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comments2.xml" ContentType="application/vnd.openxmlformats-officedocument.spreadsheetml.comments+xml"/>
  <Override PartName="/xl/tables/table9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Data Aggregation and Analysis/2021 survey/"/>
    </mc:Choice>
  </mc:AlternateContent>
  <xr:revisionPtr revIDLastSave="69" documentId="8_{5F757464-AF0D-4D5C-B961-8F15C7B58360}" xr6:coauthVersionLast="47" xr6:coauthVersionMax="47" xr10:uidLastSave="{F1F08DE2-7D44-4315-9181-B14829D80840}"/>
  <bookViews>
    <workbookView xWindow="-120" yWindow="-120" windowWidth="29040" windowHeight="15840" tabRatio="813" xr2:uid="{98EE5D3E-B893-4F4C-A8AF-1337EDF45738}"/>
  </bookViews>
  <sheets>
    <sheet name="All Country Summary (2021) " sheetId="86" r:id="rId1"/>
    <sheet name="Blank Survey" sheetId="131" r:id="rId2"/>
    <sheet name="Contextual Measures 2021" sheetId="132" r:id="rId3"/>
    <sheet name="Angola" sheetId="133" r:id="rId4"/>
    <sheet name="Bangladesh" sheetId="134" r:id="rId5"/>
    <sheet name="Benin" sheetId="135" r:id="rId6"/>
    <sheet name="Botswana" sheetId="136" r:id="rId7"/>
    <sheet name="Burkina Faso" sheetId="137" r:id="rId8"/>
    <sheet name="Burundi" sheetId="138" r:id="rId9"/>
    <sheet name="Cameroon" sheetId="139" r:id="rId10"/>
    <sheet name="Cape Verde" sheetId="140" r:id="rId11"/>
    <sheet name="DRC" sheetId="141" r:id="rId12"/>
    <sheet name="El Salvador" sheetId="142" r:id="rId13"/>
    <sheet name="Ethiopia" sheetId="143" r:id="rId14"/>
    <sheet name="Ghana" sheetId="144" r:id="rId15"/>
    <sheet name="Guatemala" sheetId="145" r:id="rId16"/>
    <sheet name="Guinea" sheetId="146" r:id="rId17"/>
    <sheet name="Haiti" sheetId="147" r:id="rId18"/>
    <sheet name="Honduras" sheetId="148" r:id="rId19"/>
    <sheet name="Kenya" sheetId="149" r:id="rId20"/>
    <sheet name="Kyrgyz Republic" sheetId="150" r:id="rId21"/>
    <sheet name="Lao PDR" sheetId="151" r:id="rId22"/>
    <sheet name="Liberia" sheetId="152" r:id="rId23"/>
    <sheet name="Madagascar" sheetId="153" r:id="rId24"/>
    <sheet name="Malawi" sheetId="154" r:id="rId25"/>
    <sheet name="Mali" sheetId="155" r:id="rId26"/>
    <sheet name="Mauritania" sheetId="156" r:id="rId27"/>
    <sheet name="Mozambique" sheetId="157" r:id="rId28"/>
    <sheet name="Nepal" sheetId="158" r:id="rId29"/>
    <sheet name="Niger" sheetId="159" r:id="rId30"/>
    <sheet name="Nigeria" sheetId="160" r:id="rId31"/>
    <sheet name="Pakistan" sheetId="161" r:id="rId32"/>
    <sheet name="Peru" sheetId="162" r:id="rId33"/>
    <sheet name="Philippines" sheetId="163" r:id="rId34"/>
    <sheet name="Rwanda" sheetId="164" r:id="rId35"/>
    <sheet name="Senegal" sheetId="165" r:id="rId36"/>
    <sheet name="Sierra Leone" sheetId="166" r:id="rId37"/>
    <sheet name="South Sudan" sheetId="174" r:id="rId38"/>
    <sheet name="Sri Lanka" sheetId="167" r:id="rId39"/>
    <sheet name="Tanzania" sheetId="168" r:id="rId40"/>
    <sheet name="Togo" sheetId="169" r:id="rId41"/>
    <sheet name="Uganda" sheetId="170" r:id="rId42"/>
    <sheet name="Yemen" sheetId="171" r:id="rId43"/>
    <sheet name="Zambia" sheetId="172" r:id="rId44"/>
    <sheet name="Zimbabwe" sheetId="173" r:id="rId45"/>
    <sheet name="All Country Summary (2021) 508" sheetId="85" state="hidden" r:id="rId46"/>
    <sheet name="All Countries Summary (2019)" sheetId="64" state="hidden" r:id="rId47"/>
    <sheet name="Contextual Measures 2019" sheetId="62" state="hidden" r:id="rId48"/>
  </sheets>
  <definedNames>
    <definedName name="_xlnm.Print_Area" localSheetId="4">Bangladesh!$A$1:$N$342</definedName>
    <definedName name="_xlnm.Print_Area" localSheetId="1">'Blank Survey'!$A$1:$N$344</definedName>
    <definedName name="_xlnm.Print_Area" localSheetId="6">Botswana!$A$1:$N$342</definedName>
    <definedName name="_xlnm.Print_Area" localSheetId="13">Ethiopia!$A$1:$N$342</definedName>
    <definedName name="_xlnm.Print_Area" localSheetId="14">Ghana!$A$1:$N$342</definedName>
    <definedName name="_xlnm.Print_Area" localSheetId="19">Kenya!$A$1:$N$342</definedName>
    <definedName name="_xlnm.Print_Area" localSheetId="20">'Kyrgyz Republic'!$A$1:$N$342</definedName>
    <definedName name="_xlnm.Print_Area" localSheetId="21">'Lao PDR'!$A$1:$N$342</definedName>
    <definedName name="_xlnm.Print_Area" localSheetId="22">Liberia!$A$1:$N$342</definedName>
    <definedName name="_xlnm.Print_Area" localSheetId="24">Malawi!$A$1:$P$352</definedName>
    <definedName name="_xlnm.Print_Area" localSheetId="28">Nepal!$A$1:$N$342</definedName>
    <definedName name="_xlnm.Print_Area" localSheetId="30">Nigeria!$A$1:$N$342</definedName>
    <definedName name="_xlnm.Print_Area" localSheetId="31">Pakistan!$A$1:$N$342</definedName>
    <definedName name="_xlnm.Print_Area" localSheetId="34">Rwanda!$A$1:$N$342</definedName>
    <definedName name="_xlnm.Print_Area" localSheetId="36">'Sierra Leone'!$A$1:$N$342</definedName>
    <definedName name="_xlnm.Print_Area" localSheetId="37">'South Sudan'!$A$1:$N$342</definedName>
    <definedName name="_xlnm.Print_Area" localSheetId="38">'Sri Lanka'!$A$1:$N$342</definedName>
    <definedName name="_xlnm.Print_Area" localSheetId="39">Tanzania!$A$1:$N$342</definedName>
    <definedName name="_xlnm.Print_Area" localSheetId="41">Uganda!$A$1:$N$342</definedName>
    <definedName name="_xlnm.Print_Area" localSheetId="42">Yemen!$A$1:$N$342</definedName>
    <definedName name="_xlnm.Print_Area" localSheetId="43">Zambia!$A$1:$N$342</definedName>
    <definedName name="_xlnm.Print_Area" localSheetId="44">Zimbabwe!$A$1:$N$342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25" i="86" l="1"/>
  <c r="B677" i="86"/>
  <c r="B678" i="86"/>
  <c r="B679" i="86"/>
  <c r="B676" i="86"/>
  <c r="B673" i="86"/>
  <c r="B674" i="86"/>
  <c r="B672" i="86"/>
  <c r="B669" i="86"/>
  <c r="B670" i="86"/>
  <c r="B668" i="86"/>
  <c r="B666" i="86"/>
  <c r="B665" i="86"/>
  <c r="B659" i="86"/>
  <c r="B660" i="86"/>
  <c r="B661" i="86"/>
  <c r="B662" i="86"/>
  <c r="B658" i="86"/>
  <c r="B656" i="86"/>
  <c r="B651" i="86"/>
  <c r="B652" i="86"/>
  <c r="B653" i="86"/>
  <c r="B654" i="86"/>
  <c r="B650" i="86"/>
  <c r="B647" i="86"/>
  <c r="B648" i="86"/>
  <c r="B646" i="86"/>
  <c r="B643" i="86"/>
  <c r="B644" i="86"/>
  <c r="B642" i="86"/>
  <c r="B639" i="86"/>
  <c r="B640" i="86"/>
  <c r="B638" i="86"/>
  <c r="B635" i="86"/>
  <c r="B636" i="86"/>
  <c r="B634" i="86"/>
  <c r="B631" i="86"/>
  <c r="B632" i="86"/>
  <c r="B630" i="86"/>
  <c r="B627" i="86"/>
  <c r="B628" i="86"/>
  <c r="B626" i="86"/>
  <c r="B623" i="86"/>
  <c r="B624" i="86"/>
  <c r="B622" i="86"/>
  <c r="B617" i="86"/>
  <c r="B618" i="86"/>
  <c r="B619" i="86"/>
  <c r="B616" i="86"/>
  <c r="B612" i="86"/>
  <c r="B613" i="86"/>
  <c r="B614" i="86"/>
  <c r="B611" i="86"/>
  <c r="B607" i="86"/>
  <c r="B608" i="86"/>
  <c r="B609" i="86"/>
  <c r="B606" i="86"/>
  <c r="B602" i="86"/>
  <c r="B603" i="86"/>
  <c r="B604" i="86"/>
  <c r="B601" i="86"/>
  <c r="B597" i="86"/>
  <c r="B598" i="86"/>
  <c r="B599" i="86"/>
  <c r="B596" i="86"/>
  <c r="B592" i="86"/>
  <c r="B593" i="86"/>
  <c r="B594" i="86"/>
  <c r="B591" i="86"/>
  <c r="B587" i="86"/>
  <c r="B588" i="86"/>
  <c r="B589" i="86"/>
  <c r="B586" i="86"/>
  <c r="B582" i="86"/>
  <c r="B583" i="86"/>
  <c r="B584" i="86"/>
  <c r="B581" i="86"/>
  <c r="B575" i="86"/>
  <c r="B576" i="86"/>
  <c r="B577" i="86"/>
  <c r="B578" i="86"/>
  <c r="B574" i="86"/>
  <c r="B570" i="86"/>
  <c r="B571" i="86"/>
  <c r="B572" i="86"/>
  <c r="B569" i="86"/>
  <c r="B564" i="86"/>
  <c r="B565" i="86"/>
  <c r="B566" i="86"/>
  <c r="B563" i="86"/>
  <c r="B558" i="86"/>
  <c r="B559" i="86"/>
  <c r="B560" i="86"/>
  <c r="B561" i="86"/>
  <c r="B557" i="86"/>
  <c r="B554" i="86"/>
  <c r="B555" i="86"/>
  <c r="B553" i="86"/>
  <c r="B550" i="86"/>
  <c r="B551" i="86"/>
  <c r="B549" i="86"/>
  <c r="B544" i="86"/>
  <c r="B545" i="86"/>
  <c r="B546" i="86"/>
  <c r="B547" i="86"/>
  <c r="B543" i="86"/>
  <c r="B541" i="86"/>
  <c r="B540" i="86"/>
  <c r="B534" i="86"/>
  <c r="B535" i="86"/>
  <c r="B536" i="86"/>
  <c r="B537" i="86"/>
  <c r="B538" i="86"/>
  <c r="B533" i="86"/>
  <c r="B529" i="86"/>
  <c r="B530" i="86"/>
  <c r="B531" i="86"/>
  <c r="B528" i="86"/>
  <c r="B525" i="86"/>
  <c r="B526" i="86"/>
  <c r="B524" i="86"/>
  <c r="B522" i="86"/>
  <c r="B521" i="86"/>
  <c r="B501" i="86"/>
  <c r="B500" i="86"/>
  <c r="B477" i="86"/>
  <c r="B478" i="86"/>
  <c r="B479" i="86"/>
  <c r="B480" i="86"/>
  <c r="B476" i="86"/>
  <c r="B473" i="86"/>
  <c r="B474" i="86"/>
  <c r="B472" i="86"/>
  <c r="B469" i="86"/>
  <c r="B470" i="86"/>
  <c r="B468" i="86"/>
  <c r="B465" i="86"/>
  <c r="B466" i="86"/>
  <c r="B464" i="86"/>
  <c r="B461" i="86"/>
  <c r="B462" i="86"/>
  <c r="B460" i="86"/>
  <c r="B457" i="86"/>
  <c r="B456" i="86"/>
  <c r="B451" i="86"/>
  <c r="B452" i="86"/>
  <c r="B453" i="86"/>
  <c r="B454" i="86"/>
  <c r="B450" i="86"/>
  <c r="B444" i="86"/>
  <c r="B445" i="86"/>
  <c r="B446" i="86"/>
  <c r="B447" i="86"/>
  <c r="B448" i="86"/>
  <c r="B443" i="86"/>
  <c r="B433" i="86"/>
  <c r="B434" i="86"/>
  <c r="B435" i="86"/>
  <c r="B436" i="86"/>
  <c r="B437" i="86"/>
  <c r="B438" i="86"/>
  <c r="B439" i="86"/>
  <c r="B440" i="86"/>
  <c r="B441" i="86"/>
  <c r="B432" i="86"/>
  <c r="B428" i="86"/>
  <c r="B429" i="86"/>
  <c r="B430" i="86"/>
  <c r="B427" i="86"/>
  <c r="B424" i="86"/>
  <c r="B425" i="86"/>
  <c r="B423" i="86"/>
  <c r="B420" i="86"/>
  <c r="B421" i="86"/>
  <c r="B419" i="86"/>
  <c r="B416" i="86"/>
  <c r="B417" i="86"/>
  <c r="B415" i="86"/>
  <c r="B400" i="86"/>
  <c r="B401" i="86"/>
  <c r="B402" i="86"/>
  <c r="B403" i="86"/>
  <c r="B404" i="86"/>
  <c r="B405" i="86"/>
  <c r="B406" i="86"/>
  <c r="B407" i="86"/>
  <c r="B408" i="86"/>
  <c r="B409" i="86"/>
  <c r="B410" i="86"/>
  <c r="B411" i="86"/>
  <c r="B399" i="86"/>
  <c r="B395" i="86"/>
  <c r="B396" i="86"/>
  <c r="B397" i="86"/>
  <c r="B394" i="86"/>
  <c r="B389" i="86"/>
  <c r="B390" i="86"/>
  <c r="B391" i="86"/>
  <c r="B392" i="86"/>
  <c r="B388" i="86"/>
  <c r="B377" i="86"/>
  <c r="B378" i="86"/>
  <c r="B379" i="86"/>
  <c r="B380" i="86"/>
  <c r="B381" i="86"/>
  <c r="B382" i="86"/>
  <c r="B383" i="86"/>
  <c r="B384" i="86"/>
  <c r="B385" i="86"/>
  <c r="B386" i="86"/>
  <c r="B376" i="86"/>
  <c r="B365" i="86"/>
  <c r="B366" i="86"/>
  <c r="B367" i="86"/>
  <c r="B368" i="86"/>
  <c r="B369" i="86"/>
  <c r="B370" i="86"/>
  <c r="B371" i="86"/>
  <c r="B372" i="86"/>
  <c r="B373" i="86"/>
  <c r="B374" i="86"/>
  <c r="B364" i="86"/>
  <c r="B352" i="86"/>
  <c r="B353" i="86"/>
  <c r="B354" i="86"/>
  <c r="B355" i="86"/>
  <c r="B356" i="86"/>
  <c r="B357" i="86"/>
  <c r="B358" i="86"/>
  <c r="B359" i="86"/>
  <c r="B360" i="86"/>
  <c r="B361" i="86"/>
  <c r="B351" i="86"/>
  <c r="B340" i="86"/>
  <c r="B341" i="86"/>
  <c r="B342" i="86"/>
  <c r="B343" i="86"/>
  <c r="B344" i="86"/>
  <c r="B345" i="86"/>
  <c r="B346" i="86"/>
  <c r="B347" i="86"/>
  <c r="B348" i="86"/>
  <c r="B349" i="86"/>
  <c r="B339" i="86"/>
  <c r="B332" i="86"/>
  <c r="B333" i="86"/>
  <c r="B334" i="86"/>
  <c r="B335" i="86"/>
  <c r="B336" i="86"/>
  <c r="B331" i="86"/>
  <c r="B325" i="86"/>
  <c r="B326" i="86"/>
  <c r="B327" i="86"/>
  <c r="B328" i="86"/>
  <c r="B329" i="86"/>
  <c r="B324" i="86"/>
  <c r="B318" i="86"/>
  <c r="B319" i="86"/>
  <c r="B320" i="86"/>
  <c r="B321" i="86"/>
  <c r="B322" i="86"/>
  <c r="B317" i="86"/>
  <c r="B311" i="86"/>
  <c r="B312" i="86"/>
  <c r="B313" i="86"/>
  <c r="B314" i="86"/>
  <c r="B315" i="86"/>
  <c r="B310" i="86"/>
  <c r="B304" i="86"/>
  <c r="B305" i="86"/>
  <c r="B306" i="86"/>
  <c r="B307" i="86"/>
  <c r="B308" i="86"/>
  <c r="B303" i="86"/>
  <c r="B297" i="86"/>
  <c r="B298" i="86"/>
  <c r="B299" i="86"/>
  <c r="B300" i="86"/>
  <c r="B301" i="86"/>
  <c r="B296" i="86"/>
  <c r="B290" i="86"/>
  <c r="B291" i="86"/>
  <c r="B292" i="86"/>
  <c r="B293" i="86"/>
  <c r="B294" i="86"/>
  <c r="B289" i="86"/>
  <c r="B283" i="86"/>
  <c r="B284" i="86"/>
  <c r="B285" i="86"/>
  <c r="B286" i="86"/>
  <c r="B287" i="86"/>
  <c r="B282" i="86"/>
  <c r="B276" i="86"/>
  <c r="B277" i="86"/>
  <c r="B278" i="86"/>
  <c r="B279" i="86"/>
  <c r="B280" i="86"/>
  <c r="B275" i="86"/>
  <c r="B269" i="86"/>
  <c r="B270" i="86"/>
  <c r="B271" i="86"/>
  <c r="B272" i="86"/>
  <c r="B273" i="86"/>
  <c r="B268" i="86"/>
  <c r="B262" i="86"/>
  <c r="B263" i="86"/>
  <c r="B264" i="86"/>
  <c r="B265" i="86"/>
  <c r="B266" i="86"/>
  <c r="B261" i="86"/>
  <c r="B255" i="86"/>
  <c r="B256" i="86"/>
  <c r="B257" i="86"/>
  <c r="B258" i="86"/>
  <c r="B259" i="86"/>
  <c r="B254" i="86"/>
  <c r="B248" i="86"/>
  <c r="B249" i="86"/>
  <c r="B250" i="86"/>
  <c r="B251" i="86"/>
  <c r="B252" i="86"/>
  <c r="B247" i="86"/>
  <c r="B241" i="86"/>
  <c r="B242" i="86"/>
  <c r="B243" i="86"/>
  <c r="B244" i="86"/>
  <c r="B245" i="86"/>
  <c r="B240" i="86"/>
  <c r="B232" i="86"/>
  <c r="B233" i="86"/>
  <c r="B234" i="86"/>
  <c r="B235" i="86"/>
  <c r="B236" i="86"/>
  <c r="B231" i="86"/>
  <c r="B225" i="86"/>
  <c r="B226" i="86"/>
  <c r="B227" i="86"/>
  <c r="B228" i="86"/>
  <c r="B229" i="86"/>
  <c r="B224" i="86"/>
  <c r="B218" i="86"/>
  <c r="B219" i="86"/>
  <c r="B220" i="86"/>
  <c r="B221" i="86"/>
  <c r="B222" i="86"/>
  <c r="B217" i="86"/>
  <c r="B211" i="86"/>
  <c r="B212" i="86"/>
  <c r="B213" i="86"/>
  <c r="B214" i="86"/>
  <c r="B215" i="86"/>
  <c r="B210" i="86"/>
  <c r="B204" i="86"/>
  <c r="B205" i="86"/>
  <c r="B206" i="86"/>
  <c r="B207" i="86"/>
  <c r="B208" i="86"/>
  <c r="B203" i="86"/>
  <c r="B197" i="86"/>
  <c r="B198" i="86"/>
  <c r="B199" i="86"/>
  <c r="B200" i="86"/>
  <c r="B201" i="86"/>
  <c r="B196" i="86"/>
  <c r="B190" i="86"/>
  <c r="B191" i="86"/>
  <c r="B192" i="86"/>
  <c r="B193" i="86"/>
  <c r="B194" i="86"/>
  <c r="B189" i="86"/>
  <c r="B183" i="86"/>
  <c r="B184" i="86"/>
  <c r="B185" i="86"/>
  <c r="B186" i="86"/>
  <c r="B187" i="86"/>
  <c r="B182" i="86"/>
  <c r="B176" i="86"/>
  <c r="B177" i="86"/>
  <c r="B178" i="86"/>
  <c r="B179" i="86"/>
  <c r="B180" i="86"/>
  <c r="B175" i="86"/>
  <c r="B169" i="86"/>
  <c r="B170" i="86"/>
  <c r="B171" i="86"/>
  <c r="B172" i="86"/>
  <c r="B173" i="86"/>
  <c r="B168" i="86"/>
  <c r="B162" i="86"/>
  <c r="B163" i="86"/>
  <c r="B164" i="86"/>
  <c r="B165" i="86"/>
  <c r="B166" i="86"/>
  <c r="B161" i="86"/>
  <c r="B155" i="86"/>
  <c r="B156" i="86"/>
  <c r="B157" i="86"/>
  <c r="B158" i="86"/>
  <c r="B159" i="86"/>
  <c r="B154" i="86"/>
  <c r="B148" i="86"/>
  <c r="B149" i="86"/>
  <c r="B150" i="86"/>
  <c r="B151" i="86"/>
  <c r="B152" i="86"/>
  <c r="B147" i="86"/>
  <c r="B141" i="86"/>
  <c r="B142" i="86"/>
  <c r="B143" i="86"/>
  <c r="B144" i="86"/>
  <c r="B145" i="86"/>
  <c r="B140" i="86"/>
  <c r="B135" i="86"/>
  <c r="B136" i="86"/>
  <c r="B134" i="86"/>
  <c r="B131" i="86"/>
  <c r="B132" i="86"/>
  <c r="B130" i="86"/>
  <c r="B126" i="86"/>
  <c r="B113" i="86"/>
  <c r="B114" i="86"/>
  <c r="B115" i="86"/>
  <c r="B116" i="86"/>
  <c r="B117" i="86"/>
  <c r="B118" i="86"/>
  <c r="B119" i="86"/>
  <c r="B120" i="86"/>
  <c r="B121" i="86"/>
  <c r="B122" i="86"/>
  <c r="B123" i="86"/>
  <c r="B124" i="86"/>
  <c r="B112" i="86"/>
  <c r="B110" i="86"/>
  <c r="B97" i="86"/>
  <c r="B98" i="86"/>
  <c r="B99" i="86"/>
  <c r="B100" i="86"/>
  <c r="B101" i="86"/>
  <c r="B102" i="86"/>
  <c r="B103" i="86"/>
  <c r="B104" i="86"/>
  <c r="B105" i="86"/>
  <c r="B106" i="86"/>
  <c r="B107" i="86"/>
  <c r="B108" i="86"/>
  <c r="B96" i="86"/>
  <c r="B94" i="86"/>
  <c r="B93" i="86"/>
  <c r="B80" i="86"/>
  <c r="B81" i="86"/>
  <c r="B82" i="86"/>
  <c r="B83" i="86"/>
  <c r="B84" i="86"/>
  <c r="B85" i="86"/>
  <c r="B86" i="86"/>
  <c r="B87" i="86"/>
  <c r="B88" i="86"/>
  <c r="B89" i="86"/>
  <c r="B90" i="86"/>
  <c r="B91" i="86"/>
  <c r="B79" i="86"/>
  <c r="B77" i="86"/>
  <c r="B64" i="86"/>
  <c r="B65" i="86"/>
  <c r="B66" i="86"/>
  <c r="B67" i="86"/>
  <c r="B68" i="86"/>
  <c r="B69" i="86"/>
  <c r="B70" i="86"/>
  <c r="B71" i="86"/>
  <c r="B72" i="86"/>
  <c r="B73" i="86"/>
  <c r="B74" i="86"/>
  <c r="B75" i="86"/>
  <c r="B63" i="86"/>
  <c r="B31" i="86"/>
  <c r="B32" i="86"/>
  <c r="B33" i="86"/>
  <c r="B30" i="86"/>
  <c r="B26" i="86"/>
  <c r="B27" i="86"/>
  <c r="B25" i="86"/>
  <c r="B21" i="86"/>
  <c r="B22" i="86"/>
  <c r="B23" i="86"/>
  <c r="B20" i="86"/>
  <c r="B17" i="86"/>
  <c r="B18" i="86"/>
  <c r="B16" i="86"/>
  <c r="B7" i="86"/>
  <c r="B8" i="86"/>
  <c r="B9" i="86"/>
  <c r="B10" i="86"/>
  <c r="B11" i="86"/>
  <c r="B12" i="86"/>
  <c r="B13" i="86"/>
  <c r="B14" i="86"/>
  <c r="B6" i="86"/>
  <c r="B4" i="86"/>
  <c r="L273" i="170"/>
  <c r="K273" i="170"/>
  <c r="M273" i="170" s="1"/>
  <c r="I273" i="170"/>
  <c r="H273" i="170"/>
  <c r="J271" i="170"/>
  <c r="J267" i="170"/>
  <c r="J265" i="170"/>
  <c r="J264" i="170"/>
  <c r="J263" i="170"/>
  <c r="M260" i="170"/>
  <c r="J260" i="170"/>
  <c r="J259" i="170"/>
  <c r="J257" i="170"/>
  <c r="J254" i="170"/>
  <c r="J63" i="170"/>
  <c r="K55" i="170"/>
  <c r="G55" i="170"/>
  <c r="G47" i="170"/>
  <c r="G38" i="170"/>
  <c r="L275" i="131"/>
  <c r="K275" i="131"/>
  <c r="M275" i="131" s="1"/>
  <c r="I275" i="131"/>
  <c r="H275" i="131"/>
  <c r="J275" i="131" s="1"/>
  <c r="M274" i="131"/>
  <c r="J274" i="131"/>
  <c r="M273" i="131"/>
  <c r="J273" i="131"/>
  <c r="M272" i="131"/>
  <c r="J272" i="131"/>
  <c r="M270" i="131"/>
  <c r="J270" i="131"/>
  <c r="M269" i="131"/>
  <c r="J269" i="131"/>
  <c r="M268" i="131"/>
  <c r="J268" i="131"/>
  <c r="M267" i="131"/>
  <c r="J267" i="131"/>
  <c r="M266" i="131"/>
  <c r="J266" i="131"/>
  <c r="M265" i="131"/>
  <c r="J265" i="131"/>
  <c r="M263" i="131"/>
  <c r="J263" i="131"/>
  <c r="M262" i="131"/>
  <c r="J262" i="131"/>
  <c r="M261" i="131"/>
  <c r="J261" i="131"/>
  <c r="M259" i="131"/>
  <c r="J259" i="131"/>
  <c r="M258" i="131"/>
  <c r="J258" i="131"/>
  <c r="M257" i="131"/>
  <c r="J257" i="131"/>
  <c r="M256" i="131"/>
  <c r="J256" i="131"/>
  <c r="J65" i="131"/>
  <c r="K57" i="131"/>
  <c r="G57" i="131"/>
  <c r="K49" i="131"/>
  <c r="G49" i="131"/>
  <c r="J61" i="131" s="1"/>
  <c r="G40" i="131"/>
  <c r="J63" i="131" l="1"/>
  <c r="J57" i="170"/>
  <c r="J62" i="131"/>
  <c r="J64" i="131" s="1"/>
  <c r="J59" i="170"/>
  <c r="J273" i="170"/>
  <c r="J60" i="170"/>
  <c r="J62" i="170" s="1"/>
  <c r="J58" i="170"/>
  <c r="J59" i="131"/>
  <c r="J60" i="131"/>
  <c r="C663" i="86" l="1"/>
  <c r="B663" i="86" s="1"/>
  <c r="B3" i="64" l="1"/>
  <c r="B5" i="64"/>
  <c r="B6" i="64"/>
  <c r="B7" i="64"/>
  <c r="B8" i="64"/>
  <c r="B9" i="64"/>
  <c r="B10" i="64"/>
  <c r="B11" i="64"/>
  <c r="B12" i="64"/>
  <c r="B13" i="64"/>
  <c r="B14" i="64"/>
  <c r="B15" i="64"/>
  <c r="B16" i="64"/>
  <c r="B17" i="64"/>
  <c r="B21" i="64"/>
  <c r="C21" i="64"/>
  <c r="D21" i="64"/>
  <c r="E21" i="64"/>
  <c r="B26" i="64"/>
  <c r="B27" i="64"/>
  <c r="B28" i="64"/>
  <c r="B32" i="64"/>
  <c r="B33" i="64"/>
  <c r="B34" i="64"/>
  <c r="B35" i="64"/>
  <c r="B46" i="64"/>
  <c r="AV47" i="64"/>
  <c r="B52" i="64"/>
  <c r="B53" i="64"/>
  <c r="B54" i="64"/>
  <c r="B55" i="64"/>
  <c r="B56" i="64"/>
  <c r="B57" i="64"/>
  <c r="B58" i="64"/>
  <c r="B59" i="64"/>
  <c r="B60" i="64"/>
  <c r="B61" i="64"/>
  <c r="B62" i="64"/>
  <c r="B63" i="64"/>
  <c r="B64" i="64"/>
  <c r="B65" i="64"/>
  <c r="B66" i="64"/>
  <c r="B68" i="64"/>
  <c r="B69" i="64"/>
  <c r="B70" i="64"/>
  <c r="B71" i="64"/>
  <c r="B72" i="64"/>
  <c r="B73" i="64"/>
  <c r="B74" i="64"/>
  <c r="B75" i="64"/>
  <c r="B76" i="64"/>
  <c r="B77" i="64"/>
  <c r="B78" i="64"/>
  <c r="B79" i="64"/>
  <c r="B80" i="64"/>
  <c r="B81" i="64"/>
  <c r="B82" i="64"/>
  <c r="B83" i="64"/>
  <c r="B85" i="64"/>
  <c r="B86" i="64"/>
  <c r="B87" i="64"/>
  <c r="B88" i="64"/>
  <c r="B89" i="64"/>
  <c r="B90" i="64"/>
  <c r="B91" i="64"/>
  <c r="B92" i="64"/>
  <c r="B93" i="64"/>
  <c r="B94" i="64"/>
  <c r="B95" i="64"/>
  <c r="B96" i="64"/>
  <c r="B97" i="64"/>
  <c r="B98" i="64"/>
  <c r="B99" i="64"/>
  <c r="B101" i="64"/>
  <c r="B102" i="64"/>
  <c r="B103" i="64"/>
  <c r="B104" i="64"/>
  <c r="B105" i="64"/>
  <c r="B106" i="64"/>
  <c r="B107" i="64"/>
  <c r="B108" i="64"/>
  <c r="B109" i="64"/>
  <c r="B110" i="64"/>
  <c r="B111" i="64"/>
  <c r="B112" i="64"/>
  <c r="B113" i="64"/>
  <c r="B114" i="64"/>
  <c r="B115" i="64"/>
  <c r="B116" i="64"/>
  <c r="B120" i="64"/>
  <c r="B121" i="64"/>
  <c r="B127" i="64"/>
  <c r="C127" i="64"/>
  <c r="D127" i="64"/>
  <c r="E127" i="64"/>
  <c r="F127" i="64"/>
  <c r="G127" i="64"/>
  <c r="B134" i="64"/>
  <c r="C134" i="64"/>
  <c r="D134" i="64"/>
  <c r="E134" i="64"/>
  <c r="F134" i="64"/>
  <c r="G134" i="64"/>
  <c r="B141" i="64"/>
  <c r="C141" i="64"/>
  <c r="D141" i="64"/>
  <c r="E141" i="64"/>
  <c r="F141" i="64"/>
  <c r="G141" i="64"/>
  <c r="B148" i="64"/>
  <c r="C148" i="64"/>
  <c r="D148" i="64"/>
  <c r="E148" i="64"/>
  <c r="F148" i="64"/>
  <c r="G148" i="64"/>
  <c r="B155" i="64"/>
  <c r="C155" i="64"/>
  <c r="D155" i="64"/>
  <c r="E155" i="64"/>
  <c r="F155" i="64"/>
  <c r="G155" i="64"/>
  <c r="B162" i="64"/>
  <c r="C162" i="64"/>
  <c r="D162" i="64"/>
  <c r="E162" i="64"/>
  <c r="F162" i="64"/>
  <c r="G162" i="64"/>
  <c r="B169" i="64"/>
  <c r="C169" i="64"/>
  <c r="D169" i="64"/>
  <c r="E169" i="64"/>
  <c r="F169" i="64"/>
  <c r="G169" i="64"/>
  <c r="B176" i="64"/>
  <c r="C176" i="64"/>
  <c r="D176" i="64"/>
  <c r="E176" i="64"/>
  <c r="F176" i="64"/>
  <c r="G176" i="64"/>
  <c r="B183" i="64"/>
  <c r="C183" i="64"/>
  <c r="D183" i="64"/>
  <c r="E183" i="64"/>
  <c r="F183" i="64"/>
  <c r="G183" i="64"/>
  <c r="B190" i="64"/>
  <c r="C190" i="64"/>
  <c r="D190" i="64"/>
  <c r="E190" i="64"/>
  <c r="F190" i="64"/>
  <c r="G190" i="64"/>
  <c r="B197" i="64"/>
  <c r="C197" i="64"/>
  <c r="D197" i="64"/>
  <c r="E197" i="64"/>
  <c r="F197" i="64"/>
  <c r="G197" i="64"/>
  <c r="B204" i="64"/>
  <c r="C204" i="64"/>
  <c r="D204" i="64"/>
  <c r="E204" i="64"/>
  <c r="F204" i="64"/>
  <c r="G204" i="64"/>
  <c r="B211" i="64"/>
  <c r="C211" i="64"/>
  <c r="D211" i="64"/>
  <c r="E211" i="64"/>
  <c r="F211" i="64"/>
  <c r="G211" i="64"/>
  <c r="B218" i="64"/>
  <c r="C218" i="64"/>
  <c r="D218" i="64"/>
  <c r="E218" i="64"/>
  <c r="F218" i="64"/>
  <c r="G218" i="64"/>
  <c r="B225" i="64"/>
  <c r="C225" i="64"/>
  <c r="D225" i="64"/>
  <c r="E225" i="64"/>
  <c r="F225" i="64"/>
  <c r="G225" i="64"/>
  <c r="B231" i="64"/>
  <c r="B232" i="64"/>
  <c r="B233" i="64"/>
  <c r="B234" i="64"/>
  <c r="B235" i="64"/>
  <c r="B236" i="64"/>
  <c r="B237" i="64"/>
  <c r="B238" i="64"/>
  <c r="B239" i="64"/>
  <c r="B240" i="64"/>
  <c r="B241" i="64"/>
  <c r="B243" i="64"/>
  <c r="B244" i="64"/>
  <c r="B245" i="64"/>
  <c r="B246" i="64"/>
  <c r="B247" i="64"/>
  <c r="B248" i="64"/>
  <c r="B249" i="64"/>
  <c r="B250" i="64"/>
  <c r="B251" i="64"/>
  <c r="B252" i="64"/>
  <c r="B253" i="64"/>
  <c r="B256" i="64"/>
  <c r="B257" i="64"/>
  <c r="B258" i="64"/>
  <c r="B259" i="64"/>
  <c r="B260" i="64"/>
  <c r="B261" i="64"/>
  <c r="B262" i="64"/>
  <c r="B263" i="64"/>
  <c r="B264" i="64"/>
  <c r="B265" i="64"/>
  <c r="B266" i="64"/>
  <c r="B268" i="64"/>
  <c r="B269" i="64"/>
  <c r="B270" i="64"/>
  <c r="B271" i="64"/>
  <c r="B272" i="64"/>
  <c r="B273" i="64"/>
  <c r="B274" i="64"/>
  <c r="B275" i="64"/>
  <c r="B276" i="64"/>
  <c r="B277" i="64"/>
  <c r="B278" i="64"/>
  <c r="B280" i="64"/>
  <c r="B281" i="64"/>
  <c r="B282" i="64"/>
  <c r="B283" i="64"/>
  <c r="B284" i="64"/>
  <c r="B286" i="64"/>
  <c r="B287" i="64"/>
  <c r="B288" i="64"/>
  <c r="B289" i="64"/>
  <c r="B291" i="64"/>
  <c r="B292" i="64"/>
  <c r="B293" i="64"/>
  <c r="B294" i="64"/>
  <c r="B295" i="64"/>
  <c r="B296" i="64"/>
  <c r="B297" i="64"/>
  <c r="B298" i="64"/>
  <c r="B299" i="64"/>
  <c r="B300" i="64"/>
  <c r="B301" i="64"/>
  <c r="B302" i="64"/>
  <c r="B303" i="64"/>
  <c r="B304" i="64"/>
  <c r="B308" i="64"/>
  <c r="C308" i="64"/>
  <c r="D308" i="64"/>
  <c r="B310" i="64"/>
  <c r="C310" i="64"/>
  <c r="D310" i="64"/>
  <c r="B312" i="64"/>
  <c r="C312" i="64"/>
  <c r="D312" i="64"/>
  <c r="B314" i="64"/>
  <c r="C314" i="64"/>
  <c r="D314" i="64"/>
  <c r="E316" i="64"/>
  <c r="B322" i="64"/>
  <c r="C322" i="64"/>
  <c r="D322" i="64"/>
  <c r="E322" i="64"/>
  <c r="F322" i="64"/>
  <c r="G322" i="64"/>
  <c r="H322" i="64"/>
  <c r="I322" i="64"/>
  <c r="J322" i="64"/>
  <c r="K322" i="64"/>
  <c r="B327" i="64"/>
  <c r="B328" i="64"/>
  <c r="B329" i="64"/>
  <c r="B330" i="64"/>
  <c r="B332" i="64"/>
  <c r="B333" i="64"/>
  <c r="B334" i="64"/>
  <c r="B335" i="64"/>
  <c r="B336" i="64"/>
  <c r="B341" i="64"/>
  <c r="C341" i="64"/>
  <c r="D341" i="64"/>
  <c r="B343" i="64"/>
  <c r="C343" i="64"/>
  <c r="D343" i="64"/>
  <c r="B349" i="64"/>
  <c r="C349" i="64"/>
  <c r="D349" i="64"/>
  <c r="B355" i="64"/>
  <c r="C355" i="64"/>
  <c r="D355" i="64"/>
  <c r="B362" i="64"/>
  <c r="C362" i="64"/>
  <c r="D362" i="64"/>
  <c r="E362" i="64"/>
  <c r="B385" i="64"/>
  <c r="B386" i="64"/>
  <c r="B406" i="64"/>
  <c r="B407" i="64"/>
  <c r="B409" i="64"/>
  <c r="B410" i="64"/>
  <c r="B411" i="64"/>
  <c r="B413" i="64"/>
  <c r="B414" i="64"/>
  <c r="B415" i="64"/>
  <c r="B416" i="64"/>
  <c r="B438" i="64"/>
  <c r="B439" i="64"/>
  <c r="B443" i="64"/>
  <c r="C443" i="64"/>
  <c r="D443" i="64"/>
  <c r="E443" i="64"/>
  <c r="B447" i="64"/>
  <c r="B451" i="64"/>
  <c r="C451" i="64"/>
  <c r="D451" i="64"/>
  <c r="B458" i="64"/>
  <c r="C458" i="64"/>
  <c r="D458" i="64"/>
  <c r="B465" i="64"/>
  <c r="C465" i="64"/>
  <c r="D465" i="64"/>
  <c r="E465" i="64"/>
  <c r="B469" i="64"/>
  <c r="B473" i="64"/>
  <c r="C473" i="64"/>
  <c r="D473" i="64"/>
  <c r="E473" i="64"/>
  <c r="B480" i="64"/>
  <c r="C480" i="64"/>
  <c r="D480" i="64"/>
  <c r="E480" i="64"/>
  <c r="B487" i="64"/>
  <c r="C487" i="64"/>
  <c r="D487" i="64"/>
  <c r="E487" i="64"/>
  <c r="B491" i="64"/>
  <c r="B496" i="64"/>
  <c r="C496" i="64"/>
  <c r="D496" i="64"/>
  <c r="E496" i="64"/>
  <c r="B503" i="64"/>
  <c r="C503" i="64"/>
  <c r="D503" i="64"/>
  <c r="E503" i="64"/>
  <c r="B510" i="64"/>
  <c r="C510" i="64"/>
  <c r="D510" i="64"/>
  <c r="E510" i="64"/>
  <c r="B517" i="64"/>
  <c r="C517" i="64"/>
  <c r="D517" i="64"/>
  <c r="E517" i="64"/>
  <c r="B524" i="64"/>
  <c r="C524" i="64"/>
  <c r="D524" i="64"/>
  <c r="E524" i="64"/>
  <c r="B531" i="64"/>
  <c r="C531" i="64"/>
  <c r="D531" i="64"/>
  <c r="E531" i="64"/>
  <c r="B538" i="64"/>
  <c r="C538" i="64"/>
  <c r="D538" i="64"/>
  <c r="E538" i="64"/>
  <c r="B545" i="64"/>
  <c r="C545" i="64"/>
  <c r="D545" i="64"/>
  <c r="E545" i="64"/>
  <c r="B553" i="64"/>
  <c r="C553" i="64"/>
  <c r="D553" i="64"/>
  <c r="B560" i="64"/>
  <c r="C560" i="64"/>
  <c r="D560" i="64"/>
  <c r="B567" i="64"/>
  <c r="C567" i="64"/>
  <c r="D567" i="64"/>
  <c r="B574" i="64"/>
  <c r="C574" i="64"/>
  <c r="D574" i="64"/>
  <c r="B581" i="64"/>
  <c r="C581" i="64"/>
  <c r="D581" i="64"/>
  <c r="B588" i="64"/>
  <c r="C588" i="64"/>
  <c r="D588" i="64"/>
  <c r="B595" i="64"/>
  <c r="C595" i="64"/>
  <c r="D595" i="64"/>
  <c r="B602" i="64"/>
  <c r="C602" i="64"/>
  <c r="D602" i="64"/>
  <c r="B606" i="64"/>
  <c r="B607" i="64"/>
  <c r="B609" i="64"/>
  <c r="B612" i="64"/>
  <c r="C612" i="64"/>
  <c r="D612" i="64"/>
  <c r="E612" i="64"/>
  <c r="F612" i="64"/>
  <c r="B617"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Daniel</author>
  </authors>
  <commentList>
    <comment ref="J27" authorId="0" shapeId="0" xr:uid="{72E22F3F-B526-334F-8A0E-7714C591BCF7}">
      <text>
        <r>
          <rPr>
            <sz val="11"/>
            <color theme="1"/>
            <rFont val="Calibri"/>
            <family val="2"/>
            <scheme val="minor"/>
          </rPr>
          <t>Projection UNFPA et PSM, y compris le don de condoms du Fonds Mondiale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U46" authorId="0" shapeId="0" xr:uid="{1218EACA-89D4-46E0-A076-1FEF99FB81CF}">
      <text>
        <r>
          <rPr>
            <sz val="9"/>
            <color indexed="81"/>
            <rFont val="Tahoma"/>
            <family val="2"/>
          </rPr>
          <t xml:space="preserve">A forecast was only available for USAID commodities.
</t>
        </r>
      </text>
    </comment>
    <comment ref="U47" authorId="0" shapeId="0" xr:uid="{3A495611-9B1C-4E3E-94D6-68571E5EE901}">
      <text>
        <r>
          <rPr>
            <sz val="9"/>
            <color indexed="81"/>
            <rFont val="Tahoma"/>
            <family val="2"/>
          </rPr>
          <t xml:space="preserve">A forecast was only available for USAID commodities, therefore this only takes into account USAID expenditures against the USAID forecast. 
</t>
        </r>
      </text>
    </comment>
  </commentList>
</comments>
</file>

<file path=xl/sharedStrings.xml><?xml version="1.0" encoding="utf-8"?>
<sst xmlns="http://schemas.openxmlformats.org/spreadsheetml/2006/main" count="94169" uniqueCount="4972">
  <si>
    <t>A. Leadership and Coordination</t>
  </si>
  <si>
    <t>B. Finance and Procurement</t>
  </si>
  <si>
    <t>C. Commodities</t>
  </si>
  <si>
    <t>D. Policy</t>
  </si>
  <si>
    <t>E. Supply Chain</t>
  </si>
  <si>
    <t>F. Quality</t>
  </si>
  <si>
    <t>G. Private Sector</t>
  </si>
  <si>
    <t>H. Impact of COVID-19 Pandemic</t>
  </si>
  <si>
    <t xml:space="preserve">Note: A limited number of countries were removed from the dataset pending data sharing approval. Data for those countries has been anonymized and contributes to aggregate "all country" results (therefore, numerators and denominators reflect the anonymously included data from those countries). 											                                                                                                                                  </t>
  </si>
  <si>
    <t>All Countries</t>
  </si>
  <si>
    <t>Numerator</t>
  </si>
  <si>
    <t>Denominator</t>
  </si>
  <si>
    <t>Angola</t>
  </si>
  <si>
    <t>Bangladesh</t>
  </si>
  <si>
    <t>Benin</t>
  </si>
  <si>
    <t>Botswana</t>
  </si>
  <si>
    <t>Burkina Faso</t>
  </si>
  <si>
    <t>Burundi</t>
  </si>
  <si>
    <t>Cameroon</t>
  </si>
  <si>
    <t>Cape Verde</t>
  </si>
  <si>
    <t>DRC</t>
  </si>
  <si>
    <t>El Salvador</t>
  </si>
  <si>
    <t>Ethiopia</t>
  </si>
  <si>
    <t>Ghana</t>
  </si>
  <si>
    <t>Guatemala</t>
  </si>
  <si>
    <t>Guinea</t>
  </si>
  <si>
    <t>Haiti</t>
  </si>
  <si>
    <t xml:space="preserve">Honduras </t>
  </si>
  <si>
    <t>Kenya</t>
  </si>
  <si>
    <t>Kyrgyz Republic</t>
  </si>
  <si>
    <t>Lao PDR</t>
  </si>
  <si>
    <t xml:space="preserve">Liberia </t>
  </si>
  <si>
    <t>Madagascar</t>
  </si>
  <si>
    <t>Malawi</t>
  </si>
  <si>
    <t>Mali</t>
  </si>
  <si>
    <t>Mauritania</t>
  </si>
  <si>
    <t>Mozambique</t>
  </si>
  <si>
    <t>Nepal</t>
  </si>
  <si>
    <t>Niger</t>
  </si>
  <si>
    <t>Nigeria</t>
  </si>
  <si>
    <t>Pakistan</t>
  </si>
  <si>
    <t>Peru</t>
  </si>
  <si>
    <t>Philippines</t>
  </si>
  <si>
    <t>Rwanda</t>
  </si>
  <si>
    <t>Senegal</t>
  </si>
  <si>
    <t xml:space="preserve">Sierra Leone </t>
  </si>
  <si>
    <t>South Sudan</t>
  </si>
  <si>
    <t>Sri Lanka</t>
  </si>
  <si>
    <t>Tanzania</t>
  </si>
  <si>
    <t>Togo</t>
  </si>
  <si>
    <t>Uganda</t>
  </si>
  <si>
    <t>Yemen</t>
  </si>
  <si>
    <t>Zambia</t>
  </si>
  <si>
    <t>Zimbabwe</t>
  </si>
  <si>
    <t xml:space="preserve">A1. Existence of a committee that works on contraceptive security									</t>
  </si>
  <si>
    <t>Yes</t>
  </si>
  <si>
    <t>A2. Participation in CS Committee by sector</t>
  </si>
  <si>
    <t>Social marketing sector</t>
  </si>
  <si>
    <t>No</t>
  </si>
  <si>
    <t>NGO sector</t>
  </si>
  <si>
    <t>Commercial sector</t>
  </si>
  <si>
    <t>Donor sector</t>
  </si>
  <si>
    <t>UN agencies</t>
  </si>
  <si>
    <t>Ministry of Health</t>
  </si>
  <si>
    <t>Central Medical Store/Central Warehouse</t>
  </si>
  <si>
    <t>Ministry of Finance/Ministry of Planning</t>
  </si>
  <si>
    <t>Ministry of Planning</t>
  </si>
  <si>
    <t>Neither</t>
  </si>
  <si>
    <t>Both</t>
  </si>
  <si>
    <t>Ministry of Finance</t>
  </si>
  <si>
    <t>Don't know</t>
  </si>
  <si>
    <t>Other entities</t>
  </si>
  <si>
    <t>Number of sectors that participate in CS committees</t>
  </si>
  <si>
    <t>Countries where 6 or more of the 9 sectors participate in the CS committee</t>
  </si>
  <si>
    <t xml:space="preserve">A3. Legal or administrative status of CS committees </t>
  </si>
  <si>
    <t>Committee has a formal written terms of reference</t>
  </si>
  <si>
    <t xml:space="preserve">A4. Frequency of CS committee meetings in the past year						</t>
  </si>
  <si>
    <t>0 times</t>
  </si>
  <si>
    <t>-</t>
  </si>
  <si>
    <t>1 time</t>
  </si>
  <si>
    <t>2-3 times</t>
  </si>
  <si>
    <t>4 or more times</t>
  </si>
  <si>
    <t>A5. CS committee activity</t>
  </si>
  <si>
    <t>Existence of CS committee</t>
  </si>
  <si>
    <t xml:space="preserve">Committee developed policies, procedures, recommendations, and/or action plans </t>
  </si>
  <si>
    <t>Committee adhered to policies and procedures, or implemented its action plans</t>
  </si>
  <si>
    <t>Not applicable</t>
  </si>
  <si>
    <t xml:space="preserve">B1.Tracking government financial flows for FP commodities </t>
  </si>
  <si>
    <t>Government budget line exists</t>
  </si>
  <si>
    <t>Government funds allocated</t>
  </si>
  <si>
    <t>Government funds spent</t>
  </si>
  <si>
    <t>B1a. Is there a funding gap?</t>
  </si>
  <si>
    <t>No funding gap</t>
  </si>
  <si>
    <t>N/A</t>
  </si>
  <si>
    <t>Funding gap</t>
  </si>
  <si>
    <t>B2. 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</si>
  <si>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</si>
  <si>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</si>
  <si>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</si>
  <si>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</si>
  <si>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</si>
  <si>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</si>
  <si>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</si>
  <si>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</si>
  <si>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</si>
  <si>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Total Expenditures</t>
  </si>
  <si>
    <t>B2a. Funding for contraceptives by source (%)</t>
  </si>
  <si>
    <t>Contraceptive forecast amount (USD)</t>
  </si>
  <si>
    <t>unknown</t>
  </si>
  <si>
    <t>Contraceptive forecast amount (Couple Years of Protection)</t>
  </si>
  <si>
    <t>Unknown</t>
  </si>
  <si>
    <r>
      <t xml:space="preserve">B3. Percent of demand for contraceptives met by all funding sources combined </t>
    </r>
    <r>
      <rPr>
        <sz val="11"/>
        <rFont val="Arial"/>
        <family val="2"/>
      </rPr>
      <t>(based on USD forecast and spending)</t>
    </r>
  </si>
  <si>
    <r>
      <t>B3a. Percent of demand for contraceptives met by all funding sources combined</t>
    </r>
    <r>
      <rPr>
        <sz val="11"/>
        <rFont val="Arial"/>
        <family val="2"/>
      </rPr>
      <t xml:space="preserve"> (based on Couple Years of Protection forecast and spending)</t>
    </r>
  </si>
  <si>
    <t>B4. Percent of forecasted need for contraceptives met by internally generated government funds</t>
  </si>
  <si>
    <t>C1. Method Mix by Sector</t>
  </si>
  <si>
    <t>Commercial Sector</t>
  </si>
  <si>
    <t>Combined oral contraceptives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</si>
  <si>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</si>
  <si>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</si>
  <si>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</si>
  <si>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</si>
  <si>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</si>
  <si>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</si>
  <si>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</si>
  <si>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</si>
  <si>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</si>
  <si>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</si>
  <si>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</si>
  <si>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</si>
  <si>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Number of methods offered in the commercial sector</t>
  </si>
  <si>
    <r>
      <rPr>
        <b/>
        <sz val="11"/>
        <rFont val="Arial"/>
        <family val="2"/>
      </rPr>
      <t xml:space="preserve">Are the five most common methods offered in the commercial sector? </t>
    </r>
    <r>
      <rPr>
        <i/>
        <sz val="11"/>
        <rFont val="Arial"/>
        <family val="2"/>
      </rPr>
      <t>(Male condoms, Combined oral contraceptives, Injectables, Intrauterine devices, Contraceptive Implants)</t>
    </r>
  </si>
  <si>
    <t>Public Sector</t>
  </si>
  <si>
    <t>Number of methods offered in the public sector</t>
  </si>
  <si>
    <r>
      <rPr>
        <b/>
        <sz val="11"/>
        <rFont val="Arial"/>
        <family val="2"/>
      </rPr>
      <t xml:space="preserve">Are the five most common methods offered in the public sector? </t>
    </r>
    <r>
      <rPr>
        <i/>
        <sz val="11"/>
        <rFont val="Arial"/>
        <family val="2"/>
      </rPr>
      <t>(Male condoms, Combined oral contraceptives, Injectables, Intrauterine devices, Contraceptive Implants)</t>
    </r>
  </si>
  <si>
    <t>Are at least 8 methods offered in the public sector?</t>
  </si>
  <si>
    <t>NGO Sector</t>
  </si>
  <si>
    <t>Number of methods offered in the NGO sector</t>
  </si>
  <si>
    <r>
      <rPr>
        <b/>
        <sz val="11"/>
        <rFont val="Arial"/>
        <family val="2"/>
      </rPr>
      <t xml:space="preserve">Are the five most common methods offered in the NGO sector? </t>
    </r>
    <r>
      <rPr>
        <i/>
        <sz val="11"/>
        <rFont val="Arial"/>
        <family val="2"/>
      </rPr>
      <t xml:space="preserve">(Male condoms, Combined oral contraceptives, Injectables, Intrauterine devices, Contraceptive Implants) </t>
    </r>
  </si>
  <si>
    <t>Social Marketing Sector</t>
  </si>
  <si>
    <t>Number of methods offered in the social marketing sector</t>
  </si>
  <si>
    <r>
      <rPr>
        <b/>
        <sz val="11"/>
        <rFont val="Arial"/>
        <family val="2"/>
      </rPr>
      <t xml:space="preserve">Are the five most common methods offered in the social marketing sector? </t>
    </r>
    <r>
      <rPr>
        <i/>
        <sz val="11"/>
        <rFont val="Arial"/>
        <family val="2"/>
      </rPr>
      <t>(Male condoms, Combined oral contraceptives, Injectables, Intrauterine devices, Contraceptive Implants)</t>
    </r>
  </si>
  <si>
    <t>Average number of methods offered across all sectors</t>
  </si>
  <si>
    <t>D1.Policies that hinder/enable private sector provision of contraceptives</t>
  </si>
  <si>
    <t>Hinder</t>
  </si>
  <si>
    <t>Enable</t>
  </si>
  <si>
    <t>D1.a. Is there a national strategy that includes objectives for contraceptive security?</t>
  </si>
  <si>
    <t>D1.b. Evidence of implementation of the contraceptive security strategy?</t>
  </si>
  <si>
    <t>High level of implementation</t>
  </si>
  <si>
    <t>Some implementation</t>
  </si>
  <si>
    <t>Minimal or no implementation</t>
  </si>
  <si>
    <t xml:space="preserve">D2. Lowest provider allowed to sell/dispense contraceptive methods </t>
  </si>
  <si>
    <t>Combined oral contraceptives (Public sector)</t>
  </si>
  <si>
    <t>Community health worker</t>
  </si>
  <si>
    <t>Auxiliary nurse</t>
  </si>
  <si>
    <t>Auxiliary nurse midwife</t>
  </si>
  <si>
    <t>Nurse</t>
  </si>
  <si>
    <t>Clinical officer</t>
  </si>
  <si>
    <t>Doctor</t>
  </si>
  <si>
    <t>Progestin-only pills (Public sector)</t>
  </si>
  <si>
    <t>Injectables (DMPA 104mg subcutaneous) (Public sector)</t>
  </si>
  <si>
    <t>Injectables (DMPA 150mg subcutaneous) (Public sector)</t>
  </si>
  <si>
    <t>Contraceptive Implants (Public sector)</t>
  </si>
  <si>
    <t xml:space="preserve"> Intrauterine devices (Public sector)</t>
  </si>
  <si>
    <t>Male condoms (Public sector)</t>
  </si>
  <si>
    <t>Female condoms (Public sector)</t>
  </si>
  <si>
    <t>Emergency contraceptive pills (Public sector)</t>
  </si>
  <si>
    <t>Vasectomy (Public sector)</t>
  </si>
  <si>
    <t>Tubal ligation (Public sector)</t>
  </si>
  <si>
    <t>Contraceptive Patches (Public sector)</t>
  </si>
  <si>
    <t>Vaginal Contraceptive Rings  (Public sector)</t>
  </si>
  <si>
    <t>Calendar-based awareness methods (Public sector)</t>
  </si>
  <si>
    <t>Private Sector</t>
  </si>
  <si>
    <t>Combined oral contraceptives (Private sector)</t>
  </si>
  <si>
    <t>Progestin-only pills (Private sector)</t>
  </si>
  <si>
    <t>Injectables (DMPA 104mg subcutaneous) (Private sector)</t>
  </si>
  <si>
    <t>Injectables (DMPA 150mg subcutaneous) (Private sector)</t>
  </si>
  <si>
    <t>Contraceptive Implants (Private sector)</t>
  </si>
  <si>
    <t>Intrauterine devices (Private sector)</t>
  </si>
  <si>
    <t>Male condoms (Private sector)</t>
  </si>
  <si>
    <t>Female condoms (Private sector)</t>
  </si>
  <si>
    <t>Emergency contraceptive pills (Private sector)</t>
  </si>
  <si>
    <t>Vasectomy (Private sector)</t>
  </si>
  <si>
    <t>Tubal ligation (Private sector)</t>
  </si>
  <si>
    <t>Contraceptive Patches (Private sector)</t>
  </si>
  <si>
    <t>Vaginal Contraceptive Rings  (Private sector)</t>
  </si>
  <si>
    <t>Calendar-based awareness methods (Private sector)</t>
  </si>
  <si>
    <t>D3. Laws/regulations/policies that increase or decrease access to FP services among sub-populations</t>
  </si>
  <si>
    <t>D3a. Increase access</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</si>
  <si>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</si>
  <si>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</si>
  <si>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</si>
  <si>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</si>
  <si>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</si>
  <si>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</si>
  <si>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</si>
  <si>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</si>
  <si>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</si>
  <si>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</si>
  <si>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</si>
  <si>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D3b. Decrease access</t>
  </si>
  <si>
    <t>D4. Operational/cultural practices that increase or decrease access to FP services among sub-populations</t>
  </si>
  <si>
    <t>D4a. Increase access</t>
  </si>
  <si>
    <t>D4b. Decrease access</t>
  </si>
  <si>
    <t xml:space="preserve">D5. Countries where FP commodities are subject to duties </t>
  </si>
  <si>
    <t>Public sector</t>
  </si>
  <si>
    <t>Any sector</t>
  </si>
  <si>
    <t xml:space="preserve">D6. Fees charged for public sector family planning clients </t>
  </si>
  <si>
    <t>Services</t>
  </si>
  <si>
    <t>Commodities</t>
  </si>
  <si>
    <t>D6.a. If fees are charged, there exemptions for people who cannot afford to pay</t>
  </si>
  <si>
    <t>Not applicable (no fees)</t>
  </si>
  <si>
    <t xml:space="preserve">D7. Government health insurance covers public sector FP fees 										</t>
  </si>
  <si>
    <t xml:space="preserve">D8. Methods included in the national essential medicines list (NEML)										</t>
  </si>
  <si>
    <t>Contraceptive implants</t>
  </si>
  <si>
    <t>Copper-bearing IUDs</t>
  </si>
  <si>
    <t>Hormone-releasing IUDs</t>
  </si>
  <si>
    <t>Other contraceptives</t>
  </si>
  <si>
    <t>Number of FP methods on the NEML</t>
  </si>
  <si>
    <t xml:space="preserve">D9. Promotion of family planning by channel </t>
  </si>
  <si>
    <t>D9a. Social Marketing</t>
  </si>
  <si>
    <t>Extensive</t>
  </si>
  <si>
    <t xml:space="preserve">Some </t>
  </si>
  <si>
    <t>None</t>
  </si>
  <si>
    <t>D9b. Mass Media</t>
  </si>
  <si>
    <t>D9c. Mobile outreach/education</t>
  </si>
  <si>
    <t>D9d. Community mobilization/engagement</t>
  </si>
  <si>
    <t>Other (yes/no)</t>
  </si>
  <si>
    <t xml:space="preserve">D10. Approximate percentage of public sector FP providers trained in implant and IUD insertion and removal 										</t>
  </si>
  <si>
    <t>81-100%</t>
  </si>
  <si>
    <t>71-80%</t>
  </si>
  <si>
    <t>61-70%</t>
  </si>
  <si>
    <t>51-60%</t>
  </si>
  <si>
    <t>41-50%</t>
  </si>
  <si>
    <t>31-40%</t>
  </si>
  <si>
    <t>21-30%</t>
  </si>
  <si>
    <t>11-20%</t>
  </si>
  <si>
    <t>1-10%</t>
  </si>
  <si>
    <t>D11. Family Planning 2030 Commitments</t>
  </si>
  <si>
    <t>Made an FP2020 commitment</t>
  </si>
  <si>
    <t>Made an FP2030 commitment </t>
  </si>
  <si>
    <t>Planned FP2030 commitment </t>
  </si>
  <si>
    <t>Improving domestic financing for contraceptives </t>
  </si>
  <si>
    <t>Increasing affordability of contraceptives for clients </t>
  </si>
  <si>
    <t>Improving access to or availability of contraceptives </t>
  </si>
  <si>
    <t>D12. 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</si>
  <si>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</si>
  <si>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</si>
  <si>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</si>
  <si>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</si>
  <si>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</si>
  <si>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E1. Existence of an LMIS that includes contraceptives</t>
  </si>
  <si>
    <t>E1a. LMIS captures stock data at the SDP level</t>
  </si>
  <si>
    <t>Not applicable (no LMIS)</t>
  </si>
  <si>
    <t>E1b. LMIS coverage by sector</t>
  </si>
  <si>
    <t>All facilities included</t>
  </si>
  <si>
    <t>Some facilities included</t>
  </si>
  <si>
    <t>No facilities included</t>
  </si>
  <si>
    <t>E2. How is LMIS data collected at the facility level?</t>
  </si>
  <si>
    <t>All electronic </t>
  </si>
  <si>
    <t>Most electronic </t>
  </si>
  <si>
    <t>Some electronic </t>
  </si>
  <si>
    <t>Few electronic </t>
  </si>
  <si>
    <t>No electronic </t>
  </si>
  <si>
    <t>E3a. Central Level Stockout Rates</t>
  </si>
  <si>
    <t>Central stockout rates of combined oral contraceptives</t>
  </si>
  <si>
    <t>Levonorgestrel/Ethinyl Estradiol 150/30 mcg +Fe 75mg</t>
  </si>
  <si>
    <t>Levonorgestrel/Ethinyl Estradiol 150/30 mcg</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</si>
  <si>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</si>
  <si>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</si>
  <si>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</si>
  <si>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</si>
  <si>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</si>
  <si>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</si>
  <si>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</si>
  <si>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</si>
  <si>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</si>
  <si>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</si>
  <si>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</si>
  <si>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</si>
  <si>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</si>
  <si>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</si>
  <si>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Central stockout rates of progestin-only pills</t>
  </si>
  <si>
    <t>Countries with no central level stockouts of any (key) contraceptive commodity</t>
  </si>
  <si>
    <t>Countries with no central level stockouts of any contraceptive commodity</t>
  </si>
  <si>
    <t>E3b. Service Delivery Point Level Stockout Rates</t>
  </si>
  <si>
    <t>Service delivery point stockout rates of combined oral contraceptives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</si>
  <si>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</si>
  <si>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</si>
  <si>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</si>
  <si>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male condoms</t>
  </si>
  <si>
    <t>SDP stockout rates of female condoms</t>
  </si>
  <si>
    <t>SDP stockout rates of emergency oral contraceptives</t>
  </si>
  <si>
    <t>SDP stockout rates of calendar-based awareness methods (e.g. CycleBeads)</t>
  </si>
  <si>
    <t>SDP stockout rates of progestin-only pills</t>
  </si>
  <si>
    <t>Countries with no SDP level stockouts of any (key) contraceptive commodity</t>
  </si>
  <si>
    <r>
      <t xml:space="preserve">Countries with no SDP level stockouts of </t>
    </r>
    <r>
      <rPr>
        <b/>
        <u/>
        <sz val="12"/>
        <rFont val="Arial"/>
        <family val="2"/>
      </rPr>
      <t>any</t>
    </r>
    <r>
      <rPr>
        <b/>
        <sz val="12"/>
        <rFont val="Arial"/>
        <family val="2"/>
      </rPr>
      <t xml:space="preserve"> contraceptive commodity</t>
    </r>
  </si>
  <si>
    <t>E4. Locations of government-financed procurement</t>
  </si>
  <si>
    <t>Central</t>
  </si>
  <si>
    <t>Intermediate (regional, district)</t>
  </si>
  <si>
    <t>Service delivery point level</t>
  </si>
  <si>
    <t>E5. Supplier delivery points of government-procured contraceptives</t>
  </si>
  <si>
    <t>Direct to service delivery points</t>
  </si>
  <si>
    <t>Other</t>
  </si>
  <si>
    <t>E6. Frequency of forecast updates</t>
  </si>
  <si>
    <t>Monthly</t>
  </si>
  <si>
    <t>Quarterly</t>
  </si>
  <si>
    <t>Bi-annually (twice a year)</t>
  </si>
  <si>
    <t>Annually</t>
  </si>
  <si>
    <t>Less than annually</t>
  </si>
  <si>
    <t>Ad hoc</t>
  </si>
  <si>
    <t xml:space="preserve">F1. Registration requirement for contraceptives  </t>
  </si>
  <si>
    <t>F2. Drug registration requirements strictly adhered to</t>
  </si>
  <si>
    <t xml:space="preserve">F3. Average lead time for registration of contraceptive products </t>
  </si>
  <si>
    <t>Less than 6 months</t>
  </si>
  <si>
    <t>6 months to under 1 year</t>
  </si>
  <si>
    <t>1 year to 18 months</t>
  </si>
  <si>
    <t>More than 18 months</t>
  </si>
  <si>
    <t xml:space="preserve">F4. Requirement to test contraceptives at the national quality control laboratory </t>
  </si>
  <si>
    <t>F4a. Extent to which contraceptives, excluding condoms, were tested by the NQCL post-shipment in the past year</t>
  </si>
  <si>
    <t>Most were tested</t>
  </si>
  <si>
    <t>Some were tested</t>
  </si>
  <si>
    <t>None were tested</t>
  </si>
  <si>
    <t>F4b. Extent to which condoms were tested by the NQCL post-shipment in the past year</t>
  </si>
  <si>
    <t xml:space="preserve">F5. National quality control laboratory ISO 17025 certified/accredited and/or WHO-prequalified </t>
  </si>
  <si>
    <t>Both ISO certified and WHO-PQ</t>
  </si>
  <si>
    <t>ISO certified only</t>
  </si>
  <si>
    <t>WHO-prequalified only</t>
  </si>
  <si>
    <t>Neither WHO-PQ nor ISO certified</t>
  </si>
  <si>
    <t xml:space="preserve">F6. National Medical Regulatory Authority conducts field surveillance monitoring to identify SF (substandard and falsified) contraceptives  </t>
  </si>
  <si>
    <t>F6a. 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</si>
  <si>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</si>
  <si>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</si>
  <si>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</si>
  <si>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</si>
  <si>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G1. Number of wholesalers registered in the country to distribute FP commodities</t>
  </si>
  <si>
    <t>More than 3</t>
  </si>
  <si>
    <t>2-3</t>
  </si>
  <si>
    <t>G2. Approximate proportion of wholesalers reporting to the government on their FP commodity sales and FP services</t>
  </si>
  <si>
    <t>76-100%</t>
  </si>
  <si>
    <t>51-75%</t>
  </si>
  <si>
    <t>26-50%</t>
  </si>
  <si>
    <t>0-25%</t>
  </si>
  <si>
    <t xml:space="preserve">G2a. Wholesalers required to report to the government their sales and services											</t>
  </si>
  <si>
    <t>G3. Any WHO-Prequalified and/or stringent regulatory authority (SRA)-approved products registered for distribution in the country</t>
  </si>
  <si>
    <t>Both WHO-PQ and SRA</t>
  </si>
  <si>
    <t>SRA-approved</t>
  </si>
  <si>
    <t>WHO-prequalified</t>
  </si>
  <si>
    <t>No SRA or WHO-PQ products registered</t>
  </si>
  <si>
    <t>Progestin-only pills</t>
  </si>
  <si>
    <t xml:space="preserve">Emergency contraceptives </t>
  </si>
  <si>
    <t>G3b. Number of in-country local manufacturers that produce the FP method</t>
  </si>
  <si>
    <t>2 or more</t>
  </si>
  <si>
    <t>Emergency contraceptives</t>
  </si>
  <si>
    <t>G4. Joint ventures between multinational pharmaceutical companies and local contraceptive manufacturers</t>
  </si>
  <si>
    <t xml:space="preserve">G5. PPPs established/brokered in past two years to expand private sector FP products/services </t>
  </si>
  <si>
    <t>G6. FP/RH private sector engagement (PSE) plan developed by government and extent of implementation</t>
  </si>
  <si>
    <t>Is there a PSE in place with FP/RH?</t>
  </si>
  <si>
    <t>Yes (PSE plan with FP/RH component)</t>
  </si>
  <si>
    <t>No PSE plan started/developed</t>
  </si>
  <si>
    <t>No PSE plan started/ developed</t>
  </si>
  <si>
    <t>Yes PSE plan but no FP/RH component</t>
  </si>
  <si>
    <t>To what extent has the plan been implemented?</t>
  </si>
  <si>
    <t>Most actions being implemented</t>
  </si>
  <si>
    <t>Some actions being implemented</t>
  </si>
  <si>
    <t>Few actions being implemented</t>
  </si>
  <si>
    <t>No actions being implemented</t>
  </si>
  <si>
    <t>No PSE plan (or without FP/RH component)</t>
  </si>
  <si>
    <t>Among countries with a PSE plan in place, those with any FP/RH actions being implemented</t>
  </si>
  <si>
    <t>H1. Emergency preparedness plan in place for pandemics (that includes impact on FP)</t>
  </si>
  <si>
    <t>H2. Emergency preparedness plan in place for other types of emergencies (that includes impact on FP)</t>
  </si>
  <si>
    <t>H3. Impact of the COVID-19 pandemic on frequency of CS committee meetings in 2020</t>
  </si>
  <si>
    <t>Prevented ability to meet</t>
  </si>
  <si>
    <t>Reduced frequency of meetings</t>
  </si>
  <si>
    <t>No impact</t>
  </si>
  <si>
    <t xml:space="preserve">H4. Impact of the COVID-19 pandemic on the approved budget line for contraceptives </t>
  </si>
  <si>
    <t>All/most of budget shifted to COVID-19 response</t>
  </si>
  <si>
    <t>Some of budget shifted</t>
  </si>
  <si>
    <t>None of budget shifted (no impact)</t>
  </si>
  <si>
    <t xml:space="preserve">H5. Impact of the COVID-19 pandemic on the amount of government spending for contraceptives </t>
  </si>
  <si>
    <t>High impact</t>
  </si>
  <si>
    <t>Medium impact</t>
  </si>
  <si>
    <t>Low impact</t>
  </si>
  <si>
    <t>Contraceptive Security (CS) Indicators Survey, 2021</t>
  </si>
  <si>
    <t>Country:</t>
  </si>
  <si>
    <t>(Select from drop-down menu)</t>
  </si>
  <si>
    <t>The CS Indicators are presented in the following sections:
               A. Leadership &amp; Coordination               B. Finance &amp; Procurement               C. Commodities               D. Policies               E. Supply chain               F. Quality               G. Private Sector          H. Impact of COVID-19 Pandemic</t>
  </si>
  <si>
    <t xml:space="preserve">Instructions:
-  Please indicate your answers in the yellow and white spaces. Most questions contain dropdown lists for your selection. Yellow cells denote required responses.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
</t>
  </si>
  <si>
    <t>Interviewer: Read the following statement to the Ministry of Health representative with authority to provide agreement.
This full survey will be published on the GHSC-PSM website (https://www.ghsupplychain.org/), and will be aggregated and summarized along with the surveys of other countries and published as an Excel database, narrative report, and interactive dashboard. In accordance with USAID policies, these data may be used in other research venues for the purpose of building the global evidence base for family planning programming. 
This survey has been conducted since 2010 with more than 50 countries participating. The information collected is used to share and assess family planning policies and best practices.</t>
  </si>
  <si>
    <t>Before proceeding with data collection:
Select an option from the drop-down menu to the left to confirm if a 
representative of the Ministry of Health has agreed to this statement.</t>
  </si>
  <si>
    <t>Main Data Source Used</t>
  </si>
  <si>
    <t>Additional or Alternative Data Source Used 
(if applicable)</t>
  </si>
  <si>
    <t xml:space="preserve">A1.
</t>
  </si>
  <si>
    <t>Is there a national committee that works on contraceptive security? 
Committees can range from advisory committees to those responsible for decision-making on supply management or other policies, and they do not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</si>
  <si>
    <t xml:space="preserve">Comments: </t>
  </si>
  <si>
    <t xml:space="preserve">     IF NO, SKIP TO SECTION B.</t>
  </si>
  <si>
    <t>a.</t>
  </si>
  <si>
    <t>What is the name of the committee?</t>
  </si>
  <si>
    <t>A2.</t>
  </si>
  <si>
    <t>Are the following organizations represented on the committee?</t>
  </si>
  <si>
    <t>(Y/N 
dropdown)</t>
  </si>
  <si>
    <t>Social marketing, (for example: PSI, DKT, SFH, etc.)</t>
  </si>
  <si>
    <t>If yes, specify name(s) of organizations:</t>
  </si>
  <si>
    <t>b.</t>
  </si>
  <si>
    <t>NGOs 
(for example: service delivery, advocacy, Planned Parenthood affiliate, Marie Stopes affiliate, faith-based organizations, etc.)</t>
  </si>
  <si>
    <t>c.</t>
  </si>
  <si>
    <t>Commercial sector 
(for example: wholesalers, distributors, pharmacy associations, manufacturers, etc.)</t>
  </si>
  <si>
    <t>d.</t>
  </si>
  <si>
    <t>Donors</t>
  </si>
  <si>
    <t>If yes, specify name(s) of donors:</t>
  </si>
  <si>
    <t>e.</t>
  </si>
  <si>
    <t>If yes, specify name(s) of agencies:</t>
  </si>
  <si>
    <t>f.</t>
  </si>
  <si>
    <t>Ministry of Health 
(for example: logistics, reproductive health, family planning, maternal and child health, HIV/AIDS, pharmacy units, MOH department of finance, etc.)</t>
  </si>
  <si>
    <t>If yes, specify name(s) of units:</t>
  </si>
  <si>
    <t>g.</t>
  </si>
  <si>
    <t>Central Medical Store or Central Warehouse</t>
  </si>
  <si>
    <t>If yes, specify:</t>
  </si>
  <si>
    <t>h.</t>
  </si>
  <si>
    <t xml:space="preserve">Ministry of Finance or Ministry of Planning </t>
  </si>
  <si>
    <t>i.</t>
  </si>
  <si>
    <t>Other (for example: professional associations, educational institutions, civil society)</t>
  </si>
  <si>
    <t>A3.</t>
  </si>
  <si>
    <t>Does the committee have formal legal or administrative status?</t>
  </si>
  <si>
    <t>Please describe the key functions and role of the committee</t>
  </si>
  <si>
    <t>A4.</t>
  </si>
  <si>
    <t>Does the committee have formal written terms of reference?</t>
  </si>
  <si>
    <t>A5.</t>
  </si>
  <si>
    <t>How many times did the committee meet during the last year?</t>
  </si>
  <si>
    <t>A6.</t>
  </si>
  <si>
    <t xml:space="preserve">Has the committee developed or started development on any policies, procedures, recommendations, and/or action plans in the last year?         </t>
  </si>
  <si>
    <t>If yes, is there evidence that the committee has adhered to its policies and procedures, implemented its action plans, and/or followed up on and addressed issues raised at previous meetings?</t>
  </si>
  <si>
    <t>B1.</t>
  </si>
  <si>
    <t>What is the most recent completed 12-month period for which both contraceptive commodity forecast data and expenditure data are available for the public sector (ideally the country government's previous fiscal year)?
This must be the same 12-month period used for questions B2-B17, hereinafter referred to as ‘complete year’. Please explain any exceptions in the comments section.</t>
  </si>
  <si>
    <t>Beginning month</t>
  </si>
  <si>
    <t>Ending month</t>
  </si>
  <si>
    <t>Comments</t>
  </si>
  <si>
    <t>Beginning year</t>
  </si>
  <si>
    <t>Ending year</t>
  </si>
  <si>
    <t xml:space="preserve">B2. </t>
  </si>
  <si>
    <t>What was the forecasted (estimated) dollar value of contraceptives needed to be procured for the public sector* for the most recent complete year (as indicated above in B1)?  (in USD)
*In addition to public sector needs, include any family planning commodities which the government provides to NGOs and/or social marketing organizations.
This information will be used to compare with actual expenditures later in this section.</t>
  </si>
  <si>
    <t>Quantity of contraceptives forecast (in B2), in Couple Years of Protection (CYP) 
(See CYP Calculator tab for assistance)</t>
  </si>
  <si>
    <t>B3.</t>
  </si>
  <si>
    <t>Who conducted the forecast/quantification? (Specify organizations.)</t>
  </si>
  <si>
    <t>a. What is the frequency of forecast updates? (Please select from drop-down menu)</t>
  </si>
  <si>
    <t>B4.</t>
  </si>
  <si>
    <t>Is there a government budget line item specifically for the procurement of contraceptives?  
Please select from the drop-down menu.</t>
  </si>
  <si>
    <t>Comments:</t>
  </si>
  <si>
    <t>Please complete the questions below regarding government allocations for contraceptive procurement.
Allocated funds are those originally designated for contraceptives, whether or not they ended up being spent on contraceptives.</t>
  </si>
  <si>
    <t xml:space="preserve">B5. </t>
  </si>
  <si>
    <t>Were government funds allocated (i.e., committed) for contraceptive procurement in the most recent complete year? 
This question refers to funds planned to be spent on contraceptives, whether or not they ended up being spent.
(Government funds include internally generated funds, basket funds, World Bank credits or loans, and other funds donors gave to the government for their use.) 
IF NO, SKIP TO QUESTION B7.</t>
  </si>
  <si>
    <t>In the table below, the time period should reflect when the allocations were supposed to be spent, and will ideally be the most recent complete fiscal year.</t>
  </si>
  <si>
    <t>B6.</t>
  </si>
  <si>
    <t>Source of government funds allocated for contraceptive procurement</t>
  </si>
  <si>
    <t>Amount allocated 
(in USD)</t>
  </si>
  <si>
    <t xml:space="preserve">Time period 
(mm/yy-mm/yy)
(should be the same as indicated in B1)
</t>
  </si>
  <si>
    <t>Data source 
(for example: Ministry records)</t>
  </si>
  <si>
    <t>Internally generated funds allocated for contraceptive procurement</t>
  </si>
  <si>
    <t>Total of all other government funds allocated for contraceptive procurement. 
(For example, these other government funds could include basket funds, World Bank credits or loans, and other funds donors give to the government [e.g., direct budget support])</t>
  </si>
  <si>
    <t>TOTAL government funds allocated for contraceptive procurement
This will auto-calculate.  (It will sum a &amp; b above.)</t>
  </si>
  <si>
    <t>Please complete the questions below to indicate government expenditures on contraceptive procurement, by source, in the most recent complete fiscal year. 
This is how much was spent on contraceptive procurement (not what was allocated). How much of this spending was provided from each source?</t>
  </si>
  <si>
    <t xml:space="preserve">B7. </t>
  </si>
  <si>
    <t>Were government funds spent on procuring contraceptive commodities in the most recent complete year?* 
(Government funds include internally generated funds, basket funds, World Bank credits or loans, and other funds donors gave to the government for their use.) 
*(Include cases where the government funded contraceptive supply for NGOs or social marketing.) 
IF NO, SKIP TO QUESTION B9.</t>
  </si>
  <si>
    <t>In the table below, the time period should reflect when the funds were spent (ideally when commodities were delivered), and should reflect the same time period as indicated in B1.</t>
  </si>
  <si>
    <t xml:space="preserve">B8. </t>
  </si>
  <si>
    <t>Source of government funds spent on contraceptive procurement</t>
  </si>
  <si>
    <t>Was this a source?
(Y/N)</t>
  </si>
  <si>
    <t>Amount spent 
(in USD)</t>
  </si>
  <si>
    <t>Quantity (in Couple Years Protection)
(See CYP Calculator tab for assistance)</t>
  </si>
  <si>
    <t>Spending type</t>
  </si>
  <si>
    <t xml:space="preserve">Details of government procurement
(list of contraceptive methods and/or products procured, if available)
</t>
  </si>
  <si>
    <t>Internally generated funds spent on contraceptive procurement</t>
  </si>
  <si>
    <t>i. Specify source(s) of internally generated funds spent (for example, from taxes)</t>
  </si>
  <si>
    <t>Total of all other government funds spent on contraceptive procurement. 
(For example, these other government funds could include basket funds, World Bank credits or loans, and other funds donors gave to the government [e.g., direct budget support])</t>
  </si>
  <si>
    <t>i. Specify source(s) of other government funds spent 
(for example: basket funding or specific donor)</t>
  </si>
  <si>
    <t>TOTAL government funds spent on contraceptive procurement
This will auto-calculate.  (It will sum a-b above.)</t>
  </si>
  <si>
    <t>Please complete the table below to indicate in-kind donations and grants* for contraceptives in the most recent complete year (per question B1).
The time period should be the same for all sources of funding.
*This can include cases where donors provided products to the Ministry for NGOs or social marketing.</t>
  </si>
  <si>
    <t>B9.</t>
  </si>
  <si>
    <t>Source of donated funds for contraceptives for the public sector</t>
  </si>
  <si>
    <t>In-kind or cash?</t>
  </si>
  <si>
    <t>Value of donation</t>
  </si>
  <si>
    <t>Quantity (in Couple Years of Protection)
(See CYP Calculator tab for assistance)</t>
  </si>
  <si>
    <t>Details of donations
(list of contraceptive methods and/or products procured, if available)</t>
  </si>
  <si>
    <t>GHSC-PSM records (ARTMIS)</t>
  </si>
  <si>
    <t>GFPVAN</t>
  </si>
  <si>
    <t>Other bilateral (specify)</t>
  </si>
  <si>
    <t>TOTAL value of in-kind donations and grants spent on contraceptive procurement
This will auto-calculate.  (It will sum a-e above.)</t>
  </si>
  <si>
    <t>The answers to B10 - B16 should calculate automatically based on the information you provided. Please review the answers to ensure they make sense to you, and if you have explanations or additional information to add, please note it in the comment boxes provided. If the answers do not calculate automatically, please provide relevant information in the comments boxes.</t>
  </si>
  <si>
    <t>B10.</t>
  </si>
  <si>
    <t xml:space="preserve">Government share of funds spent on contraceptive procurement for the public sector -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</si>
  <si>
    <t xml:space="preserve">B11. </t>
  </si>
  <si>
    <t>Internally generated share of the total government funds spent on contraceptive procurement for the public sector - 
Of the total amount of government funds spent on contraceptives for the public sector in the most recent complete year, what percent was covered by internally generated government funds?</t>
  </si>
  <si>
    <t>B12.</t>
  </si>
  <si>
    <t>Total expenditures on public sector contraceptives
This will automatically calculate the total amount from government expenditures (G49) and donations (G57).</t>
  </si>
  <si>
    <t>B13.</t>
  </si>
  <si>
    <t xml:space="preserve">Total expenditures on public sector contraceptives as percent of amount that needed to be procured (forecast) -
Of the estimated value of the contraceptives needed to be procured for the public sector for the most recent complete year, what percent was provided by any source (whether government or donor)? 
</t>
  </si>
  <si>
    <t>B14.</t>
  </si>
  <si>
    <t>Total quantity of contraceptives procured in Couple Years of Protection as a percent of the quantity that needed to be procured (forecast) -
Of the estimated quantity of contraceptives needed to be procured for the public sector for the most recent complete year, what percent was provided by any source (whether government or donor)? 
This will automatically calculate the quantity of contraceptives procured (K49+K57) divided by the quantity forecasted (J30).</t>
  </si>
  <si>
    <t>B15.</t>
  </si>
  <si>
    <t>Was there a funding gap for public sector contraceptives in the last complete year?
(This will automatically calculate based on whether the result in B13 was at least 99 percent of the forecasted need.)</t>
  </si>
  <si>
    <t xml:space="preserve">B16. </t>
  </si>
  <si>
    <t>Internally generated government funds as a percentage of the total value of contraceptives that needed to be procured (forecast)</t>
  </si>
  <si>
    <t xml:space="preserve">B17. </t>
  </si>
  <si>
    <t>If the government financed any contraceptive procurement in the most recent complete year, which entity(ies) conducted the procurement(s)? 
(Please select from the drop-down menus to indicate all that apply)</t>
  </si>
  <si>
    <t>Government (e.g. Central Medical Stores/MOH logistics unit/MOH procurement unit)</t>
  </si>
  <si>
    <t>Third-party agent (e.g. UNFPA or private sector)</t>
  </si>
  <si>
    <t xml:space="preserve"> Parastatal (including if the government central medical store is a parastatal)</t>
  </si>
  <si>
    <t>Specify entity(ies):</t>
  </si>
  <si>
    <t>B18. a.</t>
  </si>
  <si>
    <t>At what level(s) does government-financed procurement of public sector contraceptives occur? 
(Please use the drop-down menus to indicate all levels that apply)</t>
  </si>
  <si>
    <t>ii.</t>
  </si>
  <si>
    <t>Intermediate (e.g. regional, district)</t>
  </si>
  <si>
    <t>iii.</t>
  </si>
  <si>
    <t>For government-financed procurement, regardless of centralized or decentralized procurement, what is the delivery point (i.e. to what level does the supplier deliver the commodities)? 
(Please use the drop-down menus to indicate all that apply).</t>
  </si>
  <si>
    <t>iv.</t>
  </si>
  <si>
    <t>v.</t>
  </si>
  <si>
    <t>If other, specify:</t>
  </si>
  <si>
    <t xml:space="preserve">B19. </t>
  </si>
  <si>
    <t>Please note any additional comments about finance and procurement.</t>
  </si>
  <si>
    <t xml:space="preserve">The previous questions were about the most recently completed fiscal year. This question refers to the current fiscal year. </t>
  </si>
  <si>
    <t>B20.</t>
  </si>
  <si>
    <t>Have funds been allocated by the government for the procurement of contraceptives for the current fiscal year?</t>
  </si>
  <si>
    <t>a. If yes, please describe the allocations (source and quantity if available).</t>
  </si>
  <si>
    <t xml:space="preserve">Source
</t>
  </si>
  <si>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</si>
  <si>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</si>
  <si>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</si>
  <si>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</si>
  <si>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 for each sector.</t>
  </si>
  <si>
    <t>NGO</t>
  </si>
  <si>
    <t>Social Marketing</t>
  </si>
  <si>
    <t>Combined Oral Contraceptive Pills 
(for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</si>
  <si>
    <t>Progestin-only Oral Contraceptive Pills 
(for example, levonorgestrel 30 mcg [Norgeston, Microlut], norethindrone 35mg [Micronor, Camila, Errin], desogestrel 75mcg [Cerazette, Aizea], ethynodiol diacetate [Femulen])</t>
  </si>
  <si>
    <t xml:space="preserve">c. </t>
  </si>
  <si>
    <t xml:space="preserve">Injectables 
(for example, depot medroxyprogesterone acetate 104mg/0.65mL subcutaneous [Depo Sub-Q Provera, Sayana Press], depot-medroxyprogesterone acetate 150 mg intramuscular [Depo-Provera], norethisterone enanthate [Noristerat]) </t>
  </si>
  <si>
    <t xml:space="preserve">d. </t>
  </si>
  <si>
    <t>Contraceptive Implants 
(for example, levonorgestrel 75mg [Jadelle, Sino-Implant (II)/Levoplant], etonogestrel 68mg [Implanon, Nexplanon])</t>
  </si>
  <si>
    <t xml:space="preserve">e. </t>
  </si>
  <si>
    <t>Intrauterine devices (IUDs) (for example, copper-bearing [Optima Copper T], levonorgestrel-releasing [Mirena])</t>
  </si>
  <si>
    <t>Emergency contraceptive pills (for example, levonorgestrel 0.75mg, levonorgestrel 1.5mg) [Postinor]</t>
  </si>
  <si>
    <t>Long-acting permanent method for males (vasectomy)</t>
  </si>
  <si>
    <t>j.</t>
  </si>
  <si>
    <t>Long-acting permanent method for females (tubal ligation)</t>
  </si>
  <si>
    <t>k.</t>
  </si>
  <si>
    <t>Contraceptive patches (for example, norelgestromin/ethinyl estradiol 150/35mcg [Xulane, Evra])</t>
  </si>
  <si>
    <t>l.</t>
  </si>
  <si>
    <t>Vaginal contraceptive rings (for example, etonogestrel/ethinyl estradiol 120/15mcg [NuvaRing], progesterone-releasing [Progering])</t>
  </si>
  <si>
    <t>m.</t>
  </si>
  <si>
    <t>Calendar-based awareness methods (for example, CycleBeads)</t>
  </si>
  <si>
    <t>n.</t>
  </si>
  <si>
    <t>Other contraceptive methods
(Please provide the name(s) of any other contraceptive(s) offered in the spaces below and then select from the dropdown lists for each sector).</t>
  </si>
  <si>
    <t>Other method:</t>
  </si>
  <si>
    <t xml:space="preserve">C2. </t>
  </si>
  <si>
    <t>Please note any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</si>
  <si>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</si>
  <si>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</si>
  <si>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</si>
  <si>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</si>
  <si>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</si>
  <si>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</si>
  <si>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</si>
  <si>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</si>
  <si>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</si>
  <si>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Yes - high level of implementation</t>
  </si>
  <si>
    <t xml:space="preserve">D2. </t>
  </si>
  <si>
    <t xml:space="preserve">Are there policies that hinder the ability of the private sector (commercial sector, NGOs, or social marketing) to provide contraceptive methods? For example: price controls, distribution limitations, taxes/duties, advertising bans, etc.  </t>
  </si>
  <si>
    <t>If yes, describe the policies.</t>
  </si>
  <si>
    <t xml:space="preserve">D3. </t>
  </si>
  <si>
    <t>Are there policies that enable or support the private sector (commercial sector, NGOs, or social marketing) to provide contraceptive methods? (For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</si>
  <si>
    <t xml:space="preserve">Please complete the following table to indicate the country's policies regarding the lowest provider cadre that is allowed to sell or dispense particular contraceptive methods. 
Please select from the dropdown list if possible. If you cannot find a provider cadre that fits, please select the closest appropriate cadre title. 
(If you indicated in C1 that a method is not offered in a particular sector (public or private), select "not applicable" for that method and sector.) </t>
  </si>
  <si>
    <t xml:space="preserve">D4. </t>
  </si>
  <si>
    <t xml:space="preserve">Contraceptive Method(s) </t>
  </si>
  <si>
    <t>Note the lowest level provider that is allowed to sell or dispense the method in the public sector</t>
  </si>
  <si>
    <t>Note the lowest level provider that is allowed to sell or dispense the method in the private sector</t>
  </si>
  <si>
    <t>Combined Oral Contraceptive Pills 
(for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</si>
  <si>
    <t>Progestin-only Oral Contraceptive Pills 
(for example, levonorgestrel 30 mcg [Norgeston, Microlut], norethindrone 35 mg [Micronor, Camila, Errin], desogestrel 75 mcg [Cerazette, Aizea], ethynodiol diacetate [Femulen])</t>
  </si>
  <si>
    <t>Injectables (depot medroxyprogesterone acetate 104 mg/0.65 mL subcutaneous [Depo Sub-Q Provera, Sayana Press])</t>
  </si>
  <si>
    <t xml:space="preserve">Injectables (depot medroxyprogesterone acetate 150 mg intramuscular [Depo-Provera], norethisterone enanthate [Noristerat]) </t>
  </si>
  <si>
    <t>Contraceptive Implants 
(for example, levonorgestrel 75 mg [Jadelle, Sino-Implant (II)/Levoplant], etonogestrel 68 mg [Implanon, Nexplanon])</t>
  </si>
  <si>
    <t>Intrauterine devices (IUDs) 
(for example, copper-bearing [Optima Copper T], levonorgestrel-releasing [Mirena])</t>
  </si>
  <si>
    <t>Emergency contraceptive pills 
(for example, levonorgestrel 0.75 mg, levonorgestrel 1.5 mg) [Postinor]</t>
  </si>
  <si>
    <t>Contraceptive patches (for example, norelgestromin/ethinyl estradiol 150/35 mcg [Xulane, Evra])</t>
  </si>
  <si>
    <t>Other contraceptive methods - specify 
(Please provide the name of the other contraceptive(s) offered, and the lowest level cadre that can provide it, by sector. For example: SILCS diaphragm)</t>
  </si>
  <si>
    <t>Type of contraceptive:</t>
  </si>
  <si>
    <t xml:space="preserve">The following questions (D5 and D6) will ask about laws and practices that may increase access by specific subpopulations to effective family planning services/commodities, while questions D7 and D8 will ask about any laws or practices that may prevent or reduce access by these subpopulations. </t>
  </si>
  <si>
    <t xml:space="preserve">D5. </t>
  </si>
  <si>
    <t xml:space="preserve">Does the country have laws, regulations, or policies that increase access to effective family planning services/commodities by the following sub-populations? </t>
  </si>
  <si>
    <t>Y/N (dropdown)</t>
  </si>
  <si>
    <t xml:space="preserve">If yes, describe laws/regulations/policies increasing access </t>
  </si>
  <si>
    <t>Are the rules/policies implemented or enforced?</t>
  </si>
  <si>
    <t>D6.</t>
  </si>
  <si>
    <t xml:space="preserve">Does the country have any operational, cultural, or other practices that may increase access to effective family planning services/commodities by the following sub-populations?  </t>
  </si>
  <si>
    <t xml:space="preserve">If yes, describe the operational, cultural, or other practices that may increase access </t>
  </si>
  <si>
    <t xml:space="preserve">D7. </t>
  </si>
  <si>
    <t>Does the country have laws, regulations, or policies that make it difficult for the following sub-populations to access effective family planning services/ commodities? (e.g. spousal approval required to access contraceptives)</t>
  </si>
  <si>
    <t xml:space="preserve">If yes, describe laws/regulations/policies affecting access </t>
  </si>
  <si>
    <t>D8.</t>
  </si>
  <si>
    <t>Does the country have any operational, cultural, or other barriers and practices that make it difficult for the following sub-populations to access effective family planning services/commodities?  
(for example, providers not wanting to offer services to young people)</t>
  </si>
  <si>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</si>
  <si>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</si>
  <si>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</si>
  <si>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</si>
  <si>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</si>
  <si>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</si>
  <si>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</si>
  <si>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</si>
  <si>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charges (by policy, not under-the-table charges) to the client in the public sector for family planning:</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</si>
  <si>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</si>
  <si>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</si>
  <si>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</si>
  <si>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</si>
  <si>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</si>
  <si>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</si>
  <si>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D11. </t>
  </si>
  <si>
    <t xml:space="preserve">If a fee is charged for family planning services or commodities in the public sector, does public/government/national health insurance cover family planning? </t>
  </si>
  <si>
    <t>If yes, what proportion of the population does this health insurance cover?</t>
  </si>
  <si>
    <t xml:space="preserve">D12. </t>
  </si>
  <si>
    <t>Are the following contraceptives included in the country's National Essential Medicines List (NEML) or other equivalent priority list? (for example, the National Medical Device List)</t>
  </si>
  <si>
    <t>Combined Oral Contraceptive Pills 
(for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</si>
  <si>
    <t xml:space="preserve">Injectables 
(for example, depot medroxyprogesterone acetate 104 mg/0.65 mL subcutaneous [Depo Sub-Q Provera, Sayana Press], depot medroxyprogesterone acetate 150 mg intramuscular [Depo-Provera], norethisterone enanthate [Noristerat]) </t>
  </si>
  <si>
    <t>Contraceptive Implants (for example, levonorgestrel 75 mg [Jadelle, Sino-Implant (II)/Levoplant], etonogestrel 68 mg [Implanon, Nexplanon])</t>
  </si>
  <si>
    <t>Copper-bearing Intrauterine devices (IUDs) (for example, Optima Copper T)</t>
  </si>
  <si>
    <t>Hormone-releasing intrauterine devices (IUDs) (for example levonorgestrel-releasing [Mirena])</t>
  </si>
  <si>
    <t>Emergency contraceptive pills (for example, levonorgestrel 0.75 mg, levonorgestrel 1.5 mg)</t>
  </si>
  <si>
    <t>Contraceptive Patches (for example, norelgestromin/ethinyl estradiol 150/35 mcg [Xulane, Evra])</t>
  </si>
  <si>
    <t>Vaginal Contraceptive Rings (for example, etonogestrel/ethinyl estradiol 120/15 mcg [NuvaRing], progesterone-releasing [Progering])</t>
  </si>
  <si>
    <t xml:space="preserve">l. </t>
  </si>
  <si>
    <t>Calendar-based Awareness Methods (for example, CycleBeads)</t>
  </si>
  <si>
    <t>Any other contraceptive(s)? (e.g. SILCS diaphragm)</t>
  </si>
  <si>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</si>
  <si>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</si>
  <si>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</si>
  <si>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</si>
  <si>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</si>
  <si>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</si>
  <si>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</si>
  <si>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Social marketing</t>
  </si>
  <si>
    <t>Mass media</t>
  </si>
  <si>
    <t>Mobile outreach/education</t>
  </si>
  <si>
    <t>Community mobilization/engagement</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</si>
  <si>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</si>
  <si>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</si>
  <si>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</si>
  <si>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</si>
  <si>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Question D17 concerns the FP2020 partnership in its previous iteration through the year 2020. Questions D17a through D18c concern the new FP2030 partnership, "A Collective Vision for Family Planning Post-2020".</t>
  </si>
  <si>
    <t xml:space="preserve">D17. </t>
  </si>
  <si>
    <t>Looking back to the period of FamilyPlanning2020, did the country make an FP2020 commitment?</t>
  </si>
  <si>
    <t>Has the country made an FP2030 commitment?</t>
  </si>
  <si>
    <t>If not, does the country anticipate making an FP2030 commitment?</t>
  </si>
  <si>
    <t xml:space="preserve">D18. </t>
  </si>
  <si>
    <t>If the country has or plans to make an FP2030 commitment, which of the following components will be included? (Indicate 'yes', 'no', 'don't know', or 'not applicable' for each component)</t>
  </si>
  <si>
    <t>Improving domestic financing for contraceptives</t>
  </si>
  <si>
    <t>Increasing affordability of contraceptives for clients</t>
  </si>
  <si>
    <t>Improving access to or availability of contraceptives (beyond any commitments for domestic financing or affordability)</t>
  </si>
  <si>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</si>
  <si>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</si>
  <si>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</si>
  <si>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</si>
  <si>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</si>
  <si>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</si>
  <si>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 xml:space="preserve">E1. </t>
  </si>
  <si>
    <t>Is there a national logistics management information system (LMIS) that collects data on contraceptive commodities?</t>
  </si>
  <si>
    <t xml:space="preserve">                                                                                                                                                                             IF NO, SKIP TO QUESTION E2.</t>
  </si>
  <si>
    <t>If there is a national LMIS, does it capture stock data down to the individual service delivery point (SDP) level?
(At a minimum, data elements reported for health facilities must include: stock on hand/ending balance, rate of consumption, losses and adjustments)</t>
  </si>
  <si>
    <t>If yes, what types of health facilities report into the system? (Use the dropdown menus to select all that apply)</t>
  </si>
  <si>
    <t>Private sector health facilities</t>
  </si>
  <si>
    <t>NGO health facilities</t>
  </si>
  <si>
    <t>Social marketing sites</t>
  </si>
  <si>
    <t>If there is a national LMIS that captures stock data at the service delivery point (SDP) level, please select the option that best describes how data is reported at the SDP level.
(At a minimum, data elements reported for health facilities must include: stock on hand/ending balance, rate of consumption, losses and adjustments. Otherwise, please select "not applicable" for this question.)</t>
  </si>
  <si>
    <t xml:space="preserve">E2. </t>
  </si>
  <si>
    <t xml:space="preserve">Please provide the public sector stockout rates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</si>
  <si>
    <t xml:space="preserve">a. Central level (i.e., central level warehouse for the public sector)
</t>
  </si>
  <si>
    <t xml:space="preserve">b.  Service delivery point (SDP) level (i.e., public sector health facilities)
(At the aggregate level, this is the percentage of all commodity observations at all SDPs which were stocked out during the year)
</t>
  </si>
  <si>
    <t>Source of Central level stockout rate</t>
  </si>
  <si>
    <t>Number of stock status observations where the commodity was stocked out during the fiscal year (numerator)</t>
  </si>
  <si>
    <t>Total stock status observations during the year (denominator)</t>
  </si>
  <si>
    <t>Annual stockout rate at the central level 
Automatically calculates by dividing column H by column I</t>
  </si>
  <si>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</si>
  <si>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</si>
  <si>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t>Annual stockout rate at SDPs
Automatically calculates by dividing column K by column L</t>
  </si>
  <si>
    <t>Combined oral contraceptive pills</t>
  </si>
  <si>
    <t>Source of SDP level stockout rate</t>
  </si>
  <si>
    <t>Levonorgestrel/ethinyl estradiol 150/30 mcg +Fe 75mg [Microgynon]</t>
  </si>
  <si>
    <t>Levonorgestrel/ethinyl estradiol 150/30 mcg [Seasonale, Levora, Jolessa]</t>
  </si>
  <si>
    <t>Other combined oral contraceptive pills                                           
(not included for aggregate calculation)                                                        Specify:</t>
  </si>
  <si>
    <t>Progestin-only oral contraceptive pills (Levonorgestrel 30 mcg [Norgeston, Microlut])</t>
  </si>
  <si>
    <t>Injectable contraceptives</t>
  </si>
  <si>
    <t>Depot medroxyprogesterone acetate 104mg/0.65mL subcutaneous [Depo Sub-Q Provera, Sayana Press]</t>
  </si>
  <si>
    <t>Depot medroxyprogesterone acetate 150 mg intramuscular [Depo-Provera]</t>
  </si>
  <si>
    <t>Norethisterone enanthate [Noristerat]</t>
  </si>
  <si>
    <t xml:space="preserve">Contraceptive implants </t>
  </si>
  <si>
    <t>Levonorgestrel 75mg/rod, 2 rod implant [Jadelle, Sino-Implant (II)/Levoplant]</t>
  </si>
  <si>
    <t>Etonogestrel 68mg/rod, 1 rod implant [Implanon, Nexplanon])</t>
  </si>
  <si>
    <t>Copper-bearing intrauterine devices (IUDs) (for example, Optima Copper T)</t>
  </si>
  <si>
    <t xml:space="preserve">Emergency oral contraceptive pills </t>
  </si>
  <si>
    <t>Levonorgestrel 0.75 mg, 2 tablets</t>
  </si>
  <si>
    <t>Levonorgestrel 1.5 mg, 1 tablet</t>
  </si>
  <si>
    <t>Total stockout rate for all commodities 
This will auto-calculate.  (It will sum H and I and divide H by I, and will sum K and L and divide by L)</t>
  </si>
  <si>
    <t>E3.</t>
  </si>
  <si>
    <t>(Optional): What have been the main drivers of stockouts of contraceptives in the country during the previous year?</t>
  </si>
  <si>
    <t xml:space="preserve">F. Quality </t>
  </si>
  <si>
    <t>F1.</t>
  </si>
  <si>
    <t>Is there a requirement that all contraceptives that are locally manufactured or imported be registered by the in-country national medicines regulatory authority (NMRA)?</t>
  </si>
  <si>
    <t>F2.</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</si>
  <si>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</si>
  <si>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</si>
  <si>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</si>
  <si>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</si>
  <si>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</si>
  <si>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F4.</t>
  </si>
  <si>
    <t xml:space="preserve">Does the NMRA participate in WHO-prequalified (WHO-PQ) Collaborative Procedures? </t>
  </si>
  <si>
    <t>F5.</t>
  </si>
  <si>
    <t>Is there a requirement that contraceptives, imported or locally manufactured, be tested by the in-country national quality control laboratory (NQCL)?</t>
  </si>
  <si>
    <t>F6.</t>
  </si>
  <si>
    <t>Is the NQCL currently ISO 17025 (International Organization of Standards) certified/accredited and/or currently WHO-prequalified?</t>
  </si>
  <si>
    <t>F7.</t>
  </si>
  <si>
    <t xml:space="preserve">In the past year, to what extent were contraceptives, excluding condoms, tested by the NQCL post-shipment ? </t>
  </si>
  <si>
    <t xml:space="preserve">In the past year, to what extent were condoms tested by the NQCL post-shipment ? </t>
  </si>
  <si>
    <t>F8.</t>
  </si>
  <si>
    <t>In the past year, did the NMRA conduct field surveillance monitoring to identify SF (substandard and falsified) contraceptives, to protect the public from ineffective and/or harmful products?</t>
  </si>
  <si>
    <t>If yes, to what extent were regulatory enforcement actions taken following field surveillance of contraceptives?</t>
  </si>
  <si>
    <t xml:space="preserve">G. Private Sector </t>
  </si>
  <si>
    <t>G1.</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</si>
  <si>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</si>
  <si>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</si>
  <si>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</si>
  <si>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G2.</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</si>
  <si>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</si>
  <si>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</si>
  <si>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</si>
  <si>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t>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Stringent Regulatory Authorities (SRA), including: European Union member states, the United Kingdom, the United States, Canada, and Japan.</t>
  </si>
  <si>
    <t>G3.</t>
  </si>
  <si>
    <t>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registered in the country for distribution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</si>
  <si>
    <t>Combined Oral Contraceptive Pills 
(for example, levonorgestrel/ethinyl estradiol 150/30 mcg +Fe 75 mg, levonorgestrel/ethinyl estradiol 150/30 mcg [Microgynon, Seasonale, Levora, Jolessa], drosiperenone/ethinyl estradiol 3mg/20mcg [Yaz], norethindrone acetate/ethinyl estradiol [Loestrin, Junel])</t>
  </si>
  <si>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</si>
  <si>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</si>
  <si>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</si>
  <si>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How many in-country local manufacturers exist who produce any combined oral contraceptives?</t>
  </si>
  <si>
    <t>How many manufacturers are registered in the country for distribution of WHO-PQ and/or SRA-approved contraceptive products?</t>
  </si>
  <si>
    <t>How many in-country local manufacturers exist who produce any progestin-only contraceptives pills?</t>
  </si>
  <si>
    <t xml:space="preserve">Injectables 
(for example, depot medroxyprogesterone acetate 104mg/0.65mL subcutaneous [Depo Sub-Q Provera, Sayana Press], depot medroxyprogesterone acetate 150 mg intramuscular [Depo-Provera], norethisterone enanthate [Noristerat]) </t>
  </si>
  <si>
    <t>How many in-country local manufacturers exist who produce any injectable contraceptives?</t>
  </si>
  <si>
    <t>How many in-country local manufacturers exist who produce any contraceptive implants?</t>
  </si>
  <si>
    <t>How many in-country local manufacturers exist who produce any male condoms?</t>
  </si>
  <si>
    <t>How many in-country local manufacturers exist who produce any female condoms?</t>
  </si>
  <si>
    <t>Emergency contraceptive pills 
(for example, levonorgestrel 0.75 mg, levonorgestrel 1.5 mg [Postinor])</t>
  </si>
  <si>
    <t>How many in-country local manufacturers exist who produce any emergency contraceptive pills?</t>
  </si>
  <si>
    <t>G4.</t>
  </si>
  <si>
    <t>Are there any joint ventures between multinational pharmaceutical companies and local manufacturers of contraceptives?</t>
  </si>
  <si>
    <t>If yes, please describe:</t>
  </si>
  <si>
    <t>G5.</t>
  </si>
  <si>
    <t>Have any public/private partnerships been established or brokered in the last two years with the purpose of expanding private sector provision of health services including family planning products and services? 
(Example: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</si>
  <si>
    <t xml:space="preserve">If yes, please list/describe them. </t>
  </si>
  <si>
    <t>G6.</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</si>
  <si>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</si>
  <si>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</si>
  <si>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</si>
  <si>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H1.</t>
  </si>
  <si>
    <t xml:space="preserve">Is there an emergency preparedness plan in place for pandemics (that includes impact on family planning)? </t>
  </si>
  <si>
    <t>H2.</t>
  </si>
  <si>
    <t>If yes, what policies are in place to alleviate impacts of pandemics on FP? (e.g., multi-month dispensing, switch to long-term methods, etc.)</t>
  </si>
  <si>
    <t>H3.</t>
  </si>
  <si>
    <t xml:space="preserve">Is there an emergency preparedness plan in place for other types of emergencies (that includes impact on FP)? </t>
  </si>
  <si>
    <t>H4.</t>
  </si>
  <si>
    <t>How did the COVID-19 pandemic impact the frequency of the CS committee meetings in 2020? 
(Please select an option from the drop-down menu)</t>
  </si>
  <si>
    <t>H5.</t>
  </si>
  <si>
    <t>To what extent did the COVID-19 pandemic affect the approved budget line for contraceptives for the current fiscal year?  
(Please select an option from the drop-down menu)</t>
  </si>
  <si>
    <t>H6.</t>
  </si>
  <si>
    <t xml:space="preserve">To what extent has the COVID-19 pandemic affected the amount of government spending for contraceptives in the most recent complete year?
(Please select an option from the drop-down menu) </t>
  </si>
  <si>
    <t>H7.</t>
  </si>
  <si>
    <t>What, if any, operational practices were put in place to facilitate access to FP services during COVID-19? 
(e.g., Mobile FP clinics, telehealth, increased task sharing or task shifting, self-care interventions, no-prescription methods, etc.) 
This may include both government practices and/or those of non-governmental or private entities.</t>
  </si>
  <si>
    <t>H8.</t>
  </si>
  <si>
    <t>What, if any, evidence do you have that COVID-19 has disrupted the availability of FP/RH commodities (if applicable)?</t>
  </si>
  <si>
    <t>Thank you for completing the survey!</t>
  </si>
  <si>
    <t>Contraceptive Security (CS) Indicators Survey, 2017</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</si>
  <si>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</si>
  <si>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</si>
  <si>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Indicator</t>
  </si>
  <si>
    <t>Description</t>
  </si>
  <si>
    <t>Honduras</t>
  </si>
  <si>
    <t>Liberia</t>
  </si>
  <si>
    <t>Sierra Leone</t>
  </si>
  <si>
    <t>Finance</t>
  </si>
  <si>
    <r>
      <t xml:space="preserve">Domestic general government health expenditure 
</t>
    </r>
    <r>
      <rPr>
        <i/>
        <sz val="12"/>
        <color theme="1"/>
        <rFont val="Arial"/>
        <family val="2"/>
      </rPr>
      <t>(% of general government expenditure)</t>
    </r>
  </si>
  <si>
    <t>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*Source: World Bank World Development Indicators, 2018. (https://databank.worldbank.org/reports.aspx?source=2&amp;series=SH.XPD.GHED.GE.ZS)</t>
  </si>
  <si>
    <r>
      <t xml:space="preserve">Per Capita Gross National Income (GNI), purchasing power parity (PPP) 
</t>
    </r>
    <r>
      <rPr>
        <i/>
        <sz val="10"/>
        <color theme="1"/>
        <rFont val="Arial"/>
        <family val="2"/>
      </rPr>
      <t>(constant 2017 international $)</t>
    </r>
  </si>
  <si>
    <t>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*Source: World Bank World Development Indicators. Data was available for the years 2017 to 2020. (https://data.worldbank.org/indicator/NY.GNP.PCAP.PP.KD?name_desc=false)</t>
  </si>
  <si>
    <t>Source year of per capita GNI data</t>
  </si>
  <si>
    <r>
      <t xml:space="preserve">Poverty level 
</t>
    </r>
    <r>
      <rPr>
        <i/>
        <sz val="11"/>
        <color theme="1"/>
        <rFont val="Arial"/>
        <family val="2"/>
      </rPr>
      <t>(Percentage of the national population living below the nationally defined poverty line)</t>
    </r>
  </si>
  <si>
    <t>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*Source: World Bank World Development Indicators. Data was available for years ranging from 2009 to 2020. (https://data.worldbank.org/indicator/SI.POV.NAHC?view=chart)</t>
  </si>
  <si>
    <t>Source year of poverty level data</t>
  </si>
  <si>
    <t>Health &amp; Social Environment</t>
  </si>
  <si>
    <t>Governance</t>
  </si>
  <si>
    <r>
      <t xml:space="preserve">Regulatory Quality 
</t>
    </r>
    <r>
      <rPr>
        <i/>
        <sz val="11"/>
        <color theme="1"/>
        <rFont val="Arial"/>
        <family val="2"/>
      </rPr>
      <t>(Percentile rank: 0 to 100)</t>
    </r>
  </si>
  <si>
    <t>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1996-2020).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*Source: World Bank Wordlwide Governance Indicators, 2020. (http://info.worldbank.org/governance/wgi/#reports)</t>
  </si>
  <si>
    <t>Women's education
(% of females enrolled in secondary school, out of the applicable age group – gross enrollment ratio) http://data.uis.unesco.org/#</t>
  </si>
  <si>
    <t>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*Source: UNESCO's Institute for Statistics UIS.STAT Database. Data was available for years ranging from 2013 to 2018.  (http://data.uis.unesco.org/)</t>
  </si>
  <si>
    <t>...</t>
  </si>
  <si>
    <t>Source year of gross enrollment ratio data</t>
  </si>
  <si>
    <t>Adult HIV Prevalence</t>
  </si>
  <si>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15-49 who were infected with the HIV virus as of mid-2019.
*Source: UNAIDS, 2020. (http://aidsinfo.unaids.org/)</t>
  </si>
  <si>
    <t>&lt;0.1</t>
  </si>
  <si>
    <t>Access</t>
  </si>
  <si>
    <t>Access to FP Methods</t>
  </si>
  <si>
    <t>7a</t>
  </si>
  <si>
    <t>Access to long-acting and permanent methods (LAPMs)</t>
  </si>
  <si>
    <t>Defined as the extent to which the entire population has ready access to LAPMs (average of female sterilization, male sterilization, IUDs, and implants), this indicator is a measure under FP2020's National Composite Index on Family Planning.
*Source: Track20, 2017 NCIFP (http://www.track20.org/pages/data_analysis/policy/NCIFP.php)</t>
  </si>
  <si>
    <t>7b</t>
  </si>
  <si>
    <t>Access to short-term methods (STMs)</t>
  </si>
  <si>
    <t>Defined as the extent to which the entire population has ready access to STMs (average of condoms, pills, injectables), this indicator is a measure under FP2020's National Composite Index on Family Planning.
*Source: Track20, 2017 NCIFP (http://www.track20.org/pages/data_analysis/policy/NCIFP.php)</t>
  </si>
  <si>
    <t>Utilization</t>
  </si>
  <si>
    <t>Percent unmet need for family planning</t>
  </si>
  <si>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unmet need, the worse the prospects are for contraceptive security.
*Source: Track20's Family Planning Estimation Tool (FPET) and DHS Final Reports (https://dhsprogram.com/Where-We-Work/Country-List.cfm)</t>
  </si>
  <si>
    <t>Modern Contraceptive Prevalence Rate (mCPR)</t>
  </si>
  <si>
    <t>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*Source: Track20's Family Planning Estimation Tool (FPET), DHS Final Reports (https://dhsprogram.com/Where-We-Work/Country-List.cfm), and the 2017 United Nations report on World Family Planning (https://www.un.org/en/development/desa/population/publications/pdf/family/WFP2017_Highlights.pdf).</t>
  </si>
  <si>
    <t>Go to summary page</t>
  </si>
  <si>
    <t>Inquérito sobre Indicadores de Segurança Contraceptiva : 
"Contraceptive Security" (CS), 2021</t>
  </si>
  <si>
    <t>País:</t>
  </si>
  <si>
    <t>(Seleccionar do Menu Suspenso)</t>
  </si>
  <si>
    <t>Os Indicadores CS são apresentados nas seguintes secções:
               A.Liderança e Coordenação              B. Finanças e Compras               C. Produtos               D. Políticas               E. Cadeia de aprovisionamento               F. Qualidade               G. Sector Privado             H. Impacto da pandemia COVID-19</t>
  </si>
  <si>
    <t>Fonte de dados principal usada</t>
  </si>
  <si>
    <t>Fonte de dados adicional ou alternativa usada (se aplicável)</t>
  </si>
  <si>
    <t>A. Liderança e Coordenação</t>
  </si>
  <si>
    <t>Será que existe um comité nacional que trabalhe com segurança contraceptiva?
Os comités podem incluir, por exemplo, comités consultivos ou responsáveis pela tomada de decisões sobre a gestão do aprovisionamento ou outras políticas, e não necessitam de um estado jurídico ou administrativo formal para serem considerados um comité neste inquérito. Além disso, um comité deve ter alguns aspectos de segurança contraceptiva como parte de seus Termos de Referência, por exemplo: Planeamento Familiar, Saúde Reprodutiva, Mortalidade Materna, Comité de Medicina Essencial, etc.</t>
  </si>
  <si>
    <t>Sim</t>
  </si>
  <si>
    <t xml:space="preserve">Observações: </t>
  </si>
  <si>
    <t xml:space="preserve">     CASO CONTRÁRIO, AVANCE PARA A SECÇÃO B.</t>
  </si>
  <si>
    <t xml:space="preserve">Qual é o nome do comité </t>
  </si>
  <si>
    <t xml:space="preserve">Grupo tecnico nacional assessor da saúde sexual e reprodutiva </t>
  </si>
  <si>
    <t>Será que as seguintes organizações estão representadas no comité?</t>
  </si>
  <si>
    <t>(S/N 
suspenso)</t>
  </si>
  <si>
    <t>Marketing social, (por exemplo: PSI, DKT, SFH, etc.)</t>
  </si>
  <si>
    <t>Em caso afirmativo, indique o(s) nome(s) das organizações:</t>
  </si>
  <si>
    <t>PSI,Sociedade Civil</t>
  </si>
  <si>
    <t>ONG 
(por exemplo: prestação de serviços, advocacia, filiais de Planeamento Familiar, filiais de Marie Stopes, organizações religiosas, etc.)</t>
  </si>
  <si>
    <t>PSI, PSM,Sociedade Civil</t>
  </si>
  <si>
    <t>Sector Comercial 
(por exemplo: grossistas, distribuidores, associações de farmácias, fabricantes, etc.)</t>
  </si>
  <si>
    <t>Não</t>
  </si>
  <si>
    <t>Doadores</t>
  </si>
  <si>
    <t>Em caso afirmativo, indique o(s) nome(s) dos doadores:</t>
  </si>
  <si>
    <t>USAID,UNFPA,WB</t>
  </si>
  <si>
    <t>Agências das Nações Unidas</t>
  </si>
  <si>
    <t>Em caso afirmativo, indique o(s) nome(s) das agências:</t>
  </si>
  <si>
    <t>UNFPA</t>
  </si>
  <si>
    <t>Ministério da Saúde 
(por exemplo: logística, saúde reprodutiva, planeamento familiar, saúde materno-infantil, HIV / AIDS, unidades de farmácia, departamento de finanças do Ministério da Saúde, etc.)</t>
  </si>
  <si>
    <t>Em caso afirmativo, indique o(s) nome(s) das unidades:</t>
  </si>
  <si>
    <t>Direção Nacional da Saúde Pública/Departamento dos Cuidado Primario da Saúde</t>
  </si>
  <si>
    <t>Depósito ou Armazém Central de Medicamentos</t>
  </si>
  <si>
    <t>Em caso afirmativo, especifique indique:</t>
  </si>
  <si>
    <t>Cecoma</t>
  </si>
  <si>
    <t>Ministério das Finanças ou Ministério do Planeamento</t>
  </si>
  <si>
    <t>Ministério do Planeamento</t>
  </si>
  <si>
    <t>Ministerio das Finanças</t>
  </si>
  <si>
    <t>Outro (por exemplo: associações profissionais, instituições de ensino, sociedade civil)</t>
  </si>
  <si>
    <t>Não aplicável</t>
  </si>
  <si>
    <t>Será que o comité tem um estatuto jurídico administrativo formal?</t>
  </si>
  <si>
    <t>Por favor, descreva as principais funções e papel do comité</t>
  </si>
  <si>
    <t xml:space="preserve">1- Facilitar a colaboração entre o governo e parceiro dos produtos contraceptivos,
2- Prestar apoio Tecnico 
Advogar para a disponibildade e acesso dos Contraceptivos 
3- Promover a partilha de informação actualizadas sobre o PF
4- Fazer advogacia em beneficio da Saúde da mãe, Criança e adolescente dentro e fora do MINSA
</t>
  </si>
  <si>
    <t>Será que o comité tem termos de referência formais por escrito?</t>
  </si>
  <si>
    <t>Quantas vezes reuniu-se o comité no ano transacto?</t>
  </si>
  <si>
    <t>4 ou mais vezes</t>
  </si>
  <si>
    <t xml:space="preserve">O comité desenvolveu ou iniciou o desenvolvimento de quaisquer políticas, procedimentos, recomendações e/ou planos de ação no ano passado?         </t>
  </si>
  <si>
    <t>Se a resposta for afirmativa, há provas de que o comité cumpriu as suas políticas e procedimentos, implementou os seus planos de ação e/ou acompanhou e resolveu as questões referidas em reuniões anteriores?</t>
  </si>
  <si>
    <t>Não sei</t>
  </si>
  <si>
    <t>B. Finanças e Aquisições</t>
  </si>
  <si>
    <t>Qual é o período de 12 meses concluído mais recente para o qual estão disponíveis para o sector público tanto dados de previsão como dados de despesas de produtos contracetivos (idealmente, o ano fiscal anterior do governo do país)?
Deve tratar-se do mesmo período de 12 meses aplicado às perguntas B2-B17, doravante referido como “ano concluído”. Justifique quaisquer exceções na secção de comentários.</t>
  </si>
  <si>
    <t>Mês inicial</t>
  </si>
  <si>
    <t>Janeiro</t>
  </si>
  <si>
    <t>Mês Final</t>
  </si>
  <si>
    <t>Dezembro</t>
  </si>
  <si>
    <t>Observações :</t>
  </si>
  <si>
    <t xml:space="preserve">Em em 2019 a quantificação estava inclusa os preservativos, já em 2020 esta separado por programas SR e HIV. </t>
  </si>
  <si>
    <t xml:space="preserve">Ano inicial </t>
  </si>
  <si>
    <t>Ano final</t>
  </si>
  <si>
    <t>Qual foi o valor em dólares previsto (estimado) dos contracetivos que foi necessário adquirir para o sector público para o ano concluído mais recente (conforme indicado acima, em B1)? (em USD)
*Além das necessidades do sector público, inclua quaisquer produtos de planeamento familiar que o estado fornece a ONG e / ou organizações de marketing social.
Esta informação será usada para fins de comparação das despesas reais mais adiante nesta secção.</t>
  </si>
  <si>
    <t>Relatório de previsão / quantificação do Estado</t>
  </si>
  <si>
    <t>Previsão da quantidade de contracetivos (em B2), em Couple Years of Protection (CYP) 
(Consulte o separador Calculadora CYP para obter assistência)</t>
  </si>
  <si>
    <t>desconhecida</t>
  </si>
  <si>
    <t>Quem levou a cabo a previsão/quantificação? (Indicar as organizações.)</t>
  </si>
  <si>
    <t>PSM e o Programa de Saúde Reprodutiva</t>
  </si>
  <si>
    <t>a. Qual é a frequência das atualizações de previsão? (Por favor, seleccione na lista suspensa.)</t>
  </si>
  <si>
    <t>Anualmente</t>
  </si>
  <si>
    <t>Existe um item da linha de orçamento do Estado especificamente para a aquisição de contraceptivos?
Por favor, seleccione na lista suspensa.</t>
  </si>
  <si>
    <t>Observações:</t>
  </si>
  <si>
    <t>Por favor, responda às perguntas abaixo sobre as alocações do estado para a aquisição de contraceptivos.
Será que os fundos alocados são os originalmente designados para contraceptivos, sejam ou não gastos em contraceptivos.</t>
  </si>
  <si>
    <t>Será que os recursos do Estado foram alocados (isto é, dedicados) para a aquisição de contraceptivos no ano concluído mais recente?
Esta questão refere-se a fundos planeados para serem gastos em contraceptivos, sejam eles gastos ou não.
(Será que os fundos do Estado incluem fundos gerados internamente, fundos da cesta básica, créditos ou empréstimos do Banco Mundial e outros fundos doados ao Estado).
CASO CONTRÁRIO, AVANCE PARA A PERGUNTA B7.</t>
  </si>
  <si>
    <t>Na tabela abaixo, o período de tempo deve reflectir o período em que as alocações deveriam ser gastas, de preferência, o ano fiscal completo mais recente.</t>
  </si>
  <si>
    <t>Fonte de fundos do Estado alocados para a acquisição de contraceptivos</t>
  </si>
  <si>
    <t>Montante alocado
(em USD)</t>
  </si>
  <si>
    <t>Período de Tempo 
(mm/yy-mm/yy)
(deve corresponder ao indicado em B1)</t>
  </si>
  <si>
    <t>Fonte de dados 
(por exemple: Registos do ministério)</t>
  </si>
  <si>
    <t>Observações</t>
  </si>
  <si>
    <t>Fundos gerados internamente alocados para a aquisição de contraceptivos</t>
  </si>
  <si>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</si>
  <si>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</si>
  <si>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t>Por favor, responder às perguntas abaixo para indicar as despesas do estado na aquisição de contraceptivos, por fonte, no ano fiscal completo mais recente.
Ou seja, o valor gasto na aquisição de contraceptivos (e não o valor alocado). Quanto desse valor foi proporcionado por cada fonte?</t>
  </si>
  <si>
    <t xml:space="preserve">Será que os fundos do estado foram gastos na aquisição de produtos contraceptivos no ano concluído mais recente?* 
(Os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CASO CONTRÁRIO, AVANCE PARA A PERGUNTA B9.
</t>
  </si>
  <si>
    <t>Na tabela abaixo, o período de tempo deverá indicar quando é que os fundos foram gastos (idealmente, quando é que os produtos foram entregues) e deverá refletir o mesmo período de tempo indicado em B1.</t>
  </si>
  <si>
    <t>Fonte de fundos do estado gastos na aquisição de contraceptivos</t>
  </si>
  <si>
    <t>Foi isso uma fonte?
(S/N)</t>
  </si>
  <si>
    <t>Montante gasto
(em USD)</t>
  </si>
  <si>
    <t>Período de tempo (mm/yy-mm/yy)
(deve corresponder ao indicado em B1)</t>
  </si>
  <si>
    <t>Quantidade (em Couple Years of Protection)
(Consulte o separador Calculadora CYP para obter assistência)</t>
  </si>
  <si>
    <t>Tipo de despesa</t>
  </si>
  <si>
    <t>Detalhes de compras do Estado
(lista de métodos e/ou produtos contracetivos adquiridos, se disponível)</t>
  </si>
  <si>
    <t xml:space="preserve">Assistência do Banco Mundial, fundos de cesto e outros fundos dados ao estado </t>
  </si>
  <si>
    <t>Fundos gerados internamente gastos na aquisição de contraceptivos</t>
  </si>
  <si>
    <t>i. Especifique a (s) origem (s) de fundos gerados internamente gastos (por exemplo, de impostos)</t>
  </si>
  <si>
    <t>Total de outros fundos do estado gastos na aquisição de contraceptivos. (Por exemplo, esses fundos do estado podem incluir fundos de cesta, créditos ou empréstimos do Banco Mundial e outros fundos doados ao Estado [por exemplo, apoio directo ao orçamento])</t>
  </si>
  <si>
    <t>Janeiro 2020 - Dezembro 2020</t>
  </si>
  <si>
    <t>Data de entrega</t>
  </si>
  <si>
    <t>Áreas de produtos de anticoncepcionais hormonais e não hormonais, dispositivos médicos e produtos farmacêuticos.</t>
  </si>
  <si>
    <t>i. Especifique a (s) fonte (s) de outros fundos do Estado gastos (por exemplo: financiamento da cesta básica ou doador específico)</t>
  </si>
  <si>
    <t>Banco Mundial</t>
  </si>
  <si>
    <t>Preencha a tabela para indicar doações em espécie e subsídios para contracetivos no ano concluído mais recente (de acordo com a pergunta B1).
O período de tempo deve ser o mesmo para todas as fontes de financiamento.
*Isso pode incluir casos em que os doadores forneceram produtos ao Ministério para ONGs ou marketing social.</t>
  </si>
  <si>
    <t>Fonte de doações de contraceptivos para o sector público</t>
  </si>
  <si>
    <t>Em espécie ou numerário?</t>
  </si>
  <si>
    <t>Montante da doação
(em USD)</t>
  </si>
  <si>
    <t>Detalhes das doações
(lista de métodos e/ou produtos contracetivos adquiridos, se disponível)</t>
  </si>
  <si>
    <t>Em espécie</t>
  </si>
  <si>
    <t>01/20-12/20</t>
  </si>
  <si>
    <t>Combined Oral Contraceptives
Female Condoms
Implantable Contraceptives
Injectable Contraceptives
Male Condoms</t>
  </si>
  <si>
    <t xml:space="preserve">Fundo Global </t>
  </si>
  <si>
    <t>Outra bilateral</t>
  </si>
  <si>
    <t>Outra (especifique)</t>
  </si>
  <si>
    <t>Valor total de doações em espécie e doações gastas em aquisição de contraceptivos
Será calculado automaticamente. (Será a soma de a-e acima.)</t>
  </si>
  <si>
    <t xml:space="preserve">As respostas a B10 - B16 deverão ser calculadas automaticamente com base nas informações fornecidas. Reveja as respostas para garantir que estão corretas e, se quiser adicionar justificações ou informações adicionais, 
inclua-as nas caixas de comentários fornecidas. </t>
  </si>
  <si>
    <t>Participação do Estado nos fundos gastos na aquisição de contraceptivos para o sector público -
Do montante total gasto em contraceptivos para o sector público no último ano concluído (incluindo fundos do Estado e de doadores), que percentagem representa os fundos do Estado (incluindo fundos gerados internamente, fundos de cesta, créditos ou empréstimos do Banco Mundial e outros fundos concedidos ao Estado)?</t>
  </si>
  <si>
    <t>Quota gerada internamente dos fundos governamentais totais gastos na aquisição de contracetivos para o setor público - 
Do montante total de fundos do Estado gastos em contraceptivos para o sector público no ano concluído mais recente, que porcentagem representa os fundos do Estado gerados internamente?</t>
  </si>
  <si>
    <t>Despesas totais em contracetivos para o setor público
Isto irá calcular automaticamente a quantia total das despesas governamentais (G49) e doações (G57).</t>
  </si>
  <si>
    <t>Total de despesas com contraceptivos do sector público como porcentagem do valor que precisava ser adquirido (previsão) -
Do valor estimado dos contraceptivos necessários para o sector público no ano fiscal completo mais recente, que percentagem representa cada fonte (Estado ou doador)?</t>
  </si>
  <si>
    <t xml:space="preserve">Quantidade total de contracetivos adquiridos em Couple Years of Protection enquanto percentagem da quantidade que era necessário adquirir (previsão) -
Da quantidade estimada de contracetivos que era necessário adquirir para o setor público para o ano concluído mais recente, que percentagem foi fornecida por qualquer fonte (quer seja pelo governo ou por um doador)? 
Isto irá calcular automaticamente a quantidade de contracetivos adquiridos (K49+K57) dividida pela quantidade prevista (J30).
 </t>
  </si>
  <si>
    <t>Os dados CYP não estavam disponíveis para a previsão.</t>
  </si>
  <si>
    <t>Será que houve um déficit de financiamento para contraceptivos do sector público no último ano concluído?
(Isto será calculado automaticamente em função de o resultado em B13 corresponder a, no mínimo, 99% da necessidade prevista.)</t>
  </si>
  <si>
    <t>Fundos governamentais gerados internamente enquanto percentagem do valor total de contracetivos que era necessário adquirir (previsão)</t>
  </si>
  <si>
    <t>B17.</t>
  </si>
  <si>
    <t>Se o Estado financiou qualquer aquisição de contraceptivos no ano concluído mais recente, que entidade(s) realizou (aram) a(s) aquisição(ões)?
(Por favor, seleccione do menu suspenso o que se aplica)</t>
  </si>
  <si>
    <t>Estado (por exemplo, Depósitos Médicos Centrais / unidade logística MOH / unidade de aquisições MOH)</t>
  </si>
  <si>
    <t>Agente terceirizado (por exemplo, UNFPA ou sector privado)</t>
  </si>
  <si>
    <t>Parastatal (mesmo se o depósito central de medicamentos for paraestatal)</t>
  </si>
  <si>
    <t>Outro</t>
  </si>
  <si>
    <t>Especificar a(s) entidade(s):</t>
  </si>
  <si>
    <t>B18.   a.</t>
  </si>
  <si>
    <t>A que nível(is) ocorre a aquisição financiada pelo governo de contracetivos para o sector público? 
(Utilize os menus pendentes para indicar todos os níveis aplicáveis)</t>
  </si>
  <si>
    <t>Intermediário (por exemplo, regional, distrito)</t>
  </si>
  <si>
    <t>Nível do ponto de entrega de serviços</t>
  </si>
  <si>
    <t xml:space="preserve">Para a aquisição financiada pelo governo, independentemente da aquisição centralizada ou descentralizada, qual é o ponto de entrega (ou seja, a que nível é que o fornecedor entrega os produtos)? </t>
  </si>
  <si>
    <t>Nível de prestação de serviços</t>
  </si>
  <si>
    <t>Directo para os pontos de prestação de serviço</t>
  </si>
  <si>
    <t>Se outro, especifique:</t>
  </si>
  <si>
    <t>B19.</t>
  </si>
  <si>
    <t>Anote quaisquer observações adicionais sobre finanças e aquisições.</t>
  </si>
  <si>
    <t>As perguntas anteriores eram sobre o ano fiscal concluído mais recentemente. Esta questão refere-se ao ano fiscal em curso.</t>
  </si>
  <si>
    <t>Será que fundos foram alocados pelo Estado para a aquisição de contraceptivos para o ano fiscal em curso?</t>
  </si>
  <si>
    <t>a. Em caso afirmativo, descreva as alocações (fonte e quantidade, se houver).</t>
  </si>
  <si>
    <t xml:space="preserve">Fonte
</t>
  </si>
  <si>
    <t>Montante (em USD)</t>
  </si>
  <si>
    <t>C. Produtos</t>
  </si>
  <si>
    <t>Será que os seguintes métodos contraceptivos são propostos pelo sector comercial, sector público, ONG ou marketing social?
(Por favor, indique quais métodos devem ser oferecidos, não se o método está atualmente em stock.)</t>
  </si>
  <si>
    <t xml:space="preserve">Método Contraceptivo </t>
  </si>
  <si>
    <t>Selecione na lista suspensa para cada setor.</t>
  </si>
  <si>
    <t xml:space="preserve">Sector Comercial </t>
  </si>
  <si>
    <t>Sector Público</t>
  </si>
  <si>
    <t>ONG</t>
  </si>
  <si>
    <t xml:space="preserve">Marketing Social </t>
  </si>
  <si>
    <t>Pílulas Anticoncepcionais Orais Combinadas
(por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</si>
  <si>
    <t>Pílulas Anticoncepcionais Orais com apenas Progestina
(por exemplo, Levonorgestrel 30 mcg [Norgeston, Microlut], Noretindrona 35mg [Micronor, Camila, Errin], Desogestrel 75mcg [Cerazette, Aizea], Etinodiol Diacetato [Femulen])</t>
  </si>
  <si>
    <t>Injectáveis  
(por exemplo, Acetato de Medroxiprogesterona de Depósito 104mg / 0,65mL subcutâneo [Depo Sub-Q Provera, Sayana Press], Acetato de Medroxiprogesterona de Depósito 150 mg Intramuscular [DepoProvera], Enantato de Noretisterona [Noristerat]</t>
  </si>
  <si>
    <t>Implantes contraceptivos
(por exemplo, Levonorgestrel 75mg [Jadelle, Sino-Implante (II) / Levoplant], Etonogestrel 68mg [Implanon, Nexplanon])</t>
  </si>
  <si>
    <t>Dispositivos intra-uterinos (DIU) (por exemplo, cobre-cobre [Optima Copper T], liberação de levonorgestrel [Mirena])</t>
  </si>
  <si>
    <t>Preservativos masculinos</t>
  </si>
  <si>
    <t xml:space="preserve">Preservativos femininos </t>
  </si>
  <si>
    <t>Pílulas anticoncepcionais de emergência (por exemplo, levonorgestrel 0,75 mg, levonorgestrel 1,5 mg) [Postinor]</t>
  </si>
  <si>
    <t>Método permanente de acção prolongada para homens (vasectomia)</t>
  </si>
  <si>
    <t>Método permanente de acção prolongada para mulheres (laqueadura)</t>
  </si>
  <si>
    <t>Adesivos anticoncepcionais (por exemplo, Norelgestromin / Etinilestradiol 150 / 35mcg [Xulane, Evra])</t>
  </si>
  <si>
    <t>Anéis Contraceptivos Vaginais (por exemplo, Etonogestrel / Etinilestradiol 120 / 15mcg [NuvaRing], liberação de progesterona [Progering])</t>
  </si>
  <si>
    <t>Métodos de sensibilização baseados no calendário (por exemplo, CycleBeads)</t>
  </si>
  <si>
    <t>Outro métodos contraceptivos
(Por favor, forneça o (s) nome (s) de qualquer outro contraceptivo (s) oferecido nos espaços abaixo e, em seguida, seleccione nas listas suspensas para cada sector).</t>
  </si>
  <si>
    <t>Outro método:</t>
  </si>
  <si>
    <t>Por favor, indique quaisquer observações sobre os produtos propostos.</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</si>
  <si>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</si>
  <si>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</si>
  <si>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</si>
  <si>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1- Maior disponibilidade de serviços de PF de qualidade
2- Variedade apropriada de Metodos de PF disponíveis 
3- Ajudar os útentes na escolha Livre dos metódos que coresponda a sua necessidades</t>
  </si>
  <si>
    <t>documentos oficiais da instituição do estado que coordena o programa nacional de PF / RH</t>
  </si>
  <si>
    <t xml:space="preserve">                                                                                 EM CASO NEGATIVO, PASSE PARA A PERGUNTA D2.</t>
  </si>
  <si>
    <t xml:space="preserve">Nome da estratégia </t>
  </si>
  <si>
    <t xml:space="preserve">Estrategia Nacional do Planeamento Familiar </t>
  </si>
  <si>
    <t>Anos cobertos (incluindo actualizações de estratégia)</t>
  </si>
  <si>
    <t>2017-2021</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</si>
  <si>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</si>
  <si>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</si>
  <si>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t>Yes - some implementation</t>
  </si>
  <si>
    <t>Será que existem políticas que impedem a capacidade do sector privado (sector comercial, ONG ou marketing social) de propor métodos contraceptivos? Por exemplo: controlos de preços, limitações de distribuição, impostos / taxas, proibições de publicidade, etc.</t>
  </si>
  <si>
    <t>Em caso afirmativa, descreva as políticas.</t>
  </si>
  <si>
    <t>Será que existem políticas que permitem ou apoiam o sector privado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</si>
  <si>
    <t>Em caso afirmativo, descreva as políticas.</t>
  </si>
  <si>
    <t>Por favor, preencha a tabela a seguir para indicar as políticas do país com relação ao quadro de menor fornecedor que tem permissão para vender ou dispensar determinados métodos contraceptivos.
Por favor, seleccione na lista suspensa, se possível. Se não conseguir encontrar um quadro de fornecedores adequado, por favor seleccione o título de fornecedor apropriado mais próximo. 
(Se indicou em C1 que um método não é oferecido num determinado sector (público ou privado), seleccione "não aplicável" para esse método e sector).</t>
  </si>
  <si>
    <t>Método (s) Contraceptivo (s)</t>
  </si>
  <si>
    <t>Indique o provedor de nível mais baixo que tem permissão para vender ou dispensar o método no sector público</t>
  </si>
  <si>
    <t>Indique o provedor de nível mais baixo que tem permissão para vender ou dispensar o método no sector privado</t>
  </si>
  <si>
    <t>Enfermeira</t>
  </si>
  <si>
    <t>Este metodo, tanto no sector Público ou Privado també, são atendidos pelos Farmacêuticos isso é nas Farmacias.</t>
  </si>
  <si>
    <t>Injectáveis (Depot Medroxiprogesterona Acetato 104mg / 0.65mL subcutânea [Depo Sub-Q Provera, Sayana Press])</t>
  </si>
  <si>
    <t>Injectáveis (Acetato de Medroxiprogesterona de Depósito 150 mg Intramuscular [DepoProvera], Enantato de Noretisterona [Noristerat])</t>
  </si>
  <si>
    <t>Dispositivos intra-uterinos (DIU)
(por exemplo, rolamento de cobre [Optima Copper T], Liberação de Levonorgestrel [Mirena])</t>
  </si>
  <si>
    <t>Médico</t>
  </si>
  <si>
    <t xml:space="preserve">Só é aplicado nos hospitais pelo Medico, e algumas US pelo provicional trenado </t>
  </si>
  <si>
    <t>Preservativos femeninos</t>
  </si>
  <si>
    <t>Pílulas anticoncepcionais de emergência
(por exemplo, Levonorgestrel 0.75mg, Levonorgestrel 1.5mg) [Postinor]</t>
  </si>
  <si>
    <t>Outros métodos contraceptivos - especifique
(Indique o nome do (s) outro (s) contraceptivo(s) oferecido(s) e o grupo de nível mais baixo que pode fornecê-lo, por sector. Por exemplo: diafragma SILCS)</t>
  </si>
  <si>
    <t>Tipo de contraceptivo:</t>
  </si>
  <si>
    <t>As perguntas a seguir (D5 e D6) estão relacionadas com leis e práticas que podem aumentar o acesso de subpopulações específicas a serviços / produtos de planeamento familiar eficazes, enquanto as perguntas D7 e D8 estão relacionadas com as leis ou práticas que possam impedir ou limitar o acesso dessas subpopulações .</t>
  </si>
  <si>
    <t>Será que o seu país tem leis, regulamentos ou políticas que aumentem o acesso a serviços / produtos de planeamento familiar efectivos pelas seguintes sub-populações?</t>
  </si>
  <si>
    <t>S/N (suspenso)</t>
  </si>
  <si>
    <t>Se sim, oindique as leis / regulamentos / políticas que aumentam o acesso</t>
  </si>
  <si>
    <t>Será que as regras / políticas são implementadas ou executadas?</t>
  </si>
  <si>
    <t>Jovens não casados (15-19 anos)</t>
  </si>
  <si>
    <t>Estrategia da adolecencia</t>
  </si>
  <si>
    <t>Jovens casados (15 -19 anos)</t>
  </si>
  <si>
    <t>Jovens não casados (20-24 anos)</t>
  </si>
  <si>
    <t>Estrategia do PF</t>
  </si>
  <si>
    <t>Jovens casados (20-24 anos)</t>
  </si>
  <si>
    <t>População rural</t>
  </si>
  <si>
    <t>Populações em sub-regiões desfavorecidas (por exemplo, certas áreas geográficas)</t>
  </si>
  <si>
    <t>Populações com baixo nível de escolaridade</t>
  </si>
  <si>
    <t xml:space="preserve">Populações de baixa renda </t>
  </si>
  <si>
    <t>Pessoas com deficiência</t>
  </si>
  <si>
    <t xml:space="preserve"> Não aplicável</t>
  </si>
  <si>
    <t>Populações minoritárias (por exemplo, grupos étnicos ou religiosos)</t>
  </si>
  <si>
    <t>Outros (por exemplo, migrantes, populações deslocadas internamente)</t>
  </si>
  <si>
    <t>Será que o país tem alguma prática operacional, cultural ou outras que possam aumentar o acesso a serviços / produtos de planeamento familiar efectivos pelas seguintes sub-populações?</t>
  </si>
  <si>
    <t>Em caso afirmativo, descreva as práticas operacionais, culturais ou outras que podem aumentar o acesso</t>
  </si>
  <si>
    <t>Estrategia de Atenção Intergral a Saúde  de Adolescente e Jovem</t>
  </si>
  <si>
    <t>Jovens casados (15-19 anos)</t>
  </si>
  <si>
    <t>Populações de baixa renda</t>
  </si>
  <si>
    <t xml:space="preserve"> </t>
  </si>
  <si>
    <t>Será que o país tem leis, regulamentos ou políticas que dificultam o acesso das seguintes sub-populações a serviços / produtos de planeamento familiar eficazes? (por exemplo, aprovação necessária do cônjuge para acessar contraceptivos)</t>
  </si>
  <si>
    <t>Em caso afirmativo, descreva as leis / regulamentos / políticas que comprometem o acesso</t>
  </si>
  <si>
    <t>Será que o país tem alguma barreira e prática operacional, cultural ou outras que dificultem o acesso das seguintes sub-populações a serviços / produtos de planeamento familiar eficazes?
(por exemplo, provedores que não querem oferecer serviços a jovens)</t>
  </si>
  <si>
    <t>Se sim, descreva as barreiras e práticas operacionais, culturais ou outras que comprometem o acesso</t>
  </si>
  <si>
    <t xml:space="preserve">Igreja </t>
  </si>
  <si>
    <t>Sociedade</t>
  </si>
  <si>
    <t>Dificil acesso a determinados metodos de PF</t>
  </si>
  <si>
    <t>Sociedade, Dificil acesso a determinados metodos de PF</t>
  </si>
  <si>
    <t>Tabus,Crenças Religiosas</t>
  </si>
  <si>
    <t>Tabus, Dificil acesso a determinados metodos de PF</t>
  </si>
  <si>
    <t>Será que alguns produtos de planeamento familiar estão sujeitos a pagamento de direitos aduaneiros?</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</si>
  <si>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</si>
  <si>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</si>
  <si>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</si>
  <si>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</si>
  <si>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</si>
  <si>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</si>
  <si>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Será que há cobranças (por política, e não subornos) ao cliente no sector público em relação ao planeamento familiar?:</t>
  </si>
  <si>
    <t>Serviços?</t>
  </si>
  <si>
    <t>Produtos?</t>
  </si>
  <si>
    <t>Em caso afirmativo, será que existem isenções para as pessoas que não podem pagar?</t>
  </si>
  <si>
    <t xml:space="preserve">i. Em caso afirmativo, descreva as isenções </t>
  </si>
  <si>
    <t xml:space="preserve">Será que há encargos para o cliente no sector público pelo planeamento familiar que sejam informais, não oficiais ou diferentes das taxas publicadas? </t>
  </si>
  <si>
    <t>i. Em caso afirmativo, descreva os encargos.</t>
  </si>
  <si>
    <t xml:space="preserve">Será que há cobrança de uma taxa pelos serviços ou produtos de planeamento familiar no sector público, o seguro de saúde público / governamental / nacional cobre o planeamento familiar? </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</si>
  <si>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</si>
  <si>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</si>
  <si>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A lista dos medicamentos essencias foi actualizada em 2017, a informação dos outros anos 2018 e 2019 foi um erro.</t>
  </si>
  <si>
    <t>Pílulas Anticoncepcionais Orais com apenas/ de Apenas Progestina
(por exemplo, Levonorgestrel 30 mcg [Norgeston, Microlut], Noretindrona 35mg [Micronor, Camila, Errin], Desogestrel 75mcg [Cerazette, Aizea], Etinodiol Diacetato [Femulen])</t>
  </si>
  <si>
    <t>Injectáveis
(por exemplo, Acetato de Medroxiprogesterona de Depósito 104mg / 0,65mL subcutâneo [Depo Sub-Q Provera, Sayana Press], Acetato de Medroxiprogesterona de Depósito 150mg Intramuscular [DepoProvera], Enantato de Noretisterona [Noristerat]</t>
  </si>
  <si>
    <t>Implantes contraceptivos (por exemplo, Levonorgestrel 75mg [Jadelle, Sino-Implante (II) / Levoplant], Etonogestrel 68mg [Implanon, Nexplanon])</t>
  </si>
  <si>
    <t>Dispositivos intrauterinos de cobre (DIU) (por exemplo, Optima Copper T)</t>
  </si>
  <si>
    <t>Dispositivos intra-uterinos liberadores de hormônio (DIU) (por exemplo, liberação de levonorgestrel [Mirena])</t>
  </si>
  <si>
    <t>Preservativos femininos</t>
  </si>
  <si>
    <t>Pílulas contraceptivas de emergência (por exemplo, levonorgestrel 0,75 mg, levonorgestrel 1,5 mg)</t>
  </si>
  <si>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</si>
  <si>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</si>
  <si>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</si>
  <si>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</si>
  <si>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</si>
  <si>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</si>
  <si>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 xml:space="preserve">Marketing social </t>
  </si>
  <si>
    <t>Sim: algum marketing social</t>
  </si>
  <si>
    <t>Comunicação social</t>
  </si>
  <si>
    <t>Sim: meios de comunicação de massa extensos</t>
  </si>
  <si>
    <t>Acesso móvel / educação</t>
  </si>
  <si>
    <t>Mobilização / envolvimento da comunidade</t>
  </si>
  <si>
    <t>Sim: alguma 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</si>
  <si>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</si>
  <si>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</si>
  <si>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</si>
  <si>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</si>
  <si>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t>A pergunta D17 diz respeito à parceria FP2020 na sua iteração anterior ao longo de 2020. As perguntas D17a a D18c dizem respeito à nova parceria FP2030, “A Collective Vision for Family Planning Post-2020”.</t>
  </si>
  <si>
    <t>Considerando o período de FamilyPlanning2020, o país assumiu um compromisso FP2020?</t>
  </si>
  <si>
    <t>O país assumiu um compromisso FP2030?</t>
  </si>
  <si>
    <t>Se a resposta for negativa, o país prevê assumir um compromisso FP2030?</t>
  </si>
  <si>
    <t>Se o país assumiu ou planeia assumir um compromisso FP2030, quais dos seguintes componentes serão incluídos? (Indique “sim”, “não”, “não sei” ou “não aplicável” para cada componente)</t>
  </si>
  <si>
    <t>Melhoria do financiamento interno para contraceptivos</t>
  </si>
  <si>
    <t>Aumento da acessibilidade dos contraceptivos para os clientes</t>
  </si>
  <si>
    <t>Melhorar o acesso ou a disponibilidade de contraceptivos (além de quaisquer obrigações descritas acima para financiamento interno ou acessibilidade)</t>
  </si>
  <si>
    <t>Será que o país é um parceiro do Global Financing Facility (GFF)?</t>
  </si>
  <si>
    <t>Em caso afirmativo, será que o financiamento inclui provisões para o planeamento familiar?</t>
  </si>
  <si>
    <t>Inclui padrões para a aquisição de produtos contraceptivos?</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</si>
  <si>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</si>
  <si>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</si>
  <si>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</si>
  <si>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</si>
  <si>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CASO CONTRÁRIO, AVANCE PARA A PERGUNTA E2.</t>
  </si>
  <si>
    <t>Se houver um LMIS nacional, este regista os dados de stock até ao nível do ponto de entrega de serviços individual (SDP)?
(No mínimo, os elementos de dados comunicados sobre as unidades de saúde devem incluir: stock disponível/saldo final, taxa de consumo, perdas e ajustes)</t>
  </si>
  <si>
    <t>Em caso afirmativo, que tipos de unidades de saúde respondem ao sistema? (Use os menus suspensos para seleccionar todo o que se aplica)</t>
  </si>
  <si>
    <t>Sim: Todas as instalações do setor público incluídas</t>
  </si>
  <si>
    <t>Unidades sanitárias do sector privado</t>
  </si>
  <si>
    <t>Nenhuma</t>
  </si>
  <si>
    <t>Unidades sanitárias de ONG</t>
  </si>
  <si>
    <t>Nenhum</t>
  </si>
  <si>
    <t xml:space="preserve">Sites de marketing social </t>
  </si>
  <si>
    <t>Se houver um LMIS nacional que registe os dados de stock até ao nível do ponto de entrega de serviços (SDP), selecione a opção que melhor descreve a forma como os dados são comunicados ao nível do SDP.
(No mínimo, os elementos de dados comunicados sobre as unidades de saúde devem incluir: stock disponível/saldo final, taxa de consumo, perdas e ajustes. Caso contrário, selecione “não aplicável” nesta pergunta.)</t>
  </si>
  <si>
    <t>Algumas instalações</t>
  </si>
  <si>
    <t xml:space="preserve">Por favor indique as taxas de falta de stock do sector público para produtos de contracepção para o período de 12 meses mais recente disponível para os níveis de ponto de entrega central e de serviço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</si>
  <si>
    <t xml:space="preserve">a. Nível central (ou seja, armazém de nível central para o sector público)
</t>
  </si>
  <si>
    <t>b. Nível do ponto de entrega de serviços (SDP) (isto é, unidades sanitárias do sector público)
(A nível agregado, é a porcentagem de todas as observações de produtos em todos os SDP onde houve ruptura de stock durante o ano)</t>
  </si>
  <si>
    <t xml:space="preserve">Fonte da taxa de ruptura de stock do nível central </t>
  </si>
  <si>
    <t>Número de observações do estado das existências onde houve ruptura de stock durante o ano fiscal (numerador)</t>
  </si>
  <si>
    <t>Total de observações das existências durante o ano (denominador)</t>
  </si>
  <si>
    <t>Taxa anual de ruptura de stock a nível central
Calculada automaticamente dividindo a coluna H pela coluna I</t>
  </si>
  <si>
    <t>Soma do número de SDP com ruptura do produto a partir do balanço final de todos os relatórios de logística mensais / trimestrais do ano fiscal (numerador)</t>
  </si>
  <si>
    <t>Soma do número total de SDP que reportaram em todos os relatórios de logística mensais / trimestrais para o ano fiscal (denominador)</t>
  </si>
  <si>
    <t>Taxa anual de ruptura de stock nos SDP
Calculada automaticamente dividindo a coluna K pela coluna L</t>
  </si>
  <si>
    <t>Pílulas anticoncepcionais orais combinadas</t>
  </si>
  <si>
    <t>Fonte da taxa de ruptura de stock de stock do nível SDP</t>
  </si>
  <si>
    <t>Fonte da taxa de ruptura de stock do nível de SDP</t>
  </si>
  <si>
    <t>Levonorgestrel / Etinilestradiol 150/30 mcg + Fe 75mg [Microgynon]</t>
  </si>
  <si>
    <t>O programa do Departamento de Cuidados de Saúde só faz seguimento no Deposito central (CECOMA), por esta razão não temos o stock das US.</t>
  </si>
  <si>
    <t>Levonorgestrel / Etinilestradiol 150/30 mcg [Seasonale, Levora, Jolessa]</t>
  </si>
  <si>
    <t>visitas ao local (inventários físicos)</t>
  </si>
  <si>
    <t>Outras pílulas contraceptivas orais combinadas
(não incluído para o cálculo agregado)                                                         Especifique:</t>
  </si>
  <si>
    <t>Pílulas contraceptivas orais com apenas progesterona (Levonorgestrel 30 mcg [Norgeston, Microlut])</t>
  </si>
  <si>
    <t>Contraceptivos injectáveis</t>
  </si>
  <si>
    <t>Acetato de Medroxiprogesterona Depot 104mg / 0.65mL subcutâneo [Depo Sub-Q Provera, Sayana Press]</t>
  </si>
  <si>
    <t>Acetato de Medroxiprogesterona Depot 150 mg Intramuscular [DepoProvera]</t>
  </si>
  <si>
    <t>Enantato de noretisterona [Noristerat]</t>
  </si>
  <si>
    <t>Implantes contraceptivos</t>
  </si>
  <si>
    <t>Levonorgestrel 75mg / haste, 2 implantes de haste [Jadelle, Sino-Implant (II) / Levoplant]</t>
  </si>
  <si>
    <t>Etonogestrel 68mg / haste, 1 implante de haste [Implanon, Nexplanon])</t>
  </si>
  <si>
    <t>Dispositivos intrauterinos com cobre (DIUs) (por exemplo, Optima Copper T)</t>
  </si>
  <si>
    <t>Dispositivos intra-uterinos liberadores de hormónio (DIU) (por exemplo, liberação de levonorgestrel [Mirena])</t>
  </si>
  <si>
    <t>Pílulas contraceptivas orais de emergência</t>
  </si>
  <si>
    <t>Levonorgestrel 0.75mg, 2 comprimidos</t>
  </si>
  <si>
    <t>Levonorgestrel 1,5 mg, 1 comprimido</t>
  </si>
  <si>
    <t>Métodos de reconhecimento baseados no calendário (por exemplo, CycleBeads)</t>
  </si>
  <si>
    <t>Taxa total de falta de stock para todos os produtos
Isso calcular-se-á automaticamente. (somar-se-á H e I e dividir H por I, e somar K e L e dividir por L)</t>
  </si>
  <si>
    <t>(Opcional): Quais têm sido os principais impulsionadores das quebras de stock de contracetivos no país durante o ano passado?</t>
  </si>
  <si>
    <t xml:space="preserve">A falta de aquisiçoes por parte do MINSA levou as causas de estoque de anticoncepcionais no país durante o ano passado.
</t>
  </si>
  <si>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</si>
  <si>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</si>
  <si>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</si>
  <si>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</si>
  <si>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</si>
  <si>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</si>
  <si>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</si>
  <si>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</si>
  <si>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</si>
  <si>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t xml:space="preserve">No ano transacto, em que medida os contraceptivos, excluindo os preservativos, foram testados pelo NQCL após o envio? </t>
  </si>
  <si>
    <t>Nenhum foi testado</t>
  </si>
  <si>
    <t xml:space="preserve">No ano transacto, em que medida os preservativos foram testados pelo pós-embarque do NQCL? </t>
  </si>
  <si>
    <t>No ano passado, a NMRA conduziu monitorização de vigilância no terreno para identificar contracetivos SF (de qualidade inferior e falsificados) para proteger o público de produtos ineficazes e/ou nocivos?</t>
  </si>
  <si>
    <t>Em caso afirmativo, até que ponto as medidas de fiscalização foram tomadas após a vigilância de campo dos contraceptivos??</t>
  </si>
  <si>
    <t>Não aplicável (nenhuma vigilância de campo conduzida)</t>
  </si>
  <si>
    <t xml:space="preserve">G. Sector privado </t>
  </si>
  <si>
    <t xml:space="preserve">Segundo o Ministério da Saúde, quantos grossistas estão registrados no país (para a distribuição de produtos FP)?   </t>
  </si>
  <si>
    <t>O estado necessita de adoptar indicadores que possibilitam a execussão de algumas actividades bem como adotar mecanismos que possibilitem mensurar a performance dos respectivos indicadores. A falta de uma base de dados de registo dos importadores impossibilia-nos de quantificar o número exacto de grossistas existentes no país.</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</si>
  <si>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</si>
  <si>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</si>
  <si>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</si>
  <si>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</si>
  <si>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</si>
  <si>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t>O International Council for Harmonisation of Technical Requirements for Pharmaceuticals for Human Use (ICH) procura garantir que medicamentos seguros, eficazes e de alta qualidade são desenvolvidos, registados e mantidos da forma mais eficiente ao nível da gestão de recursos, tudo isto cumprindo normas rigorosas. As autoridades regulatórias de drogas que são membros, observadoras ou associadas do ICH são consideradas Stringent Regulatory Authorities (SRA), incluindo: Os estados-membros da União Europeia, o Reino Unido, os Estados Unidos, o Canadá e o Japão.</t>
  </si>
  <si>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</si>
  <si>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t>Pílulas Anticoncepcionais Orais Combinadas
(por exemplo, Levonorgestrel / Etinilestradiol 150/30 mcg + Fe 75mg, Levonorgestrel / Etinilestradiol 150/30 mcg [Microgynon, Seasonale, Levora, Jolessa], drosiperenona / Etinilestradiol 3mg / 20mcg [Yaz], Acetato de noretindrona / Etinilestradiol [Loestrin, Junel]</t>
  </si>
  <si>
    <t>Será que existe algum produto aprovado pelo WHO-PQ ou SRA registado para distribuição no país??</t>
  </si>
  <si>
    <t>WHO pré-qualificado</t>
  </si>
  <si>
    <t>Quantos fabricantes estão registados no país para distribuição de produtos contraceptivos pré-qualificados e / ou aprovados pela SRA?</t>
  </si>
  <si>
    <t>0</t>
  </si>
  <si>
    <t>Exemplo (s) de marca e formulação pré-qualificada e / ou SRA aprovada pela OMS</t>
  </si>
  <si>
    <t>Microgynon</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</si>
  <si>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</si>
  <si>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</si>
  <si>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</si>
  <si>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Quantos fabricantes estão registados no país para distribuição de produtos contraceptivos aprovados pela WHO-PQ e / ou pela SRA?</t>
  </si>
  <si>
    <t>Microlut</t>
  </si>
  <si>
    <t>Quantos fabricantes locais existem que produzem pílulas anticoncepcionais contendo apenas progestina?</t>
  </si>
  <si>
    <t>Injectáveis
(por exemplo, Acetato de Medroxiprogesterona de Depósito 104mg / 0,65mL subcutâneo [Depo Sub-Q Provera, Sayana Press], Acetato de Medroxiprogesterona de Depósito 150 mg Intramuscular [DepoProvera], Enantato de Noretisterona [Noristerat]</t>
  </si>
  <si>
    <t>Sayana, Triclofem</t>
  </si>
  <si>
    <t>Quantos fabricantes locais existem que produzem contraceptivos injectáveis?</t>
  </si>
  <si>
    <t>Jadelle</t>
  </si>
  <si>
    <t>Quantos fabricantes locais existem no país que produzem implantes contraceptivos?</t>
  </si>
  <si>
    <t>DIU</t>
  </si>
  <si>
    <t>Quantos fabricantes locais existem que produzem implantes contraceptivos?</t>
  </si>
  <si>
    <t>Preservativo Masculino</t>
  </si>
  <si>
    <t>Quantos fabricantes locais existem que produzem preservativos masculinos?</t>
  </si>
  <si>
    <t>Preservativo Femidon</t>
  </si>
  <si>
    <t>Quantos fabricantes locais existem que produzem preservativos femininos?</t>
  </si>
  <si>
    <t>Pílulas anticoncepcionais de emergência
(por exemplo, Levonorgestrel 0.75mg, Levonorgestrel 1.5mg [Postinor])</t>
  </si>
  <si>
    <t>Levonorgestrel 1</t>
  </si>
  <si>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</si>
  <si>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</si>
  <si>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</si>
  <si>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</si>
  <si>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</si>
  <si>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</si>
  <si>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</si>
  <si>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</si>
  <si>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 xml:space="preserve">1- Identificar problemas e elaborar soluções para a melhoria na cadeia de abastecimento dos contraceptivos.
2- Intensificar actividades com outras agências para melhorar o componente FP para o sucesso sobre a seguranlça contraceptiva.
3- Abastecimento regular para evitar a ruptura de stock de contraceptivos.
</t>
  </si>
  <si>
    <t>H. Impacto da pandemia COVID-19</t>
  </si>
  <si>
    <t xml:space="preserve">Há um plano de preparação para emergências estabelecido para pandemias (que inclua o impacto no planeamento familiar)? </t>
  </si>
  <si>
    <t>Se a resposta for afirmativa, que políticas foram estabelecidas para aliviar o impacto das pandemias no planeamento familiar? (por exemplo, aviamento para vários meses, mudança para métodos a longo prazo, etc.)</t>
  </si>
  <si>
    <t xml:space="preserve">Há um plano de preparação para emergências estabelecido para outros tipos de emergências (que inclua o impacto no planeamento familiar)? </t>
  </si>
  <si>
    <t>Qual foi o impacto da pandemia COVID-19 na frequência das reuniões de comité CS em 2020? 
(Por favor, seleccione na lista suspensa.)</t>
  </si>
  <si>
    <t>Frequência reduzida das reuniões</t>
  </si>
  <si>
    <t>Contudo muitas reuniões foram feitas  no Teams</t>
  </si>
  <si>
    <t>Em que medida é que a pandemia da COVID-19 afectou a rubrica orçamental aprovada para os contraceptivos para o ano fiscal em curso?  
(Por favor, seleccione na lista suspensa.)</t>
  </si>
  <si>
    <t>Toda /a maior parte do orçamento foi deslocada para à COVID</t>
  </si>
  <si>
    <t>Em que medida a pandemia COVID-19 afetou o valor dos gastos do governo com contraceptivos no ano completo mais recente?
(Por favor, seleccione na lista suspensa.)</t>
  </si>
  <si>
    <t>Sem impacto</t>
  </si>
  <si>
    <t>Se aplicável, que práticas operacionais foram estabelecidas para facilitar o acesso a serviços de planeamento familiar durante a COVID-19? 
(por exemplo, clínicas móveis de planeamento familiar, telesaúde, aumento da partilha de tarefas ou mudança de tarefas, intervenções de autocuidado, métodos sem receitas, etc.) 
Isto pode inclui práticas governamentais e/ou práticas de entidades não governamentais ou privadas.</t>
  </si>
  <si>
    <t>Distribuição dos contraceptivos a nivel Nacional e Formação do sistema Informativo e logistica, e formação  sobre o uso do Sayana Press</t>
  </si>
  <si>
    <t>Sucessos: Inplementação concluidas nas 16 provincias na formação do Sayana Press.
Desafios: Poucas encontros com o comite Tecnico,
Falta de Formação e Supervisão a nível províncial</t>
  </si>
  <si>
    <t>O que é que, caso exista, prova de que a COVID-19 perturbou a disponibilidade de produtos de PF/SR (se aplicável)?</t>
  </si>
  <si>
    <t>Obrigado por preencher o questionário!</t>
  </si>
  <si>
    <t xml:space="preserve">Bangladesh </t>
  </si>
  <si>
    <t>Additional or Alternative Data Source Used (if applicable)</t>
  </si>
  <si>
    <t xml:space="preserve">committee meeting minutes </t>
  </si>
  <si>
    <t>Logistics Coordination Forum (LCF)</t>
  </si>
  <si>
    <t>Social Marketing Company (SMC)</t>
  </si>
  <si>
    <t>Family Planning Association of Bangladesh, Marie Stopes, Pop Council, i-Pass, Shukhi-Jibon, AUHC, USAID MTaPS Program/MSH</t>
  </si>
  <si>
    <t>Not Applicable</t>
  </si>
  <si>
    <t>USAID, World Bank, JICA, CIDA, Kfw, DFID, EU</t>
  </si>
  <si>
    <t>Directorate General of Family Planning (DGFP) and National Institution of Population, Research and Training (NIPORT),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</si>
  <si>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</si>
  <si>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</si>
  <si>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</si>
  <si>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</si>
  <si>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committee's terms of reference</t>
  </si>
  <si>
    <t>other</t>
  </si>
  <si>
    <t>July</t>
  </si>
  <si>
    <t>June</t>
  </si>
  <si>
    <t>Forecasted value collected from different Operational Plan</t>
  </si>
  <si>
    <t>government budget</t>
  </si>
  <si>
    <t>Directorate General of Family Planning (DGFP)</t>
  </si>
  <si>
    <t>formal plan or procedures to update forecasts annually</t>
  </si>
  <si>
    <t>Each Operation Plan has their own budget line.</t>
  </si>
  <si>
    <t>government budget documents with major line items</t>
  </si>
  <si>
    <t>GoB fund allocation was sufficient for FY20-21</t>
  </si>
  <si>
    <t>government budgets</t>
  </si>
  <si>
    <t>07/20-06/21</t>
  </si>
  <si>
    <t>Government Annual Procurement Plan</t>
  </si>
  <si>
    <t>Government revenue fund</t>
  </si>
  <si>
    <t>key informant interviews with procurement/logistics unit</t>
  </si>
  <si>
    <t>Condom, COP, POP, Injectables, Implant</t>
  </si>
  <si>
    <t>Tax, VAT, etc.</t>
  </si>
  <si>
    <t>COP, POP, Injectables, Implant</t>
  </si>
  <si>
    <t>Basket funding through World Bank</t>
  </si>
  <si>
    <t>In-kind</t>
  </si>
  <si>
    <t>07/19-06/20</t>
  </si>
  <si>
    <t>Delivery date</t>
  </si>
  <si>
    <t xml:space="preserve"> Contraceptives, Injectable </t>
  </si>
  <si>
    <t xml:space="preserve">Combined oral contraceptives, IUDs, Emergency oral contraceptives, Implantable contraceptives, Injectable contraceptives, progestin-only pills, male condoms
</t>
  </si>
  <si>
    <t>DGFP Logistics &amp; Supply Unit</t>
  </si>
  <si>
    <t>key informant interview with government procurement/logistics unit</t>
  </si>
  <si>
    <t>government procurement records</t>
  </si>
  <si>
    <t>DGFP did not procure IUD in FY 2020-21 as country has enough stock</t>
  </si>
  <si>
    <t>1. Commitment to FP2020 * Increase CPR from 62% to 75% * Reduce unmet need from 12% to 10%   2. Commitment to RHSC: Keep the stockout rate less than 1%  at SDP level 3. 98% of public health facilities/SDPs without stockout of FP supplies (Operational Plan PSSM-FP)</t>
  </si>
  <si>
    <t>official docs from the gov't organization that coordinates the national FP/RH program</t>
  </si>
  <si>
    <t>4th Health, Population and Nutrition Sector Program</t>
  </si>
  <si>
    <t>January 2017 to June 2022</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</si>
  <si>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</si>
  <si>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</si>
  <si>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 Only Doctors can provide implant. Trained field worker can provide injectables from 2nd dose; </t>
  </si>
  <si>
    <t>key informant interviews</t>
  </si>
  <si>
    <t>Community Health Worker (or equivalent)</t>
  </si>
  <si>
    <t>Auxiliary Nurse</t>
  </si>
  <si>
    <t>interviews with FP/RH program managers and/or providers</t>
  </si>
  <si>
    <t>Policies are stated in the 4th HPNSDP sector program</t>
  </si>
  <si>
    <t>Key informant interviews MOH officials</t>
  </si>
  <si>
    <t>Eligible to receive any methods</t>
  </si>
  <si>
    <t>interviews with government officials</t>
  </si>
  <si>
    <t>DGFP's definition of eligible couple is 15- 49 years married women. For this reason at service centers the providers ask about the marital status of the client. As such the unmarried  people are not comfortable in requesting access to contraceptives.</t>
  </si>
  <si>
    <t>DGFP's definition of eligible couple is 15- 49 years married women. For this reason at service centers the providers ask about the marital status of the client. As such the unmarried people are not comfortable in requesting access to contraceptives.</t>
  </si>
  <si>
    <t>DGFP's definition of an eligible couple is a 15-49 year-old married woman. For this reason, at service centers the providers ask about the marital status of the client. As such, unmarried people are not comfortable requesting access to contraceptives.</t>
  </si>
  <si>
    <t>4% VAT, payable in advance</t>
  </si>
  <si>
    <t>Only charges for condom</t>
  </si>
  <si>
    <t>most current approved NEML from the MoH or Procurement and Planning Division</t>
  </si>
  <si>
    <t>Essential drug list 2016</t>
  </si>
  <si>
    <t>Yes: Extensive social marketing</t>
  </si>
  <si>
    <t>Yes: Extensive mass media</t>
  </si>
  <si>
    <t>Yes: Extensive mobile outreach/education</t>
  </si>
  <si>
    <t>Yes: Extensive community mobilization/engagement</t>
  </si>
  <si>
    <t>Audio Visual Van</t>
  </si>
  <si>
    <t>LMIS reports</t>
  </si>
  <si>
    <t>Yes: All public sector facilities included</t>
  </si>
  <si>
    <t>Yes: Some private sector facilities included</t>
  </si>
  <si>
    <t>Yes: All NGO facilities included</t>
  </si>
  <si>
    <t>No sites report electronically</t>
  </si>
  <si>
    <t>SDP reports in paper to the sub-district level. Then, from there, the data is entered in electronically in the LMIS</t>
  </si>
  <si>
    <t>Logistics Management Information System(LMIS)/requisition orders/routine logistics reports</t>
  </si>
  <si>
    <t>Average</t>
  </si>
  <si>
    <t>key informant interviews with NMRA officials</t>
  </si>
  <si>
    <t>Yes - both ISO certified and WHO-PQ</t>
  </si>
  <si>
    <t>Not applicable (no findings merited enforcement)</t>
  </si>
  <si>
    <t>Don’t know</t>
  </si>
  <si>
    <t>DGFP signed an MOU with Bangladesh Garments Manufacturers and Exporters Association (BGMEA) to cooperate with each other in expanding family planning programs.</t>
  </si>
  <si>
    <t>Some actions are being implemented</t>
  </si>
  <si>
    <t>Despite all aspects and challenges, DGFP was able to ensure stock availability at 99% of SDPs in the country.</t>
  </si>
  <si>
    <t>Multi-month dispensing</t>
  </si>
  <si>
    <t>None of the budget shifted (i.e. no Impact)</t>
  </si>
  <si>
    <t>No Impact</t>
  </si>
  <si>
    <t>Tele-health, increased task sharing, self care intervention</t>
  </si>
  <si>
    <t>Enquête sur les indicateurs de sécurité contraceptive, 2021</t>
  </si>
  <si>
    <t>Pays :</t>
  </si>
  <si>
    <t>(Sélectionnez un pays dans la liste déroulante.)</t>
  </si>
  <si>
    <t>Les indicateurs de sécurité contraceptive sont présentés dans les sections suivantes :
               A. Leadership et coordination               B. Finances et achats               C. Produits               D. Politiques               E. Chaîne d'approvisionnement               F. Qualité               G. Secteur privé             H. Impact de la pandémie de COVID-19</t>
  </si>
  <si>
    <t>Principale source de données utilisée</t>
  </si>
  <si>
    <t>Source de données complémentaire ou alternative utilisée (le cas échéant)</t>
  </si>
  <si>
    <t>A. Leadership et coordination</t>
  </si>
  <si>
    <t>Un comité national travaille-t-il sur la sécurité contraceptive ? 
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</si>
  <si>
    <t>Oui</t>
  </si>
  <si>
    <t xml:space="preserve">Commentaires : </t>
  </si>
  <si>
    <t>Entretiens avec des membres du comité</t>
  </si>
  <si>
    <t xml:space="preserve">     SI LA RÉPONSE EST NON, PASSEZ À LA SECTION B.</t>
  </si>
  <si>
    <t>Quel est le nom de ce comité ?</t>
  </si>
  <si>
    <t>Groupe Technique de Travail (GTT) ou Sous-comité SR CNAPS</t>
  </si>
  <si>
    <t>Les types d'organisation suivants sont-ils représentés dans le comité ?</t>
  </si>
  <si>
    <t>(Liste déroulante 
O/N)</t>
  </si>
  <si>
    <t>Marketing social (par exemple : PSI, DKT, SFH, etc.)</t>
  </si>
  <si>
    <t>Si oui, précisez les noms des organisations :</t>
  </si>
  <si>
    <t>ABMS/PSI</t>
  </si>
  <si>
    <t>ONG 
(par exemple, prestation de services, sensibilisation, organisations affiliées à Planned Parenthood, organisations affiliées à Marie Stops, organisations religieuses, etc.)</t>
  </si>
  <si>
    <t>ABPF CERADIS CARE Bénin GRAPHED PLAN Bénin</t>
  </si>
  <si>
    <t>Secteur commercial 
(par exemple, grossistes, distributeurs, associations de pharmaciens, fabricants, etc.</t>
  </si>
  <si>
    <t>Non</t>
  </si>
  <si>
    <t>Bailleurs de fonds</t>
  </si>
  <si>
    <t>Si oui, précisez les noms des bailleurs de fonds :</t>
  </si>
  <si>
    <t>Agences des Nations Unies</t>
  </si>
  <si>
    <t>Si oui, précisez les noms des agences :</t>
  </si>
  <si>
    <t>UNFPA OMS UNICEF</t>
  </si>
  <si>
    <t>Ministère de la Santé 
(par exemple, services de logistique, santé reproductive, planification familiale, santé maternelle et infantile, service de gestion du VIH/SIDA, unités pharmaceutiques, service des finances du ministère, etc.)</t>
  </si>
  <si>
    <t>Si oui, précisez les noms des unités :</t>
  </si>
  <si>
    <t>Agence Nationale des Soins de Santé Primaire
Direction de la Promotion de la Santé de la Mère et de l'Enfant
Agence Béninoise de la Régulation Pharmaceutique
Direction National de la Santé Publique</t>
  </si>
  <si>
    <t>Magasin central de fournitures médicales ou entrepôt central</t>
  </si>
  <si>
    <t>Si oui, précisez :</t>
  </si>
  <si>
    <t>Société Béninoise d'Approvisionnement en Produits de Santé</t>
  </si>
  <si>
    <t xml:space="preserve">Ministère des Finances ou ministère de la Planification </t>
  </si>
  <si>
    <t>Ni l'un ni l'autre</t>
  </si>
  <si>
    <t>Autre (par exemple : associations professionnelles, établissements d’enseignement, société civile)</t>
  </si>
  <si>
    <t>Les organisations de la société civile</t>
  </si>
  <si>
    <t>Le comité dispose-t-il d'un statut juridique ou administratif officiel ?</t>
  </si>
  <si>
    <t>Décrivez le rôle et les principales missions du comité.</t>
  </si>
  <si>
    <t>Présenter le niveau de disponibilité des produits PF/SR
Elaborer les alertes
Proposer des mécanismes de réponses adaptées aux alertes
Eviter les ruptures de stocks
Partager les plans d'approvisionnement et d'achat
Identifier les gaps financiers</t>
  </si>
  <si>
    <t>Décret ministériel</t>
  </si>
  <si>
    <t>Le comité dispose-t-il d'un mandat écrit officiel ?</t>
  </si>
  <si>
    <t>Combien de fois le comité s'est-il réuni au cours de l'année passée ?</t>
  </si>
  <si>
    <t>Ne sais pas</t>
  </si>
  <si>
    <t>Ordres du jour des réunions du comité</t>
  </si>
  <si>
    <t xml:space="preserve">Le comité a-t-il élaboré ou commencé à élaborer des politiques, procédures, recommandations et/ou plans d’action au cours de l’année passée ?         </t>
  </si>
  <si>
    <t>Si oui, existe-t-il des preuves que le comité a respecté ses politiques et procédures, mis en œuvre ses plans d’action et/ou assuré le suivi et la résolution des difficultés évoquées lors des réunions précédentes ?</t>
  </si>
  <si>
    <t>B. Finances et achats</t>
  </si>
  <si>
    <t>Quelle est la période de 12 mois complète la plus récente pour laquelle nous disposons à la fois de données de prévision et de données sur les dépenses concernant les produits contraceptifs du secteur public (idéalement, l’exercice fiscal précédent du gouvernement du pays) ?
Cette période doit être la même que la période de 12 mois prise en compte pour les questions B2 à B17, ci-après appelée « année complète ». Expliquez les exceptions éventuelles dans la section réservée aux commentaires.</t>
  </si>
  <si>
    <t>Mois de début</t>
  </si>
  <si>
    <t>Janvier</t>
  </si>
  <si>
    <t>Mois de fin</t>
  </si>
  <si>
    <t>Décembre</t>
  </si>
  <si>
    <t>Commentaires :</t>
  </si>
  <si>
    <t xml:space="preserve">
les prix unitaires utilisés pour l'estimation des besoins proviennent du catalogue de prix de l'UNFPA</t>
  </si>
  <si>
    <t>Plan de santé gouvernemental annuel</t>
  </si>
  <si>
    <t>Année de début</t>
  </si>
  <si>
    <t>Année de fin</t>
  </si>
  <si>
    <t>À combien se montaient les besoins estimés en contraceptifs du secteur public* (en dollars) pour la dernière année complète (celle indiquée ci-dessus en B1) ?
*En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</si>
  <si>
    <t>Quantité de contraceptifs prévue (en B2), en couple-années de protection (CAP, "Couple Years of Protection") 
(Voir l’onglet Calculateur de CAP.)</t>
  </si>
  <si>
    <t>ne sais pas</t>
  </si>
  <si>
    <t>Qui a réalisé la prévision/quantification ? (Indiquez les organisations.)</t>
  </si>
  <si>
    <t>équipe de quantification (DPME; UNFPA; ABMS; ABPF; USAID; GHSCTA; SOBAPS)</t>
  </si>
  <si>
    <t>a. Quelle est la fréquence de mise à jour de la prévision ? (Choisissez une réponse dans la liste déroulante)</t>
  </si>
  <si>
    <t>Deux fois par an</t>
  </si>
  <si>
    <t>Le budget du gouvernement comporte-t-il un poste dédié à l'achat de contraceptifs ?  
Choisissez une réponse dans la liste déroulante.</t>
  </si>
  <si>
    <t>Commentaires :</t>
  </si>
  <si>
    <t>Veuillez répondre aux questions ci-dessous concernant les fonds gouvernementaux alloués à l'achat de contraceptifs.
Ces fonds incluent tous les fonds alloués aux contraceptifs, qu'ils aient ou non été utilisés à cette fin au final.</t>
  </si>
  <si>
    <t>Des fonds gouvernementaux ont-ils été alloués (promis) à l'achat de contraceptifs au cours de la dernière année complète? 
Cette question fait référence aux fonds prévus pour les contraceptifs, qu'ils aient ou non été utilisés au final.
(Les fonds gouvernementaux incluent les fonds d'origine interne, les fonds communs, les crédits ou prêts de la Banque mondiale et les autres fonds versés par des bailleurs de fonds.) 
SI LA RÉPONSE EST NON, PASSEZ À LA QUESTION B7.</t>
  </si>
  <si>
    <t>Dans le tableau ci-dessous, la période utilisée doit correspondre au moment où les fonds alloués étaient censés être dépensés et dans l'idéal, à la dernière année fiscale.</t>
  </si>
  <si>
    <t>Source des fonds gouvernementaux alloués à l'achat de contraceptifs</t>
  </si>
  <si>
    <t>Montant alloué 
(USD)</t>
  </si>
  <si>
    <t>Période 
(mm/aa-mm/aa)
(doit être la même que celle indiquée en B1)</t>
  </si>
  <si>
    <t>Sources de données 
(par exemple : dossiers du ministère)</t>
  </si>
  <si>
    <t>Commentaires</t>
  </si>
  <si>
    <t>Fonds d'origine interne alloués à l'achat de contraceptifs</t>
  </si>
  <si>
    <t>Total de tous les autres fonds gouvernementaux alloués à l'achat de contraceptifs 
(Ces autres fonds gouvernementaux peuvent inclure les fonds communs, les crédits ou prêts de la Banque mondiale, ainsi que les autres fonds versés par des bailleurs de fonds [soutien budgétaire direct].)</t>
  </si>
  <si>
    <t>TOTAL des fonds gouvernementaux alloués à l'achat de contraceptifs
Le résultat est calculé automatiquement.  (Somme des montants a et b ci-dessus.)</t>
  </si>
  <si>
    <t>Répondez aux questions ci-dessous pour indiquer les dépenses gouvernementales consacrées à l'achat de contraceptifs, par source, au cours de la dernière année fiscale. 
Ces montants correspondent au total des dépenses consacrées à l'achat de contraceptifs et non pas au budget alloué. Quelle part de ces dépenses a été financée par chaque source ?</t>
  </si>
  <si>
    <t>Des fonds gouvernementaux ont-ils été dépensés pour l'achat de produits contraceptifs au cours de la dernière année complète ?* 
(Les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SI LA RÉPONSE EST NON, PASSEZ À LA QUESTION B9.</t>
  </si>
  <si>
    <t>Dans le tableau ci-dessous, la période utilisée doit correspondre au moment où les fonds ont été dépensés (dans l’idéal, le moment où les produits ont été livrés) et à la même période que celle indiquée en B1.</t>
  </si>
  <si>
    <t>Source des fonds gouvernementaux dépensés pour l'achat de contraceptifs</t>
  </si>
  <si>
    <t>Cette source a-t-elle été utilisée ?
(O/N)</t>
  </si>
  <si>
    <t>Montant dépensé 
(USD)</t>
  </si>
  <si>
    <t>Période (mm/aa-mm/aa)
(doit être la même que celle indiquée en B1)</t>
  </si>
  <si>
    <t>Quantité en couple-années de protection
(Voir l’onglet Calculateur de CAP.)</t>
  </si>
  <si>
    <t>Type de dépenses</t>
  </si>
  <si>
    <t>Détails sur les achats du gouvernement
(liste des moyens de contraception et/ou des produits achetés, si disponible)</t>
  </si>
  <si>
    <t>Fonds d'origine interne dépensés pour l'achat de contraceptifs</t>
  </si>
  <si>
    <t>i. Spécifiez la ou les sources des fonds d'origine interne dépensés (par exemple, taxes).</t>
  </si>
  <si>
    <t>Total de tous les autres fonds gouvernementaux dépensés pour l'achat de contraceptifs (Ces autres fonds gouvernementaux peuvent inclure les fonds communs, les crédits ou prêts de la Banque mondiale, ainsi que les autres fonds versés par des bailleurs de fonds [soutien budgétaire direct].)</t>
  </si>
  <si>
    <t>i. Spécifiez la ou les sources des autres fonds gouvernementaux dépensés (par exemple, fonds communs ou bailleur de fonds spécifique).</t>
  </si>
  <si>
    <t>TOTAL des fonds gouvernementaux dépensés pour l'achat de contraceptifs
Le résultat est calculé automatiquement.  (Somme des montants a et b ci-dessus.)</t>
  </si>
  <si>
    <t xml:space="preserve">Renseignez le tableau ci-dessous pour indiquer les dons en nature et subventions* destinés à l'achat de contraceptifs reçus au cours de la dernière année complète (celle indiquée pour la question B1).
La période doit être la même pour toutes les sources de financement.
* Incluez les cas où les bailleurs de fonds ont fourni des produits au ministère pour des ONG ou à des fins de marketing social.
</t>
  </si>
  <si>
    <t>Source des dons destinés à l'achat de contraceptifs pour le secteur public</t>
  </si>
  <si>
    <t>En nature ou en liquide ?</t>
  </si>
  <si>
    <t>Valeur du don</t>
  </si>
  <si>
    <t>Détails des dons
(liste des moyens de contraception et/ou des produits achetés, si disponible)</t>
  </si>
  <si>
    <t>En nature</t>
  </si>
  <si>
    <t>01/2020-12/2020</t>
  </si>
  <si>
    <t>Date de livraison</t>
  </si>
  <si>
    <t>Dossiers GHSC-PSM (ARTMIS)</t>
  </si>
  <si>
    <t xml:space="preserve">Combined Oral Contraceptives; IUDs; Emergency Oral Contraceptives; Implantable Contraceptives; Injectable Contraceptives; Progestin only Pills
</t>
  </si>
  <si>
    <t>Fonds mondial</t>
  </si>
  <si>
    <t>Non applicable</t>
  </si>
  <si>
    <t>Autre partenaire bilatéral (précisez)</t>
  </si>
  <si>
    <t>Autres</t>
  </si>
  <si>
    <t>WAHO - injectables</t>
  </si>
  <si>
    <t>TOTAL des dons en nature et subventions dépensés pour l'achat de contraceptifs
Le résultat est calculé automatiquement.  (Somme des montants de a à e ci-dessus.)</t>
  </si>
  <si>
    <t xml:space="preserve">Les résultats des cellules B10 à B16 sont calculés automatiquement en fonction des informations que vous fournissez. Passez-les en revue pour vous assurer qu’ils sont corrects. Si vous avez des explications ou informations supplémentaires à ajouter, 
indiquez-les dans les zones de commentaires prévues à cet effet. </t>
  </si>
  <si>
    <t xml:space="preserve">Part des fonds gouvernementaux dépensés pour l'achat de contraceptifs pour le secteur public 
Sur le montant total dépensé pour des contraceptifs pour le secteur public au cours de la dernière année complète (comprenant les fonds du gouvernement et des bailleurs de fonds), quel pourcentage a été financé par des fonds gouvernementaux (notamment fonds d'origine interne, fonds communs, crédits ou prêts de la Banque mondiale et autres fonds versés au gouvernement) ? </t>
  </si>
  <si>
    <t>Part du total des fonds gouvernementaux d’origine interne dépensés pour l’achat de contraceptifs pour le secteur public 
Sur le montant total des fonds gouvernementaux dépensés pour des contraceptifs pour le secteur public au cours de la dernière année complète, quel pourcentage a été financé par des fonds gouvernementaux d'origine interne ?</t>
  </si>
  <si>
    <t xml:space="preserve">Dépenses totales consacrées à l’achat de contraceptifs destinés au secteur public
Cela calculera automatiquement le montant total des dépenses gouvernementales (G49) et des dons (G57). </t>
  </si>
  <si>
    <t xml:space="preserve">Dépenses totales consacrées à l'achat de contraceptifs destinés au secteur public en pourcentage des besoins (prévision)
Par rapport aux besoins estimés de contraceptifs pour le secteur public pour la dernière année fiscale, quel pourcentage a été financé, toutes sources confondues (gouvernement et bailleurs de fonds) ? </t>
  </si>
  <si>
    <t>Quantité totale de contraceptifs achetés en couple-années de protection, exprimée sous forme de pourcentage de la quantité à acheter prévue
Par rapport aux besoins estimés de contraceptifs pour le secteur public pour la dernière année complète, quel pourcentage a été financé, toutes sources confondues (gouvernement et bailleurs de fonds) ? 
Cela calculera automatiquement la quantité de contraceptifs achetée (K49+K57) divisée par la quantité prévue (J30).</t>
  </si>
  <si>
    <t>Y'a-t-il eu un déficit de financement des contraceptifs destinés au secteur public au cours de la dernière année complète ?
Cette valeur sera automatiquement calculée selon que le résultat en B13 était au moins égal à 99 % des besoins prévus.</t>
  </si>
  <si>
    <t>Fonds gouvernementaux d’origine interne exprimés en pourcentage de la valeur totale des contraceptifs qui devaient être achetés (prévision)</t>
  </si>
  <si>
    <t>Si le gouvernement a financé l'achat de contraceptifs au cours de la dernière année complète, quelles entités ont réalisé cet achat ? 
(Pour chaque proposition, sélectionnez une réponse dans la liste déroulante.)</t>
  </si>
  <si>
    <t>Gouvernement (magasins centraux de fournitures médicales/unités logistiques du ministère de la Santé/unité d'achat du ministère de la Santé)</t>
  </si>
  <si>
    <t>Tiers (par ex. l'UNFPA ou secteur privé)</t>
  </si>
  <si>
    <t xml:space="preserve"> Organisme paraétatique (notamment si le magasin central de fournitures médicales du gouvernement est paraétatique)</t>
  </si>
  <si>
    <t>Précisez les entités :</t>
  </si>
  <si>
    <t>n/a</t>
  </si>
  <si>
    <t>B18.</t>
  </si>
  <si>
    <t>À quel(s) niveau(x) l’achat de contraceptifs financés par le gouvernement pour le secteur public a-t-il lieu ? 
(Sélectionnez dans la liste déroulante tous les niveaux applicables.)</t>
  </si>
  <si>
    <t>Niveau central</t>
  </si>
  <si>
    <t xml:space="preserve">Les produits sont réceptionnés au magasin central et suivent ensuite le circuit de distribution habituel pour aller aux points de prestation </t>
  </si>
  <si>
    <t>Niveau intermédiaire (régions ou districts)</t>
  </si>
  <si>
    <t>Niveau de point de prestation de services</t>
  </si>
  <si>
    <t xml:space="preserve">Pour l’achat financé par le gouvernement, qu'il soit centralisé ou non, quel est le point de prestation de services (à quel niveau le fournisseur livre-t-il les produits) ? </t>
  </si>
  <si>
    <t>Directement aux points de prestation de services</t>
  </si>
  <si>
    <t>Si autre, précisez :</t>
  </si>
  <si>
    <t>Ajoutez tout commentaire supplémentaire concernant le financement et l'achat.</t>
  </si>
  <si>
    <t xml:space="preserve">Les questions précédentes concernaient l'année complète la plus récente. Cette question concerne l'année fiscale en cours. </t>
  </si>
  <si>
    <t>Des fonds ont-ils été alloués par le gouvernement à l'achat de contraceptifs pour l'année fiscale en cours ?</t>
  </si>
  <si>
    <t>a. Si oui, décrivez les allocations (source et quantité si disponibles).</t>
  </si>
  <si>
    <t>Montant (USD)</t>
  </si>
  <si>
    <t>C. Produits</t>
  </si>
  <si>
    <t xml:space="preserve">Les moyens de contraception suivants sont-ils proposés dans le commerce, par le secteur public, par des ONG ou par le biais d'initiatives de marketing social ? 
(Indiquez les moyens censés être proposés, sans tenir compte des stocks réels.) </t>
  </si>
  <si>
    <t>Stratégie, directive ou politique nationale de planification familiale ou de santé reproductive</t>
  </si>
  <si>
    <t xml:space="preserve">Moyen de contraception </t>
  </si>
  <si>
    <t>Choisissez une réponse dans la liste déroulante pour chaque secteur.</t>
  </si>
  <si>
    <t>Secteur commercial</t>
  </si>
  <si>
    <t>Secteur public</t>
  </si>
  <si>
    <t>Marketing social</t>
  </si>
  <si>
    <t>Pilules contraceptives combinées 
(par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</si>
  <si>
    <t>Pilules contraceptives progestatives 
(par exemple, lévonorgestrel 30 μg [Norgeston, Microlut], noréthistérone 35 mg [Micronor, Camila, Errin], désogestrel 75 μg [Cerazette, Aizea], diacétate d'étynodiol [Femulen])</t>
  </si>
  <si>
    <t>Contraceptifs injectables 
(par exemple, acétate de médroxyprogestérone en dépôt 104 mg/0,65 mL - voie sous-cutanée [Depo Sub-Q Provera, Sayana Press], acétate de médroxyprogestérone en dépôt 150 mg - voie intramusculaire [DepoProvera], énanthate de noréthistérone [Noristerat])</t>
  </si>
  <si>
    <t>Implants contraceptifs 
(par exemple, lévonorgestrel 75 mg [Jadelle, Sino-Implant (II)/Levoplant], étonogestrel 68 mg [Implanon, Nexplanon])</t>
  </si>
  <si>
    <t>Dispositifs intra-utérins (DIU) (par exemple, [Optima Copper T] au cuivre, [Mirena] à diffusion de lévonorgestrel)</t>
  </si>
  <si>
    <t>Préservatifs masculins</t>
  </si>
  <si>
    <t>Préservatifs féminins</t>
  </si>
  <si>
    <t>Pilules d'urgence (par exemple, lévonorgestrel 0,75 mg, lévonorgestrel 1,5 mg) [Postinor]</t>
  </si>
  <si>
    <t>Moyen de contraception définitif pour les hommes (vasectomie)</t>
  </si>
  <si>
    <t>Moyen de contraception définitif pour les femmes (ligature des trompes)</t>
  </si>
  <si>
    <t>Patchs contraceptifs (par exemple, norelgestromine/éthinylestradiol 150/35 μg [Xulane, Evra])</t>
  </si>
  <si>
    <t>Anneaux vaginaux (par exemple, étonogestrel/éthinylestradiol 120/15 μg [NuvaRing], anneau à libération de progestérone [Progering])</t>
  </si>
  <si>
    <t>Méthodes des jours fixes (par exemple, CycleBeads)</t>
  </si>
  <si>
    <t>Autres moyens de contraception
(Indiquez les noms des autres contraceptifs proposés dans les cellules ci-dessous, puis choisissez une réponse dans la liste déroulante pour chaque secteur.)</t>
  </si>
  <si>
    <t>Autre moyen :</t>
  </si>
  <si>
    <t>Ajoutez tout autre commentaire sur les articles proposés.</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</si>
  <si>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</si>
  <si>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</si>
  <si>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</si>
  <si>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 xml:space="preserve">Plan Stratégique 2017/2021 de Sécurisation des Produits de la Santé et de la Reproduction et de programmation holistique des préservatifs au Bénin
L’objectif général du plan stratégique de la SRMNEA est de réduire de moitié d’ici 2021 la mortalité maternelle, néonatale et infanto-juvénile évitable. 
</t>
  </si>
  <si>
    <t xml:space="preserve">                                                                                             SI NON, PASSEZ À LA QUESTION D2.</t>
  </si>
  <si>
    <t>Nom de la stratégie</t>
  </si>
  <si>
    <t>Plan Stratégique 2017/2021 de Sécurisation des Produits de la Santé et de la Reproduction et de programmation holistique des préservatifs au Bénin</t>
  </si>
  <si>
    <t>Années couvertes (y compris par les mises à jour de la stratégie)</t>
  </si>
  <si>
    <t>2017/2021</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</si>
  <si>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</si>
  <si>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</si>
  <si>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t>une certaine mise en œuvre</t>
  </si>
  <si>
    <t xml:space="preserve">Existe-t-il des politiques qui nuisent à la capacité du secteur privé (secteur commercial, ONG ou marketing social) à fournir des moyens de contraception ? Par exemple : contrôles des prix, limites de distribution, taxes/droits de douane, interdictions de publicité, etc. </t>
  </si>
  <si>
    <t>Si oui, décrivez ces politiques.</t>
  </si>
  <si>
    <t>difficultés lors à l'autorisation du branding pour certains produits (ex: sayana Press) pour le Marketing social</t>
  </si>
  <si>
    <t>Existe-t-il des politiques qui permettent ou aident le secteur privé (secteur commercial, ONG ou marketing social) à fournir des moyens de contraception ? (Par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</si>
  <si>
    <t>Le document de Sécurisation des Produits de Santé de la Reproduction ne fait de restriction pour aucun secteur et prône d'ailleurs un partenariat entre les secteurs public et privé</t>
  </si>
  <si>
    <t xml:space="preserve">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sélectionnez le titre du cadre le plus approprié. 
(Si vous avez indiqué en C1 qu'une méthode n'est pas offerte dans un secteur particulier (public ou privé), sélectionnez "non applicable" pour cette méthode et ce secteur). </t>
  </si>
  <si>
    <t xml:space="preserve">Moyens de contraception </t>
  </si>
  <si>
    <t>Indiquez le fournisseur de plus bas niveau autorisé à vendre ou distribuer le moyen de contraception dans le secteur public.</t>
  </si>
  <si>
    <t>Indiquez le fournisseur de plus bas niveau autorisé à vendre ou distribuer le moyen de contraception dans le secteur privé.</t>
  </si>
  <si>
    <t xml:space="preserve">Documents de politique de planification familiale du ministère de la Santé </t>
  </si>
  <si>
    <t>Travailleur de santé communautaire (ou équivalent)</t>
  </si>
  <si>
    <t>Sage-femme infirmière auxiliaire</t>
  </si>
  <si>
    <t>Contraceptifs injectables (acétate de médroxyprogestérone en dépôt 104 mg/0,65 mL - voie sous-cutanée [Depo Sub-Q Provera, Sayana Press])</t>
  </si>
  <si>
    <t>Contraceptifs injectables (acétate de médroxyprogestérone en dépôt 150 mg - voie intramusculaire [DepoProvera], énanthate de noréthistérone [Noristerat])</t>
  </si>
  <si>
    <t>Dispositif intra-utérin (DIU) 
(par exemple, DIU au cuivre [Optima Copper T] ou DIU diffusant du lévonorgestrel [Mirena])</t>
  </si>
  <si>
    <t>Pilules contraceptives d'urgence 
(par exemple, lévonorgestrel 0,75 mg, lévonorgestrel 1,5 mg) [Postinor]</t>
  </si>
  <si>
    <t>Médecin</t>
  </si>
  <si>
    <t>Autres moyens de contraception - précisez 
(Indiquez le nom des autres moyens de contraception proposés et le niveau le plus bas pouvant le proposer, par secteur. Par exemple : diaphragme SILCS)</t>
  </si>
  <si>
    <t>Type de contraceptif :</t>
  </si>
  <si>
    <t xml:space="preserve">Les questions suivantes (D5 et D6) portent sur les lois et pratiques susceptibles d'améliorer l'accès de sous-populations spécifiques à des services/produits de planification familiale efficaces. Les questions D7 et D8 portent sur les lois ou pratiques susceptibles d'empêcher ou de réduire l'accès de ces sous-populations à ces services/produits. </t>
  </si>
  <si>
    <t xml:space="preserve">Le pays a-t-il mis en place des lois, réglementations ou politiques améliorant l'accès des sous-populations suivantes à des services/produits de planification familiale efficaces ? </t>
  </si>
  <si>
    <t>O/N (liste déroulante)</t>
  </si>
  <si>
    <t xml:space="preserve">Si oui, décrivez ces lois/réglementations/politiques. </t>
  </si>
  <si>
    <t>Ces règles/politiques sont-elles mises en œuvre ?</t>
  </si>
  <si>
    <t>Entretiens avec des fonctionnaires</t>
  </si>
  <si>
    <t>Jeunes célibataires (15 à 19 ans)</t>
  </si>
  <si>
    <t>STRATEGIE NATIONALE MULTISECTORIELLE DE LA SANTE SEXUELLE ET DE LA REPRODUCTION   DES ADOLESCENTS ET JEUNES 2018-2022
Plan d'Action National Budgétisé de la Planification Familial 2019-2023</t>
  </si>
  <si>
    <t>Jeunes mariés (15 à 19 ans)</t>
  </si>
  <si>
    <t>Jeunes célibataires (20 à 24 ans)</t>
  </si>
  <si>
    <t>Jeunes mariés (20 à 24 ans)</t>
  </si>
  <si>
    <t>Population rurale</t>
  </si>
  <si>
    <t>Populations vivant dans des sous-régions désavantagées (dans certaines zones géographiques)</t>
  </si>
  <si>
    <t>Populations peu éduquées</t>
  </si>
  <si>
    <t>Populations pauvres</t>
  </si>
  <si>
    <t xml:space="preserve">Personnes handicapées </t>
  </si>
  <si>
    <t>Minorités (groupes ethniques ou religieux)</t>
  </si>
  <si>
    <t>Autre (migrants, populations déplacées au sein de leur pays)</t>
  </si>
  <si>
    <t xml:space="preserve">Le pays a-t-il mis en place des pratiques opérationnelles, culturelles ou autres susceptibles d'améliorer l'accès des sous-populations suivantes à des services/produits de planification familiale efficaces ?  </t>
  </si>
  <si>
    <t xml:space="preserve">Si oui, décrivez ces pratiques. </t>
  </si>
  <si>
    <t>Entretiens avec des informateurs clés (fonctionnaires du ministère de la Santé)</t>
  </si>
  <si>
    <t xml:space="preserve">
Des campagnes d'offres gratuites des services de planification familiale</t>
  </si>
  <si>
    <t>Le pays a-t-il mis en place des lois, réglementations ou politiques rendant difficile l'accès des sous-populations suivantes à des services/produits de planification familiale efficaces ? (par ex. approbation du conjoint nécessaire pour accéder à des contraceptifs)</t>
  </si>
  <si>
    <t>Entretiens avec des informateurs clés (ONG)</t>
  </si>
  <si>
    <t>Le pays a-t-il mis en place des pratiques et obstacles opérationnels, culturels ou autres rendant difficiles l'accès des sous-populations suivantes à des services/produits de planification familiale efficaces ?  
(par exemple, prestataires refusant de desservir les jeunes)</t>
  </si>
  <si>
    <t xml:space="preserve">Si oui, décrivez ces pratiques et obstacles. </t>
  </si>
  <si>
    <t>Entretiens avec des informateurs clés (représentants d'ONG)</t>
  </si>
  <si>
    <t>Certains produits de planification familiale sont-ils soumis à des droits de douane ?</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</si>
  <si>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</si>
  <si>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</si>
  <si>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</si>
  <si>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prestations liées à la planification familiale sont-elles facturées aux clients (frais réglementaires, hors ventes au marché noir) :</t>
  </si>
  <si>
    <t>Autre</t>
  </si>
  <si>
    <t>Pour les services ?</t>
  </si>
  <si>
    <t>Pour les produits ?</t>
  </si>
  <si>
    <t>Si oui, des exemptions sont-elles prévues pour les personnes ne pouvant les payer ?</t>
  </si>
  <si>
    <t>i. Si oui, décrivez ces exemptions.</t>
  </si>
  <si>
    <t>plusieurs zones sanitaires ont adopté la gratuité de l'offre des méthodes contraceptives aux clientes</t>
  </si>
  <si>
    <t>Dans le secteur public, des frais sont-ils facturés aux utilisateurs des services de planification familiale de manière informelle, non officielle ou différente de ceux annoncés ?</t>
  </si>
  <si>
    <t>Entretiens avec des informateurs clés</t>
  </si>
  <si>
    <t>i. Si oui, décrivez ces frais.</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</si>
  <si>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</si>
  <si>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</si>
  <si>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</si>
  <si>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</si>
  <si>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</si>
  <si>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t>Implants contraceptifs (par exemple, lévonorgestrel 75 mg [Jadelle, Sino-Implant (II)/Levoplant], étonogestrel 68 mg [Implanon, Nexplanon])</t>
  </si>
  <si>
    <t>Dispositif intra-utérin (DIU) au cuivre (par exemple, Optima Copper T)</t>
  </si>
  <si>
    <t>Dispositif intra-utérin (DIU) hormonal (par exemple, [Mirena], qui diffuse du lévonorgestrel</t>
  </si>
  <si>
    <t>Pilules contraceptives d'urgence (par exemple, lévonorgestrel 0,75 mg, lévonorgestrel 1,5 mg)</t>
  </si>
  <si>
    <t>Autres contraceptifs (par ex. diaphragme SILCS) ?</t>
  </si>
  <si>
    <t>i. Si oui, indiquez les autres contraceptifs figurant dans cette ou ces listes.</t>
  </si>
  <si>
    <t>En quelle année la/les liste(s) NEML a-t-elle été publiée?</t>
  </si>
  <si>
    <t>Nom de la ou des listes</t>
  </si>
  <si>
    <t>Liste Nationale des médicaments Essentiels enfants et adultes</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</si>
  <si>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</si>
  <si>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</si>
  <si>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</si>
  <si>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</si>
  <si>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</si>
  <si>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mobile</t>
  </si>
  <si>
    <t>Oui : Sensibilisation/éducation mobile importante</t>
  </si>
  <si>
    <t>Mobilisation/implication communautaire</t>
  </si>
  <si>
    <t>Oui : Mobilisation/implication communautaire importante</t>
  </si>
  <si>
    <t xml:space="preserve">Autres </t>
  </si>
  <si>
    <t>Quel pourcentage des prestataires de planification familiale du secteur public a été formé à la mise en place et au retrait des implants et DIU ? (Sélectionnez la plage de pourcentages la plus proche de la valeur estimée.)</t>
  </si>
  <si>
    <t>61 à 70 %</t>
  </si>
  <si>
    <t>La question D17 concerne le partenariat FP2020 dans sa version précédente, jusqu’à l’année 2020. Les questions D17a à D18c concernent le nouveau partenariat FP2030, « Une vision collective de la planification familiale après 2020 ».</t>
  </si>
  <si>
    <t>Si l’on se réfère à la période du FamilyPlanning2020, le pays a-t-il pris un engagement FP2020 ?</t>
  </si>
  <si>
    <t>Le pays a-t-il pris un engagement FP2030 ?</t>
  </si>
  <si>
    <t>Si la réponse est non, le pays envisage-t-il de prendre un engagement FP2030 ?</t>
  </si>
  <si>
    <t>Si le pays a pris ou prévoit de prendre un engagement FP2030, quels éléments parmi les suivants seront inclus ? (Pour chaque élément, précisez « oui », « non », « ne sais pas » ou « non applicable »)</t>
  </si>
  <si>
    <t>Améliorer le financement national des contraceptifs</t>
  </si>
  <si>
    <t>Rendre les contraceptifs plus abordables pour les clients</t>
  </si>
  <si>
    <t>Améliorer l'accès aux contraceptifs ou leur disponibilité (au-delà des engagements décrits ci-dessus pour le financement national ou rendre les contraceptifs abordables) </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</si>
  <si>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</si>
  <si>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</si>
  <si>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</si>
  <si>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</si>
  <si>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</si>
  <si>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</si>
  <si>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</si>
  <si>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Documents de politique d'organisation du ministère de la Santé/de la chaîne d'approvisionnement</t>
  </si>
  <si>
    <t>SI LA RÉPONSE EST NON, PASSEZ À LA QUESTION E2.</t>
  </si>
  <si>
    <t>S’il existe un SIGL national, recueille-t-il les données sur les stocks jusqu’au niveau du point de prestation de services (PPS) ?
(Au minimum, les éléments déclarés pour les établissements de santé doivent inclure : le stock disponible/le solde final, le taux de consommation, les pertes et les ajustements.)</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</si>
  <si>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</si>
  <si>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</si>
  <si>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</si>
  <si>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</si>
  <si>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</si>
  <si>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</si>
  <si>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</si>
  <si>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t>S’il existe un SIGL national qui recueille les données sur les stocks jusqu’au niveau du point de prestation de services (PPS), sélectionnez l’option qui décrit le mieux la façon dont les données sont déclarées au niveau du PPS.
(Au minimum, les éléments déclarés pour les établissements de santé doivent inclure : le stock disponible/le solde final, le taux de consommation, les pertes et les ajustements. Sinon, sélectionnez « non applicable » pour cette question.)</t>
  </si>
  <si>
    <t>Peu de sites déclarent par voie électronique</t>
  </si>
  <si>
    <t>Nous sommes en train de terminer la phase pilote de e-SIGL qui a été conduite dans 3 zones sanitaires
Le passage à l'échelle est prévu pour 2022</t>
  </si>
  <si>
    <t xml:space="preserve">Indiquez le taux de rupture des stocks des produits contraceptifs du secteur public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
</t>
  </si>
  <si>
    <t xml:space="preserve">a. Niveau central (entrepôt central du secteur public)
</t>
  </si>
  <si>
    <t xml:space="preserve">b. Niveau des points de prestation de services (PPS) (établissements de santé du secteur public)
(Au niveau agrégé, correspond au pourcentage calculé à partir des observations de rupture de stock collectées au niveau de tous les points de prestation de services ayant connu une rupture au cours de l'année)
</t>
  </si>
  <si>
    <t>Source des taux de rupture au niveau central</t>
  </si>
  <si>
    <t>Nombre d'observations du statut des stocks au cours desquelles le produit était en rupture au cours de l'année fiscale (numérateur)</t>
  </si>
  <si>
    <t>Nombre total d'observations du statut des stocks au cours de l'année (dénominateur)</t>
  </si>
  <si>
    <t>Taux de rupture annuel au niveau central 
Calcul automatique réalisé en divisant la valeur de la colonne H par celle de la colonne I</t>
  </si>
  <si>
    <t>Somme du nombre de PPS en rupture après analyse de l'ensemble des rapports logistiques mensuels/trimestriels de l'année fiscale (numérateur)</t>
  </si>
  <si>
    <t>Somme du nombre total de PPS ayant déclarés dans l'ensemble des rapports logistiques mensuels/trimestriels de l'année fiscale (dénominateur)</t>
  </si>
  <si>
    <t>Taux de rupture annuel au niveau des PPS
Calcul automatique réalisé en divisant la valeur de la colonne K par celle de la colonne L</t>
  </si>
  <si>
    <t>Système de gestion des entrepôts</t>
  </si>
  <si>
    <t>Pilules contraceptives combinées</t>
  </si>
  <si>
    <t>Source des taux de rupture au niveau des points de prestation de services</t>
  </si>
  <si>
    <t>Lévonorgestrel/éthinylestradiol 150/30 μg + Fe 75 mg [Microgynon]</t>
  </si>
  <si>
    <t xml:space="preserve">Données cumulées de la SOBAPS et ses agences </t>
  </si>
  <si>
    <t>Lévonorgestrel/éthinylestradiol 150/30 μg [Seasonale, Levora, Jolessa]</t>
  </si>
  <si>
    <t>Système d'information en gestion logistique (SIGL)/ordres de réquisition/rapports logistiques de routine</t>
  </si>
  <si>
    <t>Autres pilules combinées                                           
(non inclus dans le calcul agrégé)                                                        Précisez :</t>
  </si>
  <si>
    <t>Pilules contraceptives progestatives (lévonorgestrel 30 μg [Norgeston, Microlut])</t>
  </si>
  <si>
    <t>Contraceptifs injectables</t>
  </si>
  <si>
    <t>Acétate de médroxyprogestérone en dépôt 104 mg/0,65 mL - voie sous-cutanée [Depo Sub-Q Provera, Sayana Press]</t>
  </si>
  <si>
    <t>Acétate de médroxyprogestérone en dépôt 150 mg - voie intramusculaire [DepoProvera]</t>
  </si>
  <si>
    <t>Énanthate de noréthistérone [Noristerat]</t>
  </si>
  <si>
    <t xml:space="preserve">Implants contraceptifs </t>
  </si>
  <si>
    <t>Lévonorgestrel 75 mg/bâtonnet, implant à 2 bâtonnets [Jadelle, Sino-Implant (II)/Levoplant]</t>
  </si>
  <si>
    <t>Étonogestrel 68 mg/bâtonnet, implant à 1 bâtonnet [Implanon, Nexplanon]</t>
  </si>
  <si>
    <t xml:space="preserve">Pilules contraceptives d'urgence </t>
  </si>
  <si>
    <t>Lévonorgestrel 0,75 mg, 2 comprimés</t>
  </si>
  <si>
    <t>Lévonorgestrel 1,5 mg, 1 comprimé</t>
  </si>
  <si>
    <t>Taux de rupture de stock total pour tous les produits 
Le résultat est calculé automatiquement.  (Somme des colonnes H et I divisée par la colonne H et somme des colonnes K et L divisée par la colonne L)</t>
  </si>
  <si>
    <t>(Facultatif) Quels ont été les principaux facteurs de rupture de stock de contraceptifs dans le pays au cours de l’année précédente ?</t>
  </si>
  <si>
    <t xml:space="preserve">F. Qualité </t>
  </si>
  <si>
    <t>Les contraceptifs fabriqués localement ou importés doivent-ils tous être homologués par l'autorité nationale de réglementation pharmaceutique (ANRP) ?</t>
  </si>
  <si>
    <t>Documents de l'autorité nationale de réglementation pharmaceutique (ANRP)</t>
  </si>
  <si>
    <t>Les exigences d'homologation des médicaments (notamment des contraceptifs) sont-elles respectées à la lettre ?</t>
  </si>
  <si>
    <t>Si oui, existe-t-il des exceptions ?</t>
  </si>
  <si>
    <t>Expliquez les exceptions éventuelles.</t>
  </si>
  <si>
    <t>Autorisation spéciale d'importation en cas d'absence d'AMM</t>
  </si>
  <si>
    <t>Quel est le délai moyen d'homologation des produits contraceptifs ?</t>
  </si>
  <si>
    <t>De 6 mois à moins d'1 an</t>
  </si>
  <si>
    <t xml:space="preserve">L'ANRP participe-t-elle aux procédures collaboratives de présélection par l'OMS ? </t>
  </si>
  <si>
    <t>Les contraceptifs fabriqués localement ou importés doivent-ils être testés par le laboratoire national de contrôle de la qualité ?</t>
  </si>
  <si>
    <t>Le laboratoire national de contrôle de la qualité bénéficie-t-il actuellement de la certification/de l'accréditation ISO 17025 et/ou est-il présélectionné par l'OMS ?</t>
  </si>
  <si>
    <t xml:space="preserve">Au cours de l'année passée, dans quelle mesure les contraceptifs ont-ils été testés par le laboratoire national de contrôle de la qualité après leur expédition hors préservatifs ? </t>
  </si>
  <si>
    <t xml:space="preserve">Au cours de l'année passée, dans quelle mesure les préservatifs ont-ils été testés par le laboratoire national de contrôle de la qualité après leur expédition ? </t>
  </si>
  <si>
    <t>Au cours de l’année passée, l’autorité nationale de réglementation pharmaceutique (ANRP) a-t-elle réalisé une surveillance sur le terrain pour identifier des contraceptifs de qualité inférieure et falsifiés afin de protéger le public de produits inefficaces et/ou dangereux ?</t>
  </si>
  <si>
    <t>Entretiens avec des informateurs clés (fonctionnaires de l'ANRP)</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</si>
  <si>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</si>
  <si>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</si>
  <si>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</si>
  <si>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</si>
  <si>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Entretiens avec des informateurs clés (fonctionnaires du programme de l'ANRP)</t>
  </si>
  <si>
    <t>Les grossistes doivent-ils communiquer leurs ventes et prestations de services au gouvernement ?</t>
  </si>
  <si>
    <t>Si oui, au cours de l'année passée, quelle proportion a communiqué au gouvernement ses ventes et prestations de services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</si>
  <si>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</si>
  <si>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</si>
  <si>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planification stratégique</t>
  </si>
  <si>
    <t xml:space="preserve">Si non, souhaiterait-il pouvoir le faire ? </t>
  </si>
  <si>
    <t>La mission du Conseil international d’harmonisation des exigences techniques pour l’enregistrement des médicaments à usage humain (ICH) est de garantir que des médicaments sûrs, efficaces et de haute qualité sont développés, enregistrés et maintenus de la manière la plus efficace possible en termes de ressources, tout en respectant des normes élevées. Les autorités nationales de réglementation des médicaments qui sont membres, observateurs ou associés de l’ICH sont considérées comme des autorités de réglementation affiliées, notamment : les États membres de l’Union européenne, le Royaume-Uni, les États-Unis, le Canada et le Japon.</t>
  </si>
  <si>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</si>
  <si>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t>Pilules contraceptives combinées 
(par exemple, lévonorgestrel/éthinylestradiol 150/30 μg + Fe 75 mg, lévonorgestrel/éthinylestradiol 150/30 μg [Microgynon, Seasonale, Levora, Jolessa], drospirénone/éthinylestradiol 3 mg/20μg [Yaz], acétate de noréthistérone/éthinylestradiol [Loestrin, Junel])</t>
  </si>
  <si>
    <t>Existe-t-il des produits présélectionnés par l'OMS ou approuvés par une SRA dont la distribution est homologuée dans le pays ?</t>
  </si>
  <si>
    <t>Présélectionné par l'OMS</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</si>
  <si>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</si>
  <si>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</si>
  <si>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Combien de fabricants nationaux produisent localement des pilules combinées ?</t>
  </si>
  <si>
    <t>Combien de fabricants nationaux produisent localement des pilules progestatives ?</t>
  </si>
  <si>
    <t>Depoprovera, Noristerat</t>
  </si>
  <si>
    <t>Combien de fabricants nationaux produisent localement des contraceptifs injectables ?</t>
  </si>
  <si>
    <t>2 à 3</t>
  </si>
  <si>
    <t>Jadelle, Implanon NXT</t>
  </si>
  <si>
    <t>Combien de fabricants nationaux produisent localement des implants injectables ?</t>
  </si>
  <si>
    <t>No logo, Prudence plus, Manix, Domino, Kiss</t>
  </si>
  <si>
    <t>Combien de fabricants nationaux produisent localement des préservatifs masculins ?</t>
  </si>
  <si>
    <t>Femidon</t>
  </si>
  <si>
    <t>Combien de fabricants nationaux produisent localement des préservatifs féminins ?</t>
  </si>
  <si>
    <t>Pilules contraceptives d'urgence 
(par exemple, lévonorgestrel 0,75 mg, lévonorgestrel 1,5 mg) [Postinor])</t>
  </si>
  <si>
    <t>Norlevo</t>
  </si>
  <si>
    <t>Combien de fabricants nationaux produisent localement des pilules d'urgence ?</t>
  </si>
  <si>
    <t>Existe-t-il des joint ventures entre des laboratoires pharmaceutiques internationaux et des fabricants locaux de contraceptifs ?</t>
  </si>
  <si>
    <t>Si oui, décrivez-les :</t>
  </si>
  <si>
    <t>Des partenariats public/privé ont-ils été établis ou négociés au cours des deux dernières années dans l'optique d'étendre les prestations de services de santé proposées par le secteur privé, notamment en matière de produits et services de planification familiale ? 
(Exemple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</si>
  <si>
    <t>ABMS avec des ONG locales
Secteur public avec des ONG sous financements UNFPA</t>
  </si>
  <si>
    <t xml:space="preserve">Si oui, répertoriez-les et décrivez-les. </t>
  </si>
  <si>
    <t xml:space="preserve">Graphed ONG
Jordan ONG
ABMS avec des ONG locales
Secteur public avec des ONG sous financements UNFPA
</t>
  </si>
  <si>
    <t>Le gouvernement a-t-il élaboré ou commencé à élaborer un plan d'engagement du secteur privé pour la planification familiale ou la santé reproductive ou intégrant un composant de planification familiale ou de santé reproductive ?</t>
  </si>
  <si>
    <t>Oui (plan PSE avec composant FP/RH)</t>
  </si>
  <si>
    <t>Si le gouvernement a élaboré un plan d’engagement du secteur privé (ESP) avec une composante pour la planification familiale ou la santé reproductive, dans quelle mesure a-t-il mis en œuvre certains aspects de ce plan d'engagement?</t>
  </si>
  <si>
    <t>Certaines actions sont mises en œuvre</t>
  </si>
  <si>
    <t>Notez tout commentaire général ayant trait aux difficultés et/ou réussites de la sécurité contraceptive dans votre pays.</t>
  </si>
  <si>
    <t>H. Impact de la pandémie de COVID-19</t>
  </si>
  <si>
    <t xml:space="preserve">Existe-t-il un plan de préparation aux urgences en cas de pandémie (qui inclut l’impact sur la planification familiale) ? </t>
  </si>
  <si>
    <t>Si oui, quelles sont les politiques en place pour réduire les conséquences de la pandémie sur la planification familiale ? (par ex., délivrance pour plusieurs mois, passage à des méthodes à long terme, etc.)</t>
  </si>
  <si>
    <t xml:space="preserve">Un plan de préparation (qui inclut l’impact sur la planification familiale) est-il en place pour d’autres types d’urgences ? </t>
  </si>
  <si>
    <t>Plan d'urgence pour les déplacements de populations en cas d'inondation ou de catastrophes naturelles</t>
  </si>
  <si>
    <t>Quel a été l’impact de la pandémie de COVID-19 sur la fréquence des réunions du comité de sécurité contraceptive (SC) en 2020 ? (Choisissez une réponse dans la liste déroulante)</t>
  </si>
  <si>
    <t>Réunions moins fréquentes</t>
  </si>
  <si>
    <t>Dans quelle mesure la pandémie de COVID-19 a-t-elle affecté la ligne budgétaire approuvée pour les contraceptifs pour l'année fiscale en cours ?  
(Choisissez une réponse dans la liste déroulante)</t>
  </si>
  <si>
    <t>Inconnu</t>
  </si>
  <si>
    <t>Dans quelle mesure la pandémie de COVID-19 a-t-elle affecté le montant des dépenses gouvernementales pour les contraceptifs au cours de l'année complète la plus récente ?
(Choisissez une réponse dans la liste déroulante)</t>
  </si>
  <si>
    <t>Le cas échéant, quelles pratiques opérationnelles ont été mises en place pour faciliter l’accès aux services de PF pendant l’épidémie de COVID-19 ? 
(par ex., cliniques mobiles de PF, télésanté, partage ou transfert accru des tâches, interventions d’autosoins, méthodes sans ordonnance, etc.) Il peut s’agir de pratiques gouvernementales et/ou de celles d’entités non gouvernementales ou privées.</t>
  </si>
  <si>
    <t>Cliniques PF et campagnes d'offre gratuite</t>
  </si>
  <si>
    <t>Dans ce cas, les campagnes d'offre gratuite s'organisent dans les centres de santé sur 2 semaines, parfois trimestriellement, pour éviter les rassemblements de masse</t>
  </si>
  <si>
    <t>Quelles preuves avez-vous, le cas échéant, que COVID-19 a perturbé la disponibilité des produits de PF/SR ?</t>
  </si>
  <si>
    <t>Impact sur la chaine logistique au niveau central avec les niveaux de stock au minimum durant le T2 à T4 2020</t>
  </si>
  <si>
    <t>Merci d'avoir participé à l'enquête !</t>
  </si>
  <si>
    <t xml:space="preserve">Botswana </t>
  </si>
  <si>
    <t>It is a Technical Working Group on SRH and not Contraceptive Security per se.</t>
  </si>
  <si>
    <t>interviews with committee members</t>
  </si>
  <si>
    <t>TECHNICAL WORKING GROUP- SEXUAL &amp; REPRODUCTIVE HEALTH</t>
  </si>
  <si>
    <t>Botswana Family Welfare Association, Tebelopele Voluntary Counselling and Testing Centre</t>
  </si>
  <si>
    <t>UNFPA, WHO</t>
  </si>
  <si>
    <t>Family Planning, Maternal and Child Health, Reproductive Health</t>
  </si>
  <si>
    <t>Logistics Management Unit</t>
  </si>
  <si>
    <t>Ministry of Finance and Ministry of Planning are a single entity called Ministry of Finance and Economic Development</t>
  </si>
  <si>
    <t>University of Botswana, Institute of Health Sciences, Ministry of Basic Education</t>
  </si>
  <si>
    <t>Although there are no terms of reference for the Committee, the TWG's mandate is guided by the findings from SRH-related reports within the MoHW to facilitate advocacy and advisory roles on Family Planning and related issues in Botswana.</t>
  </si>
  <si>
    <t>April</t>
  </si>
  <si>
    <t>March</t>
  </si>
  <si>
    <t xml:space="preserve">No specific budget for contraceptives, but relying on what the government can offer at anytime. However, forecasting was done for medical commodities where contraceptives falls under. </t>
  </si>
  <si>
    <t xml:space="preserve">supply plans (e.g. Contraceptive Procurement Tables) for forecasted contraceptives </t>
  </si>
  <si>
    <t>Central Medical Stores</t>
  </si>
  <si>
    <t>No specific budget for Contraceptives but relying on what the government can offer at anytime.</t>
  </si>
  <si>
    <t>interviews with gov't officials in charge of financing</t>
  </si>
  <si>
    <t>Although there is no specific budget for Contraceptives, government continues to spend from budget on medical drugs to cover contraceptives.</t>
  </si>
  <si>
    <t>04/2020-03/2021</t>
  </si>
  <si>
    <t>CMS spending Records</t>
  </si>
  <si>
    <t xml:space="preserve">Not Applicable </t>
  </si>
  <si>
    <t>gov't spending records, including internally generated funds</t>
  </si>
  <si>
    <t>Purchase/P.O. date</t>
  </si>
  <si>
    <t>04/20-03/21</t>
  </si>
  <si>
    <t>The third party agents who helped with procurement are UNFPA and USAID.</t>
  </si>
  <si>
    <t>UNFPA records</t>
  </si>
  <si>
    <t>Although there is no specific budget for contraceptives, they are normally incorporated in the  Medicines Budget of the CMS.</t>
  </si>
  <si>
    <t>key informant interviews with procurement/ logistics unit</t>
  </si>
  <si>
    <t xml:space="preserve">Government of Botswana </t>
  </si>
  <si>
    <t>Don't Know</t>
  </si>
  <si>
    <t>As indicated, there is no specific budget for contraceptives.</t>
  </si>
  <si>
    <t>national family planning or reproductive health strategy, guidance, or policy</t>
  </si>
  <si>
    <t xml:space="preserve">None </t>
  </si>
  <si>
    <t>1) Female condoms are not moving and tend to expire while in stock.
2) Implant challenges are experienced, such as when clients want to remove them and there are no service providers to conduct the procedure. Lack of acceptance by partners due to effects such as bleeding associated with it.</t>
  </si>
  <si>
    <t>Goal: Accelerate delivery of universal access to client centered, rights-based family planning as part of efforts to achieve universal access to sexual and reproductive health and reproductive rights.
Objectives and targets: The following objectives represent strategic priorities as well as key priority areas for the Botswana Family planning program based on the findings of the FP study of 2018 and the findings of the Botswana Demographic and Health survey 2017. The priorities reflect issues or interventions that must be addressed to reach the country goals.
1. Increase access and utilization of integrated Family planning services for all by 2025
2. Strengthen national FP coordination, monitoring and evaluation mechanisms by 2025;
3. Increase the proportion of the national health budget that is allocated to FP program from 0% in 2019/20 to 0.5% by 2025;
4. Maintain stock out levels of FP commodities below 10% between 2020 and 2025.</t>
  </si>
  <si>
    <t>interviews with family planning or reproductive health program managers</t>
  </si>
  <si>
    <t>Botswana National Family Planning Strategy</t>
  </si>
  <si>
    <t>The Strategy is not yet approved by MoHW, although the SRH Division is the leading developer of it. It is anticipated that it will be approved and ready for implementation before the end of the year. However, there activities from the strategy that have always been going on such as capacity building of health care providers on FP services, service provision, advocacy and demand creation for FP services.</t>
  </si>
  <si>
    <t>2020-2025</t>
  </si>
  <si>
    <t>gov't policy documents and project records</t>
  </si>
  <si>
    <t xml:space="preserve">1) Essential Health Package, Botswana Family Planning Procedure Manual;
2) National Strategic Framework III;
3) The National Development Plan;
All these policies open up service provision in both the public and private sectors, as long as they are provided by competent personnel.             </t>
  </si>
  <si>
    <t xml:space="preserve">MOH department of family planning policy documents </t>
  </si>
  <si>
    <t>Auxiliary Nurse Midwife</t>
  </si>
  <si>
    <t xml:space="preserve">Adolescent Sexual and Reproductive Health Implementation Strategy (2019-2023), Reproductive Maternal Newborn Child and Adolescent Health and Nutrition Strategy (2018-2022), Sexual Reproductive Health Service Standards Policy (needs to be reviewed) </t>
  </si>
  <si>
    <t>Key informant interviews with donor representatives</t>
  </si>
  <si>
    <t xml:space="preserve">Demand creation activities to improve access at District levels, Stakeholders collaboration within the districts, use of gate-keepers such as traditional leaders, Pastors etc. </t>
  </si>
  <si>
    <t>Social Support Groups, Advocacy groups and gate-keepers</t>
  </si>
  <si>
    <t>Advocacy groups and gate-keepers</t>
  </si>
  <si>
    <t>Human rights activists</t>
  </si>
  <si>
    <t>Culturally issues of sex are not discussed between parents and children at the family level, and youth end up fearing to come up for effective access to contraceptives. There is also lack of access to contraceptives within schools.</t>
  </si>
  <si>
    <t xml:space="preserve">Lack of male involvement </t>
  </si>
  <si>
    <t>Lack of knowledge on family planning and contraceptives, lack of service providers, poor parent-child sex communication</t>
  </si>
  <si>
    <t>Poor accessibility to services due to various reasons, for example when looking at the mentally challenged</t>
  </si>
  <si>
    <t>evidence of fee scale for FP methods or other RH commodities at SDPs</t>
  </si>
  <si>
    <t>Exemptions are based on the compassion of the attending health worker at that particular time; Charges are standardized</t>
  </si>
  <si>
    <t>key informant interviews with MOH department of family planning/reproductive health</t>
  </si>
  <si>
    <t>key informant interviews with personnel from the procurement/logistics unit</t>
  </si>
  <si>
    <t xml:space="preserve">Botswana Essential Medicines List </t>
  </si>
  <si>
    <t>key informant interview with MOH family planning/reproductive health (RH) program manager</t>
  </si>
  <si>
    <t>Yes: Some social marketing</t>
  </si>
  <si>
    <t>Social Marketing: MoHW Facebook pages, Mass media: Tsabotsogo Tv show</t>
  </si>
  <si>
    <t>Yes: Some mobile outreach/education</t>
  </si>
  <si>
    <t>IUCD around 1% and Implants around 5%</t>
  </si>
  <si>
    <t>Key informant interview with MOH</t>
  </si>
  <si>
    <t>Not yet but the discussion on FP2030 has just begun and a Taskforce has been set up to look into the components of the commitment.</t>
  </si>
  <si>
    <t>A Taskforce has been set up to address the components of commitment.</t>
  </si>
  <si>
    <t>key informant interview with MOH</t>
  </si>
  <si>
    <t>They are collected in the VEN LMIS reports</t>
  </si>
  <si>
    <t>key informant interview with MOH/supply chain organization</t>
  </si>
  <si>
    <t>Not all public sector SDPs report LMIS, the ones that reports are the drop off points of the Central Medical Stores.</t>
  </si>
  <si>
    <t>Yes: Some public sector facilities included</t>
  </si>
  <si>
    <t xml:space="preserve">SDPs submit LMIS on Excel to the Central Medical Store, where they will be uploaded on sSupply Chain Manager Software. </t>
  </si>
  <si>
    <t xml:space="preserve">Delays in shipments </t>
  </si>
  <si>
    <t>All medicines must be registered before they can be brought into the country in accordance with MRSA 2013 Section 23(1)</t>
  </si>
  <si>
    <t>Cases of exceptions are contained in MRSA 2013 Section 23(4)</t>
  </si>
  <si>
    <t>When the product is desperately needed in the country or there is no alternative commodity, then a waiver can be given provided all waiver requirements are met.</t>
  </si>
  <si>
    <t>Normal application is 36 months, Expedited application is 12 months, WHO CRP is 3 months</t>
  </si>
  <si>
    <t>Most contraceptives were tested in the past, but currently BOMRA laboratory is undergoing equipment maintenance, and has not been conducting any tests in recent years.                                              
A risk-based Post Market surveillance program is being implemented by the NMRA. In the past year, contraceptives were not part of the targeted products.</t>
  </si>
  <si>
    <t>Not applicable (no field surveillance conducted)</t>
  </si>
  <si>
    <t xml:space="preserve">   </t>
  </si>
  <si>
    <t>Currently BoMRA has licensed 33 wholesalers of human medicines.</t>
  </si>
  <si>
    <t>Key informant interviews with NMRA program officials</t>
  </si>
  <si>
    <t>Key informant interviews with NMRA officials</t>
  </si>
  <si>
    <t>Ethinylestradiol/Levonorgestrel + Ferrous Fumarate</t>
  </si>
  <si>
    <t>Levonorgestrel Pronta</t>
  </si>
  <si>
    <t>Depot Medroxyprogesterone Acetate 150 mg Intramuscular [DepoProvera]</t>
  </si>
  <si>
    <t>Norelgestron and Ethinyl Estradiol</t>
  </si>
  <si>
    <t>Mirena</t>
  </si>
  <si>
    <t>Levonorgestrel 1.5mg (REVOKED)</t>
  </si>
  <si>
    <t>However, the SRH Division is considering developing the PSE plan</t>
  </si>
  <si>
    <t>Not applicable (no PSE in place or without FP/RH)</t>
  </si>
  <si>
    <t>Registration of medical devices (which includes contraceptives, not classified as drugs) has not started yet. Listing of these devices by manufacturers and distributors closed on April 30th, 2021. Consolidation is ongoing to come up with a Provisional Register for medical devices in the country. These devices will be classified according to their risks, and prioritized registration for high-risk medical devices will only start once the Legal Framework is finalized. There is also low contraceptive uptake due to lack of education, and low acceptability, e.g., with female condoms.</t>
  </si>
  <si>
    <t>Telehealth (starting a call center for specific for SRH Services), Mobile FP Clinics</t>
  </si>
  <si>
    <t>No evidence in figures but services were disrupted as a result of lockdowns, quarantines and isolations, as well as people feared to go to health services. There have been some stockouts of FP commodities.</t>
  </si>
  <si>
    <r>
      <t xml:space="preserve">Un comité national travaille-t-il sur la sécurité contraceptive ? 
</t>
    </r>
    <r>
      <rPr>
        <sz val="11"/>
        <rFont val="Arial"/>
        <family val="2"/>
      </rPr>
      <t>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r>
  </si>
  <si>
    <t>Un comité a été créé en 2011 par un arrêté ministériel et fonctionne jusqu'à ce jour. Suivant une recommandation des travaux de ce comité, il a également été mis en place en 2020 un groupe technique de travail restreint sur la sécurisation des produits de santé de la reproduction et qui se réunit une fois par trimestre.</t>
  </si>
  <si>
    <t>Mandat/documents légaux de création du comité et de son appartenance</t>
  </si>
  <si>
    <t>Rapport des sessions du comité</t>
  </si>
  <si>
    <t>comité de pilotage du plan de sécurisation des produits de santé de la reproduction</t>
  </si>
  <si>
    <t>Programme de marketing social et de communication (PROMACO)</t>
  </si>
  <si>
    <t>Association burkinabè pour le bien être familial (ABBEF); Marie stopes international Burkina Faso; ASMADE (Association Songui Manégré /Aide au Développement Endogène); EQUIPOP (Equilibres et Populations); JHPIEGO; MdM France (Médecins du Monde France); Pathfinder, IntraHealth</t>
  </si>
  <si>
    <t>Association des grossistes pharmaceutiques du privé</t>
  </si>
  <si>
    <t>OOAS (Organisation Ouest Africaine de la Santé), USAID, Banque Mondiale</t>
  </si>
  <si>
    <t>UNFPA, OMS, UNICEF</t>
  </si>
  <si>
    <t>Direction de la santé de la famille (service logistique, bureau planification familiale, bureau maternité à moindre risque, bureau PTME, Direction de l'administration et des finances du ministère de la santé, Agence nationale de régulation pharmaceutique (ANRP), Direction générale de la santé publique, Direction générale de l'accès aux produits de santé, Secrétariat permanent du conseil national de lutte contre le SIDA et les IST (SP/CNLS VIH-SIDA/IST)</t>
  </si>
  <si>
    <t>Centrale d'achat des médicaments essentiel génériques et des consommables médicaux (CAMEG)</t>
  </si>
  <si>
    <t>Ministère de la Planification</t>
  </si>
  <si>
    <t>Direction des politiques des populations</t>
  </si>
  <si>
    <t>Ecole Nationale de Santé Publique 'ENSP), institut de recherche en sciences de la santé (IRSS), Sociétés savantes de gynécologie et de pédiatrie</t>
  </si>
  <si>
    <t>Validation des résultats des tableaux d’acquisition des contraceptifs, Approuver le plan d’approvisionnement des produits de santé, Suivre régulièrement les recommandations issues des rencontres y afférentes, Faire des suggestions en vue du renforcement des différentes interventions pour améliorer la sécurisation des produits de SR, Assurer le suivi des activités de plaidoyer en faveur de la sécurisation des produits de SR</t>
  </si>
  <si>
    <t>Arrêté ministériel portant création, composition et attribution du comité SPSR</t>
  </si>
  <si>
    <t>2 à 3 fois</t>
  </si>
  <si>
    <t>Loi de finance, rapport TAC et plan d'approvisionnement</t>
  </si>
  <si>
    <t>Loi de finance 2020</t>
  </si>
  <si>
    <t>Les responsables logistiques des 13 régions du pays, les représentants des directions centrales du ministère de la santé, de la CAMEG, de l'UNFPA, de l'USAID (GHSC FTO et PSM), les représentants de PROMACO, ABBEF, MSBF</t>
  </si>
  <si>
    <t>Bilans financiers</t>
  </si>
  <si>
    <t>janvier 2020- décembre 2020</t>
  </si>
  <si>
    <t>janvier 2020- décembre 2021</t>
  </si>
  <si>
    <t>c'est bien 0 et quand on saisi le zéro la affiche cette présentation</t>
  </si>
  <si>
    <t>Plans d'approvisionnement et de distribution (par ex. Pipeline, QAT)</t>
  </si>
  <si>
    <t>Dossiers de dépenses gouvernementales incluant les fonds d'origine interne</t>
  </si>
  <si>
    <t>Achat/B.P. date</t>
  </si>
  <si>
    <t>Levonorgestrel (Microlut) 0.0375 mg, Levonorgestrel 0.15 mg + éthinyl œstradiol 30µg (ZINNIA F), Préservatifs masculin lubrifiés, Médroxyprogestérone (Dépo provera) 150 mg/ml inj., Levonorgestrel (JADELLE) 75 mg</t>
  </si>
  <si>
    <t xml:space="preserve">01/2020-12/2020	</t>
  </si>
  <si>
    <t>Levonorgestrel 0.15 mg + éthinyl œstradiol 30µg (ZINNIA F); Médroxyprogestérone (Dépo provera) 150 mg/ml inj.; Levonorgestrel (JADELLE) 75 mg; Dispositif intra utérin (DIU); Préservatif féminin; Sayana press; Emergency oral contraceptives; male condoms; female condoms</t>
  </si>
  <si>
    <t>Médroxyprogestérone (Dépo provera) 150 mg/ml inj.; Levonorgestrel (JADELLE) 75 mg</t>
  </si>
  <si>
    <t>Accords gouvernementaux/documents de planification des achats</t>
  </si>
  <si>
    <t>Autre: Organisation ouest africaine de la santé (OOAS), plan d'approvisionnement</t>
  </si>
  <si>
    <t>Levonorgestrel (JADELLE) 75 mg; Levonorgestrel (Levoplant) 75 mg</t>
  </si>
  <si>
    <t>Autre: Projet de renforcement des services de santé (PRSS), plan d'approvisionnement</t>
  </si>
  <si>
    <t>La quantification est faite par une équipe technique du ministère de la santé coordonnée par la direction de la santé de la famille, les besoins issus du plan d'approvisionnement sont adressés à la direction des finances du ministère de la santé qui procède au montage du dossier d'achat puis le transmet à la centrale d'achat des médicaments essentiels génériques pour l'achat après cotation des prix et ajustement des quantités suivant le montant de l'enveloppe,</t>
  </si>
  <si>
    <t>Dossiers d'achat du gouvernement</t>
  </si>
  <si>
    <t xml:space="preserve"> Organisme para-étatique (notamment si le magasin central de fournitures médicales du gouvernement est paraétatique)</t>
  </si>
  <si>
    <t>Lorsque les produits sont réceptionnés au magasin central, la distribution au niveau des districts sanitaires et des hôpitaux est assuré par la CAMEG.</t>
  </si>
  <si>
    <t>Fonds alloués par le budget de l'Etat</t>
  </si>
  <si>
    <t>Fonds alloués par le projet PRSS via la Banque Mondiale</t>
  </si>
  <si>
    <t>En 2021 le montant s'élève à 1 milliard de FCFA plus un reliquat de 2019 qui s'élève à 500 millions de francs CFA.</t>
  </si>
  <si>
    <t>Politiques, normes et protocoles en santé de la reproduction; liste nationale des médicaments essentiels 2020</t>
  </si>
  <si>
    <t>augmentation du taux de recours aux méthodes contraceptives modernes. En 2020 le taux de prévalence contraceptive est de 31,9% pour le Burkina Faso</t>
  </si>
  <si>
    <t>Documents officiels de l'organisation gouvernementale coordonnant le programme national de planification familiale/santé reproductive</t>
  </si>
  <si>
    <t>Plan national de planification familiale; PMA 2020</t>
  </si>
  <si>
    <t>Plan national de planification familiale</t>
  </si>
  <si>
    <t xml:space="preserve"> 2021-2025</t>
  </si>
  <si>
    <t>Accords enregistrés entre le ministère de la Santé, les agences des bailleurs de fonds et les fournisseurs du secteur public/privé</t>
  </si>
  <si>
    <t>Documents et politique en matière de santé de la reproduction</t>
  </si>
  <si>
    <t>Documents de politique et dossiers des projets du gouvernement</t>
  </si>
  <si>
    <t>Conventions de partenariat</t>
  </si>
  <si>
    <t>Signature de convention de partenariat entre le ministère de la santé et les ONG; la formation continue des prestataires du privé; exonération des taxes douanières pour les produits contraceptifs</t>
  </si>
  <si>
    <t>Politiques, normes et protocoles en santé de la reproduction</t>
  </si>
  <si>
    <t>offre de Sayana Press dans le cadre de la délégation des tâches et de l'auto soin</t>
  </si>
  <si>
    <t>Lois publiques et documents gouvernementaux officiels</t>
  </si>
  <si>
    <t>Plan national de planification familiale prenant en compte toutes ces couches de la population; plan stratégique santé des adolescents et jeunes avec accent sur la PF, mise en œuvre sur toute l'étendue du territoire de la stratégie de la gratuité totale de la planification familiale</t>
  </si>
  <si>
    <t>Arrêté ministériel, rapports d'activité</t>
  </si>
  <si>
    <t xml:space="preserve">Ouverture de centres jeunes dans certains districts sanitaires pour mener des activités de sensibilisation. Existence d'infirmeries médico scolaires </t>
  </si>
  <si>
    <t>Mise en place de stratégies comme les écoles des maris et des futurs époux où des modèles éducateurs sensibilisent leurs pairs</t>
  </si>
  <si>
    <t xml:space="preserve">Appui du ministère de la santé par des équipes mobiles des ONG pour l'offre des services de PF au profit des populations rurales </t>
  </si>
  <si>
    <t xml:space="preserve">Mise en place de postes de santé avancés, mise en œuvre de stratégies mobiles et de système de mentorat. </t>
  </si>
  <si>
    <t>Mise en place de stratégies comme les écoles des maris et des futurs époux où des modèles éducateurs sensibilisent leurs pairs; Sensibilisation par des équipes de santé et offre des services de PF au profit de ces populations.</t>
  </si>
  <si>
    <t>Mise en œuvre sur toute l'étendue du territoire de la stratégie de la gratuité totale de la planification familiale où les produits contraceptifs, la prestation de service sont gratuits pour le ou la cliente</t>
  </si>
  <si>
    <t>Le paquet d'activité offert intègre les besoins de ces personnes vulnérables</t>
  </si>
  <si>
    <t>Communication/sensibilisation; désignation de champions de planification familiale au sein de ces communautés qui sont des leaders pour être des canaux de sensibilisation auprès de leur communauté</t>
  </si>
  <si>
    <t>Mise en place de postes de santé avancés, mise en œuvre de stratégies mobiles d'offre de service de PF et de système de mentorat; approvisionnement des sites abritant les PDI en kits SR et de dignité.</t>
  </si>
  <si>
    <t>Documents de politique</t>
  </si>
  <si>
    <t>Documents de politique financière officiels concernant les contraceptifs</t>
  </si>
  <si>
    <t>Arrêté interministériel portant fixation des prix des médicaments essentiels génériques et des consommables médicaux, Décret portant gratuité des soins et de la planification familiale au Burkina Faso</t>
  </si>
  <si>
    <t>Le pays met en œuvre actuellement la stratégie de gratuité totale de la planification familiale. Mails il faut signaler que cette stratégie n'a été étendue à l'échelle nationale qu'à partir du 1er juillet 2020. Cela signifie donc que avant cette date les produits et consommables étaient facturés aux clients dans les régions qui n'étaient pas dans la phase pilote. 100% des femmes en âge de procréer bénéficie de cette mesure</t>
  </si>
  <si>
    <t>Liste Nationale des Médicaments Essentiels et autres produits de santé, édition 2020</t>
  </si>
  <si>
    <t>2020</t>
  </si>
  <si>
    <t>Liste Nationale des Médicaments Essentiels et autres produits de santé</t>
  </si>
  <si>
    <t>Plaidoyer/sensibilisation</t>
  </si>
  <si>
    <t>81 à 100 %</t>
  </si>
  <si>
    <t xml:space="preserve">RAPPORT 2020 
SUR LA DISPONIBILITE DES METHODES CONTRACEPTIVES MODERNES ET DES MEDICAMENTS VITAUX DE SANTE MATERNELLE DANS LES FORMATIONS SANITAIRES AU BURKINA FASO
</t>
  </si>
  <si>
    <t>Rapport d'enquête</t>
  </si>
  <si>
    <t>Documents gouvernementaux</t>
  </si>
  <si>
    <t>Augmenter la part contributive du budget national dans l'achat des contraceptifs</t>
  </si>
  <si>
    <t>Déjà mise en œuvre à travers la mise en œuvre de la gratuité totale de la PF</t>
  </si>
  <si>
    <t>déjà mise en œuvre à travers la mise en œuvre de la gratuité totale de la PF</t>
  </si>
  <si>
    <t>Elaboration, validation et diffusion d'un manuel SIGL intégré</t>
  </si>
  <si>
    <t>Documents destinés aux utilisateurs des SIGL</t>
  </si>
  <si>
    <t>Manuel SIGL intégré version 2017</t>
  </si>
  <si>
    <t>Oui : Toutes les installations des ONG sont incluses</t>
  </si>
  <si>
    <t>Oui : Tous les sites de marketing social sont inclus</t>
  </si>
  <si>
    <t>Certains sites déclarent par voie électronique</t>
  </si>
  <si>
    <t>Mise en œuvre en phase pilote du Net SIGL dans 8 districts de 4 régions du pays. Consiste à renseigner les données logistiques des produits de santé y compris les contraceptifs via un logiciel développé sur DHIS2 à travers l'internet.</t>
  </si>
  <si>
    <t>Rapport d'inventaire des entrepôts</t>
  </si>
  <si>
    <t>Contrainte de production des produits: cas de l'implanon et Collier</t>
  </si>
  <si>
    <t>Pour les médicaments qui n'ont pas encore d'AMM dans le pays, une autorisation spéciale d'importation (ASI) est délivrée.</t>
  </si>
  <si>
    <t>Documents de l'ANRP</t>
  </si>
  <si>
    <t>Pour les médicaments qui ne disposent pas encore d'AMM dans le pays, une autorisation spéciale d'importation (ASI) est délivrée par l'ANRP suivant une demande et des pièces requises.</t>
  </si>
  <si>
    <t>Moins de 6 mois</t>
  </si>
  <si>
    <t>0 à 25 %</t>
  </si>
  <si>
    <t>Ces données sont utilisées lors de l'élaboration des plans stratégiques de renforcement de la PF, Et lors de la révision des prix de vente des médicaments essentiels dont les produits de PF.</t>
  </si>
  <si>
    <t>MICROGYNON FE, ZINNIA FE</t>
  </si>
  <si>
    <t>MICROLUT</t>
  </si>
  <si>
    <t>DEPO-PROVERA, SAYANA PRESS</t>
  </si>
  <si>
    <t>JADELLE, IMPLANON NXT</t>
  </si>
  <si>
    <t xml:space="preserve">CONDOM MASCULIN </t>
  </si>
  <si>
    <t>CONDOM FEMININ</t>
  </si>
  <si>
    <t>POSTINOR</t>
  </si>
  <si>
    <t xml:space="preserve">Processus en cours pour le privé avec le Sayana Press. Révision du code de santé publique en 2020. </t>
  </si>
  <si>
    <t>Les rencontres d'orientation des acteurs du privé sur l'utilisation du Sayana press.</t>
  </si>
  <si>
    <t>Les rencontres d'orientation des acteurs du privés sur l'utilisation du sayana press</t>
  </si>
  <si>
    <t>Entretiens avec des informateurs clés (fonctionnaires du programme de planification familiale/santé reproductive du ministère de la Santé)</t>
  </si>
  <si>
    <t>Plan de riposte à la covid 19</t>
  </si>
  <si>
    <t>Phase pilote de la distribution au dernier km des produits de santé; extension de la gamme des méthodes de longue durée</t>
  </si>
  <si>
    <t>Plan d'approvisionnement en produits de santé dans les situations d'urgences sanitaires (2019-2021)</t>
  </si>
  <si>
    <t>Aucun impact</t>
  </si>
  <si>
    <t>C'est vrai que les 2 sessions ordinaires ont été tenues en 2020 mais un impact a été constaté en termes de nombre de participants par session, néanmoins le quorum était atteint à chaque session pour délibérer.</t>
  </si>
  <si>
    <t>Aucune partie du budget n'a été transférée (c'est-à-dire aucun impact)</t>
  </si>
  <si>
    <t xml:space="preserve">sensibilisation pour dissiper la peur de fréquenter les services de santé </t>
  </si>
  <si>
    <t>Retard de livraison des produits</t>
  </si>
  <si>
    <t>Retard de livraison du préservatif masculin, du microgynon, Sayana Press en 2020 par rapport aux délais du plan d'approvisionnement.</t>
  </si>
  <si>
    <t>Le comite est compose d'un comite de coordination et gestion des ressources ainsi que trois sous-comites techniques respectivement charges de la quantification et gestion des achats des intrants pharmaceutiques pour la lutte contre le VIH/Sida et la tuberculose, le paludisme ainsi que pour la sante maternelle et infantile.</t>
  </si>
  <si>
    <t>Comité  national  de coordination des approvisionnements et sécurisation des produits pharmaceutiques au Burundi</t>
  </si>
  <si>
    <t xml:space="preserve">Management Sciences for Health (MSH) 
Cet ONG n'est pas actuellement présente dans le pays, les activités qu'elle exécutait son actuellement mises en œuvre par Chemonics pour le projet GHSC-PSM. </t>
  </si>
  <si>
    <t>Union Européenne, USAID,GAVI, Fondation Damien</t>
  </si>
  <si>
    <t>OMS, UNICEF, UNFPA, ONUSIDA</t>
  </si>
  <si>
    <t>Département de la Pharmacie, Médicament et Laboratoire (DPML), Programme National de Sante de la Reproduction (PNSR), Programme National Intégré de Lutte contre le Paludisme (PNILP), Programme National de Lutte contre le SIDA, Programme National intégré de Lutte contre la Tuberculose et la Lèpre (PNILT), Centre National de Transfusion Sanguine (CNTS), Secrétariat Permanent du CNLS, Institut National de Sante Publique (INSP)</t>
  </si>
  <si>
    <t>Centrale d'Achat des Médicaments Essentielles, des Dispositifs Médicaux et des Produits et Materials de Laboratoire du Burundi (CAMEBU)</t>
  </si>
  <si>
    <t>Association Nationale des Séropositifs et Sidéens (ANSS), Society for Women Against AIDS in Africa (SWAA) Burundi, Réseau Burundais des Personnes vivants avec le VIH</t>
  </si>
  <si>
    <t>La mission principale du comite de coordination et gestion des ressources est de coordonner et assurer le suivi continu du paquet d'activités visant a garantir la sécurisation des intrants pharmaceutiques pour les programmes de sante prioritaires. Leur objectif principal est d'évaluer l'impact des décisions d'ordre politique et financier sur la sécurisation d'intrants pharmaceutiques. 
La mission des sous comites techniques charges de la quantification et gestion des achats pour les programmes prioritaires est développer un processus coordonne de quantification des besoins nationaux en intrant pharmaceutiques. En utilisant les résultats de ce processus ainsi que les analyses de routine comme l'état des stock, le suivi de la disponibilité des produits au niveau périphérique ainsi que l'exécution des plans d'achats, les sous-comite techniques vont partager les résultats et recommandations avec le comite de coordination et gestion des ressources pour formuler des réponses adéquates répondants aux besoins des programmes de sante prioritaires.</t>
  </si>
  <si>
    <t>Document légal/réglementaire</t>
  </si>
  <si>
    <t>Mandat du comité</t>
  </si>
  <si>
    <t xml:space="preserve">Compte-rendu des réunions du comité </t>
  </si>
  <si>
    <t>Pipeline, QAT</t>
  </si>
  <si>
    <t>Sous comite de quantification des produits de sante maternelle et infantile (PNSR, PNSLS, DPML,Direction Générale des Ressources (DGR), CAMEBU, DSNIS,  UNFPA,  GHSC-PSM,  Croix Rouge Burundais, ABUBEF, PSI</t>
  </si>
  <si>
    <t>Une fois par trimestre</t>
  </si>
  <si>
    <t xml:space="preserve">Prévisions enregistrées des besoins en produits </t>
  </si>
  <si>
    <t>Entretiens avec les gestionnaires des programmes de planification familiale</t>
  </si>
  <si>
    <t xml:space="preserve">Le montant résulte d'une conversion en $ d'un montant en monnaie locale que le Gouvernement alloue a l'achat des contraceptifs </t>
  </si>
  <si>
    <t>Janvier 2020 à Décembre 2020</t>
  </si>
  <si>
    <t>Budget du Gouvernement</t>
  </si>
  <si>
    <t xml:space="preserve">Pas d'appui Budgétaire directe </t>
  </si>
  <si>
    <t>1,368,000 de préservatifs masculins ont été achetés et livres en 2020 sur le budget du Gouvernement</t>
  </si>
  <si>
    <t>Entretiens avec des informateurs clés (unité d'achat/logistique)</t>
  </si>
  <si>
    <t>Condoms masculins</t>
  </si>
  <si>
    <t xml:space="preserve">Contraceptives
Injectables </t>
  </si>
  <si>
    <t xml:space="preserve">Combined Oral Contraceptives
Emergency Oral Contraceptives
Implantable Contraceptives
Injectable Contraceptives
Male Condoms
Progestogen Only Pills
</t>
  </si>
  <si>
    <t>Male Condoms.   
Female Condoms</t>
  </si>
  <si>
    <t>Puisque le budget alloué par le Gouvernement est en monnaie locale et qu’il y a une dévaluation continue, il y a toujours l’impression que le budget diminue chaque année, bien qu'il ne diminue pas en monnaie locale.</t>
  </si>
  <si>
    <t>Les achats sont faits par la cellule de gestion et de passation des marchés du Ministère de la Santé Publique et de la Lutte contre le SIDA.</t>
  </si>
  <si>
    <t>Entretiens avec des informateurs clés (unité d'achat/logistique du gouvernement)</t>
  </si>
  <si>
    <t>Les produits sont livrés et stockés à la centrale d'achat des médicaments essentiels (CAMEBU) et ensuite distribués dans les points de prestation de services.</t>
  </si>
  <si>
    <t>1,570,000 condoms masculins sont en commande sur les fonds du gouvernement.</t>
  </si>
  <si>
    <t>Document présentant les moyens de planification familiale proposés par le secteur public, par exemple directives thérapeutiques standard</t>
  </si>
  <si>
    <t xml:space="preserve">Non applicable </t>
  </si>
  <si>
    <t>Le PNSR dispose d'un plan stratégique SRMINIa dont l'un des objectifs est d'améliorer la disponibilité et l’utilisation des services de santé de la reproduction de qualité y compris la planification familiale. La prévalence contraceptive moderne devra passer de 23% en 2017 a 40% en 2023.</t>
  </si>
  <si>
    <t>Plan stratégique national de la sante de la reproduction, maternelle, néonatale, infantile et des adolescents (PSN-SRMNIA)</t>
  </si>
  <si>
    <t>2019-2023</t>
  </si>
  <si>
    <t xml:space="preserve">Le Programme National de Santé de la Reproduction encourage les structures de santé privées qui veulent offrir les services de planification familiale à s'approvisionner au PNSR à travers les districts en différentes produits contraceptifs. 
De plus, certaines méthodes sont offertes dans le cadres du marketing social avec PSI (préservatifs, DIU, DMPA, COC, implants) </t>
  </si>
  <si>
    <t>Infirmier auxiliaire</t>
  </si>
  <si>
    <t xml:space="preserve">Pour les pilules contraceptives, les agents de santé communautaire peuvent les donner à des clientes pour un réapprovisionnement </t>
  </si>
  <si>
    <t>Idem</t>
  </si>
  <si>
    <t>Le Sayana a été introduit en décembre 2018 dans perspective que la méthode puisse être offerte au niveau communautaire (auto injection par la cliente ou injection par les agents de sante communautaire). Certains agents de santé sont déjà formés pour offrir cette méthode au niveau communautaire.</t>
  </si>
  <si>
    <t xml:space="preserve">Les implants peuvent être offerts par des infirmiers auxiliaire qui ont bénéficié d'une formation spécifique </t>
  </si>
  <si>
    <t xml:space="preserve">Les DIU peuvent être offerts par des infirmiers auxiliaire qui ont bénéficié d'une formation spécifique </t>
  </si>
  <si>
    <t>Entretiens avec des gestionnaires de programmes de planification familiale/santé reproductive et/ou fournisseurs</t>
  </si>
  <si>
    <t xml:space="preserve">L'une des stratégie du plan stratégique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</si>
  <si>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</si>
  <si>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Des stratégies avancées sont périodiquement organisées dans les communautés pour atteindre les populations éloignées des structures de soins pouvant offrir ces services. Les agents de sante communautaires sont mis a contribution pour la sensibilisation des population en faveur de la planification familiale. Ils peuvent en outre offrir les méthodes faciles dont les pilules pour le réapprovisionnement ainsi que les préservatifs. Les techniciens de promotion de la sante peuvent également offrir les injectables  DMPA-IM et le DMPA sous cutané dans la communauté.</t>
  </si>
  <si>
    <t xml:space="preserve">La plupart de la population Burundaise surtout féminine est peu scolarise. Des séances de sensibilisation sont organisées au niveau des formations sanitaires et dans les communautés afin de conscientiser les populations sur les avantages de la planification familiale  </t>
  </si>
  <si>
    <t>Toutes les méthodes contraceptives sont offertes gratuitement dans les structures des sante publiques</t>
  </si>
  <si>
    <t>Le collier du cycle a été introduit pour permettre a certaines populations qui ne peuvent pas accepter les méthodes moderne de planification familiale d'avoir accès a un choix d'une méthode de PF</t>
  </si>
  <si>
    <t xml:space="preserve">Parmi ces pratiques figure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 intégration des paquets de services adaptés aux adolescents et jeunes dans les FOSA, </t>
  </si>
  <si>
    <t xml:space="preserve">Le renforcement des capacités du personnel des centre de sante en technique contraceptive y compris l'offre des méthodes de longue durée telle que le DIU et l'implants a travers les formations et des supervisions post formation </t>
  </si>
  <si>
    <t xml:space="preserve">Des stratégies avancées sont périodiquement organisées dans les communautés pour atteindre les populations éloignées des structures de soins pouvant offrir ces services. </t>
  </si>
  <si>
    <t>Les agents de sante communautaires sont mis a contribution pour la sensibilisation des population en faveur de la planification familiale. Ils peuvent en outre offrir les méthodes faciles dont les pilules pour le réapprovisionnement ainsi que les préservatifs. Comme la majorité de la population rurale est peu éduquée et pauvre, c'est pour atteindre ces personnes que ces activités sont organisées</t>
  </si>
  <si>
    <t xml:space="preserve">Les services de planification familiale ne sont pas payante </t>
  </si>
  <si>
    <t>Entretiens avec des informateurs clés (ANRP)</t>
  </si>
  <si>
    <t>Entretiens en sortie avec des clients</t>
  </si>
  <si>
    <t>LISTE NATIONALE DES MÉDICAMENTS ESSENTIELS Du BURUNDI</t>
  </si>
  <si>
    <t>Oui : Un certain marketing social</t>
  </si>
  <si>
    <t>Certaines radios en collaboration avec le programme nationale de sante de la Reproduction font passer des émissions sur la planification familiale. des activités de sensibilisation sur la planification familiale sont quelques fois organisées avec le parrainage des autorités gouvernementales. Des agents de sante communautaire donne également des messages de sensibilisation des bénéficiaires dans leur communauté.</t>
  </si>
  <si>
    <t>Oui : Une certaine sensibilisation/éducation mobile</t>
  </si>
  <si>
    <t>Oui : Une certaine mobilisation/implication communautaire</t>
  </si>
  <si>
    <t>21 à 30 %</t>
  </si>
  <si>
    <t>L'estimation a été faite a partir des données d'une évaluation de la sécurisation des produits de santé de la reproduction réalisée par le PNSR en collaboration avec UNFPA en Mai 2019 qui a montré que 89.6% des PPS visites ont au moins un prestataire formé dans l'insertion et retrait de l'implant. Selon le PNSR, des formations ont été données sur les deux méthodes dans la majorité des structures en formant un ou deux personnes. En moyenne, une structure de soins compte 4 prestataires de soins (au niveau des centres de santé, les prestataires font des rotations dans les services). Le nombre de PPS est estimée à 1272. Le pourcentage de 89.6% a été appliqué au nombre de PPS pour trouver le nombre de prestataires éventuellement formés sur l'offre des 2 méthodes, et ensuite calculer leur proportion par rapport à l'ensemble des prestataires.</t>
  </si>
  <si>
    <t>Rapports ponctuels</t>
  </si>
  <si>
    <t>Entretien avec des informateurs clés (ministère de la Santé)</t>
  </si>
  <si>
    <t xml:space="preserve">Le document de proposition des engagements est élabore et attend la validation par les partenaires </t>
  </si>
  <si>
    <t xml:space="preserve">Le document de proposition des engagements est élaboré et attend la validation par les partenaires </t>
  </si>
  <si>
    <t xml:space="preserve">L’augmentation n’a pas encore pris effet, les discussions sont en cours       </t>
  </si>
  <si>
    <t>Rapports SIGL</t>
  </si>
  <si>
    <t>Les données logistiques sont actuellement rapportées dans la base du système nationale d'information sanitaire (DHIS2). Cependant, le taux de rapportage pour les structures privées, surtout urbaines, est très faible. Par ailleurs, un retard dans la validation des données par les responsables sanitaires au niveau des districts et des provinces fait que ces données sont accessibles avec retard pour permettre une prise de décision en temps opportun.</t>
  </si>
  <si>
    <t>Oui : Certaines des installations des ONG sont incluses</t>
  </si>
  <si>
    <t>La plupart des sites déclarent par voie électronique</t>
  </si>
  <si>
    <t xml:space="preserve">Avec l'année 2019, la saisie des données se fait a partir des points de prestation des services dans la base DHIS2 qui peut être consulté en ligne. Cependant, certaines structures dans les campagnes éprouvent encore des difficultés à pouvoir le faire suite à l'instabilité de la connexion internet. L'intégration de nouveaux produits en dehors de la période de révision des outils de rapportage cause souvent problèmes. </t>
  </si>
  <si>
    <t>Données non disponible pour les PPS</t>
  </si>
  <si>
    <t>Source des données des installations: DHIS2</t>
  </si>
  <si>
    <t>Le processus d'homologation n'est pas fonctionnelle comme souhaité. Les produits se trouvant sur la liste de notification ne sont pas soumis à l'homologation. Seul les nouveaux produits sont soumis à ce processus sauf dérogation spéciale.</t>
  </si>
  <si>
    <t xml:space="preserve">Les contraceptifs adoptés par le programme national de santé de la reproduction sont des exceptions aux exigences d'homologation. </t>
  </si>
  <si>
    <t>Plus de 18 mois</t>
  </si>
  <si>
    <t>Entretiens avec des informateurs clés (fonctionnaires du laboratoire national de contrôle de la qualité)</t>
  </si>
  <si>
    <t>Aucun n'a été testé</t>
  </si>
  <si>
    <t>Non applicable (pas de surveillance sur le terrain)</t>
  </si>
  <si>
    <t>DepoProvera</t>
  </si>
  <si>
    <t>Optima Coper T</t>
  </si>
  <si>
    <t>Prudence</t>
  </si>
  <si>
    <t>Velvet</t>
  </si>
  <si>
    <t xml:space="preserve">Postinor </t>
  </si>
  <si>
    <t>Aucun plan PSE commencé/élaboré</t>
  </si>
  <si>
    <t>Il n'y a pas de plan d'engagement. Cependant, le programme national de santé de la reproduction encourage les structures privée à s'approvisionner dans les différentes méthodes de planification familiale afin de les offrir aux clientes qui le désirent mais sans faire payer le produit.</t>
  </si>
  <si>
    <t>Non applicable (pas de plan d'ESP en place ou sans composant de PF/SR)</t>
  </si>
  <si>
    <t>Anticiper les commandes : en fonction du plan d'approvisionnement, faire les commandes a temps en tenant compte de l'expérience sur les délais de livraison pendant la période de la pandémie.</t>
  </si>
  <si>
    <t>Les réunions du sous-comité de quantification ont continué au rythme trimestriel.</t>
  </si>
  <si>
    <t>Aucune pratique mise en place spécifiquement pendant l'épidémie de Covid-19</t>
  </si>
  <si>
    <t>Pas de preuve</t>
  </si>
  <si>
    <t xml:space="preserve">Le constat est que la plupart des indicateurs de santé, y compris les indicateurs en rapport avec la planification familiale, ont chuté. </t>
  </si>
  <si>
    <t xml:space="preserve">Cameroon </t>
  </si>
  <si>
    <t>Ce comité travaille dans le cadre des sous comités régionaux et nationaux  de sécurisation des produits contraceptives et aussi dans le cadre du sous groupe technique de coordination en planification familiale.</t>
  </si>
  <si>
    <t>Compte-rendu des réunions du Comité</t>
  </si>
  <si>
    <t xml:space="preserve">Sous Groupe Technique National de Sécurisation des produits de la Santé de Reproduction (SGT - SPSR)
</t>
  </si>
  <si>
    <t>Association Camerounaise pour le Marketing Social (ACMS)</t>
  </si>
  <si>
    <t>Cameroon National Association for Family Health (CAMNAFAW) - affiliées à Planned Parenthood; Cameroon Baptist Convention Health Services (CBCHS); Clinton Health Access Initiative (CHAI); GIZ; GHSC-PSM; DKT</t>
  </si>
  <si>
    <t>USAID, UNFPA</t>
  </si>
  <si>
    <t xml:space="preserve">Direction de la Santé Familiale (DSF); Direction de la Pharmacie, du Médicament et des Laboratoires (DPML); Comité National de lutte contre le SIDA (CNLS) </t>
  </si>
  <si>
    <t>Centrale Nationale d'Approvisionnement en Médicaments et consommables médicaux essentiels (CENAME)</t>
  </si>
  <si>
    <t>AD LUCEM, Femmes Sante et Développement FESADE</t>
  </si>
  <si>
    <t xml:space="preserve">L’Etat des stocks de contraceptifs à la CENAME et au niveau des FRPS
-	Appuyer la collecte, l’analyse et l’utilisation des données pour l’estimation des besoins en produit contraceptifs au niveau régional 
-	Appuyer la collecte, l’analyse et l’utilisation des données pour la préparation de la quantification au niveau Central. 
-	Suivre la situation du Push éclairé au niveau régional, district et FOSA 
-	Suivre l'état d’avancement des activités de renforcement de la chaine d’approvisionnement des produits contraceptifs et de SR dans les régions (le point de la mise en œuvre des activités prioritaires, de la mise en place des structures de coordination SPSR dans les districts, la tenue des réunions de SPSR dans les régions, revue des rapports de SPSR des 10 régions)
-	Suivre la situation du Push éclairé dans les ONGs
-	Identifier et proposer des activités de renforcement de la chaine d’approvisionnement des produits contraceptifs pour 2020 (les 10 activités prioritaires par région identifiées lors des LSAT et la synthèse nationale des priorités)
-	Suivre l'état d’avancement de l’eLMIS 
-	Faire le point sur le développement des outils de collecte, compilation des données du niveau DS, régional et central
-	Faire le point sur la répartition et la distribution du DMPA-SC
-	Analyser les comptes rendus des réunions des sous-comités de SPSR des régions, prendre des décisions et assurer le feedback aux différentes régions. 
 </t>
  </si>
  <si>
    <t>1 fois</t>
  </si>
  <si>
    <t>Mandat du Comité</t>
  </si>
  <si>
    <t>Dossiers des prévisions du gouvernement</t>
  </si>
  <si>
    <t xml:space="preserve">Plans d'achat (par ex. tableaux d'achats de contraceptifs) pour les contraceptifs faisant l'objet de prévisions </t>
  </si>
  <si>
    <t>DSF, DPML, CENAME, CNLS, DRSP, FRPS, ACMS, CAMNAFAW, AD LUCEM,CBCHS, avec l'appuie technique de CHAI et d'UNFPA</t>
  </si>
  <si>
    <t>Une fois par an</t>
  </si>
  <si>
    <t>Male condoms, Female condoms</t>
  </si>
  <si>
    <t>Combined Oral Contraceptives
Copper-bearing Intrauterine Devices
Emergency Oral Contraceptives
Female Condoms
Implantable Contraceptives
Injectable Contraceptives
Male Condoms
Progestogen Only Pills
Syringes and accessories</t>
  </si>
  <si>
    <t>Male Condoms</t>
  </si>
  <si>
    <t>La ligne budgétaire dédiée n'a pas été fournie pendant la période d'évaluation</t>
  </si>
  <si>
    <t>Le gouvernement n'a pas effectué d'achats de contraceptifs comme indiqué en B5</t>
  </si>
  <si>
    <t>La ligne budgétaire dédiée n'a pas encore été fournie, mais des plaidoyers sont en cours afin d'y remédier.</t>
  </si>
  <si>
    <t>1.Contribuer à l’amélioration de l’environnement politique et réglementaire favorable pour la sécurisation des produits contraceptifs                                                                      
2. Renforcer la coordination entre l’Etat, les partenaires, le secteur privé et les communautés pour la sécurisation des produits contraceptifs                                                         
3. Renforcer l’engagement des parties prenantes y compris la société civile et le secteur privé dans la sécurisation des produits contraceptifs à tous les niveaux de la chaine d’approvisionnement                                                           
4. Assurer et garantir la disponibilité permanente des financements pour l’acquisition et la sécurisation des produits contraceptifs                                                                      
5. Assurer la disponibilité et l’accessibilité des produits contraceptifs de qualité à tous les niveaux de la chaine d’approvisionnement                                                           
6. Améliorer la capacité du système de gestion logistique afin d’assurer un approvisionnement adéquat et régulier et une disponibilité effective des produits contraceptifs</t>
  </si>
  <si>
    <t>Plan Stratégique de Sécurisation des Produits Contraceptifs pour la période 2021-2025</t>
  </si>
  <si>
    <t>Processus en vue de l'approbation officielle du document en cours</t>
  </si>
  <si>
    <t>2021 - 2025</t>
  </si>
  <si>
    <t>Les prestataires du secteur privé (Officines de Pharmacie notamment) bénéficient de certaines formations en PF offertes par le Gouvernement, selon l'approche District de Santé</t>
  </si>
  <si>
    <t>Entretiens avec des informateurs clés (pharmaciens du secteur privé)</t>
  </si>
  <si>
    <t>Formation et éducation continue des prestataires du secteur privé</t>
  </si>
  <si>
    <t xml:space="preserve">Lettre Circulaire Ministérielle fixant les modalités de tarification des actes de PF au Cameroun de manière générale </t>
  </si>
  <si>
    <t>Mise en places des unités de sante de reproduction des adolescentes et jeunes; Organisation de campagnes d'offre de PF (Vacances Sans SIDA, Journée Mondiale de la Jeunesse; Journée Mondiale de la Personne Handicapée, Journée Mondiale de la Famille, etc...)</t>
  </si>
  <si>
    <t>La Couverture Santé Universelle, (CSU) qui fera office d'assurance santé publique, n'est pas encore déployée</t>
  </si>
  <si>
    <t xml:space="preserve">Gratuité des produits et services dans les unités de santé de reproduction des adolescentes et jeunes </t>
  </si>
  <si>
    <t>Il arrive que certains prestataires appliquent des tarifications non officielles lors de l'offre de service</t>
  </si>
  <si>
    <t>Liste Nationale des Médicaments Essentiels</t>
  </si>
  <si>
    <t>Documents de sensibilisation</t>
  </si>
  <si>
    <t>Contractualisation de certaines radios communautaires; Distribution à base communautaire de certains produits</t>
  </si>
  <si>
    <t>Réseaux d'associations communautaires</t>
  </si>
  <si>
    <t>31 à 40 %</t>
  </si>
  <si>
    <t>Base de données de formation au programme du ministère de la Santé</t>
  </si>
  <si>
    <t>Axe de travail du FNUAP</t>
  </si>
  <si>
    <t>Le pays a pris 10 Engagements de Family Planning sur la période 2014-2020</t>
  </si>
  <si>
    <t>Le pays est en cours d'élaboration de ses engagements FP2030</t>
  </si>
  <si>
    <t>DHIS 2; OpenLMIS (en cours d'implémentation); diverses bases Excel</t>
  </si>
  <si>
    <t>Oui : Certains sites de marketing social sont inclus</t>
  </si>
  <si>
    <t xml:space="preserve">Études logistiques/évaluations/entretiens avec le responsable des stocks de l'établissement </t>
  </si>
  <si>
    <t>Les données de rupture en contraceptifs au niveau des points de prestation de services ont été faiblement captées sur l'année 2020</t>
  </si>
  <si>
    <t>Des fouilles sont en cours au niveau central (CENAME) des archives de l'année 2020 qui ont connu des perturbations</t>
  </si>
  <si>
    <t>Les données de rupture en contraceptifs au niveau des points de prestation de services ont été faiblement captées sur l'année 2021</t>
  </si>
  <si>
    <t>Les données de rupture en contraceptifs au niveau des points de prestation de services ont été faiblement captées sur l'année 2022</t>
  </si>
  <si>
    <t>Les données de rupture en contraceptifs au niveau des points de prestation de services ont été faiblement captées sur l'année 2023</t>
  </si>
  <si>
    <t>Les données de rupture en contraceptifs au niveau des points de prestation de services ont été faiblement captées sur l'année 2024</t>
  </si>
  <si>
    <t>Les données de rupture en contraceptifs au niveau des points de prestation de services ont été faiblement captées sur l'année 2025</t>
  </si>
  <si>
    <t>Certains produits ne disposant pas encore d'AMM au Cameroun,  peuvent se voir délivrer une dérogation spéciale d'importation (Cas du Microlut)</t>
  </si>
  <si>
    <t xml:space="preserve">Quelques opérations de saisies/destructions de produits pharmaceutiques de contrebande (avec l'appui des Forces de Maintien de l'Ordre);  06 lots du contraceptif Novelle Duo ont été au LANACOME, ainsi que 40 lots du préservatif masculin AMI 3                           </t>
  </si>
  <si>
    <t>Base de données de l'Inspection Générale des Services Pharmaceutiques et des Laboratoires (IGSPL), et du Laboratoire National de Contrôle de Qualité des Médicaments et d'Expertise (LANACOME), tous membres de l'ANRP</t>
  </si>
  <si>
    <t>Certains ont été testés</t>
  </si>
  <si>
    <t>Mesures coercitives réduites</t>
  </si>
  <si>
    <t>Le grossiste homologué spécifiquement pour la distribution des produits de planification familiale (PF) est UNIVERS PHARMACEUTIQUE; Mais à côté, une quarantaine de grossistes privés sont homologués pour la distribution de médicaments conventionnels, sans exclusion des produits de PF)</t>
  </si>
  <si>
    <t>Base de données de la Direction de la Pharmacie, du Médicament et des Laboratoires (DPML), membre de l'ANRP</t>
  </si>
  <si>
    <t>Catalogue des Produits UNFPA</t>
  </si>
  <si>
    <t>MICROGYNON ED FE 3*28; ZINNIA 3*21</t>
  </si>
  <si>
    <t>MICROLUT DRA 3*35</t>
  </si>
  <si>
    <t>SAYANA PRESS; TRICLOFEM</t>
  </si>
  <si>
    <t>JADELLE; IMPLANON NXT; LEVOPLANT</t>
  </si>
  <si>
    <t>T-Care 380 A</t>
  </si>
  <si>
    <t>CONDOMIZE</t>
  </si>
  <si>
    <t>VELVET</t>
  </si>
  <si>
    <t>REVOKE 1,5</t>
  </si>
  <si>
    <t>Négociations en cours</t>
  </si>
  <si>
    <t>Ordre National des Pharmaciens du Cameroun (ONPC)</t>
  </si>
  <si>
    <t>Distribution du DMPA-SC 104 mg/0,65 mL au niveau des Officines de Pharmacie</t>
  </si>
  <si>
    <t>Le Plan Stratégique PF 2015-2020 a une composante qui implique le secteur privé</t>
  </si>
  <si>
    <t>Document de politique du ministère de la Santé</t>
  </si>
  <si>
    <t xml:space="preserve">Réussites (non exhaustifs): Tenues des sous-comités SPSR régionaux, sensibilisations régionales pour la tenue des sous-comités SPSR de districts; Quantification des besoins en produits contraceptifs.                 
Difficultés (Non exhaustifs): Faible remontée des données de consommation des sites (ce qui rend l'exercice de quantification difficile); financements pour les sous comités SPSR faibles pour les Régions et quasi absents pour les districts.  </t>
  </si>
  <si>
    <t>Il existe cependant un plan de préparation de la Chaîne d'Approvisionnement d'Urgence de manière générale (non spécifiquement axé sur la Planification Familiale)</t>
  </si>
  <si>
    <t>Le plan de préparation susmentionné porte sur les pandémies et les catastrophes</t>
  </si>
  <si>
    <t>Pas de dépenses gouvernementales en PF pour cette période</t>
  </si>
  <si>
    <t>Stratégie de Baby Box</t>
  </si>
  <si>
    <t>La stratégies des « Baby Box » est une stratégie basé sur la mise à disposition des kits fabriqués localement et adaptés au contexte du Cameroun aux femmes en consultation prénatale, pendant l'accouchement et en consultation post natale pour encourager la fréquentation des FOSA. Ces Baby Box contiennent les nécessaires pour les mères et nouveau-nés.</t>
  </si>
  <si>
    <t>Plus ou moins</t>
  </si>
  <si>
    <t xml:space="preserve">Le calendrier de programmation des approvisionnements a été perturbé au niveau international </t>
  </si>
  <si>
    <t>Cabo Verde</t>
  </si>
  <si>
    <t>agendas das reuniões do comité</t>
  </si>
  <si>
    <t>A equipa técnica nacional de coordenação, gestão e monitorização dos contracetivos trabalha ad-hoc na segurança contracetiva.</t>
  </si>
  <si>
    <t>VerdeFam</t>
  </si>
  <si>
    <t>Gabinete de Assuntos Farmaceuticos, Programa Nacional de Saúde Sexual e Reprodutiva</t>
  </si>
  <si>
    <t>Depósito Central de Medicamentos</t>
  </si>
  <si>
    <t>Nenhum dos dois</t>
  </si>
  <si>
    <t>Por favor, descreva as principais funções e papel do comité:</t>
  </si>
  <si>
    <t>Monitorizar e analisar o stock de produtos a nível local e central; prever as necessidades anuais de contraceptivos para o país; assegurar o financiamento e pagamento atempado da aquisição de produtos; garantir a gestão e distribuição de produtos aos centros de saúde.</t>
  </si>
  <si>
    <t>2-3 vezes</t>
  </si>
  <si>
    <t>orçamentos governamentais</t>
  </si>
  <si>
    <t>Programa Nacional de Saúde Sexual e Reprodutiva</t>
  </si>
  <si>
    <t>previsões registadas de requisitos de produtos previstos</t>
  </si>
  <si>
    <t>Documentos do orçamento do estado com os principais itens de linha</t>
  </si>
  <si>
    <t>Orçamento do Ministério da Saúde</t>
  </si>
  <si>
    <t>relatórios financeiros governamentais</t>
  </si>
  <si>
    <t>registo das despesas do estado, incluindo fundos gerados internamente</t>
  </si>
  <si>
    <t>Compra / P.O. data</t>
  </si>
  <si>
    <t xml:space="preserve">1.levonorgestrel-etinilestradiol 0,15 mg +  0,03 mg (ZINNIA F);
2.medroxiprogesterona (acetato) 150 mg/ml (Depo-Provera);
3.levonorgestrel 0,03 mg (FAMY POP);
4.IUDs Copper T 380 A;
5.Levonorgestrel 75 mg (Jadelle Implant);
6.Female condoms;
7.Male condoms.
</t>
  </si>
  <si>
    <t>Combined Oral Contraceptives
Copper-bearing Intrauterine Devices
Female Condoms
Implantable Contraceptives
Injectable Contraceptives
Male Condoms
Progestin Only Pills</t>
  </si>
  <si>
    <t xml:space="preserve">registos de aquisições do estdo </t>
  </si>
  <si>
    <t>Orçamento do Estado</t>
  </si>
  <si>
    <t>planeamento familiar nacional ou estratégia, orientação ou política de saúde reprodutiva</t>
  </si>
  <si>
    <t>Existe o Plano Estratégico Nacional de SSR 2018-2022 que inclui a segurança contraceptiva.</t>
  </si>
  <si>
    <t>Plano Estratégico Nacional de SSR</t>
  </si>
  <si>
    <t>2018-2022</t>
  </si>
  <si>
    <t>Sim - alto nível de implementação</t>
  </si>
  <si>
    <t>Departamento de documentos de políticas de planeamento familiar do Ministério da Saúde</t>
  </si>
  <si>
    <t xml:space="preserve">Levonorgestrel / Etinilestradiol 150/30 mcg + Fe 75mg </t>
  </si>
  <si>
    <t xml:space="preserve">Levonorgestrel 30 mcg </t>
  </si>
  <si>
    <t>Copper T</t>
  </si>
  <si>
    <t>Agente de saúde comunitário (ou equivalente)</t>
  </si>
  <si>
    <t>Levonorgestrel 0.75mg</t>
  </si>
  <si>
    <t>leis públicas e documentos oficiais do estado</t>
  </si>
  <si>
    <t>Estatuto da Criança e do Adolescente que protege e promove os direitos dos adolescentes à saúde sexual e reprodutiva, bem como ao acesso aos serviços de informação, cuidado em saúde e contraceção. Plano Nacional de Atenção integral à Saúde dos adolescentes 2017-2020, incluindo saúde reprodutiva, e que está a ser atualizado para o periodo 2021-2025. Criação e adaptação de espaços específicos para atendimento integrado à saúde de adolescentes nos centros de saúde de cada município. Implementação de atividades de promoção da saúde sexual e reprodutiva de adolescentes, junto das escolas e comunidades, incluindo a formação de professores e colegas adolescentes. Lançada Campanha "Adolescência primeiro, gravidez depois" pelo Instituto Caboverdeano de Igualdade e Equidade de Género em parceria com o Ministério da Saúde, Ministério de Educação e o apoio do UNFPA.</t>
  </si>
  <si>
    <t>Políticas, Normas e Procedimentos em saúde sexual e reprodutiva; Plano Nacional de Desenvolvimento Sanitário (2017-2021) do MS com foco na saúde sexual e reprodutiva universal para todas as faixas etárias, étnicas, pessoas com deficiência, emigrantes, etc. Plano Estratégico de Saúde Sexual e Reprodutiva...</t>
  </si>
  <si>
    <t>Entrevista do principal informante com os funcionários do Ministério de Saúde</t>
  </si>
  <si>
    <t>Elaboração e divulgação de publicidades de TV e rádio promocionais da SSR, incluindo anúncios que fornecem informações sobre planejamento familiar/métodos contraceptivos utilizando linguagem gestual, bem como produção de materiais gráficos sobre planejamento familiar em braile. Prestação de cuidados descentralizadas (equipes móveis) para localidades remotas e de difícil acesso. Atividades comunitárias e junto dos jovens, formação de pares adolescentes para a promoção dos métodos contracetivos, dos cuidados de planejamento familiar.</t>
  </si>
  <si>
    <t>outro</t>
  </si>
  <si>
    <t>listas de estrutura de taxas</t>
  </si>
  <si>
    <t>A Taxa moderadora aplicada na cobrança de qualquer serviço de PF no setor público é fixada em 100 ECV (~1 USD) para quem puder pagar.</t>
  </si>
  <si>
    <t>São isentas de pagamentos as pessoas com atestado de pobreza e com evidências de não poder pagar o serviço.</t>
  </si>
  <si>
    <t>entrevistas do principal informantes</t>
  </si>
  <si>
    <t>registos de seguradoras de saúde</t>
  </si>
  <si>
    <t>NEML mais actualizado aprovado do Ministério da Saúde ou Divisão de Aquisições e Planeamento</t>
  </si>
  <si>
    <t>Lista Nacional de Medicamentos Essenciais de Cabo Verde</t>
  </si>
  <si>
    <t>Entrevista do principal informante com o gestor do programa de planeamento familiar / saúde reprodutiva (RH) do Ministério da Saúde</t>
  </si>
  <si>
    <t>Sim: alguns meios de comunicação de massa</t>
  </si>
  <si>
    <t>Sim: amplo alcance / educação móvel</t>
  </si>
  <si>
    <t>Sim: ampla mobilização / envolvimento da comunidade</t>
  </si>
  <si>
    <t>Base de Dados do programa de formação do Ministério de Saúde</t>
  </si>
  <si>
    <t>Entrevista do principal  informante com o Ministério da Saúde</t>
  </si>
  <si>
    <t>Relatórios do LMIS</t>
  </si>
  <si>
    <t>A maioria das instalações comunica de forma eletrónica</t>
  </si>
  <si>
    <t>Sistema de Gestão de Armazém (WMS)</t>
  </si>
  <si>
    <t>Não oferecido no setor público</t>
  </si>
  <si>
    <t>Sistema de gestão de informação logística (LMIS) / ordens de requisição / relatórios de logística de rotina</t>
  </si>
  <si>
    <t xml:space="preserve">Não oferecido no setor público. </t>
  </si>
  <si>
    <t>Documentos da Autoridade Nacional Reguladora de Medicamentos (NMRA)</t>
  </si>
  <si>
    <t>Documentos da NMRA</t>
  </si>
  <si>
    <t>Menos de 6 meses</t>
  </si>
  <si>
    <t>entrevistas do principal informante com funcionários da NQCL</t>
  </si>
  <si>
    <t>entrevistas do principal informante com funcionários da NMRA</t>
  </si>
  <si>
    <t>Entrevistas do principal informante com FP/RH do Ministério da Saúde ou funcionários do programa de marketing social</t>
  </si>
  <si>
    <t>ZINNIA F</t>
  </si>
  <si>
    <t>FAMY POP</t>
  </si>
  <si>
    <t>Levoplant</t>
  </si>
  <si>
    <t>Levonorgestrel 75mg</t>
  </si>
  <si>
    <t>Copper T  380A</t>
  </si>
  <si>
    <t>Levonorgestrel 0,75mg</t>
  </si>
  <si>
    <t>acordos por escrito</t>
  </si>
  <si>
    <t>VerdeFam (ONG)</t>
  </si>
  <si>
    <t>Sim plano PSE mas nenhum componente FP / RH</t>
  </si>
  <si>
    <t>documento de política do Ministério da Saúde</t>
  </si>
  <si>
    <t>Não se aplica (nenhum PSE em vigor ou sem FP / RH)</t>
  </si>
  <si>
    <t>Desafios: Aumentar a prevalência contracetiva.Melhorar a comunicação e sensibilização sobre o PF para  aumentar a utilização dos serviços de PF. Aumentar e melhorar as atividades descentralizadas de prestação de cuidados, para atingir as populações de difícil acesso devido a fatores geográficos e culturais, bem como as populações chave. 
Sucessos: Assunção da compra de contracetivos pelo Governo/Orçamento do Estado desde 2017, através do UNFPA; a parceria com as ONG na oferta dos métodos contracetivos; melhoria da prestação de cuidados integrados nos serviços de saúde reprodutiva com adesão da população ao PF.</t>
  </si>
  <si>
    <t>Aviamento de contracetivos para 3 meses, ecepto para preservativos masculinos que foram distribuidos para 6 meses.</t>
  </si>
  <si>
    <t>Nenhum impacto</t>
  </si>
  <si>
    <t>Nenhuma do orçamento foi deslocada (sem impacto)</t>
  </si>
  <si>
    <t>Despacho ministerial para reorganização dos serviços, partilha de tarefas, de forma a assegurar a prestação de cuidados essenciais em SSR durante a Pandemia, em parceira com a VerdeFam.</t>
  </si>
  <si>
    <t>Durante a pandemia, apesar das limitações de transportes aéreos internacionais e nacionais, foi possivel garantir a chegada atempada dos contracetivos ao País em voos sanitários, assim como a distribuição para as ilhas por via marítima, junto com o aviamento dos equipamentos de proteção individual e outros materiais de prevenção da COVID.</t>
  </si>
  <si>
    <t xml:space="preserve">République démocratique du Congo </t>
  </si>
  <si>
    <t>Groupe de travail SPSR mis en place depuis 2003</t>
  </si>
  <si>
    <t>GROUPE DE TRAVAIL SPSR</t>
  </si>
  <si>
    <t>UNFPA, CHEMONICS/USAID, IMA/DFID, ABEF-ND, TULANE, PATHFINDER,ENGENDERHEATH,PDSS/BM, DKT</t>
  </si>
  <si>
    <t>ONG 
(par exemple, prestation de services, sensibili+C13:H21sation, organisations affiliées à Planned Parenthood, organisations affiliées à Marie Stops, organisations religieuses, etc.)</t>
  </si>
  <si>
    <t xml:space="preserve">Marie Stopes(approvisionnement),TULANE (approvisionnement et offre services PF par les DBC à profil médical: implant et Sayana Press), IMA/DFID (approvisionnement des structures à partir des CDR et en Kit PEP) </t>
  </si>
  <si>
    <t>UNFPA, USAID, BM</t>
  </si>
  <si>
    <t xml:space="preserve">PNSR (Programme National de Santé de la Reproduction), PNAM (Programme National d'Approvisionnement en Médicament),DPM (Direction de la Pharmacie et des Médicaments ),D5 (Direction des soins de santé primaires),D10 (Direction de la Famille et Groupes Spécifiques), PNLP (Programme National de Lutte contre le Paludisme), PNLS (Programme National de Lutte contre les IST y compris le VIH/SIDA),  </t>
  </si>
  <si>
    <t>FEDECAME (FEDERATION DES CENTRALES D'ACHAT DES MEDICAMENTS ESSENTIELS)</t>
  </si>
  <si>
    <t>Coordonner activement les fonctions d'approvisionnement et de logistique des produits SR/PF avec les organisations internationales et locales impliquées dans l’appui et l’offre de service</t>
  </si>
  <si>
    <t>Comptes rendu des réunions du comité SPSR</t>
  </si>
  <si>
    <t>Octobre</t>
  </si>
  <si>
    <t>Septembre</t>
  </si>
  <si>
    <t>Le résultat ne donne pas le coût mais uniquement les besoins des quantités de chaque méthode/contraceptif.</t>
  </si>
  <si>
    <t>Budget gouvernemental</t>
  </si>
  <si>
    <t xml:space="preserve">Voir Rapport du Consultant international Dah : Rapport de la quantification Nationale des contraceptifs en RDC / Février 2020                                   </t>
  </si>
  <si>
    <t>PNSR,PNAM, DPM et Tous les Partenaires SR</t>
  </si>
  <si>
    <t xml:space="preserve">Existence de la ligne budgétaire achat des contraceptifs (en 2019 décaissement d'un million $US, 2021: GOUVERNEMENT : T2 et T3 2021 : $ 1.237.816 et $ 834.917).  </t>
  </si>
  <si>
    <t>Documents budgétaires gouvernementaux présentant les principales lignes</t>
  </si>
  <si>
    <t>Non décaissement des Fonds alloués à l'achat des contraceptifs en 2020</t>
  </si>
  <si>
    <t>Achat non effectué</t>
  </si>
  <si>
    <t>10/2019-09/2020</t>
  </si>
  <si>
    <t>Loi des finances 2020</t>
  </si>
  <si>
    <t>Les efforts financiers ont été concentrés à la lutte contre la pandémie Covid 19</t>
  </si>
  <si>
    <t>10/2019-9/2020</t>
  </si>
  <si>
    <t>Combined Oral Contraceptives
Emergency Oral Contraceptives
Implantable Contraceptives
Injectable Contraceptives
Male Condoms Female Condoms</t>
  </si>
  <si>
    <t>Combined Oral Contraceptives
Emergency Oral Contraceptives
Implantable Contraceptives
Injectable Contraceptives
Male Condoms</t>
  </si>
  <si>
    <t>Female Condoms</t>
  </si>
  <si>
    <t>Injectable Contraceptives
Combined oral contraceptives, 
contraceptive implants, progestin only pills</t>
  </si>
  <si>
    <t>Pas de décaissement des fonds de la part du Gouvernement suite à la pandémie Covid-19.</t>
  </si>
  <si>
    <t>La prévision en couple-années de protection n'est pas connu.</t>
  </si>
  <si>
    <t>Pas d'achats par le Gouvernement au cours de l'année 2020 suite à la pandémie Covid-19.</t>
  </si>
  <si>
    <t>Registres de l'UNFPA</t>
  </si>
  <si>
    <t>N/A car pas d'achats en 2020</t>
  </si>
  <si>
    <t xml:space="preserve">Existence d'une ligne budgétaire spécifique à l'achat des contraceptifs dans certaines provinces </t>
  </si>
  <si>
    <t>Financement insuffisant et faible décaissement des fonds alloués.</t>
  </si>
  <si>
    <t>Budgets gouvernementaux</t>
  </si>
  <si>
    <t>Gouvernement central</t>
  </si>
  <si>
    <t>2.072.733 $</t>
  </si>
  <si>
    <t>Liste de l'Autorité nationale de réglementation pharmaceutique (ANRP)</t>
  </si>
  <si>
    <t>Existence Plan Stratégique national de PF à vision multisectorielle 2021-2025 (objectif: 25% prévalence contraceptive moderne à atteindre en 2025)</t>
  </si>
  <si>
    <t>Le Plan stratégique PF à Vision Multisectorielle de PF 2014-2020 arrivé à terme est en cours de révision pour élaborer le Plan PF 2021-2025.</t>
  </si>
  <si>
    <t>2021-2025</t>
  </si>
  <si>
    <t>Taxes et droits de douane pour le secteur privé à but lucratif</t>
  </si>
  <si>
    <t>Partenariat Public/Privé et formation continue des prestataires</t>
  </si>
  <si>
    <t>Formations des prestataires du secteur privé et partenariat Public/Privé</t>
  </si>
  <si>
    <t>Loi SR 2018 (TITRE 3, Article 81)</t>
  </si>
  <si>
    <t>Loi SR 2018</t>
  </si>
  <si>
    <t>Sensibilisation de la communauté</t>
  </si>
  <si>
    <t>Edition 2020</t>
  </si>
  <si>
    <t>LISTE NATIONALE DES MEDICAMENTS ESSENTIELS REVISEE EN 2020</t>
  </si>
  <si>
    <t>Pour la mobilisation au niveau de la communauté: Certaines ONGs existent et utilisent des cliniques mobiles.</t>
  </si>
  <si>
    <t>Stratégie des élèves des Instituts Techniques Enseignement en Sciences de Santé et Institut Supérieur des Techniques Médicales</t>
  </si>
  <si>
    <t>71 à 80 %</t>
  </si>
  <si>
    <t>Résultat enquête SPSR 2019</t>
  </si>
  <si>
    <t>Rapport Enquête SPSR 2019</t>
  </si>
  <si>
    <t>On n'a pas des informations</t>
  </si>
  <si>
    <t>DHIS2 et INFOMED</t>
  </si>
  <si>
    <t>Tous les sites déclarent par voie électronique</t>
  </si>
  <si>
    <t>Nette amélioration par dotation ordinateur</t>
  </si>
  <si>
    <t>Au lieu des données du niveau central, E2a reflète l'état des stocks dans les entrepôts provinciaux. Les données reflètent ce qui a été rapporté au projet GHSC-FTO pendant l'année 2021.</t>
  </si>
  <si>
    <t>Par rapport à infomed</t>
  </si>
  <si>
    <t>En cas de demande d'une autorisation temporaire d'utilisation (ATU) pour résoudre un problème de santé publique</t>
  </si>
  <si>
    <t>140 jours à partir de la soumission du dossier à la DPM</t>
  </si>
  <si>
    <t>Il existe un laboratoire qualité dont le processus de certification est en cours: LAPHAKI-LNCQ.</t>
  </si>
  <si>
    <t>SRA</t>
  </si>
  <si>
    <t>L'Association pour le Bien Être Familiale -Naissances Désirables (ABEF-ND) contribue à l'extension des services de PF.</t>
  </si>
  <si>
    <t>La plupart des actions sont mises en œuvre</t>
  </si>
  <si>
    <t>Elaboration des Normes et Directives Santé Reproductive de la Mère du Nouveau Né, de l'Enfant, de l'Adolescent et Nutrition (SRMNEA-Nut)</t>
  </si>
  <si>
    <t>Mise en place des Cliniques mobiles par certains Partenaires</t>
  </si>
  <si>
    <t>Le Programme a élaboré les normes et directives SRMNEA-NUT/PF dans le contexte COVID-19 en RDC pour la communauté et pour les prestataires.</t>
  </si>
  <si>
    <t>Totalité ou majorité de la ligne budgétaire transférée à la réponse COVID</t>
  </si>
  <si>
    <t>Impact élevé</t>
  </si>
  <si>
    <t>Le Programme a élaboré les normes et directives SRMNEA-NUT/PF dans le contexte Covid 2019 en RDC pour la communauté et pour les prestataires.</t>
  </si>
  <si>
    <t>promotion des stratégies communautaires (transfert accru des taches, clinique mobile, création des points de prestations communautaires,…. )</t>
  </si>
  <si>
    <t xml:space="preserve">La date de disponibilité des marchandises (DGA) pour Sayana Press a été perturbée car ce produit devrait être coordonné avec le Consensus Planning Group (CPG) en fonction de la disponibilité de Pfizer. Comme il s'agit d'un produit à source unique, à forte demande et à offre limitée, l'allocation est décidée au niveau des donateurs. 
</t>
  </si>
  <si>
    <t>Enquête sur la disponibilité des contraceptifs par le Professeur Akilimani (ASP)</t>
  </si>
  <si>
    <t>Encuesta de Indicadores sobre la disponibilidad asegurada de insumos anticonceptivos : "Contraceptive Security" (CS), 2021</t>
  </si>
  <si>
    <t>(Seleccione uno del menú desplegable)</t>
  </si>
  <si>
    <t>Los Indicadores de CS se presentan en las siguientes secciones:
               A. Liderazgo y coordinación               B. Finanzas y adquisiciones               C. Productos               D. Políticas               E. Cadena de suministros               F. Calidad               G. Sector privado           H. Impacto de la pandemia de la COVID-19</t>
  </si>
  <si>
    <t>Fuente de datos principal utilizada</t>
  </si>
  <si>
    <t>Fuente de datos adicional o alternativa utilizada 
(si corresponde)</t>
  </si>
  <si>
    <t>A. Liderazgo y coordinación</t>
  </si>
  <si>
    <t>¿Existe un comité nacional que se ocupe de la disponibilidad asegurada de insumos anticonceptivos? 
Los comités pueden abarcar desde comités asesores hasta aquellos responsables de tomar decisiones sobre la gestión de suministros u otras políticas, y no es necesario que tengan un estatus legal o administrativo formal para ser considerados para esta encuesta. Además, 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</si>
  <si>
    <t>Sí</t>
  </si>
  <si>
    <t xml:space="preserve">Comentarios: </t>
  </si>
  <si>
    <t>Si existe un Comité que ve todo lo relacionado con los medicamentos (incluyendo los anticonceptivos).</t>
  </si>
  <si>
    <t>otro</t>
  </si>
  <si>
    <t>Entrevista virtual Ministerio de Salud</t>
  </si>
  <si>
    <t xml:space="preserve">     SI LA RESPUESTA ES “NO”, PASE A LA SECCIÓN B.</t>
  </si>
  <si>
    <t>¿Cuál es el nombre del comité?</t>
  </si>
  <si>
    <t>Comité de Medicamentos del Ministerio de Salud (en algunas ocasiones ha participado UNFPA)</t>
  </si>
  <si>
    <t>¿Se encuentran representadas en el comité las siguientes organizaciones?</t>
  </si>
  <si>
    <t>(Sí/No 
desplegable)</t>
  </si>
  <si>
    <t>Mercadeo social, (por ejemplo: PSI, DKT, SFH, etc.)</t>
  </si>
  <si>
    <t>Si la respuesta es sí, especifique el/los nombre(s) de las organizaciones:</t>
  </si>
  <si>
    <t>Organizaciones no gubernamentales (ONG) 
(por ejemplo: entrega de servicio, promoción, filial de Planned Parenthood, filial de Marie Stopes, organizaciones religiosas, etc.)</t>
  </si>
  <si>
    <t>Sector comercial 
(por ejemplo: mayoristas, distribuidores, asociaciones farmacéuticas, fabricantes, etc.)</t>
  </si>
  <si>
    <t>Donantes</t>
  </si>
  <si>
    <t>Agencias de las Naciones Unidas (ONU)</t>
  </si>
  <si>
    <t>En algunas ocasiones UNFPA</t>
  </si>
  <si>
    <t>Ministerio de Salud (MS) 
(por ejemplo: logística, salud reproductiva, planificación familiar, salud maternal e infantil, VIH/SIDA, unidades farmacéuticas, Departamento de Finanzas del MS, etc.)</t>
  </si>
  <si>
    <t xml:space="preserve">Abastecimiento, Unidad de la Mujer (incluye Salud Reproductiva, Salud de la mujer, VIH y PF), </t>
  </si>
  <si>
    <t>Almacén médico central o depósito central</t>
  </si>
  <si>
    <t xml:space="preserve">En ocasiones </t>
  </si>
  <si>
    <t xml:space="preserve">Ministerio de Finanza o Ministerio de Planificación </t>
  </si>
  <si>
    <t>ninguno de los dos</t>
  </si>
  <si>
    <t>Otro (por ejemplo: asociaciones profesionales, instituciones educativas, sociedades civiles)</t>
  </si>
  <si>
    <t>¿Tiene el comité estado formal legal o administrativo?</t>
  </si>
  <si>
    <t>Describa el rol o las funciones fundamentales del comité</t>
  </si>
  <si>
    <t>Como administrativo</t>
  </si>
  <si>
    <t>decreto ministerial</t>
  </si>
  <si>
    <t>¿Tiene el comité términos de referencia formales por escrito?</t>
  </si>
  <si>
    <t>No sé</t>
  </si>
  <si>
    <t>¿Cuántas veces se reunió el comité durante el año pasado?</t>
  </si>
  <si>
    <t>4 o más veces</t>
  </si>
  <si>
    <t>Información proporcionada durante entrevista</t>
  </si>
  <si>
    <t xml:space="preserve">¿El comité ha desarrollado o comenzado a desarrollar políticas, procedimientos, recomendaciones o planes de acción durante el último año?             </t>
  </si>
  <si>
    <t>Si la respuesta es “Sí”, ¿existen pruebas de que el comité haya cumplido con sus políticas y procedimientos, implementado sus planes de acción, y/o ha hecho un seguimiento y abordado los problemas planteados en reuniones anteriores?</t>
  </si>
  <si>
    <t>B. Finanzas y Adquisiciones</t>
  </si>
  <si>
    <t>¿Cuál es el último período de 12 meses finalizado durante el cual los datos previstos y los datos de gastos de los productos anticonceptivos estuvieron disponibles para el sector público (idealmente, el ejercicio fiscal anterior del gobierno del país)?
Este debe ser el mismo período de 12 meses utilizado para las preguntas B2 a B17, en adelante denominado “año finalizado”. Explique las excepciones en la sección de comentarios.</t>
  </si>
  <si>
    <t>Comienzo del mes</t>
  </si>
  <si>
    <t>Enero</t>
  </si>
  <si>
    <t>Final del mes</t>
  </si>
  <si>
    <t>Diciembre</t>
  </si>
  <si>
    <t>Comentarios</t>
  </si>
  <si>
    <t>entrevistas clave del informante</t>
  </si>
  <si>
    <t>Comienzo del año</t>
  </si>
  <si>
    <t>Final del año</t>
  </si>
  <si>
    <t>¿Cuál fue el valor en dólares previsto (estimado) de los anticonceptivos que se precisaba adquirir para el sector público correspondiente al último año finalizado? (como se indicó anteriormente en B1) (en USD)
*Además de las necesidades del sector público, incluya los productos de planificación familiar que el gobierno le proporcione a las ONG u organizaciones de mercadeo social.
Esta información se usará para comparar los gastos reales más adelante en esta sección.</t>
  </si>
  <si>
    <t>Entrevista con informante clave MS y con información de UNFPA</t>
  </si>
  <si>
    <t>Cantidad de anticonceptivos previstos (en B2), en Años de protección de parejas ("Couple Years of Protection", CYP) 
(Consulte la pestaña Calculadora de CYP para obtener asistencia).</t>
  </si>
  <si>
    <t>¿Quién realizó la previsión/cuantificación? (Especifique las organizaciones).</t>
  </si>
  <si>
    <t>Ministerio de Salud (Unidad de Abastecimiento, Programa de la Mujer, Regiones y Hospitales)</t>
  </si>
  <si>
    <t>a. ¿Cuál es la frecuencia de las actualizaciones de previsión? (Seleccione en el menú desplegable)</t>
  </si>
  <si>
    <t>Entrevista con informante clave MS</t>
  </si>
  <si>
    <t>¿Existe un artículo de línea del presupuesto del gobierno específicamente para la adquisición de anticonceptivos?  
Seleccione uno de la lista desplegable.</t>
  </si>
  <si>
    <t>Comentarios:</t>
  </si>
  <si>
    <t>entrevistas con gerentes de programa de planificación familiar</t>
  </si>
  <si>
    <t>Complete las siguientes preguntas sobre las asignaciones del gobierno para la adquisición de anticonceptivos.
Los fondos asignados son aquellos originalmente designados para anticonceptivos, aunque no se los haya terminado destinando a anticonceptivos.</t>
  </si>
  <si>
    <t>¿Se asignaron (es decir, se destinaron) los fondos del gobierno a la adquisición de anticonceptivos en el último año finalizado? 
Esta pregunta hace referencia a los fondos planificados para adquirir anticonceptivos, aunque no se los haya terminado gastando.
(Los fondos del gobierno incluyen fondos generados internamente, fondos colectivos, créditos o préstamos del Banco Mundial y otros fondos que donantes hayan otorgado al gobierno para su uso). 
SI LA RESPUESTA ES “NO”, PASE A LA PREGUNTA B7.</t>
  </si>
  <si>
    <t>entrevistas clave del informante con la Unidad de Logística/Adquisiciones</t>
  </si>
  <si>
    <t>En la siguiente tabla, el período debe reflejar cuándo se supone que se deben gastar las asignaciones, que idealmente será el último año finalizado.</t>
  </si>
  <si>
    <t>Fuente de fondos del gobierno asignados para la adquisición de anticonceptivos</t>
  </si>
  <si>
    <t>Monto asignado 
(en USD)</t>
  </si>
  <si>
    <t>Período 
(mm/aa-mm/aa)
(debe ser el mismo que se indicó en B1)</t>
  </si>
  <si>
    <t>Fuente de datos 
(por ejemplo: registros del Ministerio)</t>
  </si>
  <si>
    <t>Fondos generados internamente asignados para la adquisición de anticonceptivos</t>
  </si>
  <si>
    <t>01/2020- 12/2020</t>
  </si>
  <si>
    <t>Total de fondos del gobierno asignados para la adquisición de anticonceptivos. 
(Por ejemplo, estos otros fondos del gobierno podrían incluir fondos colectivos, créditos o préstamos del Banco Mundial y otros fondos que donantes le otorguen al gobierno [p. ej., apoyo presupuestario directo])</t>
  </si>
  <si>
    <t>Información proporcionada por Ministerio de Salud</t>
  </si>
  <si>
    <t>TOTAL de fondos del gobierno asignados para la adquisición de anticonceptivos
Esto se calculará automáticamente.  (Sumará los puntos a y b de arriba.)</t>
  </si>
  <si>
    <t>Complete las siguientes preguntas para indicar los gastos del gobierno en la adquisición de anticonceptivos, por fuente, en el último año fiscal finalizado. 
Esto hace referencia a cuánto se gastó en la adquisición de anticonceptivos (no cuánto se asignó). ¿Qué cantidad de estos gastos se proporcionó de cada fuente?</t>
  </si>
  <si>
    <t xml:space="preserve">¿Se gastaron los fondos del gobierno en adquirir productos anticonceptivos en el último año fiscal finalizado?* 
(Los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SI LA RESPUESTA ES “NO”, PASE A LA PREGUNTA B9.
</t>
  </si>
  <si>
    <t>En la siguiente tabla, el período debe reflejar cuándo se gastaron los fondos (idealmente, cuando se entregaron los productos) y debe reflejar el mismo período indicado en B1.</t>
  </si>
  <si>
    <t>Fuente de fondos del gobierno gastados en la adquisición de anticonceptivos</t>
  </si>
  <si>
    <t>¿Fue esta una fuente?
(Sí/No)</t>
  </si>
  <si>
    <t>Monto gastado 
(en USD)</t>
  </si>
  <si>
    <t>Cantidad (en Años de protección de parejas)
(Consulte la pestaña Calculadora de CYP para obtener asistencia).</t>
  </si>
  <si>
    <t>Tipo de gastos</t>
  </si>
  <si>
    <t>Detalles de la adquisición del gobierno
(lista de métodos anticonceptivos o productos adquiridos, si están disponibles)</t>
  </si>
  <si>
    <t>Información proporcionada por representante de UNFPA y entrevista con Dra. Esmeralda de Ramírez</t>
  </si>
  <si>
    <t>Fondos del gobierno generados internamente gastados en la adquisición de anticonceptivos</t>
  </si>
  <si>
    <t>01/2020 -12/2020</t>
  </si>
  <si>
    <t>Fecha de envío</t>
  </si>
  <si>
    <t>Compra a través de UNFPA de Hormonales (Microgynon e Implanon), Insumos (condones masculinos, Condones femeninos y DIU) y a través de BOLPROS compra de Depo-Provera.</t>
  </si>
  <si>
    <t>i. Especifique la(s) fuente(s) de los fondos internamente generados gastados (por ejemplo, de impuestos)</t>
  </si>
  <si>
    <t>Fondos de presupuesto de la nación provenientes de impuestos (los ingresos incluyen impuestos, tasas y derechos que el Estado cobra)</t>
  </si>
  <si>
    <t>Total del resto de los fondos del gobierno gastados en la adquisición de anticonceptivos. (Por ejemplo, estos otros fondos del gobierno podrían incluir fondos colectivos, créditos o préstamos del Banco Mundial y otros fondos que donantes le otorgaron al gobierno [p. ej., apoyo presupuestario directo])</t>
  </si>
  <si>
    <t xml:space="preserve">No aplica </t>
  </si>
  <si>
    <t>i. Especifique la(s) fuente(s) de otros fondos del gobierno gastados (por ejemplo, fondos colectivos o donante específico)</t>
  </si>
  <si>
    <t>TOTAL de fondos del gobierno gastados en la adquisición de anticonceptivos
Esto se calculará automáticamente.  (Sumará los puntos a y b anteriores).</t>
  </si>
  <si>
    <t xml:space="preserve">Complete la siguiente tabla para indicar donaciones y subvenciones* en especie para anticonceptivos en el último año finalizado (según la pregunta B1).
El período debe ser el mismo para todas las fuentes de financiamiento.
*Esto puede incluir casos en los que los donantes proporcionaron productos al Ministerio para ONG u organizaciones de mercadeo social.
</t>
  </si>
  <si>
    <t>Fuente de fondos donados para anticonceptivos para el sector público</t>
  </si>
  <si>
    <t>¿En especie o en efectivo?</t>
  </si>
  <si>
    <t>Valor de la donación</t>
  </si>
  <si>
    <t>Detalles de las donaciones
(lista de métodos anticonceptivos o productos adquiridos, si están disponibles)</t>
  </si>
  <si>
    <t>En especie</t>
  </si>
  <si>
    <t>Fecha de entrega</t>
  </si>
  <si>
    <t>registros del GHSC-PSM (ARTMIS)</t>
  </si>
  <si>
    <t>Agencias de las Naciones Unidas (NU)</t>
  </si>
  <si>
    <t>Combined Oral Contraceptives
Copper-bearing Intrauterine Devices
Female Condoms
Implantable Contraceptives
Injectable Contraceptives
Male Condoms</t>
  </si>
  <si>
    <t>Fondo Mundial</t>
  </si>
  <si>
    <t>No aplica</t>
  </si>
  <si>
    <t>Otro</t>
  </si>
  <si>
    <t>Otro bilateral (especifique)</t>
  </si>
  <si>
    <t>Combined Oral Contraceptives Implantable Contraceptives</t>
  </si>
  <si>
    <t>Valor total de subvenciones y donaciones en especie para la adquisición de anticonceptivos
Esto se calculará automáticamente.  (Sumará los puntos del a al e anteriores).</t>
  </si>
  <si>
    <t xml:space="preserve">Las respuestas de los puntos B10 a B16 se deben calcular de manera automática según la información que usted proporcionó. Revise las respuestas para asegurarse de que tengan sentido para usted, y si tiene explicaciones o información adicional 
para agregar, indíquelo en los cuadros de comentarios proporcionados. </t>
  </si>
  <si>
    <t xml:space="preserve">Porcentaje de los fondos del gobierno gastados en la adquisición de anticonceptivos para el sector público -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</si>
  <si>
    <t>Porcentaje internamente generado de los fondos totales del gobierno destinados a la adquisición de anticonceptivos para el sector público - 
Del monto total de fondos del gobierno gastado en anticonceptivos para el sector público en el último año finalizado, ¿qué porcentaje se cubrió con los fondos del gobierno internamente generados?</t>
  </si>
  <si>
    <t>Total de gastos en anticonceptivos para el sector público
Esto calculará automáticamente la cantidad total de gastos (G49) y donaciones (G57) del gobierno.</t>
  </si>
  <si>
    <t xml:space="preserve">Total de gastos en anticonceptivos para el sector público como porcentaje de la cantidad que se necesita adquirir (previsión)-
Del valor estimado de anticonceptivos que se necesitaban adquirir para el sector público para el último año fiscal finalizado, ¿qué porcentaje fue proporcionado por una fuente (ya sea del gobierno o donante)? </t>
  </si>
  <si>
    <t>Cantidad total de anticonceptivos adquiridos en Años de protección de parejas como porcentaje de la cantidad que se precisaba adquirir (previsión) -
De la cantidad estimada de anticonceptivos que se precisaba adquirir para el sector público en el último año finalizado, ¿qué porcentaje fue proporcionado por una fuente (ya sea del gobierno o donante)? 
Esto calculará automáticamente la cantidad de anticonceptivos adquiridos (K49+K57) dividida por la cantidad prevista (J30).</t>
  </si>
  <si>
    <t xml:space="preserve">¿Hubo una brecha de financiamiento para anticonceptivos para el sector público en el último año finalizado?
(Esto se calculará automáticamente según si el resultado en B13 fue de, al menos, 99 por ciento de la necesidad prevista).
 </t>
  </si>
  <si>
    <t>Fondos del gobierno internamente generados como porcentaje del valor total de anticonceptivos que se precisaba adquirir (previsión)</t>
  </si>
  <si>
    <t>Si el gobierno financió alguna adquisición de anticonceptivos en el último año finalizado, ¿qué entidad/entidades llevó/llevaron a cabo la/las adquisición/adquisiciones? 
(Seleccione de los menús desplegables para indicar todas las que correspondan)</t>
  </si>
  <si>
    <t>A través de UNFPA como agente de compras.</t>
  </si>
  <si>
    <t>Registros del UNFPA</t>
  </si>
  <si>
    <t>Información proporcionada Dra. Esperanza Alvarenga de Aparicio (UNFPA)</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</si>
  <si>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</si>
  <si>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</si>
  <si>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</si>
  <si>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</si>
  <si>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t>¿En qué nivel(es) se realiza la adquisición financiada por el gobierno de anticonceptivos para el sector público? 
(Use los menús desplegables para indicar todos los niveles que correspondan).</t>
  </si>
  <si>
    <t>Es en la Unidad de Abastecimiento, la que consolida los planes de compra de las 5 regiones de salud y los 30 hospitales y la compra se ajusta al techo presupuestario.</t>
  </si>
  <si>
    <t>entrevista clave del informante con la unidad de logística/adquisiciones gubernamentales</t>
  </si>
  <si>
    <t>Intermedio (p. ej., regional, distrito)</t>
  </si>
  <si>
    <t>Nivel de punto de entrega del servicio</t>
  </si>
  <si>
    <t xml:space="preserve">Para la adquisición financiada por el gobierno, independientemente de adquisiciones centralizadas o descentralizadas, ¿cuál es el punto de entrega (es decir, ¿a qué nivel le entrega el proveedor los productos?) </t>
  </si>
  <si>
    <t>Directo a los puntos de entrega del servicio</t>
  </si>
  <si>
    <t>En caso de ser otro, especifique:</t>
  </si>
  <si>
    <t>Mencione si tiene comentarios adicionales sobre el financiamiento y las adquisiciones.</t>
  </si>
  <si>
    <t>Las compras se refieren solo a nivel de presupuesto de gobierno y donaciones por organismos de apoyo.</t>
  </si>
  <si>
    <t xml:space="preserve">Las preguntas anteriores eran sobre el último año finalizado. Esta pregunta hace referencia al año fiscal actual. </t>
  </si>
  <si>
    <t>¿Ha asignado fondos el gobierno para la adquisición de anticonceptivos para el año fiscal actual?</t>
  </si>
  <si>
    <t>Todos los años asigna fondos</t>
  </si>
  <si>
    <t>a. Si la respuesta es sí, describa las asignaciones (fuente y monto, si corresponde).</t>
  </si>
  <si>
    <t xml:space="preserve">Fuente
</t>
  </si>
  <si>
    <t>Monto (en USD)</t>
  </si>
  <si>
    <t>Fondos GOES</t>
  </si>
  <si>
    <t>Dato proporcionado por Dra. Marcela Hernández (Jefe UAIMNA de Ministerio de Salud)</t>
  </si>
  <si>
    <t>C. Productos</t>
  </si>
  <si>
    <t xml:space="preserve">¿Se ofrecen los siguientes métodos anticonceptivos a través del sector comercial, sector público, ONG u organizaciones de mercadeo social? 
(Indique qué métodos se prevé ofrecer, no si el método está actualmente disponible). </t>
  </si>
  <si>
    <t>documentos con métodos de FP ofrecidos a través del sector público, p. ej., pautas de tratamiento estándar</t>
  </si>
  <si>
    <t>Observaciones: 1- Para sector comercial, se contacto a fabricante local, además de búsqueda en la web de las principales farmacias; para sector publico: información obtenida de entrevista con representante de Ministerio de Salud; 3-Para sector ONG, se obtuvo información de ADS-Profamilia y 4- Para Mercadeo Social se solicito la información via  telefónica y correo directo a PASMO (sin tener respuesta hasta el momento) por lo que reviso la pagina web</t>
  </si>
  <si>
    <t xml:space="preserve">Método anticonceptivo </t>
  </si>
  <si>
    <t>Seleccione uno de la lista desplegable para cada sector.</t>
  </si>
  <si>
    <t>Sector comercial</t>
  </si>
  <si>
    <t>Sector público</t>
  </si>
  <si>
    <t>Mercadeo social</t>
  </si>
  <si>
    <t>Pastillas anticonceptivas orales combinadas 
(por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</si>
  <si>
    <t>Pastillas anticonceptivas orales que solo contienen progestina 
(por ejemplo, Levonorgestrel 30 mcg [Norgeston, Microlut], Noretisterona 35 mg [Micronor, Camila, Errin], Desogestrel 75 mcg [Cerazette, Aizea], diacetato de etinodiol [Femulen])</t>
  </si>
  <si>
    <t xml:space="preserve">Inyectables 
(por ejemplo, Acetato de medroxiprogesterona 104 mg/0,65 ml vía subcutánea [Depo Sub-Q Provera, Sayana Press], Acetato de medroxiprogesterona 150 mg vía intramuscular [DepoProvera], Enantato de noretisterona [Noristerat]) </t>
  </si>
  <si>
    <t>Implantes anticonceptivos 
(por ejemplo, Levonorgestrel 75 mg [Jadelle, Sino-Implant (II)/Levoplant], Etonogestrel 68 mg [Implanon, Nexplanon])</t>
  </si>
  <si>
    <t>Dispositivos intrauterinos (DIU) (por ejemplo, de cobre [Optima Copper T], liberador de levonorgestrel [Mirena])</t>
  </si>
  <si>
    <t>Condones masculinos</t>
  </si>
  <si>
    <t>Condones femeninos</t>
  </si>
  <si>
    <t>Pastillas anticonceptivas de emergencia (por ejemplo, levonorgestrel 0,75 mg, levonorgestrel 1,5 mg) [Postinor]</t>
  </si>
  <si>
    <t>Método permanente de acción prolongada para hombres (vasectomía)</t>
  </si>
  <si>
    <t>Método permanente de acción prolongada para mujeres (ligadura de trompas)</t>
  </si>
  <si>
    <t>Parches anticonceptivos (por ejemplo, Norelgestromina/Etinilestradiol 150/35 mcg [Xulane, Evra])</t>
  </si>
  <si>
    <t>Anillo vaginal anticonceptivo (por ejemplo, Etonogestrel/Etinilestradiol 120/15 mcg [NuvaRing], liberador de progesterona [Progering])</t>
  </si>
  <si>
    <t>Métodos de observación basados en el calendario (por ejemplo, CycleBeads)</t>
  </si>
  <si>
    <t>Otros métodos anticonceptivos
(En los siguientes espacios, proporcione el/los nombre(s) de otro(s) anticonceptivo(s) ofrecidos y luego seleccione uno de la lista desplegable para cada sector.</t>
  </si>
  <si>
    <t>Otro método:</t>
  </si>
  <si>
    <t>Haga algún comentario sobre los productos ofrecidos.</t>
  </si>
  <si>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</si>
  <si>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</si>
  <si>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 xml:space="preserve">Aseguramiento de la disponibilidad de anticonceptivos </t>
  </si>
  <si>
    <t>documentos oficiales de la organización gubernamental que coordina el programa nacional de FP/RH</t>
  </si>
  <si>
    <t xml:space="preserve">                                                                                             SI LA RESPUESTA ES NO, SALTE A LA PREGUNTA D2.</t>
  </si>
  <si>
    <t>Nombre de la estrategia</t>
  </si>
  <si>
    <t>Estrategia de Aseguramiento de Medicamentos e Insumos de Salud Sexual y Reproductiva</t>
  </si>
  <si>
    <t>Estrategia de Aseguramiento de Insumos de SSR: implementada en I y II nivel de atención: 28 hospitales con servicios de maternidad y 36 microrredes, cubriendo el 51,4% de servicios.</t>
  </si>
  <si>
    <t>Años cubiertos (incluidas las actualizaciones de las estrategias)</t>
  </si>
  <si>
    <t>¿Está la estrategia formalmente autorizada por el Ministerio?</t>
  </si>
  <si>
    <t>¿Existen pruebas de la implementación de artículos de acción que sean parte de la estrategia de seguridad anticonceptiva o del seguimiento de problemas planteados en la estrategia?</t>
  </si>
  <si>
    <t>Sí - algunas implementaciones</t>
  </si>
  <si>
    <t xml:space="preserve">¿Existen políticas que dificulten la capacidad del sector privado (sector comercial, ONG u organizaciones de mercadeo social) para proporcionar métodos anticonceptivos? Por ejemplo: control de precios, limitaciones de distribución, impuestos/aranceles, prohibiciones de publicidad, etc. </t>
  </si>
  <si>
    <t>Informante clave de Ministerio de Salud</t>
  </si>
  <si>
    <t>Si la respuesta es sí, describa las políticas.</t>
  </si>
  <si>
    <t>¿Existen políticas que autoricen o apoyen al sector privado (sector comercial, ONG u organizaciones de mercadeo social) para proporcionar métodos anticonceptivos? (Por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</si>
  <si>
    <t>Complete la siguiente tabla para indicar las políticas del país relacionadas con el menor nivel de conjunto de proveedores que se le permite vender o administrar determinados métodos anticonceptivos. 
Seleccione una de la lista desplegable, de ser posible. Si no puede encontrar un conjunto de proveedores que se adecúe, por favor, seleccione el título de proveedor más apropiado. 
(Si ha indicado en C1 que un método no se ofrece en un sector concreto (público o privado), seleccione "no aplicable" para ese método y sector).</t>
  </si>
  <si>
    <t xml:space="preserve">Método(s) anticonceptivo(s) </t>
  </si>
  <si>
    <t>Mencione el proveedor de menor nivel al que se le permite vender o administrar el método en el sector público.</t>
  </si>
  <si>
    <t>Mencione el proveedor de menor nivel al que se le permite vender o administrar el método en el sector privado.</t>
  </si>
  <si>
    <t>Trabajador sanitario comunitario (o equivalente)</t>
  </si>
  <si>
    <t>Enfermero</t>
  </si>
  <si>
    <t>Promotores de Salud del Ministerio de Salud Publica (Capacitados en tecnología y consejería anticonceptiva)</t>
  </si>
  <si>
    <t>Promotores de Salud, Auxiliares de Enfermería, Enfermeras</t>
  </si>
  <si>
    <t>Inyectables (acetato de medroxiprogesterona 104 mg/0,65 ml vía subcutánea [Depo Sub-Q Provera, Sayana Press])</t>
  </si>
  <si>
    <t>Auxiliar de enfermería</t>
  </si>
  <si>
    <t xml:space="preserve"> Enfermeras</t>
  </si>
  <si>
    <t xml:space="preserve">Inyectables (acetato de medroxiprogesterona 150 mg vía intramuscular [DepoProvera], enantato de noretisterona [Noristerat]) </t>
  </si>
  <si>
    <t>Enfermería y Médicos</t>
  </si>
  <si>
    <t>Dispositivos intrauterinos (DIU) 
(por ejemplo, de cobre [Optima Copper T], liberador de levonorgestrel [Mirena])</t>
  </si>
  <si>
    <t>Pastillas anticonceptivas de emergencia 
(por ejemplo, levonorgestrel 0,75 mg, levonorgestrel 1,5 mg) [Postinor]</t>
  </si>
  <si>
    <t>Otros métodos anticonceptivos - Especifique 
(Proporcione el nombre de otros anticonceptivos ofrecidos y el conjunto de menor nivel que puede proporcionarlos, por sector. Por ejemplo: diafragma SILCS)</t>
  </si>
  <si>
    <t>Tipo de anticonceptivo:</t>
  </si>
  <si>
    <t>No corresponde</t>
  </si>
  <si>
    <t xml:space="preserve">Las siguientes preguntas (D5 y D6) serán sobre las leyes y prácticas que pueden aumentar el acceso de subpoblaciones específicas a servicios/productos efectivos de planificación familiar, mientras que las preguntas D7 y D8 serán sobre las leyes o prácticas que puedan prevenir o reducir el acceso de estas subpoblaciones. </t>
  </si>
  <si>
    <t xml:space="preserve">¿Tiene el país leyes, regulaciones o políticas que aumenten el acceso a servicios/productos efectivos de planificación familiar de las siguientes subpoblaciones? </t>
  </si>
  <si>
    <t>Sí/No (desplegable)</t>
  </si>
  <si>
    <t xml:space="preserve">Si la respuesta es sí, describa las leyes/regulaciones/políticas que aumentan el acceso. </t>
  </si>
  <si>
    <t>¿Se aplicaron o implementaron normas/políticas?</t>
  </si>
  <si>
    <t>leyes públicas y documentos gubernamentales oficiales</t>
  </si>
  <si>
    <t>Entrevista virtual Dr. Mario Soriano (Jefe de la Unidad de Atención Integral de Adolescentes, Ministerio de Salud)</t>
  </si>
  <si>
    <t>Jóvenes solteros (de 15 a 19 años)</t>
  </si>
  <si>
    <t>Política de Salud Sexual y Reproductiva, Lineamientos Técnicos para la Provisión de Servicios de Anticoncepción (agosto 2016), Lineamientos Técnicos para la Atención Integral en Salud de Adolescentes y Jóvenes en las Redes Integrales e Integradas de Servicios de Salud- RIIS (2018), Estrategia Nacional Intersectorial de Prevención de Embarazos en Niñas y Adolescentes (2017)</t>
  </si>
  <si>
    <t>Jóvenes casados (de 15 a 19 años)</t>
  </si>
  <si>
    <t>Jóvenes solteros (de 20 a 24 años)</t>
  </si>
  <si>
    <t>Jóvenes casados (de 20 a 24 años)</t>
  </si>
  <si>
    <t>Población rural</t>
  </si>
  <si>
    <t>Poblaciones en subregiones desfavorecidas (es decir, determinadas áreas geográficas)</t>
  </si>
  <si>
    <t>Poblaciones con menor nivel educativo</t>
  </si>
  <si>
    <t>Poblaciones con menores ingresos</t>
  </si>
  <si>
    <t xml:space="preserve">Discapacitados </t>
  </si>
  <si>
    <t>Poblaciones minoritarias (p. ej., grupos étnicos o religiosos)</t>
  </si>
  <si>
    <t>Otro (p. ej., inmigrantes, poblaciones desplazadas internamente)</t>
  </si>
  <si>
    <t xml:space="preserve">¿Tiene el país alguna práctica operativa, cultural o de otro tipo que pueda aumentar el acceso a productos/servicios efectivos de planificación familiar de las siguientes subpoblaciones?  </t>
  </si>
  <si>
    <t xml:space="preserve">Si la respuesta es sí, describa la práctica operativa, cultural o de otro tipo que pueda aumentar el acceso. </t>
  </si>
  <si>
    <t>Entrevistas clave del informante de los funcionarios del MS</t>
  </si>
  <si>
    <t>Plan Estratégico Intersectorial para la Atención Integral de Adolescentes (en proceso de actualización, sigue vigente), Lineamientos Técnicos para la Atención Integral para las personas afectadas por COVID-19 (junio 2020)</t>
  </si>
  <si>
    <t>¿Tiene el país leyes, regulaciones o políticas que dificulten el acceso a servicios/productos efectivos de planificación familiar de las siguientes subpoblaciones? (p. ej., aprobación del cónyuge requerida para acceder a anticonceptivos)</t>
  </si>
  <si>
    <t xml:space="preserve">Si la respuesta es sí, describa las leyes/regulaciones/políticas que influyan en el acceso. </t>
  </si>
  <si>
    <t>entrevistas con gerente de programa o proveedores de FP/RH</t>
  </si>
  <si>
    <t>¿Tiene el país alguna barrera operativa, cultural o de otro tipo que pueda dificultar el acceso a productos/servicios efectivos de planificación familiar de las siguientes subpoblaciones?  
(por ejemplo, proveedores que no quieran ofrecer servicios a los jóvenes)</t>
  </si>
  <si>
    <t xml:space="preserve">Si la respuesta es sí, describa la barrera operativa, cultural o de otro tipo que pueda influir en el acceso. </t>
  </si>
  <si>
    <t>Barreras culturales por influencia de patrones y mitos existentes, prejuicios de profesionales ante la temática</t>
  </si>
  <si>
    <t>¿Hay algún producto de planificación familiar sujeto a aranceles?</t>
  </si>
  <si>
    <t>Se compra a través de UNFPA como agente de compra (Orales, implantes, DIU, condones masculinos y condones femeninos), Depo-Provera se compró a través de BOLPROS.</t>
  </si>
  <si>
    <t>Entrevista Dra. Esmeralda de Ramírez</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</si>
  <si>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</si>
  <si>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</si>
  <si>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</si>
  <si>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</si>
  <si>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El 13% que es valor del Impuesto de Valor agregado -IVA.</t>
  </si>
  <si>
    <t>¿Hay cargos (por política, no cargos en negro) para el cliente en el sector público para lo siguiente?:</t>
  </si>
  <si>
    <t>Entrevista</t>
  </si>
  <si>
    <t>Servicios de planificación familiar</t>
  </si>
  <si>
    <t>Productos de planificación familiar</t>
  </si>
  <si>
    <t>Si la respuesta es sí, ¿hay exenciones para las personas que no pueden pagarlos?</t>
  </si>
  <si>
    <t>i. Si la respuesta es sí, describa las exenciones.</t>
  </si>
  <si>
    <t xml:space="preserve">¿Hay cargos para el cliente en el sector público para planificación familiar que sean informales, no oficiales o diferentes de los cargos publicados? </t>
  </si>
  <si>
    <t>i. Si la respuesta es sí, describa los cargos.</t>
  </si>
  <si>
    <t>13% (valor del Impuesto de Valor agregado -IVA)</t>
  </si>
  <si>
    <t xml:space="preserve">Si se cobra una tarifa por servicios o productos de planificación familiar en el sector público, ¿cubre la planificación familiar el seguro de salud público/gubernamental/nacional? </t>
  </si>
  <si>
    <t>entrevistas clave del informante con el Departamento de Planificación Familiar/Salud Reproductiva del MS</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</si>
  <si>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</si>
  <si>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</si>
  <si>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LIME (Listado Institucional de Medicamentos Esenciales, Mayo 2016). Este listado ha tenido diferentes adendas (inclusión de medicamentos), mediante Resoluciones Ministeriales.</t>
  </si>
  <si>
    <t>LIME (Listado Institucional de Medicamentos Esenciales, Mayo 2016)</t>
  </si>
  <si>
    <t>Implantes anticonceptivos (por ejemplo, Levonorgestrel 75 mg [Jadelle, Sino-Implant (II)/Levoplant], Etonogestrel 68 mg [Implanon, Nexplanon])</t>
  </si>
  <si>
    <t>Dispositivos intrauterinos (DIU) de cobre (por ejemplo, Optima Copper T)</t>
  </si>
  <si>
    <t>Dispositivos intrauterinos (DIU) liberadores de hormonas (por ejemplo, liberadores de levonorgestrel [Mirena])</t>
  </si>
  <si>
    <t>Pastillas anticonceptivas de emergencia (por ejemplo, levonorgestrel 0,75 mg, levonorgestrel 1,5 mg)</t>
  </si>
  <si>
    <t>Anillos vaginales anticonceptivos (por ejemplo, Etonogestrel/Etinilestradiol 120/15 mcg [NuvaRing], liberador de progesterona [Progering])</t>
  </si>
  <si>
    <t>¿Algún otro anticonceptivo? (p. ej., diafragma SILCS)</t>
  </si>
  <si>
    <t>i. Si la respuesta es sí, mencione los nombres de otros anticonceptivos en las listas.</t>
  </si>
  <si>
    <t xml:space="preserve">¿En qué año (s) se emitió la Lista Nacional de Medicamentos Esenciales?                </t>
  </si>
  <si>
    <t>Mayo de 2016</t>
  </si>
  <si>
    <t>Nombre de la(s) lista(s)</t>
  </si>
  <si>
    <t xml:space="preserve">Listado Institucional de Medicamentos Esenciales </t>
  </si>
  <si>
    <t>¿Se promueve activamente la planificación familiar a través de los siguientes canales? (Use los menús desplegables para indicar todos los que correspondan).</t>
  </si>
  <si>
    <t>Sí: Algunas actividades de mercadeo social</t>
  </si>
  <si>
    <t>Durante el año 2020, debido a la pandemia de COVID-19, no se han realizado actividades promocionales comunitarias normalmente, recurriendo a servicios de TELESALUD y redes sociales (FB, Instagram, whatsapp)</t>
  </si>
  <si>
    <t>Medios de comunicación</t>
  </si>
  <si>
    <t>Sí: Algunas actividades en medios de comunicación</t>
  </si>
  <si>
    <t>Promoción/educación móvil</t>
  </si>
  <si>
    <t>Sí: Algunas actividades de promoción/educación móvil</t>
  </si>
  <si>
    <t>Movilización/participación comunitaria</t>
  </si>
  <si>
    <t>Sí: Moderada movilización/participación comunitaria</t>
  </si>
  <si>
    <t xml:space="preserve">Otro </t>
  </si>
  <si>
    <t>Si hay otro, especifique:</t>
  </si>
  <si>
    <t>Proyecto TELESALUD: Modelo de Implementación de Provisión de métodos anticonceptivos</t>
  </si>
  <si>
    <t>¿Aproximadamente a qué porcentaje de los proveedores de planificación familiar del sector público se los ha capacitado en la inserción y eliminación de implantes y DIU? (Seleccione el rango de porcentaje que sea la aproximación más cercana).</t>
  </si>
  <si>
    <t>61-70 %</t>
  </si>
  <si>
    <t>Se continúan capacitando personal de salud.</t>
  </si>
  <si>
    <t>La pregunta D17 se refiere a la asociación de Planificación Familiar 2020 (FP2020) en su reiteración anterior durante el año 2020. Las preguntas D17a a D18c se refieren a la nueva asociación de FP2030, 
“Una visión colectiva de planificación familiar posterior a 2020”.</t>
  </si>
  <si>
    <t>Entrevistas clave del informante con el MS</t>
  </si>
  <si>
    <t>Si miramos en retrospectiva el período de Planificación Familiar 2020, ¿el país asumió un compromiso con FP2020?</t>
  </si>
  <si>
    <t>¿El país asumió un compromiso con FP2030?</t>
  </si>
  <si>
    <t>De no ser así, ¿el país anticipa asumir un compromiso con FP2030?</t>
  </si>
  <si>
    <t>Si el país tiene un compromiso con FP2030, o planea asumirlo, ¿cuál de los siguientes componentes se incluirán? (Indique “sí”, “no”, “no sé” o “no corresponde” en cada componente).</t>
  </si>
  <si>
    <t>Mejorar el financiamiento nacional para anticonceptivos</t>
  </si>
  <si>
    <t>Aumentar la disponibilidad de anticonceptivos para los clientes</t>
  </si>
  <si>
    <t>Mejorar el acceso o la disponibilidad a anticonceptivos (más allá de los compromisos descritos arriba para financiamiento nacional o disponibilidad)</t>
  </si>
  <si>
    <t>¿Es el país socio de un programa de financiamiento global (Global Financing Facility, GFF)?</t>
  </si>
  <si>
    <t>entrevistas clave del informante con el MS</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</si>
  <si>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</si>
  <si>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</si>
  <si>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</si>
  <si>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</si>
  <si>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 Cadena de suministros</t>
  </si>
  <si>
    <t>¿Existe un sistema nacional de información de gestión logística (Logistics Management Information System, LMIS) que recopile información sobre productos anticonceptivos?</t>
  </si>
  <si>
    <t>Módulo de Programas  Verticales (PF)</t>
  </si>
  <si>
    <t>entrevista clave del informante con organización de la cadena de suministros del MS</t>
  </si>
  <si>
    <t xml:space="preserve">   SI LA RESPUESTA ES “NO”, PASE A LA PREGUNTA E2.</t>
  </si>
  <si>
    <t>Si hay un sistema de información de gestión de logística (LMIS) nacional, ¿dicho sistema captura los datos de existencias hasta el nivel del punto de prestación de servicios (SDP)?
(Como mínimo, los elementos de datos informados para las instalaciones de salud deben incluir: existencias a mano/saldo final, tasa de consumo, pérdidas y ajustes).</t>
  </si>
  <si>
    <t>Sistema Logístico de Anticonceptivos</t>
  </si>
  <si>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</si>
  <si>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</si>
  <si>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</si>
  <si>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Ninguno</t>
  </si>
  <si>
    <t>Instalaciones de salud ONG</t>
  </si>
  <si>
    <t>Sitios de mercadeo social</t>
  </si>
  <si>
    <t>Si hay un LMIS nacional que captura los datos de existencias en el nivel del SDP, seleccione la opción que mejor describa cómo se informan los datos a nivel del SDP.
(Como mínimo, los elementos de datos informados para las instalaciones de salud deben incluir: existencias a mano/saldo final, tasa de consumo, pérdidas y ajustes. De lo contrario, seleccione “no corresponde” en esta pregunta).</t>
  </si>
  <si>
    <t>Todos los sitios se informan electrónicamente</t>
  </si>
  <si>
    <t>Se consolida la información, en cada uno de lo 17 SIBASI (Sistema Básico de Salud Integral) y la digita en el Sistema Nacional de Abastecimiento (SINAB) en cada una de las cinco Regiones (Metropolitana, Central, Paracentral, Occidente y Oriente).</t>
  </si>
  <si>
    <t xml:space="preserve">Proporcione los índices de desabastecimiento en el sector público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</si>
  <si>
    <t xml:space="preserve">a. Nivel central (es decir, depósito de nivel central para el sector público)
</t>
  </si>
  <si>
    <t xml:space="preserve">b.  Punto de entrega del servicio (Service Delivery Point, SDP) (es decir, instalaciones de salud del sector público)
(En el nivel adicional, este es el porcentaje de todas las observaciones de productos en todos los SDP desabastecidos durante el año)
</t>
  </si>
  <si>
    <t>Fuente del índice de desabastecimiento de nivel central</t>
  </si>
  <si>
    <t>Cantidad de observaciones del estado de existencias en las que hubo desabastecimiento de productos durante el año fiscal (numerador)</t>
  </si>
  <si>
    <t>Total de observaciones del estado de existencias durante el año (denominador)</t>
  </si>
  <si>
    <t>Índice anual de desabastecimiento en el nivel central 
Se calcula automáticamente dividiendo la columna H por la columna I</t>
  </si>
  <si>
    <t>Suma de la cantidad de los SDP provistos del producto a partir del saldo final de todos los informes de logística mensuales/trimestrales para el año fiscal (numerador)</t>
  </si>
  <si>
    <t>Suma de la cantidad total de SDP que comunican todos los informes de logística mensuales/trimestrales para el año fiscal (denominador)</t>
  </si>
  <si>
    <t>Índice anual de desabastecimiento en los SDP
Se calcula automáticamente dividiendo la columna K por la columna L</t>
  </si>
  <si>
    <t>Sistema de información de gestión logística (LMIS)/solicitudes de requisición/informes de logística de rutina</t>
  </si>
  <si>
    <t>Pastillas anticonceptivas orales combinadas</t>
  </si>
  <si>
    <t>Fuente del índice de desabastecimiento del nivel SDP</t>
  </si>
  <si>
    <t>Levonorgestrel/Etinilestradiol 150/30 mcg + Hierro 75 mg [Microgynon]</t>
  </si>
  <si>
    <t>Dato de consolidado de orales</t>
  </si>
  <si>
    <t>Levonorgestrel/Etinilestradiol 150/30 mcg [Seasonale, Levora, Jolessa]</t>
  </si>
  <si>
    <t>Sistema de información de gestión logística. Consolida y reporta la información las Regiones de Salud ( que incluye información de Unidades Comunitarias de Salud Familiar, básicas, intermedias y especializadas y Red de Hospitales)</t>
  </si>
  <si>
    <t>Otras pastillas anticonceptivas orales combinadas                                           
(no incluidas para cálculos adicionales)                                                        Especifique:</t>
  </si>
  <si>
    <t>Pastillas anticonceptivas orales que solo contienen progestina (Levonorgestrel 30 mcg [Norgeston, Microlut])</t>
  </si>
  <si>
    <t>Anticonceptivos inyectables</t>
  </si>
  <si>
    <t>Acetato de medroxiprogesterona 104 mg/0,65 ml vía subcutánea [Depo Sub-Q Provera, Sayana Press]</t>
  </si>
  <si>
    <t>Acetato de medroxiprogesterona 150 mg vía intramuscular [DepoProvera]</t>
  </si>
  <si>
    <t xml:space="preserve">Implantes anticonceptivos </t>
  </si>
  <si>
    <t>Levonorgestrel 75 mg/varilla, implante de 2 varillas [Jadelle, Sino-Implant (II)/Levoplant]</t>
  </si>
  <si>
    <t>Es dato consolidado de implantes (Implanon y Jadell)</t>
  </si>
  <si>
    <t>Etonogestrel 68 mg/varilla, implante de 1 varilla [Implanon, Nexplanon])</t>
  </si>
  <si>
    <t>Dispositivos intrauterinos (DIU) liberadores de hormonas (por ejemplo, liberador de levonorgestrel [Mirena])</t>
  </si>
  <si>
    <t xml:space="preserve">Pastillas anticonceptivas orales de emergencia </t>
  </si>
  <si>
    <t>Levonorgestrel 0.75 mg, 2 comprimidos</t>
  </si>
  <si>
    <t>Levonorgestrel 1.5 mg, 1 comprimido</t>
  </si>
  <si>
    <t>Índice total de desabastecimiento para todos los productos 
Esto se calculará automáticamente.  (Sumará H e I y dividirá H por I, y sumará K y L y lo dividirá por L)</t>
  </si>
  <si>
    <t>(Opcional): ¿Cuáles han sido los causantes del desabastecimiento de anticonceptivos en el país durante el año anterior?</t>
  </si>
  <si>
    <t xml:space="preserve">F. Calidad </t>
  </si>
  <si>
    <t>¿Existe algún requisito que indique que la Autoridad Nacional Reguladora de Medicamentos (National Medicines Regulatory Authority, NMRA) dentro del país registre todos los anticonceptivos fabricados o importados localmente?</t>
  </si>
  <si>
    <t xml:space="preserve">"Art. 2.- La presente Ley se aplicará a todas las instituciones públicas y autónomas, incluido el Instituto Salvadoreño del Seguro Social y a todas las personas naturales y jurídicas privadas que se dediquen permanente u ocasionalmente a la investigación y desarrollo, fabricación, importación, exportación, distribución, transporte, almacenamiento, comercialización, prescripción, dispensación, evaluación e información de medicamentos y productos cosméticos de uso terapéutico. " </t>
  </si>
  <si>
    <t>Documentos de la Autoridad nacional reguladora de medicamentos (NMRA)</t>
  </si>
  <si>
    <t>Información proporcionada por la Dirección Nacional de Medicamentos (DNM)</t>
  </si>
  <si>
    <t>¿Se cumplen estrictamente todos los requisitos de registro de medicamentos (incluidos los anticonceptivos)?</t>
  </si>
  <si>
    <t>Documentos de la NMRA</t>
  </si>
  <si>
    <t>Si la respuesta es sí, ¿hay excepciones?</t>
  </si>
  <si>
    <t>Explique las excepciones.</t>
  </si>
  <si>
    <t xml:space="preserve">"Excepciones al registro. Según el RTCA de Registro de Medicamentos: Art. 13. La Autoridad Reguladora podrá autorizar la importación y utilización de medicamentos sin registro sanitario en los siguientes casos:
13.1 Donaciones 
13.2 Emergencias nacionales y necesidad pública declaradas oficialmente. 
13.3 Medicamentos huérfanos para los Estados Partes. 
13.4 Medicamentos utilizados en estudios clínicos con protocolos aprobados 
13.5 En casos de justificación médica. 
13.6 Muestras para realizar trámites de registro. 
13.7 Medicamentos comprados a través del Fondo Rotatorio OPS." </t>
  </si>
  <si>
    <t>¿Cuál es el plazo promedio para el registro de los productos anticonceptivos?</t>
  </si>
  <si>
    <t>Tiempo promedio de respuesta es 21.45 dh</t>
  </si>
  <si>
    <t xml:space="preserve">¿Participa la NMRA en Procedimientos colaborativos precalificados por la OMS (PC/OMS)? </t>
  </si>
  <si>
    <t>¿Existe algún requisito que indique que el laboratorio nacional de control de calidad (National Quality Control Laboratory, NQCL) dentro del país evalúe los anticonceptivos, importados o fabricados localmente?</t>
  </si>
  <si>
    <t>Documentos del laboratorio nacional de control de calidad (NQCL)</t>
  </si>
  <si>
    <t>¿Está actualmente certificada/acreditada o precalificada por la OMS la ISO 17025 (Organización Internacional de Normalización)?</t>
  </si>
  <si>
    <t xml:space="preserve">El año pasado, ¿hasta qué punto el control de calidad posterior al envío del NQCL evaluó los anticonceptivos, excepto los condones? </t>
  </si>
  <si>
    <t>Algunos fueron examinados</t>
  </si>
  <si>
    <t xml:space="preserve">El año pasado, ¿hasta qué punto el control de calidad del NQCL posterior al envío evaluó la calidad de los condones? </t>
  </si>
  <si>
    <t>Ninguno fue examinado</t>
  </si>
  <si>
    <t>Durante el año pasado, ¿la Autoridad nacional reguladora de medicamentos (NMRA) realizó un monitoreo de vigilancia de campo para identificar anticonceptivos de calidad inferior y falsos (SF) a fin de proteger al público de productos ineficaces o nocivos?</t>
  </si>
  <si>
    <t>informes de vigilancia</t>
  </si>
  <si>
    <t>Si la respuesta es sí, ¿hasta qué punto se tomaron medidas coercitivas regulatorias posterior a la vigilancia de campo de los anticonceptivos?</t>
  </si>
  <si>
    <t>n.a. (no se realizó vigilancia de campo)</t>
  </si>
  <si>
    <t xml:space="preserve">Según el MS, ¿cuántos mayoristas están registrados en el país (para la distribución de productos de PF)?   </t>
  </si>
  <si>
    <t>Más de 3</t>
  </si>
  <si>
    <t>La información de ventas solo se solicita en ocasiones especiales o con fines específicos, en cambio, la información de los productos disponibles en stock, con sus niveles de inventario y precios de venta, se solicitan anual o mensualmente dependiendo del establecimiento.</t>
  </si>
  <si>
    <t>¿Se requiere a los mayoristas que le informen al gobierno sus ventas y servicios?</t>
  </si>
  <si>
    <t>Si la respuesta es sí, el año pasado, ¿aproximadamente qué proporción de mayoristas informaron al gobierno sus ventas y servicios?</t>
  </si>
  <si>
    <t>76-100 %</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</si>
  <si>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</si>
  <si>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</si>
  <si>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Establecimiento de precios máximos</t>
  </si>
  <si>
    <t>Se utiliza la base de datos de IQVIA/IMS de 2014 para referenciación externa en el establecimiento o revisión de precios de venta máximo al público de medicamentos.</t>
  </si>
  <si>
    <t xml:space="preserve">Si la respuesta es no, ¿le gustaría al MS desarrollar este recurso? </t>
  </si>
  <si>
    <t>La Conferencia Internacional sobre Armonización (ICH) de los Requisitos Técnicos para el Registro de los Productos Farmacéuticos de Uso Humano tiene como objetivo garantizar que se desarrollen, registren y mantengan medicamentos seguros, eficaces y de alta calidad de la manera más eficiente para los recursos mientras se cumple con altos estándares. Las autoridades nacionales reguladoras de medicamentos que sean miembros, observadores o socios de la ICH se consideran Autoridades reguladoras rigurosas (SRA), incluidas las siguientes: estados miembros de la Unión Europea, el Reino Unido, los Estados Unidos, Canadá y Japón.</t>
  </si>
  <si>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</si>
  <si>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Pastillas anticonceptivas orales combinadas 
(por ejemplo, Levonorgestrel/Etinilestradiol 150/30 mcg + Hierro 75 mg, Levonorgestrel/Etinilestradiol 150/30 mcg [Microgynon, Seasonale, Levora, Jolessa], Drospirenona/Etinilestradiol 3 mg/20 mcg [Yaz], Acetato de noretisterona/Etinilestradiol [Loestrin, Junel])</t>
  </si>
  <si>
    <t>¿Existen productos PC/OMS o aprobados por una SRA registrados para su distribución en el país?</t>
  </si>
  <si>
    <t>¿Cuántos fabricantes están registrados en el país para la distribución de productos anticonceptivos precalificados por la OMS o aprobados por una SRA?</t>
  </si>
  <si>
    <t xml:space="preserve">Ejemplo(s) de marca y fórmula precalificada por la OMS o aprobada por una SRA </t>
  </si>
  <si>
    <t xml:space="preserve">No se sabe </t>
  </si>
  <si>
    <t>¿Cuántos fabricantes locales dentro del país existen que producen anticonceptivos orales combinados?</t>
  </si>
  <si>
    <t>¿Cuántos fabricantes están registrados en el país para la distribución de productos anticonceptivos PC/OMS o aprobados por una SRA?</t>
  </si>
  <si>
    <t>¿Cuántos fabricantes locales dentro del país existen que producen pastillas anticonceptivas que solo contienen progestina?</t>
  </si>
  <si>
    <t>¿Cuántos fabricantes locales dentro del país existen que producen anticonceptivos inyectables?</t>
  </si>
  <si>
    <t>2 o más</t>
  </si>
  <si>
    <t>¿Cuántos fabricantes locales dentro del país existen que producen implantes anticonceptivos?</t>
  </si>
  <si>
    <t>Dispositivos intrauterinos (DIU) 
(por ejemplo, de cobre [Optima Copper T], liberadores de levonorgestrel [Mirena])</t>
  </si>
  <si>
    <t>1</t>
  </si>
  <si>
    <t>¿Cuántos fabricantes locales dentro del país existen que producen condones masculinos?</t>
  </si>
  <si>
    <t>No se registraron productos precalificados por la OMS o SRA</t>
  </si>
  <si>
    <t>¿Cuántos fabricantes locales dentro del país existen que producen condones femeninos?</t>
  </si>
  <si>
    <t>Pastillas anticonceptivas de emergencia 
(por ejemplo, Levonorgestrel 0,75 mg, Levonorgestrel 1,5 mg [Postinor])</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</si>
  <si>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</si>
  <si>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</si>
  <si>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</si>
  <si>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t>¿Se estableció o acordó alguna asociación pública/privada en los últimos dos años con el fin de expandir el suministro de servicios de salud del sector privado incluidos los productos y servicios de planificación familiar? 
(Ejemplo: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</si>
  <si>
    <t xml:space="preserve">Si la respuesta es sí, menciónelos/descríbalos. </t>
  </si>
  <si>
    <t>¿Desarrolló o comenzó a desarrollar el gobierno un plan de participación del sector privado (Private Sector Engagement, PSE) para la planificación familiar (PF)/salud reproductiva (RH), o con un componente de PF/RH?</t>
  </si>
  <si>
    <t>Si el gobierno ha desarrollado un plan de participación del sector privado con un componente de "Planificación familiar / Salud reproductiva" (PF/RH), ¿en qué medida ha implementado los aspectos del plan relacionados con PF/RH?</t>
  </si>
  <si>
    <t xml:space="preserve">G7. </t>
  </si>
  <si>
    <t>Realice un comentario general sobre las dificultades encontradas o los logros obtenidos con la seguridad anticonceptiva en su país.</t>
  </si>
  <si>
    <t xml:space="preserve">a) Logros obtenidos: Aun con las limitantes que representa la situación de Pandemia por COVID-19, se continuó entregando y ofertando los diferentes métodos anticonceptivos a la población en los diferentes niveles de atención. Además de implementar diferentes actividades como TELESALUD proporcionando servicios de orientación y consejería en anticonceptivos, así como citas para inscripción, control subsecuente y abastecimiento de métodos. Y de esta forma se solventaron. Se tuvo cooperación del Gobierno de Canadá, UNFPA y otros cooperantes, para llevar a cabo el programa de TELESALUD
b) Limitantes encontradas: Falto abastecimiento de proporcionar implantes, porque había limitación de personal capacitado y la pandemia no permitió continuar con las capacitaciones para que las Unidades Médicas Especializadas y Hospitales pudieran insértalo a la usuaria.
</t>
  </si>
  <si>
    <t>H. Impacto de la pandemia de la COVID-19</t>
  </si>
  <si>
    <t>¿Hay un plan de preparación ante emergencias establecido para pandemias (que incluya el impacto sobre la planificación familiar)?</t>
  </si>
  <si>
    <t>De ser así, ¿qué políticas hay establecidas para reducir los impactos de las pandemias sobre la planificación familiar (PF)? (p. ej., suministro de varios meses, cambio a métodos a largo plazo, etc.)</t>
  </si>
  <si>
    <t>Si</t>
  </si>
  <si>
    <t>No se dejaron de distribuir métodos en el área de emergencia (áreas no COVID) durante la pandemia. Se cambiaron a métodos de larga duración post eventos obstétricos en hospitales. Son estrategias que se llevaron a cabo, implementación de Call Center para la distribución y captación de usuarias inasistentes o faltistas.</t>
  </si>
  <si>
    <t>¿Hay un plan de preparación ante emergencias establecido para otro tipo de emergencia (que incluya el impacto sobre la PF)?</t>
  </si>
  <si>
    <t>Estrategia PIMS (Paquete de Servicios Iniciales Mínimos) Lineamientos técnicos para la atención de la mujer en el período preconcepcional, prenatal, parto, puerperio y al recién nacido. Servicios en SSR para atención de emergencias o desastres. San Salvador, El Salvador, 2021</t>
  </si>
  <si>
    <t>¿Cómo afectó la pandemia de la COVID-19 en la frecuencia de las reuniones del comité de Seguridad anticonceptiva (CS) en 2020? 
(Seleccione en el menú desplegable)</t>
  </si>
  <si>
    <t>No afectó</t>
  </si>
  <si>
    <t>Reuniones no especificas para PF, sino de otros medicamentos (uso ivermectina, Zinc, etc.)</t>
  </si>
  <si>
    <t>¿En qué medida afectó la pandemia COVID-19 la línea presupuestaria aprobada para anticonceptivos para el año fiscal en curso?
(Seleccione en el menú desplegable)</t>
  </si>
  <si>
    <t>Nada del presupuesto se ha desplazado (ningún impacto)</t>
  </si>
  <si>
    <t>Al inicio de la pandemia, el gasto para anticonceptivos ya estaba asignado desde un años antes. Quedo sin impacto para la compra de anticonceptivos.</t>
  </si>
  <si>
    <t>¿En qué medida ha afectado la pandemia de COVID-19 la cantidad de gasto público en anticonceptivos en el año completo más reciente?
(Seleccione en el menú desplegable)</t>
  </si>
  <si>
    <t>Sin impacto</t>
  </si>
  <si>
    <t>¿Qué prácticas operativas, si las hubiere, se implementaron para facilitar el acceso a los servicios de PF durante la COVID-19? 
(p.ej., clínicas de PF móviles, telesalud, mayor cantidad de tareas compartidas o de cambio de tareas, intervenciones de autocuidado, métodos sin recetas, etc.) 
Esto podría incluir prácticas gubernamentales o aquellas de entidades privadas o no gubernamentales</t>
  </si>
  <si>
    <t>Telecentro (llamadas a través de Call Center)</t>
  </si>
  <si>
    <t>TELECENTRO (llamadas a traves de call center y Redes sociales), se hicieron visitas domiciliarias.</t>
  </si>
  <si>
    <t>¿Qué evidencia tiene, si es que tiene alguna, de que COVID haya interrumpido la disponibilidad de productos básicos de PF / RH (si corresponde)?</t>
  </si>
  <si>
    <t>Ninguna</t>
  </si>
  <si>
    <t>Ninguna, aun en la pandemia no se dejaron de distribuir métodos.</t>
  </si>
  <si>
    <t>¡Gracias por completar la encuesta!</t>
  </si>
  <si>
    <t xml:space="preserve">Ethiopia </t>
  </si>
  <si>
    <t>terms of reference/legal documents establishing the committee and its membership</t>
  </si>
  <si>
    <t xml:space="preserve">National Family Planning Logistics Technical Working Group (National FP LTWG) </t>
  </si>
  <si>
    <t>DKT</t>
  </si>
  <si>
    <t>GHSC-PSM, USAID/Transform primary health, USAID/Transform Health in developing regions, Mari stops International Ethiopia (MSIE), Family Guidance Association of Ethiopia (FGAE), Engender Health,</t>
  </si>
  <si>
    <t>Family Planning  unit of MOH</t>
  </si>
  <si>
    <t>Directorate representative (Quantification and Market shaping, Procurement, Contract and tender management, warehouse and inventory management)</t>
  </si>
  <si>
    <t>Review national family planning commodity stock status, identify risks and propose mitigation strategy 
Coordinate annual family planning quantification process
Coordinate capacity building activities on family planning logistics management
coordinate supply chain implementing partners support for minimizing duplications 
support for financial gap analysis, fund transfer tracking and resource mobilization efforts 
Conduct Supervision assistance
Support family planning commodity assessment, strategy revision and/or development</t>
  </si>
  <si>
    <t xml:space="preserve">July </t>
  </si>
  <si>
    <t>government's annual health plan</t>
  </si>
  <si>
    <t>government forecasting records</t>
  </si>
  <si>
    <t>government forecast/quantification report</t>
  </si>
  <si>
    <t>EPSA and MOH with technical leadership from GHSC-PSM</t>
  </si>
  <si>
    <t xml:space="preserve">recorded forecasts of projected commodity requirements </t>
  </si>
  <si>
    <t>interviews with family planning program managers</t>
  </si>
  <si>
    <t>government financial reports</t>
  </si>
  <si>
    <t>Ministry Records</t>
  </si>
  <si>
    <t xml:space="preserve">Exchange rate for the period was:1 USD = 29.11 ETB </t>
  </si>
  <si>
    <t xml:space="preserve">Ministry Letter of order for procurement  </t>
  </si>
  <si>
    <t>Every year up on budget approval, MOH sent official letter of procurement order for annual contraceptive demand</t>
  </si>
  <si>
    <t>Purchase orders or contracts</t>
  </si>
  <si>
    <t>Medroxyprogesterone Acetate - 150mg/ml in 1ml vial - Injection with 1ml Syringe</t>
  </si>
  <si>
    <t>Government treasury</t>
  </si>
  <si>
    <t xml:space="preserve">Etonogestrel - 68mg NXT Generation with full Insertion Accessory in Kit; Levonorgestrel (D-Norgestrel) - 0.75mg - Tablet; Levonorgestrel (D-Norgestrel) - 0.03mg - Tablet;  Levonorgestrel(D-Norgestrel) +Ethinylestradiol + Ferrous Fumerate - (0.15mg + 0.03mg +75mg ) - Tablet; Medroxyprogesterone Acetate - 150mg/ml in 1ml vial - Injection with 1ml Syringe; Levonorgestrel - 75 mg/rod of 2rods - with sterile insertion trocar </t>
  </si>
  <si>
    <t xml:space="preserve">Sustainable Development Goal (SDG) fund
</t>
  </si>
  <si>
    <t>Combined Oral Contraceptives
Copper-bearing Intrauterine Devices
Female Condoms
Implantable Contraceptives
Injectable Contraceptives
Male Condoms
Progestogen Only Pills</t>
  </si>
  <si>
    <t>07/19-06/21</t>
  </si>
  <si>
    <t>Other bilateral (specify) (buffet Fund)</t>
  </si>
  <si>
    <t>Cash</t>
  </si>
  <si>
    <t>07/19-06/22</t>
  </si>
  <si>
    <t>Levonorgestrel - 75 mg/rod of 2rodst</t>
  </si>
  <si>
    <t>government agreements/procurement planning documents</t>
  </si>
  <si>
    <t>07/19-06/23</t>
  </si>
  <si>
    <t>No other entity</t>
  </si>
  <si>
    <t>1USD= 44 ETB is used for conversions. Despite the fact that the allocation has grown in local currency, its value was not able to cope with the high exchange rate inflation.</t>
  </si>
  <si>
    <t>National Medicines Regulatory Authority (NMRA) list</t>
  </si>
  <si>
    <t>Combined Oral Contraceptive Pills 
(for example, levonorgestrel/ethinyl estradiol 150/30 mcg +Fe 75mg, levonorgestrel/ethinyl estradiol 150/30 mcg [Microgeon,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</si>
  <si>
    <t>Calendar-based awareness methods (for example, Cycle Beads)</t>
  </si>
  <si>
    <t xml:space="preserve">Increase contraceptive prevalence rate (CPR) among married women from 41% to 50%
Decrease unmet need for family planning among married women from 22% to 19.1%
Increase the long-acting reversible and permanent contraceptive methods use from the current 10.3 to 15. </t>
  </si>
  <si>
    <t>National Reproductive Health Commodity Security (RHCS) strategy</t>
  </si>
  <si>
    <t>Fostering social franchising, ensuring private sector for capacity building opportunity, quality assurance, and access to services and commodity supply.</t>
  </si>
  <si>
    <t>Health extension workers provide implant removal where training is provided and competent personnel available.</t>
  </si>
  <si>
    <t>Health extension workers provide IUCD removal where training is provided and competent personnel available</t>
  </si>
  <si>
    <t>No other contraceptive</t>
  </si>
  <si>
    <t>health institutions' policies and regulations</t>
  </si>
  <si>
    <t>Ensure provision of youth friendly sexual and reproductive health, including FP services in school settings and in institutions of higher learning</t>
  </si>
  <si>
    <t>Ensure provision of youth friendly comprehensive reproductive health services for married and non-married adolescents and youths, where service shall be provided in convenient location and time, including outreach and peer-to-peer services.</t>
  </si>
  <si>
    <t>Ensure Provision of youth friendly sexual and reproductive health, including FP services in school settings and in institutions of higher learning</t>
  </si>
  <si>
    <t>Ensure provision of family planning service for rural population through health extension workers</t>
  </si>
  <si>
    <t>Ensure provision of family planning service through outreach or mobile outreach program for  households where distance/access from nearest health center is a limiting factor</t>
  </si>
  <si>
    <t>Expanding accessible clinics and outreach family planning services to workplaces for daily laborer's and homeless community (people with lower educational attainment )</t>
  </si>
  <si>
    <t>Expanding accessible clinics and outreach family planning services to workplaces for daily laborer and homeless community (people with lower educational attainment )</t>
  </si>
  <si>
    <t>Ensure access to family planning service for people with disability (PWD) through creating accessible and friendly health system to PWDs such as providing wheelchair ramps, adjustable examination couches, and/or staff who are trained in sign language</t>
  </si>
  <si>
    <t>Ensure equity and non-discrimination to comprehensive contraceptive services free from discrimination, coercion and violence. FP services should not vary by non-medically indicated characteristics, such as age, geography, language, ethnicity, disability, HIV status, income, and marital or other status.</t>
  </si>
  <si>
    <t>Increase support to availability and access of essential SRH commodities in emergency
situations (internally displaced and refugee communities</t>
  </si>
  <si>
    <t>Family planning services and products are not subject to any duties</t>
  </si>
  <si>
    <t>National Medicines Regulatory Authority (NMRA) documents</t>
  </si>
  <si>
    <t>Key informant interviews with NMRA</t>
  </si>
  <si>
    <t>official financial policy documents for contraceptives</t>
  </si>
  <si>
    <t>government policy document</t>
  </si>
  <si>
    <t>most current approved NEML from the MOH or Procurement and Planning Division</t>
  </si>
  <si>
    <t>Although female condom is not indicated on EML, it does not create significant effect on product's procurement and importation.</t>
  </si>
  <si>
    <t>Calendar-based Awareness Methods (for example, Cycle Beads)</t>
  </si>
  <si>
    <t>September 2020</t>
  </si>
  <si>
    <t>Ethiopian Essential Medicines List</t>
  </si>
  <si>
    <t>advocacy documents</t>
  </si>
  <si>
    <t>The Health Development Army (HDA) provides the platform to promote family planning (FP) and reproductive health (RH) in the community</t>
  </si>
  <si>
    <t>The Health Development Army (HDA)</t>
  </si>
  <si>
    <t>2021 End Use Verification (EUV) survey showed 76% of family planning providers were trained on IUD insertion and removal</t>
  </si>
  <si>
    <t>Government documents</t>
  </si>
  <si>
    <t>FP2020/2030 website</t>
  </si>
  <si>
    <t>The government of Ethiopia is committed to improve the health status of its youthful population - guided by a national adolescent and youth health strategy developed in line with global strategy for Women’s, Children’s, and Adolescent’s Health (2016-2030)</t>
  </si>
  <si>
    <t>Government of Ethiopia made FP2030 commitment that builds on thee country's progress achieved to date; government renewed its commitment with greater emphasis to make ensure that family planning programs remain operational and available to all women and girls who need them.</t>
  </si>
  <si>
    <t>Ethiopian government re-committed to increase financing for family planning commodity and services from the SDG pool fund, which will be demonstrated through tracking expenditure using the National Health Account.</t>
  </si>
  <si>
    <t>The Ethiopian Government decided to continue providing Family planning for free to all who needs the service. This is included in the revised guideline of essential health services package for Ethiopia, which will be the Guiding document for the next 5 years.</t>
  </si>
  <si>
    <t>The FMOH reaffirmed its commitment for increasing earmarked budget yearly from domestic source</t>
  </si>
  <si>
    <t>GFF investments wasn’t allocated for FP programs rather its tailored to saving little lives in the model of newborn care.</t>
  </si>
  <si>
    <t>LMIS user guidance documents</t>
  </si>
  <si>
    <t>The national supply chain system is established with focused to public health services</t>
  </si>
  <si>
    <t>Yes: Some NGO facilities included</t>
  </si>
  <si>
    <t>July 2020-June 2021</t>
  </si>
  <si>
    <t>NA</t>
  </si>
  <si>
    <t>No other combined contraceptive pills</t>
  </si>
  <si>
    <t>NMRA documents</t>
  </si>
  <si>
    <t>When all the documents for registration are met according to the stipulated requirements.</t>
  </si>
  <si>
    <t>The field surveillance monitoring conducted over the past one year did not identify any substandard or falsified contraceptives. The respondent from his experience explained that EFDA always takes an extensive enforcement action whenever any substandard/falsified products, including contraceptives are identified with the field surveillance monitoring.</t>
  </si>
  <si>
    <t>Key informant interviews with NQCL officials</t>
  </si>
  <si>
    <t>National quality control laboratory documents (NQCL)</t>
  </si>
  <si>
    <t>Yes - ISO certified</t>
  </si>
  <si>
    <t xml:space="preserve">According to the MOH, how many wholesalers are registered in the country (for distributing FP products)?   </t>
  </si>
  <si>
    <t>Key informant interviews with MOH FP/RH or social marketing program officials</t>
  </si>
  <si>
    <t>Does the MOH use market data from third party sources (i.e., IQVIA, Nielson, Kantar, or local market research companies) to guide programming?</t>
  </si>
  <si>
    <t>strategic planning, resource allocation</t>
  </si>
  <si>
    <t>The International Council for Harmonization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Stringent Regulatory Authorities (SRA), including: European Union member states, the United Kingdom, the United States, Canada, and Japan.</t>
  </si>
  <si>
    <t>Desogestrel/Ethinylestradiol Tablet + Placebo 0.150mg/0.030mg + 0mg; Ethinylestradiol/Levonorgestrel Tablet, Sugar coated 30mcg/150mcg; Ethinylestradiol/Levonorgestrel Tablet + Placebo (Ferrous Fumarate Tablet) 30mcg/150mcg + 75mg</t>
  </si>
  <si>
    <t>Levonorgestrel Tablet, Film-coated 0.03mg; Norethisterone tablet, 350 mcg; Levonorgestrel Tablet, coated 30mcg; Lynestrenol tablet 500mcg</t>
  </si>
  <si>
    <t>Medroxyprogesterone acetate (Suspension for injection 150mg/ml; 104mg/0.65ml); Norethisterone enanthate Solution for injection 200mg/ml;</t>
  </si>
  <si>
    <t>Etonogestrel Implant 68mg; Levonorgestrel (Implant 75mg per rod (150mg in total); Rod 75mg)</t>
  </si>
  <si>
    <t xml:space="preserve"> Levonorgestrel Tablet (750 mcg;1.5mg, 350 mcg)</t>
  </si>
  <si>
    <t>no local manufacturers</t>
  </si>
  <si>
    <t>Key informant interviews with MOH FP/RH program officials</t>
  </si>
  <si>
    <t>policy documents</t>
  </si>
  <si>
    <t>MOH policy document</t>
  </si>
  <si>
    <t>MOH developed a guide to ensure continuity of essential services and commodities during COVID-19</t>
  </si>
  <si>
    <t>This guide explicitly urge for contraceptives resupply with a higher inventory levels than the usual</t>
  </si>
  <si>
    <t>Task force established and developed emergency preparedness and guiding document for RMNCH, which includes impact mitigation for FP as well</t>
  </si>
  <si>
    <t>Despite the reduced frequencies, the TWG able to Maintain virtual discussion to identify risk of stock imbalance, track progress and challenges</t>
  </si>
  <si>
    <t>Some of the budget shifted</t>
  </si>
  <si>
    <t>Significant advocacy, coordination with UNFPA and budget reprograming carried out to fill the budget deficit</t>
  </si>
  <si>
    <t>High Impact</t>
  </si>
  <si>
    <t>Port lockdown, container shortage, commodity and shipping price increment have greatly impacted government ability of spending for contraceptives</t>
  </si>
  <si>
    <t>Supportive supervision and mentorship to health care facilities to boost FP service uptake; Advocacy on essential services availability by higher MOH officials; Delivery of house to house FP counseling and services by HEWs; Mobilize resources for PPE to reach most facilities with necessary IPC supplies to continue essential services, FP service provision included</t>
  </si>
  <si>
    <t>Demonstrated risk of national contraceptive stock imbalances</t>
  </si>
  <si>
    <t>Despite the risks, GHSC-PSM continuously worked on risk analysis and mitigation interventions to avert stock interruptions.</t>
  </si>
  <si>
    <t xml:space="preserve">Ghana </t>
  </si>
  <si>
    <t>Inter Agency Contraceptive Committee on Contraceptive Security works on commodity security issues.</t>
  </si>
  <si>
    <t>Inter Agency Contraceptive Committee on Contraceptive Security</t>
  </si>
  <si>
    <t>TFHO,DKT, Health Keepers Network,SFH</t>
  </si>
  <si>
    <t>Planned Parenthood Association, Marie Stopes International, Muslim Family Counselling, Catholic Relief Services</t>
  </si>
  <si>
    <t>National Aids Control Program (Ghana Health Service), Procurement and Supply Directorate of the Ministry of Health, Office of the Chief Pharmacist, Family Health Division (Ghana Heath Service), Ghana AIDS Commission, FDA, Supplies Stores and Drug Management Division of the GHS, National Population Council</t>
  </si>
  <si>
    <t>Temporary Central Medical Stores</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</si>
  <si>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</si>
  <si>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January</t>
  </si>
  <si>
    <t>December</t>
  </si>
  <si>
    <t>A quantification is conducted in March and a review is conducted in September.</t>
  </si>
  <si>
    <t xml:space="preserve">Reproductive Health Quantification Sub-Committee of the national quantification team.                                                                                                  </t>
  </si>
  <si>
    <t>Funds are allocated by the government for the procurement of all medicines, not specific to contraceptives.</t>
  </si>
  <si>
    <t xml:space="preserve">WAHO allocates money to the government to purchase contraceptives. </t>
  </si>
  <si>
    <t>2019/2020</t>
  </si>
  <si>
    <t>ministry records</t>
  </si>
  <si>
    <t>This figure was given by the Procurement unit of the MOH as WAHO support for 2019/2020. WAHO figure was 2,192,075 in euros and converted into dollars.</t>
  </si>
  <si>
    <t>WAHO expenditures spent on procuring commodities was 2,192,075 Euros.</t>
  </si>
  <si>
    <t>don't know</t>
  </si>
  <si>
    <t>Depo-provera, male condoms</t>
  </si>
  <si>
    <t>Combined Oral Contraceptives, Implantable Contraceptives, Injectable Contraceptives, Progestin Only Pills</t>
  </si>
  <si>
    <t>Combined Oral Contraceptives
Copper-bearing Intrauterine Devices
Implantable Contraceptives
Injectable Contraceptives</t>
  </si>
  <si>
    <t xml:space="preserve">Amount of government-funded CYPs was unknown. </t>
  </si>
  <si>
    <t>MOH procurement unit</t>
  </si>
  <si>
    <t>The Operational Objectives of the Costed Implementation Plan are to:
Increase the modern contraceptive prevalence rate amongst currently-married women from 22.2 percent in 2014 to 29.7 per cent by 2020 (33% all methods CPR in 2020) and 
Increase the modern CPR amongst unmarried sexually-active women from 31.7 per cent in 2014 to 40 percent by 2020 (50% all methods CPR in 2020).</t>
  </si>
  <si>
    <t>Family Planning Costed Implementation Plan</t>
  </si>
  <si>
    <t>2016-2020</t>
  </si>
  <si>
    <t>huge taxes and lengthy registration processes</t>
  </si>
  <si>
    <t>the Ghana Health Service continually organizes training and counselling for private sector providers</t>
  </si>
  <si>
    <t>if trained</t>
  </si>
  <si>
    <t>Eligible population is stated in the National Reproductive Health Policy and Standards</t>
  </si>
  <si>
    <t>Reproductive Health Policy and Standards encourages the use of  a variety of service delivery approaches to make family planning services accessible, available and affordable to all these eligible individuals and couples. Such approaches include outreach services, static services and social marketing</t>
  </si>
  <si>
    <t>UNFPA is currently working with the GHS to further increase access to FP services for the disabled. For instance, through outreaches, services are provided to the blind and people with other disabilities</t>
  </si>
  <si>
    <t>Pilot to include FP on NHIS is complete team has submitted to parliament to declare the final agreed roll out and modalities</t>
  </si>
  <si>
    <t>National Essential Medicines List Ghana</t>
  </si>
  <si>
    <t>The service does not sell the FP commodities to the clients.</t>
  </si>
  <si>
    <t>The country has developed the Ghana integrated Logistics management information system which is currently being rolled out in health facilities starting from hospitals.  However, FP logistics data is available on the District Health Information Management System (DHIMS2). Facilities use the Form B to obtain, collect, and report logistics data into the DHIMS2 on a monthly basis.</t>
  </si>
  <si>
    <t>Combination</t>
  </si>
  <si>
    <t>At the central level, the overall stockout rate for family planning commodities was driven by the high stockout rates of norigynon and female condoms, occasioned by the non-availability of registered suppliers for these products. Following the resolution of this challenge, Ghana expects stock levels of norigynon and female condoms to improve due to plans by UNFPA to procure them in FY22.</t>
  </si>
  <si>
    <t>exceptions are for first time donations in country and has to be justified. The product cannot be brought in country again without being registered</t>
  </si>
  <si>
    <t>this could be more depending on the communication between FDA and the manufacturer</t>
  </si>
  <si>
    <t>Copper T IUDs are WHO/UNFPA Prequalified.  Female condoms are now undergoing registration in country.</t>
  </si>
  <si>
    <t>E.g., Microgynon Ethinylestradiol/Levonorgestrel + Placebo Tablet, Sugar coated 30mcg/150mcg + 0mcg</t>
  </si>
  <si>
    <t xml:space="preserve"> Microlut levonorgestrel 30µg</t>
  </si>
  <si>
    <t>Norigynon (Norethisterone enantate Solution for injection 200mg/ml)  , Depo-Provera (Suspension for injection 104mg/0.65ml), Sayana (Suspension for injection 104mg/0.65ml)</t>
  </si>
  <si>
    <t>Levoplant, Jadelle, Implant 75mg per rod (150mg in total) , Implanon NXT Implant 68mg</t>
  </si>
  <si>
    <t>Copper T, LNG-IUD</t>
  </si>
  <si>
    <t xml:space="preserve">DKT range of condoms are WHO prequalified, condoms by UNFPA </t>
  </si>
  <si>
    <t>there are no local manufacturers of contraceptives in Ghana</t>
  </si>
  <si>
    <t>yes, the family planning costed implementation plan takes into consideration the private sector  as a priority to Improve distribution . The last mile distribution which includes FP commodities is a collaboration between public and private sector. commodities are also stored in private sector warehouses.</t>
  </si>
  <si>
    <t>Yes, the family planning costed implementation plan has as a priority to improve distribution and ensure full financing for commodity security in the public and private sectors.</t>
  </si>
  <si>
    <t>Most actions are being implemented</t>
  </si>
  <si>
    <t>long term methods were encouraged and community based distribution mechanisms were also increased</t>
  </si>
  <si>
    <t>The committee switched to virtual when it was needed.</t>
  </si>
  <si>
    <t>Stakeholders began the advocacy for increased government spending before the pandemic.</t>
  </si>
  <si>
    <t>1.Service provision to be carried out unabated in all facilities, adhering to strict COVID protocols. 2. Increase in community-based distribution. 3. SBCC activities to disabuse fear of clients to visit and access FP.  4. Self-administered FP methods such as DMPA-SC encouraged.</t>
  </si>
  <si>
    <t xml:space="preserve">
</t>
  </si>
  <si>
    <t>Supply plan delays due to lockdowns in manufacturing countries disrupted the ability of commodities to arrive on time for distribution in country. Condoms especially were affected.</t>
  </si>
  <si>
    <t>Comisión Nacional de Aseguramiento de Anticonceptivos (CNAA), creada por ley en 2005 en la Ley de Acceso Universal y Equitativo a la Planificación Familiar.  Instalada formalmente en el año 2009.</t>
  </si>
  <si>
    <t>términos de referencia/documentos legales que establecen el comité y su membresía</t>
  </si>
  <si>
    <t>Comisión Nacional de Aseguramiento de Anticonceptivos (CNAA)</t>
  </si>
  <si>
    <t>PASMO</t>
  </si>
  <si>
    <t>APROFAM (Afiliada de IPPF)</t>
  </si>
  <si>
    <t xml:space="preserve">El sector comercial nunca ha formado parte del Comité CS.  </t>
  </si>
  <si>
    <t>USAID mediante el proyecto HEP+</t>
  </si>
  <si>
    <t>MSPAS/PNSR</t>
  </si>
  <si>
    <t>El almacén médico central nunca ha formado parte del Comité CS</t>
  </si>
  <si>
    <t>Ministerio de Finanza</t>
  </si>
  <si>
    <t>Dirección Técnica de Presupuesto, Delegado para MSPAS</t>
  </si>
  <si>
    <t>Instituto Guatemalteco de Seguridad Social (IGSS), Ministerio de Educación, Sociedad Civil Instancia por la Salud de las Mujeres (ISDM), Secretaría Presidencial de la Mujer (SEPREM), Asociación Guatemalteca de Mujeres Médicas, Defensoría de la Mujer Indígena (DEMI)</t>
  </si>
  <si>
    <t>Describa el rol o las funciones fundamentales del comité.</t>
  </si>
  <si>
    <t>La CNAA está legalmente creada por el Artículo 17 de la Ley de Acceso Universal y Equitativo a la Planificación Familiar. Tiene como objetivo velar por la disponibilidad de anticonceptivos para garantizar el acceso a la población guatemalteca a servicios de planificación familiar.   Funciona como un mecanismo de coordinación interinstitucional, que potencializa la rectoría del MSPAS y permite el intercambio de experiencias e información para avanzar en las prioridades definidas en el plan estratégico.  En el Capítulo 4 Artículo 12 de las disposiciones, establecen la integración de los subcomités departamentales para el aseguramiento de anticonceptivos con las y los representantes de las organizaciones de la CNAA, a nivel departamental. La CNAA se reúne mensualmente, el primer jueves de cada mes.</t>
  </si>
  <si>
    <t>decreto ejecutivo</t>
  </si>
  <si>
    <t>Las reuniones son mensuales y definen un calendario del año siguiente, al final de cada año.</t>
  </si>
  <si>
    <t>términos de referencia del comité</t>
  </si>
  <si>
    <t xml:space="preserve">actas de las reuniones del comité </t>
  </si>
  <si>
    <t>Los miembros de la CNAA se dividen en oficiales (conforme a la Ley de PF) y participantes sin voto, entre los cuales están los socios internacionales.  Participa la sociedad civil, USAID a través de sus socios implementadores (Proyecto HEP Plus), UNFPA, en ocasiones OPS.  Nota:  el sector comercial, la Unidad de logística y la bodega central no participan.</t>
  </si>
  <si>
    <t>Con base en plan anual de compras 2020, al tipo de cambio a Marzo 2020 es 7.53310. La disminución podría deberse a la evolución del inventario debido a COVID-19 y a la importante reducción del consumo en 2020.</t>
  </si>
  <si>
    <t>Plan Anual del MSPAS, Programa Nacional de SR</t>
  </si>
  <si>
    <t xml:space="preserve">planes de suministro (p. ej., tablas de adquisiciones de anticonceptivos) para anticonceptivos previstos </t>
  </si>
  <si>
    <t>MSPAS, Programa Nacional de Salud Reproductiva</t>
  </si>
  <si>
    <t>Trimestral</t>
  </si>
  <si>
    <t xml:space="preserve">Previsiones registradas de requisitos de productos proyectados </t>
  </si>
  <si>
    <t>Revisión de Plan Anual del PNSR, y minutas de la CNAA</t>
  </si>
  <si>
    <t>Ley de Acceso Universal a la PF, año 2005, Artículo 21 crea una partida presupuestaria para compra de anticonceptivos.  La Ley del Impuesto a Bebidas Alcohólicas y Tabaco establece en el año 2004 que el 15% de los ingresos sean destinados al Programa de Salud Reproductiva del MSPAS.  La Ley para la Maternidad Saludable (2010) establece que al menos 30% del 15% del Impuesto a Bebidas alcohólicas sea utilizado para la compra de métodos anticonceptivos</t>
  </si>
  <si>
    <t>documentos de presupuesto del gobierno con artículos principales de línea</t>
  </si>
  <si>
    <t>EL Plan Anual de Compras 2020 detalla los fondos presupuestados, y durante las comunicaciones escritas, el PNSR indicó que el monto presupuestado, asignado y ejecutado es el mismo</t>
  </si>
  <si>
    <t>planes de suministro y distribución (p. ej., Pipeline, QAT)</t>
  </si>
  <si>
    <t>Minutas Comisión CNAA</t>
  </si>
  <si>
    <t>Email confirmado presupuesto, asignación y ejecución del 12ago2021.  Donde confirman que lo asignado fue lo mismo que ejecutaron</t>
  </si>
  <si>
    <t>Se ejecutó el 100% de lo asignado</t>
  </si>
  <si>
    <t>Entrevista con Encargada de Logística del PNSR y Administración Financiera del PNSR</t>
  </si>
  <si>
    <t>Información detallada en la hoja de Excel que contiene el plan anual de compras 2020, así como email del PNSR de fecha 12 de agosto 2021.  INFORMACIÓN FINANCIERA SOLAMENTE DEL MINISTERIO DE SALUD.</t>
  </si>
  <si>
    <t>T de Cobre 380A,-DIU-; Etonogestrel 68mg (1 tubo silicona implanon); Enantato de Noretisterona 200mg/1ml</t>
  </si>
  <si>
    <t>Por la ley del Impuesto a Bebidas Alcohólicas y Tabaco, el 15% de los impuestos recaudados a las ventas de tabaco y alcohol deben ser destinados a cubrir los costos de la compra de anticonceptivos.  La Ley de Maternidad Saludable detalla que del 15% de este impuesto, se destine el 30% para la compra de anticonceptivos. Los anticonceptivos se financian únicamente por medio de esta fuente.</t>
  </si>
  <si>
    <t>No hubo fondos de otras fuentes de financiamiento.  Solamente del 15% del impuesto a bebidas alcohólicas y tabaco</t>
  </si>
  <si>
    <t>No hay otra fuente de ingresos para la compra de anticonceptivos.  Ver 8a.i.</t>
  </si>
  <si>
    <t>Otros registros de envío de la USAID</t>
  </si>
  <si>
    <t xml:space="preserve">Programa de VIH confirmó que recibió condones en 2020 para distribuir en clínicas de VIH.  Male Condom. </t>
  </si>
  <si>
    <t>registros de donante</t>
  </si>
  <si>
    <t>Este porcentaje distorsiona la realidad del financiamiento, ya que el MSPAS reporta que el 100% de los anticonceptivos para el PNSR para el año 2020  fueron financiados por el gobierno. El dato que afecta es la donación que aparece en 8.9.b, la cual el MOH confirmó que no recibió.</t>
  </si>
  <si>
    <t xml:space="preserve">Para el 177% la razón puede ser que según el dato prellenado de la donación, tomado del GFPVAN, el MSPAS no recibió donación en 2020.  El MSPAS indicó que ese monto y cantidades no aparecen en sus registros.  MSPAS envió lo siguiente:  Se confirma que no se recibió donación en el año 2020. En el año 2019,  se recibió donación de 687,600 ciclos orales combinados, con valor de $179,180.38 </t>
  </si>
  <si>
    <t xml:space="preserve">La explicación anterior para B13 se aplica también a B14 - cálculo de CYP. Los CYP de los productos no incluidos en el plan de adquisiciones del Ministerio de Salud ni recibidos en su almacén  dan una imagen errónea de este valor.  
Cuando se saca la donación en US$ que no fue recibida ni pedida en 2020 (Ver celda B9.b) y se sacan los CYP relacionados con esta celda, los porcentajes están más en relación con el plan del programa de SR del MS, el presupuesto y la ejecución del presupuesto para anticonceptivos.
</t>
  </si>
  <si>
    <t>Convenio de Asistencia técnica para la compra de métodos anticonceptivos, insumos y equipo de salud reproductiva entre el MSPAS y UNFPA tiene los objetivos de asesorar al MSPAS para el ejercicio de su rectoría, el fortalecimiento institucional a fin de mejorar los servicios con calidad, así como adquirir los métodos anticonceptivos.</t>
  </si>
  <si>
    <t>Convenio de asistencia técnica y compra de anticonceptivos entre el MSPAS y UNFPA para el período 2020-2023</t>
  </si>
  <si>
    <t>UNFPA, el convenio bilateral incluye el servicio de agente de terceros, y asesoría en el proceso de compras.</t>
  </si>
  <si>
    <t>Las compras son centralizadas, a cargo del PNSR y la Oficina Administrativa Central del MSPAS.  Los embarques son entregados directa y solamente en la bodega central en Zona 7.</t>
  </si>
  <si>
    <t>Los montos del sector público son datos del MSPAS solamente.  El IGSS no brindó información.</t>
  </si>
  <si>
    <t>Plan Anual de compras del MSPAS, Año 2021, dato del PNSR</t>
  </si>
  <si>
    <t>Plan de Compras 2021</t>
  </si>
  <si>
    <t>Información obtenida mediante entrevistas con MSPAS, APROFAM y PASMO.  Los Implantes los ofrecen los médicos y se abastecen de APROFAM y mercadeo social.</t>
  </si>
  <si>
    <t xml:space="preserve">La CNAA coordinó la actualización de la Estrategia de Planificación Familiar 2021-2025, publicada en 2021.  El objetivo general es: Garantizar el acceso universal y equitativo a todos los métodos de planificación familiar (tradicionales y modernos), con el fin de disminuir la necesidad insatisfecha con énfasis en las poblaciones vulnerables, en el marco de los derechos humanos y con enfoque de mercado total.  Los componentes son:  rectoría, promoción y provisión de servicios, financiamiento, formación de recursos humanos, logística de insumos anticonceptivos, monitoreo y evaluación; y fortalecimiento de la CNAA y los subcomités departamentales.  Entre sus objetivos destaca:  (1) Fortalecer el rol del MSPAS como ente rector en los mecanismos de coordinación interinstitucional e intersectorial a nivel nacional y local.  (2) Fortalecer los servicios de planificación familiar en el MSPAS, IGSS, APROFAM, y sector privado, para promover la demanda, asegurar la atención de calidad y garantizar la disponibilidad de métodos anticonceptivos para toda la población, especialmente la mas vulnerable.  (3) Asegurar el financiamiento en las instituciones públicas del país para la compra eficiente y oportuna de insumos anticonceptivos para cubrir la demanda.  (4). Promover programas de actualización del personal financiero y administrativo del marco legal de PF y la ejecución del presupuesto.  </t>
  </si>
  <si>
    <t>(5) Garantizar el abastecimiento oportuno de métodos e insumos anticonceptivos en todos los servicios de salud.  (6) Identificar mecanismos de compra nacional, internacional o regional para asegurar la compra de insumos de calidad oportunos y a precios accesibles.  (7) Incidir y Monitorear la asignación de recursos de las unidades ejecutoras, con base a los lineamientos del PNSR, para la distribución de anticonceptivos e insumos de planificación familiar. (8) Diseñar e implementar un sistema de monitoreo y evaluación de la Estrategia Nacional de PF.  (9) La CNAA rinde cuentas sobre el avance de las acciones de la Estrategia de PF. (10) Fortalecer la integración, estructura y funcionamiento de la CNAA. (11). Fortalecer y ampliar la red de subcomités de aseguramiento de anticonceptivos.</t>
  </si>
  <si>
    <t>Estrategia Nacional de Planificación Familiar 2021-2025</t>
  </si>
  <si>
    <t>2021 a 2025</t>
  </si>
  <si>
    <t>Sí - alto nivel de implementación</t>
  </si>
  <si>
    <t>Minutas de la CNAA, del año 2020 y 2021</t>
  </si>
  <si>
    <t>La implementación es significativa pero aún hay retos para alcanzar el acceso universal,  principalmente por las barreras de acceso geográfico, económico, y la falta de personal que de consejería en los idiomas mayas.</t>
  </si>
  <si>
    <t>documentos de la política gubernamental y registros de proyectos</t>
  </si>
  <si>
    <t>La Ley de Acceso Universal a la Planificación Familiar, en el artículo 20 indica: El MSPAS, el IGSS y las instituciones públicas y privadas que brindan servicios de salud, deberán asegurar el abastecimiento y provisión de métodos modernos de espaciamiento de embarazos en todos los esta- blecimientos de la red pública y organizaciones privadas.</t>
  </si>
  <si>
    <t>Durante las entrevistas con MSPAS, APROFAM y PASMO indicaron que no hay restricciones legales para que todos los proveedores, incluyendo el sector privado oferten anticonceptivos.</t>
  </si>
  <si>
    <t>La Ley de Acceso universal a la PF incluye al sector privado para brindar anticonceptivos a la población que los demande</t>
  </si>
  <si>
    <t>En el sector privado (farmacias) son los dependientes de farmacia que ofertan los anticonceptivos, usualmente tienen grado académico a nivel de bachillerato, pero no son auxiliares de enfermería en la mayor parte de los casos</t>
  </si>
  <si>
    <t>Guía Nacional de Planificación Familiar Año 2018, Anexo 2, Página 140.  En el caso de APROFAM, métodos de barrera y hormonales pueden ser administrados por facilitadores comunitarios</t>
  </si>
  <si>
    <t>Pastilla solo de progestina no está en el Anexo 2, pág. 140 de la Guía Nacional de PF Año 2018.  Lo ofertan solamente en el sector comercial</t>
  </si>
  <si>
    <t>Si está capacitado, según Guía Nacional de Planificación Familiar Año 2018, Anexo 2, Página 140.  En el caso de APROFAM, métodos de barrera y hormonales pueden ser administrados por facilitadores comunitarios</t>
  </si>
  <si>
    <t>Auxiliar de Enfermería si está capacitado, según Guía Nacional de Planificación Familiar Año 2018, Anexo 2, Página 140.</t>
  </si>
  <si>
    <t xml:space="preserve">Guía Nacional de Planificación Familiar Año 2018, Anexo 2, Página 140.  </t>
  </si>
  <si>
    <t xml:space="preserve">No es parte de la oferta, según Guía Nacional de Planificación Familiar Año 2018, Anexo 2, Página 140.  </t>
  </si>
  <si>
    <t>Entrevistas clave del informante con ONG</t>
  </si>
  <si>
    <t xml:space="preserve">Entrevistas con MSPAS, OSAR, APROFAM y PSI, Sitio Web WINGS Guatemala.  Planes anuales de SR por componente, incluido la oferta gratuita de PF en hospitales.  El Plan Anual 2020 y 2021 del PNSR incluyen las actividades para fortalecer la oferta de anticonceptivos en espacios amigables de adolescentes y otros espacios para atender a los adolescentes y jóvenes. El manual de logística 2018 también define la entrega de anticonceptivos en clínicas integrales de adolescentes.  Respecto a poblaciones desplazadas, la Guía de SR en Emergencias y Desastres, en pagina 10 mencionan la distribución de suministros de SR, como parte de los servicios esenciales mínimos.  En la sección 3.4 incluyen la entrega de Postinor en caso de violencia sexual, y en la 4.2 mencionan la entrega de condones para prevenir el VIH.  La Guía de PF para Jóvenes en el capítulo IV sobre la logística, en el gráfico 3 incluyen la entrega de anticonceptivos en espacios amigables y en la clínica de adolescentes en hospitales, ofreciendo la misma gama de anticonceptivos. El Plan Nacional de Prevención de Embarazo en Adolescentes, en el Eje Estratégico 2, pág. 46 indican la provisión de servicios de anticoncepción para los adolescentes y jóvenes; en la pág. 39 mencionan que el aumento de uso de anticonceptivos es uno de los resultados esperados para reducir el embarazo no deseando en adolescentes. 
</t>
  </si>
  <si>
    <t>Guía Nacional de Anticoncepción para Adolescentes del 2018, Plan Nacional de Prevención de Embarazo en Adolescentes (PLANEA 2018-2022)</t>
  </si>
  <si>
    <t>Ley de Acceso Universal a la Planificación Familiar</t>
  </si>
  <si>
    <t xml:space="preserve">Guía de Salud Reproductiva en Emergencias y Desastres </t>
  </si>
  <si>
    <t>PRACTICAS CULTURALES que aumentan los servicios de PF son las siguientes: los proveedores de servicios hablan en los idiomas nativos que hablan los clientes, los proveedores también explican los servicios de PF respetando la cosmovisión de la población indígena, respetando la forma en que los clientes ven la PF. Sin embargo, los informantes mencionaron que esto sigue siendo un desafío y que continúa la falta de personal suficiente que hable los idiomas locales.  PRACTICAS OPERATIVAS: Planes anuales de SR por componente, incluido la oferta gratuita de PF en hospitales.  El Plan Anual 2020 y 2021 del PNSR incluyen las actividades para fortalecer la oferta de anticonceptivos en espacios amigables de adolescentes y otros espacios para atender a los adolescentes y jóvenes. El manual de logística 2018 también define la entrega de anticonceptivos en clínicas integrales de adolescentes.  La ONG WINGS ofrece anticonceptivos gratuitos a adolescentes menores de 19 años.  http://www.wingsguate.org/our-work/.  El personal voluntario del programa comunitario de APROFAM (filial de IPPF en Guatemala) ofrece continuamente anticonceptivos de planificación familiar a bajo costo a las poblaciones de las zonas rurales remotas. Los líderes juveniles del programa juvenil de APROFAM también están capacitados para ofrecer anticonceptivos de planificación familiar para adolescentes. En abril 2020, debido a la pandemia de COVID19 APROFAM utilizó las redes sociales para ofrecer anticonceptivos gratuitos a las usuarias, siguiendo un protocolo administrativo.</t>
  </si>
  <si>
    <t>WINGS brinda anticonceptivos gratuitos a adolescentes menores de 19 años</t>
  </si>
  <si>
    <t>Los proveedores del sector público y privado brindan servicios integrales de atención a adolescentes</t>
  </si>
  <si>
    <t>MSPAS ha fortalecido la oferta de anticonceptivos en las clínicas integrales de adolescentes, ubicadas en varios departamentos del país</t>
  </si>
  <si>
    <t>Comentario en Celda P153, aplica para todos los segmentos de población</t>
  </si>
  <si>
    <t>La Ley de Acceso Universal a la PF menciona todas las poblaciones en condiciones de vulnerabilidad, pero aún se necesita fortalecer la oferta de anticonceptivos en población con discapacidad</t>
  </si>
  <si>
    <t>El marco legal y político en el país favorece el acceso universal a la PF, sin embargo, aún se puede mejorar para disminuir la necesidad insatisfecha de PF, reportada en la ENSMI 2014, que actualmente es del 13.6%</t>
  </si>
  <si>
    <t>Acceso geográfico es una barrera al acceso, la falta de oferta de PF en varios idiomas mayas, a nivel operativo del MSPAS la alta rotación de personal especializado.  Clínicas especializadas de PF se requiere personal capacitado que es escaso.</t>
  </si>
  <si>
    <t>Pago del 12% del Impuesto al Valor Agregado (IVA)</t>
  </si>
  <si>
    <t>Todos los productos farmacéuticos importados por el sector privado son sujetos al pago de IVA 12%.</t>
  </si>
  <si>
    <t>Todos los servicios de salud pública son gratuitos a toda la población según Código de Salud 90-97.</t>
  </si>
  <si>
    <t>última NEML aprobada del MS o de la División de Adquisiciones y Planificación</t>
  </si>
  <si>
    <t>Lista Básica de Medicamentos emitida por el MSPAS Año 2019</t>
  </si>
  <si>
    <t>i. Si la respuesta es sí, mencione los nombres de otros anticonceptivos en las listas</t>
  </si>
  <si>
    <t>30/09/2019</t>
  </si>
  <si>
    <t>Lista Básica de Medicamentos</t>
  </si>
  <si>
    <t>Entrevistas con MSPAS, APROFAM y PSI</t>
  </si>
  <si>
    <t>Sí: Numerosas actividades de mercadeo social</t>
  </si>
  <si>
    <t>Mercadeo Social realiza campañas de rutina en redes sociales y medios de comunicación impresos.  El MSPAS, APROFAM y otras ONGs brindan promoción en redes sociales y educación comunitaria.</t>
  </si>
  <si>
    <t>21-30 %</t>
  </si>
  <si>
    <t>Entrevista con el PNSR del MSPAS, y según email del 17ago2021</t>
  </si>
  <si>
    <t>Entrevista con PNSR, APROFAM, USAID</t>
  </si>
  <si>
    <t>Guatemala no formó parte de FP2020, solamente Honduras y Nicaragua</t>
  </si>
  <si>
    <t>Guatemala no ha firmado compromiso para  FP2030</t>
  </si>
  <si>
    <t>Guatemala no está incluido en este programa.</t>
  </si>
  <si>
    <t>Sitio web del GFF</t>
  </si>
  <si>
    <t>Balance Mensual (BRES)</t>
  </si>
  <si>
    <t>Informes del LMIS</t>
  </si>
  <si>
    <t>La UGL en coordinación con el PNSR generan reportes de abastecimiento quincenales y mensuales</t>
  </si>
  <si>
    <t xml:space="preserve">HRDL  = Herramienta para el Registro de Datos Logísticos. El HRDL es utilizada a nivel nacional por parte del Ministerio de Salud Publica y Asistencia Social. Adicionalmente, el Sistema de Monitoreo de la Comisión Nacional para el Aseguramiento de Anticonceptivos (CNAA) recopila información de todos los sectores. Sector privado, IGSS, sector ONG (APROFAM) y sector comercial y de mercadeo social (PASMO).  </t>
  </si>
  <si>
    <t>No aplica (no hay un LMIS)</t>
  </si>
  <si>
    <t>El Balance Mensual se digita electrónicamente en los distritos de salud, donde consolidan los SDP y trasladan en digital a las Direcciones de Área de Salud (DAS).</t>
  </si>
  <si>
    <t>There is stockout data only as of December 30, 2020 at the Central Warehouse and 29 Health Regions. The RH/FP Program reported that as of December 30, 2020, 7 out of 29 DAS reported stockouts of Norigynon only. There was no stockout of the rest of the products as of December 30, 2020. At the central warehouse level, RH/FP Program reported stockout of Norigynon as of December 30, 2020. Stockout Data is available but only at health directorate level and as of December 20, 2020, according to the MOH reports. This is the information that MOH indicated they could provide, explaining that their information system does not provide stockouts by SDP.</t>
  </si>
  <si>
    <t xml:space="preserve">N/A </t>
  </si>
  <si>
    <t>Levonorgestrel/Etinilestradiol 150/30 mcg</t>
  </si>
  <si>
    <t>Informe consolidado de la Unidad de Gestión Logística a Diciembre 30, 2020.</t>
  </si>
  <si>
    <t>ND</t>
  </si>
  <si>
    <t>El PNSR reportó que al 30 de diciembre 2020, 7 de 29 DAS reportaron desabastecimiento de Norigynon.  No hubo desabastecimiento del resto de productos al 30 de diciembre 2020. A nivel de la bodega central, el PNSR reportó desabastecimiento de Norigynon al 30 de diciembre 2020.</t>
  </si>
  <si>
    <t>Informe consolidado de la Unidad de Gestión Logística a Diciembre 30, 2020</t>
  </si>
  <si>
    <t>Dato al 30 de diciembre 2020, en Bodega Central, y en 29 DAS.</t>
  </si>
  <si>
    <t>Enantato de noretisterona [Noriginon]</t>
  </si>
  <si>
    <t>Dispositivos intrauterinos (DIU) liberadores de hormonas (por ejemplo, liberador de levonorgestrel [Mirena]).</t>
  </si>
  <si>
    <t xml:space="preserve">Condones femeninos </t>
  </si>
  <si>
    <t>Pastillas anticonceptivas orales de emergencia</t>
  </si>
  <si>
    <t>El fabricante a través de UNFPA informó que habrían retrasos en la producción y embarques de Enantato de noretisterona [Noriginon]. Según nota enviada por el PNSR el 26jul2021. El desabastecimiento al 30 de diciembre 2020 incluye la bodega central y 7/29 Direcciones de Área de Salud.</t>
  </si>
  <si>
    <t>Sitio oficial de Internet del MSPAS, Departamento de Registro de Medicamentos</t>
  </si>
  <si>
    <t>Los procedimientos del MSPAS están definidos por el Departamento de Registro de Medicamentos</t>
  </si>
  <si>
    <t>Fuente:  Entrevista con el PNSR y la Unidad de Gestión Logística del MSPAS</t>
  </si>
  <si>
    <t>Fuente:  Entrevista con PNSR. En 2020 no realizaron pruebas porque los productos están amparados por los certificados de precalificación OMS. Condones por ejemplo no han recibido quejas por defecto.</t>
  </si>
  <si>
    <t>Entrevista con Encargada de Logística del PNSR</t>
  </si>
  <si>
    <t>Sí; precalificación de la OMS</t>
  </si>
  <si>
    <t>Los mayoristas privados no reportaron sus ventas al MSPAS</t>
  </si>
  <si>
    <t xml:space="preserve">Entrevistas clave del informante con funcionarios del programa de FP/RH del MS o del Mercadeo social </t>
  </si>
  <si>
    <t>Si seria posible que un donante lo aporte para el análisis de mercado total seria muy útil</t>
  </si>
  <si>
    <t>Información del MSPAS en la página de la Dirección de  Registro de Medicamentos: https://medicamentos.mspas.gob.gt/</t>
  </si>
  <si>
    <t>En cada producto se incluyó el link a la página de Registros del MSPAS</t>
  </si>
  <si>
    <t>Precalificados por la OMS y SRA</t>
  </si>
  <si>
    <t>Microgynon.  https://medicamentos.mspas.gob.gt/index.php/consultas/registros-vigentes</t>
  </si>
  <si>
    <t>Cerazette. https://medicamentos.mspas.gob.gt/index.php/consultas/registros-vigentes</t>
  </si>
  <si>
    <t>Depo-Provera https://medicamentos.mspas.gob.gt/index.php/consultas/registros-vigentes</t>
  </si>
  <si>
    <t>Jadelle, Implanon, https://medicamentos.mspas.gob.gt/index.php/consultas/registros-vigentes</t>
  </si>
  <si>
    <t>Mirena.  https://medicamentos.mspas.gob.gt/index.php/consultas/registros-vigentes</t>
  </si>
  <si>
    <t>Vive</t>
  </si>
  <si>
    <t xml:space="preserve">Ninguno </t>
  </si>
  <si>
    <t>En Guatemala no se fabrican anticonceptivos</t>
  </si>
  <si>
    <t>Los anticonceptivos registrados en Guatemala son importados y no se fabrican localmente.</t>
  </si>
  <si>
    <t>MSPAS y APROFAM han firmado convenios de provisión de servicios, especialmente para realizar vasectomías y AQV femenino.</t>
  </si>
  <si>
    <t>Entrevistas clave del informante con funcionarios del programa de FP/RH del MS</t>
  </si>
  <si>
    <t>Entrevista con PNSR del MSPAS y APROFAM</t>
  </si>
  <si>
    <t>No hay plan de PSE iniciado/desarrollado</t>
  </si>
  <si>
    <t>No hay un plan específico de PSE para planificación familiar, pero si existen convenios de provisión de servicios de PF entre MSPAS y APROFAM, WINGS Guatemala por ejemplo. Además, la Estrategia 2021-2025 incluye el objetivo para fortalecer los servicios del sector público y privado (pág. 22).</t>
  </si>
  <si>
    <t>Documentos de la política del MS</t>
  </si>
  <si>
    <t>Se complementó con Entrevista a USAID Guatemala</t>
  </si>
  <si>
    <t>No aplica (sin PSE en su lugar o sin FP / RH)</t>
  </si>
  <si>
    <t>Guatemala tiene un marco legal sólido, coordinación formal de acciones por medio de la CNAA, con retos por resolver para alcanzar la cobertura universal, especialmente para reducir el embarazo adolescente y la necesidad insatisfecha de anticonceptivos.</t>
  </si>
  <si>
    <t>Guía de SR en Situaciones de Emergencia, Contingencias y Desastres</t>
  </si>
  <si>
    <t>Guía del PNSR para SR durante la pandemia COVID-19</t>
  </si>
  <si>
    <t>Flexibilizaron cantidad de anticonceptivos para brindar a las mujeres, para adolescentes que requieran píldora de emergencia, entregar los insumos sin el requisito de cita médica previa. Realización de extra muros para brindar anticonceptivos a nivel comunitario. Estas medidas se publicaron en 2020 y se actualizaron en 2021.</t>
  </si>
  <si>
    <t xml:space="preserve">Fueron reuniones virtuales y mensuales. </t>
  </si>
  <si>
    <t>El rubro de anticonceptivos no fue afectado por las prioridades de la emergencia por COVID-19</t>
  </si>
  <si>
    <t>Mediano impacto</t>
  </si>
  <si>
    <t>El gasto si se afecto porque los fabricantes anunciaron retrasos en la producción, y el presupuesto para la compra fue afectado.</t>
  </si>
  <si>
    <t>Se atendieron a mujeres que llegaron a hospitales para el parto y aborto, las consultas externas de hospitales permanecieron cerradas</t>
  </si>
  <si>
    <t>Se activaron llamadas a las usuarias para brindar el servicio, consejería en PF, el plan de COVID-19, reuniones con DAS y hospitales, aumento de las cantidades a entregar a las usuarias por consulta (métodos temporales). Unidades móviles con base en citas y el semáforo, convenio con APROFAM y ALAS (Alta Verapaz, Sacatepéquez Escuintla). Año 2020 no hubo servicios de unidades móviles. En abril 2020, debido a la pandemia de COVID-19 APROFAM utilizó las redes sociales para ofrecer anticonceptivos gratuitos a las usuarias, siguiendo un protocolo administrativo.</t>
  </si>
  <si>
    <t xml:space="preserve">Análisis de entrega de anticonceptivos del MSPAS, IGSS y APOFAM
</t>
  </si>
  <si>
    <t xml:space="preserve">Comparación de APPs del MSPAS del año 2019 y 2020, con base en la información de la herramienta de la CNAA y los datos oficiales preliminares del MSPAS, quien es el proveedor principal de anticonceptivos en el país, los APPs bajaron en un 64%. </t>
  </si>
  <si>
    <t>Le groupe thématique PF/SR a été mis en place par un arrêté du Ministère de la Santé.</t>
  </si>
  <si>
    <t>Ordre du jour des réunions du comité</t>
  </si>
  <si>
    <t>Groupe technique PF</t>
  </si>
  <si>
    <t>AGBEF/IPPF, AGBEF, ASFEGUI</t>
  </si>
  <si>
    <t>Association des pharmaciens du secteur privé</t>
  </si>
  <si>
    <t>USAID ET agences d'exécution, PSR/KFW, Banque Mondiale</t>
  </si>
  <si>
    <t>UNFPA, OMS, ONUSIDA</t>
  </si>
  <si>
    <t>Direction Nationale de la Santé Familiale et Nutrition ; Direction Nationale de la Pharmacie et du médicament , DAAF du Ministère de la Santé, BSD, Service Nationale de la promotion de la santé, Direction Nationale des Ressources Humaines,  Direction Nationale de la santé Communautaire et la médecine traditionnelle, Direction Nationale des Laboratoires, Direction Nationale de la Décentralisation et des Collectivités, UAGCP</t>
  </si>
  <si>
    <t xml:space="preserve">Pharmacie Centrale de Guinée - SA (PCG - SA)
</t>
  </si>
  <si>
    <t>Ministère des Finances</t>
  </si>
  <si>
    <t>Ministère de la jeunesse, Ministère de l'action social et de la promotion féminine, et Ministère des finances</t>
  </si>
  <si>
    <t xml:space="preserve">Société civile , Ordre des sages femmes, </t>
  </si>
  <si>
    <t>D’assurer une coordination et un suivi- évaluation efficace et efficient de la mise en œuvre des interventions en Planification Familiale en République de Guinée.</t>
  </si>
  <si>
    <t>1 400 000 $ ont été dépensés par le gouvernement dans l'achat des produits PF en 2020</t>
  </si>
  <si>
    <t>DNSFN, GHSC-PSM, UNFPA, KFW</t>
  </si>
  <si>
    <t>Le gouvernement a réalisé l'acquisition de produits contraceptifs pour les années 2019 et 2020.</t>
  </si>
  <si>
    <t>DNSFN</t>
  </si>
  <si>
    <t>Dossiers des dépenses du secteur public consacrées à l'achat de contraceptifs</t>
  </si>
  <si>
    <t>01/2020 - 12/2020</t>
  </si>
  <si>
    <t>Budget National de Développement</t>
  </si>
  <si>
    <t>Combined Oral Contraceptives</t>
  </si>
  <si>
    <t>Le gouvernement a respecté ces engagements dans l'achat des produits contraceptives.</t>
  </si>
  <si>
    <t xml:space="preserve">BND (Budget National de Développement) </t>
  </si>
  <si>
    <t>Pas de déficit mais des ruptures dues aux retard de livraison.</t>
  </si>
  <si>
    <t>le Ministère de la santé via La DNSFN</t>
  </si>
  <si>
    <t>unité d'achat du ministère de la Santé</t>
  </si>
  <si>
    <t>la PCG -SA</t>
  </si>
  <si>
    <t>Fonds gouvernementaux</t>
  </si>
  <si>
    <t xml:space="preserve"> Assurer la disponibilité continue des produits contraceptifs dans les formations sanitaires</t>
  </si>
  <si>
    <t>Plan d'Action Nationale Budgétisé 2e génération 2019-2023 et le Plan de sécurisation des produits SR (y compris les contraceptifs) 2018-2022</t>
  </si>
  <si>
    <t>2017-2023</t>
  </si>
  <si>
    <t>Les rapports d'activités</t>
  </si>
  <si>
    <t xml:space="preserve">
Directives pour le partenariat public-Privé (Intégration des structures privées)</t>
  </si>
  <si>
    <t>Participation du secteur privé à l'élaboration des plans, la formation, la sensibilisation, le comite de SPSR</t>
  </si>
  <si>
    <t>Plan stratégique santé et développement des ado-jeunes, SRMNA-N 2021-2025</t>
  </si>
  <si>
    <t>Plan d'action budgétisé de la 2e génération PF</t>
  </si>
  <si>
    <t xml:space="preserve">Plan Stratégique Nationale de Santé et développement des jeunes 2021-2025
Education complète à la sexualité, 
Standard de service de santé adapté au besoin des adolescents et des jeunes, </t>
  </si>
  <si>
    <t xml:space="preserve">Le paiement des droits de douane dépend du bailleur et des clauses y afférentes et cela concerne essentiellement le marketing social et les sociétés grossistes </t>
  </si>
  <si>
    <t xml:space="preserve">Ce sont des frais payés directement aux prestataires.
</t>
  </si>
  <si>
    <t>Liste Nationale des Médicaments essentiels de la Guinée</t>
  </si>
  <si>
    <t>NB: Il n'y a pas eu des formations des agents de santé sur l'utilisation de l'implant et du IUD en 2020.</t>
  </si>
  <si>
    <t>la DNSFN</t>
  </si>
  <si>
    <t>Le gouvernement a contribué à l'achat des produits PF</t>
  </si>
  <si>
    <t>Les nouveaux engagements en cours de validation</t>
  </si>
  <si>
    <t>L'engagement du gouvernement pour l'achat des contraceptifs s'est concrétisé par l'achat dune importante quantité de produits PF et une ligne est ouverte dans ce sens afin que l'état puisse continuer a financer l'achat des produits PF</t>
  </si>
  <si>
    <t>Des prix très abordables sont fixés par le ministère de la santé et diffusés dans les formations publiques. Ses couts tiennent compte du niveau des plus vulnérables</t>
  </si>
  <si>
    <t>La PF est intégré dans le paquet d'activités des ASC au niveau communautaire (la politique nationale de la santé communautaire intègre dans le paquet intégré des services à base communautaire)</t>
  </si>
  <si>
    <t>PV des réunions de coordination, PAO de la DNSFN et des partenaires intervenant dans la planification familiale</t>
  </si>
  <si>
    <t>Les nouvelles inclusions visent surtout les structures privées</t>
  </si>
  <si>
    <t>Combinaison</t>
  </si>
  <si>
    <t xml:space="preserve">la version papier est utilisé par le niveau centre de santé et  hôpital. Les saisies électroniques dans e-SIGL se font au niveau district pour les centre de santé  et à l'hôpital sur la base du SIGL papier </t>
  </si>
  <si>
    <t>Produit non offert</t>
  </si>
  <si>
    <t>Insuffisance de données</t>
  </si>
  <si>
    <t xml:space="preserve">Retard par l'approvisionnement des formations sanitaires
Mauvaise qualité des bons de commandes
Produits commandés mais pas reçu la quantité. </t>
  </si>
  <si>
    <t>Existence des instances d'homologation</t>
  </si>
  <si>
    <t>76 à 100 %</t>
  </si>
  <si>
    <t>Présélectionné par l'OMS et SRA</t>
  </si>
  <si>
    <t>Levonorgestrel/Ethinyl Oestradiol 150µg/30µg + Fe 75µg (Microgynon)</t>
  </si>
  <si>
    <t>Levonorgestrel 30µg( Microlut)</t>
  </si>
  <si>
    <t>Medroxymethylprogesterone 150mg (Depo provera)</t>
  </si>
  <si>
    <t>Levonorgestrel 75µg 2 Bâtonnets (Jadelle)</t>
  </si>
  <si>
    <t>DIU au cuivre ( Levonorgestrel)</t>
  </si>
  <si>
    <t>Condom masculin</t>
  </si>
  <si>
    <t>Levonorgestrel 1,5mg ( Norlevo)</t>
  </si>
  <si>
    <t>Le Ministère de la Santé a pris en compte les données de quelques structures sanitaires privées, ONG et confessions dans les revues du programme Planification Familiale.</t>
  </si>
  <si>
    <t>les Directives partenariat Public-Privé
Intégration, formation et doter les cliniques privées</t>
  </si>
  <si>
    <t>En Guinée, le Gouvernement a mis en place un plan de contingence  et de continuité des services qui permet de faciliter la mise en œuvre des activités sanitaires et autres au niveau pays</t>
  </si>
  <si>
    <t>Le plan de contingence 
Le Plan de continuité des services</t>
  </si>
  <si>
    <t>réunion par vidéo conférence</t>
  </si>
  <si>
    <t>Les montants non mobilisés parce qu'il y avait des stocks suffisants disponibles pour l'année 2021.</t>
  </si>
  <si>
    <t>Télésanté, autosoins</t>
  </si>
  <si>
    <t>pas de perturbation</t>
  </si>
  <si>
    <t>1) Exercice de quantification nationale intrants Planification Familiale et Santé Maternelle;
2) Coordination de la disponibilité en intrants pour le programme Santé Materno-Infantile au niveau des institutions;
3) Révision normes en Planification Familiale</t>
  </si>
  <si>
    <t>Groupe Thématique Santé Sexuelle et reproductive/Sous comité de sécurité des intrants PF</t>
  </si>
  <si>
    <t>GHSC-PSM, Projet Sante de l'USAID, FOSREF</t>
  </si>
  <si>
    <t>PROPHALAB</t>
  </si>
  <si>
    <t>DSF(Direction de la Santé de la Famille)</t>
  </si>
  <si>
    <t>PROMESS (Programme de Médicaments Essentiels) pour les produits du MSPP fourni par le UNFPA et GHSC-PSM pour ceux fournis par l'USAID</t>
  </si>
  <si>
    <t xml:space="preserve"> PROFAMIL(Association pour la Promotion de la Famille Haïtienne)</t>
  </si>
  <si>
    <t>Ce comité s'assure de la disponibilité des produits contraceptifs au niveau des cibles dans le respect des normes du MSPP et en regard des différents échelons du système de prestation de soins et de leur accessibilité à la population. 
Le Comité sous le leadership du MSPP participe également au Forecasting et Quantification et se charge de la coordination des activités en regard du Plan stratégique national pour la Santé Reproductive et la Planification Familiale ainsi que du plan opérationnel triennal du MSPP</t>
  </si>
  <si>
    <t>Plan Stratégique de santé sexuelle et reproductive</t>
  </si>
  <si>
    <t>Lors de l'exercice de quantification réalisé en décembre 2019, un montant de 940,486 dollars avait été estimé pour le MSPP/DS/UNFPA et 2,439,439.7 dollars pour le Projet GHSC-PSM.</t>
  </si>
  <si>
    <t>GHSC_PSM_TripReport _Haiti FPRH_FASP-2019</t>
  </si>
  <si>
    <t>DSF(Direction de la Sante de la Famille) avec appui du Projet GHSC-PSM et du UNFPA</t>
  </si>
  <si>
    <t xml:space="preserve">TDR de l'exercice de Quantification </t>
  </si>
  <si>
    <t xml:space="preserve">Fidèle à ses engagements, le Ministère de la Santé Publique et de la Population a travaillé avec le Ministère de l’Economie et des Finances dans le cadre du budget programme pour introduire une ligne d’approvisionnement en produits SR. 
Au niveau du budget figure une rubrique intitulée:
« Approvisionnement continu en intrants de toutes les institutions pour l’ensemble des programmes » avec une ligne sur l’approvisionnement du programme santé maternelle incluant la PF. </t>
  </si>
  <si>
    <t>1/20-12/20</t>
  </si>
  <si>
    <t>Combined oral contraceptives
Implantable contraceptives 
Injectable contraceptives
Male condoms</t>
  </si>
  <si>
    <t>Emergency Oral Contraceptives
Implantable Contraceptives</t>
  </si>
  <si>
    <t>Condoms masculins. Quantité: 30,000,096, avec un coût unitaire estimé est de $0.03. Le don de condoms a été alloué à GHSC-PSM pour cette même année par Global Fund/HOMASS. Cet achat a été effectué avec les fonds de Global Fund/HOMASS.</t>
  </si>
  <si>
    <t>Dossiers du Fonds mondial</t>
  </si>
  <si>
    <t>L'écart est dû aux troubles sociaux politiques (pays lock), la COVID-19, etc.</t>
  </si>
  <si>
    <t>La ligne budgétaire existe, mais n'est pas encore opérationnel et voté par le parlement.</t>
  </si>
  <si>
    <t>Référence: Plan stratégique nationale de Santé Sexuelle et Reproductive 2019-2023 ainsi que la Politique nationale de Santé et Plan Directeur Santé 2012-2022:
-	Axe stratégique 3 : L’assurance de la disponibilité et de l’accessibilité de médicaments essentiels de qualité pour la population haïtienne ;
-	Chapitre 1 : Renforcement du leadership et de la gouvernance: Coordination des partenaires techniques et financiers (PTF)
-	Chapitre 3 : Développement d’un système unique d’approvisionnement en intrants stratégiques et médicaments essentiels pour le système de prestation de soins.</t>
  </si>
  <si>
    <t>Plan Stratégique nationale de Sante Sexuelle et Reproductive 2019-2023</t>
  </si>
  <si>
    <t>La politique nationale sante de même que le manuel de normes en Planification Familiale encouragent le partenariat public-privé. Ces documents invitent le secteur privé et le secteur public à collaborer et à s’adonner de façon méthodique à des activités de contrôle des naissances dans le cadre de la prestation de services intégrés à offrir à la communauté.</t>
  </si>
  <si>
    <t>Autre documents de référence: Les accords antérieurs conduits par le gouvernement et l'USAID encouragent le partenariat public/privé dans le cadre de la Planification Familiale</t>
  </si>
  <si>
    <t>Infirmier</t>
  </si>
  <si>
    <t>Responsable médical</t>
  </si>
  <si>
    <t>Mobile family planning clinics</t>
  </si>
  <si>
    <t>Arrêté présidentiel garantissant l'accès gratuit au service de PF (2013)</t>
  </si>
  <si>
    <t>Il s’agit des frais d'environ 25 a 40 gourdes (envion 50 cents) pour le déclassement de dossier et pour le renflouement des fongibles non financé par les bailleurs (UNFPA et USAID)</t>
  </si>
  <si>
    <t>Liste Nationale de Médicaments Essentiels en Haiti (2eme édition)</t>
  </si>
  <si>
    <t>Ce système existe a l'état expérimental au niveau de 3 départements sur 10 du pays (Artibonite, Sud et Nord'Est)</t>
  </si>
  <si>
    <t>Oui : Certaines installations du secteur public sont incluses</t>
  </si>
  <si>
    <t>Données de la chaîne d'approvisionnement GHSC-PSM/Haïti uniquement.</t>
  </si>
  <si>
    <t>Autres pilules combinées                                           
(non inclus dans le calcul agrégé)                                            Précisez :</t>
  </si>
  <si>
    <t>Haiti est membre de CARPHA (Caribbean Public Health Agency) établi par CARICOM (Caribbean Community) .</t>
  </si>
  <si>
    <t>Il n’y a pas de laboratoire nationale de contrôle de la qualité. En cas de doute ou d’incident pharmacovigilance, c’est l’OMS qui appui la DPM à travers le CARPHA.</t>
  </si>
  <si>
    <t>Aucun produit préselectionné par l'OMS ou SRA enregistré</t>
  </si>
  <si>
    <t>Présence de la Disprophar comme agence commerciale reconnue aux réunions du groupe technique au MSPP.</t>
  </si>
  <si>
    <t>Ne Sait Pas</t>
  </si>
  <si>
    <t xml:space="preserve">Plan de contingence 2018 Santé Reproductive et violence basée sur le genre dans la préparation de la réponse humanitaire. </t>
  </si>
  <si>
    <t>Le 19 mars 2020, le Gouvernement Haïtien a annoncé l'état d'urgence sanitaire en raison du COVID-19. Cet état d'urgence a été prolongé jusqu'au 20 mai 2020. Ceci a impliqué systématiquement la réduction des activités de coordination en présentiel impliquant de larges groupes. Cependant, les acteurs continuent à mener des activités de concertations virtuelles fréquente ou en petit groupe au besoin tout en respectant les principes de distanciation sociale.  L’année 2020 en Haiti a été non seulement marquée par la pandémie de la COVID-19, mais aussi par le passage de la tempête tropicale Laura et par des événements socio-politiques importants qui ont aussi contribué au cours des mois. Ce contexte fragilisé, a aussi contribué à la réduction de la fréquence des rencontres de concertation en présentiel impliquant la majorité des parties prenantes en matière de Planification familiale.</t>
  </si>
  <si>
    <t>Le MSPP et particulièrement la Direction de Santé de la famille (DSF), a travaillé avec ses différents partenaires dont la USAID, le Projet GHSC-PSM et la UNFPA particulièrement afin de prévenir les pénuries dans le pays en raison de la COVID-19. Des conseils de prévention anti-COVID aux bénéfices des prestataires de services et clients de la PF ont été prodigués. Le MSPP/DSF a conduit au début de la pandémie un exercice de quantification pour les produits PF avec le support du Projet GHSC-PSM de l’USAID, du UNFPA et d’autres partenaires. Une formation en quantification des produits PF s’est réalisée aux bénéfices de 25 cadres impliqués dans la gestion des produits PF à l'échelle nationale (Pharmaciens départementaux, responsables de programmes SR/PF et cadres de la DPMMT et de la DSF). Les partenaires du Programme PF en Haiti, se sont également concentrés sur le partage des données de planification familiale, en s’appuyant sur le Réseau mondial de visibilité d'analyse de la planification familiale (Global FP VAN), une plate-forme partagée visant à accroître la visibilité des données de la chaîne d’approvisionnement en vue d’une prise de décision.</t>
  </si>
  <si>
    <t>Ref: collective.http://progress.familyplanning2020.org/fr/covid</t>
  </si>
  <si>
    <t>Une enquête sur l’impact de la pandémie de la COVID-19 permettrait de mieux répondre à cette question pour Haiti. Cependant au début de la pandémie, les perturbations des chaînes d’approvisionnement mondiales ont également affecté la disponibilité des produits contraceptifs de manière temporaire en Haiti. En avril 2020, le FNUAP prévoyait dans le pire des cas, la perte de l’accès à la contraception par 47 millions de femmes et de filles dans 114 pays à faible revenu et à revenu intermédiaire.</t>
  </si>
  <si>
    <t xml:space="preserve"> Ref : http://progress.familyplanning2020.org/fr/covid.
</t>
  </si>
  <si>
    <t>Ministerialmente constituido, sin embargo se encuentra inactivo desde el año 2011.</t>
  </si>
  <si>
    <t>Las entrevistas con miembros del Comité dan respaldo a estas respuestas</t>
  </si>
  <si>
    <t>COMITÉ INTERINSTITUCIONAL PARA DISPONIBILIDAD ASEGURADA DE INSUMOS Y ANTICONCONCEPTIVOS ( CIDAIA)</t>
  </si>
  <si>
    <t>ASHONPLAFA</t>
  </si>
  <si>
    <t>UNFPA, USAID</t>
  </si>
  <si>
    <t xml:space="preserve">DIRECCION GENERAL DE REDES DE SERVICIO SESAL. DGRISS 
LOGISTICA  
NORMALIZACION
</t>
  </si>
  <si>
    <t>UNIDAD LOGISTICA SESAL</t>
  </si>
  <si>
    <t>INAM Instituto nacional de la Mujer e INSTITUTO DE LA JUVENTUD</t>
  </si>
  <si>
    <t>CIDAIA Concebido para articular, organizar, planificar, proponer, recomendar todo lo relacionado al abastecimiento de métodos anticonceptivos en el país, con el fin de crear las condiciones adecuadas para el acceso a los servicios de planificación familiar en todos y cada uno de los sectores publico o privado que oferta dichos servicios.
Existe, el CIDAI, pero ha dejado de operar desde hace varios años (creo que desde 2011), estuvo activo mientras tuvo el apoyo y financiamiento de parte de la cooperación, pero una vez se redujo, no había una entidad que estuvieses ese acompañamiento. El aporte de las distintas instituciones no varía entre una y otra, al no contar ya con este Comité hemos hecho distintos aportes para fortalecer la logística y demás, por ejemplo con UNFPA, o no tanto la logística, si no más bien enfocado en información logística que se genera a través de los servicios que la SESAL utiliza para tomar decisiones en cuanto a temas de abastecimiento, es decir que ese ha sido el principal Rol del Proyecto en cuanto a los insumos de desarrollo reproductivo.</t>
  </si>
  <si>
    <t>0 veces</t>
  </si>
  <si>
    <t>entrevistas con miembros del comité</t>
  </si>
  <si>
    <t>Principalmente la SESAL, la SESAL desde hace unos años para acá ha recibido el apoyo con algunos sistemas de información que ha permitido fortalecer el proceso. La SESAL está evolucionando en cuanto a sus sistemas informáticos, falta mucho por hacer pero si comparamos a la SESAL con lo que tenía hace tres años y lo que tiene ahora, creo que si ha habido un avance en cuanto a la información que tienen disponible.</t>
  </si>
  <si>
    <t>presupuesto del gobierno</t>
  </si>
  <si>
    <t>Unidad logística y DGRISS SESAL</t>
  </si>
  <si>
    <t>Bianualmente (dos veces al año)</t>
  </si>
  <si>
    <t>01/20 - 12/20</t>
  </si>
  <si>
    <t>sistema de información logístico</t>
  </si>
  <si>
    <t>presupuestos del gobierno</t>
  </si>
  <si>
    <t>Comprobantes de entrega</t>
  </si>
  <si>
    <t>mezcla de métodos ofertados en el país</t>
  </si>
  <si>
    <t xml:space="preserve">Presupuesto Nacional </t>
  </si>
  <si>
    <t>Implantable Contraceptives (Jadelle), condones masculinos</t>
  </si>
  <si>
    <t>No hay donaciones activas. En el tema puntual de salud reproductiva dejo de tener apoyo por parte de USAID hace más de 5 años, y en torno a insumos donados desde hace más años. Esto es porque el país tiene asignaciones presupuestarias específicas para el rubro, tiene dentro de su categoría presupuestaría Salud Reproductiva y sobre esa línea el país ha financiado un porcentaje bastante alto de métodos.</t>
  </si>
  <si>
    <t>Unidad logística SESAL a través de fideicomiso y compra a proveedor internacional.
El agente tercero es el Fondo de Población de las Naciones Unidas.</t>
  </si>
  <si>
    <t>Cuando se compra a nivel local por un modelo de gestión descentralizado.</t>
  </si>
  <si>
    <t>Por el momento entiendo que es SESAL quien gestiona y provee los métodos a nivel nacional, por medio de los gestores o directamente desde los centros de salud administrados por SESAL. El país está en la transición a ser autosuficiente en términos de la provisión de métodos, a diferencia de otros países en la región que todavía tienen una alta dependencia en la provisión de métodos PF desde la cooperación.</t>
  </si>
  <si>
    <t>FONDOS DEL GOBIERNO CENTRAL</t>
  </si>
  <si>
    <t>MONTO ASIGNADO EN PRESUPUESTO PARA COMPRA DE MAC</t>
  </si>
  <si>
    <t>Entrevista clave del informante con organizaciones de mercadeo social</t>
  </si>
  <si>
    <t>En la normativa nacional vigente no contempla. Al tener usted sistemas de información logísticos que están en transición hacia un estadio de ser robustos, se logra tener información oportuna de los niveles de inventario y el abastecimiento que el país puede tener para cada tipo de los métodos, la contribución más importante sería en torno a este tema.
Las ONG proveen algunos métodos como condones, femeninos, masculinos, únicamente, trabajan más en fortalecer capacidades, habilidades y promocionar e implementar las estregáis para mejorar el acceso.</t>
  </si>
  <si>
    <t>Acceso universal a los métodos anticonceptivos, disminuir demanda insatisfecha, lograr las coberturas propuestas en el proceso de programación de parejas a proteger mediante el abastecimiento oportuno de MAC y contribuir a disminución de muerte materna en el país.
Todo lo que tiene que ver con la logística de los métodos está contemplado en la Estrategia metodológica, sin embargo, la estrategia ya tiene un par de años de haberse actualizado y de haberse relanzado, en ese proceso de mejora continua probablemente sea uno de los temas que requiera alguna atención, porque tengo entendido que la estrategia antes la revisaban cado dos o tres años para hacer las actualizaciones que correspondían.</t>
  </si>
  <si>
    <t>GUIA PARA OPERATIVIZAR LOS SERVICIOS DE PF</t>
  </si>
  <si>
    <t>ULTIMA ACTUALIZACION DIC 2019</t>
  </si>
  <si>
    <t xml:space="preserve">Según empleados de salud que laboran para SESAL, esta cuenta con una UNIDAD DE REGULACION, pero consideran que no aplican su rol. Solo la SESAL garantiza gratuidad de entrega de métodos anticonceptivos, resto de instituciones definen precio y no estandarizado y no existe una regulación sistemática   </t>
  </si>
  <si>
    <t>entrevistas clave del informante con enfermeras/asociación de parteras</t>
  </si>
  <si>
    <t xml:space="preserve">Existen muchas iniciativas que desde el gobierno se impulsan, pero muy poco se operativiza, la SESAL es la institución que conduce este tema. 
Hay muchas donantes, ONG que conjuntan esfuerzos para apoyar este tema de PF, pero no es continuo ya que existen debastaceminetos de métodos de Planificación Familiar -PF-.  Si existe alianzas estratégicas para impulsar la política nacional de Salud Sexual y Reproductiva como marco general, para acreditación, capacitación y formación permanente para proveedores en tema de PF de métodos de PF está focalizado a las instituciones prestadoras de servicios, públicos y privados, incluye farmacias, clínicas y hospitales 
LA SESAL actualmente compra los métodos de PF ya no existe donaciones   
Las competencias y responsabilidades de las entidades involucradas en la implementación de la política se describen a continuación: 
Secretaría de Salud. Es la instancia rectora en materia de salud y específicamente de la Política Nacional de Salud Sexual y Reproductiva, es responsable de gerenciar cumplimiento e implementación para la prestación de servicios de promoción, prevención, atención, tratamiento, rehabilitación y apoyo respecto al tema en los servicios públicos y privados. 
Secretaría de Desarrollo e Inclusión Social. Es la responsable de promover la implementación de la política al interior de la misma y a nivel de las instituciones que dependen de ella, asimismo le compete la incorporación de las prioridades en los planes de las instituciones de su competencia. 
Secretaría de Educación. Le compete la capacitación de maestros/as, la revisión curricular, diseñar y revisar los materiales educativos, impulsar y evaluar el desarrollo del proceso enseñanza aprendizaje respecto a la SSR, contando con la conducción de la Secretaria de salud. La Secretaria de Educación debe garantizar la vigilancia y cumplimiento en la implementación de los contenidos de SSR. Los Centros de Educación no formal deben incorporar en los currículos de formación, los contenidos de la Política Nacional de Salud Sexual y Reproductiva como la capacitación de docentes y estudiantes, en el marco de la Ley especial de VIH y Sida. 
Dirección de Planificación Estratégica. Facilitar la transversalización de los contenidos de la política en los planes estratégicos y operativos de las diferentes entidades gubernamentales, así como el monitoreo y evaluación de los alcances. 
Secretaría de Finanzas. Gestionar los mecanismos para la planificación y asignación de financiamiento para la aplicación de la Política Nacional en SSR para la Secretaria de Salud como ente coordinador de la respuesta y a otras Secretarias e instituciones descentralizadas 
Secretaria de Derechos Humanos, Justicia, Gobernación y Descentralización. Definir presupuestos para las diferentes instancias de su responsabilidad. Capacitar en SSR en el contexto de la política, el personal encargado de Justicia y Derechos Humanos para facilitar el cumplimiento de los derechos sexuales y reproductivos de la población, en el contexto de la implementación de la Política de Derechos Humanos. Dotar de presupuesto y diseñar un currículo sobre SSR para capacitación a Personas Privadas de Libertad y sus parejas e igualmente para el personal que labora en dichas instituciones. Garantizar los mecanismos de denuncia y respuesta a las demandas de la población relacionados con la SSR: trata de personas, violencia de género, trabajo infantil, femicidios, crímenes de odio, migración entre otros. 
Dirección Cultura Arte y Deportes. Apoyar el desarrollo del arte y el deporte con la niñez y juventud a nivel municipal en apoyo a las casas de la juventud o similares en el contexto de la implementación de la Política Nacional se Salud Sexual y Reproductiva. 
Instituto Hondureño de Seguridad Social. Debe implementar la Política Nacional de Salud Sexual y Reproductiva, para toda la población asegurada, conforme a la Ley Marco del Sistema de Protección Social. 
Secretaría de Trabajo y Seguridad Social. Apoyará la socialización e implementación de la política en el sector laboral en las empresas gubernamentales para transversalizarla en planes estratégicos y operativos institucionales; asimismo asesorar y vigilar la implementación en el sector privado. 
Asociación de Municipios de Honduras (AMHON). En el contexto de la descentralización, los gobiernos municipales tienen la responsabilidad de apoyar y vigilar la salud de la población de su responsabilidad, le compete la socialización e incorporación de la Política en los planes estratégicos y la implementación de la misma. 
Instituto Nacional de la Mujer. Implementar la PNSSR en el contexto del PIEGH. 
Dirección Nacional de Juventud. Incorporar e implementar la PNRRS en todos los programas y proyectos de juventudes. 
Dirección Nacional de Pueblos Indígenas y Afro-hondureños/as. Incorporar e implementar la PNRRS en todos los programas y proyectos de las poblaciones de su responsabilidad. 
Universidades Públicas, Privadas, Escuelas y/o Centros Formadores de Talentos Humanos. Incorporar en los currículos de formación de las áreas sociales y de salud, los contenidos emanados de la Política Nacional
</t>
  </si>
  <si>
    <t>Principalmente son alianzas que han establecido entre laboratorios internacionales y algunos que producen a nivel local, esto se conocía cuando se formaba parte de la CIDAIA.</t>
  </si>
  <si>
    <t>Política de Salud Sexual Reproductiva.</t>
  </si>
  <si>
    <t>revisiones legales y regulatorias</t>
  </si>
  <si>
    <t xml:space="preserve">Para este tipo de método anticonceptivo en todo tipo de proveedor se permite su distribución, tanto pública y privada, en agentes comunitarios estos son capacitados previa su distribución   </t>
  </si>
  <si>
    <t>Es permitida su distribución en institución pública como privada no se usa para agentes comunitarios por lo menos  por la SESAL</t>
  </si>
  <si>
    <t xml:space="preserve">Se distribuye en proveedor pública y privada y en personal comunitario entrenado por la SESAL  </t>
  </si>
  <si>
    <t xml:space="preserve">Se provee solo en institución pública y privada </t>
  </si>
  <si>
    <t xml:space="preserve">Proveedores de todo tipo público, privados ONG, en la comunidad </t>
  </si>
  <si>
    <t xml:space="preserve">Solo se provee en privada y algunas ONG que lo distribuyen para campañas específicas  </t>
  </si>
  <si>
    <t>Esta prohibido por la ley</t>
  </si>
  <si>
    <t xml:space="preserve">Se provee en la red pública con limitaciones de acceso y en lo privado con costo </t>
  </si>
  <si>
    <t>En lo privado</t>
  </si>
  <si>
    <t xml:space="preserve">Algunas ONG la promueven, e Iglesias </t>
  </si>
  <si>
    <t xml:space="preserve">Para organizaciones como UNFPA no hay políticas ni acciones específicas para poblaciones minoritarias como inmigrantes y desplazados. Otros informantes consideran que "todo esta contemplado en el Protocolo para la Atención de Planificación Familiar", su última actualización del 2019.                              Se cuenta con la Estrategia Nacional de Prevención del Embarazo en Adolescentes-ENAPREAH de 2012,
Protocolo de atención al adolescente 
Política Nacional de SSR Protocolo de atención de servicios de PF. La Política Nacional de Juventud del año 2010. …”reconoce a los/as jóvenes como titulares de derechos humanos y la seguridad que el ejercicio de estos derechos facilita la construcción de ciudadanía.”41 la Política Nacional sobre VIH y Sida en el mundo del trabajo 2013. Plan Multisectorial de Embarazo en Adolescentes de 2015, el Plan Estratégico Nacional de Respuesta al VIH y Sida-Pensida IV-2015-2019, la Ley Marco del Sistema de Protección Social del 2015 y el Modelo Nacional de Salud del 2013,
</t>
  </si>
  <si>
    <t>POLITICA DE SALUD SEXUAL REPRODUCTIVA , ESTRATEGIA PREVENCION DE EMBARAZO EN ADOLESCENTES</t>
  </si>
  <si>
    <t xml:space="preserve">PLANIFICACION FAMILIAR INCLUIDA EN LA CARTERA DE SERVICIOS DE LA RED </t>
  </si>
  <si>
    <t>PLANIFICACION FAMILIAR EN EL AREA RURAL ( ACTUALIZANDOSE )</t>
  </si>
  <si>
    <t xml:space="preserve">Para organizaciones como UNFPA no hay políticas ni acciones específicas para poblaciones minoritarias como inmigrantes y desplazados, ni tampoco para personas con discapacidades.                                                     Existe política única, protocolos únicos para población en edad  fértil en las mujeres.
Aun no se trasciende a la adecuación cultural de estos servicios no se hace exclusividad a pesar de existir planteamientos teóricos 
- La gestión de servicios descentralizados es un tipo de modalidad para mejorar acceso en los municipios mas vulnerables .
- Estrategias comunitaria que la SESAL impulsa  
- No existe políticas exclusivas para las poblaciones en mención a cerca de 
</t>
  </si>
  <si>
    <t>OFERTA DE LOS SERVICIOS DE PF EN LA RED DE SERVICIOS</t>
  </si>
  <si>
    <t>El 21 de octubre de 2009 la Secretaría de Salud profirió el ACUERDO No. 2744 en el que decidió:
“Prohibir la promoción, el uso, venta y compra relacionada con la Píldora Anticonceptiva de
Emergencia (PAE), así como la distribución pagada o gratuita y comercialización de fármacos
de anticoncepción de emergencia, en farmacias, droguerías o cualquier otro medio de
adquisición.” Hoy en día esta norma que prohíbe el acceso a la PAE goza de plena vigencia en el
Estado hondureño. Honduras es el único país del continente americano que prohíbe la Pastilla Anticonceptiva de Emergencia (PAE). Es parte de la lista de medicamentos esenciales de la Organización Mundial de la Salud (OMS).</t>
  </si>
  <si>
    <t>Pastilla Anticonceptiva de Emergencia -PAE- a nivel nacional y para toda la población</t>
  </si>
  <si>
    <t>Aún existen algunos proveedores de servicios que no ofertan métodos a adolescentes, a pesar de que hay normativas y protocolos de atención. Son más barreras propias, culturales o en algunas casos religiosas de parte del proveedor del servicio. Existe actualmente una discusión en congreso que no fue aprobada a la educación sexual en nivel escolar como una iniciativa que puede abonar a los jóvenes a tomar con mayor madurez decisiones acciones sobre su sexualidad incluye planificación familiar.</t>
  </si>
  <si>
    <t>Los productos de planificación familiar se ofertan de manera gratuita en el sector público.</t>
  </si>
  <si>
    <t>documentos de la política oficial financiera para anticonceptivos</t>
  </si>
  <si>
    <t>Es gratuito en el sector público y también a través de los gestores de SESAL. En las ONGs hay subsidios ya sea desde el gobierno o desde organismos de cooperación.
En el sector público es gratuito y en el Instituto Hondureño de Seguridad Social -IHSS-, lo cubre el seguro para el derechohabiente.</t>
  </si>
  <si>
    <t xml:space="preserve">LISTADO NACIONAL DE MEDICAMENTOS </t>
  </si>
  <si>
    <t>entrevista clave del informante con el gerente de programa de planificación familiar/salud reproductiva (FP/RH) del MS</t>
  </si>
  <si>
    <t>51-60 %</t>
  </si>
  <si>
    <t>Entrevista de evaluación de suministro de servicios (Service Provision Assessment, SPA)</t>
  </si>
  <si>
    <t>Documentos del gobierno</t>
  </si>
  <si>
    <t>La SESAL ha dedicado una línea de presupuesto para las adquisiciones de insumos y anticonceptivos. En el área de normativas, protocolos y guías se han actualizado de acuerdo con las actualizaciones y revisiones de la OMS. Hay una política nacional de SSR en la cual la planificación familiar está contemplada, el país ha contemplado los ODS de manera particular el ODS 3 meta 3.b.</t>
  </si>
  <si>
    <t>Se han incluido en el Listado Nacional de Medicamentos Esenciales (LNME) los anticonceptivos de largo alcance como los Implantes subdérmicos Implante NXT y Jadelle.</t>
  </si>
  <si>
    <t xml:space="preserve">Actualización en metodología anticonceptiva al personal de salud del primer nivel de atención, promoción de la consejería y provisión de los servicios de atención en anticoncepción dirigidos a la población adolescente por medio de los servicios amigables de atención a adolescentes de la red pública de la SESAL. </t>
  </si>
  <si>
    <t>El país es parte de la iniciativa de UNFPA Supplies. Ya existe un financiamiento nacional para los anticonceptivos y hay una ventana de oportunidad a partir del 2022 de ser parte del Proyecto Puente del UNFPA.</t>
  </si>
  <si>
    <t>El sistema de información logístico implementado desde año 2015, es necesario actualización e implementación de nueva propuesta SALMI.</t>
  </si>
  <si>
    <t>Nos encontramos (desde USAID) desde hace varios años apoyando esfuerzos para que SESAL tenga un sistema establecido y estable de información sobre toda la cadena de provisión de métodos de PF a nivel nacional.</t>
  </si>
  <si>
    <t>Pocos sitios se informan electrónicamente</t>
  </si>
  <si>
    <t>El SIAL se apoya en informes manuales y digitales en la medida que las condiciones tecnológicas disponibles en los puntos de información así lo permitan.</t>
  </si>
  <si>
    <t>ZZINIA</t>
  </si>
  <si>
    <t>Todos los medicamentos necesitan registro sanitario para comercializarse en Honduras, Art. 138, Reglamento para el Control Sanitario de Productos, Servicios y Establecimientos de Interés Sanitario, Aprobado el 4 noviembre de 2005.</t>
  </si>
  <si>
    <t>entrevistas clave del informante con funcionarios de la NMRA</t>
  </si>
  <si>
    <t>No hay excepciones</t>
  </si>
  <si>
    <t>Menos de Seis (6) meses.</t>
  </si>
  <si>
    <t xml:space="preserve">Si, En benchmarking tool y otros. </t>
  </si>
  <si>
    <t>Durante el año 2020 se analizaron dos productos anticonceptivos: IMPLANON NXT implantes subdérmicos y PRIMAFEN Tabletas. El laboratorio No evaluó Condones durante el 2020.</t>
  </si>
  <si>
    <t>Entrevistas clave del informante con funcionarios del NQCL</t>
  </si>
  <si>
    <t xml:space="preserve">El Código de Salud en su artículo 133, describe que el NQCL realiza el control de calidad de los medicamentos.  Dentro de esto se analizan los anticonceptivos.                                                        Sí está acreditado, desde Octubre de 2019.             El alcance de acreditación incluye seis ensayos.         </t>
  </si>
  <si>
    <t>La mayoría fueron examinados</t>
  </si>
  <si>
    <t>Existió fabricación de condones masculinos no sabemos si aun se encuentra operando</t>
  </si>
  <si>
    <t xml:space="preserve">Levonorgestrel/Etinilestradiol 150/30 mcg + Hierro 75 mg, Levonorgestrel/Etinilestradiol 150/30 mcg [Microgynon, Seasonale, Levora, Jolessa],  Norgestrel + Etinilestradiol 0.3 mg/30 mcg  Norgestrel + Etinilestradiol 0.5 mg/50 mcg 
</t>
  </si>
  <si>
    <t>Precalificados por la OMS</t>
  </si>
  <si>
    <t xml:space="preserve">Levongestrel 30 mcg
</t>
  </si>
  <si>
    <t>Acetato de medroxiprogesterona 104 mg/0,65 ml vía subcutánea , Acetato de medroxiprogesterona 150 mg vía intramuscular DepoProvera</t>
  </si>
  <si>
    <t xml:space="preserve">Jadelle, Norplant, Implanon </t>
  </si>
  <si>
    <t>T de cobre [Optima Copper T], liberador de levonorgestrel [Mirena]</t>
  </si>
  <si>
    <t>El proyecto de USAID desarrollo un ejercicio de preparación de las cadenas de subministro ante temas de emergencia, enfocado en responder al SIKA y a otras enfermedades infeccionas en Honduras en el 2019, no era enfocado en una Pandemia como la que se vino después de COVID, pero si fue un ejercicio de apoyar a la SESAL a poder identificar claves y procesos para poder responder a situación de emergencia puntual, se hizo en coordinación con la SESAL en abril del 2019, algunos elementos de los que se abordaron en esa preparación han servido para temas relacionados con la preparación de la pandemia, el detalle es que el poder definir un tema de preparación para emergencias pasaba por poder normar y nos e llevo a poder sistematizar y concretar los documentos normativos con la SESAL.</t>
  </si>
  <si>
    <t>No aplica (no hay ningún comité)</t>
  </si>
  <si>
    <t>comité inactivo</t>
  </si>
  <si>
    <t>clínicas móviles y distribución comunitaria en la medida que las condiciones lo permitieron</t>
  </si>
  <si>
    <t>El cierre de los Establecimientos de salud, sumado a la restricción de circulación de la población sin duda alguna contribuyo a disminuir el acceso a los servicios de PF a la población que demanda.</t>
  </si>
  <si>
    <t>Hay diferentes actores en el ámbito de salud que declaran que ha habido desabastecimiento en los CIS y UAPS, principalmente a finales del año 2020, por afectación de la Pandemia, no se logro identificar evidencia sobre este desabastecimiento más que desde las entrevistas a informantes claves.</t>
  </si>
  <si>
    <t xml:space="preserve">Kenya </t>
  </si>
  <si>
    <t>Family Planning Logistics Working Group</t>
  </si>
  <si>
    <t>Afya Ugavi (Kenya Supply Chain System Strengthening Activity);Clinton Health Access Initiative (CHAI), JSI (InSupply Health); Delivering Equitable and Sustainable Increases in Family Planning (DESIP)</t>
  </si>
  <si>
    <t>PSK through representation by DESIP</t>
  </si>
  <si>
    <t>USAID, BMGF,  Foreign Commonwealth &amp; Development Office (FCDO)</t>
  </si>
  <si>
    <t>Division of Reproductive and Maternal Health (DRMH)</t>
  </si>
  <si>
    <t>Kenya Medical Supplies Authority (KEMSA)</t>
  </si>
  <si>
    <t>National Council for Population and Development (NCPD)</t>
  </si>
  <si>
    <t>1)Plan, develop and monitor implementation of FP supply chain and commodity management strategies to increase availability, access and accountability
2) Develop and maintain the national standardized data collection and reporting tools for FP related commodities’ LMIS
3) Develop/review a monitoring and evaluation (M&amp;E) framework for FP-related health commodities, including relevant commodity management indicators, data quality assessment (DQA)
4) Collect and analyze relevant downstream data (consumption and service data) and upstream data (stocks at central level warehouses, issues, receipts, procurements)
5) Develop/review and disseminate appropriate materials for use in orientation of healthcare workers on FP commodity management and supportive supervision
6) Advice the FP CSTWG on relevant regulatory matters in the country to monitor quality assurance of FP commodities
7) Coordinate national forecasting and supply planning for contraceptives
(Meeting dates are 17th Feb 2020, 8th April 2020, 19th April 2020, 30th June 2020, 18th Aug 2020, 27th Oct 2020 and 9th Feb 2021)</t>
  </si>
  <si>
    <t xml:space="preserve">How many times did the committee meet during the last year? </t>
  </si>
  <si>
    <t>DRMH, KEMSA, AU, CHAI, JSI, DESIP</t>
  </si>
  <si>
    <t>07/20 - 06/21</t>
  </si>
  <si>
    <t>Communication from MOH/DRMH</t>
  </si>
  <si>
    <t>Supply Plan for FY2020/21</t>
  </si>
  <si>
    <t>Based on reports from central warehouse</t>
  </si>
  <si>
    <t>DMPA (im)</t>
  </si>
  <si>
    <t>Taxes</t>
  </si>
  <si>
    <t>DMPA (im), IUCD, Jadelle</t>
  </si>
  <si>
    <t>World Bank</t>
  </si>
  <si>
    <t>Copper-bearing Intrauterine Devices
Implantable Contraceptives
Injectable Contraceptives
Male Condoms</t>
  </si>
  <si>
    <t>Other (e.g. BMGF)</t>
  </si>
  <si>
    <t>Total expenditures on public sector contraceptives
This will automatically calculate the total amount from government expenditures (G50) and donations (G58).</t>
  </si>
  <si>
    <t>Total quantity of contraceptives procured in Couple Years of Protection as a percent of the quantity that needed to be procured (forecast) -
Of the estimated quantity of contraceptives needed to be procured for the public sector for the most recent complete year, what percent was provided by any source (whether government or donor)? 
This will automatically calculate the quantity of contraceptives procured (K50+K58) divided by the quantity forecasted (J29).</t>
  </si>
  <si>
    <t>key informant interview with parastatal</t>
  </si>
  <si>
    <t xml:space="preserve">National Reproductive Health /Family Planning Commodity Security (RHCS) Strategy </t>
  </si>
  <si>
    <t>2020 - 2024</t>
  </si>
  <si>
    <t>As part of MOH's broad strategy to increase FP uptake and further increase mCPR, the ministry works closely with both public and the private sector (private hospital, clinics etc.) to increase access to contraceptives. The Total Market Approach envisions an expanded role of private pharmacy outlets in provision of FP services and commodities. The government has also engaged the National Hospital Insurance Fund to expand coverage to FP services.</t>
  </si>
  <si>
    <t>Provided for in the National Family Planning guidelines for service Providers 2016</t>
  </si>
  <si>
    <t>public laws and official government documents</t>
  </si>
  <si>
    <t>National Guidelines for Provision of Youth-Friendly Services (YFS) in Kenya-2005</t>
  </si>
  <si>
    <t>RH Policy, Strategy and related frameworks</t>
  </si>
  <si>
    <t>Implementation of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</si>
  <si>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</si>
  <si>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</si>
  <si>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</si>
  <si>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</si>
  <si>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</si>
  <si>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</si>
  <si>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</si>
  <si>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</si>
  <si>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</si>
  <si>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</si>
  <si>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</si>
  <si>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</si>
  <si>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Kenya Essential Medicines List</t>
  </si>
  <si>
    <t>key informant interviews with implementing partners</t>
  </si>
  <si>
    <t>Yes: Some mass media</t>
  </si>
  <si>
    <t>Yes: Some community mobilization/engagement</t>
  </si>
  <si>
    <t>MOH program training database</t>
  </si>
  <si>
    <t>GFF website</t>
  </si>
  <si>
    <t>MOH/supply chain organization policy document</t>
  </si>
  <si>
    <t>Few sites report electronically</t>
  </si>
  <si>
    <t>Warehouse Management System (WMS)</t>
  </si>
  <si>
    <t xml:space="preserve">Lack of allocating financing (cycle beads)
Non responsive tenders (ECP)
Delays at the port of entry due to tax related issues especially for implants and injectables
Complacency in ordering by facilities, especially for COC  
Apathy in reporting by facilities, especially for female condoms
</t>
  </si>
  <si>
    <t>Wholesalers report sales income to the government tax authorities, but this is in general terms with no specific information on FP products, i.e. Kenya Revenue Authority.</t>
  </si>
  <si>
    <t>Strategic planning and distribution</t>
  </si>
  <si>
    <t>For combined oral contraceptives, progestin-only pills, injectables, male condoms, female condoms, and emergency contraceptives, none of the registered brands are locally manufactured. For combined oral contraceptives, progestin-only pills, injectables, male condoms, female condoms, and emergency contraceptives, none of the registered brands are locally manufactured.</t>
  </si>
  <si>
    <t>Oralcon, Femiplan, Zinnia, Zinnia P, Femipill, Zinnia F</t>
  </si>
  <si>
    <t>Microlut, Hyan FC</t>
  </si>
  <si>
    <t>Sayana Press, Petogen, Depo - Provera, Famydepo, Depo Progestin</t>
  </si>
  <si>
    <t>Revoke 1.5 mg Tablets, Revoke 72, P1,P2,PILL 72</t>
  </si>
  <si>
    <t xml:space="preserve">Total Market Approach strategy developed and incorporated in the FP Costed Implementation Plan as well as the 2021/22 annual work plan. 
Training of Pharmacists in private pharmacies on provision and reporting of FP services and commodities has started; including partnering with them to increase uptake of COC in an effort to minimize potential wastage due to expiry.  </t>
  </si>
  <si>
    <t>Few actions are being implemented</t>
  </si>
  <si>
    <t>multi-month dispensing of pills 
switch to long-term methods</t>
  </si>
  <si>
    <t>Medium Impact</t>
  </si>
  <si>
    <t xml:space="preserve">The maximum stock holdings of the various FP methods by service delivery points were increased. Multi-month dispensing of pills to clients was implemented.  </t>
  </si>
  <si>
    <t>Some delayed shipments</t>
  </si>
  <si>
    <t xml:space="preserve">The aim of the Advisory Committee is to ensure that the Kyrgyz Republic fulfills its FP2020 commitment and that the Government of the Kyrgyz Republic continues to give priority attention to access to family planning through the allocation of financial resources and the implementation of relevant policies and programs for the period up to 2020 and beyond. </t>
  </si>
  <si>
    <t xml:space="preserve">FP2020 Advisory Council in the Kyrgyz Republic        </t>
  </si>
  <si>
    <t>Please describe the key functions and role of the committee:</t>
  </si>
  <si>
    <t xml:space="preserve">Actually, the Family Planning Advisory Committee (FPAC) had three meetings to facilitate exchange of information, share evidence and knowledge, and monitor implementation of project activities, including those which had been reprogrammed due to COVID-19 in 2020. Such meetings provided a good opportunity for advocacy purposes, to involve FPAC members in project implementation and enable FP partners in the Kyrgyz Republic to quickly, efficiently, and practically coordinate RRM project activities. The FPAC consists of influential individuals from a variety of institutions committed to community development, especially in the provision of FP information, services and/or supplies. It includes experts from the MoHSD (financial, procurement, drug supply health promotion and health care departments, the Department for the development of social services for Persons with Disabilities, health information unit), the Ministry of Finance, the Ministry of Education, the Mandatory Health Insurance Fund, civil society, such as the Public Councils of the Ministry of Finance and the MoHSD (these are consultative and supervisory bodies established by law to interact with these ministries and publicly monitor their activities), the Public Foundation Center for the Study of Democratic Processes, the Public Association of the Disabled People of the Issyk-Kul region “Equality, the FBO “Mutakalim”, the Public Association “Reproductive Health Alliance” and “Kyrgyz Family planning Alliance”.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Several representatives from the FPA council were included in the working group to develop a monitoring tool on reproductive rights law implementation to ensure a standardized and unified approach to monitoring all regions. The monitoring tool on RH law implementation was approved by the Population and Development Committee of the Parliament, and the Parliament has already tested it in remote areas this year. Additionally, several representatives from the FPA council developed the policy brief on economic analysis in support of Policy Decisions for Contraceptive Security in the Kyrgyz Republic in the end of 2018 which was available in English. FPAC with FP Focal points will carry out a round table to discuss the results of testing of the tool on RH implementation and key findings during monitoring visits, and will present the policy brief on Economic analysis for contraceptive security. </t>
  </si>
  <si>
    <t>ministerial decree</t>
  </si>
  <si>
    <t>committee meeting agendas</t>
  </si>
  <si>
    <t>CO advocated for a differentiated approach of domestic financing to meet FP needs of the population and make commodities available through the state budget. Together with the Health Information Center, an e-system for accounting/reporting of CSs on DHIS2 platform to trace CSs utilization was developed. As a result, the MoH allocated 5,2 million soms (equivalent to USD 65,000) within its budget for the procurement of contraceptives in 2020. To ensure sustainability, MoH used the State budget line to purchase CSs to cover the needs of 50% of women at high medical and social risks of maternal mortality by 2023. Moreover, since February 2020, emergency contraceptives have been included into the emergency health package. This allows the primary health care level to conduct a decentralized procurement process to purchase levonorgestrel for women to avoid unintended pregnancy, including as a result of sexual violence. The MoH developed a Costed Implementation Plan of FP for 2020-2030 to prioritize interventions to meet the growing demand for FP to be strategic and efficient in investing limited resources and to mobilize resources to meet gaps and unify stakeholders around one focused FP strategy.</t>
  </si>
  <si>
    <t xml:space="preserve">E health center </t>
  </si>
  <si>
    <t>Through persistent advocacy with the then Ministry of Health (MoH), which had resulted in having the following in place prior to funds receipt: a. Creation of a specific budget line for the procurement of contraceptives for 2020 and; b. Endorsement of fund allocation in the amount of Kyrgyz Soms 5.2 million in January 2020 (Corresponding to approximately USD 65,000).While the MoH and the mandatory health insurance fund (MHIF) do not specifically fund or have a budget allocation for modern contraceptives, the MHIF through the additional drug benefit package (ADBP) subsidizes the purchase of some contraceptives when bought following a physician’s prescription from a commercial pharmacy.</t>
  </si>
  <si>
    <t>1/01/2020-1/12/2020</t>
  </si>
  <si>
    <t>Ministry of health and Social development</t>
  </si>
  <si>
    <t xml:space="preserve">However, UNDP procured contraceptives (female and male condoms) but distributed them though civil society and not through government channels, and these did not register in the e-health center. </t>
  </si>
  <si>
    <t xml:space="preserve">Yes. Since the 2017 Global Family Planning Summit in London, the Kyrgyz Republic expressed “the intention to undertake a commitment” for accelerating the progress in family planning and securing the right of every citizen to reproductive choice. In line with the “Family planning 2020” initiative, the Ministry of Health for the first time has included into its supply plan the procurement of contraceptives in the amount of 3,2 million Kyrgyz Soms in the frame of the national budget for 2018. Public funding for procurement of contraceptives for 2019-2020 was increased to 4,2 (50,000 USD) and 5,2 million (65,000 USD) Kyrgyz Soms respectively, in line with the country’s commitments. Family planning issues are incorporated into the state program on health development for 2019-2030 “Healthy Person- Prosperous Country”. 
</t>
  </si>
  <si>
    <t>Seventy percent (70%) of insured citizens covered by the MHIF are entitled to drugs through the network of commercial pharmacies under the Additional Drug Benefit Package (ADBP). The ADBP of the national MHIF is intended to improve the performance of primary health care at the family general practitioner (FGP) level. As only a limited range of pharmaceuticals are eligible for subsidy under the ADBP, and these are based on criteria regarding their effectiveness, this is intended to lead to rational drug use and help ensure accessibility to safe, efficacious, and quality drugs to insured citizens at the outpatient level. The ADBP is financed by the Mandatory Health Insurance Fund on a per capita basis. The programme was introduced in August 2000 and has since been scaled up across the country. The wide involvement of private suppliers has encouraged the expansion of the availability of commercial pharmacies involved in the programme, as well as attracting non-governmental organizations in an attempt to improve access of people to pharmaceuticals. Every year, more and more insured women are benefiting from access to discounted contraceptives within the State Guaranteed Benefit Package. Collaboration of UNFPA with MHIF has resulted in an increased number of prescriptions for contraceptives, from 107 in 2016 to 4,274 in 2017 and 11,002 in 2020.</t>
  </si>
  <si>
    <t xml:space="preserve">female and male condoms through civil society </t>
  </si>
  <si>
    <t>Global Fund records</t>
  </si>
  <si>
    <t xml:space="preserve">Details of the CYPs for internal government procurement were unknown. </t>
  </si>
  <si>
    <t xml:space="preserve">UNDP procured a small amount of female and male condoms for NGOs </t>
  </si>
  <si>
    <t xml:space="preserve">The Ministry of Health and Social Development allocated Kyrgyz Soms 5.2 million for this purpose (approximately 65,000 USD). These were procured and distributed by the end of 2020. While the increase in direct funding for CSs was part of a commitment made as part of FP2020 and during the 2019 Nairobi Summit, there was a need to create a specific budget line in the system in order to ‘ring fence’ CSs from other budget lines, hence this was a major achievement. However, given the COVID-19 pandemic, the shift in spending priorities and a much reduced fiscal space, it will be essential to continue investing resources and advocating for such ring fencing and related budget allocation.
In addition to creating a budget line for CSs, the Ministry also included emergency contraception in February 2020 in the emergency health package, thus allowing a decentralized procurement at the primary health care level of levonorgestrel to avoid unintended pregnancies, including as a result of sexual violence. The decentralization of decision-making and primary health care financing to the local level were further highlighted as an additional step towards improving reproductive health services.
</t>
  </si>
  <si>
    <t>MoHSD</t>
  </si>
  <si>
    <t>Since 2021, the Ministry of Health and Social Development delegated the procurement of contraceptives to the Human Reproductive Centre at the tertiary level.</t>
  </si>
  <si>
    <t>doc with FP methods offered thru main NGOs operating facilities in country</t>
  </si>
  <si>
    <t>Contraceptives purchased from commercial pharmacies are relatively expensive and out-of-reach for most segments of the population. The Additional Drug Benefit Package of the Mandatory Health Insurance Fund makes contraceptives available to insured people at a subsidy of about 50 percent. It is important that the following contraceptives are included on the national EDL, registered and most importantly included in the ADBP Drugs Handbook: at least one combined low dose hormonal contraceptive; one progesterone only oral contraceptives; an injectable hormonal contraceptives (DepoProvera); and one Copper T IUD.</t>
  </si>
  <si>
    <t xml:space="preserve">The Ministry of Health and Social Development developed and endorsed the Costed Implementation Plan of FP for 2020-2024 to prioritize interventions to meet the growing demand for FP to be strategic and efficient in investing limited resources and mobilizing resources to meet gaps and unify stakeholders around one focused FP strategy. FP remains one of the priorities of the Kyrgyz Republic's National Health and Health System Development Program for 2019-2030, Healthy Person - Prosperous Country. This implies a program-targeted approach to investing in the health of the population, as there are links with expected outcomes for indicators 1, 13, 15, 16, 21 and 22:
http://zdrav2030.med.kg/index.php/en/2-uncategorised/23-the-program-of-the-kyrgyz-republic-government-on-public-health-protection-and-health-care-system-development-for-2019-2030-healthy-person-prosperous-country. 
</t>
  </si>
  <si>
    <t>costed Family Planning plan</t>
  </si>
  <si>
    <t>The Ministry of Health and Social Development (MOHSD) with UNFPA developed a Family Planning Costed Implementation Plan (CIP) (2020– 24) to harness efforts for increased access to FP information and services. The CIP specifies the interventions and activities to be implemented, and itemizes the financial and human resources needed to meet comprehensive national FP goals. In addition, the CIP is intended to serve as a reference document for external development partners, including donors, to contribute
to the national priorities on FP outlined in the plan to ensure coherence and harmonization of efforts in advancing FP. The CIP identifies the following strategic priorities: demand creation including among youth, service delivery and access, procurement and supply chain improvement in the distribution of FP commodities; monitoring, coordination, and financing. As for the private sector, the Ministry of Health and Social Development is going to distribute IUDs for free in order to increase CPR. There is a dynamic commercial market in Kyrgyzstan for modern contraceptives. This is somewhat surprising given the relatively small size of the market. An overview of the pharmaceutical market of Kyrgyzstan shows that it is almost totally dependent on imports (90 to 95 percent). About 50 wholesale companies import drugs with an annual turnover of 100,000 to 15-20 million US dollars. There are 970 registered pharmacies, 67 pharmacies in health facilities, around 1,520 pharmaceutical points and stands; however, there is a marked disparity in the distribution of these facilities, with proportionately far more in towns and fewer in rural and less accessible areas. The prices charged for contraceptives are high in comparison to national income and the cost of living. Prices are higher in rural and less accessible and particularly mountainous areas.</t>
  </si>
  <si>
    <t>2020-2024</t>
  </si>
  <si>
    <t xml:space="preserve">   provider networks, continuing education for private sector providers ).</t>
  </si>
  <si>
    <t xml:space="preserve">company is in the registration process </t>
  </si>
  <si>
    <t xml:space="preserve">basal temperature </t>
  </si>
  <si>
    <t>Key informant interviews with NGO representatives</t>
  </si>
  <si>
    <t xml:space="preserve">The Law of the Kyrgyz Republic "On Medicines" 2018  (http://cbd.minjust.gov.kg/act/view/ru-ru/111672), allows the MoH to determine the types and quantities of different pharmaceuticals needed in the country and to submit for approval by the Government those to be included in the National Essential Drug List. This law is being revised (end of 2021) in line with the new constitution.  </t>
  </si>
  <si>
    <t>Policy documents</t>
  </si>
  <si>
    <t xml:space="preserve">Mandatory health insurance is organized as a single payer system, with the MHIF covering 70% of the population. Public coverage of medicines is provided through two schemes: the State Guaranteed Benefit Programme (SGBP) and the Additional Drug Package (ADP). While the ‘basic benefit package’ SGBP covers various health services such as primary and secondary care and is aimed at both outpatient and inpatient sectors, the ADP is a complementary benefits scheme targeting solely medicines, including four contraceptives (IUDs, regividin, triregol and DepoProvera) in the outpatient sector. In 2020, the ADP list contained more that 150 medicines, and for ADP-listed medicines, eligible patients (i.e., the 70% of the Kyrgyz population enrolled with the MHIF) have to pay the difference between the ‘baseline price’ (the determined reimbursement tariff covered by the MHIF) and the pharmacy retail price. The reimbursed amount (representing 50% of the baseline price) is defined using this baseline. Medicine prices are not regulated in Kyrgyzstan. Every year, more and more insured women are benefiting from accessing discounted contraceptives within the State Guaranteed Benefit Package. Collaboration of UNFPA with the Mandatory Health Insurance Fund has resulted in an increased number of prescriptions for contraceptives, from 107 in 2016 to 4,274 in 2017 and 11,002 in 2020. Induced abortion is legal if performed during the first 12 weeks of pregnancy, and abortions at public health units have minimal cost (600 Soms, or about 8-9 USD). Abortion remains one of the primary methods of birth control and is usually carried out at the outpatient departments of general hospitals or at delivery hospitals. In some instances, induced abortions can be performed after 12 weeks if certain medical or social indications exist and are undertaken in a hospital. Each year, around 20 abortions per 1,000 WRA are carried out and higher use of contraception could reduce this. However, Kyrgyzstan has the informal payment for abortion up to 12 weeks.  
</t>
  </si>
  <si>
    <t>health insurer records</t>
  </si>
  <si>
    <t>Although a limited number are included on the current national essential drug list (EDL) which was approved by the Decree of the Government of the Kyrgyz Republic in 2018 (http://www.pharm.kg/ru/live_important/) and а revised new version will be available by the end of 2021 and apparently will include additional contraceptives (which are included in the most recent WHO Essential Drug List).</t>
  </si>
  <si>
    <t xml:space="preserve">The national essential drug list  </t>
  </si>
  <si>
    <t>key informant interviews with NGOs</t>
  </si>
  <si>
    <t xml:space="preserve">Health care providers </t>
  </si>
  <si>
    <t>UNFPA focal point</t>
  </si>
  <si>
    <t>1) Political commitment to a certain commitment to family planning (through the country's programme directions - SDGs with the National Health Programme2030). 2) The use of data and evidence to inform decision making: The focus of the commitment will be on data analysis methodology. The capacity building of the data users and the establishment of the reporting process will be enhanced. The work will be extended to ensure the timeliness of the data, filling key data gaps and building stronger capacity for data use in Kyrgyzstan. 3) Promoting sustainability and adequate funding. A combination of domestic resource mobilization led by MoH and SD. A targeted focus on the role of the private sector (including better actual costs) and technical funding from development partners will create a more holistic approach to financing. 4) Improve how the system responds to the individual rights and needs of those left behind (need to decide which group is most vulnerable) .5) Support advocacy and activities aimed at addressing harmful norms and practices such as early marriage and gender-based violence as well as positive norms such as the retention of girls in school, engaging men and boys as healthy partners in use of the CS and the promotion of healthy timing and spacing of pregnancies. The partnership will increasingly focus on efforts to encourage positive normative change.6.) Family planning in emergencies.</t>
  </si>
  <si>
    <t>Kyrgyzstan has been selected to be part of the GFF but did not receive support from the GFF to tackle the family planning and health in whole and nutrition issues. The GFF secretariat contacted the ministry of finance and health Kyrgyzstan (KGZ) that is not yet receiving GFF funding to request letters of interest in joining the GFF, and Kyrgyzstan submitted a letter of interest to the secretariat in 2019 by providing official letters submitted by ministries of finance. However, KGZ didn't receive any funding from the GFF.</t>
  </si>
  <si>
    <t xml:space="preserve">Drug supply chains are mainly represented by pharmacy warehouses, pharmacies/pharmacy points/pharmacy kiosks in the private sector and a small number of public warehouses and hospital pharmacies.  All health care organizations including PHC are responsible for stocking and distributing the medicines they receive either through government procurement or as humanitarian aid. The majority of medicines are procured by PHCs themselves from private suppliers through tender procedures. A small group of medicines is procured by Ministry of Health and SD: insulin, contraceptives, tuberculin, vaccines, Hi-Tech Fund medicines and others. Specific activities such as support of logistic management information systems, maintenance of staff responsible for storage, accounting and distribution of storage are financed by development partners or health facilities. The automated accounting system with a unified software "1C Accounting" is used in a number of public health care organisations. However, the launch of this 1C system will not allow to aggregate data and to exchange data between all PHCs business processes associated with medicines. In the case of need to track the movement of medicines within a specific vertical programme (TB, HIV/AIDS, contraceptives, etc.), this cannot be done centrally in existing information systems, such as 1C Accounting. This situation has encouraged health care institutions to request international (donor) organizations which support specific healthcare programmes to create their own LMIS for specific tasks: such as 1) reproductive health - Channel; 2) tuberculosis - "Pharmacy" within the framework of the medical information system "TB MIS", QuanTB 3) HIV/AIDS - within the framework of the IS "Electronic Case Tracking in the Kyrgyz Republic and 4) immunoprophylaxis as part of the Immunisation Information System (IIS) (under implementation). Each vertical programme in the country has thus implemented/implemented LMIS to properly manage the supply of medicines within its goals and objectives.
 </t>
  </si>
  <si>
    <t>Not applicable (no LMIS or no reporting at SDP level)</t>
  </si>
  <si>
    <t xml:space="preserve">Logistics surveys/assessments/facility stock manager interviews </t>
  </si>
  <si>
    <t xml:space="preserve">The original drugs make up less than 3% of the pharmaceutical market in the Kyrgyz Republic. The market is mostly represented by generics. The procedure for registration of generics in the Kyrgyz Republic is simplified compared to the one for the original drugs. The Law of the Kyrgyz Republic "On Drugs" stipulates the additional regimen of simplified registration for generic drugs. In addition, there is the possibility of importing drugs waiving registration in accordance with the list, approved by the KR Ministry of Health and Social development, and in cases of threat of epidemics and emergencies. There are no clearly defined criteria for applying the above regimen of market authorization for drugs and medical devices. In general, the process of registration of drugs and medical devices should be improved in compliance with the internationally recognized standards. The current simplified procedure for state registration of generics can be applied only to the drugs, registered in the countries - members of the International Conference on Harmonization of Technical Requirements for Registration of Pharmaceuticals for Human (ICH), that are part of the International System of the Pharmaceutical Inspection Cooperation (PIC/S) or in the countries joined to EURAZES with which the Kyrgyz Republic has interstate agreements, particularly in the field of drug supply.  As the capacity of national GMP inspectors is built to be included into the International Register of GMP/GDP inspectors, the simplified registration might be also extended to the drugs, approved by them. Registration of medicinal products may be performed by the decision of applicant either under the “national” procedure until 31 December 2020, or under the “uniform” EAEU procedure; and only under the “uniform” procedure of the EAEU after 31 December 2020. Competent authority responsible for expert evaluation of registration materials for finished medicinal products is the Department of pharmaceutical supply and medical equipment of the Ministry of Health of the Kyrgyz Republic (website: http://www.pharm.kg/). The procedure for national registration is described below. For description and requirements of the “centralized” EAEU procedure.
</t>
  </si>
  <si>
    <t>pharmaceutical association</t>
  </si>
  <si>
    <t>in comments</t>
  </si>
  <si>
    <t>The procedure for state registration of drugs in Kyrgyzstan is mandatory and aimed at protecting local market from low-quality drugs. The registration of original brands and generics costs 1,500 -2,000 USD- it takes 3-6-9 months, and for locally manufactured drugs (at a cost of 150 USD), up to 3 months.</t>
  </si>
  <si>
    <t>KGZ accelerated registration of prequalified finished pharmaceutical products (FPPs) through improved information sharing between WHO prequalification and national regulatory authorities (NRAs).</t>
  </si>
  <si>
    <t xml:space="preserve">The Central Control and Analytical Laboratory (further on – CCAL) is a structural unit of the Department of Medicines and Medical Products under the Ministry of Health of the Kyrgyz Republic that carries out physical, chemical, and microbiological testing of medicines and medical products during registration and quality assessment. It has a staff of 23 people. The laboratory is accredited to international GOST ISO/IEC standards 17025-2017 “General requirements for the competence of testing and calibration laboratories” to conduct testing according to its accreditation area (Accreditation certificate № KG 417/КЦА.ИЛ.008). The laboratory has modern equipment and devices that allow testing medicines in the indicated accreditation area, which contains around 100 items (various dosage forms and articles for medical use). Three more device units (Inductively Coupled Plasma Atomic Emission Spectrometer (ICP-AES), Infrared Spectrometer, Laser Particle Size Analyzer) delivered in 2021 according to an additional contract.   </t>
  </si>
  <si>
    <t>The domestic/local pharmaceutical market is characterized by a limited capacity, yet about 300 pharmaceutical providers and suppliers operate at the market. An abundance of wholesale drug providers and suppliers leads to the fact that the total volume of trade margins (wholesale or retail), from the moment of entry into the country to the moment of sale to the main consumer, varies widely compared to the purchased price. It is necessary to improve the regulations and licensing requirements aimed at improving the quality of operation of wholesale companies. There is a still lack of requirements towards the rules of wholesale trade, which should be strengthened, and monitoring of the operations of wholesale pharmaceutical suppliers should be developed.</t>
  </si>
  <si>
    <t>Due to the lack of resources in terms of funding, the NMRA refers to recognized stringent regulatory authorities (SRAs): although there is no clear definition of an SRA in the KGZ. Due to the fact that that the government and community can not afford high-priced medicines, pharmaceutical companies are rarely interested in marketing their medicinal products in KGZ, for instance Bayer for CS coverage left the market. Despite the exemption from value added tax on drugs and medical devices, contraceptive affordability and state price regulation remain constraining factors. Sales in pharmacies, meanwhile, are increasing while household incomes are decreasing. The WHO promoted the prequalification programme and prequalification has resulted in a national marketing authorization, and medicines are accessible for women via the regular distribution chain.</t>
  </si>
  <si>
    <t xml:space="preserve">Coordination around family planning happens largely at the national level, during Advisory Committee meetings on FP consisting of representatives from the MOHSD, the Ministry of Education, the Ministry of Finance and other partners. Currently, there is no set date for these meetings, making it difficult to track results in line with commitments developed and agreed upon during previous meetings. Additionally, the national coordinator’s role is to provide updates and information regarding FP to public health facilities to help plan and implement FP programmes. However, outside of that role, there appears to be no clear coordination mechanism for private for-profit organizations to track their efforts and it is therefore challenging for all health facilities to effectively monitor FP programmes.
The contraceptive market and the contraceptive choices in the Kyrgyz Republic were already limited before the pandemic, with a decrease in FP activities and reduced interest in the market by industries such as Bayer as well as non-availability and registration of the latest types of contraceptives, namely uterine rings, contraceptive patches, diaphragms, etc. Despite the exemption from value added tax on drugs and medical devices, contraceptive affordability and state price regulation remain constraining factors. Sales in pharmacies, meanwhile, are increasing while household incomes are decreasing.
Due to high and frequent staff turnover including of senior/top health management and of key policy decision-makers, there is still lack of understanding of the mid-term expenditure framework, budget execution through routine budget performance monitoring and lack of analysis of how funds are used to deliver the best results for the cost. To ensure that the approved budget is fully spent in line with the agreed priorities and within an appropriate time frame, there is a need to regularly revisit the current context, analyze the best price for the commodities and ensure that services are provided efficiently. Increased investments in FP is a crucial step toward ensuring resilience and proper planning of resources, considering that the fertility rate in the country is very high (as per the 2018 MICS it stands at an average of 4 children per woman) and that unmet need for family planning remains high and contraceptive prevalence rate is low. English is not widely spoken in Kyrgyzstan, hence it is important to devote time and sufficient resources to translate important documents from English into Russian and Kyrgyz. 
The Ministry of Health and Social Development is looking at expanding and shaping its policy agenda by further committing to the implementation of the global FP2030 platform to be in line with the Health programme and the Government SDGs 1, 3 and 5 commitments. The Ministry is considering to improve and refocus FP as a key component of universal health coverage as well as to achieve human capital outcomes, individual well-being and contribute to gender equality, women’s rights and sexual health, including in humanitarian settings. The plan at the moment is to create targeted and equitable partnerships with vulnerable and underserved populations to address their needs, including collection and use of accurate and disaggregated data. Support and advocacy to approve and implement a new FP2030 commitment will need to continue.
The Ministry of Health and Social Development was able to create a separate national budget line for contraceptives and allocated the equivalent of 65,000 USD in 2020, in line with its five year Costed Implementation Plan (CIP). Domestic government expenditures for FP and the approved CIP reflect the government's commitment and are a concrete indication of positive prospects for longer-term financial sustainability. However, given the socio-economic and fiscal impact of COVID-19, the merger of the Ministry of Health with the Ministry of Labor and Social Development, as well as frequent government staff turnover coupled with a poor handover system and competing priorities, it will be essential to continue advocating/monitoring the situation and investing resources (financial and technical). It will also be important to develop a solid evidence-based investment case on FP and maternal health, using costing models that include not only clear linkages between FP and a reduction of maternal mortality (which increased as a result of COVID-19) but also savings deriving from spending on FP not only in financial terms but also in terms of number of abortions and unintended pregnancies averted. It will also be important to review and document the impact and benefits of state allocation and expenditures for FP since 2018. 
</t>
  </si>
  <si>
    <t xml:space="preserve">The intersectoral interagency contingency plan for COVID-19 (revised and extended to 12 months) was endorsed by the Vice Prime-Minister on 20 March 2020. The overall objective of this preparedness and response plan is to support the Government and the Ministry of Health to lead and ensure an effective, timely and coordinated response that will mitigate the impact of the COVID-19 outbreak in Kyrgyzstan through a clear response coordination mechanism and strategy, and clearly defined roles and responsibilities of all relevant national and international partners. The COVID-19 Response and Early Recovery Plan was endorsed by the Government on June 20, 2020. The Health Sector response to COVID-19 has been organized under two main coordination platforms - the Disaster Response Coordination Unit (DRCU), Health Sector, led by WHO with the MOH, and the Development Partner Coordination Council Health sector.
</t>
  </si>
  <si>
    <t xml:space="preserve">long term and focus on vulnerable </t>
  </si>
  <si>
    <t>All or most of the budget line shifted to COVID response</t>
  </si>
  <si>
    <t>online meetings, counselling and training, self-care interventions</t>
  </si>
  <si>
    <t>The pandemic forced national stakeholders to quickly rethink and rearrange the delivery of training. What used to be a simple ‘hybridization’ of training or coaching methods, or for some teachers, useless technological gadgets, had become the only option. Teachers were largely unprepared to support continuity of learning and adapt to new teaching methodologies at the initial stage of the pandemic. Working during COVID-19 required specific approaches in engaging people to an online training mode and to ensure availability of necessary equipment, connectivity and IT skills. On the other hand, the crisis stimulated innovation within the education sector, which can be seen through the almost immediate availability of a very large number of online educational resources. Improving online interaction and communication is also a challenge, as teachers need to learn to work through online interpersonal relations with participants rather than face-to-face. One of the conclusions reached was that it is important to practice body language skills and non-verbal cues online in order to have a bigger impact on the participants’ understanding of some crucial issues related to FP.</t>
  </si>
  <si>
    <t>CPR sharply dropped in 2020 and 2021.</t>
  </si>
  <si>
    <t>The measures adopted in response to COVID-19 such as social distancing, lockdown and mobility restrictions, as well as the fear of travelling to health facilities, raised concerns about the impact on women’s ability to continue using contraception. Disruptions in global manufacturing and supply chains and overwhelmed health facilities also posed a significant risk in the availability of family planning supplies and services. As the country's pharmaceutical market is limited, it is highly susceptible to price fluctuations especially when supply disruptions occur, leading to drug shortages. 
COVID-19 also highlighted a weak capacity in the use of information technology and telemedicine while implementing FP-related activities and counseling  by healthcare providers. Telemedicine healthcare practitioners had a limited ability in the use of online platforms to ensure quality of care and patient safety. Obstetricians/gynecologists and family physicians providing tele-counselling did not have sufficient knowledge and skills, including in the payment mechanism and to guarantee quality medical services due to weak enforcement of government regulations and requirements.</t>
  </si>
  <si>
    <t xml:space="preserve">The Forecasting TWG met two times per year to review the service data from DHIS2 and issued data from mSupply. They also determined the needs for the next 2 to 5 years. </t>
  </si>
  <si>
    <t>Forecasting Technical Working Group</t>
  </si>
  <si>
    <t>PSI</t>
  </si>
  <si>
    <t>CHAI</t>
  </si>
  <si>
    <t>RMNCAH including maternal health/FP/YFS/nutrition programme and HIVs and Supply Chain Management</t>
  </si>
  <si>
    <t>Central Medical Store</t>
  </si>
  <si>
    <t>Since 2020, The FP forecasting working group have met more than 4 times per year to review and discuss the projection and forecasting of FP commodities for the following year. MCHC conducted a validation exercise of DHIS2 data and compare to the population data. During this process, the FP Forecasting Working Group (FWG) compared new users, switched users and FP products dispensed for 10 randomly chosen sites. MPSC provided the stock balances from each level's provincial store from mSupply data. Statistics supported for the DHIS2 data and validates the sources.</t>
  </si>
  <si>
    <t>MOH/UNFPA/PSI/CHAI</t>
  </si>
  <si>
    <t>The government put in the annual planning of the health sector, which is under the hygiene and health promotion plan.</t>
  </si>
  <si>
    <t>Ministry of Health records</t>
  </si>
  <si>
    <t>Under the Hygiene and Health Promotion Plan</t>
  </si>
  <si>
    <t>Already processed the third party procurement through UNFPA procurement branch.</t>
  </si>
  <si>
    <t>Proofs of delivery</t>
  </si>
  <si>
    <t>TPP for injectable which govt approved the annual budget for 2020</t>
  </si>
  <si>
    <t>Health sector budget</t>
  </si>
  <si>
    <t>Combined Oral Contraceptives
Injectable Contraceptives
Progestogen Only Pills.</t>
  </si>
  <si>
    <t>Injectable Contraceptives</t>
  </si>
  <si>
    <t xml:space="preserve">CYP data was not available for the forecast. </t>
  </si>
  <si>
    <t>Government procured for maternal health commodities</t>
  </si>
  <si>
    <t>For the government financed procurement of public sector procured for the maternal health, EPI programme and FP and other including the central/regional, district as well as SDPs also directly procured the medicines. UNFPA supported by sharing fund to government.</t>
  </si>
  <si>
    <t>No further comments</t>
  </si>
  <si>
    <t>Put in the plan by annually in 2021 allocated</t>
  </si>
  <si>
    <t>Delivery records</t>
  </si>
  <si>
    <t>TPP for injectable</t>
  </si>
  <si>
    <t>Do not know</t>
  </si>
  <si>
    <t>SRMNCAH policy 2020-2030 and strategy 2019-2025 including Costed Implementation Plan aim to increase the FP services.</t>
  </si>
  <si>
    <t>SRMNCAH strategy 2016 to 2025</t>
  </si>
  <si>
    <t>The strategy addresses the critical reproductive, maternal, newborn, and child health needs and rights of the Lao people through the continuum of care perspective. However, to assist the implementation both at national and subnational level, the strategy identified 11 clearly-defined specific objectives, including health system areas such as health financing, health information, human resources, and drugs/equipment that are directly linked to RMNCH activities. It shows the essential services to be delivered and priority activities to be implemented at each level of health facilities and communities in order to deliver the services in an integrated manner. Lastly, the strategy incorporates priorities and principles articulated in the free MCH Policy, the Health Sector Reform Framework, and the Eighth Five Year Health Sector Development Plan 2016-2020. The strategy and action plan are also aligned with specific program plans such as the Family Planning Action Plan 2014-2015 and onward, the Midwifery Improvement Plan 2016-2020, the National Emergency Obstetric Care Five Year Action Plan 2013-2017, the Early Essential Newborn Care Action Plan 2014-2020, and the National Immunization Programme Comprehensive Multi-Year Plan 2016-2020.</t>
  </si>
  <si>
    <t>This is the tools for implementation for stakeholders to support on increasing the services.</t>
  </si>
  <si>
    <t>legal and regulatory reviews</t>
  </si>
  <si>
    <t>health workers who worked at the private clinic</t>
  </si>
  <si>
    <t xml:space="preserve">SRMNCAH policy 2020-2030 and strategy 2019-2025 </t>
  </si>
  <si>
    <t>It's challenging to get the financial expenditures for the FP programme. We have the resource flows survey in 2017 and it is ongoing for 2018.</t>
  </si>
  <si>
    <t xml:space="preserve">
At this moment, FP services are not included in national health insurance yet.</t>
  </si>
  <si>
    <t>Long acting methods (implants, IUDs) are very costly for some populations that cannot pay, for example consumable equipment like betadine, gloves, etc.</t>
  </si>
  <si>
    <t>List of Essential Medicines of Lao PDR ( reviewed/updated in every 2 years)</t>
  </si>
  <si>
    <t>Village health committee</t>
  </si>
  <si>
    <t>Overall, the government achieved the commitment of FP2020 and is still challenged in terms of its mCPR target.</t>
  </si>
  <si>
    <t xml:space="preserve">In progress. A draft is available, and documents are being finalized. </t>
  </si>
  <si>
    <t>Will be reviewed in the processes of FP2030 commitments and how to get into the GFF.</t>
  </si>
  <si>
    <t>In Lao PDR, mSupply integrated DHIS2 system is implementing the tracking and monitoring of commodities.</t>
  </si>
  <si>
    <t>Health Center sends the Excel sheet report to the district, and then the districts report through the mSupply system.</t>
  </si>
  <si>
    <t>mSupply Report in 2021</t>
  </si>
  <si>
    <t>Implant deliveries from manufacturers are constrained due to the COVID-19 lockdowns in the origin country. Emergency contraceptive stockouts are also related to delayed deliveries.</t>
  </si>
  <si>
    <t>Food &amp; drug law requires all to register with the MOH in Lao PDR.</t>
  </si>
  <si>
    <t>The waivers support import exemptions into the country.</t>
  </si>
  <si>
    <t>Registration processes through WHO in Geneva take less than 6 months. For local supplies, registration takes more than 1 year.</t>
  </si>
  <si>
    <t>Difficult to get private sector data, in particular wholesaler of these products.</t>
  </si>
  <si>
    <t>Implants were registered in 2014 through private wholesalers due to the UNFPA-supported launch of implants in the country. The rest were not registered, either through WHO or SRA. When UNFPA imports FP products through in-kind support, a waiver is issued each time.</t>
  </si>
  <si>
    <t>Key informant interviews with local manufacturers</t>
  </si>
  <si>
    <t>The only such plans are integrated into other health care laws, including the Hygiene and Health Promotion Law, including the policy and strategy.</t>
  </si>
  <si>
    <t>During the COVID-19 pandemic, the country developed recommendations and guidelines for essential RMNCAH services which have been endorsed by the minister.</t>
  </si>
  <si>
    <t>Including SRH/FP</t>
  </si>
  <si>
    <t>Telehealth services</t>
  </si>
  <si>
    <t>In 2020, the country introduced RMNCH telehealth services, including FP/Youth Friendly Services and maternal health services, to ensure that routine services are available for women and adolescents. In 2021, the government, with support from UNFPA, has extended the services at quarantine centers and isolation facilities.</t>
  </si>
  <si>
    <t xml:space="preserve">High impact. 
Overall maternal deaths data showed a slight reduction from 2020 to 2021. For the same period Jan-Nov, there were 113 deaths recorded in 2020. In 2021, a total of 90 deaths were recorded from Jan-Nov. The team was able to look at three cases, including one who died from COVID-19. A key finding was that women did not receive adequate antenatal care and follow up. This was possibly due to the resurgence of COVID-19 from late April this year. 
</t>
  </si>
  <si>
    <t>The committee is a sub-committee of the Reproductive Health Technical committee. The Reproductive Health Commodity Security committee meets monthly or based on the urgent need to address commodity security. RHCS was founded in 2009.</t>
  </si>
  <si>
    <t>Reproductive Health Commodity Security Committee</t>
  </si>
  <si>
    <t>Population Services International, DKT</t>
  </si>
  <si>
    <t>CHAI, Brac, Jhpiego, Partners in Health, PHIL Americares, GHSC-PSM</t>
  </si>
  <si>
    <t>Lucky pharmacy, Sonia Pharmacy, Sonara Pharmacy, Abeer Pharmacy etc.</t>
  </si>
  <si>
    <t>UNFPA, WAHO, USAID</t>
  </si>
  <si>
    <t>WHO, UNICEF</t>
  </si>
  <si>
    <t>Family Health Division, Department of Pharmaceutical Services, Nutrition Division, EPI Division, National Public Health Institute of Liberia, HMER Division etc.</t>
  </si>
  <si>
    <t>Central Medical Store- Liberia</t>
  </si>
  <si>
    <t>Ministry of Finance is responsible for the development of the national budget with input from sectors and responsible for allocating resources to different sectors according to priorities. Ministry of Planning closely collaborates with MOH for budget planning, disbursement of funds, and accounting for funds.</t>
  </si>
  <si>
    <t>Ministry of Education , LBNM</t>
  </si>
  <si>
    <t>To ensure that every woman of child bearing age is able to choose, obtain and use quality contraceptives when needed. The committee also works with the supply chain to implement the six rights of logistics (ensuring that the right goods, in the right quantities, in the right condition, are delivered to the right place, at the right time, for the right cost). The Reproductive Health Commodity Security Committee is directly responsible for the security of RH commodities at all levels of the system through the regular review of stock status, the family planning procurement pipeline, and distribution channels, and through its participation in forecasting of RH commodities, monitoring funding for family planning commodities, and facilitating the introduction of new methods.</t>
  </si>
  <si>
    <t>MOH/GHSC-PSM</t>
  </si>
  <si>
    <t xml:space="preserve">Could not verify the information </t>
  </si>
  <si>
    <t>No information available</t>
  </si>
  <si>
    <t>The government has used the National Health Account estimate of expenditures on FP services.</t>
  </si>
  <si>
    <t xml:space="preserve">Ministry of Health, FY2018/2019 National Health Accounts </t>
  </si>
  <si>
    <t>07/20-6/21</t>
  </si>
  <si>
    <t xml:space="preserve">Implantable contraceptives
Copper-bearing intrauterine devices
Injectable contraceptives
Male condoms
</t>
  </si>
  <si>
    <t>Combined oral contraceptives
Emergency oral contraceptives
Female Condoms
Implantable contraceptives
Injectable Contraceptives
Male Condoms
Progestin only pills</t>
  </si>
  <si>
    <t>Additional government-funded portion unknown.</t>
  </si>
  <si>
    <t>CYPs unknown for the forecast and government spending.</t>
  </si>
  <si>
    <t>All government procured drugs and medical supplies are done centrally and channeled to the central level.</t>
  </si>
  <si>
    <t>Government of Liberia Fiscal Year Budget</t>
  </si>
  <si>
    <t>Withdrawal and abstinence are also offered as contraceptive methods in the public sector and faith-based facilities.</t>
  </si>
  <si>
    <t xml:space="preserve">To increase the modern contraceptive prevalence rate (mCPR) from 30.3 percent in 2016 to 39.7 percent in 2022, by ensuring that all couples, individuals, and adolescents have access to the full range of quality and affordable family planning services at a location of their choice. </t>
  </si>
  <si>
    <t>Liberia Family Planning Costed Implementation Plan: 2018-2022</t>
  </si>
  <si>
    <t>Public-private partnerships, accreditation of the private sector, capacity building</t>
  </si>
  <si>
    <t>Withdrawal and Abstinence</t>
  </si>
  <si>
    <t>SRH Policy Liberia/ Liberia-Investment-Case/ Family Planning Costed Implementation Plan</t>
  </si>
  <si>
    <t>Exclusive Breast Feeding and Calendar Method</t>
  </si>
  <si>
    <t xml:space="preserve">Traditional norms, limited male involvement, FP misconceptions. </t>
  </si>
  <si>
    <t xml:space="preserve">To increase the Modern Contraceptive Prevalence Rate (mCPR) to 39.7 percent in 2022 by ensuring that all couples, individuals, and adolescents have access to the full range of quality and affordable family planning services at a location of their choice.  </t>
  </si>
  <si>
    <t>Essential Medicines Lists for Liberia</t>
  </si>
  <si>
    <t>National training database not updated</t>
  </si>
  <si>
    <t xml:space="preserve">Commitment 1 - Adolescents: The government of Liberia commits to scale up Youth Friendly Health services to health facilities and Family Planning Services to communities’ levels to increase adolescent &amp; young people access to sexual &amp; reproductive health information&amp; services to include comprehensive sexuality education, social marketing, community-based outreach, community engagement and mobilization and peer education nationwide by 2019.
Commitment 2 - Private Sector: Liberia commits to continuously widen the array of safe, accessible, effective, acceptable, and affordable contraceptives through the private sector by 10% at the end of 2020.                                                  
Commitment 3 - Supply Chain: Liberia commits to securing safe, accessible, effective, acceptable, and affordable contraceptives by configuring/reforming the supply chain system for delivering safe healthcare commodities in an efficient and effective way by 2020.
Commitment 4 - Innovative Financing for Commodities: Liberia Plans to commit (funding amount unknown) in her effort to keeping all Family Planning commodities and services free of charge to improve access nationwide.                                                                                                           </t>
  </si>
  <si>
    <t>Consensus building on commitment ongoing</t>
  </si>
  <si>
    <t>Some sites report electronically</t>
  </si>
  <si>
    <t>All public health facilities/SDPs report by the LMIS and it is paper-based.</t>
  </si>
  <si>
    <t>PipeLine</t>
  </si>
  <si>
    <t>eLMIS</t>
  </si>
  <si>
    <t>Request for waiver</t>
  </si>
  <si>
    <t>Ensuring an adequate supply of FP at all SPDs and depots.</t>
  </si>
  <si>
    <t>In addition to the CS committee meetings, FHD/MOH, UNFPA, USAID and GHSC-PSM held meetings frequently online to prioritize decision making on FP procurement and shipments to avoid delays in shipments and avert stockouts.</t>
  </si>
  <si>
    <t>Increased task-sharing or task-shifting, self-care interventions</t>
  </si>
  <si>
    <t>Sous le leadership du Ministère de la Santé Publique, le comité national qui travaille sur la sécurisation des produits contraceptifs est composé des représentants du Service de la Maternité Sans Risque et de la Planification Familiale/ Direction de la Santé Familiale, des Partenaires Techniques et Financiers et des ONG œuvrant dans le domaine de la Planification Familiale.</t>
  </si>
  <si>
    <t>Sous Comité Logistique en PF</t>
  </si>
  <si>
    <t>Marie Stopes, FISA, SALFA, SAF/FJKM</t>
  </si>
  <si>
    <t>Service de la Maternité Sans Risque et de la Planification Familiale (SMSR-PF)</t>
  </si>
  <si>
    <t>Centrale d'Achat Salama</t>
  </si>
  <si>
    <t>1) Suivi de la planification des approvisionnements et stocks des produits contraceptifs de chaque entité offrant le service de planification familiale notamment le Service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quantification des produits contraceptifs se tiennent chaque année, le premier a lieu au cours du mois de mai et le deuxième au dernier trimestre et ce dernier consiste à la mise à jour des données du Pipeline.
3) Coordination des activités logistiques: supervision, prêt ou emprunt entre les entités en cas de besoin.</t>
  </si>
  <si>
    <t>Termes de référence du sous-comité PF</t>
  </si>
  <si>
    <t>4 fois ou plus</t>
  </si>
  <si>
    <t>Le Service de la Planification Familiale/ Direction de la Santé Familiale avec l'appui des Partenaires Techniques et Financiers.</t>
  </si>
  <si>
    <t>Rapport de l'atelier de quantification des besoins en produits contraceptifs pour l'année 2020</t>
  </si>
  <si>
    <t>Plan ou procédures officiels de mise à jour annuelle des prévisions</t>
  </si>
  <si>
    <t>il n’y pas de budget de l’Etat dédié à l’achat des contraceptifs en 2020.</t>
  </si>
  <si>
    <t xml:space="preserve">Dû à la priorisation de la gestion de COVID-19, l'Etat n'a pas alloué le budget pour la PF. </t>
  </si>
  <si>
    <t>L'année 2019, la contribution de l'Etat au financement des produits contraceptifs était dans une valeur de 45 714 USD. Cela représente le 1% du coût total annuel des contraceptifs en 2019.
L'année 2020, cette contribution était néant.</t>
  </si>
  <si>
    <t>Bons de livraison</t>
  </si>
  <si>
    <t>Combined Oral Contraceptives
Male Condoms
Implantable Contraceptives
Injectable Contraceptives
Cycle Beads</t>
  </si>
  <si>
    <t>L'USAID ne fournit pas de produits contraceptif au secteur public en 2020</t>
  </si>
  <si>
    <t>Intrauterine Devices
Implantable Contraceptives
Injectable Contraceptives
Male Condoms</t>
  </si>
  <si>
    <t>Autres dossiers de dons des Nations unies</t>
  </si>
  <si>
    <t>Coût des produits fournis par UNFPA pour le MSANP en 2020</t>
  </si>
  <si>
    <t>Dossiers des bailleurs de fonds</t>
  </si>
  <si>
    <t>Female Condoms
Male Condoms</t>
  </si>
  <si>
    <t>En 2020, il n'y avait pas d'achat de produits contraceptifs par le budget de l'Etat. 
Mais si l'achat aurait eu lieu, le circuit d'approvisionnement se fait comme suit: 
1) Les produits sont réceptionnés et stockés au niveau central dans le magasin de stockage de la Centrale d'Achat Salama;
2) Puis la distribution se fait suivant le système de réquisition c’est-à-dire suivant le bon de commande des districts sanitaires;
3) Puis, la distribution vers les formations sanitaires (points de prestation de service) se font de la même façon c'est-à dire suivant le système de réquisition.</t>
  </si>
  <si>
    <t>Pour 2020 et 2021, il n'y a pas de contribution financière du Gouvernement pour l'achat des produits contraceptifs</t>
  </si>
  <si>
    <t>D'ici 2015, augmenter le taux de prévalence contraceptive de méthodes modernes à 55%; et diminuer le taux de besoins non satisfait à 9% (Baseline: selon le MICS ou Multiple Indicator Cluster Survey en 2018, le mCPR est de 41% et le taux de besoins non satisfait est de 18%)</t>
  </si>
  <si>
    <t>Plan stratégique intégré en Planification Familiale et Sécurisation des produits de Santé de la reproduction 2021-2025</t>
  </si>
  <si>
    <t>La détaxation des produits contraceptifs depuis 2020</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</si>
  <si>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</si>
  <si>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t>oui</t>
  </si>
  <si>
    <t>Article 3.-Tous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 autre situation.
Chaque individu a droit à l'information, à l'éducation concernant les avantages, les risques et l'efficacité de toutes les méthodes contraceptive.
Article 5-lndépendamment de son âge, tout individu a droit à des services complets : information, éducation, communication, prise en charge, référence en matière de Santé de la Reproduction et de la Planification Familiale.</t>
  </si>
  <si>
    <t>Détaxation des produits contraceptifs depuis l'année 2020, avec décret d'application.</t>
  </si>
  <si>
    <t>Listes de prix de produits</t>
  </si>
  <si>
    <t>Politique de gratuité des services de PF au niveau du secteur public.</t>
  </si>
  <si>
    <t>Document de politique gouvernementale</t>
  </si>
  <si>
    <t>année 2019</t>
  </si>
  <si>
    <t>Liste Nationale des Médicaments Essentiels et des Intrants de Santé à Madagascar</t>
  </si>
  <si>
    <t>Da l'engagement FP2030 signé par Le Présidente de la République, Le Ministre de la Santé et Le Ministre des Finances, le Gouvernement s'engage à allouer 5% du budget total annuel d'achat de produits contraceptifs.</t>
  </si>
  <si>
    <t>PPMR</t>
  </si>
  <si>
    <t>Autre étude/évaluation logistique</t>
  </si>
  <si>
    <t>Enquête SPSR (Sécurisation des Produits de Santé de la Reproduction) UNFPA 2019</t>
  </si>
  <si>
    <t>Lévoplant: Nouveau produit en 2020</t>
  </si>
  <si>
    <t>Pour le processus de mise en œuvre du Total Market Approach, il existe le groupe technique de travail au niveau central impliquant le secteur privé.
Les produits contraceptifs sont actuellement sanctionnées de détaxation qui est bénéfique aussi pour le secteur privé.</t>
  </si>
  <si>
    <t xml:space="preserve">Entretiens d’informateurs clés avec les fonctionnaires du programme de planification familiale/santé reproductive du ministère de la Santé ou du programme de marketing social </t>
  </si>
  <si>
    <t>Implication du secteur privé dans les différentes réunions du Sous Comité Logistique en PF ainsi qu'à l'atelier de quantification des besoins en produits contraceptifs.</t>
  </si>
  <si>
    <t>Microgynon, Zinnia-F, Combination 3</t>
  </si>
  <si>
    <t>Dépo-provéra, Triclofem, Contrasafe, Médogen, Sayana Press</t>
  </si>
  <si>
    <t>Implanon NXT, Lévoplant</t>
  </si>
  <si>
    <t>DIU TCu 380A</t>
  </si>
  <si>
    <t>Création de groupe technique du Total Market Approach incluant le secteur privé tel que les grossistes pharmaceutiques.</t>
  </si>
  <si>
    <t>Peu d’actions sont mises en œuvre</t>
  </si>
  <si>
    <t>Il existe un plan opérationnel pour la continuité de services PF durant la pandémie de COVID-19.</t>
  </si>
  <si>
    <t>Promotion des méthodes de longue durée et l'auto-injection de DMPA-SC (Sayana Press)</t>
  </si>
  <si>
    <t xml:space="preserve">Renforcement de la sensibilisation des femmes sur l'utilisation des méthodes de longue durée surtout l'Implanon et  renforcement aussi de la mise à l'échelle de  l'auto-injection de DMPA-SC (Sayana Press) dont la l'orientation des formateurs au niveau des régions et districts a été réalisée par des ateliers en ligne durant la période d'urgence sanitaire  de COVID-19.
</t>
  </si>
  <si>
    <t>Les réunions mensuelles du comité logistique en PF ont été tenues dans 75% des cas car on a changé en mode virtuel (9 réunions sur 12) pour certaines réunions.</t>
  </si>
  <si>
    <t>Ce qui explique le manque de contribution de l'Etat dans l'achat de produits contraceptifs en 2020 et 2021.</t>
  </si>
  <si>
    <t xml:space="preserve">Renforcement de l'intégration des services de santé mère et enfant </t>
  </si>
  <si>
    <t xml:space="preserve">Il existe les résultats de l'enquête menée par l'UNFPA en 2020 intitulée: Impact de COVID-19 sur la Planification Familiale à Madagascar. </t>
  </si>
  <si>
    <t>La période de l'enquête est de mars 2020 à juillet 2020 (c'est-à dire en pleine confinement). 
Les résultats de l'enquête ont montrés la limitation sur le choix et la sécurité, ainsi, les approvisionnements en produits contraceptifs continuent mais selon cette enquête menée par l’UNFPA, il y avait des perturbations sur le calendrier d’approvisionnement dans quelques districts, soit 85% des districts disposent d’au moins une méthode de longue durée Implanon ou DIU.</t>
  </si>
  <si>
    <t xml:space="preserve">Malawi </t>
  </si>
  <si>
    <t>REPRODUCTIVE HEALTH COMMODITY SECURITY SUB COMMITTEE</t>
  </si>
  <si>
    <t>Banja la Mtsogolo, Population Services International</t>
  </si>
  <si>
    <t>Banja la Mtsogolo(BLM), HP PLUS, FPAM,  PSI,</t>
  </si>
  <si>
    <t>Central Medical Stores Trust</t>
  </si>
  <si>
    <t>USAID, FCDO, UNFPA,  Global Fund</t>
  </si>
  <si>
    <t>UNFPA, UNICEF</t>
  </si>
  <si>
    <t>Ministry of Health-HTSSP, DRH, DHA, MOHP</t>
  </si>
  <si>
    <t>Health Sector Joint Fund(HSSF)</t>
  </si>
  <si>
    <t>Quantification and forecasting, Source funds to ensure RH/FP commodity security; Overseeing health system strengthening for FP/RH in the country; and development of policies and guidelines</t>
  </si>
  <si>
    <t xml:space="preserve">Reproductive Health Directorate, Health Technical support services-pharmaceuticals, GHSC-PSM, UNFPA, CHAI, Banja la mtsogolo, Population services International. HP-Plus, Central Medical stores, </t>
  </si>
  <si>
    <t>There is a budgetary fund allocation for procurement of FP commodities each year from 2013</t>
  </si>
  <si>
    <t>07/2020-06/2021</t>
  </si>
  <si>
    <t>Ministry of Health Records</t>
  </si>
  <si>
    <t>Health sector joint fund</t>
  </si>
  <si>
    <t>370,000 vials received by June 2021</t>
  </si>
  <si>
    <t>Parliament budgetary allocation</t>
  </si>
  <si>
    <t>Shipment date</t>
  </si>
  <si>
    <t>Includes Malawi government and Health Sector Joint Funding for :
Combined Oral Contraceptives
Female Condoms
Implantable Contraceptives
Injectable Contraceptives
Male Condoms</t>
  </si>
  <si>
    <t>Combined Oral Contraceptives
Female Condoms
Implantable Contraceptives
Emergency Oral Contraceptives
Injectable Contraceptives
Male Condoms</t>
  </si>
  <si>
    <t>Combined Oral Contraceptives
Emergency Oral Contraceptives
Female Condoms
Implantable Contraceptives
Injectable Contraceptives
Male Condoms
Progestogen Only Pills</t>
  </si>
  <si>
    <t>The forecast included orders expected in both 2020 and 2021, while spending only reflects orders delivered in Fiscal Year 2021 (July 2020 - June 2021).</t>
  </si>
  <si>
    <t xml:space="preserve">. </t>
  </si>
  <si>
    <t>HSJF</t>
  </si>
  <si>
    <t>Health donor group funding to Government</t>
  </si>
  <si>
    <t xml:space="preserve">Malawi Costed implementation plan for Family Planning 2016-2020 (www.healthpolicyproject.com/ns/docs/Malawi_CIP_FINAL.pdf) </t>
  </si>
  <si>
    <t>Contraceptive security (CS) Strategy
Maintaining a robust and reliable supply of contraceptive commodities to meet clients’ needs, prevent stockouts, and ensure contraceptive commodity security is a priority for the programme to achieve its goal. This area also addresses the sustainable supply of contraceptive commodities and related consumables. It is aimed at ensuring that contraceptive commodities and supplies are adequate and available to meet the needs and choices of FP clients. The activities of this strategic priority will be implemented in line with other commodity security plans of the ministry of Health (MOH). Because central-level supply is currently not a significant challenge for FP commodities, forecasting, quantification, and procurement will continue as in recent years, with capacity building targeted at improving the management and reporting at the district and facility levels. 
At the national level, the dual supply chains pose challenges to accurate data on commodities dispensed and lead to gaps in information about commodity availability at lower-level facilities. Currently, these facilities are receiving commodities on a push system, but the system will be modified and improved to better meet local needs. In addition, a plan will be put in place to move all facilities to a pull system, as capacity for forecasting commodity needs grows. The FP logistics management and information system (LMIS)/health management information system (HMIS) will also be improved to increase commodity security.
At the district level, redistribution of contraceptive commodities will be supported to ensure that one facility does not waste stock due to passed expiry dates, while another facility is unable to meet demand due to lack of commodities. Health care workers will continue to be trained to ensure stock management is conducted according to standard operating procedures (SOPs).
Providing a full mix of FP methods to meet the changing needs of clients throughout their reproductive lives not only increases overall levels of contraceptive use, it also ensures they are fully able to exercise their rights and meet their reproductive goals. Modern method use will increase, and traditional method use will decrease as an overall percentage of the total method mix—as shifting users from less effective to more effective methods while maintaining the widest possible range of method choices allows women and families to best fulfill their reproductive intentions. The method mix available influences not only successful client use and satisfaction but also has implications for provider skills confidence and competence. In addition, specific activities will ensure that the 
contraceptives available in the country are of high quality. Currently, significant distribution challenges are a limiting factor in ensuring the availability of high-quality FP services at all levels of care. Specific activities will be undertaken to ensure that contraceptives are delivered through the “last mile” to the health facility to ensure reproductive health commodity security throughout the country.</t>
  </si>
  <si>
    <t>Clinical Officer</t>
  </si>
  <si>
    <t>Malawi Costed implementation plan for Family planning 2016-2020(www.healthpolicyproject.com/ns/docs/Malawi_CIP_FINAL.pdf)</t>
  </si>
  <si>
    <t>National Youth Friendly Health Services Strategy (https://www.healthpolicyproject.com/pubs/673_YFHSStrategyFINALWEB.pdf)</t>
  </si>
  <si>
    <t>Malawi National Medicine list</t>
  </si>
  <si>
    <t>Newsletters</t>
  </si>
  <si>
    <t xml:space="preserve">All clinicians and nurses during preservice training </t>
  </si>
  <si>
    <t>The target for 2020 was not reached, from 60% target  the country only reached 52%</t>
  </si>
  <si>
    <t xml:space="preserve">MOH implements OpenLMIS for SC data recording, analysis, reporting and commodity ordering (with USAID support through the GHSC-PSM project); and Electronic Health Information Network (e-HIN) for stock management to enhance - end-to-end visibility and dispensing system for vaccines, medics and medical supplies at various dispensing stages (with support from UNDP).  </t>
  </si>
  <si>
    <t>Yes: Some social marketing sites included</t>
  </si>
  <si>
    <t xml:space="preserve">The proportion of facilities that are directly entering data into the electronic system (OpenLMIS) has increased from around 23% in 2020 to 37% in 2021. This expansion is expected to improve data tracking, reporting, and ordering of Reproductive Health commodities. </t>
  </si>
  <si>
    <t>Comments (Ref: FY20)</t>
  </si>
  <si>
    <t>Global shortage of Implanon and DMPA SC</t>
  </si>
  <si>
    <t xml:space="preserve">Understanding commodity pricing and strategic planning. </t>
  </si>
  <si>
    <t xml:space="preserve">Not applicable </t>
  </si>
  <si>
    <t>No applicable</t>
  </si>
  <si>
    <t>Provision of LARC</t>
  </si>
  <si>
    <t xml:space="preserve">No special operational practices instituted. </t>
  </si>
  <si>
    <t>FP compliance training and review meetings not done; and field spot checks postponed.</t>
  </si>
  <si>
    <t>Le comite technique de coordination et de suivi de la gestion des médicament essentiels y compris les médicament de la sante de reproduction a été créer le 27 décembre 2013 par la décision NO:1582. L'un des Mandats du comité est de proposer des mesures et mécanismes pour améliorer le système de gestion en vue d'assurer la disponibilité permanente des médicaments des consommables et des réactifs à tous les niveaux.</t>
  </si>
  <si>
    <t>Comité Technique de Coordination et de Suivi de la Gestion des Médicaments Essentiels (CTCSGME)</t>
  </si>
  <si>
    <t xml:space="preserve">Kenya SISI WALE (Djigui), Population Services International (PSI) </t>
  </si>
  <si>
    <t>Association Malienne pour la Protection et la Promotion de la Famille (AMPPF), MSM (Marie Stopes Mali), Catholic Relief Service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</si>
  <si>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</si>
  <si>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Agence des Etats-Unis pour le Développement International (USAID), International Planned Parenthood Federation</t>
  </si>
  <si>
    <t>Fonds des Nations Unies pour les Activités de Population (FNUAP/UNFPA),  Fonds des Nations Unies pour l'Enfance (UNICEF), Programme des Nations Unies pour le Développement (PNUD), Organisation Mondiale de la Santé (OMS/WHO)</t>
  </si>
  <si>
    <t>DPM (Direction de la pharmacie et du Médicament), Direction Générale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</si>
  <si>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</si>
  <si>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Le Comité Technique de Coordination et de Suivi de la Gestion des Médicaments
Essentiels est chargé de :
- apprécier les données logistiques ;
- valider les besoins et le plan d'approvisionnement ;
- suivre I'exécution des plans d'approvisionnement our la prise de décision ;
- proposer des mesures et mécanismes pour améliorer le système de gestion en vue
d'assurer la disponibilité permanente des médicaments des consommables et des réactifs à tous les niveaux ;
- proposer un mécanisme de suivi de la disponibilité des produits traceurs ;
- veiller au fonctionnement effectif d'un système d'information logistique ;
- exécuter toutes autres activités jugées nécessaires par la Direction de la Pharmacie et du Médicament</t>
  </si>
  <si>
    <t>Le montant pour 2020 provient du rapport de quantification des produits de la planification familiale 2020-2024 (Secteur public:2,388,643 $, Marketing social: 2,059,425 $). Les besoins en contraceptif pour l'année 2020 pour les deux secteur provient aussi de cet rapport.</t>
  </si>
  <si>
    <t>Rapport de prévision/quantification de GHSC-PSM, GHSC-TA ou d'un autre partenaire opérationnel</t>
  </si>
  <si>
    <t>Les Membres du sous comite de quantification qui est un sous groupe du Comite technique de Coordination, de Suivi et de Gestion des Médicaments Essentiels</t>
  </si>
  <si>
    <t>C'est un fonds pour l'ensemble des médicaments essentiels (paludisme, PF, vaccin, tuberculose, ...)</t>
  </si>
  <si>
    <t xml:space="preserve">Il était prévu que l'Etat achète les 10 % des besoins estimés. </t>
  </si>
  <si>
    <t>Rapport de quantification 2024</t>
  </si>
  <si>
    <t>Ce montant correspond au 10 % des besoins estimés pour le secteur public et le marketing social.</t>
  </si>
  <si>
    <t>Il n'y pas eu d'autres fonds du gouvernement alloués à l'achat des contraceptifs</t>
  </si>
  <si>
    <t xml:space="preserve"> « Fichier Contribution des bailleurs pour l’achats des produits PF » la source est le plan d’approvisionnement National de 2020. Ce plan est mis à jour chaque trimestre par le groupe sous-groupe de quantification
Toutes les informations sur les fonds dépensés pour le marketing social ne sont pas disponibles. Seulement l’information de l’USAID pour L’ONG DJGUI est disponible lors des mises à jour du plan mais les informations sur le stock, les achats des autres intervenants pour les autres ONG locales ne sont pas disponibles. Donc l’information complète sur les fonds interne dépensé pour le marketing social n’est pas disponible.</t>
  </si>
  <si>
    <t>DUI et Depo provera</t>
  </si>
  <si>
    <t>Injectable Contraceptives Male Condoms Combined Oral Contraceptives</t>
  </si>
  <si>
    <t>Implantable Contraceptives</t>
  </si>
  <si>
    <t>Jadelle
Condoms
Sayana press</t>
  </si>
  <si>
    <t>l'Organisation Ouest Africaine à travers le fond DEMSAN qui est un fond alloué aux pays pour l'achat des contraceptifs</t>
  </si>
  <si>
    <t>L'écart est dû à une manque d'information sur les fonds dépensés pour le marketing social.</t>
  </si>
  <si>
    <t>Le 30 juin 2020 L'Etat a acheté et livré à la PPM centrale 1500 DUI et 134,640 Depo provera.</t>
  </si>
  <si>
    <t>Rapport de mise a jour du plan d'approvisionnement</t>
  </si>
  <si>
    <t>Nous avons pris les données dans le fichier contribution des bailleurs pour l'achat des contraceptif. Cet fichier est élaboré après les mise à jour trimestriel du plan d'approvisionnement.</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</si>
  <si>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</si>
  <si>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t xml:space="preserve">PLAN STRATEGIQUE DE
SECURISATION DES PRODUITS 
DE LA SANTE DE LA REPRODUCTION </t>
  </si>
  <si>
    <t xml:space="preserve">2017 - 2021 </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</si>
  <si>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</si>
  <si>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Politiques et réglementations des institutions de santé</t>
  </si>
  <si>
    <t xml:space="preserve">Dans le cadre du repositionnement de la PF, le Mali a participé de manière active à l’instar d’autres pays francophones de l’Afrique de l’Ouest à la conférence sur « Population, Planification Familiale et développement :  l’urgence d’agir » tenue du 8 au 10 février 2011 à Ouagadougou ainsi qu’aux conférences de Sally Mbour au Sénégal sur « l’engagement de la société civile en faveur de la planification familiale » en Septembre 2011, à Dakar sur la PF en Novembre 2011, et au sommet de Londres tenu en Juillet 2012, à la conférence internationale sur la PF tenue à Addis Ababa en Novembre 2013 dont le thème était, « Full Accès, Full Choice » avec un accent particulier pour les jeunes à travers les « Dividendes des Jeunes : Retour sur investissement dans la planification familiale » et tout récemment à celle tenue en Janvier 2016 à NusaDua Bali (Indonésie) avec comme thème « ENGAGEMENTS MONDIAUX, ACTIONS LOCALES ».
A la suite de ces conférences, le Mali a développé, à travers un processus participatif et inclusif, un Plan d’Action de repositionnement de la planification familiale. Ce plan d’action PF est en harmonie avec le PRODESS et constitue un outil de mise en œuvre des activités de PF prévues dans le plan stratégique national santé de la reproduction 2014-2018. L’une des activité de cet plan est la réalisation chaque année d’une campagne PF qui est l’occasion de faire un pas vers l’atteinte d’un des objectifs pour un Développement Durable (ODD) du Plan d’Action National Planification Familiale (PANPF) et la disponibilité des services. Les résultats attendus sont entre autre :
• Les leaders communautaires, religieux et les décideurs sont engagés en faveurs de la PF
• Le secteur public et privé est engagé et impliqué
• Les médias sont engagés à lever les défis de la prévalence contraceptive
• Un système de collecte performant est disponible
• Les services PF sont accessibles et disponibles
• Les jeunes et les femmes sont mobilisés
• Au moins 500 champions PF identifiés
</t>
  </si>
  <si>
    <t>la réalisation des campagnes promotionnels de la PF qui est surtout axée sur les jeunes, les populations vivants dans les zones désavantagées</t>
  </si>
  <si>
    <t>Il existe un système d'exonération entre la douane et l'USAID.</t>
  </si>
  <si>
    <t>Pour l’atteinte de ses objectifs, le Mali a développé, à travers un processus participatif et inclusif, un Plan d’Action de repositionnement de la planification familiale qui est arrivé à terme en décembre 2018. La revue finale de ce plan d’action PF a montré quelques avancées considérables avec des défis persistants à relever. 
A l’instar des autres pays du partenariat de Ouagadougou le Mali développe son Plan d’action nationale budgétisé (PANB  2019-2023) ou 2ème génération prenant en compte tous les défis identifiés et les engagements régionaux et internationaux. 
C’est dans ce cadre que depuis 2005 le Mali organise annuellement la campagne nationale de la promotion de la Planification familiale, une des activités clés du PANB. 
Cette 15ème édition mettra l’accent sur la multisectorialité et la prise en charge des insuffisances de la précédente campagne afin de recruter 139 977 nouvelles utilisatrices des méthodes de longue durée d’action pour l’atteinte de l’objectif national de 30 % d’ici 2023 à travers le thème « Engagement multisectoriel pour l’atteinte des Objectifs de Développement Durable à travers la Planification Familiale au Mali ».
OBJECTIFS
1. Objectif général
Contribuer à la réduction de la mortalité maternelle et néonatale à travers l’accroissement du nombre de nouvelles utilisatrices de PF</t>
  </si>
  <si>
    <t>Cette campagne PF est nationale mais avec une intensification des activités dans cinq districts sanitaires de la région de Kayes, Ségou, Koulikoro, Sikasso et Mopti. Le choix des districts pour la phase intensive est fait selon des critères établis par le comité technique. Entre autres critères de sélection, la faible prévalence PF vient en premier.
La campagne proprement dite est divisée en trois phase : la phase précampagne, la phase campagne et la phase post campagne avec des activités spécifiques par phase.
La phase campagne est aussi divisée en phase intensive et phase ordinaire. 
La Phase intensive : Cette phase ne concerne que les 5 districts sanitaires sélectionnés. Dans ces districts il sera organisé d’une manière intensive et avec l’appui des partenaires techniques et financiers locaux les activités suivantes : 
• Intensification des activités de Communication : Distribution de flyers, de pagnes et de casquettes, affichages dans tous les lieux publics et privés, débats radio et télé avec une synchronisation, conférences dans les écoles, dispenser un modèle de leçon dans les écoles ;
• Intensification de la Mobilisation Sociale : Animation des groupes et associations, porte à porte, Référence et orientation vers les structures de prestation des services ;
• Disponibilité et accessibilités des services dans les sites, donc village d’intervention : Disponibilité de la gamme complète des produits, mobilisation  des Equipes mobiles dans tous les villages et accessibilité des structures publiques à travers les activités de journée porte ouverte
Phase ordinaire nationale : Dans les 63 districts sanitaires tous les partenaires seront mobilisés à mettre œuvre leur plan d’action annuel et surtout les activités PF planifiées pour la campagne. C’est dans ce cadre qu’un plan intégré régional/National sera élaboré en collaboration avec les DRS pour permettre une évaluation de fin de campagne. Toutes les activités seront organisées aux lieux prévus comme l’indique les plans de travail mais accent sera mis sur la disponibilité des intrants.</t>
  </si>
  <si>
    <t>liste nationale des médicaments essentiels révisée par niveau</t>
  </si>
  <si>
    <t>Le mali à l'instar des autres pays est signataire du partenariat de Ouaga, FP2020</t>
  </si>
  <si>
    <t>Processus en cours de réengagement</t>
  </si>
  <si>
    <t>Le mali est dans le processus de gratuité surtout avec la reforme de l'état</t>
  </si>
  <si>
    <t>Les données sur les produits contraceptifs de tous les établissements sanitaires du secteur public sont saisies mensuellement dans les CRGS (Compte rendus de gestion de stock), le RMA (Rapport mensuel d'activité) et en ligne dans DHIS2 et OSPSANTE (Outil de suivi des produits de la santé).</t>
  </si>
  <si>
    <t>Tout les sites ont un accès à l'outil DHIS2 pour faire la saisie des données du CRGS de façons mensuel. Ces données sont captures par OSPSANTE pour agrégation et analyse.</t>
  </si>
  <si>
    <t>Les principaux facteurs de rupture de stock de contraceptifs dans le pays était surtout liées a la disponibilité niveau district. Un autre problème qui a été porté à l'attention du projet GHSC-PSM et qui nécessite une enquête plus approfondie par la Direction de la Pharmacie et du Médicament (DPM) du MS et les Directions Régionales de la Santé (DRS) est le fait qu'il existe un système de distribution parallèle de contraceptifs établie par des ONG locales ou nationales qui fournissent directement des contraceptifs aux établissements de santé. Ces contraceptifs fournis par les ONG contournent les pharmacies dans les centres de santé et sont fournis directement aux services de planification familiale, ce qui signifie que les données logistiques (stock, consommation, et pertes/ajustements) ne sont pas enregistrées dans les rapports papier du SIGL qui servent de données primaires source pour DHIS2 / OSPSANTE, donnant l'impression qu'il n'y a pas de stock de produits de planification familiale dans les pharmacies des centres de santé alors que les contraceptifs sont en fait disponibles pour les prestataires de services de planification familiale.</t>
  </si>
  <si>
    <t>En cas d'acquisition en urgence d'un produit non homologué, on peut attribuer une autorisation spéciale d'importation.</t>
  </si>
  <si>
    <t>microgynon, pilplan D</t>
  </si>
  <si>
    <t>Ovrette/ Microlut</t>
  </si>
  <si>
    <t>Depo-provera, Sayana Press</t>
  </si>
  <si>
    <t>Jadelle, Implanon</t>
  </si>
  <si>
    <t>Protector</t>
  </si>
  <si>
    <t>protective</t>
  </si>
  <si>
    <t>Aucune action n’a été mise en œuvre</t>
  </si>
  <si>
    <t>Respect des mesures barrières ( port des masque, distanciation social etc.) Dotation de tous les centres en dispositif de lavage des mains</t>
  </si>
  <si>
    <t>Une partie du budget a été transférée</t>
  </si>
  <si>
    <t>Les réunions se sont tenues de façons régulières souvent en présentiel souvent en ligne. L'augmentation entre l'enquête de dernière enquête et celle-ci est due aux plaidoyers des bailleurs auprès du gouvernement afin qu’il contribue à l’achat des contraceptifs afin d’atteindre les objectifs de 10% des besoins annuel prévus</t>
  </si>
  <si>
    <t>Surtout le respect des mesures Préventions mise en place par le Gouvernement.</t>
  </si>
  <si>
    <t>Au Mali le COVID n'a pas incident majeurs sur Les offres de services sanitaires y compris le service de la PF. Les activités se sont déroulé normalement mais dans le respect total des mesures de préventions adopter localement.</t>
  </si>
  <si>
    <t xml:space="preserve">Rupture de DMPA IM durant une période de l'année </t>
  </si>
  <si>
    <t>Le pays a observe une rupture de depo provera pendant une période. Mais la raison était une rupture au niveau global.</t>
  </si>
  <si>
    <t>Note de service pour la création du comité</t>
  </si>
  <si>
    <t xml:space="preserve">Comité technique de suivi de la gestion des médicaments essentiels, réactifs, consommables médicaux et autres intrants, </t>
  </si>
  <si>
    <t>Un représentant des grossistes privés et un représentant des pharmaciens privés.</t>
  </si>
  <si>
    <t>AFD, AI-PASS</t>
  </si>
  <si>
    <t>UNFPA, UNICEF et OMS,</t>
  </si>
  <si>
    <t>Directrice médecine hospitalière, Directeur DPL, Directeur Approvisionnement CAMEC, Directeur LNCQM. Tous les chefs de services des programme SMNIA, Paludisme, Tuberculose, VIH, PEV, Bilharzioses et SNIS.</t>
  </si>
  <si>
    <t>Le Directeur des Approvisionnements de la CAMEC</t>
  </si>
  <si>
    <t>Un représentant des pharmaciens publics</t>
  </si>
  <si>
    <t xml:space="preserve">1. Quantification :
 Effectuer et Coordonner les activités de quantification conformément aux directives nationales en vigueur avec une priorité sur la liste nationale des médicaments essentiels et notamment : 
 Assurer la collecte et l’analyse de données (épidémiologiques, démographiques …) ; logistiques, statistique et non logistiques,
 Analyser et valider les données collectées sur les sites de prise en charge et à la CAMEC ; 
 Préparer et valider les hypothèses relatives aux besoins prévisionnels ;
  Faire les estimations des besoins des produits de santé ;
  Effectuer la quantification de tous les intrants ;
 Présenter un rapport de quantification au cabinet du ministre de la santé (résultats de la collecte de données, méthodologie utilisée , résultats de la quantification en budget et en quantité, plan d’approvisionnement, répartition des besoins selon la source de financement) ;
 Procéder à une mise à jour trimestrielle du plan national d’approvisionnement ainsi qu’à la révision annuelle des besoins en médicaments et produits de santé
2.      Système d’Alerte précoce :
 Faire l'état des lieux mensuel de la chaine d'approvisionnement, en mettant à disposition les données mensuelles sur l’état des stocks, le plan d'approvisionnement, le plan de distribution et le suivi des consommations des médicaments essentiels, réactifs, consommables médicaux et autres intrants ;
 Faire une analyse régulière des risques de rupture ou de surstocks sur la chaine d'approvisionnement à partir des données logistiques ; 
 Transmettre un rapport  trimestriels au cabinet du ministre de la santé ; 
 Diffuser les alertes éventuelles afin d'anticiper sur les risques de rupture de stocks ;
 Proposer les mesures correctives liées aux alertes générées sur les approvisionnements pour garantir une réponse rapide aux situations d’urgence.
3.     Suivi-évaluation de la chaine d’approvisionnement :
 Apporter l’expertise technique en matière d'études, d’enquêtes ou travaux d'investigation relatif à la  gestion des approvisionnements en référence avec les Bonnes Pratiques Pharmaceutiques de l’OMS
 Procéder périodiquement à l'analyse critique (forces et faiblesses) de la chaine d'approvisionnement en vue de proposer des mesures et des mécanismes d'amélioration du système de gestion et de recouvrement des coûts ; 
 Effectuer le suivi trimestriel du plan annuel d'approvisionnement.
</t>
  </si>
  <si>
    <t>Compte redu des réunions du comité</t>
  </si>
  <si>
    <t xml:space="preserve">La prévision de l'UNFPA pour 2020 était de $358.617 (132290 en couples années de protection), cependant, la prévision pour l'ensemble du secteur public n'est pas connue. </t>
  </si>
  <si>
    <t>Documents d'achat des produits</t>
  </si>
  <si>
    <t xml:space="preserve">Plan de travail produits SR 2020 </t>
  </si>
  <si>
    <t>Le ministère de la santé en collaboration avec les partenaires</t>
  </si>
  <si>
    <t>Rapport de quantification</t>
  </si>
  <si>
    <t>Le gouvernement a alloué 27 374 $ à l'achat des contraceptifs en 2020.</t>
  </si>
  <si>
    <t>Documents d'achat</t>
  </si>
  <si>
    <t>Un montant de 27 374 $ ont été alloués par le gouvernement à l'achat des contraceptifs. Ces fonds ont été mis à la disposition de UNFPA qui a acheté les produits à travers sa centrale d'achat de Copenhague.</t>
  </si>
  <si>
    <t>Bons de commande ou contrats</t>
  </si>
  <si>
    <t>01/2020 à 12/2020</t>
  </si>
  <si>
    <t>Documents d'échanges sur les achats</t>
  </si>
  <si>
    <t>Le gouvernement a alloué 27 375 $ pour l'achat des produits contraceptifs; ces produits sont arrivés au pays en 2021</t>
  </si>
  <si>
    <t>01/2020 au 12/2020</t>
  </si>
  <si>
    <t>Le SENLS a acquis, dans le cadre du financement du Fonds Mondial des condom</t>
  </si>
  <si>
    <t>Le gouvernement a alloué 27 375 $ pour l'achat des produits contraceptifs; ce montant a été intégralement dépensé pour l'achat des contraceptifs</t>
  </si>
  <si>
    <t>Misoprostol : 1200 P/3 ; Implanon NXT : 1008 ; Sayana Press : 1200</t>
  </si>
  <si>
    <t xml:space="preserve"> Condoms masculins : 24300 B/144</t>
  </si>
  <si>
    <t xml:space="preserve">Combined Oral Contraceptives
Copper-bearing IUDs
Implantable Contraceptives
Injectable Contraceptives
Progestin only pills
</t>
  </si>
  <si>
    <t>Autres documents de UNFPA</t>
  </si>
  <si>
    <t>Les fonds ont été transférés à UNFPA qui a acheté les produits à travers sa centrale d'achat 27/08/2021. Les produits sont achetés au profit de la DSME.</t>
  </si>
  <si>
    <t>Le décaissement des fonds a été fait par la  Direction des Affaires Financières (DAF) du ministère de la santé au niveau central.</t>
  </si>
  <si>
    <t>Les produits ont été livrés au niveau central, au magasin de la centrale d'achat. Le ministère de la santé assure la distribution des produits au niveau des PPS</t>
  </si>
  <si>
    <t>Le ministère de la santé prévoit un montant de 100,000 $ cette année pour l'achat des produits.</t>
  </si>
  <si>
    <t>Direction de la Santé de la Mère et de l'Enfant</t>
  </si>
  <si>
    <t>Une lettre a été envoyée au MS pour encourager l'achat à travers UNFPA</t>
  </si>
  <si>
    <t>Les produits du secteur de marketing social sont vendus par DKT International.</t>
  </si>
  <si>
    <t xml:space="preserve">Amélioration du Taux de Prévalence Contraceptive : 20,0%; 85% de PPS offrant au moins 3 méthodes; Orientations stratégiques pour l’amélioration des services PF/EN identifiées et partagées; 90% de PPS offrant les prestations de PF/EN au quotidien; Amélioration de la gestion des services de la PF/EN et des produits contraceptifs; 95% de PPS disposant en permanence de contraceptifs; </t>
  </si>
  <si>
    <t xml:space="preserve">PLAN NATIONAL STRATEGIQUE
En Santé de la Reproduction
</t>
  </si>
  <si>
    <t xml:space="preserve">Strategy exists but requires revisions. </t>
  </si>
  <si>
    <t>Revues légales et réglementaires</t>
  </si>
  <si>
    <t>La stratégie de la santé des adolescents et jeunes</t>
  </si>
  <si>
    <t>PANB/PF</t>
  </si>
  <si>
    <t>PANB/PF et la gratuité des produits</t>
  </si>
  <si>
    <t>Loi SR</t>
  </si>
  <si>
    <t xml:space="preserve">                            Loi SR</t>
  </si>
  <si>
    <t>Loi SR et politique de gratuité des produits</t>
  </si>
  <si>
    <t>PANB/PF et politique de gratuité des produits</t>
  </si>
  <si>
    <t>Les frais pour les intrants comme les gants, xylocaïne, et autres produits utilisés dans la prestation PF.</t>
  </si>
  <si>
    <t>Entretiens avec des informateurs clés (partenaires de mise en œuvre)</t>
  </si>
  <si>
    <t>Oui : Médias importants</t>
  </si>
  <si>
    <t xml:space="preserve">Campagne PF </t>
  </si>
  <si>
    <t>11 à 20 %</t>
  </si>
  <si>
    <t>Lors des missions de supervision, nous remarquons que beaucoup de prestataires ne sont pas formés sur le DIU. En plus le taux de cette méthode reste encore faible en Mauritanie.</t>
  </si>
  <si>
    <t>Lors des missions de supervision, nous remarquons que beaucoup de prestataires ne sont pas formés sur le DIU. En plus le taux de cette méthode reste encore faible en Mauritanie</t>
  </si>
  <si>
    <t xml:space="preserve">Les produits sont déjà gratuits en Mauritanie. </t>
  </si>
  <si>
    <t>Entretiens avec des informateurs clés (ministère de la Santé/organisation de la chaîne d'approvisionnement)</t>
  </si>
  <si>
    <t>Non applicable (aucun LMIS)</t>
  </si>
  <si>
    <t>Données non disponibles</t>
  </si>
  <si>
    <t>Les données disponibles sont relatives aux méthodes et non aux produits</t>
  </si>
  <si>
    <t>Les données disponibles sont relatives aux méthodes et non aux produits.</t>
  </si>
  <si>
    <t>Autorisation d'importation accordé aux produits contraceptifs</t>
  </si>
  <si>
    <t>Elaboration de note pour le continuum de soins SR même en situation de COVID-19</t>
  </si>
  <si>
    <t>Plan de contingence humanitaire</t>
  </si>
  <si>
    <t>Le Ministère de la Santé a élaboré une note à l'intention des DRAS pour la continuité des soins et services de SR/PF même en situation de COVID-19 pour assurer les prestations de PF.</t>
  </si>
  <si>
    <t>La perturbation de la logistique internationale sur le transport des produits a impacté sur la disponibilité des produits. Les retards dans l'approvisionnement ont créées des ruptures de stocks par moment.</t>
  </si>
  <si>
    <t xml:space="preserve">The group works actively in all areas of contraceptive safety. At the sub-national level there are Working Groups led by the provincial health director that support the programmatic and logistical component. </t>
  </si>
  <si>
    <t>entrevistas com os membros do comité</t>
  </si>
  <si>
    <t xml:space="preserve">Sub-Grupo Segurança de Bens &amp; Produtos para a Saúde da Mulher e da Criança </t>
  </si>
  <si>
    <t>Yes please, National AIDS Council (CNCS).</t>
  </si>
  <si>
    <t>Population Service Internatinal (PSI), DKT</t>
  </si>
  <si>
    <t>AMODEFA, Pathfinder, ICRH</t>
  </si>
  <si>
    <t>Reproductive Health/Family Planning Program (RH/FP), Maternal and Child Health Department.</t>
  </si>
  <si>
    <t>Central medical stores (CMAM)</t>
  </si>
  <si>
    <t>• Analyze and regularly discuss “issues” of common interest to both programatic and logistics area that may positively or negatively influence RH/MCH/NUTR  commodities;
• Assist in the regular analysis of data collected through the Logistics Management Information System and the Health Information System;
• Analyze, discuss and revise the monthly requests to avoid stockouts by ensuring that requests/orders meet the real needs of goods and products; 
• Assist in the accurate forecasting of RH/MCH/ NUTR commodities &amp; goods needs (medicines, contraceptives, reagents, medical supplies, medical-surgical equipment and consumables);
• Product shelf-life monitoring along the logistics chain to minimize expiries;
• Identify the needs for advocacy and IEC, recommend actions and support their implementation, aiming to promote the demand for health services and consequently the use of RH/MCH/NUTR services and commodities;
• Identify needs for supervision, monitoring and evaluation, recommend actions and support the joint implementation of these actions in order to ensure rational use of available resources;
• Facilitate the establishment of a similar coordination mechanism at each District and Health Unit level (up to Type II Health Center).</t>
  </si>
  <si>
    <t>documento jurídico / regulatório</t>
  </si>
  <si>
    <t xml:space="preserve">termos de referência do comité </t>
  </si>
  <si>
    <t>Total CYP includes contraceptives and male and female condoms, regardless of whether they are intended for HIV or FP programs. The estimated value of contraceptives, $13,571,704, includes both contraceptives and condoms.</t>
  </si>
  <si>
    <t>PipeLine Shipment Summary Report</t>
  </si>
  <si>
    <t xml:space="preserve">Members of the sub-group of Quantification composed of the partners under the leadership of Central medical stores (CMAM) and the FP/RH Program and technical support from GHSC-PSM Project. </t>
  </si>
  <si>
    <t>plano ou procedimentos formais para actualizar as previsões anualmente</t>
  </si>
  <si>
    <t xml:space="preserve">There is a budget line and Government commitment to gradually increase funding for contraceptives over the years, but disbursements to this end are made irregularly due to limited Government funding, which prioritizes other essential medicines. </t>
  </si>
  <si>
    <t>entrevistas com funcionários do estado encarregados de financiamento</t>
  </si>
  <si>
    <t>entrevistas dos principais informantes com a unidade de aquisição / logística</t>
  </si>
  <si>
    <t>The high unit price offered by local suppliers limits the ability of CMAM to procure contraceptives.</t>
  </si>
  <si>
    <t xml:space="preserve">mp, mc gaz, 2020 zam, npl, imh, tete, sofa, </t>
  </si>
  <si>
    <t>Combined Oral Contraceptives
Female Condoms
Implantable Contraceptives
Injectable Contraceptives
Male Condoms
Progestogen Only Pills</t>
  </si>
  <si>
    <t>The figures populated in the survey on the donations is missing data of Combined orals Pills and Male and Female condoms. We updated with PipeLine to account for the missing data.</t>
  </si>
  <si>
    <t>Combined Oral Contraceptives
Copper-bearing IUDs
Emergency Oral Contraceptives
Female Condoms
Implantable Contraceptives
Injectable Contraceptives
Male Condoms
Progestogen Only Pills</t>
  </si>
  <si>
    <t>Female Condoms Male Condoms</t>
  </si>
  <si>
    <t>In previous years when Government procured contraceptives, Centram Medical Store (CMAM) was the entity responsible for the procurement.</t>
  </si>
  <si>
    <t>Entrevista de principais informantes com unidades de compras / logística do estado</t>
  </si>
  <si>
    <t>Government contribution is still below 10%. According to CMAM officials, local suppliers offer very high unit price which limits the ability to continually increase the Government's contribution to procure contraceptives. The country has approved and decided to acquire generic contraceptives due to their relatively low cost. It is expected that the Government will increase their overall expenditure.</t>
  </si>
  <si>
    <t>entrevistas do principal informante com a unidade de aquisição / logística</t>
  </si>
  <si>
    <t>•	Increase the availability and quality of Family Planning (FP) services; 
•	Increase demand for FP and contraception services;
•	Strengthen the logistics management, M&amp;E system of FP services; 
•	Increase commitment and resource mobilization and strengthen coordination mechanisms</t>
  </si>
  <si>
    <t>Family planning and contraception strategy 2015 - 2020</t>
  </si>
  <si>
    <t>2015-2020</t>
  </si>
  <si>
    <t>acordos registados entre o Ministério da Saúde, agências doadoras, provedores do sector público / privado</t>
  </si>
  <si>
    <t xml:space="preserve">Some agreements and MoU in place among MoH and private sector and NGOs (Pathfinder International, DKT and PSI) to improve the access of contraceptive commodities through mobile clinics and private clinics that offer FP/SRH service and products at an affordable price. </t>
  </si>
  <si>
    <t>Entrevistas do principal informante</t>
  </si>
  <si>
    <t>Oficial clínico</t>
  </si>
  <si>
    <t>entrevistas com os gestores e / ou provedores do programa FP / RH</t>
  </si>
  <si>
    <t>A estratrategia de Planeamento Familiar e Contracepcao engloba todas as MIFs na faixa etaria 15-49 anos e nao descreve as especificidades como o nivel de escolaridade, rendimento, condicao fisica, educacao, etinia ou religiao. Ela aboarda todos grupos alvos de forma generica. A estrategia de saude escolar e do adolescente 2020-2024 que focalizaca a faixa etaria dos 10-24 anos.</t>
  </si>
  <si>
    <t>Family planning and contraception strategy 2011-2015 (2020)  &amp; School Health and Adolescent Strategy</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</si>
  <si>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</si>
  <si>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</si>
  <si>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</si>
  <si>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t>Mobile brigades in resettlement centres to offer health services, including FP services</t>
  </si>
  <si>
    <t>There is a myth that the use of contraceptives, especially long-acting methods by adolescents, can compromise future reproductive intentions.</t>
  </si>
  <si>
    <t xml:space="preserve">Long distance to access health care make it dificulty to obtain effective family planning services/commodities  </t>
  </si>
  <si>
    <t>Weak male involvement in FP issues and inability to negotiate contraceptives use by women influenced by gender norms and masculinity</t>
  </si>
  <si>
    <t xml:space="preserve">Initiation rites with great expression in the Northern region of Mozambique  contributes to early sexual activity  </t>
  </si>
  <si>
    <t>Socio-economic pressure from families that contributes to early marriages and the extended family model</t>
  </si>
  <si>
    <t>Contraceptives are exempted from duties; they are only subject to handling taxes and import agent fees.</t>
  </si>
  <si>
    <t>Entrevista do principal informante com a NMRA</t>
  </si>
  <si>
    <t>documentos oficiais de política financeira para contraceptivos</t>
  </si>
  <si>
    <t>The government provide cost-free, integrated sexual and reproductive health services and commodities in all public sector health facilities.</t>
  </si>
  <si>
    <t>entrevistas de principais informantes com o departamento de planeamento familiar / saúde reprodutiva do Ministério de Saúde</t>
  </si>
  <si>
    <t>Most current approved NEML from the MoH or Procurement and Planning Division</t>
  </si>
  <si>
    <t>National essential medicine list</t>
  </si>
  <si>
    <t>2020 was a particularly challenging year due to the COVID-19 pandemic, which limited full implementation of the Programme. Under the Presidential decree for compliance with the prevention measures to contain the spread of the virus, some demand creation activities such as routine mobile brigades were suspended/interrupted.</t>
  </si>
  <si>
    <t>Sim: algum alcance / educação móvel</t>
  </si>
  <si>
    <t>The training curriculum for nurses, offered in health training schools, includes the insertion and removal of implants and IUDs, which are then complemented with practical exercises in health units.</t>
  </si>
  <si>
    <t>The FP program has 3 DLIs to contribute to the increase in accessibility and quality of services. The DLIs 1 focuses on institutional deliveries, DLIs 2 focuses on SRH information and services at secondary schools, and DLIs 3, which measures CYP.</t>
  </si>
  <si>
    <t xml:space="preserve">SIGLUS (Sistema de Informação de Gestão Logística das Unidades Sanitárias), is an web-based OpenLMIS implemented in Mozambique since 2016 with support from Chemonics GHSC-PSM Project. </t>
  </si>
  <si>
    <t xml:space="preserve"> The application capture data:  1) stock on hand, 2) quantity issued, 3) quantity received, 4) adjustments, and 5) quantities requested. Data collection happens via the Mobile and can input data offline and synchronize data when data connection is established.</t>
  </si>
  <si>
    <t xml:space="preserve">The National LMIS is a combination of paper-based and electronic records; the coverage by the end of 2020 was 75% district coverage (1,200 HF  out of 1,580 HF). </t>
  </si>
  <si>
    <t>SIMAM</t>
  </si>
  <si>
    <t>We used SIGLUS for SDP data and Warehouse Management System (MACS) for Central level data.</t>
  </si>
  <si>
    <t>Global shortage of DMPA-IM limited the availability along the supply chain</t>
  </si>
  <si>
    <t xml:space="preserve">Condoms are distributed in other channels through the National AIDS Council (NACs) which sends them directly to community-based organizations, community activists and NGOs. </t>
  </si>
  <si>
    <t>At SDPs the main reasons are: 1) Lack of visibility in the entire HF as SIGLUS does not capture the stock in consultation rooms, which sometimes led to false stockouts, 2) lack of transportation mostly at the SDP level, 3) the lack of qualified personnel to perform stock management led to quantification errors, 4) poor coordination between the program and the pharmacy. At central and sub-national levels, the availability has always been good. All shipments planned in 2020 arrived on time, except DMPA-IM, which experienced some delays. On the other hand, there is strong coordination and more transportation available, which contributes to the low central stocksout rates.</t>
  </si>
  <si>
    <t>Medicines Law 12/2017 and decree 93/2018 of 31 December.</t>
  </si>
  <si>
    <t>Exceptions can be approved by the Minister of Health in cases of emergency, public health, disaster, in-country stockouts or not prior licensing is required.</t>
  </si>
  <si>
    <t xml:space="preserve">Since 2013, Mozambique has been part of WHO-PQ. According to the law all medicines produced or imported must undergo a quality control process. 
</t>
  </si>
  <si>
    <t>The process of certification/accreditation is ongoing; the surveillance monitoring activities focus most on medicines that has high impact in public health (Malaria, TB e HIV commodities); In addition, contraceptives quality deviations are rarely reported and perform SSFFC is very expensive.</t>
  </si>
  <si>
    <t>Mais de 3</t>
  </si>
  <si>
    <t>The setting of retail prices for contraceptives as well as the profit margins are regulated by law.</t>
  </si>
  <si>
    <t>So far, male and female condoms were not registered in-country but they are now included in class 2 which requires registration.</t>
  </si>
  <si>
    <t>Microgynon (Levonorgestrel/Ethinyl Estradiol 150/30 mcg +Fe 75mg), ZINNYA-F (Ethinylestradiol/Levonorgestrel Tablet + Placebo (Ferrous Fumarate Tablet) 30mcg/150mcg + 75mg)</t>
  </si>
  <si>
    <t>Levonorgestrel 30mcg (Microlut)</t>
  </si>
  <si>
    <t>Depot Medroxyprogesterone Acetate 104mg/0.65mL subcutaneous [Depo Sub-Q Provera, Sayana Press], Depot Medroxyprogesterone Acetate 150 mg Intramuscular [DepoProvera], Medroxiprogestrerona Acetate 150mg Intramuscular [Triclofem]</t>
  </si>
  <si>
    <t>Levonorgestrel 75mg [Jadelle], Levonorgestrel 75m [Levoplant], Etonogestrel 68mg [Implanon]</t>
  </si>
  <si>
    <t>2 ou mais</t>
  </si>
  <si>
    <t>Nenhum produto SRA ou WHO-PQ registrado</t>
  </si>
  <si>
    <t>I-Pill (1.5mg)</t>
  </si>
  <si>
    <t>USAID private sector engagement policies have been providing an enabling environment that strengthens the health system through public-private partnerships.</t>
  </si>
  <si>
    <t>Some MOUs in place with ECHO, ABT and Village Reach for outsourcing the transport of medicines, including contraceptives, to the last mile. By 2020, Village Reach covered 5 out of 11 provinces in the country (Zambezia, Nampula, Inhambane, Tete and Sofala).</t>
  </si>
  <si>
    <t>1) High dependence on external aid for contraceptive procurement; 2) high turnover of qualified personnel, 3) insufficient coverage of health services to the entire population, 4) socio-cultural reasons that contribute to low adherence to FP since many women continue to associate the number of children with wealth and the consolidation of marital ties.</t>
  </si>
  <si>
    <t>Multi-month distribution of oral contraceptives (1-3 and 3-6 packs). Despite being a routine program recommendation with the pandemic, the switch to long-acting methods was intensified. Strengthening of COVID-19 prevention measures (physical distance, mandatory use of masks, use of alcohol gel and hand washing) at all levels.</t>
  </si>
  <si>
    <t>Response plan to climate change (cyclones, floods) that includes a component of strengthening health systems through mobile clinics to ensure that in case of need, there is continuity of health services.</t>
  </si>
  <si>
    <t xml:space="preserve">The COVID-19 pandemic did not impact the frequency of CS meetings at the central level, only a change from in-person to remote working. </t>
  </si>
  <si>
    <t>There was no major impact on the frequency of the CS meetings, just a change from in-person to remote working</t>
  </si>
  <si>
    <t>The partial or total shutdown of factories imposed by COVID-19 in China and India contributed to some delays in the arrival of shipments especially from DMPA-IM/SC.</t>
  </si>
  <si>
    <t xml:space="preserve">Nepal </t>
  </si>
  <si>
    <t>Family Planning Sub-committee( FPSC) as a part of the Reproductive Health Coordination Committee (RHCC), Reproductive Health Steering Committee (RHSC)</t>
  </si>
  <si>
    <t>Family Planning Sub-Committee (FPSC)</t>
  </si>
  <si>
    <t>PSI, FPAN, CRS</t>
  </si>
  <si>
    <t>FHI, HKI, Marie Stopes</t>
  </si>
  <si>
    <t>USAID, DFID, GIZ, KfW</t>
  </si>
  <si>
    <t>DoHS Division, Family Welfare Division, Management Division</t>
  </si>
  <si>
    <t>CMS-Under MD</t>
  </si>
  <si>
    <t>NGO Coordination Committee Representative</t>
  </si>
  <si>
    <t xml:space="preserve">Strengthening FP programs; forum to discuss and address issues, advocate for resources, share good practices, identify gaps and suggest or recommend improvement measures,  serve as technical resource, dwell on FP data. </t>
  </si>
  <si>
    <t xml:space="preserve">Procurement plan of FY20/21. As condoms, injectables, and pills were in adequate stock, these were not included in the forecast, reflecting a lower-than-average forecast. This forecast also does not reflect demand through the social marketing sector. 
</t>
  </si>
  <si>
    <t>Management Division, Department of Health Services</t>
  </si>
  <si>
    <t>Procurement plan of FY20/21</t>
  </si>
  <si>
    <t>suzabal</t>
  </si>
  <si>
    <t>07/20-07/21</t>
  </si>
  <si>
    <t>Family Welfare Division records</t>
  </si>
  <si>
    <t>Pool fund includes both internally generated funds and other government funds but the proportion of budget is not available.</t>
  </si>
  <si>
    <t>Key informant interview with procurement unit at MD</t>
  </si>
  <si>
    <t>Key informant interview with procurement unit at MD. Spending on commodities was lower than in previous years, in part due to the condoms, implants, and IUDs already in sufficient stock. Only two products were procured: injectables and pills for FY21.</t>
  </si>
  <si>
    <t>Pool Fund</t>
  </si>
  <si>
    <t xml:space="preserve">Copper IUDs
Implantable Contraceptives
Injectable Contraceptives
These commodities were for social marketing, and not reflected in the public sector forecast. </t>
  </si>
  <si>
    <t xml:space="preserve">Combined Oral Contraceptives
Implantable Contraceptives
Injectable Contraceptives
</t>
  </si>
  <si>
    <t>$</t>
  </si>
  <si>
    <t xml:space="preserve">USAID donations were for social marketing, which are not reflected in the public sector forecast. </t>
  </si>
  <si>
    <t>Period covers FY21-22</t>
  </si>
  <si>
    <t xml:space="preserve">Nepal Government </t>
  </si>
  <si>
    <t>Depo= 1228068 (US$837873.50); Pills= 1614590 (US$348603.07)</t>
  </si>
  <si>
    <t>The objective of the National Reproductive Health Commodity Security (RHCS) Strategy - 2015 is to address all elements of RHCS in a holistic manner and streamline the activities to meet ICPD’s goal, the FP 2030 Commitment and the Sustainable Development Goals (SDG) for ensuring universal access to sexual and RH rights.</t>
  </si>
  <si>
    <t>National Family Planning Costed Implementation Plan 2015-2020, National Reproductive Health Commodity Security Strategy 2015</t>
  </si>
  <si>
    <t>National Reproductive Health Commodity Security Strategy 2015</t>
  </si>
  <si>
    <t>In private sector, trained drug seller, pharmacy assistant, and pharmacist, and other health worker present in the pharmacy also sell</t>
  </si>
  <si>
    <t>trained nurse</t>
  </si>
  <si>
    <t>trained doctor</t>
  </si>
  <si>
    <t xml:space="preserve">trained  health worker </t>
  </si>
  <si>
    <t>The Right to Safe Motherhood and Reproductive Health Act 2018</t>
  </si>
  <si>
    <t>The operational approach includes condom FCHV's bag and take your own box at the health facility and the integrated remote area incentives (promoted by Nepal CRS in some of the districts of eastern Nepal) where the women in the communities are mobilized in promoting access of condom outside the regular health facility opening time.</t>
  </si>
  <si>
    <t>The operational approach includes condom FCHV's bag and take your own box at the health facility and the integrated remote area incentives where the women in the communities are mobilized in promoting access of condom outside the regular health facility opening time.</t>
  </si>
  <si>
    <t>Difficult geography and distace to  access free service</t>
  </si>
  <si>
    <t>Religious minorities like Muslim and nomadic tribal groups (Raute) are not very receptive to access services by a way or another.</t>
  </si>
  <si>
    <t>30/07/2016</t>
  </si>
  <si>
    <t>National List of Essential Medicines 2016</t>
  </si>
  <si>
    <t>Right based act</t>
  </si>
  <si>
    <t>Nepal Prioritized Action 2018-2020</t>
  </si>
  <si>
    <t>Nepal is working on the commitments and once it is finalized, it will be signed from the ministrial level</t>
  </si>
  <si>
    <t xml:space="preserve">quarterly paper based LMIS report from SDPs with the few SDPs and above reporting electronically </t>
  </si>
  <si>
    <t>mylan generic</t>
  </si>
  <si>
    <t>Depo-Provera</t>
  </si>
  <si>
    <t>Tcu380 A IUCD Generic</t>
  </si>
  <si>
    <t>to ensure the availability of commodities at the health facilities as per the stock status</t>
  </si>
  <si>
    <t>As per need based</t>
  </si>
  <si>
    <t>Virtual meetings were done more frequently</t>
  </si>
  <si>
    <t>stock status were assessed by different stakeholders and arrangements were made to deliver commodities</t>
  </si>
  <si>
    <t>No evidence</t>
  </si>
  <si>
    <t>Un comité de travail pour la sécurisation des produits PF est en cour de création.</t>
  </si>
  <si>
    <t>Comité technique de suivi du plan PF</t>
  </si>
  <si>
    <t>Animas Sutura, Songes ,PSI</t>
  </si>
  <si>
    <t>Marie Stopes International, Pathfinder International, AGIR/PF, ANBEF, World Vision, Plan International, MDM, CRS, FUDEN</t>
  </si>
  <si>
    <t>UNFPA, OMS</t>
  </si>
  <si>
    <t>(DPH/MT) Direction des Pharmacies et de la Médecine Traditionnelle, (DSME) Direction de la Santé de la Mère et de L'Enfant, (DPS) Direction de la Promotion de la Santé</t>
  </si>
  <si>
    <t>Office National des produits Pharmaceutiques et Chimiques du Niger</t>
  </si>
  <si>
    <t xml:space="preserve">La direction des ressources financières et du matériel représente le ministère des finances </t>
  </si>
  <si>
    <t>Leader religieux .les jeunes ambassadeurs, HP+, Pathfinder, PSI, Jhpiego, UNFPA, MSI, Ministère de l'Education, Ministère de l'Enseignement Supérieur, Ministère de la Population, Ministère de la Communication, Ministère de la Jeunesse</t>
  </si>
  <si>
    <t xml:space="preserve">Suivre de la mise en œuvre du plan PF, notamment la mise en œuvre du plan nationale de repositionnement de la planification familiale 2013-2020. Approuve les résultats des quantifications des produits, accord préalable à l'introduction de nouveaux produits. </t>
  </si>
  <si>
    <t>On a les données pour la même période de janvier 2020 a décembre 2020.</t>
  </si>
  <si>
    <t>La Direction de la Planification Familiale</t>
  </si>
  <si>
    <t>01-2020- 12-2020</t>
  </si>
  <si>
    <t>Budget National 2020</t>
  </si>
  <si>
    <t>Date d'expédition</t>
  </si>
  <si>
    <t>Microgynon et DIU, Long inserteur</t>
  </si>
  <si>
    <t>Microgynon
Copper IUDs
Implantable Contraceptives
Injectable Contraceptives
Male Condoms</t>
  </si>
  <si>
    <t>male condoms</t>
  </si>
  <si>
    <t>La pandémie du Covid-19 a retardé la livraison de certaines commandes.</t>
  </si>
  <si>
    <t>Pour le gouvernement c'est uniquement l'ONPPC qui a réalisé l'achat.</t>
  </si>
  <si>
    <t>Budget National 2021</t>
  </si>
  <si>
    <t>- Augmenter les points d'accès aux services de PF à travers le renforcement de la Distribution à Base Communautaire (de contraceptifs), des séances foraines et cliniques mobiles.
- Augmenter les points d’accès aux services de SR/PF pour les adolescents et jeunes en milieux scolaire et extrascolaire. 
- Intégrer la PF dans tous les services au niveau des structures de santé. 
- Renforcer les compétences des prestataires de services de PF à travers le système de tutorat.
- Améliorer le circuit d’approvisionnement en produits contraceptifs.
- Rendre disponibles les produits contraceptifs, le matériel, les consommables et supports de collecte des données PF au niveau des points de prestation.
- Améliorer le cadre législatif, règlementaire et institutionnel en faveur de la PF.
- Améliorer la disponibilité et l’utilisation de l’information stratégique, programmatique et logistique de qualité à tous les niveaux (central, régional, district, CSI/CS/DBC/ EdM).  
- Diversifier les sources de financement à travers la contribution financière du secteur privé.
-  Assurer la disponibilité des fonds accordés à la PF à travers la ligne budgétaire.</t>
  </si>
  <si>
    <t>PLANIFICATION FAMILIALE AU NIGER:
PLAN OPERATIONNEL 2018</t>
  </si>
  <si>
    <t xml:space="preserve">2018 - </t>
  </si>
  <si>
    <t>un niveau élevé de mise en œuvre</t>
  </si>
  <si>
    <t>La mise en œuvre de cette stratégie a permis au pays d'être à l'abris des ruptures des produits contraceptifs.</t>
  </si>
  <si>
    <t xml:space="preserve">La formation des prestataires dans le secteur privé qui peuvent offrir des conseils et mise en place des méthodes. La politique de rémunération qui consiste au payement d'un forfait par la client. </t>
  </si>
  <si>
    <t>15% du budget du Plan d'Action Nationaux Budgétisé (PANB) doit être destiné aux activités des jeunes adolescents</t>
  </si>
  <si>
    <t>15% du budget du PANB doit être destiné aux activités des jeunes adolescents</t>
  </si>
  <si>
    <t>Stratégie nationale de développement communautaire du ministère de la santé avec un manuel de procédures qui contractualise le paiement de la motivation des relais communautaires et qui comprend un mécanisme de suivi évaluation de la participation communautaire. Ce document institutionalise les relais communautaires et la gestion de la participation communautaire.</t>
  </si>
  <si>
    <t>création des centres amis des jeunes</t>
  </si>
  <si>
    <t xml:space="preserve">clubs de jeunes </t>
  </si>
  <si>
    <t>Non, parce que ce sont des produits qui sont exonérés.</t>
  </si>
  <si>
    <t>Certains agents de centres de santé intégrés ou de cases de santés reculés vendraient les produits contraceptifs aux patients.</t>
  </si>
  <si>
    <t>Entretiens avec des informateurs clés (personnel de l'unité des achats/logistique)</t>
  </si>
  <si>
    <t xml:space="preserve">Une révision de la liste des médicaments essentiels était prévue en 2020, mais la pandémie COVID-19 n'a pas permis que l'activité se tienne. </t>
  </si>
  <si>
    <t>Liste des médicaments essentiels génériques</t>
  </si>
  <si>
    <t>Réseau des jeunes ambassadeurs qui entretiennent des blogs.</t>
  </si>
  <si>
    <t xml:space="preserve">Enquête SPSR 2021 </t>
  </si>
  <si>
    <t>Enquête sur la sécurité contraceptive</t>
  </si>
  <si>
    <t xml:space="preserve">Augmentation des financements de 10% chaque année pour le financement de l'achat des produits contraceptifs dans le budget National.
</t>
  </si>
  <si>
    <t>Le pays a pris l'engagement de faire passer le taux de prévalence de 12% en 2012, 25% en 2021 et 50% en 2030.</t>
  </si>
  <si>
    <t>L'Etat prévoit d'augmenter 10% du financement chaque année.</t>
  </si>
  <si>
    <t>Les contraceptifs sont gratuits.</t>
  </si>
  <si>
    <t>Aucun site ne déclare par voie électronique</t>
  </si>
  <si>
    <t>On n'est pas encore au SIGL électronique. Ils font leur commandes sur le rapport de consommation/Bon de commande.</t>
  </si>
  <si>
    <t>Rapport de suivi du plan d’approvisionnement</t>
  </si>
  <si>
    <t>Les ruptures aux SDPs ne sont pas capturées par le mécanisme actuel de collecte des données.</t>
  </si>
  <si>
    <t xml:space="preserve">Entretiens avec le responsable des stocks de l'établissement </t>
  </si>
  <si>
    <t xml:space="preserve">CET INDICATEUR N'EST PAS CALCULE </t>
  </si>
  <si>
    <t>En cas d'urgence, l'exigence d homologation est mis entre parenthésé</t>
  </si>
  <si>
    <t xml:space="preserve">ANRP est en cour de création au Niger </t>
  </si>
  <si>
    <t xml:space="preserve">Le processus de communication des ventes du secteur prive vient d'être amorcé. </t>
  </si>
  <si>
    <t>Sayana Press</t>
  </si>
  <si>
    <t>Implanon NXT, Jadelle</t>
  </si>
  <si>
    <t>DIU Long inserteur</t>
  </si>
  <si>
    <t>Visa</t>
  </si>
  <si>
    <t>Plan PF post-2020</t>
  </si>
  <si>
    <t>Le plan de contingence a été élaboré et est en signature au niveau du ministère de la santé publique.</t>
  </si>
  <si>
    <t>Renforcement du partenariat public-privé afin d'améliorer la disponibilité auprès des populations et en activant la fil active, les filets sociaux, et les mises à l'échelle.</t>
  </si>
  <si>
    <t>Les réunions ont eu lieu en ligne.</t>
  </si>
  <si>
    <t xml:space="preserve">Aucun </t>
  </si>
  <si>
    <t>Oui. La pandémie du Covid-19 a retardé la livraison de certaines commandes liés à la fermeture totale ou partielle des laboratoires fabriquants. (GFPVAN)</t>
  </si>
  <si>
    <t xml:space="preserve">Nigeria </t>
  </si>
  <si>
    <t xml:space="preserve">Procurement and Supply Chain Management Committee of the Reproductive Health Technical Working Group </t>
  </si>
  <si>
    <t>Marie Stopes International (MSI), DKT International (DKT) , Society for Family Health (SFH), Population Services International (PSI)</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</si>
  <si>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t>
  </si>
  <si>
    <t xml:space="preserve"> Merck Sharp &amp; Dohme (MSD)</t>
  </si>
  <si>
    <t xml:space="preserve">United State Agency for International Development , FCDO, </t>
  </si>
  <si>
    <t>United Nations Populations Fund (UNFPA)</t>
  </si>
  <si>
    <t>National Product Supply Chain Management Programme, Family Health Department (Reproductive Health, Family Planning and Child Health)</t>
  </si>
  <si>
    <t>Budget and National Planning</t>
  </si>
  <si>
    <t>Civil society such as rotary clubs and state ministry of health</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</si>
  <si>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</si>
  <si>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GHSC-PSM, GHSC-TA, or other implementing partner country work plan</t>
  </si>
  <si>
    <t xml:space="preserve">UNFPA, MOH , GHSC-PSM, CHAI, JSI ,Marie stopes </t>
  </si>
  <si>
    <t>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IF NO, SKIP TO QUESTION B7.</t>
  </si>
  <si>
    <t xml:space="preserve">Quantification output </t>
  </si>
  <si>
    <t xml:space="preserve">Government Budget </t>
  </si>
  <si>
    <t>Implantable Contraceptives, Injectable Contraceptives, Progestin-only Oral Contraceptive Pills. Recipient unspecified</t>
  </si>
  <si>
    <t>UNFPA: Combined Oral Contraceptives, Intrauterine Devices, Condoms, Implantable Contraceptives, Injectable Contraceptives, Progestin-only Oral Contraceptive Pills. Recipient unspecified</t>
  </si>
  <si>
    <t>Condoms. Recipient: unspecified NGO</t>
  </si>
  <si>
    <t>UNFPA procures on behalf on government</t>
  </si>
  <si>
    <t xml:space="preserve">FGON </t>
  </si>
  <si>
    <t>This amount comes from previous years' Government payment. No money has been release by FGON for the current year's (2021) Appropriations. MOU is still in progress through FMOH approved Extension</t>
  </si>
  <si>
    <t>FCDO</t>
  </si>
  <si>
    <t xml:space="preserve">Nigeria Family Planning Blueprint </t>
  </si>
  <si>
    <t>There is a policy in place for Public Private Partnership for commodities - Private Sector Engagement strategy document 2019- 2022</t>
  </si>
  <si>
    <t xml:space="preserve">They must be trained to dispense </t>
  </si>
  <si>
    <t>Trained doctor</t>
  </si>
  <si>
    <t xml:space="preserve">National Policy on the Health and Development of Adolescents and Young People in Nigeria 2021-2025 . It about to be launched </t>
  </si>
  <si>
    <t xml:space="preserve">They are in the reproductive age bracket </t>
  </si>
  <si>
    <t xml:space="preserve">Programmatic interventions apply equally to both rural and urban populations as captured in FP blue prints </t>
  </si>
  <si>
    <t xml:space="preserve"> The Provision and community distribution of  DMPA-SC/SI is line with Government effort to reach disadvantage population at lower level </t>
  </si>
  <si>
    <t xml:space="preserve">FP 2030 Partnership recommitment </t>
  </si>
  <si>
    <t>FP 2030 Partnership Recommitment and National Family Planning Blueprint (scale up plan 2020 -2024)</t>
  </si>
  <si>
    <t xml:space="preserve"> FMOH in collaboration with partners provide family planning services as well as other health products to IDP camps </t>
  </si>
  <si>
    <t xml:space="preserve"> Family planning communication plan , green dot logo, free FP services and commodities policy</t>
  </si>
  <si>
    <t xml:space="preserve">The Federal Ministry of Health and Federal Ministry of Finance, Budget and National Planning collaborate to secure waivers for contraceptives </t>
  </si>
  <si>
    <t xml:space="preserve">Family planning Services and commodities are free in public sector service delivery points as stated in policies </t>
  </si>
  <si>
    <t xml:space="preserve">  Nigeria Essential Medicines List (a. for adults b. for children)</t>
  </si>
  <si>
    <t xml:space="preserve">Information from the national family planning dashboard </t>
  </si>
  <si>
    <t>The Process of reviewing the FP2030 Partnership has gone far. The Draft Commitment will soon be validated by key stakeholders before being presented to the Honorable Minister of Health for approval</t>
  </si>
  <si>
    <t xml:space="preserve">There is an ongoing discussion that may result in family planning service services being covered through the GFF arrangement but presently FP is not covered </t>
  </si>
  <si>
    <t xml:space="preserve">Some facilities report directly on electronics platform while the reports for others are collected and entered by SLMCU or Local government LMCU </t>
  </si>
  <si>
    <t>At Federal Level: 
i. Inadequate funding for procurement of FP commodities
ii. Inadequate production capacity of manufacturers to satisfy procurement requests from the country
iii. Impact of COVID-19 on global supply chain management activities
iv. Shipment/Clearing challenges
    At State Level:
a) Infrequent Last Mile Distribution Exercises due to poor funding by some SMOHs, absence of integration, etc.
b) Inadequate supplies from FMOH
c) Poor ordering practices, etc.</t>
  </si>
  <si>
    <t xml:space="preserve">Data from social marketers - Society for family health likewise UNFPA - Supply Survey , Multiple indicator cluster survey , NDHS - National demographic health survey </t>
  </si>
  <si>
    <t>For planning purpose</t>
  </si>
  <si>
    <t xml:space="preserve">We have been using 3PLs in transportation of FP commodities during national Distribution Exercises to States and FCT which happens 3-times yearly although there is no formal partnership involved in the process. GHCS-PSM Project uses 3PLs for up to Last Mile Distribution Exercises in their supported project States. We have developed a National Guideline for Private Sector Engagement on SRH including FP and we are hoping to use this document to enhance private sector involvement in FP service delivery as well as bring the key practitioners into supporting other functional areas of the National FP Programme </t>
  </si>
  <si>
    <t xml:space="preserve"> Friendly pricing system is yet to finalized with private sector </t>
  </si>
  <si>
    <t>No actions have been implemented</t>
  </si>
  <si>
    <t xml:space="preserve">There is an improvement in both demand for family planning services and uptake </t>
  </si>
  <si>
    <t xml:space="preserve">Self Injectable DMPA SC uptake was encouraged for clients </t>
  </si>
  <si>
    <t xml:space="preserve">
- Following advice from the Director of Family Health Department, the Honorable Minister of Health wrote to State Honorable Commissioners of Health to include representatives of RH/FP Coordination Units in the COVID-19 Pandemic Response Committees in the various States for appropriate visibility and consideration of RH/FP facilities in state-led interventions including supply of PPEs, etc.
- There were a number of meetings with Directors of Departments responsible for management of RH/FP programs in the 36 States and FCT discuss impact of COVID-19 and agreed on immediate interventions to sustain service delivery.
- Road Pass was issued to drivers conveying FP commodities from the Central Contraceptive Warehouse to the States at the time full scale nationwide restriction of movement was in place. Similarly, the same gesture was extended to supporting Implementing Partners who made such requests to facilitate transportation of their consignments to project States/sites  
- The RMNCAEH+N Coordination Platform was initiated at that same time to enhance coordinated implementation of interventions</t>
  </si>
  <si>
    <t>Virtual meetings were held in place of physical meeting</t>
  </si>
  <si>
    <t xml:space="preserve">Task sharing increased  </t>
  </si>
  <si>
    <t>inability of manufacturers to produce and supply ordered FP commodities
delay in conducting distribution of commodities at the early stages of the Pandemic</t>
  </si>
  <si>
    <t xml:space="preserve">Pakistan </t>
  </si>
  <si>
    <t xml:space="preserve"> Country Engagement Working Group (CEWG)</t>
  </si>
  <si>
    <t xml:space="preserve"> GreenStar Social Marketing, Pakistan</t>
  </si>
  <si>
    <t>Family Planning Association of Pakistan, Marie Stopes Society, Population Council, Aman Foundation, Rutgers</t>
  </si>
  <si>
    <t>ZAFA Pharmaceuticals Pvt Ltd. Hansel Pharmaceutical pvt ltd</t>
  </si>
  <si>
    <t xml:space="preserve">Ministry of National Health Services, Regulation &amp; Coordination (MoNHSR&amp;C) 
Provincial and regional Health and Population Welfare Departments                                                                                                                        </t>
  </si>
  <si>
    <t>Central Warehouse and Supplies, Karachi</t>
  </si>
  <si>
    <t xml:space="preserve">Planning and Development (P&amp;D) Division, Ministry of Finance, Pakistan </t>
  </si>
  <si>
    <t>National Trust for Population Welfare (NATPOW)</t>
  </si>
  <si>
    <t>Provide technical oversight to;  
1.Contraceptive Stock Availability at Central, Provincial, District and SDP level.
2. Contraceptive Procurements, distribution/transportation
3. CS related policy decisions 
4. Monitor Action Plan (2019-24) For Implementation of Recommendations Approved By Council of Common Interest (CCI) Regarding Alarming Population Growth In Pakistan</t>
  </si>
  <si>
    <t>legal/regulatory document</t>
  </si>
  <si>
    <t>Federal and provincial governments with technical assistance of USAID GHSC-PSM PROJECT</t>
  </si>
  <si>
    <t>The provinces are now procuring contraceptives using their own funds.</t>
  </si>
  <si>
    <t>Allocations are mentioned in Budget documents</t>
  </si>
  <si>
    <t>Provincial Records &amp; Planning Commission Performa-1 (PC-1) / Budget documents</t>
  </si>
  <si>
    <t>UNFPA: Injectable Contraceptives. Recipient: "Pakistan - Program Unspecified".</t>
  </si>
  <si>
    <t>Male condoms. Recipient: MOH</t>
  </si>
  <si>
    <t>Levonorgestrel 75 mg/rod, 2 Rod Implant. Recipient: "Pakistan - Program Unspecified".</t>
  </si>
  <si>
    <t xml:space="preserve">This is likely an overestimate of the extent to which the need was met due to factors such as price increases and lower procurement of some long-term methods. </t>
  </si>
  <si>
    <t xml:space="preserve">Long-term methods, such as IUCDs and implants, were over-represented among products that could not be procured due to COVID-19-related constraints. </t>
  </si>
  <si>
    <t>After devolution, the procurement is done by all provinces. All provinces receive their deliveries at Central Warehouse &amp; Supplies Karachi, except the Health Department, Punjab where the deliveries are made to the Medical Store Depot (MSD). There are no provincial warehouses.</t>
  </si>
  <si>
    <t>internally generated funds</t>
  </si>
  <si>
    <t>this data is for FY 2021-22</t>
  </si>
  <si>
    <t xml:space="preserve">To ensure the implementation of Council of Common Interests (CCI) strategy and action plan on rapid population growth. The CCI taskforce was constituted earlier looking at the issues relating to rapid population growth and gathering support of all segments of society for the success of a comprehensive population control program. The Action Plan is a set of interventions under eight focused areas identified to help in addressing matters relating to rapid population growth rate, low contraceptive prevalence, high fertility, and high mortality rates. These areas are to establish national &amp; provincial task forces, ensuring Universal Access to FP/RH Services, financial allocations, legislation, advocacy &amp; communication, curriculum and training, contraceptive commodity security, and support of Ulema (religious scholars). </t>
  </si>
  <si>
    <t>Provincial Population Policies, Provincial Planning Commission performa-1s, Costed Implementation plan (CIP) and Pakistan FP 2020 Commitments.</t>
  </si>
  <si>
    <t>5 years</t>
  </si>
  <si>
    <t>1. High political will; 
2. Exemption from all duties creates a conducive environment for producers like ZAFA, Hansel and Schering and; 
3. Over the counter availability</t>
  </si>
  <si>
    <t>The policy says that contraceptives could only be dispensed to Married Men/Women of Reproductive Age. However, in reality this is not implemented, therefore the products are freely available.</t>
  </si>
  <si>
    <t xml:space="preserve">If consignee is GoP for contraceptive commodities, then custom duty 0%, excise and taxation 0% and income tax 0%. However, for commercial and private sector; Aluminium foil, PVC, syringes and vials (used for packaging contraceptive products) have 1% regulatory duty, income tax – 6% for tax filer &amp; 9% for non-tax filer, custom duty 20%, advance custom duty 1%, sales tax 17% and advance sales tax 3%. </t>
  </si>
  <si>
    <t>Population Welfare Department (PWD) provide commodities on subsidized rates/nominal charges in some regions.</t>
  </si>
  <si>
    <t>2018-19</t>
  </si>
  <si>
    <t>National Essential Medicine List 2018 &amp; Essential Medicine Lists 2019 (province specific) &amp; Revised Essential Medicine List Balochistan 2021</t>
  </si>
  <si>
    <t>1) Provincial Ministers of Finance assure an increase in financing, moving towards the 2020 goal of $2.50 per capita that includes both private and public funding for family planning, (especially new initiatives) with support from the federal government
2) The government will need to import approximately $13 million worth of contraceptives yearly. This number will increase to $35 million annually by 2020, as we reach CPR 55 percent. The 2013-2020 resource gap for contraceptive commodities is $186 million.
3) The provinces are currently developing medium term budgetary frameworks, aligned with health sector strategy, to ensure financing of programs including FP. The next step is to have a specified line item for FP in their health budgets.</t>
  </si>
  <si>
    <t>Government provides contraceptives free of cost or at nominal charges.</t>
  </si>
  <si>
    <t>The provinces are planning to strengthen procurement and logistic systems for timely, regular and uninterrupted availability of contraceptives at all public service delivery points.</t>
  </si>
  <si>
    <t>Contraceptive Logistic Management Information System (cLMIS) http://lmis.gov.pk</t>
  </si>
  <si>
    <t>Currently the stock out data is reported for 4 provinces. No of annual observation are 12 (12*4=48) for central level reporting whereas for SDP level stock out observations are made for each of the reported month</t>
  </si>
  <si>
    <t xml:space="preserve">The procurement process of internationally procured products is very time consuming under normal circumstances. Due to COVID-19 mobility restrictions the procurement of internationally procured products git further affected. While local production of contraceptive commodities was also affected to a certain degree. </t>
  </si>
  <si>
    <t>The quality control standards for manufacturing of contraceptives and medicines conform to the current Good Manufacturing Practices (cGMP).</t>
  </si>
  <si>
    <t>There is no WHO pre-qualified contraceptive manufacturer in Pakistan and such contraceptives are procured internationally for consumption by public sector.
Assessments of contraceptive products at pharmacy level is done randomly as other medicines by the drugs inspectors.
While post marketing surveillance is a regular feature of QA, pharmacovigilance has started in Punjab province and by DRAP recently.</t>
  </si>
  <si>
    <t xml:space="preserve">Key informant interview at the Ministry of Health </t>
  </si>
  <si>
    <t>Yaz tablet and Diane 35 (both manufactured by Bayer)</t>
  </si>
  <si>
    <t>Microlut tablet (Bayer)</t>
  </si>
  <si>
    <t>Sayana Press SC injection (Pfizer)</t>
  </si>
  <si>
    <t>Jadelle (Bayer), Implanon (Merck)</t>
  </si>
  <si>
    <t>Minena (Bayer), Heer - Cu T380, Multiload 375 IUD</t>
  </si>
  <si>
    <t>Greenstar: Sathi, Hamdam, Touch,  DKT: Josh, Ok</t>
  </si>
  <si>
    <t>Fc2</t>
  </si>
  <si>
    <t xml:space="preserve">Provincial COVID-19 FP emergency plans, District FPRH COVID-19 Response Group, training of FP staff on special measures and protective procedures, efforts for FP commodity security etc. </t>
  </si>
  <si>
    <t>For the provincial health departments</t>
  </si>
  <si>
    <t>The procurement process has slowed down for internationally procured contraceptives due to COVID-19 related restrictions</t>
  </si>
  <si>
    <t>Provision of Personal Protection Equipment at services delivery points, information on the FP helpline, information material on COVID-19 SOPs, Special Family Planning Desks (FP Desks) at Quarantine Centres</t>
  </si>
  <si>
    <t>cLMIS records of contraceptives stockouts at the central warehouse &amp; supplies</t>
  </si>
  <si>
    <t>Fuente de datos complementaria o alternativa utilizada (de ser el caso)</t>
  </si>
  <si>
    <t>El Comité de expertos, fue creado en el año 2019, como se ha explicado en la encuesta anterior sobre AA, este comité tiene a su cargo todos los temas de SSR, entre ellas también el de aseguramiento anticonceptivo.  Asimismo, hay un Grupo Técnico interno en la Dirección de SSR que se reúne dos o tres veces al mes en dónde se atienden temas de SSR, incluyendo el de anticoncepción. Se vuelve a adjuntar el documento que conforma el Grupo de Expertos en SSR. Se reitera que Perú nunca tuvo un comité específico para el aseguramiento anticonceptivo. Algunas veces en el año hay reuniones con otras instancias del gobierno, de la sociedad civil y co UNFPA, para tocar temas que responden a la SSR incluyendo anticoncepción. Por esa razón, se anotan a aquellos que usualmente están presentes en esas reuniones. Durante el 2020, solo se ha reunido el Grupo Técnico Interno.</t>
  </si>
  <si>
    <t>Grupo de Expertos en Salud Sexual y Reproductiva</t>
  </si>
  <si>
    <t>PROMSEX, Colegio de obstetras, Care/Peru, Colegio de Enfermeros,</t>
  </si>
  <si>
    <t xml:space="preserve">Por lo general UNFPA participa en las reuniones que son ampliadas. </t>
  </si>
  <si>
    <t>Pueden participar otras direcciones como las Direcciones de Promoción de la Salud y la de VIH/SIDA</t>
  </si>
  <si>
    <t>También es posible la participación del CENARES, almacén central de medicamentos e insumos del MINSA.</t>
  </si>
  <si>
    <t>Representante de la Mesa de Concertación de Lucha contra la Pobreza (MCLP)</t>
  </si>
  <si>
    <t>A4) Brindar recomendaciones basadas en evidencia respecto a las acciones en beneficio de la salud sexual y reproductiva, considerando las prioridades nacionales de salud pública, así como los criterios técnicos logísticos y financieros existentes. Siguen seis items, que pueden ser vistos en la RM adjunta.    
A5) En este caso se refiere a las reuniones sostenidas en las Mesas Temáticas y en las que se puede o no discutir  sobre aseguramiento anticonceptivo. (Texto de la Encuesta de Indicadores sobre disponibilidad de anticonceptivos, recogida en el 2019)</t>
  </si>
  <si>
    <t>documento legal/regulatorio</t>
  </si>
  <si>
    <t>El grupo técnico interno de la Dirección de SSR se ha reunido varias veces para formular las normas que han ido regulando los servicios de SSR que fueran afectadas por efectos de la pandemia durante el 2020. Se anexan norma técnicas formuladas. Si se quiere colocar el número de reuniones internas del grupo técnico, la frecuencia era 2 a 3 veces por mes a partir del mes de abril. (Aprox 36 veces)</t>
  </si>
  <si>
    <t>El Gobierno no proporciona anticonceptivos a ONG´s. Pero si hace la compra conjunta para el Seguro Social y los hospitales de las Fuerzas Armadas, también se incluyen los condones que se envían a las prisiones. El Centro Nacional de Abastecimiento de Recursos Estratégicos - CENARES, es el que recibe las solicitudes de anticonceptivos de la Dirección de Salud Reproductiva.  B3 a. Anualmente es lo usual, algunas veces se pueden hacer solicitudes hasta dos veces por año o por alguna situación de emergencia nacional.</t>
  </si>
  <si>
    <t>registros de previsión gubernamental</t>
  </si>
  <si>
    <t>La cantidad que fue prevista para la compra de anticonceptivos fue la señalada (en soles 21,456,428). Pero como no se hicieron la cantidad de compras previstas por que no se gastaron todos los anticonceptivos por pandemia. Solo hubo desabastecimiento de AOE, pero igual las compras disminuyeron para el 2020.</t>
  </si>
  <si>
    <t>CENARES</t>
  </si>
  <si>
    <t>plan formal o procedimientos para actualizar previsiones anualmente</t>
  </si>
  <si>
    <t>Programa Presupuestal 002. El Programa Presupuestal tiene como resultado final mejorar la salud materno neonatal a través de las intervenciones orientadas a la salud reproductiva, salud sexual, métodos de planificación familiar, atención a gestantes en el parto ante diversas situaciones como no quirúrgicas, quirúrgicas y con complicaciones; asimismo se brinda atención al recién nacido normal y con complicaciones. Cabe mencionar, que el Programa Presupuestal inició su implementación el año 2008 e involucra la participación activa de los tres niveles de gobierno. 
(Fuente: https://www.mef.gob.pe/es/?option=com_content&amp;language=es-ES&amp;Itemid=101530&amp;view=article&amp;catid=211&amp;id=4459&amp;lang=es-ES)</t>
  </si>
  <si>
    <t>Información enviada por la Dirección de SSR</t>
  </si>
  <si>
    <t>La información proporcionada ha sido entregada por el Director responsable de la Dirección de Salud Reproductiva quien, gestiona el presupuesto que se asigna.  Lo usual es que esté basado en la planificación que se hace un año antes</t>
  </si>
  <si>
    <t>enero 2020-diciembre 2020</t>
  </si>
  <si>
    <t>Pliego del presupuesto del MINSA. Proporcionado por la Dirección de SSR.</t>
  </si>
  <si>
    <t>Presupuesto Institucional de Apertura - PIA. Es el presupuesto inicial de la entidad pública aprobado por su respectivo Titular (Ministro) con cargo a los créditos presupuestarios establecidos en la Ley Anual de Presupuesto del Sector Público para el año fiscal respectivo. El monto en soles ha sido cambiado a US$ al cambio promedio mensual de enero 2020 de 3.3840 soles. Este es el monto que aparece, pero NO necesariamente el que se gasta.</t>
  </si>
  <si>
    <t>Información gestionada por el MINSA y la Estrategia de Salud Sexual y Reproductiva</t>
  </si>
  <si>
    <t>Todos los métodos anticonceptivos están comprados íntegramente con fondos del presupuesto del Estado asignado a la partida presupuesta presupuestaria del PPR.  Resolución Ministerial N° 021-2020-MINSA que aprueba el Listado de Insumos directos y variables que forman parte del kit de los Programas Presupuestales 0001: Programa Articulado Nutricional, 0002: Salud Materno Neonatal, (https://www.gob.pe/institucion/minsa/normas-legales/396950-021-2020-minsa) PDF Resolución Ministerial N° 021-2020-MINSA - 51 - 100.        Presupuesto Institucional Modificado - PIM
Presupuesto actualizado de la entidad pública a consecuencia de las modificaciones presupuestarias, tanto a nivel institucional como a nivel funcional programático, efectuadas durante el año fiscal, a partir del PIA. Este es el presupuesto finalmente gastado en la compra de anticonceptivos en el 2020,  por la  pandemia. (Cifras entregadas por el Ministerio de Salud)</t>
  </si>
  <si>
    <t>enero 2020 - diciembre 2020</t>
  </si>
  <si>
    <t>Etonogestrel (implante), Preservativo femenino, Levonogestrel (AOE)</t>
  </si>
  <si>
    <t>Ingresos tributarios: impuestos a los ingresos, a las importaciones, impuestos selectivo al consumo. Otros ingresos tributarios, también de otros  ingresos No tributarios.</t>
  </si>
  <si>
    <t>Female Condoms
Implantable Contraceptives</t>
  </si>
  <si>
    <t>Peru no recibe donaciones desde hace, por lo menos 10 años.  Si es que eso se ha entregado al país nunca ha sido del conocimiento del MINSA</t>
  </si>
  <si>
    <t>En el 2020, se compró menos porque el almacén central registró suficientes anticonceptivos para atender las necesidades del país.</t>
  </si>
  <si>
    <t>Como se ha explicado, el CENARES, hace la compra, la gran mayoría lo hace con la intervención de UNFPA, pero en algunos casos también se compra a laboratorios que tienen sus plantas en el país.</t>
  </si>
  <si>
    <t>Las categorías que figuran pueden ser muy restrictivas.  Para conseguir la información se acude a varias fuentes, no es solo una.  Al final quien las tiene que validar es el MINSA, quien se responsabiliza de la información de este formulario.</t>
  </si>
  <si>
    <t>Los anticonceptivos y las vacunas son los únicos insumos que no se permiten comprar en las regiones del país.  Cualquier otro, aunque sea un medicamento esencial (como están considerados los anticonceptivos), en caso de urgencia, puede comprarse en las regiones.</t>
  </si>
  <si>
    <t>El Perú es un país que durante los últimos cinco años por lo menos no ha dejado de comprar los anticonceptivos necesarios para cubrir la demanda. A pesar que hay que sortear múltiples problemas administrativos para aumentar el oferta de anticonceptivos ("contraceptive basket"), este año se ha logrado incluir métodos de baja dosis: mini píldora y DIU con progestágeno, que no existían en la oferta del MINSA. Por lo tanto, también se está solicitando mayor financiamiento para efectuar estas compras próximamente.</t>
  </si>
  <si>
    <t xml:space="preserve">El presupuesto se tramita en el último trimestre del año anterior. </t>
  </si>
  <si>
    <t>Presupuesto Público</t>
  </si>
  <si>
    <t>Para este año hay un monto superior de presupuesto calculado para la compra de anticonceptivos, porque se está ampliando la mezcla anticonceptivo y se comprará métodos de bajas dosis, como la mini píldora y el DIU con progestágeno. La cifra ha sido dada en moneda nacional. Se está utilizando el tipo de cambio promedio del dólar para el mes de enero 2021 de 3.636 soles por dólar US (https://es.investing.com/currencies/usd-pen-historical-data)</t>
  </si>
  <si>
    <t>estrategia, orientación o política nacional de planificación familiar o salud reproductiva</t>
  </si>
  <si>
    <t>El mercadeo social en el país está liderado por APROPO, institución con 35 años de presencia en el país.  Han sido y continúan siendo líderes en el mercado de comercialización de  condones  para el sector farmacéutico comercial, pero también en el de mercadeo social. Durante la pandemia, 2020, sus ventas disminuyeron en un 11%, pero se están recuperando progresivamente y ahora ya han superado con creces lo vendido durante todo el año pasado y recién han pasado seis meses del 2021. A finales del 2019, crearon un programa denominado Red Integrada de Acceso a Métodos Anticonceptivos - RIAMA, basado en la venta y provisión de anticonceptivos, con precios de mercadeo social, como píldoras de 28 y de 21 días, inyectables mensuales, trimestrales, implantes y DIUs, a través de una red nacional de profesionales en obstetricia, quien no solo aseguran la provisión sino el seguimiento a las personas. Este programa acerca la anticoncepción a las comunidades y sobre todo, a pesar de la pandemia, continua manteniéndose felizmente.  Esta red tiene más de 600 obstetras empadronados, de las cuales están comprando y reportando 460. Asimismo el año pasado han reportado hasta 25,000 usuarios/as atendidos. En la columna O, se permite añadir solo UNA categoría. Se consigna la correspondiente al sector público. Para el sector privado comercial (farmacias), se consultó el listado de medicamentos e insumos de DIGEMID, autorizados para distribución y venta comercial de anticonceptivos, [http://opm.digemid.minsa.gob.pe/#/consulta-producto}. Para la filial de IPPF, (ONG) la información la entrego la Directora de Servicios Médicos, y la de Mercadeo Social el Director de APROPO.</t>
  </si>
  <si>
    <t>no aplica</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</si>
  <si>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[moderna contraceptive prevalence rates, CPR], etc.)</t>
  </si>
  <si>
    <t xml:space="preserve">La disponibilidad y uso de anticoncepción se encuentra amparada como un derecho en la Ley General de Salud 26842 Título I, De los Derechos, Deberes y Responsabilidades concernientes a la salud individual, Art. 6.  Establecer las responsabilidades y procedimientos administrativos y logísticos para asegurar la disponibilidad de métodos anticonceptivos en los establecimientos de salud públicos. Contribuir a que las personas ejerzan sus derechos de manera responsable, libre e informada respecto a la decisión del número y espaciamiento de los hijos que deseen procrear; brindando servicios de planificación familiar de calidad. Disminución de demanda insatisfecha. Los párrafos anteriores corresponden a las normas peruanas. Quieren decir que el estado considera como un derecho el uso anticonceptivo y se compromete a ofertarlos gratuitamente en sus establecimientos de salud pública y expenderlos en el sector privado comercial. </t>
  </si>
  <si>
    <t>También se han hecho entrevistas con las personas responsables.</t>
  </si>
  <si>
    <t>Estrategia Nacional de Salud Sexual y Reproductiva</t>
  </si>
  <si>
    <t>Establecida el 27 de Julio de 2004 con RM Nº 771-2004/MINSA (https://www.minsa.gob.pe/portalweb/06prevencion/prevencion_2.asp?sub5=10). Tiene varias actualizaciones a través de directivas sanitarias. La última es del 2021.</t>
  </si>
  <si>
    <t>2004 - 2021</t>
  </si>
  <si>
    <t>Como políticas no hay nada que restrinja al sector privado. Salvo por  los precios que puedan fijar y que son regulados por el mercado. El mercadeo social maneja sus precios de forma diferente así como las ONGs, pero no hay políticas explícitas de restricción. El sector público, privado comercial y las ONGs cuando importan anticonceptivos pagan aranceles y las compras internas son gravadas con el 18% de impuesto general a las ventas. (Copiado de la encuesta 2018)</t>
  </si>
  <si>
    <t>Toda esta información se puede encontrar en la Norma Técnica de Planificación Familiar.</t>
  </si>
  <si>
    <t xml:space="preserve">Documentos de la política del Departamento de Planificación Familiar del MS </t>
  </si>
  <si>
    <t>En el sector público se está considerando al enfermero que, en algunas zonas, especialmente las más alejadas y rurales, puede ser tan solo un técnico en enfermería y a veces el promotor comunitario. En el sector privado se considera al obstetra o al médico. En las farmacias se expende libremente y quien entrega es  el dependiente, por lo general un técnico en farmacia.</t>
  </si>
  <si>
    <t>Mismo comentario que para orales combinadas</t>
  </si>
  <si>
    <t>Partera auxiliar de enfermería</t>
  </si>
  <si>
    <t>En Perú hay una categoría que no aparece que es la o el obstetra (midwife) que también puede insertar DIUs. Es una categoría muy popular en el país.</t>
  </si>
  <si>
    <t xml:space="preserve">Esta información no ha variado desde el 2019.  Las normas priorizan poblaciones vulnerables como, los adolescentes, pero depende de los y las prestadores de servicios de PF para que las normas se apliquen.  Por otro lado hay varios tipos de informantes que lo afirman, pero la columna de fuente de información solo permite una entrada.  </t>
  </si>
  <si>
    <t>Para los grupos adolescentes hombres y mujeres se implementan en algunos establecimientos atención diferenciada en espacios adecuados para ellos/as. Lo mismo para algunos grupos de población rural, por ejemplo atención en días festivos y domingos en áreas rurales, atención en lengua nativa, etc.  Pero no es una práctica generalizada, aun cuando pueda estar normada.  Esta respuesta es válida para el resto de categorías de la primera columna.</t>
  </si>
  <si>
    <t>Las poblaciones rurales, aquellos de menores ingresos, con bajos niveles educativos, que habían otras lenguas nativas, etc. son, por norma del MINSA, población que tiene carácter de prioritaria.  Pero no es una práctica generalizada, aun cuando pueda estar normada.</t>
  </si>
  <si>
    <t>Por ejemplo evitar que tengan que llenar una historia clínica para recibir condones</t>
  </si>
  <si>
    <t>Son válidos los comentarios de D5</t>
  </si>
  <si>
    <t>Como se ha explicado no hay normas que dificulten, pero si pueden haber prácticas operativas, NO generalizadas que obstruyen una atención y entrega de anticoncepción. Por ejemplo con la AOE.</t>
  </si>
  <si>
    <t>Están en la Norma de Planificación familiar del Ministerio de Salud</t>
  </si>
  <si>
    <t>Hay servicios para adolescentes, pero no funcionan como es anunciado. Los espacios de atención son los mismos que los adultos. Los horarios de atención en algunos establecimientos no se adaptan a las necesidades de la población. No hay prestadores de salud calificados que puedan ofertar algún tipo de método como DIU. La calidad de atención no es la mejor a juicio de la demanda.</t>
  </si>
  <si>
    <t>No hay atención en lenguas nativas, eso limita las demanda del servicio de este grupo de población</t>
  </si>
  <si>
    <t>Los centros poblados pueden estar muy lejanos, ya no hay visitas domiciliarias como parte del sistema, aunque por pandemia se ha tratado de retomar esta estrategia, pero no en las zonas más alejadas, el presupuesto es escaso para estas actividades y los establecimientos carecen de movilidad para realizarlas.</t>
  </si>
  <si>
    <t>NO HAY SERVICIOS ESPECIALES PARA DISCAPACITADOS NI EN AREAS URBANAS NI RURALES, LA NORMA ES INCLUYENTE PARA TODAS LAS POBLACIONES PERO NO NECESARIAMENTE SUCEDE. (copiado de la encuesta de 2019)</t>
  </si>
  <si>
    <t>En los últimos dos años la migración del pueblo venezolano ha crecido vertiginosamente.  Se ha detectado que muchas veces este grupo de personas no es atendido con la misma calidad que los y las ciudadanas del país.</t>
  </si>
  <si>
    <t>El arancel solo se paga cuando se hacen exportaciones. Si hay compras nacionales, el impuesto es de 18%</t>
  </si>
  <si>
    <t>Documentos de la política</t>
  </si>
  <si>
    <t>8% - 23%</t>
  </si>
  <si>
    <t>El servicio que se paga es el costo de la consulta de PF. Los anticonceptivos son gratuitos. Si la persona no puede pagar la consulta, puede solicitar que la exoneren de ese costo por tener una situación económica precaria.</t>
  </si>
  <si>
    <t>documento de la política gubernamental</t>
  </si>
  <si>
    <t>¿Están los siguientes anticonceptivos incluidos en la Lista Nacional de Medicamentos Esenciales (Nacional Esencial Medicines List, NEML) u otra lista de prioridad equivalente? (por ejemplo, la Lista Nacional de Dispositivos Médicos)</t>
  </si>
  <si>
    <t>La lista de medicamentos esenciales se aprobó en el 2012, sin embargo cada año es posible que se vayan agregando algunos otros medicamentos que son considerados esenciales para el cuidado de la salud de la población.  Asimismo en casos de urgencias, epidemias y/o pandemias también se actualiza.</t>
  </si>
  <si>
    <t>Petitorio Nacional Unico de Medicamentos Esenciales</t>
  </si>
  <si>
    <t>Durante el 2020, el MINSA a través de la Dirección de SSR, realizó varios videos para promover el uso anticonceptivo: https://www.facebook.com/watch/?v=595129874519370 , https://www.facebook.com/watch/?v=906875766384988 , https://www.youtube.com/watch?v=lk-t9C_cZxQ&amp;ab_channel=TelesaludMinsaTelecapacitaciones</t>
  </si>
  <si>
    <t>En el 2020 no ha habido capacitación in situ para inserción de implantes y/o DIUs, solo ha habido capacitación en metodología anticonceptiva via virtual entre los meses de agosto y setiembre con una asistencia entre 300 a 400 prestadores de salud a nivel nacional.</t>
  </si>
  <si>
    <t>Entrevista con el Director de SSR del MINSA</t>
  </si>
  <si>
    <t>Peru no se encuentra incluido en este compromiso por pertenecer a un país de ingresos medios.</t>
  </si>
  <si>
    <t>SISMED - Sistema Integrado de Suministro de Medicamentos e Insumos Médico-Quirúrgicos</t>
  </si>
  <si>
    <t>Documento de la política de organización de la cadena de suministros del MS</t>
  </si>
  <si>
    <t>Algunos sitios se informan electrónicamente</t>
  </si>
  <si>
    <t>En el primer nivel de atención, donde no hay computadoras, se recolecta la información por reportes hechos a mano y se llevan mensualmente al inmediato nivel superior en donde son ingresados al sistema. Este sistema es el que alimenta al reporte estadístico nacional de las existencias y necesidades tanto a nivel de las regiones como a nivel central. Para el año 2020, por lo menos el 50% de los establecimientos de salud del país no atendieron la mayor parte del año. No hubo registro de entrega de medicamentos y/o insumos.</t>
  </si>
  <si>
    <t>La información se tomó de DIGEMID, que es la central que recibe todas las estadísticas de los 8,200 establecimientos de salud que hay en el país.  Hay que señalar que por lo menos el 60% de ls establecimientos de salud cerraron desde el mes de marzo hasta diciembre del 2020.  Actualmente, se informa que todavía hay un 40% de establecimientos de salud que no están atendiendo. No se ha encontrado información a nivel de establecimientos del país para anticonceptivos.  El reporte general indica que no se ha registrado desabastecimiento porque no ha habido atención regular en los establecimientos.</t>
  </si>
  <si>
    <t>Durante el estado de emergencia sanitaria se redujo significativamente el personal de salud, sea por motivos de estar en alto riesgo (edad, comorbilidades) o por haber adquirido el virus. Se estima que el 30% del personal de salud debió de suspender sus labores presenciales por estos motivos. La atención de COVID fue prioridad durante buena parte del año.</t>
  </si>
  <si>
    <t>Entrevista con el Director de SSR del MINSA.  El SISMED es gestionado por DIGEMID, que es el organismo que se encarga que recibir los reportes de todos los más de 8000establecimientos del país.  La información que se ha podido recoger, es que no se ha reportado desabastecimiento  en ninguno de los establecimientos que estuvieron en condiciones de reportar. Esto es menos de la mitad en algunos casos.  Hasta el momento no hay regularidad para estos reportes.  Solo a nivel central se reporto, durante el último trimestre del 2020, una significativa disminución de anticoncepción de emergencia (levonogestrel) y no se pudo abastecer la demanda de los establecimientos que estaban funcionando.</t>
  </si>
  <si>
    <t>A nivel del almacén centra no ha habido desabastecimiento de anticonceptivos, tampoco a nivel de los almacenes regionales o sub regionales. Sin embargo, como se cerraron los establecimientos del primer nivel a partir del mes de marzo, no ha habido acceso al anticonceptivo por parte de la población. Actualmente, agosto 2021, todavía no han vuelto a sus actividades por lo menos el 40% de los establecimientos de salud de ese nivel que son, además, los que atienden en las zonas más alejadas del país. (Información del Director de SSR).</t>
  </si>
  <si>
    <t>De 6 meses a menos de 1 año</t>
  </si>
  <si>
    <t>Aunque en el pasado ha habido tiempos un poco más prolongados: más de un año</t>
  </si>
  <si>
    <t>Sí; certificación de las normas ISO</t>
  </si>
  <si>
    <t>Documentos de la política de inscripción</t>
  </si>
  <si>
    <t>BELEZZA 21 Tableta recubierta 150 mcg + 30 mcg Lab OQ Pharma</t>
  </si>
  <si>
    <t>ARLETTE 28 - Anticonceptivo oral. 75mcg Caja Comp. Rec. x 28. Laboratorio Gynopharm</t>
  </si>
  <si>
    <t>DEPO-PROVERA 150 mg/mL Suspensión Inyectable de Pfizer</t>
  </si>
  <si>
    <t>IMPLANOM Etonogestrel 68 mg - Lab Organon Int</t>
  </si>
  <si>
    <t>MIRENA DIU 20 mcg/24 h, laboratorio Bayer</t>
  </si>
  <si>
    <t>Condones Piel - Importados de India y Tailandia por APROPO, ONG de mercadeo social (2020 solo Tailandia)</t>
  </si>
  <si>
    <t>Preservativo Femenino Prudence</t>
  </si>
  <si>
    <t>Evitta® 1.5 mg Principio Activo: Levonorgestrel, Gedeon Richter Group</t>
  </si>
  <si>
    <t>Coordinadora Regional de RHSC</t>
  </si>
  <si>
    <t xml:space="preserve">Aun falta incorporar en la agenda de políticas publicas el que la mayoría de personas (mas del 90%) tengan un embarazo planificado, y se masifique el uso de métodos anticonceptivos desde que las personas inicien sus relaciones sexuales, así mismo se disminuyan las barreras administrativas para la entrega de los anticonceptivos.  </t>
  </si>
  <si>
    <t>Cuando la pandemia se instaló en el país, no había ningún plan de emergencia para un evento de esta naturaleza. Los eventos que se contemplaban eran aquellos referidos a las enfermedades metaxénicas y zoonóticas que anualmente se presentan en algunos departamentos del Perú. Pero la Directiva Sanitaria Nª 094-2020 MINSA para garantizar la Salud de la Gestantes y la continuidad de la Atención en Planificación Familiar ante la Infección por COVID 19, señaló que, a) Las entidades de salud, bajo responsabilidad, deben garantizar la continuidad de la prestación ininterrumpida de los servicios de salud sexual y reproductiva y del suministro de MAC. b) Se oferta los MAC en los servicios de emergencia y urgencia de todos los EESS a fin de asegurar la atención en prevención del embarazo (incluye adolescentes). También se garantiza la entrega de la AOE si la usuaria lo requiere. c) La entrega de MAC a usuarias nuevas y continuadoras se realiza para tres meses como mínimo, evitando así la deserción de métodos de planificación familiar. d) Colocación de anuncios visibles en áreas de consultorios, emergencia y traje sobre la atención permanente en planificación familiar y gratuidad en la entrega de métodos anticonceptivos.</t>
  </si>
  <si>
    <t>La Directiva a la que se hace mención en H1, es integral para la SSR, aquí se incluye anticoncepción.</t>
  </si>
  <si>
    <t>Impidió la capacidad de reunirse</t>
  </si>
  <si>
    <t>Solo hubieron reuniones con el grupo técnico interno, es decir los que pertenecen a la Dirección de SSR, con el que tomaban decisiones frente a la pandemia y sus efectos.</t>
  </si>
  <si>
    <t>Parte del presupuesto se ha desplazado</t>
  </si>
  <si>
    <t>La información indica que no se pudo gastar todo el presupuesto asignado para los anticonceptivos y que este dinero fue desplazado  hacia otras actividades según señala el Director de SSR del MINSA.</t>
  </si>
  <si>
    <t>Bajo impacto</t>
  </si>
  <si>
    <t>Las prácticas operativas fueron establecidas en la Directiva 094. Pero, como se ha manifestado, el acceso a la mayoría de establecimientos de salud, como son los puestos y que cubren la zonas más alejadas todavía está restringida. Por lo menos el 40% de los prestadores de salud con problemas de con morbilidad tuvieron que quedarse en casa sin poder ejercer sus actividades, y el resto estuvo sumamente ocupado con la prioridad sanitaria de atención a COVID-19. La Directiva ha mejorado el acceso a la anticoncepción, pero no lo ha cubierto totalmente.</t>
  </si>
  <si>
    <t>https://www.gob.pe/institucion/minsa/noticias/285941-minsa-garantiza-continuidad-de-atencion-en-planificacion-familiar-durante-la-emergencia. 
El MINSA estableció una serie de medidas para disminuir el efecto de la pandemia en el acceso de los anticonceptivos. Eso fue a partir de agosto del 2020. Se adjunta la norma técnica sobre el particular. Hasta el momento no se restablece la atención en todos los puntos de entrega de servicio.</t>
  </si>
  <si>
    <t>La disponibilidad de los anticonceptivos no se ha visto afectada en grandes dimensiones. Porque los establecimientos que reportaron (pocos), no registraron desabastecimiento, pero definitivamente el acceso de la población a los establecimientos ha sido una barrerte que aun no se ha podido superar.</t>
  </si>
  <si>
    <t xml:space="preserve">Philippines </t>
  </si>
  <si>
    <t>Family Health Division, Systems Integration of Disease Prevention and Control Bureau</t>
  </si>
  <si>
    <t>Supply Chain Management Office
Systems Integration of the Disease Prevention and Control Bureau</t>
  </si>
  <si>
    <t>Family Health Division operationalizes the integrated primary care for the Reproductive, Maternal, Newborn, Child, Adolescent Health, and Nutrition (RMNCAHN).
Systems Integration of the Disease Prevention and Control Bureau oversees the policy, planning, research, and monitoring and evaluation.</t>
  </si>
  <si>
    <t>FP CIP 2020 budget requirement based on the forecast is Php 728,806,112.00. POPCOM allocated budget for 2020 was at Php78,702,700.00.  DOH: $14,576,122.24 POPCOM: $1,575,414.77</t>
  </si>
  <si>
    <t>B2 - B3a</t>
  </si>
  <si>
    <t>DOH: Family Planning Team, POPCOM: Regional Directors &amp; Logistics team</t>
  </si>
  <si>
    <t>FP budget is lumped under the Family Health, Nutrition and Responsible Parenting budget line item.</t>
  </si>
  <si>
    <t>Government funds were allocated for FP commodities; however, there were cancelled procurements and adjustments based on the latest inventory available that were still for delivery to the service delivery points.</t>
  </si>
  <si>
    <t>DOH Family Health Division</t>
  </si>
  <si>
    <t>DOH Family Health Division allotted Php 640,970,000.00 from its Work and Financial Plan.</t>
  </si>
  <si>
    <t>Population Commission</t>
  </si>
  <si>
    <t>Government funds were allocated for FP commodities; however, there were cancelled procurements and adjustments based on the latest inventory available that were still for delivery to the service delivery points.
Of the total allocation, only 64% was spent for FP commodities, amounting to Php 410,970,000.00.</t>
  </si>
  <si>
    <t>Copper Intrauterine Device (TCU 380-A), Etonogestrel, Lynestrenol, Male Condoms</t>
  </si>
  <si>
    <t>Internally generated funds</t>
  </si>
  <si>
    <t>Progestin sub-dermal Implant, DMPA</t>
  </si>
  <si>
    <t>The forecast considered the total inventory of remaining commodities for delivery to the service delivery points. Also, there were adjustments due to cancelled procurements.</t>
  </si>
  <si>
    <t>This is composed of the cancelled procurements and remaining commodities for delivery to service delivery points.</t>
  </si>
  <si>
    <t>DOH Family Health Division (Central Office)</t>
  </si>
  <si>
    <t>DOH Centers for Health Development</t>
  </si>
  <si>
    <t>No comment</t>
  </si>
  <si>
    <t>National Objectives for Health of the DOH aims to increase the mCPR from 25% in 2017 to 30% in 2022.</t>
  </si>
  <si>
    <t>National Objectives for Health of the DOH</t>
  </si>
  <si>
    <t>2017-2022</t>
  </si>
  <si>
    <t>Republic Act no. 10354 or the Responsible Parenthood and Reproductive Health Act of 2012 is national law that protects and promote the reproductive health and rights of Filipinos including family planning as part of its 12 elements, Executive Order no. 12, s. 2017 on Attaining and Sustaining “Zero Unmet Need for Modern Family Planning” Through the Strict Implementation of the Responsible  Parenthood and Reproductive Health Act, Providing Funds therefor, and for Other Purposes, Executive Order no. 141, s. 2021 on Adopting as a National Priority the Implementation of Measures to Address the Root Causes of the Rising Number of Teenage Pregnancies, and Mobilizing Government Agencies for the Purpose, Local Government Code 1992, DOH &amp; Philhealth accreditation of FP Clinics; Public/private alliances, provider networks and franchises, accreditation, training and continuing education, etc.</t>
  </si>
  <si>
    <t>CHWs can provide re-supply of this commodity as long as the client is not new to the program. However, if the client is a new acceptor, she has to be seen by at least a midwife to assess eligibility for the method</t>
  </si>
  <si>
    <t>The service provider should be trained on Family Planning Competency Based Training Level 1 to be able to provide the service.</t>
  </si>
  <si>
    <t>The service provider should be trained on Progestin Subdermal Implant Insertion to be able to provide the service.</t>
  </si>
  <si>
    <t>The service should be trained on IUD insertion to be able to provide the service.</t>
  </si>
  <si>
    <t>CHWs can provide re-supply of this commodity as long as the client is not new to the program. However, if the client is a new acceptor, he has to be seen by at least a midwife to assess eligibility for the method.</t>
  </si>
  <si>
    <t>The service provider should be trained on the No-scalpel Vasectomy to be able to provide the service.</t>
  </si>
  <si>
    <t>The service provider should be trained on the BTL-MLLA to be able to provide the service.</t>
  </si>
  <si>
    <t>RH Law: However for minors (below 18 years old), parental consent is required</t>
  </si>
  <si>
    <t>RH Law: Mandates universal access to reproductive health services including contraceptives</t>
  </si>
  <si>
    <t>RH Law: Mandates universal access to reproductive health services including contraceptives. However for minors (below 18 years old), parental consent is required</t>
  </si>
  <si>
    <t>RH Law: Parental consent is required for minors (below 18 years old) to access family planning services</t>
  </si>
  <si>
    <t>Matters concerning sex among minors are considered a taboo in the Philippines</t>
  </si>
  <si>
    <t>Due to geographical location, their health seeking behavior is compromised</t>
  </si>
  <si>
    <t>Due to traditional beliefs they tend to use traditional methods like use of plants</t>
  </si>
  <si>
    <t>25% (12% VAT + duties) across commodities</t>
  </si>
  <si>
    <t>Charges are usually for maintenance and other operating expenses of the facility.</t>
  </si>
  <si>
    <t>Philippine National Formulary Essential Medicines List, Vol. 1, 8th Edition (2017)</t>
  </si>
  <si>
    <t>Pharmaceutical Management Information System</t>
  </si>
  <si>
    <t>All sites report electronically</t>
  </si>
  <si>
    <t>strategic planning, program assessment and monitoring</t>
  </si>
  <si>
    <t>DOH-PhilHealth-Integrated Midwives Association of the Phils-Private sector-Local Pharma Distributors</t>
  </si>
  <si>
    <t>CSO Accreditation and Free Standing FP Clinics for Philhealth reimbursements</t>
  </si>
  <si>
    <t>Multi-month dispensing, house-to-house delivery of resupply for pills and male condom users</t>
  </si>
  <si>
    <t>Mobile FP clinics, telehealth, increased task sharing or task shifting, self-care interventions</t>
  </si>
  <si>
    <t xml:space="preserve">Rwanda </t>
  </si>
  <si>
    <t>There is a family planning technical working group which deals with contraceptive security issues in the country.</t>
  </si>
  <si>
    <t>Family Planning Technical Working Group (FPTWG)</t>
  </si>
  <si>
    <t>Society for Family Health (SFH)</t>
  </si>
  <si>
    <t>ARBEF, HDI</t>
  </si>
  <si>
    <t>KASHA</t>
  </si>
  <si>
    <t>USAID, UNFPA, ENABEL</t>
  </si>
  <si>
    <t>MCCH</t>
  </si>
  <si>
    <t>University of Rwanda/ School of Public Health</t>
  </si>
  <si>
    <t>The key role and responsibilities of FPTWG are the following:
1) Work as a forum to discuss new initiatives in the field of family planning; 2) Follow up the implementation of Family Planning interventions in the country; 3) Support the MOH to monitoring the change towards the indicators for a continuous improvement in the field of Family planning; 4) Provide technical and/or financial support for special events for promotion of family planning in Rwanda.</t>
  </si>
  <si>
    <t>The quantification committees  which is a committee within the CPDS, conduct annual quantification exercise as well as quarterly supply plan review to ensure commodity security.</t>
  </si>
  <si>
    <t>Coordinated Procurement and Distribution System Committee under MOH (MOH/MCCH, RBC, USAID, UNFPA, GHSC-PSM, SFH, CMS)</t>
  </si>
  <si>
    <t>But, there was no GOR funds spent on procurement of contraceptives for FY19-20</t>
  </si>
  <si>
    <t>All shipment for contraceptives were covered by donors' funds. There were no GOR funds spent on procurement of contraceptives for FY19-20</t>
  </si>
  <si>
    <t>MCCH record</t>
  </si>
  <si>
    <t xml:space="preserve">Enables direct budget support </t>
  </si>
  <si>
    <t>In FY 19-20, contraceptives were procured using only donors funds.</t>
  </si>
  <si>
    <t>Condoms, Implantable Contraceptives, Progestin-only Oral Contraceptive Pills. Recipient unspecified</t>
  </si>
  <si>
    <t>UNFPA supplies: copper-bearing IUDs, male condoms</t>
  </si>
  <si>
    <t>GOR did not finance procurement of contraceptives</t>
  </si>
  <si>
    <t>Contraceptive shipments are delivered to the central medical store regardless the source of procurement funds</t>
  </si>
  <si>
    <t xml:space="preserve">Enable direct budget support </t>
  </si>
  <si>
    <t>doc with FP methods offered thru public sector, e.g. standard treatment guidelines</t>
  </si>
  <si>
    <t>Complete logistics data is only available for commodities offered through social marketing and public sectors. For other distribution channels the data is not systematically captured.</t>
  </si>
  <si>
    <t>Sustain multi-level, multi-sector FP service delivery with an emphasis on modern contraceptives, maximize opportunities for efficient integration of services, improve the quality, continuity and youth-friendliness of family planning and SRH services</t>
  </si>
  <si>
    <t>Family Planning, Adolescent and sexual and reproductive Health Strategic Plan</t>
  </si>
  <si>
    <t>2018-2024</t>
  </si>
  <si>
    <t>The MOH policy is to support the private sector to establish health posts to provide heath services including contraceptive methods in remote areas or where faith based health facilities do not provide modern contraception</t>
  </si>
  <si>
    <t>National Reproductive Maternal, Newborn, Child and Adolescent Health (RMNCAH) policy - 2018</t>
  </si>
  <si>
    <t>Newspaper articles or other media reports</t>
  </si>
  <si>
    <t xml:space="preserve">Rwanda Family Planning 2020 Commitment, ICPD25 Rwanda Commitments </t>
  </si>
  <si>
    <t>newspaper articles, government communiques or other public expressions</t>
  </si>
  <si>
    <t>No charges for FP commodities in public sector</t>
  </si>
  <si>
    <t>The Community health insurance (CHI) also covers the FP services. The client who is going to seek for services pays 200 Rwf when she/he has the CHI' However, people under the social economic lower category are exempted from paying.</t>
  </si>
  <si>
    <t xml:space="preserve"> The Community health insurance CHI also covers the FP services. The client who is going to seek for services pays 200 Rwf when she/he has the CHI. The Community health insurance covers 90% and the client pays only 10% (clarification from validation questions &amp; answers).</t>
  </si>
  <si>
    <t>Norgestrel/Ethinyloestradiol Tab. 300 μg, +36mg; Norethisterone enantate Oily sol. 200 mg/ml; Ethinylestradiol+Norethisterone Tab. 35 μg + 1,0 mg; Ethinylestradiol+Gestodene  Tab. 30 μg, + 750 μg; Mifepristone Tab. 200 mg; Levonorgestrel‐releasing
intrauterine system</t>
  </si>
  <si>
    <t>National List of Essential Medicines List for Adults 6th Edition, 2015</t>
  </si>
  <si>
    <t>Ad hoc reports</t>
  </si>
  <si>
    <t>The GFF partnership  is focusing on  other health system areas, including nutrition.</t>
  </si>
  <si>
    <t>There is an electronic logistics management information system which integrated all health commodities including contraceptives.</t>
  </si>
  <si>
    <t>Time period was July 2019 - June 2020</t>
  </si>
  <si>
    <t xml:space="preserve">NA </t>
  </si>
  <si>
    <t>All health commodities should be registered under the Rwanda FDA.</t>
  </si>
  <si>
    <t>If the registration process is taking long, the program might request for a waiver</t>
  </si>
  <si>
    <t>There are branded contraceptives distributed through social marketing and private sectors</t>
  </si>
  <si>
    <t>So far, there is no system in place to track data from private sector which can be used for FP program improvement</t>
  </si>
  <si>
    <t>Only WHO prequalified products are registered by Rwanda FDA in the country. There is no local manufacturer for contraceptives.</t>
  </si>
  <si>
    <t>Microgynon ( Levonorgestrel/Ethinyl Estradiol 150/30 mcg +Fe 75mg)</t>
  </si>
  <si>
    <t>Microlut (Levonorgestrel 30 mcg)</t>
  </si>
  <si>
    <t xml:space="preserve">(Triclofem and DepoProvera) Depot Medroxyprogesterone Acetate 150 mg Intramuscular </t>
  </si>
  <si>
    <t xml:space="preserve"> Levonorgestrel 75mg (Jadelle) and Etonogestrel 68mg (Implanon)</t>
  </si>
  <si>
    <t>Intrauterine devices (IUDs) : Copper-bearing Optima Copper T</t>
  </si>
  <si>
    <t>Male Condom No Logo</t>
  </si>
  <si>
    <t xml:space="preserve">Female Condom </t>
  </si>
  <si>
    <t>MOH has engaged partnership with private sector to extend heath services including family planning provision through private health posts.</t>
  </si>
  <si>
    <t xml:space="preserve">To increase access to health services, the MOH has engaged private sector to establish the health posts in the remote area of the country. </t>
  </si>
  <si>
    <t>The provision of FP services continued as usual. The strategy was to communicate to the population about the continuation of services.</t>
  </si>
  <si>
    <t>The meetings shifted online - the team has managed to keep the schedule and frequency.</t>
  </si>
  <si>
    <t>The provision of FP service continued as usual. The strategy was to communicate to the population about the continuation of services.</t>
  </si>
  <si>
    <t>There was a rapid assessment for continuity of minimum essential Reproductive Maternal, Newborn, Child and Adolescent Health and Nutrition services in the Context of COVID-19 Response in Rwanda – the overall result was that there was no interruption of FP services  during the COVID19 pandemic.</t>
  </si>
  <si>
    <t xml:space="preserve">Suivi des recommandations de la réunion précédente                         Partager et valider les niveaux de stocks des produits contraceptifs soumettre le Rapport de Suivi du Plan d'Approvisionnement         formuler de nouvelle recommandations </t>
  </si>
  <si>
    <t xml:space="preserve">Comité de Sécurisation des Produits de la Santé de la Reproduction ( SPSR) </t>
  </si>
  <si>
    <t>Agence de Développement du Marketing Social (ADEMAS)</t>
  </si>
  <si>
    <t>Intra Health, Marie Stop International (MSI) Association Sénégalaise pour le Bien Être Familial (ASBEF)</t>
  </si>
  <si>
    <t>DKT International</t>
  </si>
  <si>
    <t>USAID, UNFPA, Ministère de la Santé et de l’Action sociale (MSAS)</t>
  </si>
  <si>
    <t>Direction de la Sante de la Mère et de l'Enfant (DSME) et Division Lutte contre le Sida (DLSI)</t>
  </si>
  <si>
    <t>Pharmacie Nationale d'Approvisionnement (PNA)</t>
  </si>
  <si>
    <t>Apres chaque réunions, le comite mène des actions pour exécuter les recommandations de la réunion précédente.</t>
  </si>
  <si>
    <t>Pour l'année 2020, le gouvernement du Sénégal a contribué 117 925 781 FCFA (soit 228 982 USD) pour l'achat d'une partie des besoins annuels du secteur public.</t>
  </si>
  <si>
    <t>Le budget est consommé à 100%</t>
  </si>
  <si>
    <t xml:space="preserve">Comité Technique des CPT's </t>
  </si>
  <si>
    <t>Chaque année l'Etat du Sénégal contribue à l'acquisition des produits contraceptifs</t>
  </si>
  <si>
    <t>Chaque année une ligne  budgétaire est attribuée pour l'achat  des produits contraceptifs</t>
  </si>
  <si>
    <t>Dossier MSAS</t>
  </si>
  <si>
    <t>RAS</t>
  </si>
  <si>
    <t>janvier 2020 - décembre 2020</t>
  </si>
  <si>
    <t>La PNA assure l'acquisition des produits contraceptifs via le budget de l'Etat</t>
  </si>
  <si>
    <t>les factures, les listes de colisage, les connaissements</t>
  </si>
  <si>
    <t xml:space="preserve">Combined oral contraceptives, implantable contraceptives, injectable contraceptives, progestin only pills, condoms
</t>
  </si>
  <si>
    <t>Emergency Oral Contraceptives
Implantable Contraceptives
Injectable Contraceptives
Progestin only pills</t>
  </si>
  <si>
    <t>La PNA assure l'acquisition des produits contraceptifs via le budget de l'Etat.</t>
  </si>
  <si>
    <t xml:space="preserve">La Centrale d'achat assure le stockage et la distribution jusqu'au dernier kilomètre </t>
  </si>
  <si>
    <t>Budget Etat</t>
  </si>
  <si>
    <t>Le plan stratégique nationale de la planification familiale 2016 -2020 c'est un plan de consolidation des acquis de la mise en œuvre du Plan national de développement sanitaire (PNDS) est accordé aux priorités de renforcement de capacité en matière d'offre de service et création de la demande. Ce plan sert de référence pour tous les interventions de tous les acteurs impliquées dans la lutte contre la mortalité maternelle en générale et la relance de la planification familiale en particulier.</t>
  </si>
  <si>
    <t>Cadre stratégique national de la planification familiale</t>
  </si>
  <si>
    <t>Le cadre stratégique PF participe à la vision de la politique de santé à travers le PSE, la loi SR qui réaffirme l'engagement du pays aux objectifs de développement durable en collaboration avec le secteur privé</t>
  </si>
  <si>
    <t>centre ados/jeunes</t>
  </si>
  <si>
    <t>Auto-injection DMPA</t>
  </si>
  <si>
    <t xml:space="preserve">Liste Nationale des Médicaments Essentiels </t>
  </si>
  <si>
    <t>Site Web de l'évaluation FP2020/2030</t>
  </si>
  <si>
    <t>Mesures coercitives importantes</t>
  </si>
  <si>
    <t>Délivrance de plusieurs mois  pour certains méthodes comme auto-injectable et COC</t>
  </si>
  <si>
    <t>RHCS Technical Working Group</t>
  </si>
  <si>
    <t>MSI Sierra Leone, Planned Parenthood Association Sierra Leone, CARE International, Crown Agents</t>
  </si>
  <si>
    <t>FCDO, USAID</t>
  </si>
  <si>
    <t>Reproductive health/family planning program, Directorate of Pharmaceutical services (DPS), National Medical Supplies Agency (NMSA)</t>
  </si>
  <si>
    <t>National Medical Supplies agency (NMSA)</t>
  </si>
  <si>
    <t>The primary objective of the RHCS committee is to coordinate efforts by public sector, NGOs, CSOs, donors and the private sector to strengthen national capacity to forecast, finance, procure and deliver FP and other essential RH supplies. The committee serves as the national coordinating body in the:
1.	Determination of the country’s needs and cost 
2.	Mobilization of resources required to cover the cost 
3.	Coordination of procurement orders placed by various sources
4.	Review of current stock levels, orders on pipeline and availability at the last mile
5.	Implementation of processes that provide visibility and assurance of the adequate safeguarding, management, and use for intended purposes 
6.	Advocacy for prioritization of RHCS issues in national plans and strategies</t>
  </si>
  <si>
    <t>RH/FP program, UNFPA, DPS, NMSA</t>
  </si>
  <si>
    <t>supply and distribution plans (e.g. PipeLine, QAT)</t>
  </si>
  <si>
    <t>UNFPA: Combined Oral Contraceptives, Intrauterine Devices, Emergency Oral Contraceptives, Condoms, Implantable Contraceptives, Injectable Contraceptives, Progestin-only Oral Contraceptive Pills. Recipient unspecified</t>
  </si>
  <si>
    <t>Other bilateral (specify) West African Health Organization (WAHO)</t>
  </si>
  <si>
    <t>West African Health Organization (WAHO): combined oral contraceptives, emergency contraceptives, condoms, implantable contraceptives, injectable contraceptives, progestin-only pills</t>
  </si>
  <si>
    <t>donor records</t>
  </si>
  <si>
    <t>Every adolescent, youth, woman/man in Sierra Leone will be able to choose, obtain and use quality reproductive health products including contraceptive methods and life saving medicines whenever and wherever she or he needs them.</t>
  </si>
  <si>
    <t>National RHCS strategy</t>
  </si>
  <si>
    <t>2012-2016</t>
  </si>
  <si>
    <t>Public-Private Partnership Policy, Training partnerships between MOHS and MSI &amp; DKT</t>
  </si>
  <si>
    <t>MCH Aides are equivalent to Aux Nurse Midwives</t>
  </si>
  <si>
    <t>National strategy for the reduction of teenage pregnancy and child marriage and the national RMNCAH strategy</t>
  </si>
  <si>
    <t>Safe Spaces and Adolescent/Youth Friendly Services</t>
  </si>
  <si>
    <t>The Ministry of Finance provides duty waivers that enables all contraceptive commodities to come in free.</t>
  </si>
  <si>
    <t>EML was reviewed and validated in 2021 and is awaiting publication</t>
  </si>
  <si>
    <t>National Essential Medicines List</t>
  </si>
  <si>
    <t>UNFPA Supplies survey 2019 report.</t>
  </si>
  <si>
    <t>An eLMIS system using android tablets was piloted in 3 districts with good results.</t>
  </si>
  <si>
    <t>site visits (physical inventories)</t>
  </si>
  <si>
    <t>This commodity is only used by IPPF in Sierra Leone, so the stockout data is not available.</t>
  </si>
  <si>
    <t xml:space="preserve">The stockout rates for SDPs were given in percentages because on the DHIS 2, which the government uses to manually enter LMIS reports, it is given as such. The total is an average of percentages and therefore may not reflect the true average stockout rate. </t>
  </si>
  <si>
    <t>The UNFPA CO requests for waivers from the NMRA to import WHO-prequalified FP commodities.</t>
  </si>
  <si>
    <t>Accredited for ISO 9001</t>
  </si>
  <si>
    <t>Microgynon, Zinnia F</t>
  </si>
  <si>
    <t>Depo-provera, Sayana press</t>
  </si>
  <si>
    <t>Jadelle, Levoplant</t>
  </si>
  <si>
    <t>Fiesta, Skins</t>
  </si>
  <si>
    <t>I pill, Revoke</t>
  </si>
  <si>
    <t>Contraceptive security has improved over the last fiscal year and current year, with reduced stock out rates across the country. This can be attributed to the increased frequency of nationwide distributions and supplying district stores and facilities to their maximum level during each round.</t>
  </si>
  <si>
    <t>Multi-Month Dispensing</t>
  </si>
  <si>
    <t>Donor funding cuts are expected to impact budgets for contraceptives in the coming year.</t>
  </si>
  <si>
    <t>Prepositioning of 6 months of stock of FP commodities at district stores and hospitals across the country</t>
  </si>
  <si>
    <t xml:space="preserve">South Sudan </t>
  </si>
  <si>
    <t>The Reproductive Health (RH) Commodity Security Technical Working Group. But it is currently inactive.</t>
  </si>
  <si>
    <t xml:space="preserve">Reproductive Health (RH) Technical Working Group (RHCS TWG) </t>
  </si>
  <si>
    <t>Health Pooled Fund, GHSC-PSM, UNICEF, IHO, World Relief, IMA World Health, IMC, IRC, CUAMM, AMREF, CCM+, MC</t>
  </si>
  <si>
    <t>USAID, FCDO</t>
  </si>
  <si>
    <t>Reproductive Health Department</t>
  </si>
  <si>
    <t>DG Central Medical Stores</t>
  </si>
  <si>
    <t xml:space="preserve">Key functions: Approves quantification and periodic reviews of supply plans. It monitors stock levels of contraceptives at service delivery points and proposes mitigation measures for stockouts to stakeholders for implementation. It monitors FP 2020 implementation progress. Improve partnerships, design and disseminate strategies, advocate for RHSC support and commodity utilization, resource mobilization, formulation and dissemination of appropriate national policies. </t>
  </si>
  <si>
    <t>The cost mentioned in B2 is the forecasted dollar value for commodities to be procured for the public sector for the year 2021.The fiscal year runs from January to December (UNFPA). Government of South Sudan fiscal year runs from July to June.</t>
  </si>
  <si>
    <t>GHSC-PSM, GHSC-TA, or other implementing partner forecast/quantification report</t>
  </si>
  <si>
    <t>GHSC-PSM (as lead agency) and partners (UNFPA, HPF, MOH, among others).</t>
  </si>
  <si>
    <t>01/21-12/21</t>
  </si>
  <si>
    <t>UNFPA supplies: Injectable contraceptives, implantable contraceptives (1- and 2-rod implants), emergency contraceptives, copper IUDs, female condoms</t>
  </si>
  <si>
    <t>Other UN donation records</t>
  </si>
  <si>
    <t>Yes, the South Sudan Reproductive Health Strategy 2013-2016, which is currently under review: Overall Objective: Ensure the availability of safe RH drugs, RH commodities and medical equipment and their rational use. Specific Objectives: 
1. Strengthen planning and management of RH commodities in line with the overall reform in the health sector development plan
2. Ensure availability of RH commodities in health facilities according to protocols.
3. Improve storage and monitoring of RH commodities at central warehouse and state stores
4. Ensure availability of the full range of family planning methods at all levels of the health systems</t>
  </si>
  <si>
    <t>Costed Implementation Plan (CIP)</t>
  </si>
  <si>
    <t>The Costed Implementation Plan (CIP) document is  yet to be finalized (in draft form).                                                                                                                                                              Yes:
1.	The South Sudan Health Policy 2019-2029 (cleaned draft): 7.2.20 Role of NGOs, CBOs FBOs and the Private Sector (page 31).
2.	The Boma Health Initiative July 2019: Module 4 (Family planning) and Module 9 (Sexual and reproductive health 1. Sexual and reproductive health for men and women 2. Adolescent sexual and reproductive health 3. Sexually transmitted infections).
3.	The Health Sector Development Plan 2012-2016: Objective one: To increase the utilization and quality of health services, with emphasis on maternal and child health</t>
  </si>
  <si>
    <t>Five (5) years (2021-2025)</t>
  </si>
  <si>
    <t>This is quoted in page 2 of the South Sudan 2018-2019 Actions for Acceleration in the FP2020 Commitment, and it reads, “Increase modern contraceptive prevalence rate among married women from 5% (FP2020 FPET 2016 estimate) to 10% by 2020”</t>
  </si>
  <si>
    <t>Improve availability of family planning information and services through provision of rights-based integrated sexual and reproductive health services</t>
  </si>
  <si>
    <t>South Sudan was a Muslim country before independence. As a result, there are lingering cultural practices that act as a barrier for unmarried women to access modern contraception.</t>
  </si>
  <si>
    <t>The South Sudan Essential Medicines List 2017 is in draft form and yet to be finalized.</t>
  </si>
  <si>
    <t>South Sudan Essential Medicines List</t>
  </si>
  <si>
    <t>UNFPA works through Eye Radio to reinforce family planning services (and methods) in South Sudan. Projects, (USAID-funded and otherwise), also have objectives to work with midwives/CHWs to increase awareness in communities as to the access to FP commodities at nearby facilities.</t>
  </si>
  <si>
    <t>Meetings at facility level for mothers coming for ANC services</t>
  </si>
  <si>
    <t>There are ongoing discussions to establish one.</t>
  </si>
  <si>
    <t>Aggregate for FY2020 Q4, FY2021 Q1, Q2 &amp; Q3</t>
  </si>
  <si>
    <t>Reporting started in FY2021 Q3</t>
  </si>
  <si>
    <t>Depo provera being phased out and replaced by Sayana press. Uptake of commodities differ from one site to another, with very limited re-distribution mechanisms among health facilities. Increased awareness of FP commodities. Expiries - especially for long term methods.</t>
  </si>
  <si>
    <t xml:space="preserve">Sri Lanka </t>
  </si>
  <si>
    <t>Technical Advisory Committee on Maternal Health &amp; Family Planning</t>
  </si>
  <si>
    <t>Family Planning Association of Sri Lanka, Population Services Lanka</t>
  </si>
  <si>
    <t xml:space="preserve">Family Planning, Maternal &amp; Child Health, HIV/AIDS,  </t>
  </si>
  <si>
    <t>Medical Supplies Division, Ministry of Health</t>
  </si>
  <si>
    <t>Sri Lanka College of Obstetricians &amp; Gynecologists</t>
  </si>
  <si>
    <t>Responsibilities of the Advisory Committee on Maternal Health and Family Planning (TACMH/FP)
1.	Ensure that problems / issues related to the maternal health and Family planning services are identified and addressed.
2.	Review, actively, the existing maternal health and family planning programmes for its comprehensiveness in relation to contemporary needs a, and advocate for NCFH, Ministry of Health and provinces for necessary changes to rectify gaps identified and encourage other stakeholders also to do the same.
3.	Ensure that maternal and family planning programmes in the country adopt evidence based technically sound interventions that are accordance with the national policies and guidelines.
4.	Interface with national and provincial authorities and other governmental and non-governmental stakeholders as appropriate to facilitate the implementation and adaptation of maternal health and family planning initiatives.
5.	Facilitate and provide the technical expertise in the implementation of National Strategic Plan on Maternal and Newborn Health.
6.	Advise on issues related to policy formulation, planning, financial allocations, resource management, monitoring and evaluation of the programmes and other issues related to maternal health and family planning.
7.	Review the evidence gaps related to maternal health and family planning, declare research needs, generate funds and encourage researchers to generate scientific evidence for improvement in maternal health and family planning programmes.
8.	Provide advice on communication issues in relevant programme areas including mass media.
9.	Appointing technical subcommittees on special issues ( members outside the TACMH/FP may be co-opted)</t>
  </si>
  <si>
    <t>Family Health Bureau, Ministry of Health</t>
  </si>
  <si>
    <t>Ministry records</t>
  </si>
  <si>
    <t>01/20-12/21</t>
  </si>
  <si>
    <t>UNFPA: Implantable Contraceptives, Injectable Contraceptives. Recipient unspecified</t>
  </si>
  <si>
    <t>Due to COVID, UNFPA donated contraceptives. Hence the excess CYPs.</t>
  </si>
  <si>
    <t>Government</t>
  </si>
  <si>
    <t>Not applicable (no strategy)</t>
  </si>
  <si>
    <t>Government strongly encourages private and NGO sector to provide contraceptive services</t>
  </si>
  <si>
    <t>ECP is not regularly available in the public sector. Sometimes its available as the public sector gets donations especially during crises situations. E.g. UNFPA donated ECP during the Covid 19 pandemic in 2020</t>
  </si>
  <si>
    <t>Unmarried youth can be provided contraceptives as per circular in the public sector</t>
  </si>
  <si>
    <t>Married women aged 15-49 have free access to contraceptives in the public sector</t>
  </si>
  <si>
    <t>The general policy is to provide equal access to contraceptives in the public sector to women without any form of discrimination.</t>
  </si>
  <si>
    <t>Unmarried youth are shy of accessing contraceptive services although the services are available.</t>
  </si>
  <si>
    <t>Sometimes disabled persons are unaware of service accessibility.</t>
  </si>
  <si>
    <t>Cultural and religious barriers prevent women from accessing contraceptive services.</t>
  </si>
  <si>
    <t>Migrants and internally displaced persons (IDPs) are unaware of service availability and access to contraceptive services.</t>
  </si>
  <si>
    <t>Emergency pills are on the NEML. But not procured and available in the public sector regularly.</t>
  </si>
  <si>
    <t>National List of Essential Medicines SRI LANKA, 2013-2014, Fifth Revision</t>
  </si>
  <si>
    <t>As there is a turnover of FP service providers in the public sector, each year training and retraining takes place. Hence, at any given point, 70-80% of providers.</t>
  </si>
  <si>
    <t>The inventory management Software 'Channel' is used at central warehouse level to monitor incoming and out going commodity stocks</t>
  </si>
  <si>
    <t>Strategic planning</t>
  </si>
  <si>
    <t>WHO MedNet website</t>
  </si>
  <si>
    <t>Florina 28 (Unicure Remedies Pvt ltd, INDIA)</t>
  </si>
  <si>
    <t>Depo Provera  (Pfizer) 150mg/ml, Mylan 150mg/ml</t>
  </si>
  <si>
    <t>Implanon (68mg Etonogestrel), Jadelle (75 mg Levonorgestrel)</t>
  </si>
  <si>
    <t>T Cu380A- SMB, Pregna</t>
  </si>
  <si>
    <t>Cupid</t>
  </si>
  <si>
    <t>Multi-month dispensing of pills and condoms, counselled for accepting LARCS.</t>
  </si>
  <si>
    <t>Low Impact</t>
  </si>
  <si>
    <t>Additional Mobile clinics and using courier services facilitated access of condoms and OCPs.</t>
  </si>
  <si>
    <t xml:space="preserve">Tanzania </t>
  </si>
  <si>
    <t>The name of this committee is RMNCH commodities security committee</t>
  </si>
  <si>
    <t>RMNCH commodities security committee</t>
  </si>
  <si>
    <t>DKT, PSI</t>
  </si>
  <si>
    <t>Pathfinder international, Marie Stopes, SHOPS PLUS, CHAI</t>
  </si>
  <si>
    <t>JD Pharmacy, General DPharm</t>
  </si>
  <si>
    <t>R4D, USAID, FCDO</t>
  </si>
  <si>
    <t>RCHS, PSU, NACP</t>
  </si>
  <si>
    <t>MSD</t>
  </si>
  <si>
    <t>Pharmaceutical Society of Tanzania (PST)</t>
  </si>
  <si>
    <t>To review, discuss and suggest approaches on how to overcome contraceptive and maternal child health commodities security challenges by coordinating and sharing quantification results, coordinating and securing financial resources, follow up on procurement plans, monitoring the implementation of eLMIS and making use of information for  rational logistics decisions, inventory monitoring of RCHS commodities at all levels, maintaining political commitments through strengthened advocacy for RCH commodity security and fostering information-based decision making as a motivator for action at all levels of the health care delivery system.</t>
  </si>
  <si>
    <t>The forecasted value for 2019/2020 seems to be lower as compared to the previous year because during this year some shipments had already with funding commitment.</t>
  </si>
  <si>
    <t>PipeLine, QAT</t>
  </si>
  <si>
    <t>Ministry of Health under Reproductive and Child Health Section</t>
  </si>
  <si>
    <t>July 2019 to June 2020</t>
  </si>
  <si>
    <t>Ministry of health record</t>
  </si>
  <si>
    <t>Combined Oral Contraceptives, Male Condoms, Implantable Contraceptives, Progestin-only Oral Pills</t>
  </si>
  <si>
    <t>Implantable Contraceptives, Injectable Contraceptives, Female Condoms, Male Condoms, Emergency Oral Contraceptives</t>
  </si>
  <si>
    <t>Male Condoms, Female Condoms</t>
  </si>
  <si>
    <t>Annual RCHS quantification has not yet been done</t>
  </si>
  <si>
    <t>Most of the family planning methods are offered at public health facilities and NGO's but commercial sector is limited to some family planning methods.</t>
  </si>
  <si>
    <t>To provide guidance on the implementation of Maternal, Newborn, and Child Health (MNCH) programs across different levels of service delivery, and to ensure coordination of interventions and quality service delivery across the continuum of care.</t>
  </si>
  <si>
    <t>NATIONAL FAMILY PLANNING COSTED IMPLEMENTATION PLAN II (2019 - 2023)</t>
  </si>
  <si>
    <t>2019 - 2023</t>
  </si>
  <si>
    <t>(National Family Planning Standard and guideline) 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</si>
  <si>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National Family Planning Costed Implementation Plan II (2019 - 2023)</t>
  </si>
  <si>
    <t>NATIONAL ESSENTIAL MEDICINES LIST OF TANZANIA (NEMLT)</t>
  </si>
  <si>
    <t>Some channels do promote but not all</t>
  </si>
  <si>
    <t>The source of this data is family planning dash board - train tracker. The increase in Percent is due to the increased training to health care workers on long term family planning methods</t>
  </si>
  <si>
    <t>e LMIS</t>
  </si>
  <si>
    <t>The LMIS used in the country can be accessed by all public health facilities were by essential logistic reports can be obtained easily.</t>
  </si>
  <si>
    <t>Most sites report electronically</t>
  </si>
  <si>
    <t>They report electronically on monthly basis for those which are in system redesigned and quarterly for those which are still in quarterly system.</t>
  </si>
  <si>
    <t xml:space="preserve">This was due to inadequate stock at MSD </t>
  </si>
  <si>
    <t>Inadequate stock at MSD</t>
  </si>
  <si>
    <t>global shortage</t>
  </si>
  <si>
    <t>delay in shipment delivery</t>
  </si>
  <si>
    <t xml:space="preserve">Some facilities did not order it </t>
  </si>
  <si>
    <t xml:space="preserve">Delays in shipment deliveries. </t>
  </si>
  <si>
    <t>Should be registered by the Tanzania Medical devices and Drugs Authority (TMDA)</t>
  </si>
  <si>
    <t>Registration is guided by Tanzania Food, Drugs, and Cosmetics (Registration of Medicinal Products) Regulations, 2015. All exceptions have been included.</t>
  </si>
  <si>
    <t>According to Tanzania Food and Drug Authority Clients' Service Charter (2016) The length of medicine registration varies from 120 days to 200 days.</t>
  </si>
  <si>
    <t xml:space="preserve"> The Medicines and Cosmetics Analysis section has been prequalified by the World Health Organization (WHO) since 2011 while the Food and Microbiology sections were accredited as per ISO/IEC 17025:2005 standard in 2012. (TFDA website)</t>
  </si>
  <si>
    <t>Yes - WHO-PQ</t>
  </si>
  <si>
    <t>Their reports are used during the RCHS national demand forecasting</t>
  </si>
  <si>
    <t>During RCHS National quantification - (source mix)</t>
  </si>
  <si>
    <t>Microgynon pills</t>
  </si>
  <si>
    <t>Depo provera</t>
  </si>
  <si>
    <t>Jadelle and Implanon NXT</t>
  </si>
  <si>
    <t>Cupid condoms</t>
  </si>
  <si>
    <t>Lady pepeta and Care</t>
  </si>
  <si>
    <t>Postinor 2</t>
  </si>
  <si>
    <t>Accredited Drug Dispensing outlets (ADDO shops): Partnership to improve the quality, capacity, and branding of private sector drug shops as outlets for family planning products. Most of Tanzanians who live in rural areas often access
medicine and services at private drug shops as their first point of care. The provision of family planning products and services through drug shops is considered a high impact practice.</t>
  </si>
  <si>
    <t>To continue providing RCH services while observing all precaution given on COVID 19</t>
  </si>
  <si>
    <t>Practical guide on Reproductive, Maternal, Newborn, Child, Adolescent Health care in the context of COVID 19 has been established.</t>
  </si>
  <si>
    <t>Prevented ability to meet physically, the meeting was conducted virtually.</t>
  </si>
  <si>
    <t>The approved budget were not affected</t>
  </si>
  <si>
    <t>Most of the contraceptives services were provided regularly as usual</t>
  </si>
  <si>
    <t>All the FP services continued by taking precaution to COVID 19</t>
  </si>
  <si>
    <t>Community Health Care Workers are used to provide contraceptives (Pills and Condoms) to clients in the community.</t>
  </si>
  <si>
    <t>The supply of Implanon NXT and male condoms has been affected, There is no adequate supply from the supplier</t>
  </si>
  <si>
    <t>This was due to COVID-19 travel restrictionS.</t>
  </si>
  <si>
    <t xml:space="preserve">Togo </t>
  </si>
  <si>
    <t>Groupe de Sécurisation des Produits Contraceptifs et de Passage à Grande Échelle des Bonnes Pratiques</t>
  </si>
  <si>
    <t xml:space="preserve">Association Togolaise pour le Marketing Social </t>
  </si>
  <si>
    <t xml:space="preserve">Association Togolaise pour le Bien être Familial </t>
  </si>
  <si>
    <t>USAID, GIZ, JHPIEGO, OOAS</t>
  </si>
  <si>
    <t>Direction de la Pharmacie, du Laboratoire et du Médicament, Direction de la Santé de la Mère et de l'Enfant, Division de la Santé Maternelle et Infantile et de la Planification familiale</t>
  </si>
  <si>
    <t>Centrale d'Achat des Médicaments Essentiels et Génériques</t>
  </si>
  <si>
    <t>Association des Confessions religieuses</t>
  </si>
  <si>
    <t xml:space="preserve">Servir de cadre de réflexion à toutes les parties prenantes intervenant en matière de Santé de la Reproduction et de Planification Familiale (secteur public, privé, ONG et partenaires techniques et financiers) ;
- Veiller à la révision du plan national stratégique de sécurité des produits SR ;
- Valider la prévision des besoins en produits contraceptifs ;
- Assurer le suivi de l’approvisionnement des produits SR pour atteindre un taux de 0% de ruptures de stock au niveau central ;
- Faire le suivi de la mise en œuvre du plan PAGE ;
- Mettre en œuvre le plan de suivi du plan PAGE ;
- Faire le suivi des indicateurs traceurs du Plan d’Action National Budgétisé de la PF ;
- Faire le plaidoyer pour mobiliser les ressources complémentaires pour le financement des gaps des différents plans annuels (PAGE, PANB-PF et Approvisionnement).
</t>
  </si>
  <si>
    <t>Division de la Santé Maternelle et Infantile et de la Planification Familiale (organisation et conduite de l'exercice), ATMS et ATBEF avec l'appui de partenaires techniques et/ou financiers de: UNFPA, GHSC-FTO, USAID</t>
  </si>
  <si>
    <t>Budget de Ministère de la Santé</t>
  </si>
  <si>
    <t>Préservatifs masculins, et féminins, Zinnia, Implanon, Jadelle, DIU</t>
  </si>
  <si>
    <t>préservatifs masculins, pilules contraceptives combinées</t>
  </si>
  <si>
    <t xml:space="preserve">préservatifs féminins, implants contraceptifs, pilules contraceptives progestatives, et contraceptifs injectables </t>
  </si>
  <si>
    <t>préservatifs féminins et masculins</t>
  </si>
  <si>
    <t>préservatifs féminins et masculins, implants contraceptifs, pilules contraceptives combinées, et dispositifs intra-utérins au cuivre</t>
  </si>
  <si>
    <t>Etat par le biais de la plateforme de UNFPA</t>
  </si>
  <si>
    <t>L'achat des produits pour le pays se fait par le niveau central qui se charge d'approvisionner les régions et districts.</t>
  </si>
  <si>
    <t>Documents d'expédition</t>
  </si>
  <si>
    <t>Budget de l'Etat</t>
  </si>
  <si>
    <t>Contribuer à l’amélioration de la santé des populations par le biais de l’augmentation du taux de prévalence contraceptive moderne chez les femmes en union de 24,4% en 2017 à 35,5% en 2022 au niveau national.
Objectif 1 : Augmenter la demande d’informations et de services de PF des femmes, des jeunes et des adolescents en favorisant un environnement propice à la planification familiale grâce à un engagement fort de l’ensemble des acteurs sociaux du Togo.
Objectif 2 : Garantir l’offre et l’accès à des services de PF de qualité en renforçant la capacité des prestataires publics, privés et communautaires et en ciblant les jeunes dans les zones rurales et les zones enclavées par le biais de l’élargissement de la gamme des méthodes, y compris la mise à l’échelle des MLDA, la PFPP et l’amélioration des services destinés aux jeunes.
Objectif 3 : Garantir la sécurisation des produits de PF en tout temps et à tous les niveaux de la pyramide sanitaire par le renforcement des capacités en quantification, en planification, en gestion de la chaîne d’approvisionnement et de la logistique de PF.
Objectif 4 : Assurer un environnement habilitant et favorable à la PF par le renforcement du plaidoyer, des politiques et la pérennisation de financement de la PF au Togo.
Objectif 5 : Renforcer le cadre de coordination des acteurs de la PF à tous les niveaux et améliorer le suivi et évaluation en renforçant le système de collecte et de traitement des données.</t>
  </si>
  <si>
    <t>Plan d'Action National Budgétisé pour la Planification Familiale</t>
  </si>
  <si>
    <t>Entretien avec des informateurs clés (associations d'infirmières/sage-femmes)</t>
  </si>
  <si>
    <t>La loi SR précise le cadre général de la réglementation de la santé de la reproduction. Dans son titre 3 alinéa 23, la loi autorise les structures sanitaires privées, les ONG, les confessions religieuses qui travaillent dans le domaine de la SR et qui ont l'agrément en la matière à dispenser des soins et services de santé de la reproduction prenant en compte l'offre de services de PF.</t>
  </si>
  <si>
    <t>Loi de la Santé de la Reproduction de 2007</t>
  </si>
  <si>
    <t>Environ 10% du cout du produit</t>
  </si>
  <si>
    <t>Listes de structures tarifaires</t>
  </si>
  <si>
    <t>gratuité pour les indigences; offre de méthodes gratuites lors des stratégies d'offre de masse</t>
  </si>
  <si>
    <t>Dossiers des assureurs santé</t>
  </si>
  <si>
    <t>31/12/2020 (en cours de validation)</t>
  </si>
  <si>
    <t>Réseau sociaux</t>
  </si>
  <si>
    <t>41 à 50 %</t>
  </si>
  <si>
    <t>Site Web du Fonds mondial</t>
  </si>
  <si>
    <t>Le formulaire de suivi des stocks intégré dans le DHIS, ne prend pas en compte tous les items,
Certains sites ne déclarent pas dans le DHIS2</t>
  </si>
  <si>
    <t>Retard dans la livraison des commandes de PC au plan international.
Difficultés d'approvisionnement des Régions et Districts dues aux restrictions liées à la pandémie à Covid-19.</t>
  </si>
  <si>
    <t>des autorisations spéciales sont accordées aux produits non inscrites sur la LNME</t>
  </si>
  <si>
    <t xml:space="preserve">Les produits de sante ne sont envoyés au laboratoire national de contrôle qualité lors de l'homologation que si les experts le jugent pertinent.  
Néanmoins, des échantillons sont prélevés chaque année sur les sites de dispensation pour analyse.
 </t>
  </si>
  <si>
    <t>Documents du laboratoire national de contrôle de la qualité (LNCQ)</t>
  </si>
  <si>
    <t>Ubipharm, uniphart, sotomed, socopharm, et Redis</t>
  </si>
  <si>
    <t>Organisation individuelle de chaque structure
Délivrance sur plusieurs mois des produits contraceptifs de courte durée d'action
Promotion de l'AI du DMPA-SC</t>
  </si>
  <si>
    <t>Impact moyen</t>
  </si>
  <si>
    <t>Clinique Mobile
Journées Portes Ouvertes
Stratégies avancées</t>
  </si>
  <si>
    <t>Retard dans la livraison des commandes de produits contraceptifs au plan international</t>
  </si>
  <si>
    <t xml:space="preserve">Uganda </t>
  </si>
  <si>
    <r>
      <t xml:space="preserve">Additional or Alternative Data Source Used </t>
    </r>
    <r>
      <rPr>
        <sz val="10"/>
        <rFont val="Arial"/>
        <family val="2"/>
      </rPr>
      <t>(if applicable)</t>
    </r>
  </si>
  <si>
    <r>
      <t xml:space="preserve">A1.
</t>
    </r>
    <r>
      <rPr>
        <i/>
        <sz val="11"/>
        <color theme="1"/>
        <rFont val="Arial"/>
        <family val="2"/>
      </rPr>
      <t/>
    </r>
  </si>
  <si>
    <r>
      <t>Is there a national committee that works on contraceptive security? 
C</t>
    </r>
    <r>
      <rPr>
        <sz val="10"/>
        <rFont val="Arial"/>
        <family val="2"/>
      </rPr>
      <t xml:space="preserve">ommittees can range from advisory committees to those responsible for decision-making on supply management or other policies, and they </t>
    </r>
    <r>
      <rPr>
        <u/>
        <sz val="10"/>
        <rFont val="Arial"/>
        <family val="2"/>
      </rPr>
      <t>do not</t>
    </r>
    <r>
      <rPr>
        <sz val="10"/>
        <rFont val="Arial"/>
        <family val="2"/>
      </rPr>
      <t xml:space="preserve">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r>
  </si>
  <si>
    <t>Family Planning/Reproductive Health Commodity Security</t>
  </si>
  <si>
    <r>
      <t>Social marketing,</t>
    </r>
    <r>
      <rPr>
        <sz val="11"/>
        <rFont val="Arial"/>
        <family val="2"/>
      </rPr>
      <t xml:space="preserve"> (</t>
    </r>
    <r>
      <rPr>
        <i/>
        <sz val="11"/>
        <rFont val="Arial"/>
        <family val="2"/>
      </rPr>
      <t>for example: PSI, DKT, SFH, etc.)</t>
    </r>
  </si>
  <si>
    <t>Policy, Advocacy &amp; Communication Enhanced for Population &amp; Reproductive Health (PACE)</t>
  </si>
  <si>
    <t>Mariestopes International Uganda (MSIU)</t>
  </si>
  <si>
    <r>
      <t xml:space="preserve">NGOs 
</t>
    </r>
    <r>
      <rPr>
        <i/>
        <sz val="10"/>
        <rFont val="Arial"/>
        <family val="2"/>
      </rPr>
      <t>(for example: service delivery, advocacy, Planned Parenthood affiliate, Marie Stopes affiliate, faith-based organizations, etc.)</t>
    </r>
  </si>
  <si>
    <t>MSIU, PACE, Reproductive Health Uganda (RHU), PATH, Pathfinder, FHI360</t>
  </si>
  <si>
    <t>USAID/ Uganda Strengthening Supply Chain Systems (SSCS)</t>
  </si>
  <si>
    <t>CHAI, Chemonics - Global Health Supply Chain Program-Procurement and Supply Management (GHSC-PSM) project</t>
  </si>
  <si>
    <r>
      <t>Commercial sector</t>
    </r>
    <r>
      <rPr>
        <sz val="11"/>
        <rFont val="Arial"/>
        <family val="2"/>
      </rPr>
      <t xml:space="preserve"> 
</t>
    </r>
    <r>
      <rPr>
        <i/>
        <sz val="10"/>
        <rFont val="Arial"/>
        <family val="2"/>
      </rPr>
      <t>(for example: wholesalers, distributors, pharmacy associations, manufacturers, etc.)</t>
    </r>
  </si>
  <si>
    <t xml:space="preserve">Kampala Pharmaceutical Industries (KPI) </t>
  </si>
  <si>
    <t>PACE  (Profam Clinics), MSIU (Blue star Clinics)</t>
  </si>
  <si>
    <t>Surgipharm</t>
  </si>
  <si>
    <t xml:space="preserve"> DFID</t>
  </si>
  <si>
    <t>GFATM</t>
  </si>
  <si>
    <t>The United Nations Population Fund (UNFPA)</t>
  </si>
  <si>
    <t>World Health Organization (WHO)</t>
  </si>
  <si>
    <r>
      <t xml:space="preserve">Ministry of Health 
</t>
    </r>
    <r>
      <rPr>
        <i/>
        <sz val="10"/>
        <rFont val="Arial"/>
        <family val="2"/>
      </rPr>
      <t>(for example: logistics, reproductive health, family planning, maternal and child health, HIV/AIDS, pharmacy units, MOH department of finance, etc.)</t>
    </r>
  </si>
  <si>
    <t>Pharmacy Department</t>
  </si>
  <si>
    <t>Reproductive Health Division, Child Health Division</t>
  </si>
  <si>
    <t>AIDS Control Program, Division of Health Information</t>
  </si>
  <si>
    <t>Joint Medical Store (JMS)</t>
  </si>
  <si>
    <t>National Medical Store (NMS)</t>
  </si>
  <si>
    <t>Ministry of Finance, Planning and Economic Development (MoFPED)</t>
  </si>
  <si>
    <r>
      <t xml:space="preserve">Other </t>
    </r>
    <r>
      <rPr>
        <i/>
        <sz val="10"/>
        <rFont val="Arial"/>
        <family val="2"/>
      </rPr>
      <t>(for example: professional associations, educational institutions, civil society)</t>
    </r>
  </si>
  <si>
    <t>Uganda Protestants Medical Bureau (UPMB), Uganda Orthodox Church Medical Bureau (UOMB), Uganda Muslim Medical Bureau (UMMB)</t>
  </si>
  <si>
    <t>Civil Society Organizations and Faith Based Organizations (HEPS Uganda, DSW (Deutsche Stiftung Weltbevoelkerung)</t>
  </si>
  <si>
    <t>Uganda National Health Consumers' Organisation, UNHCO</t>
  </si>
  <si>
    <t>To ensure creation of demand and availability/supply of RH commodities by reviewing and addressing issues related to policy, financing, human resources (HR) and supply chain.</t>
  </si>
  <si>
    <r>
      <t xml:space="preserve">What is the most recent completed 12-month period for which </t>
    </r>
    <r>
      <rPr>
        <u/>
        <sz val="12"/>
        <rFont val="Arial"/>
        <family val="2"/>
      </rPr>
      <t>both</t>
    </r>
    <r>
      <rPr>
        <sz val="12"/>
        <rFont val="Arial"/>
        <family val="2"/>
      </rPr>
      <t xml:space="preserve"> contraceptive commodity </t>
    </r>
    <r>
      <rPr>
        <b/>
        <sz val="12"/>
        <rFont val="Arial"/>
        <family val="2"/>
      </rPr>
      <t>forecast data</t>
    </r>
    <r>
      <rPr>
        <sz val="12"/>
        <rFont val="Arial"/>
        <family val="2"/>
      </rPr>
      <t xml:space="preserve"> and </t>
    </r>
    <r>
      <rPr>
        <b/>
        <sz val="12"/>
        <rFont val="Arial"/>
        <family val="2"/>
      </rPr>
      <t>expenditure data</t>
    </r>
    <r>
      <rPr>
        <sz val="12"/>
        <rFont val="Arial"/>
        <family val="2"/>
      </rPr>
      <t xml:space="preserve"> are available for the public sector (ideally the country government's previous fiscal year)?
</t>
    </r>
    <r>
      <rPr>
        <sz val="11"/>
        <rFont val="Arial"/>
        <family val="2"/>
      </rPr>
      <t>This must be the same 12-month period used for questions B2-B17, hereinafter referred to as ‘complete year’. Please explain any exceptions in the comments section.</t>
    </r>
  </si>
  <si>
    <r>
      <t xml:space="preserve">What was the forecasted (estimated) dollar value of contraceptives needed to be procured for the public sector* for the most recent complete year (as indicated above in B1)?  (in USD)
</t>
    </r>
    <r>
      <rPr>
        <sz val="10"/>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</si>
  <si>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r>
      <t xml:space="preserve">Quantity of contraceptives forecast (in B2), in Couple Years of Protection (CYP) 
</t>
    </r>
    <r>
      <rPr>
        <i/>
        <sz val="10"/>
        <rFont val="Arial"/>
        <family val="2"/>
      </rPr>
      <t>(See CYP Calculator tab for assistance)</t>
    </r>
  </si>
  <si>
    <t>Ministry of Health - Pharmacy department (MOH), Reproductive Health Department (MOH), Quantification and Procurement Planning Unit (QPPU-MOH), AIDS control Program, Mulago National referral Hospital
Warehouses (NMS, JMS, MAUL)
Implementing partners - NGOs - JSI, PATH, FHI 360,SAMASHA,Infectious Disease Institute (IDI), PACE, CHAI, RHU, Mariestopes Uganda, JHPIEGO, Engender Health, Strengthening Supply Chain Systems Program (SSCS), GHSC-PSM
Development partners/Funders- USAID, UNFPA, Global Fund
Medical Bureaus-UCMB</t>
  </si>
  <si>
    <r>
      <t xml:space="preserve">a. What is the frequency of forecast updates? </t>
    </r>
    <r>
      <rPr>
        <sz val="10"/>
        <rFont val="Arial"/>
        <family val="2"/>
      </rPr>
      <t>(Please select from drop-down menu)</t>
    </r>
  </si>
  <si>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menu</t>
    </r>
    <r>
      <rPr>
        <sz val="12"/>
        <rFont val="Arial"/>
        <family val="2"/>
      </rPr>
      <t>.</t>
    </r>
  </si>
  <si>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</si>
  <si>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r>
      <t xml:space="preserve">Were government funds </t>
    </r>
    <r>
      <rPr>
        <b/>
        <sz val="12"/>
        <rFont val="Arial"/>
        <family val="2"/>
      </rPr>
      <t>allocated</t>
    </r>
    <r>
      <rPr>
        <sz val="12"/>
        <rFont val="Arial"/>
        <family val="2"/>
      </rPr>
      <t xml:space="preserve"> (i.e., committed) for contraceptive procurement in the most recent complete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r>
      <rPr>
        <b/>
        <sz val="11"/>
        <rFont val="Arial"/>
        <family val="2"/>
      </rPr>
      <t xml:space="preserve">
IF NO, SKIP TO QUESTION B7.</t>
    </r>
  </si>
  <si>
    <t>The GOU committed 16Bn UGX (approx. 4,266,052 USD) in FY 2019/20 for the procurement of RMNCAH commodities.     (FY2019/20 Needs Analysis &amp; Quantification Report For Public Health Facilities In Uganda)</t>
  </si>
  <si>
    <r>
      <t xml:space="preserve">Amount allocated 
</t>
    </r>
    <r>
      <rPr>
        <sz val="11"/>
        <rFont val="Arial"/>
        <family val="2"/>
      </rPr>
      <t>(in USD)</t>
    </r>
  </si>
  <si>
    <r>
      <t>Time period</t>
    </r>
    <r>
      <rPr>
        <sz val="12"/>
        <rFont val="Arial"/>
        <family val="2"/>
      </rPr>
      <t xml:space="preserve"> 
</t>
    </r>
    <r>
      <rPr>
        <sz val="10"/>
        <rFont val="Arial"/>
        <family val="2"/>
      </rPr>
      <t xml:space="preserve">(mm/yy-mm/yy)
</t>
    </r>
    <r>
      <rPr>
        <i/>
        <sz val="10"/>
        <rFont val="Arial"/>
        <family val="2"/>
      </rPr>
      <t>(should be the same as indicated in B1)</t>
    </r>
    <r>
      <rPr>
        <sz val="10"/>
        <rFont val="Arial"/>
        <family val="2"/>
      </rPr>
      <t xml:space="preserve">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</si>
  <si>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</si>
  <si>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</si>
  <si>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Total-Market-Approach-STRATEGY-2020. (</t>
    </r>
    <r>
      <rPr>
        <sz val="11"/>
        <color theme="1"/>
        <rFont val="Arial"/>
        <family val="2"/>
      </rPr>
      <t>https://portal.ufpcug.org/total-market-approach-strategy-2020)</t>
    </r>
  </si>
  <si>
    <t>The government allocation to RH commodities was $ 3.94M in 2019/20 and $ 4.2M in 2020/21. 9% of the 4.2M ($ 378,000) allocated for RH commodities in 2020/21 to be used to fund procurement of FP Commodities.</t>
  </si>
  <si>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</si>
  <si>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</si>
  <si>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</si>
  <si>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r>
      <t xml:space="preserve">Were government funds </t>
    </r>
    <r>
      <rPr>
        <b/>
        <sz val="12"/>
        <rFont val="Arial"/>
        <family val="2"/>
      </rPr>
      <t>spent</t>
    </r>
    <r>
      <rPr>
        <sz val="12"/>
        <rFont val="Arial"/>
        <family val="2"/>
      </rPr>
      <t xml:space="preserve"> on procuring contraceptive commodities in the most recent complete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r>
      <rPr>
        <sz val="12"/>
        <rFont val="Arial"/>
        <family val="2"/>
      </rPr>
      <t xml:space="preserve">
</t>
    </r>
    <r>
      <rPr>
        <b/>
        <sz val="12"/>
        <rFont val="Arial"/>
        <family val="2"/>
      </rPr>
      <t>IF NO, SKIP TO QUESTION B9.</t>
    </r>
  </si>
  <si>
    <r>
      <t xml:space="preserve">Was this a source?
</t>
    </r>
    <r>
      <rPr>
        <i/>
        <sz val="11"/>
        <rFont val="Arial"/>
        <family val="2"/>
      </rPr>
      <t>(Y/N)</t>
    </r>
  </si>
  <si>
    <r>
      <t xml:space="preserve">Amount spent 
</t>
    </r>
    <r>
      <rPr>
        <sz val="11"/>
        <rFont val="Arial"/>
        <family val="2"/>
      </rPr>
      <t>(in USD)</t>
    </r>
  </si>
  <si>
    <r>
      <t>Time period</t>
    </r>
    <r>
      <rPr>
        <sz val="12"/>
        <rFont val="Arial"/>
        <family val="2"/>
      </rPr>
      <t xml:space="preserve"> 
(mm/yy-mm/yy)
</t>
    </r>
    <r>
      <rPr>
        <i/>
        <sz val="10"/>
        <rFont val="Arial"/>
        <family val="2"/>
      </rPr>
      <t>(should be the same as indicated in B1)</t>
    </r>
    <r>
      <rPr>
        <sz val="12"/>
        <rFont val="Arial"/>
        <family val="2"/>
      </rPr>
      <t xml:space="preserve">
</t>
    </r>
  </si>
  <si>
    <r>
      <t xml:space="preserve">Quantity (in Couple Years Protection)
</t>
    </r>
    <r>
      <rPr>
        <i/>
        <sz val="10"/>
        <rFont val="Arial"/>
        <family val="2"/>
      </rPr>
      <t>(See CYP Calculator tab for assistance)</t>
    </r>
  </si>
  <si>
    <r>
      <rPr>
        <u/>
        <sz val="12"/>
        <rFont val="Arial"/>
        <family val="2"/>
      </rPr>
      <t>Details of government procurement</t>
    </r>
    <r>
      <rPr>
        <sz val="12"/>
        <rFont val="Arial"/>
        <family val="2"/>
      </rPr>
      <t xml:space="preserve">
</t>
    </r>
    <r>
      <rPr>
        <i/>
        <sz val="10"/>
        <rFont val="Arial"/>
        <family val="2"/>
      </rPr>
      <t>(list of contraceptive methods and/or products procured, if available)</t>
    </r>
    <r>
      <rPr>
        <sz val="12"/>
        <rFont val="Arial"/>
        <family val="2"/>
      </rPr>
      <t xml:space="preserve">
</t>
    </r>
  </si>
  <si>
    <r>
      <t xml:space="preserve">Internally generated funds </t>
    </r>
    <r>
      <rPr>
        <b/>
        <sz val="12"/>
        <rFont val="Arial"/>
        <family val="2"/>
      </rPr>
      <t>spent</t>
    </r>
    <r>
      <rPr>
        <sz val="12"/>
        <rFont val="Arial"/>
        <family val="2"/>
      </rPr>
      <t xml:space="preserve"> on contraceptive procurement</t>
    </r>
  </si>
  <si>
    <t>Total-Market-Approach-STRATEGY-2020</t>
  </si>
  <si>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</si>
  <si>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t>
    </r>
    <r>
      <rPr>
        <i/>
        <sz val="11"/>
        <rFont val="Arial"/>
        <family val="2"/>
      </rPr>
      <t>(For example, these other government funds could include basket funds, World Bank credits or loans, and other funds donors gave to the government [e.g., direct budget support])</t>
    </r>
  </si>
  <si>
    <t xml:space="preserve">According to the Health sector Ministerial Policy Statement FY 2020/21, under the section on achievements in 2019/20 (page 47), a total of Shs 10.3 bn (US$2,844,860) was spent on reproductive health items (family planning) and safe delivery kits (MAMA KITS) to all women during childbirth for the entire country. The amount for FP commodities alone could not be determined, nor could the source of the funds be determined. </t>
  </si>
  <si>
    <r>
      <t xml:space="preserve">i. Specify source(s) of other government funds spent 
</t>
    </r>
    <r>
      <rPr>
        <i/>
        <sz val="11"/>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</si>
  <si>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</si>
  <si>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year (per question B1).
The time period should be the same for all sources of funding.
*This can include cases where donors provided products to the Ministry for NGOs or social marketing.</t>
    </r>
  </si>
  <si>
    <r>
      <t xml:space="preserve">Time period 
</t>
    </r>
    <r>
      <rPr>
        <sz val="12"/>
        <rFont val="Arial"/>
        <family val="2"/>
      </rPr>
      <t xml:space="preserve">(mm/yy-mm/yy)
</t>
    </r>
    <r>
      <rPr>
        <i/>
        <sz val="10"/>
        <rFont val="Arial"/>
        <family val="2"/>
      </rPr>
      <t>(should be the same as indicated in B1)</t>
    </r>
    <r>
      <rPr>
        <sz val="12"/>
        <rFont val="Arial"/>
        <family val="2"/>
      </rPr>
      <t xml:space="preserve">
</t>
    </r>
  </si>
  <si>
    <r>
      <t xml:space="preserve">Quantity (in Couple Years of Protection)
</t>
    </r>
    <r>
      <rPr>
        <i/>
        <sz val="10"/>
        <rFont val="Arial"/>
        <family val="2"/>
      </rPr>
      <t>(See CYP Calculator tab for assistance)</t>
    </r>
  </si>
  <si>
    <r>
      <t xml:space="preserve">Details of donations
</t>
    </r>
    <r>
      <rPr>
        <i/>
        <sz val="10"/>
        <rFont val="Arial"/>
        <family val="2"/>
      </rPr>
      <t>(list of contraceptive methods and/or products procured, if available)</t>
    </r>
  </si>
  <si>
    <t>Combined Oral Contraceptives, Intrauterine Devices, Implantable Contraceptives, Injectable Contraceptives, Progestin-only pills, Combined oral contraceptives, condoms. Recipient unspecified</t>
  </si>
  <si>
    <t>UNFPA: Intrauterine Devices, Emergency Oral Contraceptives, Injectable Contraceptives, Progestin-only pills, female condoms. Recipient unspecified</t>
  </si>
  <si>
    <t>Condoms. Recipient: MOH</t>
  </si>
  <si>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</si>
  <si>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</si>
  <si>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</si>
  <si>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total </t>
    </r>
    <r>
      <rPr>
        <b/>
        <u/>
        <sz val="12"/>
        <rFont val="Arial"/>
        <family val="2"/>
      </rPr>
      <t>government</t>
    </r>
    <r>
      <rPr>
        <b/>
        <sz val="12"/>
        <rFont val="Arial"/>
        <family val="2"/>
      </rPr>
      <t xml:space="preserve"> funds spent on contraceptive procurement for the public sector - </t>
    </r>
    <r>
      <rPr>
        <sz val="12"/>
        <rFont val="Arial"/>
        <family val="2"/>
      </rPr>
      <t xml:space="preserve">
Of the total amount of government funds spent on contraceptives for the public sector in the most recent complete year, what percent was covered by internally generated government funds?</t>
    </r>
  </si>
  <si>
    <t xml:space="preserve">An undetermined amount of 'other government spending' may have also occurred. </t>
  </si>
  <si>
    <r>
      <rPr>
        <b/>
        <sz val="12"/>
        <rFont val="Arial"/>
        <family val="2"/>
      </rPr>
      <t>Total expenditures on public sector contraceptives</t>
    </r>
    <r>
      <rPr>
        <sz val="12"/>
        <rFont val="Arial"/>
        <family val="2"/>
      </rPr>
      <t xml:space="preserve">
</t>
    </r>
    <r>
      <rPr>
        <i/>
        <sz val="10"/>
        <rFont val="Arial"/>
        <family val="2"/>
      </rPr>
      <t>This will automatically calculate the total amount from government expenditures (G49) and donations (G57).</t>
    </r>
  </si>
  <si>
    <r>
      <rPr>
        <b/>
        <sz val="12"/>
        <rFont val="Arial"/>
        <family val="2"/>
      </rPr>
      <t>Total expenditures on public sector contraceptives as percent of amount that needed to be procured (forecast) -</t>
    </r>
    <r>
      <rPr>
        <sz val="12"/>
        <rFont val="Arial"/>
        <family val="2"/>
      </rPr>
      <t xml:space="preserve">
Of the estimated value of the contraceptives needed to be procured for the public sector for the most recent complete year, what percent was provided by any source (whether government or donor)? 
</t>
    </r>
  </si>
  <si>
    <t xml:space="preserve">Document sources are inconclusive about the amount spent from 'other government' sources on contraceptives. Several sources list spending ranging from $36 million to $40.5 million that includes all RMNACH spending on services and commodities. These sources do not distinguish between family planning and maternal, neonatal, and child health, nor between services and commodities, or between basket funds (considered 'other government spending') and in-kind donations (considered donor funds). Others cite family planning commodities plus safe birthing kits combined, and do not list the source of the funds. </t>
  </si>
  <si>
    <r>
      <rPr>
        <b/>
        <sz val="12"/>
        <rFont val="Arial"/>
        <family val="2"/>
      </rPr>
      <t xml:space="preserve">Total quantity of contraceptives procured in Couple Years of Protection as a percent of the quantity that needed to be procured (forecast) -
</t>
    </r>
    <r>
      <rPr>
        <sz val="12"/>
        <rFont val="Arial"/>
        <family val="2"/>
      </rPr>
      <t xml:space="preserve">Of the estimated quantity of contraceptives needed to be procured for the public sector for the most recent complete year, what percent was provided by any source (whether government or donor)? 
</t>
    </r>
    <r>
      <rPr>
        <i/>
        <sz val="10"/>
        <rFont val="Arial"/>
        <family val="2"/>
      </rPr>
      <t>This will automatically calculate the quantity of contraceptives procured (K49+K57) divided by the quantity forecasted (J30).</t>
    </r>
  </si>
  <si>
    <t>CYPs for government-funded commodities are unknown.</t>
  </si>
  <si>
    <r>
      <rPr>
        <b/>
        <sz val="12"/>
        <rFont val="Arial"/>
        <family val="2"/>
      </rPr>
      <t>Was there a funding gap for public sector contraceptives in the last complete year?</t>
    </r>
    <r>
      <rPr>
        <sz val="12"/>
        <rFont val="Arial"/>
        <family val="2"/>
      </rPr>
      <t xml:space="preserve">
</t>
    </r>
    <r>
      <rPr>
        <i/>
        <sz val="10"/>
        <rFont val="Arial"/>
        <family val="2"/>
      </rPr>
      <t>(This will automatically calculate based on whether the result in B13 was at least 99 percent of the forecasted need.)</t>
    </r>
  </si>
  <si>
    <r>
      <t xml:space="preserve">If the government financed any contraceptive procurement in the most recent complete year, which entity(ies) conducted the procurement(s)? 
</t>
    </r>
    <r>
      <rPr>
        <sz val="11"/>
        <rFont val="Arial"/>
        <family val="2"/>
      </rPr>
      <t>(Please select from the drop-down menus to indicate all that apply)</t>
    </r>
  </si>
  <si>
    <t>The funds are provided to NMS which conducts the procurement.</t>
  </si>
  <si>
    <t>National Medical Stores (NMS)</t>
  </si>
  <si>
    <r>
      <t xml:space="preserve">At what level(s) does </t>
    </r>
    <r>
      <rPr>
        <b/>
        <sz val="12"/>
        <rFont val="Arial"/>
        <family val="2"/>
      </rPr>
      <t>government-financed procurement</t>
    </r>
    <r>
      <rPr>
        <sz val="12"/>
        <rFont val="Arial"/>
        <family val="2"/>
      </rPr>
      <t xml:space="preserve"> of public sector contraceptives occur? 
</t>
    </r>
    <r>
      <rPr>
        <sz val="11"/>
        <rFont val="Arial"/>
        <family val="2"/>
      </rPr>
      <t>(Please use the drop-down menus to indicate all levels that apply)</t>
    </r>
  </si>
  <si>
    <t>Procured commodities are delivered to NMS (central warehouse).</t>
  </si>
  <si>
    <r>
      <t xml:space="preserve">For </t>
    </r>
    <r>
      <rPr>
        <b/>
        <sz val="12"/>
        <rFont val="Arial"/>
        <family val="2"/>
      </rPr>
      <t>government-financed procurement</t>
    </r>
    <r>
      <rPr>
        <sz val="12"/>
        <rFont val="Arial"/>
        <family val="2"/>
      </rPr>
      <t xml:space="preserve">, regardless of centralized or decentralized procurement, what is the delivery point (i.e. to what level does the supplier deliver the commodities)? 
</t>
    </r>
    <r>
      <rPr>
        <sz val="11"/>
        <rFont val="Arial"/>
        <family val="2"/>
      </rPr>
      <t>(Please use the drop-down menus to indicate all that apply).</t>
    </r>
  </si>
  <si>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</si>
  <si>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r>
      <t xml:space="preserve">Have funds been </t>
    </r>
    <r>
      <rPr>
        <b/>
        <sz val="12"/>
        <rFont val="Arial"/>
        <family val="2"/>
      </rPr>
      <t>allocated</t>
    </r>
    <r>
      <rPr>
        <sz val="12"/>
        <rFont val="Arial"/>
        <family val="2"/>
      </rPr>
      <t xml:space="preserve"> by the government for the procurement of contraceptives for the current fiscal year?</t>
    </r>
  </si>
  <si>
    <r>
      <t>Combined Oral Contraceptive Pills</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</si>
  <si>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</si>
  <si>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r>
      <t>Injectables</t>
    </r>
    <r>
      <rPr>
        <sz val="11"/>
        <rFont val="Arial"/>
        <family val="2"/>
      </rPr>
      <t xml:space="preserve"> 
</t>
    </r>
    <r>
      <rPr>
        <sz val="10"/>
        <rFont val="Arial"/>
        <family val="2"/>
      </rPr>
      <t xml:space="preserve">(for example, depot medroxyprogesterone acetate 104mg/0.65mL subcutaneous [Depo Sub-Q Provera, Sayana Press], depot-medroxyprogesterone acetate 150 mg intramuscular [Depo-Provera], norethisterone enanthate [Noristerat]) </t>
    </r>
  </si>
  <si>
    <r>
      <t xml:space="preserve">Contraceptive Implants 
</t>
    </r>
    <r>
      <rPr>
        <sz val="10"/>
        <rFont val="Arial"/>
        <family val="2"/>
      </rPr>
      <t>(for example, levonorgestrel 75mg [Jadelle, Sino-Implant (II)/Levoplant], etonogestrel 68mg [Implanon, Nexplanon])</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</si>
  <si>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</si>
  <si>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</si>
  <si>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Long-acting permanent method for males</t>
    </r>
    <r>
      <rPr>
        <sz val="10"/>
        <rFont val="Arial"/>
        <family val="2"/>
      </rPr>
      <t xml:space="preserve"> (vasectomy)</t>
    </r>
  </si>
  <si>
    <r>
      <t>Long-acting permanent method for females</t>
    </r>
    <r>
      <rPr>
        <i/>
        <sz val="11"/>
        <rFont val="Arial"/>
        <family val="2"/>
      </rPr>
      <t xml:space="preserve"> </t>
    </r>
    <r>
      <rPr>
        <sz val="10"/>
        <rFont val="Arial"/>
        <family val="2"/>
      </rPr>
      <t>(tubal ligation)</t>
    </r>
  </si>
  <si>
    <r>
      <t xml:space="preserve">Contraceptive patches </t>
    </r>
    <r>
      <rPr>
        <sz val="10"/>
        <rFont val="Arial"/>
        <family val="2"/>
      </rPr>
      <t>(for example, norelgestromin/ethinyl estradiol 150/35mcg [Xulane, Evra])</t>
    </r>
  </si>
  <si>
    <r>
      <t xml:space="preserve">Vaginal contraceptive rings </t>
    </r>
    <r>
      <rPr>
        <sz val="10"/>
        <rFont val="Arial"/>
        <family val="2"/>
      </rPr>
      <t>(for example, etonogestrel/ethinyl estradiol 120/15mcg [NuvaRing], progesterone-releasing [Progering])</t>
    </r>
  </si>
  <si>
    <r>
      <t xml:space="preserve">Calendar-based awareness methods </t>
    </r>
    <r>
      <rPr>
        <sz val="10"/>
        <rFont val="Arial"/>
        <family val="2"/>
      </rPr>
      <t>(for example, CycleBeads)</t>
    </r>
  </si>
  <si>
    <r>
      <t xml:space="preserve">Other contraceptive methods
</t>
    </r>
    <r>
      <rPr>
        <sz val="11"/>
        <rFont val="Arial"/>
        <family val="2"/>
      </rPr>
      <t>(Please provide the name(s) of any other contraceptive(s) offered in the spaces below and then select from the dropdown lists for each sector).</t>
    </r>
  </si>
  <si>
    <t>(i) Universal access to family planning to enable Uganda to attain middle-income status by 2040
(ii) Reduction in the unmet need for family planning to 10%. 
(iii) Increase in the modern contraceptive prevalence rate amongst married and women in union to 50% by 2020.</t>
  </si>
  <si>
    <t>National Family Planning Advocacy Strategy Costed Implementation Plan 2020-2025</t>
  </si>
  <si>
    <t>Uganda FP2020 Core Indicator Summary Sheet: 2019-2020 Annual Progress Report</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</si>
  <si>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</si>
  <si>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</si>
  <si>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(i) National Family Planning Advocacy Strategy Costed Implementation Plan 2020-2025
(ii) The National Policy Guidelines and Service Standards for Sexual and Reproductive Health Rights
(iii) Ministry of Health National Health Policy
(iv) Uganda National Policy Guidelines and Service Standards for SRHR MoH 2006
(v) Family Planning 2020 Commitment Government of Uganda
(vi) National Policy on Public Private Partnership in Health
(vii) National Adolescent Health Policy for Uganda
(viii) MOH-circular-One-Warehouse-One-Facility</t>
  </si>
  <si>
    <r>
      <t xml:space="preserve">Please complete the following table to indicate the country's policies regarding the </t>
    </r>
    <r>
      <rPr>
        <b/>
        <sz val="12"/>
        <rFont val="Arial"/>
        <family val="2"/>
      </rPr>
      <t>lowest provider cadre</t>
    </r>
    <r>
      <rPr>
        <sz val="12"/>
        <rFont val="Arial"/>
        <family val="2"/>
      </rPr>
      <t xml:space="preserve"> that is allowed to sell or dispense particular contraceptive methods. 
Please select from the dropdown list if possible. If you cannot find a provider cadre that fits, please select the closest appropriate cadre title. 
</t>
    </r>
    <r>
      <rPr>
        <i/>
        <sz val="11"/>
        <rFont val="Arial"/>
        <family val="2"/>
      </rPr>
      <t xml:space="preserve">(If you indicated in C1 that a method is not offered in a particular sector (public or private), select "not applicable" for that method and sector.) </t>
    </r>
  </si>
  <si>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</si>
  <si>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</si>
  <si>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</si>
  <si>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 mg [Micronor, Camila, Errin], desogestrel 75 mcg [Cerazette, Aizea], ethynodiol diacetate [Femulen])</t>
    </r>
  </si>
  <si>
    <r>
      <t xml:space="preserve">Injectables </t>
    </r>
    <r>
      <rPr>
        <sz val="10"/>
        <rFont val="Arial"/>
        <family val="2"/>
      </rPr>
      <t xml:space="preserve">(depot medroxyprogesterone acetate 104 mg/0.65 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</si>
  <si>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</si>
  <si>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</si>
  <si>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</si>
  <si>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 mg, levonorgestrel 1.5 mg) [Postinor]</t>
    </r>
  </si>
  <si>
    <r>
      <t xml:space="preserve">Contraceptive patches </t>
    </r>
    <r>
      <rPr>
        <sz val="10"/>
        <rFont val="Arial"/>
        <family val="2"/>
      </rPr>
      <t>(for example, norelgestromin/ethinyl estradiol 150/35 mcg [Xulane, Evra])</t>
    </r>
  </si>
  <si>
    <r>
      <t xml:space="preserve">Other contraceptive methods - specify 
</t>
    </r>
    <r>
      <rPr>
        <sz val="10"/>
        <rFont val="Arial"/>
        <family val="2"/>
      </rPr>
      <t>(Please provide the name of the other contraceptive(s) offered, and the lowest level cadre that can provide it, by sector. For example: SILCS diaphragm)</t>
    </r>
  </si>
  <si>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</si>
  <si>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</si>
  <si>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National Policy Guidelines and Service Standards for Sexual and Reproductive Health and Rights-2006</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</si>
  <si>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</si>
  <si>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</si>
  <si>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</si>
  <si>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</si>
  <si>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The country has special educational packages on FP to the clients who come to health facilities for other services, this provides clients with information on FP, and the need to plan for pregnancies and family.</t>
  </si>
  <si>
    <t>Support Partners Supporting Reproductive health and FP conduct outreach in these areas, which increases awareness among the community about FP, and increases uptake of modern contraceptives.</t>
  </si>
  <si>
    <t>GOU-MOH through its outreach programs reach out to the most remote areas to sensitize them on the need for FP.</t>
  </si>
  <si>
    <t>Religious affiliations and enhancement of Catholic Married couples are encouraged to use Moon beads, and this increases the uptake of cycle beads among catholic couples.</t>
  </si>
  <si>
    <t>Agencies supporting refugees hosting districts and communities like UNHCR, WFP, WHO, etc., have put SDPs in the camps to bring FP services close to the refugees/immigrants.</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</si>
  <si>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</si>
  <si>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</si>
  <si>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Providers are not allowed to offer FP commodities to youth below the age of 18 years</t>
  </si>
  <si>
    <r>
      <t xml:space="preserve">Are the following contraceptives included in the country's </t>
    </r>
    <r>
      <rPr>
        <u/>
        <sz val="12"/>
        <rFont val="Arial"/>
        <family val="2"/>
      </rPr>
      <t>National Essential Medicines List</t>
    </r>
    <r>
      <rPr>
        <sz val="12"/>
        <rFont val="Arial"/>
        <family val="2"/>
      </rPr>
      <t xml:space="preserve"> (NEML) or other equivalent priority list? (for example, the National Medical Device List)</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</si>
  <si>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r>
  </si>
  <si>
    <r>
      <t>Injectables</t>
    </r>
    <r>
      <rPr>
        <sz val="11"/>
        <rFont val="Arial"/>
        <family val="2"/>
      </rPr>
      <t xml:space="preserve"> 
</t>
    </r>
    <r>
      <rPr>
        <sz val="10"/>
        <rFont val="Arial"/>
        <family val="2"/>
      </rPr>
      <t xml:space="preserve">(for example, depot medroxyprogesterone acetate 104 mg/0.65 mL subcutaneous [Depo Sub-Q Provera, Sayana Press], depot medroxyprogesterone acetate 150 mg intramuscular [Depo-Provera],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</si>
  <si>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</si>
  <si>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</si>
  <si>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</si>
  <si>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 mg, levonorgestrel 1.5 mg)</t>
    </r>
  </si>
  <si>
    <r>
      <t xml:space="preserve">Contraceptive Patches </t>
    </r>
    <r>
      <rPr>
        <sz val="10"/>
        <rFont val="Arial"/>
        <family val="2"/>
      </rPr>
      <t>(for example, norelgestromin/ethinyl estradiol 150/35 mcg [Xulane, Evra])</t>
    </r>
  </si>
  <si>
    <r>
      <t xml:space="preserve">Vaginal Contraceptive Rings </t>
    </r>
    <r>
      <rPr>
        <sz val="10"/>
        <rFont val="Arial"/>
        <family val="2"/>
      </rPr>
      <t>(for example, etonogestrel/ethinyl estradiol 120/15 mcg [NuvaRing], progesterone-releasing [Progering])</t>
    </r>
  </si>
  <si>
    <r>
      <t xml:space="preserve">Calendar-based Awareness Methods </t>
    </r>
    <r>
      <rPr>
        <sz val="10"/>
        <rFont val="Arial"/>
        <family val="2"/>
      </rPr>
      <t>(for example, CycleBeads)</t>
    </r>
  </si>
  <si>
    <r>
      <t xml:space="preserve">Any other contraceptive(s)? </t>
    </r>
    <r>
      <rPr>
        <sz val="11"/>
        <rFont val="Arial"/>
        <family val="2"/>
      </rPr>
      <t>(e.g. SILCS diaphragm)</t>
    </r>
  </si>
  <si>
    <t>Essential Medicines and Health Supplies List for Uganda (EMHSLU) 2016</t>
  </si>
  <si>
    <t>Existence of condom dispensers in health centers, hotels, Bars and Hotspots.</t>
  </si>
  <si>
    <t>FP2020 Core Indicator Summary Sheet: 2019-2020 Annual Progress Report</t>
  </si>
  <si>
    <t>Service Provision Assessment (SPA) survey</t>
  </si>
  <si>
    <r>
      <t xml:space="preserve">Question </t>
    </r>
    <r>
      <rPr>
        <b/>
        <sz val="12"/>
        <rFont val="Arial"/>
        <family val="2"/>
      </rPr>
      <t xml:space="preserve">D17 </t>
    </r>
    <r>
      <rPr>
        <sz val="12"/>
        <rFont val="Arial"/>
        <family val="2"/>
      </rPr>
      <t xml:space="preserve">concerns the FP2020 partnership in its previous iteration through the year 2020. Questions </t>
    </r>
    <r>
      <rPr>
        <b/>
        <sz val="12"/>
        <rFont val="Arial"/>
        <family val="2"/>
      </rPr>
      <t>D17a through D18c</t>
    </r>
    <r>
      <rPr>
        <sz val="12"/>
        <rFont val="Arial"/>
        <family val="2"/>
      </rPr>
      <t xml:space="preserve"> concern the new </t>
    </r>
    <r>
      <rPr>
        <b/>
        <sz val="12"/>
        <rFont val="Arial"/>
        <family val="2"/>
      </rPr>
      <t>FP2030</t>
    </r>
    <r>
      <rPr>
        <sz val="12"/>
        <rFont val="Arial"/>
        <family val="2"/>
      </rPr>
      <t xml:space="preserve"> partnership, "A Collective Vision for Family Planning Post-2020".</t>
    </r>
  </si>
  <si>
    <r>
      <t xml:space="preserve">Looking back to the period of FamilyPlanning2020, did the country make an </t>
    </r>
    <r>
      <rPr>
        <b/>
        <sz val="12"/>
        <rFont val="Arial"/>
        <family val="2"/>
      </rPr>
      <t>FP2020</t>
    </r>
    <r>
      <rPr>
        <sz val="12"/>
        <rFont val="Arial"/>
        <family val="2"/>
      </rPr>
      <t xml:space="preserve"> commitment?</t>
    </r>
  </si>
  <si>
    <t>GoU updated its commitment at the Family Planning Summit in London on July 11, 2017</t>
  </si>
  <si>
    <r>
      <t xml:space="preserve">Has the country made an </t>
    </r>
    <r>
      <rPr>
        <b/>
        <sz val="12"/>
        <rFont val="Arial"/>
        <family val="2"/>
      </rPr>
      <t>FP2030</t>
    </r>
    <r>
      <rPr>
        <sz val="12"/>
        <rFont val="Arial"/>
        <family val="2"/>
      </rPr>
      <t xml:space="preserve"> commitment?</t>
    </r>
  </si>
  <si>
    <r>
      <t xml:space="preserve">If not, does the country anticipate making an </t>
    </r>
    <r>
      <rPr>
        <b/>
        <sz val="12"/>
        <rFont val="Arial"/>
        <family val="2"/>
      </rPr>
      <t>FP2030</t>
    </r>
    <r>
      <rPr>
        <sz val="12"/>
        <rFont val="Arial"/>
        <family val="2"/>
      </rPr>
      <t xml:space="preserve"> commitment?</t>
    </r>
  </si>
  <si>
    <r>
      <t>If the country has or plans to make an</t>
    </r>
    <r>
      <rPr>
        <b/>
        <sz val="12"/>
        <rFont val="Arial"/>
        <family val="2"/>
      </rPr>
      <t xml:space="preserve"> FP2030 </t>
    </r>
    <r>
      <rPr>
        <sz val="12"/>
        <rFont val="Arial"/>
        <family val="2"/>
      </rPr>
      <t xml:space="preserve">commitment, which of the following components will be included? </t>
    </r>
    <r>
      <rPr>
        <i/>
        <sz val="11"/>
        <rFont val="Arial"/>
        <family val="2"/>
      </rPr>
      <t>(Indicate 'yes', 'no', 'don't know', or 'not applicable' for each component)</t>
    </r>
  </si>
  <si>
    <t>i) Allocate USD 5m annually for procurement and distribution of RH/FP supplies and commodities to the last mile.
ii) Allocate annually at least 10% of the RMNCAH resources for adolescent-friendly family planning services.
iii) Mobilize an additional USD 5m a year through donor financing.</t>
  </si>
  <si>
    <t>FP services are offered free</t>
  </si>
  <si>
    <t>Through DHIS2</t>
  </si>
  <si>
    <r>
      <t xml:space="preserve">If there is a national LMIS, does it capture stock data down to the individual service delivery point (SDP) level?
</t>
    </r>
    <r>
      <rPr>
        <i/>
        <sz val="10"/>
        <rFont val="Arial"/>
        <family val="2"/>
      </rPr>
      <t>(At a minimum, data elements reported for health facilities must include: stock on hand/ending balance, rate of consumption, losses and adjustments)</t>
    </r>
  </si>
  <si>
    <r>
      <t xml:space="preserve">If there is a national LMIS that captures stock data at the service delivery point (SDP) level, please select the option that best describes how data is reported at the SDP level.
</t>
    </r>
    <r>
      <rPr>
        <i/>
        <sz val="10"/>
        <rFont val="Arial"/>
        <family val="2"/>
      </rPr>
      <t>(At a minimum, data elements reported for health facilities must include: stock on hand/ending balance, rate of consumption, losses and adjustments. Otherwise, please select "not applicable" for this question.)</t>
    </r>
  </si>
  <si>
    <r>
      <t xml:space="preserve">Please provide the public sector </t>
    </r>
    <r>
      <rPr>
        <b/>
        <sz val="12"/>
        <rFont val="Arial"/>
        <family val="2"/>
      </rPr>
      <t>stockout rates</t>
    </r>
    <r>
      <rPr>
        <sz val="12"/>
        <rFont val="Arial"/>
        <family val="2"/>
      </rPr>
      <t xml:space="preserve"> for contraceptive commodities for the most recent available 12-month period for the </t>
    </r>
    <r>
      <rPr>
        <u/>
        <sz val="12"/>
        <rFont val="Arial"/>
        <family val="2"/>
      </rPr>
      <t>central</t>
    </r>
    <r>
      <rPr>
        <b/>
        <sz val="12"/>
        <rFont val="Arial"/>
        <family val="2"/>
      </rPr>
      <t xml:space="preserve"> </t>
    </r>
    <r>
      <rPr>
        <sz val="12"/>
        <rFont val="Arial"/>
        <family val="2"/>
      </rPr>
      <t xml:space="preserve">and </t>
    </r>
    <r>
      <rPr>
        <u/>
        <sz val="12"/>
        <rFont val="Arial"/>
        <family val="2"/>
      </rPr>
      <t>service delivery point</t>
    </r>
    <r>
      <rPr>
        <sz val="12"/>
        <rFont val="Arial"/>
        <family val="2"/>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</si>
  <si>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r>
      <t xml:space="preserve">a. </t>
    </r>
    <r>
      <rPr>
        <b/>
        <sz val="12"/>
        <rFont val="Arial"/>
        <family val="2"/>
      </rPr>
      <t>Central level</t>
    </r>
    <r>
      <rPr>
        <sz val="12"/>
        <rFont val="Arial"/>
        <family val="2"/>
      </rPr>
      <t xml:space="preserve"> (i.e., central level warehouse for the public sector)
</t>
    </r>
  </si>
  <si>
    <r>
      <t xml:space="preserve">b.  </t>
    </r>
    <r>
      <rPr>
        <b/>
        <sz val="12"/>
        <rFont val="Arial"/>
        <family val="2"/>
      </rPr>
      <t>Service delivery point (SDP) level</t>
    </r>
    <r>
      <rPr>
        <sz val="12"/>
        <rFont val="Arial"/>
        <family val="2"/>
      </rPr>
      <t xml:space="preserve">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</si>
  <si>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</si>
  <si>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</si>
  <si>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</si>
  <si>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</si>
  <si>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Ministry of Health of Uganda, Bi-monthly Stock Status Reports</t>
  </si>
  <si>
    <r>
      <t xml:space="preserve">Levonorgestrel/ethinyl estradiol 150/30 mcg +Fe 75mg </t>
    </r>
    <r>
      <rPr>
        <sz val="10"/>
        <rFont val="Arial"/>
        <family val="2"/>
      </rPr>
      <t>[Microgynon]</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</si>
  <si>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</si>
  <si>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</si>
  <si>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</si>
  <si>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</si>
  <si>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</si>
  <si>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t>SDPs report on DHIS2</t>
  </si>
  <si>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</si>
  <si>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</si>
  <si>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</si>
  <si>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Copper-bearing intrauterine devices (IUDs) (</t>
    </r>
    <r>
      <rPr>
        <sz val="10"/>
        <rFont val="Arial"/>
        <family val="2"/>
      </rPr>
      <t>for example, Optima Copper T)</t>
    </r>
  </si>
  <si>
    <r>
      <t>Hormone-releasing intrauterine devices (IUDs)</t>
    </r>
    <r>
      <rPr>
        <sz val="10"/>
        <rFont val="Arial"/>
        <family val="2"/>
      </rPr>
      <t xml:space="preserve"> (for example levonorgestrel-releasing [Mirena])</t>
    </r>
  </si>
  <si>
    <r>
      <t xml:space="preserve">Total stockout rate for all commodities 
</t>
    </r>
    <r>
      <rPr>
        <b/>
        <sz val="12"/>
        <rFont val="Arial"/>
        <family val="2"/>
      </rPr>
      <t xml:space="preserve">This will auto-calculate. </t>
    </r>
    <r>
      <rPr>
        <sz val="12"/>
        <rFont val="Arial"/>
        <family val="2"/>
      </rPr>
      <t xml:space="preserve"> (It will sum H and I and divide H by I, and will sum K and L and divide by L)</t>
    </r>
  </si>
  <si>
    <t>Exemptions are provided on a case-by-case basis, especially for commodities from stringent regulatory authorities (SRAs).</t>
  </si>
  <si>
    <t>Exceptions are for condoms and implants</t>
  </si>
  <si>
    <t>Depending on the country of origin, WHO prequalification of the facilities.</t>
  </si>
  <si>
    <t>Yes, NDA participates in WHO-PQ collaborative procedures to help expedite registration of contraceptives in Uganda, especially those from facilities that are WHO-prequalified.</t>
  </si>
  <si>
    <r>
      <t xml:space="preserve">In the past year, to what extent were contraceptives, </t>
    </r>
    <r>
      <rPr>
        <i/>
        <sz val="12"/>
        <rFont val="Arial"/>
        <family val="2"/>
      </rPr>
      <t>excluding condoms</t>
    </r>
    <r>
      <rPr>
        <sz val="12"/>
        <rFont val="Arial"/>
        <family val="2"/>
      </rPr>
      <t xml:space="preserve">, tested by the NQCL post-shipment ? </t>
    </r>
  </si>
  <si>
    <t>Data is used for central level programing,informing multi year investments.</t>
  </si>
  <si>
    <r>
      <t xml:space="preserve">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rFont val="Arial"/>
        <family val="2"/>
      </rPr>
      <t>Stringent Regulatory Authorities (SRA)</t>
    </r>
    <r>
      <rPr>
        <sz val="12"/>
        <rFont val="Arial"/>
        <family val="2"/>
      </rPr>
      <t>, including: European Union member states, the United Kingdom, the United States, Canada, and Japan.</t>
    </r>
  </si>
  <si>
    <r>
      <t xml:space="preserve">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t>
    </r>
    <r>
      <rPr>
        <u/>
        <sz val="12"/>
        <rFont val="Arial"/>
        <family val="2"/>
      </rPr>
      <t>registered in the country for distribution</t>
    </r>
    <r>
      <rPr>
        <sz val="12"/>
        <rFont val="Arial"/>
        <family val="2"/>
      </rPr>
      <t xml:space="preserve">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r>
  </si>
  <si>
    <r>
      <t xml:space="preserve">Combined Oral Contraceptive Pills 
</t>
    </r>
    <r>
      <rPr>
        <i/>
        <sz val="10"/>
        <rFont val="Arial"/>
        <family val="2"/>
      </rPr>
      <t>(for example, levonorgestrel/ethinyl estradiol 150/30 mcg +Fe 75 mg, levonorgestrel/ethinyl estradiol 150/30 mcg [Microgynon, Seasonale, Levora, Jolessa], drosiperenone/ethinyl estradiol 3mg/20mcg [Yaz], norethindrone acetate/ethinyl estradiol [Loestrin, Junel])</t>
    </r>
  </si>
  <si>
    <t>Condoms are not registered in the country by NDA like other contraceptives.</t>
  </si>
  <si>
    <t xml:space="preserve">Unknown </t>
  </si>
  <si>
    <r>
      <t xml:space="preserve">Progestin-only Oral Contraceptive Pills 
</t>
    </r>
    <r>
      <rPr>
        <i/>
        <sz val="10"/>
        <rFont val="Arial"/>
        <family val="2"/>
      </rPr>
      <t>(for example, levonorgestrel 30 mcg [Norgeston, Microlut], norethindrone 35 mg [Micronor, Camila, Errin], desogestrel 75 mcg [Cerazette, Aizea], ethynodiol diacetate [Femulen])</t>
    </r>
  </si>
  <si>
    <t>Hyan, Microlut</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</si>
  <si>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</si>
  <si>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Depo-Provera, Sayana press, Triclovera</t>
  </si>
  <si>
    <r>
      <t xml:space="preserve">Contraceptive Implants 
</t>
    </r>
    <r>
      <rPr>
        <i/>
        <sz val="10"/>
        <rFont val="Arial"/>
        <family val="2"/>
      </rPr>
      <t>(for example, levonorgestrel 75 mg [Jadelle, Sino-Implant (II)/Levoplant], etonogestrel 68 mg [Implanon, Nexplanon])</t>
    </r>
  </si>
  <si>
    <t>Mirena, Jadelle, sino, Levoplant</t>
  </si>
  <si>
    <r>
      <t xml:space="preserve">Intrauterine devices (IUDs) 
</t>
    </r>
    <r>
      <rPr>
        <i/>
        <sz val="10"/>
        <rFont val="Arial"/>
        <family val="2"/>
      </rPr>
      <t>(for example, copper-bearing [Optima Copper T], levonorgestrel-releasing [Mirena])</t>
    </r>
  </si>
  <si>
    <t>Hot pink, Blue Gold, O Condom, Trust, Lifeguard, Durex, Kiss, Skyn, Bareback, Fiesta, Trojan, Sustain, WetNwild, Protector</t>
  </si>
  <si>
    <t>FC2</t>
  </si>
  <si>
    <r>
      <t xml:space="preserve">Emergency contraceptive pills 
</t>
    </r>
    <r>
      <rPr>
        <i/>
        <sz val="10"/>
        <rFont val="Arial"/>
        <family val="2"/>
      </rPr>
      <t>(for example, levonorgestrel 0.75 mg, levonorgestrel 1.5 mg [Postinor]</t>
    </r>
    <r>
      <rPr>
        <i/>
        <sz val="12"/>
        <rFont val="Arial"/>
        <family val="2"/>
      </rPr>
      <t>)</t>
    </r>
  </si>
  <si>
    <t>Postinor, P2, Backup, Facile 1, Lydia, Depregna</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</si>
  <si>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</si>
  <si>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The plan caters for continuity of all health services amidst the Pandemic, with FP services inclusive.</t>
  </si>
  <si>
    <r>
      <t xml:space="preserve">If yes, what policies are in place to alleviate impacts of pandemics on FP? </t>
    </r>
    <r>
      <rPr>
        <i/>
        <sz val="11"/>
        <rFont val="Arial"/>
        <family val="2"/>
      </rPr>
      <t>(e.g., multi-month dispensing, switch to long-term methods, etc.)</t>
    </r>
  </si>
  <si>
    <t>Guidance in Place to guide H/Ws while conducting Outreach programs in a safe way in the pandemic</t>
  </si>
  <si>
    <t xml:space="preserve">The pandemic limits movement of FP clients, and therefore bringing outreach closer to them increases adherence to the methods and creates convenience. </t>
  </si>
  <si>
    <r>
      <t xml:space="preserve">How did the COVID-19 pandemic impact the frequency of the CS committee meetings in 2020? 
</t>
    </r>
    <r>
      <rPr>
        <i/>
        <sz val="11"/>
        <rFont val="Arial"/>
        <family val="2"/>
      </rPr>
      <t>(Please select an option from the drop-down menu)</t>
    </r>
  </si>
  <si>
    <t>The meetings still take place regularly but only online.</t>
  </si>
  <si>
    <r>
      <t xml:space="preserve">To what extent did the COVID-19 pandemic affect the approved </t>
    </r>
    <r>
      <rPr>
        <b/>
        <sz val="12"/>
        <rFont val="Arial"/>
        <family val="2"/>
      </rPr>
      <t>budget line</t>
    </r>
    <r>
      <rPr>
        <sz val="12"/>
        <rFont val="Arial"/>
        <family val="2"/>
      </rPr>
      <t xml:space="preserve"> for contraceptives for the </t>
    </r>
    <r>
      <rPr>
        <u/>
        <sz val="12"/>
        <rFont val="Arial"/>
        <family val="2"/>
      </rPr>
      <t>current</t>
    </r>
    <r>
      <rPr>
        <sz val="12"/>
        <rFont val="Arial"/>
        <family val="2"/>
      </rPr>
      <t xml:space="preserve"> fiscal year?  
</t>
    </r>
    <r>
      <rPr>
        <i/>
        <sz val="11"/>
        <rFont val="Arial"/>
        <family val="2"/>
      </rPr>
      <t>(Please select an option from the drop-down menu)</t>
    </r>
  </si>
  <si>
    <t>The budget line for the RH/FP vote 116 output remained the same at 16 BN (UGX)</t>
  </si>
  <si>
    <r>
      <t xml:space="preserve">To what extent has the COVID-19 pandemic affected the amount of </t>
    </r>
    <r>
      <rPr>
        <b/>
        <sz val="12"/>
        <rFont val="Arial"/>
        <family val="2"/>
      </rPr>
      <t>government spending</t>
    </r>
    <r>
      <rPr>
        <sz val="12"/>
        <rFont val="Arial"/>
        <family val="2"/>
      </rPr>
      <t xml:space="preserve"> for contraceptives in the </t>
    </r>
    <r>
      <rPr>
        <u/>
        <sz val="12"/>
        <rFont val="Arial"/>
        <family val="2"/>
      </rPr>
      <t>most recent complete year</t>
    </r>
    <r>
      <rPr>
        <sz val="12"/>
        <rFont val="Arial"/>
        <family val="2"/>
      </rPr>
      <t xml:space="preserve">?
</t>
    </r>
    <r>
      <rPr>
        <i/>
        <sz val="11"/>
        <rFont val="Arial"/>
        <family val="2"/>
      </rPr>
      <t xml:space="preserve">(Please select an option from the drop-down menu) </t>
    </r>
  </si>
  <si>
    <t>The impact has been minimal as the budget line remained the same within the vote output but there was no increment due to high demand for Covid response.</t>
  </si>
  <si>
    <r>
      <t xml:space="preserve">What, if any, operational practices were put in place to facilitate access to FP services during COVID-19? 
</t>
    </r>
    <r>
      <rPr>
        <i/>
        <sz val="10"/>
        <rFont val="Arial"/>
        <family val="2"/>
      </rPr>
      <t>(e.g., Mobile FP clinics, telehealth, increased task sharing or task shifting, self-care interventions, no-prescription methods, etc.) 
This may include both government practices and/or those of non-governmental or private entities.</t>
    </r>
  </si>
  <si>
    <t>MOH provided guidance for continuity of FP and other services at the service delivery points (Outreach &amp; Static)</t>
  </si>
  <si>
    <t>The delivery of some FP/RH items delayed a bit due to challenges of shipment and transportation.</t>
  </si>
  <si>
    <t>The Pandemic disrupted scheduled shipments from suppliers, but also the internal country distributions to health facilities by NMS and JMS (Affected adherence of warehouse to the schedules).</t>
  </si>
  <si>
    <t xml:space="preserve">Yemen </t>
  </si>
  <si>
    <t>Yes, there is a committee led by the Ministry of Health and Population that has been activated recently, SCI, WHO, UNFPA, UNICEF participates in this committee. These meetings have been used to unify efforts to provide family planning methods Knowing the needs and knowing the support provided by the organizations, making future plans, Family planning commodity requests has become more organized so as to prevent duplication.</t>
  </si>
  <si>
    <t>Reproductive Health Commodities Security (RHCS) Committee</t>
  </si>
  <si>
    <t>Yamaan for development and social marketing</t>
  </si>
  <si>
    <t>Save the Children, IRC and MSI</t>
  </si>
  <si>
    <t>UNFPA, UNICEF, WHO</t>
  </si>
  <si>
    <t>population sector - supply chain sector</t>
  </si>
  <si>
    <t>Supply chain regional - RH supply chain sector</t>
  </si>
  <si>
    <t xml:space="preserve">Need Assessment
Forecasting
Distribution plan
FP procurement 
Cargo and Shipment
Consumption 
Follow up the sources of FPC
Develop meeting minutes, Action plans and follow up action plans </t>
  </si>
  <si>
    <t xml:space="preserve">Regarding the quantities for previous year 2020. is as estimated by UNFPA (USD 2,900,000). in addition to the quantities distributed by Save the children funded by USAID-SFPS project (USD 253,765). but WHO &amp; UNICEF they don’t provide FP commodities nor information to the MoPHP.
The provided data from January to December 2021 was based on forecasted quantities that was estimated by RHCS committee which will supply to the country during current year 2021. About (USD997,793) as per INGOs pipeline and this indicate very shortage in the FP commodities in the current year in comparing with the previous year 2020.
</t>
  </si>
  <si>
    <t>RHCS Committee; MOH, UNFPA, and SCI</t>
  </si>
  <si>
    <t>Ministry of Health don’t have budget for procuring FP commodities.</t>
  </si>
  <si>
    <t>There is no internal government funds allocated for procuring FP commodities. MOH totally depend on the UNFPA &amp; SCI (USAID) for providing FP methods during last years of conflict.</t>
  </si>
  <si>
    <t>MOH don’t received any funds for contraceptive procurement. Only what provided by INGOs</t>
  </si>
  <si>
    <t xml:space="preserve">UNFPA: Combined Oral Contraceptives, Intrauterine Devices, Implantable Contraceptives, Injectable Contraceptives, Condoms, Progestin-only Oral Contraceptive Pills.  Recipient unspecified. </t>
  </si>
  <si>
    <t>MOH totally depend on the UNFPA &amp; SCI (USAID) for providing FP methods during last years of conflict.</t>
  </si>
  <si>
    <t>UNFPA and Save the Children distribute the commodities to service delivery point form the central warehouses. But MOH don’t have allocated fund for deliver the commodities to the service delivery points.</t>
  </si>
  <si>
    <t>MOH totally depend on the INGOs to provide FP methods and distribute it for public health facilities, especially UNFPA and USAID they were the only partners supporting the FP methods during the last years. But the UNFPA informed the MOH that they have gap in the funds more than 50% during next years. and we in the MOH appreciate what was supported by USAID and hope more support from USAID during next years to avoid this gap of FP methods.
Social marketing and the commercial companies import some types of FP methods from the approved list but their cost is too high and distribute it to private sector and they did not coordinate with MOH on their orders.
The unmet need is still increase and no updated data on it as last survey conducted in 2013 (DHS)</t>
  </si>
  <si>
    <t>A copy of National RH Strategy (Annex - A)</t>
  </si>
  <si>
    <t xml:space="preserve">National Reproductive Health Strategy 		
</t>
  </si>
  <si>
    <t xml:space="preserve">FP is part of national essential Medicine list (NEML), and supreme board of drug and medical appliance (SBDMA) is the responsible authority controlling the importation of drugs including FP methods &amp; there are no restrictions for commercial sector to import FP. </t>
  </si>
  <si>
    <t>2017 - 2022</t>
  </si>
  <si>
    <t>As per SBDMA policies: the private sector can import FP commodities if they met the requirements as FDA, GMP and other required certificates in addition to completion the registration process in SBDMA as approved supplier</t>
  </si>
  <si>
    <t>There is national population policy available and it encourage the use if FP methods as a method to decrease the Mortality rate and morbidity rate.</t>
  </si>
  <si>
    <t>Encouraging community midwife work; Mobile clinic for family planning services, this may facilitate the access to family planning commodities especially for those who live in faraway area and those people who in need note that wide range of governmental employee not receive their salary for three or more months; Capacity building for health workers through training; and Volunteers training and advocacy.</t>
  </si>
  <si>
    <t xml:space="preserve">Customs and traditions in society and the teachings of the Islamic religion that prohibit the establishment of extramarital relationships		</t>
  </si>
  <si>
    <t xml:space="preserve">Reasonable fees to help with the operational budget and purchase of basic medical supplies to provide services		</t>
  </si>
  <si>
    <t>A copy of National Essential Medicine List attached (Annex- B)</t>
  </si>
  <si>
    <t>National Essential Medicine List</t>
  </si>
  <si>
    <t xml:space="preserve">•	Many governorates have no RH warehouse 
•	No transportation way present with MOPHP to distribute commodities 
•	 Have no employee in supply chain because many of the staff is old and many of them passes away in war and covid19 crises 
•	All the family planning commodities   come through sea port and there are many challenges due to covid-19 and also due to security situation </t>
  </si>
  <si>
    <t>MOH lunched recently LMIS system for tracking RH data. But the system not applied to the service delivery points.</t>
  </si>
  <si>
    <t>there is no methodology for calculating the out of stock</t>
  </si>
  <si>
    <t>Supreme Board of Drugs and Medical Appliance</t>
  </si>
  <si>
    <t>Commodities which received have high quality and received in good condition and we expect in the future to add a new type of commodities like patch.</t>
  </si>
  <si>
    <t>SBDMA is the national authority responsible for regulation the private sector and they don’t reporting to MOH.</t>
  </si>
  <si>
    <t>multi-month dispensing</t>
  </si>
  <si>
    <t>Yes, there is obvious increase in mortality rate this in turn increase our need for family planning methods and was there very  shortage in the funds during COVID-19 pandemic.</t>
  </si>
  <si>
    <t>Yes, there is obvious increase in mortality rate this in turn increase our need for family planning methods and was there very  shortage in the funds during COVID-19 pandemic</t>
  </si>
  <si>
    <t>not applicable</t>
  </si>
  <si>
    <t>none available</t>
  </si>
  <si>
    <t xml:space="preserve">Zambia </t>
  </si>
  <si>
    <t>National Family Planning Technical Working Group</t>
  </si>
  <si>
    <t>JSI -Discover Health</t>
  </si>
  <si>
    <t>Churches Health Association of Zambia (CHAZ), JSI- SAFE Project, Marie Stopes, Planned Parenthood Association of Zambia (PPAZ), Jhpiego, Population Council, DAPP, PATH, FHI 360, SFH, Clinton Health Access Initiatives (CHAI), Copper Rose Zambia</t>
  </si>
  <si>
    <t>USAID, Global Fund</t>
  </si>
  <si>
    <t>Public Health Unit</t>
  </si>
  <si>
    <t xml:space="preserve">Warehouse Unit </t>
  </si>
  <si>
    <t>META Zambia, Amref Health Africa, FCDO</t>
  </si>
  <si>
    <t>Formulating policies regarding FP and giving policy directions. Advocating and informing policy changes. Coordinating all FP related activities. Providing platforms for sharing FP information.</t>
  </si>
  <si>
    <t>Changes in assumptions, unit cost during procurements and demand at the facility level based on performance led to the decrease in the forecasted amount between survey years.</t>
  </si>
  <si>
    <t>MOH, GHSC-PSM, UNFPA, CHAZ, ZAMMSA, USAID DISCOVER Health, JSI/AIDSFree, Marie Stops Zambia, PPAZ, PATH, CHAI, eSCMIS</t>
  </si>
  <si>
    <t>Quantification report</t>
  </si>
  <si>
    <t xml:space="preserve">Combined Oral Contraceptives, Condoms, Implantable Contraceptives, Injectable Contraceptives. </t>
  </si>
  <si>
    <t>UNFPA: Combined Oral Contraceptives, Intrauterine Devices, Condoms, Implantable Contraceptives, Injectable Contraceptives. Recipient unspecified</t>
  </si>
  <si>
    <t>Condoms. Recipient: Ministry of Health</t>
  </si>
  <si>
    <t>Shipment documents</t>
  </si>
  <si>
    <t xml:space="preserve">Global Fund and USAID </t>
  </si>
  <si>
    <t>Nil</t>
  </si>
  <si>
    <t xml:space="preserve">Increase Contraceptive Prevalence Rate, Modern Method (mCPR) among all women from 34.1% to 40% in 2026. </t>
  </si>
  <si>
    <t xml:space="preserve">Family Planning Costed Implementation Plan </t>
  </si>
  <si>
    <t>F&amp;Q report, FP TWG meetings - minutes on a monthly basis, FP annual review meetings reports etc. 
The plan has been aiming to improve access and availability of contraceptives through strengthening the distribution to the last mile. 
We do not advertise medicines and only registered commodities with the regulatory authority are allowed.</t>
  </si>
  <si>
    <t>2021 - 2026</t>
  </si>
  <si>
    <t>Social Marketing, trainings, participation in the  FP TWG, supply free contraceptives through private accredited facilities using an MOU and increasing universal health coverage through the National Health Insurance Scheme which includes private sector accreditation.</t>
  </si>
  <si>
    <t>key informant interview with nurses/midwives association</t>
  </si>
  <si>
    <t xml:space="preserve">Note that public sector family planning providers are not allowed to sell FP methods. These are provided for free.  Pharmacists also dispense at both private and public sector </t>
  </si>
  <si>
    <t xml:space="preserve">Pharmacist dispense at both private and public sector </t>
  </si>
  <si>
    <t>Pharmacist dispense at both private and public sector. Self injection by clients has been approved in Zambia. Currently there is a progressive roll out.</t>
  </si>
  <si>
    <t>The country promotes universal health coverage for all women within the reproductive age including adolescents, boys and girls to access FP services.</t>
  </si>
  <si>
    <t>The provision of Reproductive Health Clinic (RHC) services have been incorporated through Disaster Management and Mitigation Unit (DMMU)</t>
  </si>
  <si>
    <t>Through Religious, traditional and Political  leaders, Community youth groups, comprehensive sexual educational curriculum in schools. In addition, an adolescent health unit at national and sub national level to promote programs</t>
  </si>
  <si>
    <t>Free Primary Health Care</t>
  </si>
  <si>
    <t>Disaster Management and Mitigation Unit</t>
  </si>
  <si>
    <t>Traditions and religious beliefs that do not allow/discourage the use of FP methods across the different groups</t>
  </si>
  <si>
    <t>Commercial, NGOs and Social marketing sectors</t>
  </si>
  <si>
    <t>2% of the commodity value</t>
  </si>
  <si>
    <t>client exit interviews</t>
  </si>
  <si>
    <t>FP services and commodities are free in the public sector</t>
  </si>
  <si>
    <t>Zambia Essential Medicines List</t>
  </si>
  <si>
    <t xml:space="preserve">Implants and IUD insertions continue to be incorporated into the nursing curriculum. Mentorship to the subnational levels is also being implemented </t>
  </si>
  <si>
    <t>This is currently a work in progress. The commitments are being revised based on comments from FP 2030 on the initial submission.</t>
  </si>
  <si>
    <t xml:space="preserve">To conduct domestic resource mobilization and implement the investment case for Family Planning </t>
  </si>
  <si>
    <t>Continued strengthening of the last mile distribution through 3PL, hubs at subnational levels are now stockholding which will in turn reduce distances when commodities are being resupplied.</t>
  </si>
  <si>
    <t xml:space="preserve"> Over rationalization of the GFF has not been finalized.</t>
  </si>
  <si>
    <t>Yes: All private sector facilities included</t>
  </si>
  <si>
    <t>Yes: All social marketing sites included</t>
  </si>
  <si>
    <t xml:space="preserve">Both paper and electronic </t>
  </si>
  <si>
    <t>The stockouts are largely driven by logistical and resource challenges to meet distribution obligations from the central level to the last-mile. Central level stockouts was also a driver to stockouts of contraceptives in FY20.</t>
  </si>
  <si>
    <t>They are exemptions in terms of donations, Small quantities for specialized services and emergencies. Waiver is also provided for the list above. This is guided by the  Medicines and allied substances act #3 of 2013</t>
  </si>
  <si>
    <t>Family planning commodities are low risk products  and usually tested for quality  before being exported to Zambia.  ZAMRA has confidence in the manufacturers because of the interactions they had had. However, to ensure quality product and maintain manufacturers confidence, ZAMRA samples and test the commodities. They also do field surveillance to ensure quality product are available for use in Zambia.</t>
  </si>
  <si>
    <t>136 Wholesalers</t>
  </si>
  <si>
    <t>Brand and Source mix as well as distribution</t>
  </si>
  <si>
    <t>Levonorgestrel tabs 1.5mg from Jai Pharm, Levonorgestrel 0.75 from Cipla, Misoprostol tabs, DMPA SC from Pfizer</t>
  </si>
  <si>
    <t>Madrox progesterone acetate 150mg</t>
  </si>
  <si>
    <t>Lovers and Playboy</t>
  </si>
  <si>
    <t>Care, Divas</t>
  </si>
  <si>
    <t xml:space="preserve">Levonorgestrel tabs 1.5mg from Jai Pharm, Levonorgestrel 0.75 from Cipla, Misoprostol tabs </t>
  </si>
  <si>
    <t>Manufacturers have sales distribution agencies in-country.</t>
  </si>
  <si>
    <t>PPA engagement between the government and private sector. Government has approved private pharmacies to offer services and trainings will be conducted on service provision will be conducted. NGOs have been identified where public sector will be supplying the private sector with SC commodities.</t>
  </si>
  <si>
    <t>This is being done through the FP TWG
The work has just begun using TMA. There has been buy in's by the regulatory bodies and training material has been validated.</t>
  </si>
  <si>
    <t>Multi-month dispensing for oral contraceptives, Self injection and switch to long-term methods</t>
  </si>
  <si>
    <t>There has been a lot of sensitization through mass media to encourage clients to seek FP services amidst covid 19 pandemic.</t>
  </si>
  <si>
    <t>Public health guidelines on the continuation of essential services amidst COVID 19 pandemic that applies to all emergencies</t>
  </si>
  <si>
    <t>The virtual platforms have been used to hold meetings.</t>
  </si>
  <si>
    <t>The increase in the budget is due to an increase in the availability of funds procured and what has been allocated towards procurement of commodities.</t>
  </si>
  <si>
    <t xml:space="preserve">Increased task shifting </t>
  </si>
  <si>
    <t>Clients were given up to 6 months cycles of oral contraceptives, self injection for DMPA-SC was encouraged and sensitizations are being done on the use of long acting methods.</t>
  </si>
  <si>
    <t>Delayed shipment delivery due to shipping constraints as a result of COVID-19.</t>
  </si>
  <si>
    <t>In Zambia, partner communication was enhanced to plan for delayed shipments due to manufacturing challenges including failure to meet global demand for some contraceptives. This information was shared via respective procurement teams at global level including USAID and UNFPA.</t>
  </si>
  <si>
    <t xml:space="preserve">Zimbabwe </t>
  </si>
  <si>
    <t>Procurement and Supply Management (PSM) Committee</t>
  </si>
  <si>
    <t>CHAI, Crown Agents, Population Services Zimbabwe, EGPAF,ITECH,APHL</t>
  </si>
  <si>
    <t>USAID, DFID,UNFPA,CDC</t>
  </si>
  <si>
    <t>UNFPA, UNDP, UNICEF</t>
  </si>
  <si>
    <t>Zimbabwe National Family Planning Council (ZNFPC), Directorate of Pharmacy Services (DPS), Directorate of Lab Services (DLS), AIDS and TB Directorate</t>
  </si>
  <si>
    <t>National Pharmaceutical Company (NatPharm)</t>
  </si>
  <si>
    <t>Review progress in implementing PSM activities and resolve implementation challenges</t>
  </si>
  <si>
    <t>Ministry of Health, ZNFPC, UNFPA, GHSC-PSM, Crown Agents, PSI</t>
  </si>
  <si>
    <t>Government of Zimbabwe committees fund the Ministry of Health for all purposes including family planning</t>
  </si>
  <si>
    <t>Government of Zimbabwe committees fund the Ministry of Health for all commodities including family planning</t>
  </si>
  <si>
    <t>Government of Zimbabwe committees funds to Ministry of Health for all purposes including family planning</t>
  </si>
  <si>
    <t>Condoms. Recipient unspecified</t>
  </si>
  <si>
    <t>UNFPA: Combined Oral Contraceptives, Progestin-only Oral Contraceptive Pills, Injectable Contraceptives, Implantable Contraceptives, Intrauterine Devices, Condoms, Emergency Contraceptives. Recipient unspecified</t>
  </si>
  <si>
    <t>USAID finances all male and female condoms procurement for the public sector and for social marketing through the GHSC-PSM project. DFID through UNFPA supports contraceptive procurement in the public sector.</t>
  </si>
  <si>
    <t>Family Planning 2020 costed implementation plan. Objectives of the FP20 strategy includes 1. To establish a national FP coordination, monitoring and evaluation mechanism by
2020;
2. To increase the proportion of the national health budget that is allocated to FP
programme from 1.7% in 2010 to 3% by 2020;
3. Reduce unmet need for FP services from 15% in 2010 to 6.5% by 2020;
4. To increase availability, access and utilization of integrated SRHR and HIV services
for young people aged 10 – 24 years;
5. To increase the knowledge of LAPM among all women and men of the reproductive
age group from 46% in 2010 to 51% by 2020; and
6. To maintain stock out levels of FP commodities below 5% between 2016 and 2020.</t>
  </si>
  <si>
    <t>Family Planning 2020 costed implementation plan</t>
  </si>
  <si>
    <t>Public private partnerships: private sector receive subsidized/ free contraceptives from donors. Social franchising for contraceptive service provides e.g. PSZ Blue Star networking. Accreditation, training and continuing education of service providers from the private sector. Social marketing of FP commodities e.g. PSI</t>
  </si>
  <si>
    <t>no selling to people under the age of 18</t>
  </si>
  <si>
    <t>all medicines are duty free</t>
  </si>
  <si>
    <t>fee structure lists</t>
  </si>
  <si>
    <t>All hospitals and some clinics have a schedule of all user fees but mostly these user fees are not displayed at any point but are verbally communicated to clients. Most clinics do not charge user fees.</t>
  </si>
  <si>
    <t>over 65 years old, mentally challenged and victims of sexual abuse</t>
  </si>
  <si>
    <t>user fees or service delivery fees</t>
  </si>
  <si>
    <t>Less than 20% of the population have access to any form of health insurance.</t>
  </si>
  <si>
    <t>Essential Drug List of Zimbabwe</t>
  </si>
  <si>
    <t>Key informant interview with MOH family planning/reproductive health (RH) program manager</t>
  </si>
  <si>
    <t>FP2030 document not yet finalized</t>
  </si>
  <si>
    <t>UNFPA is procuring all the contraceptives and supports routine supply chain management monitoring activities</t>
  </si>
  <si>
    <t>Contraceptives data is collected through the Zimbabwe Assisted Pull System (ZAPS) using Auto Order software quarterly.</t>
  </si>
  <si>
    <t>All sites report both electronically and manually.</t>
  </si>
  <si>
    <t xml:space="preserve">Control Pill </t>
  </si>
  <si>
    <t>First shipment of Sayana Press was received second half of the year and we only started distribution in CY2021. The product is being piloted in 3 provinces with rollout starting in CY2022.</t>
  </si>
  <si>
    <t>currently procuring only 0.75mg 2 tablets</t>
  </si>
  <si>
    <t>delayed deliveries caused by COVID-19, funding gaps, increased consumption</t>
  </si>
  <si>
    <t>All medicines are registered with the Medicines Control Authority of Zimbabwe (MCAZ).</t>
  </si>
  <si>
    <t>Unregistered medicines/contraceptives are allowed to be imported through Section 75 of the Medicines and Allied Substances Control Act (MASCA). This is done when there is no registered alternative.</t>
  </si>
  <si>
    <t>Control pill (ETHINYLESTRADIOL; NORGESTREL 0.03;0.3mg)</t>
  </si>
  <si>
    <t>Secure Pill (Norgestrel 0.075mg)</t>
  </si>
  <si>
    <t>Petogen and Depo-provera  (MEDROXYPROGESTERONE ACETATE 150mg/ml) Sayana Press (Medroxyprogesterone 104mg/ml)</t>
  </si>
  <si>
    <t>Jadelle (LEVONORGESTREL 75mg), Implanon (ETONOGESTREL 68mg)</t>
  </si>
  <si>
    <t>Blue/Gold, Protector Plus, Durex, Carex condoms</t>
  </si>
  <si>
    <t>FC2 female condoms</t>
  </si>
  <si>
    <t>Levonorgestrel 750MCG (REVOKE 72)</t>
  </si>
  <si>
    <t xml:space="preserve">Delayed shipments due to Covid-19 affecting full supply of commodities, low uptake of female condoms, decreased contraceptive funding in Cy2022 which will have a big impact on unmet need for contraceptives if not addressed.
</t>
  </si>
  <si>
    <t>multi-month dispensing and switch to long term methods</t>
  </si>
  <si>
    <t>All meetings are now being conducted virtually.</t>
  </si>
  <si>
    <t>Reduced funding for commodities</t>
  </si>
  <si>
    <t>The government is currently not procuring contraceptives according to the latest supply plans.</t>
  </si>
  <si>
    <t>FP services among other health services continued during COVID-19. Some facilities were affected by the pandemic but clients were being referred to nearest health facilities for services.</t>
  </si>
  <si>
    <t>no evidence</t>
  </si>
  <si>
    <t>Contraceptive Security Indicators Data 2021
All Surveyed Countries</t>
  </si>
  <si>
    <t> </t>
  </si>
  <si>
    <t>A1. Existence of a committee that works on contraceptive security</t>
  </si>
  <si>
    <t>A2. Participation in CS committee by sector</t>
  </si>
  <si>
    <t>A4. Frequency of CS committee meetings in the past year</t>
  </si>
  <si>
    <t xml:space="preserve">B1. Tracking government financial flows for FP commodities </t>
  </si>
  <si>
    <t xml:space="preserve">B2. Funding for contraceptives by source </t>
  </si>
  <si>
    <t>B3. Percent of demand for contraceptives met by all funding sources combined</t>
  </si>
  <si>
    <t>C1. Method Mix by Sector (Commercial Sector)</t>
  </si>
  <si>
    <t>C1. Method Mix by Sector (Public Sector)</t>
  </si>
  <si>
    <t>C1. Method Mix by Sector (NGO Sector)</t>
  </si>
  <si>
    <t>C1. Method Mix by Sector (Social Marketing Sector)</t>
  </si>
  <si>
    <t>C1. Method Mix by Sector (Any Sector)</t>
  </si>
  <si>
    <t>All Countries Summary (2019)</t>
  </si>
  <si>
    <t>All countries</t>
  </si>
  <si>
    <t>Afghanistan</t>
  </si>
  <si>
    <t>Côte d'Ivoire</t>
  </si>
  <si>
    <t>Dominican Republic</t>
  </si>
  <si>
    <t>India</t>
  </si>
  <si>
    <t>Vietnam</t>
  </si>
  <si>
    <t>CS committee has a formal written terms of reference</t>
  </si>
  <si>
    <t xml:space="preserve">1 time </t>
  </si>
  <si>
    <t xml:space="preserve">2-3 times </t>
  </si>
  <si>
    <t xml:space="preserve">4 or more times </t>
  </si>
  <si>
    <t>numerator</t>
  </si>
  <si>
    <t>A. Leadership and Coordination (continued)</t>
  </si>
  <si>
    <t xml:space="preserve">A5. CS committee activity </t>
  </si>
  <si>
    <t xml:space="preserve">Committee developed policies, procedures, or action plans </t>
  </si>
  <si>
    <t xml:space="preserve">Committee adhering to policies, procedures, or action plans </t>
  </si>
  <si>
    <t xml:space="preserve">B. Finance and Procurement </t>
  </si>
  <si>
    <t xml:space="preserve">No </t>
  </si>
  <si>
    <t>Is there a funding gap?</t>
  </si>
  <si>
    <t>Forecast amount</t>
  </si>
  <si>
    <t>Are the five most common methods offered? (Male condoms, Combined oral contraceptives, Injectables, Intrauterine devices, Contraceptive Implants) : Commercial sector</t>
  </si>
  <si>
    <t>Contraceptive Patches</t>
  </si>
  <si>
    <t xml:space="preserve">Vaginal Contraceptive Rings </t>
  </si>
  <si>
    <t xml:space="preserve">Calendar-based Awareness Methods </t>
  </si>
  <si>
    <t>Are the five most common methods offered? (Male condoms, Combined oral contraceptives, Injectables, Intrauterine devices, Contraceptive Implants) : Public sector</t>
  </si>
  <si>
    <t>Are the five most common methods offered? (Male condoms, Combined oral contraceptives, Injectables, Intrauterine devices, Contraceptive Implants) : NGO sector</t>
  </si>
  <si>
    <t>Are the five most common methods offered? (Male condoms, Combined oral contraceptives, Injectables, Intrauterine devices, Contraceptive Implants) : Social marketing sector</t>
  </si>
  <si>
    <t>D1. Policies that hinder/enable private sector provision of contraceptives</t>
  </si>
  <si>
    <t>Community Health Worker</t>
  </si>
  <si>
    <t>D. Policy (Continued)</t>
  </si>
  <si>
    <t>Injectables (DMPA 104mg subcutaneous)</t>
  </si>
  <si>
    <t>Injectables (DMPA 150mg intramuscular)</t>
  </si>
  <si>
    <t>Increase</t>
  </si>
  <si>
    <t>Decrease</t>
  </si>
  <si>
    <t>If fees are charged, there exemptions for people who cannot afford to pay</t>
  </si>
  <si>
    <t xml:space="preserve">D7. Government health insurance covers public sector FP fees </t>
  </si>
  <si>
    <t>D8. Methods included in the national essential medicines list (NEML)</t>
  </si>
  <si>
    <t>Some</t>
  </si>
  <si>
    <t>Social marketing numerators</t>
  </si>
  <si>
    <t>Mass media numerators</t>
  </si>
  <si>
    <t>Mobile outreach/education numerators</t>
  </si>
  <si>
    <t>Community mobilization/engagement numerators</t>
  </si>
  <si>
    <t xml:space="preserve">D10. Approximate percentage of public sector FP providers trained in implant and IUD insertion and removal </t>
  </si>
  <si>
    <t>1-10 %</t>
  </si>
  <si>
    <t>31-40 %</t>
  </si>
  <si>
    <t>0%</t>
  </si>
  <si>
    <t>D11. Family Planning 2020 commitment areas</t>
  </si>
  <si>
    <t>Made a Family Planning 2020 commitment</t>
  </si>
  <si>
    <t>Increasing afforability of contraceptives for clients</t>
  </si>
  <si>
    <t>Improving access to or availability of contraceptives</t>
  </si>
  <si>
    <t xml:space="preserve">E. Supply Chain </t>
  </si>
  <si>
    <t>E1. Existance of an LMIS that includes contraceptives</t>
  </si>
  <si>
    <t>LMIS coverage by sector</t>
  </si>
  <si>
    <t>Public Sector numerators</t>
  </si>
  <si>
    <t>Private Sector numerators</t>
  </si>
  <si>
    <t>E. Supply Chain (Continued)</t>
  </si>
  <si>
    <t>All NGOs included</t>
  </si>
  <si>
    <t>Some NGOs included</t>
  </si>
  <si>
    <t>No NGOs included</t>
  </si>
  <si>
    <t>E1. Existance of an LMIS that includes contraceptives (Continued)</t>
  </si>
  <si>
    <t>LMIS coverage by sector (Continued)</t>
  </si>
  <si>
    <t>NGO Sector numerators</t>
  </si>
  <si>
    <t>All social marketing sites included</t>
  </si>
  <si>
    <t>Some social marketing sites included</t>
  </si>
  <si>
    <t>No social marketing sites included</t>
  </si>
  <si>
    <t>Social Marketing Sector numerators</t>
  </si>
  <si>
    <t>Paper only</t>
  </si>
  <si>
    <t>Electronic</t>
  </si>
  <si>
    <t>Mobile phone/SMS</t>
  </si>
  <si>
    <r>
      <t xml:space="preserve">Countries with no central level stockouts of </t>
    </r>
    <r>
      <rPr>
        <u/>
        <sz val="11"/>
        <rFont val="Arial"/>
        <family val="2"/>
      </rPr>
      <t>any</t>
    </r>
    <r>
      <rPr>
        <sz val="11"/>
        <rFont val="Arial"/>
        <family val="2"/>
      </rPr>
      <t xml:space="preserve"> contraceptive commodity</t>
    </r>
  </si>
  <si>
    <r>
      <t xml:space="preserve">Countries with no SDP level stockouts of </t>
    </r>
    <r>
      <rPr>
        <u/>
        <sz val="11"/>
        <rFont val="Arial"/>
        <family val="2"/>
      </rPr>
      <t>any</t>
    </r>
    <r>
      <rPr>
        <sz val="11"/>
        <rFont val="Arial"/>
        <family val="2"/>
      </rPr>
      <t xml:space="preserve"> contraceptive commodity</t>
    </r>
  </si>
  <si>
    <r>
      <t xml:space="preserve">E4. Locations of government-financed procurement
</t>
    </r>
    <r>
      <rPr>
        <i/>
        <sz val="12"/>
        <rFont val="Arial"/>
        <family val="2"/>
      </rPr>
      <t>(Note: Procurement may be from more than one level, so it may not add up to 100% within or across countries.)</t>
    </r>
  </si>
  <si>
    <t>Service delivery level</t>
  </si>
  <si>
    <r>
      <t xml:space="preserve">E5. Supplier delivery points of government-procured contraceptives
</t>
    </r>
    <r>
      <rPr>
        <i/>
        <sz val="12"/>
        <rFont val="Arial"/>
        <family val="2"/>
      </rPr>
      <t>(Note: Delivery may be to more than one level, so it may not add up to 100% within or across countries.)</t>
    </r>
  </si>
  <si>
    <r>
      <t xml:space="preserve">Forecast Accuracy
</t>
    </r>
    <r>
      <rPr>
        <i/>
        <sz val="12"/>
        <rFont val="Arial"/>
        <family val="2"/>
      </rPr>
      <t>(Mean absolute percent consumption forecast error)   |(Actual quantity consumed) - (Forecasted consumption)/ Actual quantity consumed</t>
    </r>
  </si>
  <si>
    <t>Copper-bearing intrauterine devices</t>
  </si>
  <si>
    <t>Emergency oral contraceptives</t>
  </si>
  <si>
    <t>Calendar-based awareness methods (e.g. CycleBeads)</t>
  </si>
  <si>
    <t xml:space="preserve">F2. Drug registration requirements strictly adhered to </t>
  </si>
  <si>
    <t>F. Quality (continued)</t>
  </si>
  <si>
    <r>
      <t xml:space="preserve">Extent to which </t>
    </r>
    <r>
      <rPr>
        <b/>
        <u/>
        <sz val="11"/>
        <rFont val="Arial"/>
        <family val="2"/>
      </rPr>
      <t>contraceptives</t>
    </r>
    <r>
      <rPr>
        <b/>
        <sz val="11"/>
        <rFont val="Arial"/>
        <family val="2"/>
      </rPr>
      <t>, excluding condoms, were tested by the NQCL post-shipment in the past year</t>
    </r>
  </si>
  <si>
    <r>
      <t xml:space="preserve">Extent to which </t>
    </r>
    <r>
      <rPr>
        <b/>
        <u/>
        <sz val="11"/>
        <rFont val="Arial"/>
        <family val="2"/>
      </rPr>
      <t>condoms</t>
    </r>
    <r>
      <rPr>
        <b/>
        <sz val="11"/>
        <rFont val="Arial"/>
        <family val="2"/>
      </rPr>
      <t xml:space="preserve"> were tested by the NQCL post-shipment in the past year</t>
    </r>
  </si>
  <si>
    <t xml:space="preserve">F6. National Medical Regulatory Authority conducts field surveillance monitoring to identify SSFFC contraceptives  </t>
  </si>
  <si>
    <t>G. Private Sector (continued)</t>
  </si>
  <si>
    <t>Wholesalers are required to report to the government their sales and services</t>
  </si>
  <si>
    <t>Any WHO-Prequalified and/or stringent regulatory authority (SRA)-approved products registered for distribution in the country</t>
  </si>
  <si>
    <t>Number of in-country local manufacturers that produce the FP method</t>
  </si>
  <si>
    <t>Don't kow</t>
  </si>
  <si>
    <t xml:space="preserve">G5. PPPs established/brokered in past two years to exand private sector FP products/services </t>
  </si>
  <si>
    <t>PSE plan in place and any actions being implemented</t>
  </si>
  <si>
    <t>Don’t' know</t>
  </si>
  <si>
    <t>End of worksheet</t>
  </si>
  <si>
    <t>Contextual Measures 2019</t>
  </si>
  <si>
    <t>Cote d'Ivoire</t>
  </si>
  <si>
    <r>
      <t xml:space="preserve">1. Domestic general government health expenditure 
</t>
    </r>
    <r>
      <rPr>
        <b/>
        <i/>
        <sz val="12"/>
        <color theme="1"/>
        <rFont val="Arial"/>
        <family val="2"/>
      </rPr>
      <t>(% of general government expenditure)</t>
    </r>
  </si>
  <si>
    <r>
      <t xml:space="preserve">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t>
    </r>
    <r>
      <rPr>
        <sz val="10"/>
        <color theme="1"/>
        <rFont val="Arial"/>
        <family val="2"/>
      </rPr>
      <t>*Source: World Bank World Development Indicators, 2017. (https://databank.worldbank.org/reports.aspx?source=2&amp;series=SH.XPD.GHED.GE.ZS)</t>
    </r>
  </si>
  <si>
    <r>
      <t xml:space="preserve">2. Per Capita Gross National Income (GNI), purchasing power parity (PPP) 
</t>
    </r>
    <r>
      <rPr>
        <b/>
        <i/>
        <sz val="10"/>
        <color theme="1"/>
        <rFont val="Arial"/>
        <family val="2"/>
      </rPr>
      <t>(constant 2017 international $)</t>
    </r>
  </si>
  <si>
    <r>
      <t xml:space="preserve">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t>
    </r>
    <r>
      <rPr>
        <sz val="10"/>
        <rFont val="Arial"/>
        <family val="2"/>
      </rPr>
      <t>*Source: World Bank World Development Indicators. Data was available for the years 2017 and 2018. (https://data.worldbank.org/indicator/NY.GNP.PCAP.PP.KD?name_desc=false)</t>
    </r>
  </si>
  <si>
    <r>
      <t xml:space="preserve">3. Poverty level 
</t>
    </r>
    <r>
      <rPr>
        <b/>
        <i/>
        <sz val="11"/>
        <color theme="1"/>
        <rFont val="Arial"/>
        <family val="2"/>
      </rPr>
      <t>(Percentage of the national population living below the nationally defined poverty line)</t>
    </r>
  </si>
  <si>
    <r>
      <t xml:space="preserve">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t>
    </r>
    <r>
      <rPr>
        <sz val="10"/>
        <color theme="1"/>
        <rFont val="Arial"/>
        <family val="2"/>
      </rPr>
      <t>*Source: World Bank World Development Indicators. Data was available for years ranging from 2008 to 2018. (https://data.worldbank.org/indicator/SI.POV.NAHC?view=chart)</t>
    </r>
  </si>
  <si>
    <t>4. Governance</t>
  </si>
  <si>
    <r>
      <t xml:space="preserve">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t>
    </r>
    <r>
      <rPr>
        <sz val="10"/>
        <rFont val="Arial"/>
        <family val="2"/>
      </rPr>
      <t>*Source: World Bank Wordlwide Governance Indicators, 2018. (http://info.worldbank.org/governance/wgi/#reports)</t>
    </r>
  </si>
  <si>
    <r>
      <t xml:space="preserve">5. Women's education
</t>
    </r>
    <r>
      <rPr>
        <b/>
        <i/>
        <sz val="11"/>
        <color theme="1"/>
        <rFont val="Arial"/>
        <family val="2"/>
      </rPr>
      <t>(% of females enrolled in secondary school, out of the applicable age group – gross enrollment ratio)</t>
    </r>
  </si>
  <si>
    <r>
      <t xml:space="preserve">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t>
    </r>
    <r>
      <rPr>
        <sz val="10"/>
        <color theme="1"/>
        <rFont val="Arial"/>
        <family val="2"/>
      </rPr>
      <t>*Source: UNESCO's Institute for Statistics UIS.STAT Database. Data was available for years ranging from 2013 to 2018.</t>
    </r>
    <r>
      <rPr>
        <sz val="10"/>
        <color rgb="FFFF0000"/>
        <rFont val="Arial"/>
        <family val="2"/>
      </rPr>
      <t xml:space="preserve"> </t>
    </r>
    <r>
      <rPr>
        <sz val="10"/>
        <color theme="1"/>
        <rFont val="Arial"/>
        <family val="2"/>
      </rPr>
      <t xml:space="preserve"> (http://data.uis.unesco.org/)</t>
    </r>
  </si>
  <si>
    <t>103.6%*</t>
  </si>
  <si>
    <t>6. Adult HIV Prevalence</t>
  </si>
  <si>
    <r>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t>
    </r>
    <r>
      <rPr>
        <sz val="12"/>
        <rFont val="Arial"/>
        <family val="2"/>
      </rPr>
      <t>5-49 who were infected with the HIV virus as of mid-2019.</t>
    </r>
    <r>
      <rPr>
        <sz val="12"/>
        <color theme="1"/>
        <rFont val="Arial"/>
        <family val="2"/>
      </rPr>
      <t xml:space="preserve">
</t>
    </r>
    <r>
      <rPr>
        <sz val="10"/>
        <color theme="1"/>
        <rFont val="Arial"/>
        <family val="2"/>
      </rPr>
      <t>*Source: UNAIDS, 2018.</t>
    </r>
    <r>
      <rPr>
        <sz val="10"/>
        <rFont val="Arial"/>
        <family val="2"/>
      </rPr>
      <t xml:space="preserve"> (http://aidsinfo.unaids.org/)</t>
    </r>
  </si>
  <si>
    <t>7. Access to FP Methods</t>
  </si>
  <si>
    <t>7a. Access to long-acting and permanent methods (LAPMs)</t>
  </si>
  <si>
    <r>
      <t xml:space="preserve">Defined as the extent to which the entire population has ready access to LAPMs (average of female sterilization, male sterilization, IUDs, and implants), this indicator is a measure under FP2020's National Composite Index on Family Planning.
</t>
    </r>
    <r>
      <rPr>
        <sz val="10"/>
        <color theme="1"/>
        <rFont val="Arial"/>
        <family val="2"/>
      </rPr>
      <t>*Source: Track20, 2017 NCIFP (http://www.track20.org/pages/data_analysis/policy/NCIFP.php)</t>
    </r>
  </si>
  <si>
    <t>7b. Access to short-term methods (STMs)</t>
  </si>
  <si>
    <r>
      <rPr>
        <sz val="12"/>
        <color theme="1"/>
        <rFont val="Arial"/>
        <family val="2"/>
      </rPr>
      <t>Defined as the extent to which the entire population has ready access to STMs (average of condoms, pills, injectables), this indicator is a measure under FP2020's National Composite Index on Family Planning.</t>
    </r>
    <r>
      <rPr>
        <sz val="10"/>
        <color theme="1"/>
        <rFont val="Arial"/>
        <family val="2"/>
      </rPr>
      <t xml:space="preserve">
*Source: Track20, 2017 NCIFP (http://www.track20.org/pages/data_analysis/policy/NCIFP.php)</t>
    </r>
  </si>
  <si>
    <t>8. Percent unmet need for family planning</t>
  </si>
  <si>
    <r>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t>
    </r>
    <r>
      <rPr>
        <sz val="12"/>
        <rFont val="Arial"/>
        <family val="2"/>
      </rPr>
      <t xml:space="preserve">met need, the worse the prospects are for contraceptive security.
</t>
    </r>
    <r>
      <rPr>
        <sz val="10"/>
        <rFont val="Arial"/>
        <family val="2"/>
      </rPr>
      <t>*Source: Track20's Family Planning Estimation Tool (FPET) and DHS Final Reports (https://dhsprogram.com/Where-We-Work/Country-List.cfm)</t>
    </r>
  </si>
  <si>
    <t>9. Modern Contraceptive Prevalence Rate (mCPR)</t>
  </si>
  <si>
    <r>
      <t xml:space="preserve">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t>
    </r>
    <r>
      <rPr>
        <sz val="10"/>
        <rFont val="Arial"/>
        <family val="2"/>
      </rPr>
      <t>*Source: Track20's Family Planning Estimation Tool (FPET), DHS Final Reports (https://dhsprogram.com/Where-We-Work/Country-List.cfm), and the 2017 United Nations report on World Family Planning (https://www.un.org/en/development/desa/population/publications/pdf/family/WFP2017_Highlights.pdf).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</si>
</sst>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_-* #,##0.00_-;\-* #,##0.00_-;_-* &quot;-&quot;??_-;_-@_-"/>
    <numFmt numFmtId="168" formatCode="0.0000%"/>
    <numFmt numFmtId="169" formatCode="0.0"/>
    <numFmt numFmtId="170" formatCode="_(* #,##0_);_(* \(#,##0\);_(* &quot;-&quot;??_);_(@_)"/>
    <numFmt numFmtId="171" formatCode="&quot;$&quot;#,##0.00"/>
    <numFmt numFmtId="172" formatCode="[$$-409]#,##0.00_);\([$$-409]#,##0.00\)"/>
    <numFmt numFmtId="173" formatCode="mm/yy\-mm/yy"/>
    <numFmt numFmtId="174" formatCode="[$$-409]#,##0_);\([$$-409]#,##0\)"/>
    <numFmt numFmtId="175" formatCode="_-* #,##0.00\ &quot;€&quot;_-;\-* #,##0.00\ &quot;€&quot;_-;_-* &quot;-&quot;??\ &quot;€&quot;_-;_-@_-"/>
    <numFmt numFmtId="176" formatCode="_([$$-409]* #,##0_);_([$$-409]* \(#,##0\);_([$$-409]* &quot;-&quot;??_);_(@_)"/>
    <numFmt numFmtId="177" formatCode="_([$$-409]* #,##0.00_);_([$$-409]* \(#,##0.00\);_([$$-409]* &quot;-&quot;??_);_(@_)"/>
    <numFmt numFmtId="178" formatCode="_(&quot;€&quot;* #,##0_);_(&quot;€&quot;* \(#,##0\);_(&quot;€&quot;* &quot;-&quot;??_);_(@_)"/>
    <numFmt numFmtId="179" formatCode="[$$-409]#,##0;[Red][$$-409]#,##0"/>
  </numFmts>
  <fonts count="78" x14ac:knownFonts="1">
    <font>
      <sz val="11"/>
      <color theme="1"/>
      <name val="Calibri"/>
      <family val="2"/>
      <scheme val="minor"/>
    </font>
    <font>
      <sz val="12"/>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sz val="11"/>
      <name val="Arial"/>
      <family val="2"/>
    </font>
    <font>
      <b/>
      <sz val="12"/>
      <name val="Arial"/>
      <family val="2"/>
    </font>
    <font>
      <b/>
      <sz val="11"/>
      <name val="Arial"/>
      <family val="2"/>
    </font>
    <font>
      <i/>
      <sz val="12"/>
      <name val="Arial"/>
      <family val="2"/>
    </font>
    <font>
      <b/>
      <sz val="10"/>
      <name val="Arial"/>
      <family val="2"/>
    </font>
    <font>
      <sz val="9"/>
      <color indexed="81"/>
      <name val="Tahoma"/>
      <family val="2"/>
    </font>
    <font>
      <sz val="11"/>
      <name val="Calibri"/>
      <family val="2"/>
    </font>
    <font>
      <sz val="11"/>
      <color rgb="FF000000"/>
      <name val="Calibri"/>
      <family val="2"/>
    </font>
    <font>
      <u/>
      <sz val="11"/>
      <color theme="10"/>
      <name val="Calibri"/>
      <family val="2"/>
      <scheme val="minor"/>
    </font>
    <font>
      <sz val="12"/>
      <color theme="0" tint="-0.249977111117893"/>
      <name val="Arial"/>
      <family val="2"/>
    </font>
    <font>
      <sz val="12"/>
      <color theme="0"/>
      <name val="Arial"/>
      <family val="2"/>
    </font>
    <font>
      <sz val="11"/>
      <color theme="0"/>
      <name val="Calibri"/>
      <family val="2"/>
      <scheme val="minor"/>
    </font>
    <font>
      <sz val="11"/>
      <color rgb="FF000000"/>
      <name val="Calibri"/>
      <family val="2"/>
      <scheme val="minor"/>
    </font>
    <font>
      <sz val="12"/>
      <color theme="1"/>
      <name val="Arial"/>
      <family val="2"/>
    </font>
    <font>
      <b/>
      <sz val="12"/>
      <color theme="1"/>
      <name val="Arial"/>
      <family val="2"/>
    </font>
    <font>
      <b/>
      <sz val="12"/>
      <color theme="4" tint="0.59999389629810485"/>
      <name val="Arial"/>
      <family val="2"/>
    </font>
    <font>
      <sz val="10"/>
      <color theme="1"/>
      <name val="Arial"/>
      <family val="2"/>
    </font>
    <font>
      <sz val="12"/>
      <color rgb="FFBFBFBF"/>
      <name val="Arial"/>
      <family val="2"/>
    </font>
    <font>
      <sz val="10"/>
      <color rgb="FFFF0000"/>
      <name val="Arial"/>
      <family val="2"/>
    </font>
    <font>
      <b/>
      <i/>
      <sz val="11"/>
      <color theme="1"/>
      <name val="Arial"/>
      <family val="2"/>
    </font>
    <font>
      <i/>
      <sz val="11"/>
      <color theme="1"/>
      <name val="Arial"/>
      <family val="2"/>
    </font>
    <font>
      <b/>
      <i/>
      <sz val="10"/>
      <color theme="1"/>
      <name val="Arial"/>
      <family val="2"/>
    </font>
    <font>
      <b/>
      <i/>
      <sz val="12"/>
      <color theme="1"/>
      <name val="Arial"/>
      <family val="2"/>
    </font>
    <font>
      <b/>
      <sz val="16"/>
      <color theme="1"/>
      <name val="Calibri"/>
      <family val="2"/>
      <scheme val="minor"/>
    </font>
    <font>
      <u/>
      <sz val="12"/>
      <name val="Calibri"/>
      <family val="2"/>
      <scheme val="minor"/>
    </font>
    <font>
      <b/>
      <u/>
      <sz val="11"/>
      <name val="Arial"/>
      <family val="2"/>
    </font>
    <font>
      <u/>
      <sz val="11"/>
      <name val="Arial"/>
      <family val="2"/>
    </font>
    <font>
      <sz val="12"/>
      <color theme="0" tint="-4.9989318521683403E-2"/>
      <name val="Arial"/>
      <family val="2"/>
    </font>
    <font>
      <b/>
      <sz val="12"/>
      <color rgb="FFFFFFFF"/>
      <name val="Arial"/>
      <family val="2"/>
    </font>
    <font>
      <sz val="11"/>
      <color rgb="FF444444"/>
      <name val="Calibri"/>
      <family val="2"/>
      <charset val="1"/>
    </font>
    <font>
      <b/>
      <sz val="10"/>
      <color rgb="FFFFFFFF"/>
      <name val="Arial"/>
      <family val="2"/>
    </font>
    <font>
      <u/>
      <sz val="12"/>
      <name val="Arial"/>
      <family val="2"/>
    </font>
    <font>
      <b/>
      <sz val="11"/>
      <color theme="1"/>
      <name val="Arial"/>
      <family val="2"/>
    </font>
    <font>
      <b/>
      <u/>
      <sz val="11"/>
      <color theme="10"/>
      <name val="Arial"/>
      <family val="2"/>
    </font>
    <font>
      <sz val="11"/>
      <color theme="1"/>
      <name val="Arial"/>
      <family val="2"/>
    </font>
    <font>
      <b/>
      <sz val="14"/>
      <color theme="1"/>
      <name val="Arial"/>
      <family val="2"/>
    </font>
    <font>
      <sz val="11"/>
      <color rgb="FF000000"/>
      <name val="Arial"/>
      <family val="2"/>
    </font>
    <font>
      <sz val="14"/>
      <color rgb="FFFF0000"/>
      <name val="Calibri"/>
      <family val="2"/>
      <scheme val="minor"/>
    </font>
    <font>
      <sz val="11"/>
      <name val="Calibri"/>
      <family val="2"/>
      <scheme val="minor"/>
    </font>
    <font>
      <b/>
      <sz val="18"/>
      <name val="Arial"/>
      <family val="2"/>
    </font>
    <font>
      <b/>
      <i/>
      <sz val="12"/>
      <name val="Arial"/>
      <family val="2"/>
    </font>
    <font>
      <sz val="11"/>
      <color rgb="FFFF0000"/>
      <name val="Calibri"/>
      <family val="2"/>
      <scheme val="minor"/>
    </font>
    <font>
      <b/>
      <sz val="12"/>
      <color rgb="FF0000FF"/>
      <name val="Arial"/>
      <family val="2"/>
    </font>
    <font>
      <sz val="12"/>
      <color rgb="FF000000"/>
      <name val="Arial"/>
      <family val="2"/>
    </font>
    <font>
      <u/>
      <sz val="10"/>
      <name val="Arial"/>
      <family val="2"/>
    </font>
    <font>
      <sz val="12"/>
      <color rgb="FF0000FF"/>
      <name val="Arial"/>
      <family val="2"/>
    </font>
    <font>
      <sz val="14"/>
      <name val="Calibri"/>
      <family val="2"/>
      <scheme val="minor"/>
    </font>
    <font>
      <b/>
      <sz val="20"/>
      <name val="Calibri"/>
      <family val="2"/>
      <scheme val="minor"/>
    </font>
    <font>
      <sz val="12"/>
      <color rgb="FFFF0000"/>
      <name val="Arial"/>
      <family val="2"/>
    </font>
    <font>
      <sz val="12"/>
      <name val="Calibri"/>
      <family val="2"/>
      <scheme val="minor"/>
    </font>
    <font>
      <sz val="10.5"/>
      <name val="Arial"/>
      <family val="2"/>
    </font>
    <font>
      <sz val="9"/>
      <name val="Arial"/>
      <family val="2"/>
    </font>
    <font>
      <b/>
      <sz val="11"/>
      <color rgb="FFFF0000"/>
      <name val="Arial"/>
      <family val="2"/>
    </font>
    <font>
      <sz val="12"/>
      <color rgb="FFC00000"/>
      <name val="Arial"/>
      <family val="2"/>
    </font>
    <font>
      <i/>
      <sz val="11"/>
      <name val="Arial"/>
      <family val="2"/>
    </font>
    <font>
      <i/>
      <sz val="10"/>
      <name val="Arial"/>
      <family val="2"/>
    </font>
    <font>
      <b/>
      <u/>
      <sz val="12"/>
      <name val="Arial"/>
      <family val="2"/>
    </font>
    <font>
      <i/>
      <u/>
      <sz val="12"/>
      <name val="Arial"/>
      <family val="2"/>
    </font>
    <font>
      <b/>
      <i/>
      <u/>
      <sz val="12"/>
      <name val="Arial"/>
      <family val="2"/>
    </font>
    <font>
      <sz val="14"/>
      <name val="Arial"/>
      <family val="2"/>
    </font>
    <font>
      <b/>
      <sz val="18"/>
      <color theme="1"/>
      <name val="Arial"/>
      <family val="2"/>
    </font>
    <font>
      <b/>
      <sz val="20"/>
      <color theme="0"/>
      <name val="Calibri"/>
      <family val="2"/>
      <scheme val="minor"/>
    </font>
    <font>
      <sz val="11"/>
      <color theme="1"/>
      <name val="Calibri"/>
      <family val="2"/>
    </font>
    <font>
      <i/>
      <sz val="12"/>
      <color theme="1"/>
      <name val="Arial"/>
      <family val="2"/>
    </font>
    <font>
      <i/>
      <sz val="10"/>
      <color theme="1"/>
      <name val="Arial"/>
      <family val="2"/>
    </font>
    <font>
      <sz val="10"/>
      <color theme="1"/>
      <name val="Calibri"/>
      <family val="2"/>
      <scheme val="minor"/>
    </font>
    <font>
      <sz val="12"/>
      <color theme="8" tint="-0.249977111117893"/>
      <name val="Arial"/>
      <family val="2"/>
    </font>
    <font>
      <b/>
      <sz val="10"/>
      <color theme="4" tint="-0.499984740745262"/>
      <name val="Arial"/>
      <family val="2"/>
    </font>
    <font>
      <sz val="14"/>
      <color theme="1"/>
      <name val="Calibri"/>
      <family val="2"/>
    </font>
    <font>
      <u/>
      <sz val="12"/>
      <color theme="1"/>
      <name val="Arial"/>
      <family val="2"/>
    </font>
    <font>
      <b/>
      <sz val="20"/>
      <color theme="0"/>
      <name val="Calibri"/>
      <family val="2"/>
    </font>
    <font>
      <b/>
      <sz val="20"/>
      <color theme="1"/>
      <name val="Calibri"/>
      <family val="2"/>
    </font>
  </fonts>
  <fills count="4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249977111117893"/>
        <bgColor indexed="26"/>
      </patternFill>
    </fill>
    <fill>
      <patternFill patternType="solid">
        <fgColor theme="4" tint="0.59999389629810485"/>
        <bgColor indexed="26"/>
      </patternFill>
    </fill>
    <fill>
      <patternFill patternType="solid">
        <fgColor rgb="FFBFBFBF"/>
        <bgColor rgb="FF000000"/>
      </patternFill>
    </fill>
    <fill>
      <patternFill patternType="solid">
        <fgColor theme="6" tint="0.79998168889431442"/>
        <bgColor indexed="64"/>
      </patternFill>
    </fill>
    <fill>
      <patternFill patternType="solid">
        <fgColor theme="0"/>
        <bgColor rgb="FF000000"/>
      </patternFill>
    </fill>
    <fill>
      <patternFill patternType="solid">
        <fgColor rgb="FF808080"/>
        <bgColor rgb="FF000000"/>
      </patternFill>
    </fill>
    <fill>
      <patternFill patternType="solid">
        <fgColor rgb="FF002060"/>
        <bgColor indexed="64"/>
      </patternFill>
    </fill>
    <fill>
      <patternFill patternType="solid">
        <fgColor rgb="FFFFFFFF"/>
        <bgColor rgb="FFFFFFFF"/>
      </patternFill>
    </fill>
    <fill>
      <patternFill patternType="solid">
        <fgColor rgb="FFBFBFBF"/>
        <bgColor rgb="FFBFBFBF"/>
      </patternFill>
    </fill>
    <fill>
      <patternFill patternType="solid">
        <fgColor rgb="FFB4C6E7"/>
        <bgColor rgb="FFB4C6E7"/>
      </patternFill>
    </fill>
    <fill>
      <patternFill patternType="solid">
        <fgColor rgb="FFF2F2F2"/>
        <bgColor rgb="FFF2F2F2"/>
      </patternFill>
    </fill>
    <fill>
      <patternFill patternType="solid">
        <fgColor rgb="FFD8D8D8"/>
        <bgColor rgb="FFD8D8D8"/>
      </patternFill>
    </fill>
    <fill>
      <patternFill patternType="solid">
        <fgColor rgb="FFD0CECE"/>
        <bgColor rgb="FFD0CECE"/>
      </patternFill>
    </fill>
    <fill>
      <patternFill patternType="solid">
        <fgColor rgb="FFA5A5A5"/>
        <bgColor rgb="FFA5A5A5"/>
      </patternFill>
    </fill>
    <fill>
      <patternFill patternType="solid">
        <fgColor rgb="FFC00000"/>
        <bgColor rgb="FFC00000"/>
      </patternFill>
    </fill>
    <fill>
      <patternFill patternType="solid">
        <fgColor theme="0" tint="-0.14999847407452621"/>
        <bgColor indexed="64"/>
      </patternFill>
    </fill>
    <fill>
      <patternFill patternType="solid">
        <fgColor indexed="9"/>
        <bgColor indexed="64"/>
      </patternFill>
    </fill>
    <fill>
      <patternFill patternType="solid">
        <fgColor theme="0" tint="-4.9989318521683403E-2"/>
        <bgColor indexed="64"/>
      </patternFill>
    </fill>
    <fill>
      <patternFill patternType="lightUp"/>
    </fill>
    <fill>
      <patternFill patternType="solid">
        <fgColor theme="0" tint="-4.9989318521683403E-2"/>
        <bgColor indexed="26"/>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lightUp">
        <bgColor theme="0"/>
      </patternFill>
    </fill>
    <fill>
      <patternFill patternType="lightUp">
        <bgColor theme="6" tint="0.79995117038483843"/>
      </patternFill>
    </fill>
    <fill>
      <patternFill patternType="solid">
        <fgColor theme="2"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24994659260841701"/>
        <bgColor indexed="64"/>
      </patternFill>
    </fill>
    <fill>
      <patternFill patternType="solid">
        <fgColor rgb="FFFF0000"/>
        <bgColor indexed="64"/>
      </patternFill>
    </fill>
    <fill>
      <patternFill patternType="solid">
        <fgColor rgb="FF7030A0"/>
        <bgColor indexed="64"/>
      </patternFill>
    </fill>
    <fill>
      <patternFill patternType="solid">
        <fgColor theme="0"/>
        <bgColor theme="0"/>
      </patternFill>
    </fill>
    <fill>
      <patternFill patternType="solid">
        <fgColor rgb="FFD0CECE"/>
        <bgColor indexed="64"/>
      </patternFill>
    </fill>
  </fills>
  <borders count="192">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theme="4" tint="0.3999755851924192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medium">
        <color rgb="FFB4C6E7"/>
      </left>
      <right style="medium">
        <color rgb="FFB4C6E7"/>
      </right>
      <top style="medium">
        <color rgb="FFB4C6E7"/>
      </top>
      <bottom style="medium">
        <color rgb="FFB4C6E7"/>
      </bottom>
      <diagonal/>
    </border>
    <border>
      <left style="medium">
        <color rgb="FFB4C6E7"/>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right style="thin">
        <color rgb="FF000000"/>
      </right>
      <top style="medium">
        <color rgb="FF000000"/>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indexed="64"/>
      </left>
      <right style="medium">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Dashed">
        <color indexed="64"/>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rgb="FF000000"/>
      </top>
      <bottom/>
      <diagonal/>
    </border>
    <border>
      <left style="thin">
        <color rgb="FF000000"/>
      </left>
      <right style="medium">
        <color indexed="64"/>
      </right>
      <top/>
      <bottom/>
      <diagonal/>
    </border>
    <border>
      <left style="thin">
        <color rgb="FF000000"/>
      </left>
      <right style="medium">
        <color indexed="64"/>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rgb="FF000000"/>
      </bottom>
      <diagonal/>
    </border>
    <border>
      <left style="thin">
        <color rgb="FF000000"/>
      </left>
      <right style="medium">
        <color indexed="64"/>
      </right>
      <top style="thin">
        <color indexed="64"/>
      </top>
      <bottom style="thin">
        <color indexed="64"/>
      </bottom>
      <diagonal/>
    </border>
    <border>
      <left style="medium">
        <color indexed="64"/>
      </left>
      <right style="thin">
        <color indexed="64"/>
      </right>
      <top/>
      <bottom style="thin">
        <color rgb="FF000000"/>
      </bottom>
      <diagonal/>
    </border>
    <border>
      <left/>
      <right style="thin">
        <color indexed="64"/>
      </right>
      <top/>
      <bottom style="thin">
        <color rgb="FF000000"/>
      </bottom>
      <diagonal/>
    </border>
    <border>
      <left style="medium">
        <color indexed="64"/>
      </left>
      <right/>
      <top style="thin">
        <color indexed="64"/>
      </top>
      <bottom style="thin">
        <color rgb="FF000000"/>
      </bottom>
      <diagonal/>
    </border>
    <border>
      <left style="thin">
        <color indexed="64"/>
      </left>
      <right style="medium">
        <color indexed="64"/>
      </right>
      <top style="medium">
        <color indexed="64"/>
      </top>
      <bottom style="thin">
        <color rgb="FF000000"/>
      </bottom>
      <diagonal/>
    </border>
    <border>
      <left style="mediumDashed">
        <color indexed="64"/>
      </left>
      <right/>
      <top style="mediumDashed">
        <color indexed="64"/>
      </top>
      <bottom style="medium">
        <color indexed="64"/>
      </bottom>
      <diagonal/>
    </border>
    <border>
      <left/>
      <right/>
      <top style="mediumDashed">
        <color indexed="64"/>
      </top>
      <bottom style="medium">
        <color indexed="64"/>
      </bottom>
      <diagonal/>
    </border>
    <border>
      <left style="mediumDashed">
        <color indexed="64"/>
      </left>
      <right style="mediumDashed">
        <color indexed="64"/>
      </right>
      <top style="mediumDashed">
        <color indexed="64"/>
      </top>
      <bottom style="medium">
        <color indexed="64"/>
      </bottom>
      <diagonal/>
    </border>
    <border>
      <left style="mediumDashed">
        <color indexed="64"/>
      </left>
      <right style="medium">
        <color indexed="64"/>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indexed="64"/>
      </top>
      <bottom style="medium">
        <color rgb="FF000000"/>
      </bottom>
      <diagonal/>
    </border>
    <border>
      <left/>
      <right/>
      <top style="thin">
        <color indexed="64"/>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indexed="64"/>
      </left>
      <right style="medium">
        <color indexed="64"/>
      </right>
      <top style="thin">
        <color rgb="FF000000"/>
      </top>
      <bottom style="thin">
        <color rgb="FF000000"/>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thin">
        <color indexed="64"/>
      </left>
      <right style="medium">
        <color indexed="64"/>
      </right>
      <top style="thin">
        <color indexed="64"/>
      </top>
      <bottom style="thin">
        <color rgb="FF000000"/>
      </bottom>
      <diagonal/>
    </border>
    <border>
      <left style="thin">
        <color indexed="64"/>
      </left>
      <right style="medium">
        <color indexed="64"/>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s>
  <cellStyleXfs count="53">
    <xf numFmtId="0" fontId="0" fillId="0" borderId="0"/>
    <xf numFmtId="9" fontId="2"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0" fontId="12" fillId="0" borderId="0">
      <alignment vertical="center"/>
    </xf>
    <xf numFmtId="0" fontId="3" fillId="0" borderId="0">
      <protection locked="0"/>
    </xf>
    <xf numFmtId="0" fontId="3" fillId="0" borderId="0">
      <protection locked="0"/>
    </xf>
    <xf numFmtId="44" fontId="13" fillId="0" borderId="0">
      <alignment vertical="top"/>
      <protection locked="0"/>
    </xf>
    <xf numFmtId="9" fontId="13" fillId="0" borderId="0">
      <alignment vertical="top"/>
      <protection locked="0"/>
    </xf>
    <xf numFmtId="44" fontId="3" fillId="0" borderId="0">
      <alignment vertical="top"/>
      <protection locked="0"/>
    </xf>
    <xf numFmtId="9" fontId="3" fillId="0" borderId="0">
      <alignment vertical="top"/>
      <protection locked="0"/>
    </xf>
    <xf numFmtId="167" fontId="2"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9" fontId="2" fillId="0" borderId="0" applyFont="0" applyFill="0" applyBorder="0" applyAlignment="0" applyProtection="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175" fontId="2" fillId="0" borderId="0"/>
    <xf numFmtId="167" fontId="2" fillId="0" borderId="0"/>
    <xf numFmtId="175" fontId="3" fillId="0" borderId="0"/>
    <xf numFmtId="0" fontId="40" fillId="0" borderId="0"/>
    <xf numFmtId="43" fontId="2" fillId="0" borderId="0" applyFont="0" applyFill="0" applyBorder="0" applyAlignment="0" applyProtection="0"/>
    <xf numFmtId="0" fontId="14" fillId="0" borderId="0" applyNumberForma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2835">
    <xf numFmtId="0" fontId="0" fillId="0" borderId="0" xfId="0"/>
    <xf numFmtId="9" fontId="5" fillId="0" borderId="2" xfId="2" applyNumberFormat="1" applyFont="1" applyBorder="1" applyAlignment="1" applyProtection="1">
      <alignment horizontal="center" vertical="center" wrapText="1"/>
      <protection locked="0"/>
    </xf>
    <xf numFmtId="0" fontId="5" fillId="5" borderId="10" xfId="2" applyFont="1" applyFill="1" applyBorder="1" applyAlignment="1">
      <alignment vertical="top" wrapText="1"/>
    </xf>
    <xf numFmtId="0" fontId="5" fillId="3" borderId="21" xfId="2" applyFont="1" applyFill="1" applyBorder="1" applyAlignment="1">
      <alignment vertical="center" wrapText="1"/>
    </xf>
    <xf numFmtId="0" fontId="5" fillId="0" borderId="2" xfId="2" applyFont="1" applyBorder="1" applyAlignment="1">
      <alignment horizontal="center" vertical="center" wrapText="1"/>
    </xf>
    <xf numFmtId="0" fontId="5" fillId="3" borderId="0" xfId="2" applyFont="1" applyFill="1" applyAlignment="1">
      <alignment horizontal="right" vertical="center" wrapText="1"/>
    </xf>
    <xf numFmtId="0" fontId="5" fillId="3" borderId="21" xfId="2" applyFont="1" applyFill="1" applyBorder="1" applyAlignment="1">
      <alignment vertical="top" wrapText="1"/>
    </xf>
    <xf numFmtId="0" fontId="0" fillId="0" borderId="0" xfId="0" applyAlignment="1">
      <alignment wrapText="1"/>
    </xf>
    <xf numFmtId="0" fontId="5" fillId="3" borderId="0" xfId="2" applyFont="1" applyFill="1" applyAlignment="1">
      <alignment vertical="center" wrapText="1"/>
    </xf>
    <xf numFmtId="0" fontId="17" fillId="0" borderId="0" xfId="0" applyFont="1"/>
    <xf numFmtId="9" fontId="5" fillId="0" borderId="2" xfId="2" applyNumberFormat="1" applyFont="1" applyBorder="1" applyAlignment="1">
      <alignment horizontal="center" vertical="top" wrapText="1"/>
    </xf>
    <xf numFmtId="0" fontId="5" fillId="3" borderId="0" xfId="2" applyFont="1" applyFill="1" applyAlignment="1">
      <alignment vertical="top" wrapText="1"/>
    </xf>
    <xf numFmtId="0" fontId="5" fillId="0" borderId="2" xfId="2" applyFont="1" applyBorder="1" applyAlignment="1" applyProtection="1">
      <alignment horizontal="center" vertical="center" wrapText="1"/>
      <protection locked="0"/>
    </xf>
    <xf numFmtId="0" fontId="5" fillId="0" borderId="8" xfId="2" applyFont="1" applyBorder="1" applyAlignment="1">
      <alignment horizontal="center" vertical="center" wrapText="1"/>
    </xf>
    <xf numFmtId="9" fontId="5" fillId="0" borderId="10" xfId="2" applyNumberFormat="1" applyFont="1" applyBorder="1" applyAlignment="1" applyProtection="1">
      <alignment horizontal="center" vertical="center" wrapText="1"/>
      <protection locked="0"/>
    </xf>
    <xf numFmtId="0" fontId="6" fillId="3" borderId="9" xfId="0" applyFont="1" applyFill="1" applyBorder="1" applyAlignment="1">
      <alignment wrapText="1"/>
    </xf>
    <xf numFmtId="0" fontId="5" fillId="5" borderId="33" xfId="2" applyFont="1" applyFill="1" applyBorder="1" applyAlignment="1">
      <alignment vertical="top" wrapText="1"/>
    </xf>
    <xf numFmtId="165" fontId="19" fillId="0" borderId="38" xfId="2" applyNumberFormat="1" applyFont="1" applyBorder="1" applyAlignment="1">
      <alignment horizontal="center" vertical="center" wrapText="1"/>
    </xf>
    <xf numFmtId="165" fontId="19" fillId="0" borderId="31" xfId="2" applyNumberFormat="1" applyFont="1" applyBorder="1" applyAlignment="1">
      <alignment horizontal="center" vertical="center" wrapText="1"/>
    </xf>
    <xf numFmtId="165" fontId="5" fillId="0" borderId="31" xfId="2" applyNumberFormat="1" applyFont="1" applyBorder="1" applyAlignment="1">
      <alignment horizontal="center" vertical="center" wrapText="1"/>
    </xf>
    <xf numFmtId="0" fontId="5" fillId="0" borderId="39" xfId="2" applyFont="1" applyBorder="1" applyAlignment="1">
      <alignment vertical="center" wrapText="1"/>
    </xf>
    <xf numFmtId="0" fontId="7" fillId="3" borderId="17" xfId="2" applyFont="1" applyFill="1" applyBorder="1" applyAlignment="1">
      <alignment vertical="top" wrapText="1"/>
    </xf>
    <xf numFmtId="165" fontId="19" fillId="0" borderId="40" xfId="1" applyNumberFormat="1" applyFont="1" applyFill="1" applyBorder="1" applyAlignment="1" applyProtection="1">
      <alignment horizontal="center" vertical="center" wrapText="1"/>
    </xf>
    <xf numFmtId="165" fontId="19" fillId="0" borderId="7" xfId="1" applyNumberFormat="1" applyFont="1" applyFill="1" applyBorder="1" applyAlignment="1" applyProtection="1">
      <alignment horizontal="center" vertical="center" wrapText="1"/>
    </xf>
    <xf numFmtId="165" fontId="19" fillId="0" borderId="7" xfId="2" applyNumberFormat="1" applyFont="1" applyBorder="1" applyAlignment="1">
      <alignment horizontal="center" vertical="center" wrapText="1"/>
    </xf>
    <xf numFmtId="0" fontId="19" fillId="0" borderId="6" xfId="2" applyFont="1" applyBorder="1" applyAlignment="1">
      <alignment vertical="center" wrapText="1"/>
    </xf>
    <xf numFmtId="0" fontId="20" fillId="3" borderId="25" xfId="2" applyFont="1" applyFill="1" applyBorder="1" applyAlignment="1">
      <alignment vertical="top" wrapText="1"/>
    </xf>
    <xf numFmtId="0" fontId="21" fillId="4" borderId="5" xfId="2" applyFont="1" applyFill="1" applyBorder="1" applyAlignment="1">
      <alignment horizontal="left" vertical="top" wrapText="1"/>
    </xf>
    <xf numFmtId="0" fontId="21" fillId="4" borderId="10" xfId="2" applyFont="1" applyFill="1" applyBorder="1" applyAlignment="1">
      <alignment horizontal="left" vertical="top" wrapText="1"/>
    </xf>
    <xf numFmtId="0" fontId="21" fillId="4" borderId="8" xfId="2" applyFont="1" applyFill="1" applyBorder="1" applyAlignment="1">
      <alignment horizontal="left" vertical="top" wrapText="1"/>
    </xf>
    <xf numFmtId="0" fontId="20" fillId="4" borderId="3" xfId="2" applyFont="1" applyFill="1" applyBorder="1" applyAlignment="1">
      <alignment vertical="center" wrapText="1"/>
    </xf>
    <xf numFmtId="165" fontId="19" fillId="0" borderId="13" xfId="1" applyNumberFormat="1" applyFont="1" applyFill="1" applyBorder="1" applyAlignment="1" applyProtection="1">
      <alignment horizontal="center" vertical="center" wrapText="1"/>
    </xf>
    <xf numFmtId="165" fontId="19" fillId="0" borderId="2" xfId="1" applyNumberFormat="1" applyFont="1" applyFill="1" applyBorder="1" applyAlignment="1" applyProtection="1">
      <alignment horizontal="center" vertical="center" wrapText="1"/>
    </xf>
    <xf numFmtId="165" fontId="19" fillId="0" borderId="31" xfId="1" applyNumberFormat="1" applyFont="1" applyFill="1" applyBorder="1" applyAlignment="1" applyProtection="1">
      <alignment horizontal="center" vertical="center" wrapText="1"/>
    </xf>
    <xf numFmtId="0" fontId="22" fillId="0" borderId="9" xfId="2" applyFont="1" applyBorder="1" applyAlignment="1">
      <alignment horizontal="left" vertical="top" wrapText="1"/>
    </xf>
    <xf numFmtId="0" fontId="20" fillId="3" borderId="10" xfId="2" applyFont="1" applyFill="1" applyBorder="1" applyAlignment="1">
      <alignment horizontal="left" vertical="top" wrapText="1" indent="2"/>
    </xf>
    <xf numFmtId="165" fontId="19" fillId="0" borderId="2" xfId="2" applyNumberFormat="1" applyFont="1" applyBorder="1" applyAlignment="1">
      <alignment horizontal="center" vertical="center" wrapText="1"/>
    </xf>
    <xf numFmtId="0" fontId="19" fillId="0" borderId="9" xfId="2" applyFont="1" applyBorder="1" applyAlignment="1">
      <alignment horizontal="left" vertical="top" wrapText="1"/>
    </xf>
    <xf numFmtId="0" fontId="23" fillId="7" borderId="5" xfId="0" applyFont="1" applyFill="1" applyBorder="1" applyAlignment="1">
      <alignment vertical="top" wrapText="1"/>
    </xf>
    <xf numFmtId="165" fontId="19" fillId="0" borderId="32" xfId="1" applyNumberFormat="1" applyFont="1" applyFill="1" applyBorder="1" applyAlignment="1" applyProtection="1">
      <alignment horizontal="center" vertical="center" wrapText="1"/>
    </xf>
    <xf numFmtId="165" fontId="19" fillId="0" borderId="15" xfId="1" applyNumberFormat="1" applyFont="1" applyFill="1" applyBorder="1" applyAlignment="1" applyProtection="1">
      <alignment horizontal="center" vertical="center" wrapText="1"/>
    </xf>
    <xf numFmtId="0" fontId="19" fillId="0" borderId="12" xfId="2" applyFont="1" applyBorder="1" applyAlignment="1">
      <alignment vertical="top" wrapText="1"/>
    </xf>
    <xf numFmtId="0" fontId="20" fillId="3" borderId="10" xfId="2" applyFont="1" applyFill="1" applyBorder="1" applyAlignment="1">
      <alignment vertical="top" wrapText="1"/>
    </xf>
    <xf numFmtId="0" fontId="22" fillId="0" borderId="13" xfId="2" applyFont="1" applyBorder="1" applyAlignment="1">
      <alignment horizontal="center" vertical="center" wrapText="1"/>
    </xf>
    <xf numFmtId="0" fontId="22" fillId="0" borderId="2" xfId="2" applyFont="1" applyBorder="1" applyAlignment="1">
      <alignment horizontal="center" vertical="center" wrapText="1"/>
    </xf>
    <xf numFmtId="0" fontId="16" fillId="0" borderId="41" xfId="2" applyFont="1" applyBorder="1" applyAlignment="1">
      <alignment vertical="top" wrapText="1"/>
    </xf>
    <xf numFmtId="0" fontId="22" fillId="3" borderId="19" xfId="2" applyFont="1" applyFill="1" applyBorder="1" applyAlignment="1">
      <alignment vertical="top" wrapText="1"/>
    </xf>
    <xf numFmtId="168" fontId="19" fillId="0" borderId="2" xfId="1" applyNumberFormat="1" applyFont="1" applyFill="1" applyBorder="1" applyAlignment="1" applyProtection="1">
      <alignment horizontal="center" vertical="center" wrapText="1"/>
    </xf>
    <xf numFmtId="0" fontId="19" fillId="0" borderId="42" xfId="2" applyFont="1" applyBorder="1" applyAlignment="1">
      <alignment vertical="top" wrapText="1"/>
    </xf>
    <xf numFmtId="0" fontId="20" fillId="3" borderId="17" xfId="2" applyFont="1" applyFill="1" applyBorder="1" applyAlignment="1">
      <alignment vertical="top" wrapText="1"/>
    </xf>
    <xf numFmtId="0" fontId="19" fillId="0" borderId="13" xfId="2" applyFont="1" applyBorder="1" applyAlignment="1">
      <alignment horizontal="center" vertical="center" wrapText="1"/>
    </xf>
    <xf numFmtId="0" fontId="19" fillId="0" borderId="2" xfId="2" applyFont="1" applyBorder="1" applyAlignment="1">
      <alignment horizontal="center" vertical="center" wrapText="1"/>
    </xf>
    <xf numFmtId="0" fontId="5" fillId="0" borderId="9" xfId="2" applyFont="1" applyBorder="1" applyAlignment="1">
      <alignment horizontal="left" vertical="top" wrapText="1"/>
    </xf>
    <xf numFmtId="0" fontId="19" fillId="3" borderId="10" xfId="2" applyFont="1" applyFill="1" applyBorder="1" applyAlignment="1">
      <alignment horizontal="left" vertical="top" wrapText="1" indent="2"/>
    </xf>
    <xf numFmtId="0" fontId="7" fillId="3" borderId="25" xfId="2" applyFont="1" applyFill="1" applyBorder="1" applyAlignment="1">
      <alignment vertical="top" wrapText="1"/>
    </xf>
    <xf numFmtId="0" fontId="20" fillId="6" borderId="3" xfId="2" applyFont="1" applyFill="1" applyBorder="1" applyAlignment="1">
      <alignment vertical="center" wrapText="1"/>
    </xf>
    <xf numFmtId="0" fontId="22" fillId="0" borderId="32"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31" xfId="2" applyFont="1" applyBorder="1" applyAlignment="1">
      <alignment horizontal="center" vertical="center" wrapText="1"/>
    </xf>
    <xf numFmtId="0" fontId="22" fillId="3" borderId="0" xfId="2" applyFont="1" applyFill="1" applyAlignment="1">
      <alignment horizontal="right" vertical="top" wrapText="1"/>
    </xf>
    <xf numFmtId="0" fontId="22" fillId="0" borderId="40" xfId="2" applyFont="1" applyBorder="1" applyAlignment="1">
      <alignment horizontal="center" vertical="center" wrapText="1"/>
    </xf>
    <xf numFmtId="0" fontId="22" fillId="0" borderId="7" xfId="2" applyFont="1" applyBorder="1" applyAlignment="1">
      <alignment horizontal="center" vertical="center" wrapText="1"/>
    </xf>
    <xf numFmtId="164" fontId="5" fillId="0" borderId="7" xfId="5" applyNumberFormat="1" applyFont="1" applyFill="1" applyBorder="1" applyAlignment="1" applyProtection="1">
      <alignment horizontal="center" vertical="center" wrapText="1"/>
    </xf>
    <xf numFmtId="166" fontId="19" fillId="0" borderId="40" xfId="5" applyNumberFormat="1" applyFont="1" applyFill="1" applyBorder="1" applyAlignment="1" applyProtection="1">
      <alignment horizontal="center" vertical="center" wrapText="1"/>
    </xf>
    <xf numFmtId="166" fontId="19" fillId="0" borderId="7" xfId="5" applyNumberFormat="1" applyFont="1" applyFill="1" applyBorder="1" applyAlignment="1" applyProtection="1">
      <alignment horizontal="center" vertical="center" wrapText="1"/>
    </xf>
    <xf numFmtId="166" fontId="5" fillId="0" borderId="7" xfId="5" applyNumberFormat="1" applyFont="1" applyFill="1" applyBorder="1" applyAlignment="1" applyProtection="1">
      <alignment horizontal="center" vertical="center" wrapText="1"/>
    </xf>
    <xf numFmtId="164" fontId="19" fillId="0" borderId="7" xfId="5" applyNumberFormat="1" applyFont="1" applyFill="1" applyBorder="1" applyAlignment="1" applyProtection="1">
      <alignment horizontal="center" vertical="center" wrapText="1"/>
    </xf>
    <xf numFmtId="0" fontId="20" fillId="3" borderId="0" xfId="2" applyFont="1" applyFill="1" applyAlignment="1">
      <alignment vertical="top" wrapText="1"/>
    </xf>
    <xf numFmtId="0" fontId="19" fillId="0" borderId="41" xfId="2" applyFont="1" applyBorder="1" applyAlignment="1">
      <alignment vertical="top" wrapText="1"/>
    </xf>
    <xf numFmtId="0" fontId="20" fillId="3" borderId="26" xfId="2" applyFont="1" applyFill="1" applyBorder="1" applyAlignment="1">
      <alignment vertical="top" wrapText="1"/>
    </xf>
    <xf numFmtId="0" fontId="20" fillId="4" borderId="3" xfId="2" applyFont="1" applyFill="1" applyBorder="1" applyAlignment="1">
      <alignment vertical="top" wrapText="1"/>
    </xf>
    <xf numFmtId="0" fontId="20" fillId="3" borderId="36" xfId="2" applyFont="1" applyFill="1" applyBorder="1" applyAlignment="1">
      <alignment horizontal="center" vertical="center" wrapText="1"/>
    </xf>
    <xf numFmtId="0" fontId="20" fillId="3" borderId="15" xfId="2" applyFont="1" applyFill="1" applyBorder="1" applyAlignment="1">
      <alignment vertical="center" wrapText="1"/>
    </xf>
    <xf numFmtId="0" fontId="29" fillId="0" borderId="0" xfId="0" applyFont="1"/>
    <xf numFmtId="0" fontId="5" fillId="5" borderId="21" xfId="2" applyFont="1" applyFill="1" applyBorder="1" applyAlignment="1">
      <alignment vertical="top" wrapText="1"/>
    </xf>
    <xf numFmtId="0" fontId="5" fillId="3" borderId="6" xfId="2" applyFont="1" applyFill="1" applyBorder="1" applyAlignment="1">
      <alignment vertical="center" wrapText="1"/>
    </xf>
    <xf numFmtId="0" fontId="5" fillId="3" borderId="19" xfId="2" applyFont="1" applyFill="1" applyBorder="1" applyAlignment="1">
      <alignment vertical="center" wrapText="1"/>
    </xf>
    <xf numFmtId="0" fontId="5" fillId="3" borderId="9" xfId="2" applyFont="1" applyFill="1" applyBorder="1" applyAlignment="1">
      <alignment vertical="center" wrapText="1"/>
    </xf>
    <xf numFmtId="9" fontId="6" fillId="0" borderId="32" xfId="1" applyFont="1" applyFill="1" applyBorder="1" applyAlignment="1" applyProtection="1">
      <alignment vertical="center" wrapText="1"/>
    </xf>
    <xf numFmtId="9" fontId="6" fillId="0" borderId="15" xfId="1" applyFont="1" applyFill="1" applyBorder="1" applyAlignment="1" applyProtection="1">
      <alignment vertical="center" wrapText="1"/>
    </xf>
    <xf numFmtId="9" fontId="6" fillId="0" borderId="15" xfId="2" applyNumberFormat="1" applyFont="1" applyBorder="1" applyAlignment="1">
      <alignment vertical="center" wrapText="1"/>
    </xf>
    <xf numFmtId="1" fontId="6" fillId="8" borderId="15" xfId="1" applyNumberFormat="1" applyFont="1" applyFill="1" applyBorder="1" applyAlignment="1">
      <alignment vertical="center" wrapText="1"/>
    </xf>
    <xf numFmtId="9" fontId="6" fillId="0" borderId="42" xfId="1" applyFont="1" applyFill="1" applyBorder="1" applyAlignment="1" applyProtection="1">
      <alignment vertical="center" wrapText="1"/>
    </xf>
    <xf numFmtId="9" fontId="8" fillId="0" borderId="42" xfId="1" applyFont="1" applyFill="1" applyBorder="1" applyAlignment="1" applyProtection="1">
      <alignment horizontal="center" wrapText="1"/>
    </xf>
    <xf numFmtId="0" fontId="8" fillId="3" borderId="6" xfId="2" applyFont="1" applyFill="1" applyBorder="1" applyAlignment="1">
      <alignment vertical="center" wrapText="1"/>
    </xf>
    <xf numFmtId="0" fontId="30" fillId="3" borderId="8" xfId="15" applyFont="1" applyFill="1" applyBorder="1" applyAlignment="1">
      <alignment horizontal="center" vertical="top" wrapText="1"/>
    </xf>
    <xf numFmtId="0" fontId="30" fillId="3" borderId="2" xfId="15" applyFont="1" applyFill="1" applyBorder="1" applyAlignment="1">
      <alignment horizontal="center" vertical="top" wrapText="1"/>
    </xf>
    <xf numFmtId="0" fontId="7" fillId="8" borderId="7" xfId="2" applyFont="1" applyFill="1" applyBorder="1" applyAlignment="1">
      <alignment horizontal="center" vertical="top" wrapText="1"/>
    </xf>
    <xf numFmtId="0" fontId="7" fillId="3" borderId="1" xfId="2" applyFont="1" applyFill="1" applyBorder="1" applyAlignment="1">
      <alignment horizontal="center" vertical="top" wrapText="1"/>
    </xf>
    <xf numFmtId="0" fontId="7" fillId="4" borderId="4" xfId="2" applyFont="1" applyFill="1" applyBorder="1" applyAlignment="1">
      <alignment vertical="top" wrapText="1"/>
    </xf>
    <xf numFmtId="0" fontId="6" fillId="0" borderId="38" xfId="2" applyFont="1" applyBorder="1" applyAlignment="1">
      <alignment horizontal="center" vertical="center" wrapText="1"/>
    </xf>
    <xf numFmtId="0" fontId="6" fillId="0" borderId="31" xfId="2" applyFont="1" applyBorder="1" applyAlignment="1">
      <alignment horizontal="center" vertical="center" wrapText="1"/>
    </xf>
    <xf numFmtId="0" fontId="6" fillId="0" borderId="29" xfId="2" applyFont="1" applyBorder="1" applyAlignment="1">
      <alignment horizontal="center" vertical="center" wrapText="1"/>
    </xf>
    <xf numFmtId="0" fontId="6" fillId="0" borderId="28" xfId="2" applyFont="1" applyBorder="1" applyAlignment="1">
      <alignment horizontal="center" vertical="center" wrapText="1"/>
    </xf>
    <xf numFmtId="1" fontId="6" fillId="3" borderId="0" xfId="2" applyNumberFormat="1" applyFont="1" applyFill="1" applyAlignment="1">
      <alignment horizontal="right" vertical="center" wrapText="1"/>
    </xf>
    <xf numFmtId="9" fontId="6" fillId="0" borderId="14" xfId="1" applyFont="1" applyFill="1" applyBorder="1" applyAlignment="1" applyProtection="1">
      <alignment horizontal="center" vertical="center" wrapText="1"/>
    </xf>
    <xf numFmtId="9" fontId="6" fillId="0" borderId="15" xfId="1" applyFont="1" applyFill="1" applyBorder="1" applyAlignment="1" applyProtection="1">
      <alignment horizontal="center" vertical="center" wrapText="1"/>
    </xf>
    <xf numFmtId="9" fontId="6" fillId="0" borderId="2" xfId="1" applyFont="1" applyFill="1" applyBorder="1" applyAlignment="1" applyProtection="1">
      <alignment horizontal="center" vertical="center" wrapText="1"/>
    </xf>
    <xf numFmtId="9" fontId="6" fillId="0" borderId="5" xfId="1" applyFont="1" applyFill="1" applyBorder="1" applyAlignment="1" applyProtection="1">
      <alignment horizontal="center" vertical="center" wrapText="1"/>
    </xf>
    <xf numFmtId="0" fontId="8" fillId="0" borderId="16" xfId="2" applyFont="1" applyBorder="1" applyAlignment="1">
      <alignment horizontal="center" vertical="center" wrapText="1"/>
    </xf>
    <xf numFmtId="0" fontId="8" fillId="0" borderId="7" xfId="2" applyFont="1" applyBorder="1" applyAlignment="1">
      <alignment horizontal="center" vertical="center" wrapText="1"/>
    </xf>
    <xf numFmtId="0" fontId="8" fillId="0" borderId="20" xfId="2" applyFont="1" applyBorder="1" applyAlignment="1">
      <alignment horizontal="center" vertical="center" wrapText="1"/>
    </xf>
    <xf numFmtId="9" fontId="6" fillId="0" borderId="13" xfId="2" applyNumberFormat="1" applyFont="1" applyBorder="1" applyAlignment="1">
      <alignment horizontal="center" vertical="center" wrapText="1"/>
    </xf>
    <xf numFmtId="9" fontId="6" fillId="0" borderId="2" xfId="2" applyNumberFormat="1" applyFont="1" applyBorder="1" applyAlignment="1">
      <alignment horizontal="center" vertical="center" wrapText="1"/>
    </xf>
    <xf numFmtId="9" fontId="6" fillId="0" borderId="5" xfId="2" applyNumberFormat="1" applyFont="1" applyBorder="1" applyAlignment="1">
      <alignment horizontal="center" vertical="center" wrapText="1"/>
    </xf>
    <xf numFmtId="9" fontId="6" fillId="0" borderId="8" xfId="2" applyNumberFormat="1" applyFont="1" applyBorder="1" applyAlignment="1">
      <alignment horizontal="center" vertical="center" wrapText="1"/>
    </xf>
    <xf numFmtId="1" fontId="6" fillId="8" borderId="27" xfId="1" applyNumberFormat="1" applyFont="1" applyFill="1" applyBorder="1" applyAlignment="1" applyProtection="1">
      <alignment horizontal="center" vertical="center" wrapText="1"/>
    </xf>
    <xf numFmtId="9" fontId="6" fillId="0" borderId="27" xfId="1" applyFont="1" applyFill="1" applyBorder="1" applyAlignment="1" applyProtection="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6" fillId="0" borderId="5" xfId="1" applyNumberFormat="1" applyFont="1" applyBorder="1" applyAlignment="1">
      <alignment horizontal="center" vertical="center" wrapText="1"/>
    </xf>
    <xf numFmtId="9" fontId="6" fillId="0" borderId="8" xfId="1" applyFont="1" applyFill="1" applyBorder="1" applyAlignment="1" applyProtection="1">
      <alignment horizontal="center" vertical="center" wrapText="1"/>
    </xf>
    <xf numFmtId="9" fontId="6" fillId="0" borderId="10" xfId="1" applyFont="1" applyFill="1" applyBorder="1" applyAlignment="1" applyProtection="1">
      <alignment horizontal="center" vertical="center" wrapText="1"/>
    </xf>
    <xf numFmtId="1" fontId="8" fillId="0" borderId="10"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6" fillId="0" borderId="13" xfId="2" applyNumberFormat="1" applyFont="1" applyBorder="1" applyAlignment="1">
      <alignment horizontal="center" vertical="center" wrapText="1"/>
    </xf>
    <xf numFmtId="1" fontId="6" fillId="0" borderId="15" xfId="2" applyNumberFormat="1" applyFont="1" applyBorder="1" applyAlignment="1">
      <alignment horizontal="center" vertical="center" wrapText="1"/>
    </xf>
    <xf numFmtId="1" fontId="6" fillId="0" borderId="13" xfId="1" applyNumberFormat="1" applyFont="1" applyFill="1" applyBorder="1" applyAlignment="1" applyProtection="1">
      <alignment horizontal="center" vertical="center" wrapText="1"/>
    </xf>
    <xf numFmtId="1" fontId="6" fillId="0" borderId="14" xfId="1" applyNumberFormat="1" applyFont="1" applyBorder="1" applyAlignment="1">
      <alignment horizontal="center" vertical="center" wrapText="1"/>
    </xf>
    <xf numFmtId="1" fontId="6" fillId="0" borderId="15" xfId="1" applyNumberFormat="1" applyFont="1" applyBorder="1" applyAlignment="1">
      <alignment horizontal="center" vertical="center" wrapText="1"/>
    </xf>
    <xf numFmtId="0" fontId="8" fillId="0" borderId="8" xfId="2" applyFont="1" applyBorder="1" applyAlignment="1">
      <alignment horizontal="left" vertical="center" wrapText="1"/>
    </xf>
    <xf numFmtId="0" fontId="8" fillId="0" borderId="2" xfId="2" applyFont="1" applyBorder="1" applyAlignment="1">
      <alignment horizontal="left" vertical="center" wrapText="1"/>
    </xf>
    <xf numFmtId="9" fontId="6" fillId="0" borderId="13" xfId="2" applyNumberFormat="1" applyFont="1" applyBorder="1" applyAlignment="1">
      <alignment vertical="center" wrapText="1"/>
    </xf>
    <xf numFmtId="9" fontId="6" fillId="0" borderId="15" xfId="2" applyNumberFormat="1" applyFont="1" applyBorder="1" applyAlignment="1">
      <alignment horizontal="center" vertical="center" wrapText="1"/>
    </xf>
    <xf numFmtId="9" fontId="6" fillId="0" borderId="27" xfId="2" applyNumberFormat="1" applyFont="1" applyBorder="1" applyAlignment="1">
      <alignment horizontal="center" vertical="center" wrapText="1"/>
    </xf>
    <xf numFmtId="9" fontId="6" fillId="0" borderId="2" xfId="2" applyNumberFormat="1" applyFont="1" applyBorder="1" applyAlignment="1">
      <alignment vertical="center" wrapText="1"/>
    </xf>
    <xf numFmtId="1" fontId="6" fillId="8" borderId="27" xfId="1" applyNumberFormat="1" applyFont="1" applyFill="1" applyBorder="1" applyAlignment="1">
      <alignment horizontal="center" vertical="center" wrapText="1"/>
    </xf>
    <xf numFmtId="1" fontId="6" fillId="0" borderId="2" xfId="1" applyNumberFormat="1" applyFont="1" applyBorder="1" applyAlignment="1">
      <alignment horizontal="center" vertical="center" wrapText="1"/>
    </xf>
    <xf numFmtId="9" fontId="6" fillId="0" borderId="7" xfId="2" applyNumberFormat="1" applyFont="1" applyBorder="1" applyAlignment="1">
      <alignment vertical="center" wrapText="1"/>
    </xf>
    <xf numFmtId="9" fontId="6" fillId="0" borderId="16" xfId="2" applyNumberFormat="1" applyFont="1" applyBorder="1" applyAlignment="1">
      <alignment vertical="center" wrapText="1"/>
    </xf>
    <xf numFmtId="1" fontId="6" fillId="0" borderId="5" xfId="1" applyNumberFormat="1" applyFont="1" applyFill="1" applyBorder="1" applyAlignment="1" applyProtection="1">
      <alignment vertical="center" wrapText="1"/>
    </xf>
    <xf numFmtId="9" fontId="6" fillId="0" borderId="21" xfId="1" applyFont="1" applyFill="1" applyBorder="1" applyAlignment="1" applyProtection="1">
      <alignment vertical="center" wrapText="1"/>
    </xf>
    <xf numFmtId="9" fontId="6" fillId="0" borderId="20" xfId="1" applyFont="1" applyFill="1" applyBorder="1" applyAlignment="1" applyProtection="1">
      <alignment vertical="center" wrapText="1"/>
    </xf>
    <xf numFmtId="1" fontId="6" fillId="0" borderId="17" xfId="1" applyNumberFormat="1" applyFont="1" applyBorder="1" applyAlignment="1">
      <alignment horizontal="center" vertical="center" wrapText="1"/>
    </xf>
    <xf numFmtId="1" fontId="6" fillId="0" borderId="27" xfId="1" applyNumberFormat="1" applyFont="1" applyBorder="1" applyAlignment="1">
      <alignment horizontal="center" vertical="center" wrapText="1"/>
    </xf>
    <xf numFmtId="0" fontId="8" fillId="0" borderId="8" xfId="2" applyFont="1" applyBorder="1" applyAlignment="1">
      <alignment horizontal="center" vertical="center" wrapText="1"/>
    </xf>
    <xf numFmtId="0" fontId="8" fillId="0" borderId="2" xfId="2" applyFont="1" applyBorder="1" applyAlignment="1">
      <alignment horizontal="center" vertical="center" wrapText="1"/>
    </xf>
    <xf numFmtId="1" fontId="6" fillId="0" borderId="17" xfId="1" applyNumberFormat="1" applyFont="1" applyFill="1" applyBorder="1" applyAlignment="1">
      <alignment horizontal="center" vertical="center" wrapText="1"/>
    </xf>
    <xf numFmtId="1" fontId="6" fillId="0" borderId="27" xfId="1" applyNumberFormat="1" applyFont="1" applyFill="1" applyBorder="1" applyAlignment="1">
      <alignment horizontal="center" vertical="center" wrapText="1"/>
    </xf>
    <xf numFmtId="1" fontId="6" fillId="0" borderId="2" xfId="1" applyNumberFormat="1" applyFont="1" applyFill="1" applyBorder="1" applyAlignment="1">
      <alignment horizontal="center" vertical="center" wrapText="1"/>
    </xf>
    <xf numFmtId="16" fontId="8" fillId="0" borderId="2" xfId="2" quotePrefix="1" applyNumberFormat="1" applyFont="1" applyBorder="1" applyAlignment="1">
      <alignment horizontal="center" vertical="center" wrapText="1"/>
    </xf>
    <xf numFmtId="1" fontId="6" fillId="0" borderId="40" xfId="1" applyNumberFormat="1" applyFont="1" applyFill="1" applyBorder="1" applyAlignment="1" applyProtection="1">
      <alignment vertical="center" wrapText="1"/>
    </xf>
    <xf numFmtId="1" fontId="6" fillId="0" borderId="2" xfId="1" applyNumberFormat="1" applyFont="1" applyFill="1" applyBorder="1" applyAlignment="1" applyProtection="1">
      <alignment horizontal="center" vertical="center" wrapText="1"/>
    </xf>
    <xf numFmtId="0" fontId="6" fillId="2" borderId="35" xfId="1" applyNumberFormat="1" applyFont="1" applyFill="1" applyBorder="1" applyAlignment="1">
      <alignment horizontal="center" vertical="center" wrapText="1"/>
    </xf>
    <xf numFmtId="0" fontId="6" fillId="0" borderId="31" xfId="1" applyNumberFormat="1" applyFont="1" applyFill="1" applyBorder="1" applyAlignment="1" applyProtection="1">
      <alignment horizontal="center" vertical="center" wrapText="1"/>
    </xf>
    <xf numFmtId="0" fontId="8" fillId="2" borderId="16" xfId="2" applyFont="1" applyFill="1" applyBorder="1" applyAlignment="1">
      <alignment vertical="center" wrapText="1"/>
    </xf>
    <xf numFmtId="0" fontId="8" fillId="2" borderId="0" xfId="2" applyFont="1" applyFill="1" applyAlignment="1">
      <alignment vertical="center" wrapText="1"/>
    </xf>
    <xf numFmtId="0" fontId="8" fillId="2" borderId="7" xfId="2" applyFont="1" applyFill="1" applyBorder="1" applyAlignment="1">
      <alignment horizontal="left" vertical="center" wrapText="1"/>
    </xf>
    <xf numFmtId="9" fontId="6" fillId="0" borderId="32" xfId="2" applyNumberFormat="1" applyFont="1" applyBorder="1" applyAlignment="1">
      <alignment horizontal="center" vertical="center" wrapText="1"/>
    </xf>
    <xf numFmtId="1" fontId="6" fillId="0" borderId="8" xfId="1" applyNumberFormat="1" applyFont="1" applyFill="1" applyBorder="1" applyAlignment="1">
      <alignment horizontal="center" vertical="center" wrapText="1"/>
    </xf>
    <xf numFmtId="0" fontId="8" fillId="0" borderId="8" xfId="2" applyFont="1" applyBorder="1" applyAlignment="1">
      <alignment vertical="center" wrapText="1"/>
    </xf>
    <xf numFmtId="0" fontId="8" fillId="0" borderId="2" xfId="2" applyFont="1" applyBorder="1" applyAlignment="1">
      <alignment vertical="center" wrapText="1"/>
    </xf>
    <xf numFmtId="9" fontId="6" fillId="0" borderId="7" xfId="1" applyFont="1" applyFill="1" applyBorder="1" applyAlignment="1" applyProtection="1">
      <alignment horizontal="center" vertical="center" wrapText="1"/>
    </xf>
    <xf numFmtId="1" fontId="6" fillId="8" borderId="2" xfId="1" applyNumberFormat="1" applyFont="1" applyFill="1" applyBorder="1" applyAlignment="1">
      <alignment horizontal="center" vertical="center" wrapText="1"/>
    </xf>
    <xf numFmtId="0" fontId="6" fillId="0" borderId="8" xfId="2" applyFont="1" applyBorder="1" applyAlignment="1">
      <alignment horizontal="center" vertical="center" wrapText="1"/>
    </xf>
    <xf numFmtId="0" fontId="6" fillId="0" borderId="2" xfId="2" applyFont="1" applyBorder="1" applyAlignment="1">
      <alignment horizontal="center" vertical="center" wrapText="1"/>
    </xf>
    <xf numFmtId="9" fontId="6" fillId="0" borderId="7" xfId="2" applyNumberFormat="1" applyFont="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27" xfId="2" applyFont="1" applyBorder="1" applyAlignment="1">
      <alignment horizontal="center" vertical="center" wrapText="1"/>
    </xf>
    <xf numFmtId="1" fontId="6" fillId="0" borderId="14" xfId="1" applyNumberFormat="1" applyFont="1" applyFill="1" applyBorder="1" applyAlignment="1" applyProtection="1">
      <alignment horizontal="center" vertical="center" wrapText="1"/>
    </xf>
    <xf numFmtId="1" fontId="6" fillId="0" borderId="15" xfId="1" applyNumberFormat="1" applyFont="1" applyFill="1" applyBorder="1" applyAlignment="1" applyProtection="1">
      <alignment horizontal="center" vertical="center" wrapText="1"/>
    </xf>
    <xf numFmtId="1" fontId="6" fillId="0" borderId="27" xfId="1" applyNumberFormat="1" applyFont="1" applyFill="1" applyBorder="1" applyAlignment="1" applyProtection="1">
      <alignment horizontal="center" vertical="center" wrapText="1"/>
    </xf>
    <xf numFmtId="0" fontId="8" fillId="0" borderId="16" xfId="2" applyFont="1" applyBorder="1" applyAlignment="1">
      <alignment vertical="center" wrapText="1"/>
    </xf>
    <xf numFmtId="0" fontId="8" fillId="0" borderId="7" xfId="2" applyFont="1" applyBorder="1" applyAlignment="1">
      <alignment vertical="center" wrapText="1"/>
    </xf>
    <xf numFmtId="0" fontId="8" fillId="0" borderId="20" xfId="2" applyFont="1" applyBorder="1" applyAlignment="1">
      <alignment vertical="center" wrapText="1"/>
    </xf>
    <xf numFmtId="0" fontId="7" fillId="7" borderId="0" xfId="0" applyFont="1" applyFill="1" applyAlignment="1">
      <alignment horizontal="left" vertical="top" wrapText="1"/>
    </xf>
    <xf numFmtId="9" fontId="6" fillId="0" borderId="11" xfId="2" applyNumberFormat="1" applyFont="1" applyBorder="1" applyAlignment="1">
      <alignment horizontal="center" vertical="center" wrapText="1"/>
    </xf>
    <xf numFmtId="9" fontId="6" fillId="0" borderId="11" xfId="1" applyFont="1" applyFill="1" applyBorder="1" applyAlignment="1" applyProtection="1">
      <alignment horizontal="center" vertical="top" wrapText="1"/>
      <protection locked="0"/>
    </xf>
    <xf numFmtId="9" fontId="6" fillId="0" borderId="2" xfId="1" applyFont="1" applyFill="1" applyBorder="1" applyAlignment="1" applyProtection="1">
      <alignment horizontal="center" vertical="top" wrapText="1"/>
      <protection locked="0"/>
    </xf>
    <xf numFmtId="0" fontId="6" fillId="8" borderId="15" xfId="1" applyNumberFormat="1" applyFont="1" applyFill="1" applyBorder="1" applyAlignment="1" applyProtection="1">
      <alignment horizontal="center" vertical="center" wrapText="1"/>
    </xf>
    <xf numFmtId="0" fontId="8" fillId="3" borderId="19" xfId="2" applyFont="1" applyFill="1" applyBorder="1" applyAlignment="1">
      <alignment vertical="center" wrapText="1"/>
    </xf>
    <xf numFmtId="0" fontId="6" fillId="3" borderId="6" xfId="2" applyFont="1" applyFill="1" applyBorder="1" applyAlignment="1">
      <alignment vertical="center" wrapText="1"/>
    </xf>
    <xf numFmtId="9" fontId="23" fillId="7" borderId="27" xfId="1" applyFont="1" applyFill="1" applyBorder="1" applyAlignment="1" applyProtection="1">
      <alignment vertical="top" wrapText="1"/>
    </xf>
    <xf numFmtId="0" fontId="23" fillId="7" borderId="27" xfId="1" applyNumberFormat="1" applyFont="1" applyFill="1" applyBorder="1" applyAlignment="1">
      <alignment vertical="top" wrapText="1"/>
    </xf>
    <xf numFmtId="9" fontId="6" fillId="0" borderId="5" xfId="1" applyFont="1" applyFill="1" applyBorder="1" applyAlignment="1" applyProtection="1">
      <alignment horizontal="center" vertical="top" wrapText="1"/>
      <protection locked="0"/>
    </xf>
    <xf numFmtId="0" fontId="6" fillId="0" borderId="2" xfId="2" applyFont="1" applyBorder="1" applyAlignment="1">
      <alignment horizontal="center" vertical="top" wrapText="1"/>
    </xf>
    <xf numFmtId="0" fontId="6" fillId="8" borderId="15" xfId="1" applyNumberFormat="1" applyFont="1" applyFill="1" applyBorder="1" applyAlignment="1">
      <alignment horizontal="center" vertical="center" wrapText="1"/>
    </xf>
    <xf numFmtId="0" fontId="6" fillId="0" borderId="13" xfId="2" applyFont="1" applyBorder="1" applyAlignment="1">
      <alignment horizontal="center" vertical="top" wrapText="1"/>
    </xf>
    <xf numFmtId="0" fontId="6" fillId="0" borderId="8" xfId="2" applyFont="1" applyBorder="1" applyAlignment="1">
      <alignment horizontal="center" vertical="top" wrapText="1"/>
    </xf>
    <xf numFmtId="0" fontId="6" fillId="3" borderId="19" xfId="2" applyFont="1" applyFill="1" applyBorder="1" applyAlignment="1">
      <alignment vertical="center" wrapText="1"/>
    </xf>
    <xf numFmtId="0" fontId="6" fillId="0" borderId="2" xfId="1" applyNumberFormat="1" applyFont="1" applyFill="1" applyBorder="1" applyAlignment="1" applyProtection="1">
      <alignment horizontal="center" vertical="top" wrapText="1"/>
      <protection locked="0"/>
    </xf>
    <xf numFmtId="9" fontId="6" fillId="0" borderId="27" xfId="1" applyFont="1" applyBorder="1" applyAlignment="1">
      <alignment horizontal="center" vertical="center" wrapText="1"/>
    </xf>
    <xf numFmtId="0" fontId="6" fillId="0" borderId="10" xfId="1" applyNumberFormat="1" applyFont="1" applyFill="1" applyBorder="1" applyAlignment="1" applyProtection="1">
      <alignment horizontal="center" vertical="top" wrapText="1"/>
      <protection locked="0"/>
    </xf>
    <xf numFmtId="0" fontId="8" fillId="3" borderId="9" xfId="0" applyFont="1" applyFill="1" applyBorder="1" applyAlignment="1">
      <alignment wrapText="1"/>
    </xf>
    <xf numFmtId="9" fontId="6" fillId="0" borderId="22" xfId="1" applyFont="1" applyFill="1" applyBorder="1" applyAlignment="1" applyProtection="1">
      <alignment horizontal="center" vertical="top" wrapText="1"/>
      <protection locked="0"/>
    </xf>
    <xf numFmtId="9" fontId="6" fillId="0" borderId="7" xfId="1" applyFont="1" applyFill="1" applyBorder="1" applyAlignment="1" applyProtection="1">
      <alignment horizontal="center" vertical="top" wrapText="1"/>
      <protection locked="0"/>
    </xf>
    <xf numFmtId="9" fontId="6" fillId="0" borderId="18" xfId="1" applyFont="1" applyFill="1" applyBorder="1" applyAlignment="1" applyProtection="1">
      <alignment horizontal="center" vertical="top" wrapText="1"/>
      <protection locked="0"/>
    </xf>
    <xf numFmtId="9" fontId="6" fillId="0" borderId="15" xfId="1" applyFont="1" applyFill="1" applyBorder="1" applyAlignment="1" applyProtection="1">
      <alignment horizontal="center" vertical="top" wrapText="1"/>
      <protection locked="0"/>
    </xf>
    <xf numFmtId="0" fontId="8" fillId="3" borderId="9" xfId="0" applyFont="1" applyFill="1" applyBorder="1"/>
    <xf numFmtId="9" fontId="6" fillId="0" borderId="10" xfId="1" applyFont="1" applyFill="1" applyBorder="1" applyAlignment="1" applyProtection="1">
      <alignment horizontal="center" vertical="top" wrapText="1"/>
      <protection locked="0"/>
    </xf>
    <xf numFmtId="0" fontId="8" fillId="3" borderId="19" xfId="0" applyFont="1" applyFill="1" applyBorder="1"/>
    <xf numFmtId="9" fontId="6" fillId="0" borderId="8" xfId="1" applyFont="1" applyFill="1" applyBorder="1" applyAlignment="1" applyProtection="1">
      <alignment horizontal="center" vertical="top" wrapText="1"/>
      <protection locked="0"/>
    </xf>
    <xf numFmtId="0" fontId="8" fillId="3" borderId="6" xfId="0" applyFont="1" applyFill="1" applyBorder="1"/>
    <xf numFmtId="0" fontId="5" fillId="8" borderId="15" xfId="1" applyNumberFormat="1" applyFont="1" applyFill="1" applyBorder="1" applyAlignment="1">
      <alignment horizontal="center" vertical="center" wrapText="1"/>
    </xf>
    <xf numFmtId="0" fontId="6" fillId="3" borderId="6" xfId="0" applyFont="1" applyFill="1" applyBorder="1"/>
    <xf numFmtId="9" fontId="6" fillId="0" borderId="13" xfId="1" applyFont="1" applyFill="1" applyBorder="1" applyAlignment="1" applyProtection="1">
      <alignment horizontal="center" vertical="top" wrapText="1"/>
      <protection locked="0"/>
    </xf>
    <xf numFmtId="0" fontId="6" fillId="0" borderId="8" xfId="1" applyNumberFormat="1" applyFont="1" applyFill="1" applyBorder="1" applyAlignment="1" applyProtection="1">
      <alignment horizontal="center" vertical="top" wrapText="1"/>
      <protection locked="0"/>
    </xf>
    <xf numFmtId="0" fontId="6" fillId="3" borderId="9" xfId="0" applyFont="1" applyFill="1" applyBorder="1"/>
    <xf numFmtId="0" fontId="23" fillId="7" borderId="27" xfId="0" applyFont="1" applyFill="1" applyBorder="1" applyAlignment="1">
      <alignment vertical="top" wrapText="1"/>
    </xf>
    <xf numFmtId="0" fontId="5" fillId="7" borderId="0" xfId="0" applyFont="1" applyFill="1" applyAlignment="1">
      <alignment horizontal="left" vertical="top" wrapText="1"/>
    </xf>
    <xf numFmtId="0" fontId="6" fillId="0" borderId="14" xfId="1" applyNumberFormat="1" applyFont="1" applyBorder="1" applyAlignment="1">
      <alignment horizontal="center" vertical="top" wrapText="1"/>
    </xf>
    <xf numFmtId="0" fontId="6" fillId="0" borderId="15" xfId="1" applyNumberFormat="1" applyFont="1" applyBorder="1" applyAlignment="1">
      <alignment horizontal="center" vertical="top" wrapText="1"/>
    </xf>
    <xf numFmtId="0" fontId="6" fillId="0" borderId="27" xfId="1" applyNumberFormat="1" applyFont="1" applyBorder="1" applyAlignment="1">
      <alignment horizontal="center" vertical="top" wrapText="1"/>
    </xf>
    <xf numFmtId="0" fontId="5" fillId="3" borderId="6" xfId="2" applyFont="1" applyFill="1" applyBorder="1" applyAlignment="1">
      <alignment horizontal="right" vertical="center" wrapText="1"/>
    </xf>
    <xf numFmtId="9" fontId="6" fillId="0" borderId="8" xfId="1" applyFont="1" applyBorder="1" applyAlignment="1">
      <alignment horizontal="center" vertical="center" wrapText="1"/>
    </xf>
    <xf numFmtId="9" fontId="6" fillId="0" borderId="10" xfId="1" applyFont="1" applyBorder="1" applyAlignment="1">
      <alignment horizontal="center" vertical="center" wrapText="1"/>
    </xf>
    <xf numFmtId="0" fontId="16" fillId="0" borderId="10" xfId="2" applyFont="1" applyBorder="1" applyAlignment="1">
      <alignment horizontal="center" vertical="top" wrapText="1"/>
    </xf>
    <xf numFmtId="0" fontId="8" fillId="0" borderId="1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0" xfId="0" applyFont="1" applyBorder="1" applyAlignment="1">
      <alignment horizontal="center" vertical="center" wrapText="1"/>
    </xf>
    <xf numFmtId="9" fontId="6" fillId="0" borderId="16" xfId="1" applyFont="1" applyFill="1" applyBorder="1" applyAlignment="1" applyProtection="1">
      <alignment vertical="center" wrapText="1"/>
    </xf>
    <xf numFmtId="9" fontId="6" fillId="0" borderId="7" xfId="1" applyFont="1" applyFill="1" applyBorder="1" applyAlignment="1" applyProtection="1">
      <alignment vertical="center" wrapText="1"/>
    </xf>
    <xf numFmtId="9" fontId="5" fillId="0" borderId="13" xfId="2" applyNumberFormat="1" applyFont="1" applyBorder="1" applyAlignment="1">
      <alignment horizontal="center" vertical="center" wrapText="1"/>
    </xf>
    <xf numFmtId="9" fontId="5" fillId="0" borderId="2" xfId="2" applyNumberFormat="1" applyFont="1" applyBorder="1" applyAlignment="1">
      <alignment horizontal="center" vertical="center" wrapText="1"/>
    </xf>
    <xf numFmtId="0" fontId="5" fillId="8" borderId="8" xfId="1" applyNumberFormat="1" applyFont="1" applyFill="1" applyBorder="1" applyAlignment="1" applyProtection="1">
      <alignment horizontal="center" vertical="center" wrapText="1"/>
    </xf>
    <xf numFmtId="9" fontId="5" fillId="0" borderId="8" xfId="1" applyFont="1" applyFill="1" applyBorder="1" applyAlignment="1">
      <alignment horizontal="center" vertical="center" wrapText="1"/>
    </xf>
    <xf numFmtId="9" fontId="5" fillId="0" borderId="2" xfId="1" applyFont="1" applyFill="1" applyBorder="1" applyAlignment="1">
      <alignment horizontal="center" vertical="center" wrapText="1"/>
    </xf>
    <xf numFmtId="0" fontId="7" fillId="3" borderId="0" xfId="2" applyFont="1" applyFill="1" applyAlignment="1">
      <alignment horizontal="right" vertical="center" wrapText="1"/>
    </xf>
    <xf numFmtId="9" fontId="5" fillId="0" borderId="11" xfId="2" applyNumberFormat="1" applyFont="1" applyBorder="1" applyAlignment="1">
      <alignment horizontal="center" vertical="center" wrapText="1"/>
    </xf>
    <xf numFmtId="9" fontId="5" fillId="0" borderId="27" xfId="1" applyFont="1" applyFill="1" applyBorder="1" applyAlignment="1" applyProtection="1">
      <alignment horizontal="center" vertical="center" wrapText="1"/>
    </xf>
    <xf numFmtId="0" fontId="5" fillId="3" borderId="23" xfId="2" applyFont="1" applyFill="1" applyBorder="1" applyAlignment="1">
      <alignment vertical="center" wrapText="1"/>
    </xf>
    <xf numFmtId="9" fontId="6" fillId="2" borderId="2" xfId="2" applyNumberFormat="1" applyFont="1" applyFill="1" applyBorder="1" applyAlignment="1">
      <alignment horizontal="center" vertical="center" wrapText="1"/>
    </xf>
    <xf numFmtId="0" fontId="7" fillId="7" borderId="0" xfId="0" applyFont="1" applyFill="1" applyAlignment="1">
      <alignment vertical="top" wrapText="1"/>
    </xf>
    <xf numFmtId="0" fontId="5" fillId="0" borderId="14" xfId="1" applyNumberFormat="1" applyFont="1" applyFill="1" applyBorder="1" applyAlignment="1" applyProtection="1">
      <alignment horizontal="center" vertical="top" wrapText="1"/>
    </xf>
    <xf numFmtId="0" fontId="5" fillId="0" borderId="15" xfId="1" applyNumberFormat="1" applyFont="1" applyFill="1" applyBorder="1" applyAlignment="1" applyProtection="1">
      <alignment horizontal="center" vertical="top" wrapText="1"/>
    </xf>
    <xf numFmtId="0" fontId="5" fillId="0" borderId="27" xfId="1" applyNumberFormat="1" applyFont="1" applyFill="1" applyBorder="1" applyAlignment="1" applyProtection="1">
      <alignment horizontal="center" vertical="top" wrapText="1"/>
    </xf>
    <xf numFmtId="9" fontId="5" fillId="0" borderId="8" xfId="1" applyFont="1" applyFill="1" applyBorder="1" applyAlignment="1" applyProtection="1">
      <alignment horizontal="center" vertical="center" wrapText="1"/>
    </xf>
    <xf numFmtId="9" fontId="5" fillId="0" borderId="10" xfId="1" applyFont="1" applyFill="1" applyBorder="1" applyAlignment="1" applyProtection="1">
      <alignment horizontal="center" vertical="center" wrapText="1"/>
    </xf>
    <xf numFmtId="9" fontId="7" fillId="0" borderId="16" xfId="2" applyNumberFormat="1" applyFont="1" applyBorder="1" applyAlignment="1">
      <alignment horizontal="center" vertical="center" wrapText="1"/>
    </xf>
    <xf numFmtId="0" fontId="7" fillId="0" borderId="7" xfId="2" applyFont="1" applyBorder="1" applyAlignment="1">
      <alignment horizontal="center" vertical="center" wrapText="1"/>
    </xf>
    <xf numFmtId="9" fontId="7" fillId="0" borderId="7" xfId="2" applyNumberFormat="1" applyFont="1" applyBorder="1" applyAlignment="1">
      <alignment horizontal="center" vertical="center" wrapText="1"/>
    </xf>
    <xf numFmtId="9" fontId="7" fillId="0" borderId="20" xfId="2" applyNumberFormat="1" applyFont="1" applyBorder="1" applyAlignment="1">
      <alignment horizontal="center" vertical="center" wrapText="1"/>
    </xf>
    <xf numFmtId="9" fontId="5" fillId="0" borderId="14" xfId="2" applyNumberFormat="1" applyFont="1" applyBorder="1" applyAlignment="1">
      <alignment horizontal="center" vertical="center" wrapText="1"/>
    </xf>
    <xf numFmtId="9" fontId="5" fillId="0" borderId="15" xfId="2" applyNumberFormat="1" applyFont="1" applyBorder="1" applyAlignment="1">
      <alignment horizontal="center" vertical="center" wrapText="1"/>
    </xf>
    <xf numFmtId="9" fontId="5" fillId="2" borderId="15" xfId="2" applyNumberFormat="1" applyFont="1" applyFill="1" applyBorder="1" applyAlignment="1">
      <alignment horizontal="center" vertical="center" wrapText="1"/>
    </xf>
    <xf numFmtId="9" fontId="5" fillId="0" borderId="27" xfId="2" applyNumberFormat="1" applyFont="1" applyBorder="1" applyAlignment="1">
      <alignment horizontal="center" vertical="center" wrapText="1"/>
    </xf>
    <xf numFmtId="1" fontId="5" fillId="8" borderId="43" xfId="1" applyNumberFormat="1" applyFont="1" applyFill="1" applyBorder="1" applyAlignment="1">
      <alignment vertical="center" wrapText="1"/>
    </xf>
    <xf numFmtId="0" fontId="16" fillId="9" borderId="5" xfId="0" applyFont="1" applyFill="1" applyBorder="1" applyAlignment="1">
      <alignment vertical="top" wrapText="1"/>
    </xf>
    <xf numFmtId="1" fontId="5" fillId="8" borderId="27" xfId="1" applyNumberFormat="1" applyFont="1" applyFill="1" applyBorder="1" applyAlignment="1" applyProtection="1">
      <alignment horizontal="center" vertical="center" wrapText="1"/>
    </xf>
    <xf numFmtId="9" fontId="5" fillId="0" borderId="5" xfId="1" applyFont="1" applyFill="1" applyBorder="1" applyAlignment="1" applyProtection="1">
      <alignment horizontal="center" vertical="center" wrapText="1"/>
    </xf>
    <xf numFmtId="1" fontId="5" fillId="0" borderId="2" xfId="1" applyNumberFormat="1" applyFont="1" applyFill="1" applyBorder="1" applyAlignment="1" applyProtection="1">
      <alignment horizontal="center" vertical="center" wrapText="1"/>
    </xf>
    <xf numFmtId="1" fontId="5" fillId="8" borderId="15" xfId="1" applyNumberFormat="1" applyFont="1" applyFill="1" applyBorder="1" applyAlignment="1" applyProtection="1">
      <alignment vertical="center" wrapText="1"/>
    </xf>
    <xf numFmtId="1" fontId="5" fillId="0" borderId="10" xfId="2" applyNumberFormat="1" applyFont="1" applyBorder="1" applyAlignment="1">
      <alignment horizontal="center" vertical="top" wrapText="1"/>
    </xf>
    <xf numFmtId="1" fontId="5" fillId="0" borderId="2" xfId="2" applyNumberFormat="1" applyFont="1" applyBorder="1" applyAlignment="1">
      <alignment horizontal="center" vertical="top" wrapText="1"/>
    </xf>
    <xf numFmtId="1" fontId="5" fillId="0" borderId="5" xfId="2" applyNumberFormat="1" applyFont="1" applyBorder="1" applyAlignment="1">
      <alignment horizontal="center" vertical="top" wrapText="1"/>
    </xf>
    <xf numFmtId="0" fontId="5" fillId="8" borderId="2" xfId="1" applyNumberFormat="1" applyFont="1" applyFill="1" applyBorder="1" applyAlignment="1">
      <alignment horizontal="center" vertical="center" wrapText="1"/>
    </xf>
    <xf numFmtId="0" fontId="5" fillId="8" borderId="8" xfId="1" applyNumberFormat="1" applyFont="1" applyFill="1" applyBorder="1" applyAlignment="1">
      <alignment horizontal="center" vertical="center" wrapText="1"/>
    </xf>
    <xf numFmtId="169" fontId="5" fillId="0" borderId="17" xfId="1" applyNumberFormat="1" applyFont="1" applyFill="1" applyBorder="1" applyAlignment="1" applyProtection="1">
      <alignment horizontal="center" vertical="center" wrapText="1"/>
    </xf>
    <xf numFmtId="0" fontId="7" fillId="7" borderId="0" xfId="0" applyFont="1" applyFill="1" applyAlignment="1">
      <alignment horizontal="right" vertical="top" wrapText="1"/>
    </xf>
    <xf numFmtId="9" fontId="5" fillId="0" borderId="8" xfId="2" applyNumberFormat="1" applyFont="1" applyBorder="1" applyAlignment="1">
      <alignment horizontal="center" vertical="top" wrapText="1"/>
    </xf>
    <xf numFmtId="0" fontId="5" fillId="5" borderId="0" xfId="2" applyFont="1" applyFill="1" applyAlignment="1">
      <alignment vertical="top" wrapText="1"/>
    </xf>
    <xf numFmtId="9" fontId="5" fillId="0" borderId="8" xfId="2" applyNumberFormat="1" applyFont="1" applyBorder="1" applyAlignment="1">
      <alignment horizontal="center" vertical="center" wrapText="1"/>
    </xf>
    <xf numFmtId="9" fontId="5" fillId="2" borderId="2" xfId="2" applyNumberFormat="1" applyFont="1" applyFill="1" applyBorder="1" applyAlignment="1">
      <alignment horizontal="center" vertical="center" wrapText="1"/>
    </xf>
    <xf numFmtId="1" fontId="5" fillId="8" borderId="15" xfId="1" applyNumberFormat="1"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166" fontId="5" fillId="0" borderId="8" xfId="1" applyNumberFormat="1" applyFont="1" applyFill="1" applyBorder="1" applyAlignment="1">
      <alignment horizontal="center" vertical="center" wrapText="1"/>
    </xf>
    <xf numFmtId="166" fontId="5" fillId="0" borderId="2" xfId="1" applyNumberFormat="1" applyFont="1" applyFill="1" applyBorder="1" applyAlignment="1">
      <alignment horizontal="center" vertical="center" wrapText="1"/>
    </xf>
    <xf numFmtId="166" fontId="5" fillId="0" borderId="2" xfId="1" applyNumberFormat="1" applyFont="1" applyBorder="1" applyAlignment="1">
      <alignment horizontal="center" vertical="center" wrapText="1"/>
    </xf>
    <xf numFmtId="166" fontId="5" fillId="0" borderId="2" xfId="1" applyNumberFormat="1" applyFont="1" applyFill="1" applyBorder="1" applyAlignment="1" applyProtection="1">
      <alignment horizontal="center" vertical="center" wrapText="1"/>
      <protection locked="0"/>
    </xf>
    <xf numFmtId="1" fontId="5" fillId="8" borderId="27" xfId="1" applyNumberFormat="1" applyFont="1" applyFill="1" applyBorder="1" applyAlignment="1">
      <alignment horizontal="center" vertical="center" wrapText="1"/>
    </xf>
    <xf numFmtId="0" fontId="5" fillId="3" borderId="6" xfId="2" applyFont="1" applyFill="1" applyBorder="1" applyAlignment="1">
      <alignment vertical="top" wrapText="1"/>
    </xf>
    <xf numFmtId="1" fontId="5" fillId="0" borderId="15" xfId="1" applyNumberFormat="1" applyFont="1" applyBorder="1" applyAlignment="1">
      <alignment horizontal="center" vertical="center" wrapText="1"/>
    </xf>
    <xf numFmtId="0" fontId="5" fillId="8" borderId="15" xfId="1" applyNumberFormat="1" applyFont="1" applyFill="1" applyBorder="1" applyAlignment="1" applyProtection="1">
      <alignment horizontal="center" vertical="center" wrapText="1"/>
    </xf>
    <xf numFmtId="0" fontId="5" fillId="0" borderId="27" xfId="2" applyFont="1" applyBorder="1" applyAlignment="1">
      <alignment horizontal="center" vertical="center" wrapText="1"/>
    </xf>
    <xf numFmtId="9" fontId="5" fillId="0" borderId="5" xfId="1" applyFont="1" applyFill="1" applyBorder="1" applyAlignment="1">
      <alignment horizontal="center" vertical="center" wrapText="1"/>
    </xf>
    <xf numFmtId="0" fontId="7" fillId="0" borderId="16" xfId="2" applyFont="1" applyBorder="1" applyAlignment="1">
      <alignment horizontal="center" vertical="center" wrapText="1"/>
    </xf>
    <xf numFmtId="0" fontId="7" fillId="0" borderId="20" xfId="2" applyFont="1" applyBorder="1" applyAlignment="1">
      <alignment horizontal="center" vertical="center" wrapText="1"/>
    </xf>
    <xf numFmtId="1" fontId="5" fillId="8" borderId="2" xfId="1" applyNumberFormat="1" applyFont="1" applyFill="1" applyBorder="1" applyAlignment="1">
      <alignment horizontal="center" vertical="center" wrapText="1"/>
    </xf>
    <xf numFmtId="0" fontId="18" fillId="0" borderId="0" xfId="0" applyFont="1"/>
    <xf numFmtId="0" fontId="7" fillId="5" borderId="30" xfId="2" applyFont="1" applyFill="1" applyBorder="1" applyAlignment="1">
      <alignment vertical="center" wrapText="1"/>
    </xf>
    <xf numFmtId="0" fontId="4" fillId="3" borderId="6" xfId="2" applyFont="1" applyFill="1" applyBorder="1" applyAlignment="1">
      <alignment vertical="center" wrapText="1"/>
    </xf>
    <xf numFmtId="0" fontId="7" fillId="3" borderId="12" xfId="2" applyFont="1" applyFill="1" applyBorder="1" applyAlignment="1">
      <alignment vertical="center" wrapText="1"/>
    </xf>
    <xf numFmtId="9" fontId="5" fillId="0" borderId="27" xfId="1" applyFont="1" applyBorder="1" applyAlignment="1">
      <alignment horizontal="center" vertical="center" wrapText="1"/>
    </xf>
    <xf numFmtId="9" fontId="33" fillId="8" borderId="14" xfId="1" applyFont="1" applyFill="1" applyBorder="1" applyAlignment="1" applyProtection="1">
      <alignment horizontal="center" vertical="center" wrapText="1"/>
      <protection locked="0"/>
    </xf>
    <xf numFmtId="1" fontId="5" fillId="0" borderId="17" xfId="1" applyNumberFormat="1" applyFont="1" applyFill="1" applyBorder="1" applyAlignment="1" applyProtection="1">
      <alignment horizontal="center" vertical="center" wrapText="1"/>
    </xf>
    <xf numFmtId="0" fontId="5" fillId="0" borderId="10" xfId="2" applyFont="1" applyBorder="1" applyAlignment="1">
      <alignment horizontal="center" vertical="top" wrapText="1"/>
    </xf>
    <xf numFmtId="0" fontId="5" fillId="0" borderId="2" xfId="2" applyFont="1" applyBorder="1" applyAlignment="1">
      <alignment horizontal="center" vertical="top" wrapText="1"/>
    </xf>
    <xf numFmtId="0" fontId="5" fillId="8" borderId="2" xfId="1" applyNumberFormat="1" applyFont="1" applyFill="1" applyBorder="1" applyAlignment="1" applyProtection="1">
      <alignment horizontal="center" vertical="center" wrapText="1"/>
    </xf>
    <xf numFmtId="9" fontId="5" fillId="0" borderId="17" xfId="1" applyFont="1" applyFill="1" applyBorder="1" applyAlignment="1" applyProtection="1">
      <alignment horizontal="center" vertical="center" wrapText="1"/>
    </xf>
    <xf numFmtId="9" fontId="5" fillId="0" borderId="5" xfId="2" applyNumberFormat="1" applyFont="1" applyBorder="1" applyAlignment="1">
      <alignment horizontal="center" vertical="top" wrapText="1"/>
    </xf>
    <xf numFmtId="0" fontId="5" fillId="8" borderId="5" xfId="1" applyNumberFormat="1" applyFont="1" applyFill="1" applyBorder="1" applyAlignment="1" applyProtection="1">
      <alignment horizontal="center" vertical="center" wrapText="1"/>
    </xf>
    <xf numFmtId="0" fontId="5" fillId="8" borderId="27" xfId="1" applyNumberFormat="1" applyFont="1" applyFill="1" applyBorder="1" applyAlignment="1" applyProtection="1">
      <alignment horizontal="center" vertical="center" wrapText="1"/>
    </xf>
    <xf numFmtId="0" fontId="5" fillId="8" borderId="17" xfId="1" applyNumberFormat="1" applyFont="1" applyFill="1" applyBorder="1" applyAlignment="1" applyProtection="1">
      <alignment horizontal="center" vertical="center" wrapText="1"/>
    </xf>
    <xf numFmtId="1" fontId="5" fillId="0" borderId="27" xfId="1" applyNumberFormat="1" applyFont="1" applyFill="1" applyBorder="1" applyAlignment="1" applyProtection="1">
      <alignment horizontal="center" vertical="center" wrapText="1"/>
    </xf>
    <xf numFmtId="0" fontId="15" fillId="3" borderId="5" xfId="2" applyFont="1" applyFill="1" applyBorder="1" applyAlignment="1">
      <alignment vertical="top" wrapText="1"/>
    </xf>
    <xf numFmtId="0" fontId="5" fillId="0" borderId="8" xfId="2" applyFont="1" applyBorder="1" applyAlignment="1">
      <alignment horizontal="center" vertical="top" wrapText="1"/>
    </xf>
    <xf numFmtId="49" fontId="5" fillId="0" borderId="2" xfId="2" applyNumberFormat="1" applyFont="1" applyBorder="1" applyAlignment="1">
      <alignment horizontal="center" vertical="top" wrapText="1"/>
    </xf>
    <xf numFmtId="9" fontId="5" fillId="0" borderId="14" xfId="1" applyFont="1" applyFill="1" applyBorder="1" applyAlignment="1" applyProtection="1">
      <alignment horizontal="center" vertical="center" wrapText="1"/>
      <protection locked="0"/>
    </xf>
    <xf numFmtId="9" fontId="5" fillId="0" borderId="15" xfId="1" applyFont="1" applyFill="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protection locked="0"/>
    </xf>
    <xf numFmtId="0" fontId="7" fillId="3" borderId="12" xfId="2" applyFont="1" applyFill="1" applyBorder="1" applyAlignment="1">
      <alignment horizontal="left" vertical="center" wrapText="1"/>
    </xf>
    <xf numFmtId="166" fontId="5" fillId="0" borderId="8" xfId="1" applyNumberFormat="1" applyFont="1" applyFill="1" applyBorder="1" applyAlignment="1">
      <alignment horizontal="center" vertical="center"/>
    </xf>
    <xf numFmtId="166" fontId="5" fillId="0" borderId="2" xfId="1" applyNumberFormat="1" applyFont="1" applyFill="1" applyBorder="1" applyAlignment="1">
      <alignment horizontal="center" vertical="center"/>
    </xf>
    <xf numFmtId="166" fontId="5" fillId="0" borderId="2" xfId="1" applyNumberFormat="1" applyFont="1" applyBorder="1" applyAlignment="1">
      <alignment horizontal="center" vertical="center"/>
    </xf>
    <xf numFmtId="166" fontId="5" fillId="0" borderId="2" xfId="1" applyNumberFormat="1" applyFont="1" applyFill="1" applyBorder="1" applyAlignment="1" applyProtection="1">
      <alignment horizontal="center" vertical="center"/>
      <protection locked="0"/>
    </xf>
    <xf numFmtId="1" fontId="5" fillId="8" borderId="8" xfId="1" applyNumberFormat="1" applyFont="1" applyFill="1" applyBorder="1" applyAlignment="1" applyProtection="1">
      <alignment horizontal="center" vertical="center"/>
      <protection locked="0"/>
    </xf>
    <xf numFmtId="166" fontId="5" fillId="0" borderId="17" xfId="1" applyNumberFormat="1" applyFont="1" applyFill="1" applyBorder="1" applyAlignment="1" applyProtection="1">
      <alignment horizontal="center" vertical="center"/>
    </xf>
    <xf numFmtId="0" fontId="7" fillId="3" borderId="19" xfId="2" applyFont="1" applyFill="1" applyBorder="1" applyAlignment="1">
      <alignment vertical="top" wrapText="1"/>
    </xf>
    <xf numFmtId="9" fontId="5" fillId="0" borderId="2" xfId="1" applyFont="1" applyBorder="1" applyAlignment="1">
      <alignment horizontal="center" vertical="center" wrapText="1"/>
    </xf>
    <xf numFmtId="165" fontId="5" fillId="0" borderId="2" xfId="1" applyNumberFormat="1" applyFont="1" applyBorder="1" applyAlignment="1">
      <alignment horizontal="center" vertical="center" wrapText="1"/>
    </xf>
    <xf numFmtId="9" fontId="5" fillId="0" borderId="2" xfId="1" applyFont="1" applyFill="1" applyBorder="1" applyAlignment="1" applyProtection="1">
      <alignment horizontal="center" vertical="center" wrapText="1"/>
      <protection locked="0"/>
    </xf>
    <xf numFmtId="1" fontId="5" fillId="8" borderId="8" xfId="1" applyNumberFormat="1" applyFont="1" applyFill="1" applyBorder="1" applyAlignment="1" applyProtection="1">
      <alignment horizontal="center" vertical="center" wrapText="1"/>
      <protection locked="0"/>
    </xf>
    <xf numFmtId="9" fontId="7" fillId="0" borderId="17" xfId="1" applyFont="1" applyFill="1" applyBorder="1" applyAlignment="1" applyProtection="1">
      <alignment horizontal="center" vertical="center" wrapText="1"/>
    </xf>
    <xf numFmtId="9" fontId="7" fillId="0" borderId="27" xfId="1" applyFont="1" applyFill="1" applyBorder="1" applyAlignment="1" applyProtection="1">
      <alignment horizontal="center" vertical="center" wrapText="1"/>
    </xf>
    <xf numFmtId="9" fontId="5" fillId="0" borderId="8" xfId="1" applyFont="1" applyFill="1" applyBorder="1" applyAlignment="1" applyProtection="1">
      <alignment horizontal="center" vertical="center" wrapText="1"/>
      <protection locked="0"/>
    </xf>
    <xf numFmtId="9" fontId="5" fillId="0" borderId="10" xfId="1" applyFont="1" applyFill="1" applyBorder="1" applyAlignment="1" applyProtection="1">
      <alignment horizontal="center" vertical="center" wrapText="1"/>
      <protection locked="0"/>
    </xf>
    <xf numFmtId="0" fontId="7" fillId="3" borderId="12" xfId="2" applyFont="1" applyFill="1" applyBorder="1" applyAlignment="1">
      <alignment horizontal="left" vertical="top" wrapText="1"/>
    </xf>
    <xf numFmtId="1" fontId="5" fillId="8" borderId="2" xfId="1" applyNumberFormat="1" applyFont="1" applyFill="1" applyBorder="1" applyAlignment="1" applyProtection="1">
      <alignment horizontal="center" vertical="center" wrapText="1"/>
    </xf>
    <xf numFmtId="0" fontId="7" fillId="3" borderId="9" xfId="2" applyFont="1" applyFill="1" applyBorder="1" applyAlignment="1">
      <alignment vertical="center" wrapText="1"/>
    </xf>
    <xf numFmtId="0" fontId="5" fillId="0" borderId="8" xfId="2" applyFont="1" applyBorder="1" applyAlignment="1" applyProtection="1">
      <alignment horizontal="center" vertical="center" wrapText="1"/>
      <protection locked="0"/>
    </xf>
    <xf numFmtId="1" fontId="5" fillId="8" borderId="15" xfId="1" applyNumberFormat="1" applyFont="1" applyFill="1" applyBorder="1" applyAlignment="1" applyProtection="1">
      <alignment horizontal="center" vertical="center" wrapText="1"/>
    </xf>
    <xf numFmtId="0" fontId="7" fillId="3" borderId="0" xfId="2" applyFont="1" applyFill="1" applyAlignment="1">
      <alignment vertical="center" wrapText="1"/>
    </xf>
    <xf numFmtId="0" fontId="7" fillId="4" borderId="3" xfId="2" applyFont="1" applyFill="1" applyBorder="1" applyAlignment="1">
      <alignment vertical="top" wrapText="1"/>
    </xf>
    <xf numFmtId="0" fontId="7" fillId="3" borderId="24" xfId="2" applyFont="1" applyFill="1" applyBorder="1" applyAlignment="1">
      <alignment vertical="center" wrapText="1"/>
    </xf>
    <xf numFmtId="9" fontId="5" fillId="0" borderId="7" xfId="2" applyNumberFormat="1" applyFont="1" applyBorder="1" applyAlignment="1">
      <alignment horizontal="center" vertical="center" wrapText="1"/>
    </xf>
    <xf numFmtId="9" fontId="5" fillId="0" borderId="16" xfId="2" applyNumberFormat="1" applyFont="1" applyBorder="1" applyAlignment="1">
      <alignment horizontal="center" vertical="center" wrapText="1"/>
    </xf>
    <xf numFmtId="0" fontId="5" fillId="0" borderId="14" xfId="1" applyNumberFormat="1" applyFont="1" applyFill="1" applyBorder="1" applyAlignment="1" applyProtection="1">
      <alignment horizontal="center" vertical="center" wrapText="1"/>
    </xf>
    <xf numFmtId="0" fontId="5" fillId="0" borderId="29" xfId="1" applyNumberFormat="1" applyFont="1" applyFill="1" applyBorder="1" applyAlignment="1" applyProtection="1">
      <alignment horizontal="center" vertical="center" wrapText="1"/>
    </xf>
    <xf numFmtId="0" fontId="5" fillId="0" borderId="28"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horizontal="center" vertical="center" wrapText="1"/>
    </xf>
    <xf numFmtId="0" fontId="5" fillId="0" borderId="27" xfId="1" applyNumberFormat="1" applyFont="1" applyFill="1" applyBorder="1" applyAlignment="1" applyProtection="1">
      <alignment horizontal="center" vertical="center" wrapText="1"/>
    </xf>
    <xf numFmtId="0" fontId="5" fillId="3" borderId="0" xfId="2" applyFont="1" applyFill="1" applyAlignment="1">
      <alignment horizontal="right" vertical="top" wrapText="1"/>
    </xf>
    <xf numFmtId="9" fontId="5" fillId="0" borderId="2" xfId="1" applyFont="1" applyFill="1" applyBorder="1" applyAlignment="1" applyProtection="1">
      <alignment horizontal="center" vertical="center" wrapText="1"/>
    </xf>
    <xf numFmtId="0" fontId="7" fillId="0" borderId="16" xfId="2" applyFont="1" applyBorder="1" applyAlignment="1">
      <alignment horizontal="center" vertical="top" wrapText="1"/>
    </xf>
    <xf numFmtId="9" fontId="5" fillId="0" borderId="42" xfId="1" applyFont="1" applyBorder="1" applyAlignment="1">
      <alignment horizontal="center" vertical="center" wrapText="1"/>
    </xf>
    <xf numFmtId="0" fontId="7" fillId="3" borderId="10" xfId="2" applyFont="1" applyFill="1" applyBorder="1" applyAlignment="1">
      <alignment vertical="center"/>
    </xf>
    <xf numFmtId="1" fontId="5" fillId="0" borderId="15" xfId="2" applyNumberFormat="1" applyFont="1" applyBorder="1" applyAlignment="1">
      <alignment horizontal="center" vertical="center" wrapText="1"/>
    </xf>
    <xf numFmtId="1" fontId="5" fillId="0" borderId="2" xfId="2" applyNumberFormat="1" applyFont="1" applyBorder="1" applyAlignment="1">
      <alignment horizontal="center" vertical="center" wrapText="1"/>
    </xf>
    <xf numFmtId="169" fontId="5" fillId="0" borderId="27" xfId="1" applyNumberFormat="1" applyFont="1" applyFill="1" applyBorder="1" applyAlignment="1" applyProtection="1">
      <alignment horizontal="center" vertical="center" wrapText="1"/>
    </xf>
    <xf numFmtId="1" fontId="5" fillId="8" borderId="29" xfId="1" applyNumberFormat="1" applyFont="1" applyFill="1" applyBorder="1" applyAlignment="1" applyProtection="1">
      <alignment horizontal="center" vertical="center" wrapText="1"/>
    </xf>
    <xf numFmtId="0" fontId="7" fillId="3" borderId="6" xfId="2" applyFont="1" applyFill="1" applyBorder="1" applyAlignment="1">
      <alignment horizontal="left" vertical="top" wrapText="1"/>
    </xf>
    <xf numFmtId="0" fontId="5" fillId="3" borderId="6" xfId="2" applyFont="1" applyFill="1" applyBorder="1" applyAlignment="1">
      <alignment horizontal="right" vertical="top" wrapText="1"/>
    </xf>
    <xf numFmtId="0" fontId="7" fillId="3" borderId="6" xfId="2" applyFont="1" applyFill="1" applyBorder="1" applyAlignment="1">
      <alignment horizontal="right" vertical="top" wrapText="1"/>
    </xf>
    <xf numFmtId="0" fontId="7" fillId="3" borderId="19" xfId="2" applyFont="1" applyFill="1" applyBorder="1" applyAlignment="1">
      <alignment horizontal="right" vertical="top" wrapText="1"/>
    </xf>
    <xf numFmtId="0" fontId="5" fillId="5" borderId="0" xfId="2" applyFont="1" applyFill="1" applyAlignment="1">
      <alignment horizontal="right" vertical="top" wrapText="1"/>
    </xf>
    <xf numFmtId="0" fontId="5" fillId="5" borderId="21" xfId="2" applyFont="1" applyFill="1" applyBorder="1" applyAlignment="1">
      <alignment horizontal="right" vertical="top" wrapText="1"/>
    </xf>
    <xf numFmtId="0" fontId="35" fillId="0" borderId="0" xfId="0" applyFont="1" applyAlignment="1">
      <alignment horizontal="left" wrapText="1"/>
    </xf>
    <xf numFmtId="0" fontId="35" fillId="0" borderId="0" xfId="0" applyFont="1" applyAlignment="1">
      <alignment wrapText="1"/>
    </xf>
    <xf numFmtId="0" fontId="36" fillId="11" borderId="7" xfId="0" applyFont="1" applyFill="1" applyBorder="1" applyAlignment="1">
      <alignment textRotation="90" wrapText="1"/>
    </xf>
    <xf numFmtId="0" fontId="10" fillId="11" borderId="15" xfId="0" applyFont="1" applyFill="1" applyBorder="1" applyAlignment="1">
      <alignment textRotation="90" wrapText="1"/>
    </xf>
    <xf numFmtId="0" fontId="6" fillId="0" borderId="7" xfId="0" applyFont="1" applyBorder="1" applyAlignment="1">
      <alignment horizontal="center" vertical="center" wrapText="1"/>
    </xf>
    <xf numFmtId="0" fontId="6" fillId="0" borderId="16" xfId="0" applyFont="1" applyBorder="1" applyAlignment="1">
      <alignment horizontal="center" vertical="center"/>
    </xf>
    <xf numFmtId="0" fontId="6" fillId="0" borderId="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xf>
    <xf numFmtId="0" fontId="6" fillId="0" borderId="29" xfId="0" applyFont="1" applyBorder="1" applyAlignment="1">
      <alignment horizontal="center" vertical="center" wrapText="1"/>
    </xf>
    <xf numFmtId="0" fontId="6" fillId="0" borderId="30" xfId="0" applyFont="1" applyBorder="1" applyAlignment="1">
      <alignment horizontal="center" vertical="center"/>
    </xf>
    <xf numFmtId="0" fontId="40" fillId="0" borderId="0" xfId="0" applyFont="1"/>
    <xf numFmtId="0" fontId="19" fillId="0" borderId="2" xfId="0" applyFont="1" applyBorder="1" applyAlignment="1">
      <alignment horizontal="center"/>
    </xf>
    <xf numFmtId="0" fontId="19" fillId="0" borderId="0" xfId="0" applyFont="1"/>
    <xf numFmtId="0" fontId="19" fillId="0" borderId="0" xfId="0" applyFont="1" applyAlignment="1">
      <alignment horizontal="center"/>
    </xf>
    <xf numFmtId="0" fontId="19" fillId="0" borderId="5" xfId="0" applyFont="1" applyBorder="1" applyAlignment="1">
      <alignment horizontal="center"/>
    </xf>
    <xf numFmtId="0" fontId="6" fillId="0" borderId="45" xfId="0" applyFont="1" applyBorder="1" applyAlignment="1">
      <alignment horizontal="center" wrapText="1"/>
    </xf>
    <xf numFmtId="0" fontId="6" fillId="0" borderId="9" xfId="0" applyFont="1" applyBorder="1" applyAlignment="1">
      <alignment horizontal="center" vertical="center" wrapText="1"/>
    </xf>
    <xf numFmtId="0" fontId="47" fillId="0" borderId="0" xfId="0" applyFont="1"/>
    <xf numFmtId="0" fontId="6" fillId="0" borderId="73" xfId="0" applyFont="1" applyBorder="1" applyAlignment="1">
      <alignment vertical="center" wrapText="1"/>
    </xf>
    <xf numFmtId="0" fontId="44" fillId="0" borderId="74" xfId="0" applyFont="1" applyBorder="1"/>
    <xf numFmtId="0" fontId="6" fillId="0" borderId="21" xfId="0" applyFont="1" applyBorder="1" applyAlignment="1">
      <alignment horizontal="center"/>
    </xf>
    <xf numFmtId="0" fontId="6" fillId="0" borderId="10" xfId="0" applyFont="1" applyBorder="1" applyAlignment="1">
      <alignment horizontal="left" vertical="center"/>
    </xf>
    <xf numFmtId="0" fontId="6" fillId="0" borderId="10" xfId="0" applyFont="1" applyBorder="1"/>
    <xf numFmtId="0" fontId="6" fillId="0" borderId="10" xfId="0" applyFont="1" applyBorder="1" applyAlignment="1">
      <alignment horizontal="center"/>
    </xf>
    <xf numFmtId="0" fontId="6" fillId="0" borderId="78" xfId="0" applyFont="1" applyBorder="1" applyAlignment="1">
      <alignment horizontal="center" wrapText="1"/>
    </xf>
    <xf numFmtId="0" fontId="6" fillId="0" borderId="5"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79" xfId="0" applyFont="1" applyBorder="1" applyAlignment="1">
      <alignment horizontal="center" vertical="center" wrapText="1"/>
    </xf>
    <xf numFmtId="0" fontId="44" fillId="0" borderId="10" xfId="0" applyFont="1" applyBorder="1" applyAlignment="1">
      <alignment horizontal="center"/>
    </xf>
    <xf numFmtId="0" fontId="5" fillId="0" borderId="64" xfId="0" applyFont="1" applyBorder="1" applyAlignment="1">
      <alignment horizontal="center" vertical="center" wrapText="1"/>
    </xf>
    <xf numFmtId="0" fontId="5" fillId="0" borderId="72"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78" xfId="0" applyFont="1" applyBorder="1" applyAlignment="1">
      <alignment vertical="center" wrapText="1"/>
    </xf>
    <xf numFmtId="0" fontId="6" fillId="0" borderId="64" xfId="0" applyFont="1" applyBorder="1" applyAlignment="1">
      <alignment vertical="center" wrapText="1"/>
    </xf>
    <xf numFmtId="0" fontId="6" fillId="0" borderId="72" xfId="0" applyFont="1" applyBorder="1" applyAlignment="1">
      <alignment vertical="center" wrapText="1"/>
    </xf>
    <xf numFmtId="0" fontId="44" fillId="0" borderId="0" xfId="0" applyFont="1" applyAlignment="1">
      <alignment vertical="center"/>
    </xf>
    <xf numFmtId="0" fontId="6" fillId="0" borderId="72" xfId="0" applyFont="1" applyBorder="1" applyAlignment="1">
      <alignment horizontal="left" vertical="top" wrapText="1"/>
    </xf>
    <xf numFmtId="0" fontId="6" fillId="0" borderId="12" xfId="0" applyFont="1" applyBorder="1" applyAlignment="1">
      <alignment horizontal="center" vertical="center" wrapText="1"/>
    </xf>
    <xf numFmtId="0" fontId="6" fillId="0" borderId="19" xfId="0" applyFont="1" applyBorder="1" applyAlignment="1">
      <alignment horizontal="center" vertical="center" wrapText="1"/>
    </xf>
    <xf numFmtId="0" fontId="3" fillId="0" borderId="72" xfId="0" applyFont="1" applyBorder="1" applyAlignment="1">
      <alignment horizontal="left" vertical="top" wrapText="1"/>
    </xf>
    <xf numFmtId="0" fontId="6" fillId="0" borderId="78" xfId="0" applyFont="1" applyBorder="1" applyAlignment="1">
      <alignment horizontal="left" vertical="center" wrapText="1"/>
    </xf>
    <xf numFmtId="0" fontId="3" fillId="0" borderId="72" xfId="0" applyFont="1" applyBorder="1" applyAlignment="1">
      <alignment horizontal="center" vertical="center" wrapText="1"/>
    </xf>
    <xf numFmtId="0" fontId="57" fillId="0" borderId="72" xfId="0" applyFont="1" applyBorder="1" applyAlignment="1">
      <alignment horizontal="left" vertical="top" wrapText="1"/>
    </xf>
    <xf numFmtId="0" fontId="44" fillId="0" borderId="21" xfId="0" applyFont="1" applyBorder="1" applyAlignment="1">
      <alignment horizontal="center"/>
    </xf>
    <xf numFmtId="0" fontId="44" fillId="0" borderId="0" xfId="0" applyFont="1"/>
    <xf numFmtId="0" fontId="3" fillId="21" borderId="0" xfId="2" applyFill="1" applyAlignment="1" applyProtection="1">
      <alignment horizontal="center"/>
      <protection locked="0"/>
    </xf>
    <xf numFmtId="0" fontId="3" fillId="21" borderId="0" xfId="2" applyFill="1" applyProtection="1">
      <protection locked="0"/>
    </xf>
    <xf numFmtId="0" fontId="7" fillId="21" borderId="0" xfId="2" applyFont="1" applyFill="1" applyAlignment="1" applyProtection="1">
      <alignment vertical="top" wrapText="1"/>
      <protection locked="0"/>
    </xf>
    <xf numFmtId="0" fontId="66" fillId="21" borderId="0" xfId="2" applyFont="1" applyFill="1" applyAlignment="1" applyProtection="1">
      <alignment vertical="top"/>
      <protection locked="0"/>
    </xf>
    <xf numFmtId="0" fontId="3" fillId="0" borderId="0" xfId="2" applyProtection="1">
      <protection locked="0"/>
    </xf>
    <xf numFmtId="0" fontId="4" fillId="0" borderId="0" xfId="2" applyFont="1" applyAlignment="1" applyProtection="1">
      <alignment horizontal="right" vertical="center"/>
      <protection locked="0"/>
    </xf>
    <xf numFmtId="0" fontId="41" fillId="0" borderId="141" xfId="2" applyFont="1" applyBorder="1" applyAlignment="1" applyProtection="1">
      <alignment horizontal="center" vertical="center"/>
      <protection locked="0"/>
    </xf>
    <xf numFmtId="0" fontId="3" fillId="3" borderId="142" xfId="2" applyFill="1" applyBorder="1" applyAlignment="1" applyProtection="1">
      <alignment horizontal="left" vertical="center" wrapText="1"/>
      <protection locked="0"/>
    </xf>
    <xf numFmtId="0" fontId="22" fillId="21" borderId="0" xfId="2" applyFont="1" applyFill="1" applyAlignment="1" applyProtection="1">
      <alignment horizontal="left"/>
      <protection locked="0"/>
    </xf>
    <xf numFmtId="0" fontId="22" fillId="21" borderId="0" xfId="2" applyFont="1" applyFill="1" applyAlignment="1" applyProtection="1">
      <alignment horizontal="center"/>
      <protection locked="0"/>
    </xf>
    <xf numFmtId="0" fontId="22" fillId="21" borderId="0" xfId="2" applyFont="1" applyFill="1" applyProtection="1">
      <protection locked="0"/>
    </xf>
    <xf numFmtId="0" fontId="20" fillId="21" borderId="0" xfId="2" applyFont="1" applyFill="1" applyAlignment="1" applyProtection="1">
      <alignment vertical="top" wrapText="1"/>
      <protection locked="0"/>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wrapText="1"/>
    </xf>
    <xf numFmtId="0" fontId="5" fillId="3" borderId="66" xfId="2" applyFont="1" applyFill="1" applyBorder="1" applyAlignment="1">
      <alignment vertical="center" wrapText="1"/>
    </xf>
    <xf numFmtId="9" fontId="5" fillId="2" borderId="8" xfId="2" applyNumberFormat="1" applyFont="1" applyFill="1" applyBorder="1" applyAlignment="1" applyProtection="1">
      <alignment horizontal="center" vertical="center" wrapText="1"/>
      <protection locked="0"/>
    </xf>
    <xf numFmtId="0" fontId="0" fillId="0" borderId="63" xfId="0" applyBorder="1"/>
    <xf numFmtId="0" fontId="0" fillId="0" borderId="64" xfId="0" applyBorder="1"/>
    <xf numFmtId="0" fontId="5" fillId="3" borderId="12" xfId="2" applyFont="1" applyFill="1" applyBorder="1" applyAlignment="1">
      <alignment horizontal="right" vertical="top" wrapText="1"/>
    </xf>
    <xf numFmtId="0" fontId="6" fillId="3" borderId="2" xfId="2" applyFont="1" applyFill="1" applyBorder="1" applyAlignment="1">
      <alignment horizontal="center" vertical="center" wrapText="1"/>
    </xf>
    <xf numFmtId="0" fontId="3" fillId="3" borderId="10" xfId="2" applyFill="1" applyBorder="1" applyAlignment="1">
      <alignment vertical="center"/>
    </xf>
    <xf numFmtId="0" fontId="3" fillId="3" borderId="11" xfId="2" applyFill="1" applyBorder="1" applyAlignment="1">
      <alignment vertical="center"/>
    </xf>
    <xf numFmtId="0" fontId="5" fillId="3" borderId="19" xfId="2" applyFont="1" applyFill="1" applyBorder="1" applyAlignment="1">
      <alignment horizontal="right" vertical="center" wrapText="1"/>
    </xf>
    <xf numFmtId="0" fontId="5" fillId="3" borderId="9" xfId="2" applyFont="1" applyFill="1" applyBorder="1" applyAlignment="1">
      <alignment horizontal="right" vertical="center" wrapText="1"/>
    </xf>
    <xf numFmtId="0" fontId="0" fillId="0" borderId="72" xfId="0" applyBorder="1"/>
    <xf numFmtId="0" fontId="5" fillId="3" borderId="12" xfId="2" applyFont="1" applyFill="1" applyBorder="1" applyAlignment="1">
      <alignment horizontal="right" vertical="center" wrapText="1"/>
    </xf>
    <xf numFmtId="0" fontId="0" fillId="0" borderId="25" xfId="0" applyBorder="1"/>
    <xf numFmtId="0" fontId="5" fillId="3" borderId="16" xfId="2" applyFont="1" applyFill="1" applyBorder="1" applyAlignment="1">
      <alignment horizontal="center" vertical="center" wrapText="1"/>
    </xf>
    <xf numFmtId="9" fontId="5" fillId="0" borderId="16" xfId="2" applyNumberFormat="1" applyFont="1" applyBorder="1" applyAlignment="1" applyProtection="1">
      <alignment horizontal="center" vertical="center" wrapText="1"/>
      <protection locked="0"/>
    </xf>
    <xf numFmtId="0" fontId="5" fillId="3" borderId="7"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6" fillId="0" borderId="71" xfId="0" applyFont="1" applyBorder="1" applyAlignment="1">
      <alignment horizontal="center" vertical="center" wrapText="1"/>
    </xf>
    <xf numFmtId="164" fontId="5" fillId="0" borderId="14" xfId="19" applyNumberFormat="1" applyFont="1" applyBorder="1" applyAlignment="1" applyProtection="1">
      <alignment vertical="center" wrapText="1"/>
      <protection locked="0"/>
    </xf>
    <xf numFmtId="0" fontId="6" fillId="0" borderId="73" xfId="0" applyFont="1" applyBorder="1" applyAlignment="1">
      <alignment horizontal="center" vertical="center" wrapText="1"/>
    </xf>
    <xf numFmtId="0" fontId="5" fillId="3" borderId="12" xfId="2" applyFont="1" applyFill="1" applyBorder="1" applyAlignment="1">
      <alignment horizontal="left" vertical="center" wrapText="1"/>
    </xf>
    <xf numFmtId="170" fontId="5" fillId="0" borderId="14" xfId="20" applyNumberFormat="1" applyFont="1" applyBorder="1" applyAlignment="1">
      <alignment vertical="center" wrapText="1"/>
    </xf>
    <xf numFmtId="0" fontId="5" fillId="2" borderId="2" xfId="2" applyFont="1" applyFill="1" applyBorder="1" applyAlignment="1" applyProtection="1">
      <alignment horizontal="center" vertical="center" wrapText="1"/>
      <protection locked="0"/>
    </xf>
    <xf numFmtId="9" fontId="5" fillId="2" borderId="31" xfId="2" applyNumberFormat="1" applyFont="1" applyFill="1" applyBorder="1" applyAlignment="1" applyProtection="1">
      <alignment horizontal="center" vertical="center" wrapText="1"/>
      <protection locked="0"/>
    </xf>
    <xf numFmtId="0" fontId="5" fillId="3" borderId="80" xfId="2" applyFont="1" applyFill="1" applyBorder="1" applyAlignment="1">
      <alignment horizontal="center" vertical="center" wrapText="1"/>
    </xf>
    <xf numFmtId="0" fontId="6" fillId="0" borderId="77" xfId="0" applyFont="1" applyBorder="1" applyAlignment="1">
      <alignment horizontal="center" vertical="center" wrapText="1"/>
    </xf>
    <xf numFmtId="0" fontId="5" fillId="3" borderId="6" xfId="2" applyFont="1" applyFill="1" applyBorder="1" applyAlignment="1">
      <alignment horizontal="left" vertical="center" wrapText="1"/>
    </xf>
    <xf numFmtId="0" fontId="5" fillId="2" borderId="35" xfId="2" applyFont="1" applyFill="1" applyBorder="1" applyAlignment="1" applyProtection="1">
      <alignment horizontal="center" vertical="center" wrapText="1"/>
      <protection locked="0"/>
    </xf>
    <xf numFmtId="1" fontId="37" fillId="3" borderId="20" xfId="2" applyNumberFormat="1" applyFont="1" applyFill="1" applyBorder="1" applyAlignment="1">
      <alignment horizontal="center" vertical="center" wrapText="1"/>
    </xf>
    <xf numFmtId="1" fontId="37" fillId="3" borderId="7" xfId="2" applyNumberFormat="1" applyFont="1" applyFill="1" applyBorder="1" applyAlignment="1">
      <alignment horizontal="center" vertical="center" wrapText="1"/>
    </xf>
    <xf numFmtId="1" fontId="5" fillId="2" borderId="2" xfId="2" applyNumberFormat="1" applyFont="1" applyFill="1" applyBorder="1" applyAlignment="1" applyProtection="1">
      <alignment horizontal="center" vertical="center" wrapText="1"/>
      <protection locked="0"/>
    </xf>
    <xf numFmtId="164" fontId="46" fillId="20" borderId="15" xfId="21" applyNumberFormat="1" applyFont="1" applyFill="1" applyBorder="1" applyAlignment="1" applyProtection="1">
      <alignment vertical="top" wrapText="1"/>
      <protection locked="0"/>
    </xf>
    <xf numFmtId="9" fontId="5" fillId="23" borderId="15" xfId="2" applyNumberFormat="1" applyFont="1" applyFill="1" applyBorder="1" applyAlignment="1">
      <alignment vertical="top" wrapText="1"/>
    </xf>
    <xf numFmtId="0" fontId="0" fillId="0" borderId="2" xfId="0" applyBorder="1"/>
    <xf numFmtId="0" fontId="5" fillId="3" borderId="35" xfId="2" applyFont="1" applyFill="1" applyBorder="1" applyAlignment="1">
      <alignment horizontal="center" vertical="center"/>
    </xf>
    <xf numFmtId="1" fontId="37" fillId="3" borderId="2" xfId="2" applyNumberFormat="1" applyFont="1" applyFill="1" applyBorder="1" applyAlignment="1">
      <alignment horizontal="center" vertical="center" wrapText="1"/>
    </xf>
    <xf numFmtId="1" fontId="37" fillId="3" borderId="8" xfId="2" applyNumberFormat="1" applyFont="1" applyFill="1" applyBorder="1" applyAlignment="1">
      <alignment horizontal="center" vertical="center" wrapText="1"/>
    </xf>
    <xf numFmtId="0" fontId="5" fillId="3" borderId="5" xfId="2" applyFont="1" applyFill="1" applyBorder="1" applyAlignment="1">
      <alignment vertical="center" wrapText="1"/>
    </xf>
    <xf numFmtId="0" fontId="5" fillId="0" borderId="2" xfId="2" applyFont="1" applyBorder="1" applyAlignment="1" applyProtection="1">
      <alignment horizontal="center" vertical="center" wrapText="1" shrinkToFit="1"/>
      <protection locked="0"/>
    </xf>
    <xf numFmtId="0" fontId="5" fillId="0" borderId="11" xfId="2" applyFont="1" applyBorder="1" applyAlignment="1" applyProtection="1">
      <alignment vertical="center" wrapText="1" shrinkToFit="1"/>
      <protection locked="0"/>
    </xf>
    <xf numFmtId="0" fontId="37" fillId="3" borderId="9" xfId="2" applyFont="1" applyFill="1" applyBorder="1" applyAlignment="1">
      <alignment vertical="top" wrapText="1"/>
    </xf>
    <xf numFmtId="0" fontId="3" fillId="0" borderId="11" xfId="2" applyBorder="1" applyAlignment="1" applyProtection="1">
      <alignment vertical="center" wrapText="1" shrinkToFit="1"/>
      <protection locked="0"/>
    </xf>
    <xf numFmtId="0" fontId="5" fillId="3" borderId="39" xfId="2" applyFont="1" applyFill="1" applyBorder="1" applyAlignment="1">
      <alignment horizontal="right" vertical="center" wrapText="1"/>
    </xf>
    <xf numFmtId="9" fontId="5" fillId="23" borderId="84" xfId="2" applyNumberFormat="1" applyFont="1" applyFill="1" applyBorder="1" applyAlignment="1">
      <alignment vertical="top" wrapText="1"/>
    </xf>
    <xf numFmtId="9" fontId="5" fillId="23" borderId="35" xfId="2" applyNumberFormat="1" applyFont="1" applyFill="1" applyBorder="1" applyAlignment="1">
      <alignment vertical="top" wrapText="1"/>
    </xf>
    <xf numFmtId="9" fontId="5" fillId="23" borderId="85" xfId="2" applyNumberFormat="1" applyFont="1" applyFill="1" applyBorder="1" applyAlignment="1">
      <alignment vertical="top" wrapText="1"/>
    </xf>
    <xf numFmtId="0" fontId="0" fillId="0" borderId="0" xfId="0" applyAlignment="1">
      <alignment horizontal="center" vertical="center"/>
    </xf>
    <xf numFmtId="0" fontId="5" fillId="3" borderId="19" xfId="2"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0" xfId="0" applyAlignment="1">
      <alignment vertical="center"/>
    </xf>
    <xf numFmtId="164" fontId="5" fillId="0" borderId="2" xfId="21" applyNumberFormat="1" applyFont="1" applyBorder="1" applyAlignment="1" applyProtection="1">
      <alignment horizontal="center" vertical="center" wrapText="1"/>
      <protection locked="0"/>
    </xf>
    <xf numFmtId="1" fontId="3" fillId="0" borderId="11" xfId="2" applyNumberFormat="1" applyBorder="1" applyAlignment="1" applyProtection="1">
      <alignment vertical="center" wrapText="1"/>
      <protection locked="0"/>
    </xf>
    <xf numFmtId="1" fontId="5" fillId="0" borderId="11" xfId="2" applyNumberFormat="1" applyFont="1" applyBorder="1" applyAlignment="1" applyProtection="1">
      <alignment vertical="center" wrapText="1"/>
      <protection locked="0"/>
    </xf>
    <xf numFmtId="164" fontId="5" fillId="0" borderId="11" xfId="21" applyNumberFormat="1" applyFont="1" applyBorder="1" applyAlignment="1" applyProtection="1">
      <alignment vertical="center" wrapText="1"/>
      <protection locked="0"/>
    </xf>
    <xf numFmtId="9" fontId="5" fillId="23" borderId="27" xfId="2" applyNumberFormat="1" applyFont="1" applyFill="1" applyBorder="1" applyAlignment="1">
      <alignment vertical="top" wrapText="1"/>
    </xf>
    <xf numFmtId="0" fontId="6" fillId="3" borderId="79" xfId="0" applyFont="1" applyFill="1" applyBorder="1" applyAlignment="1">
      <alignment vertical="center" wrapText="1"/>
    </xf>
    <xf numFmtId="0" fontId="0" fillId="0" borderId="74" xfId="0" applyBorder="1"/>
    <xf numFmtId="9" fontId="5" fillId="3" borderId="19" xfId="22" applyFont="1" applyFill="1" applyBorder="1" applyAlignment="1">
      <alignment vertical="center" wrapText="1"/>
    </xf>
    <xf numFmtId="9" fontId="46" fillId="20" borderId="8" xfId="22" applyFont="1" applyFill="1" applyBorder="1" applyAlignment="1" applyProtection="1">
      <alignment vertical="center" wrapText="1"/>
      <protection locked="0"/>
    </xf>
    <xf numFmtId="0" fontId="6" fillId="3" borderId="73" xfId="0" applyFont="1" applyFill="1" applyBorder="1" applyAlignment="1">
      <alignment horizontal="center" vertical="center" wrapText="1"/>
    </xf>
    <xf numFmtId="9" fontId="5" fillId="3" borderId="9" xfId="22" applyFont="1" applyFill="1" applyBorder="1" applyAlignment="1">
      <alignment vertical="center" wrapText="1"/>
    </xf>
    <xf numFmtId="164" fontId="46" fillId="20" borderId="8" xfId="22" applyNumberFormat="1" applyFont="1" applyFill="1" applyBorder="1" applyAlignment="1" applyProtection="1">
      <alignment vertical="center" wrapText="1"/>
      <protection locked="0"/>
    </xf>
    <xf numFmtId="9" fontId="5" fillId="3" borderId="12" xfId="22" applyFont="1" applyFill="1" applyBorder="1" applyAlignment="1">
      <alignment vertical="center" wrapText="1"/>
    </xf>
    <xf numFmtId="9" fontId="46" fillId="20" borderId="8" xfId="23" applyFont="1" applyFill="1" applyBorder="1" applyAlignment="1" applyProtection="1">
      <alignment horizontal="right" vertical="center" wrapText="1"/>
      <protection locked="0"/>
    </xf>
    <xf numFmtId="9" fontId="46" fillId="20" borderId="2" xfId="22" applyFont="1" applyFill="1" applyBorder="1" applyAlignment="1" applyProtection="1">
      <alignment vertical="center" wrapText="1"/>
      <protection locked="0"/>
    </xf>
    <xf numFmtId="0" fontId="6" fillId="3" borderId="64" xfId="0" applyFont="1" applyFill="1" applyBorder="1" applyAlignment="1">
      <alignment horizontal="center" vertical="center" wrapText="1"/>
    </xf>
    <xf numFmtId="1" fontId="5" fillId="3" borderId="2" xfId="2" applyNumberFormat="1" applyFont="1" applyFill="1" applyBorder="1" applyAlignment="1" applyProtection="1">
      <alignment horizontal="center" vertical="center" wrapText="1"/>
      <protection locked="0"/>
    </xf>
    <xf numFmtId="0" fontId="6" fillId="3" borderId="72"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5" fillId="3" borderId="12" xfId="2" applyFont="1" applyFill="1" applyBorder="1" applyAlignment="1">
      <alignment vertical="center" wrapText="1"/>
    </xf>
    <xf numFmtId="1" fontId="37" fillId="3" borderId="8" xfId="2" applyNumberFormat="1" applyFont="1" applyFill="1" applyBorder="1" applyAlignment="1">
      <alignment horizontal="center" vertical="top" wrapText="1"/>
    </xf>
    <xf numFmtId="9" fontId="5" fillId="0" borderId="31" xfId="2" applyNumberFormat="1" applyFont="1" applyBorder="1" applyAlignment="1" applyProtection="1">
      <alignment horizontal="center" vertical="center" wrapText="1"/>
      <protection locked="0"/>
    </xf>
    <xf numFmtId="0" fontId="5" fillId="5" borderId="19" xfId="2" applyFont="1" applyFill="1" applyBorder="1" applyAlignment="1">
      <alignment vertical="center" wrapText="1"/>
    </xf>
    <xf numFmtId="0" fontId="5" fillId="5" borderId="2" xfId="2" applyFont="1" applyFill="1" applyBorder="1" applyAlignment="1">
      <alignment horizontal="center" vertical="center" wrapText="1"/>
    </xf>
    <xf numFmtId="0" fontId="5" fillId="5" borderId="9" xfId="2" applyFont="1" applyFill="1" applyBorder="1" applyAlignment="1">
      <alignment horizontal="right" vertical="top" wrapText="1"/>
    </xf>
    <xf numFmtId="0" fontId="5" fillId="5" borderId="12" xfId="2" applyFont="1" applyFill="1" applyBorder="1" applyAlignment="1">
      <alignment horizontal="right" vertical="top" wrapText="1"/>
    </xf>
    <xf numFmtId="0" fontId="5" fillId="5" borderId="12" xfId="2" applyFont="1" applyFill="1" applyBorder="1" applyAlignment="1">
      <alignment horizontal="right" vertical="center" wrapText="1"/>
    </xf>
    <xf numFmtId="0" fontId="5" fillId="0" borderId="14" xfId="2" applyFont="1" applyBorder="1" applyAlignment="1" applyProtection="1">
      <alignment horizontal="center" vertical="center" wrapText="1"/>
      <protection locked="0"/>
    </xf>
    <xf numFmtId="0" fontId="5" fillId="3" borderId="19" xfId="2" applyFont="1" applyFill="1" applyBorder="1" applyAlignment="1">
      <alignment vertical="center"/>
    </xf>
    <xf numFmtId="0" fontId="5" fillId="5" borderId="10" xfId="2" applyFont="1" applyFill="1" applyBorder="1" applyAlignment="1">
      <alignment vertical="center" wrapText="1"/>
    </xf>
    <xf numFmtId="0" fontId="5" fillId="5" borderId="10" xfId="2" applyFont="1" applyFill="1" applyBorder="1" applyAlignment="1">
      <alignment horizontal="left" vertical="center" wrapText="1"/>
    </xf>
    <xf numFmtId="9" fontId="5" fillId="0" borderId="11" xfId="2" applyNumberFormat="1" applyFont="1" applyBorder="1" applyAlignment="1" applyProtection="1">
      <alignment horizontal="center" vertical="top" wrapText="1"/>
      <protection locked="0"/>
    </xf>
    <xf numFmtId="0" fontId="6" fillId="5" borderId="31" xfId="2" applyFont="1" applyFill="1" applyBorder="1" applyAlignment="1">
      <alignment horizontal="right" vertical="center" wrapText="1"/>
    </xf>
    <xf numFmtId="0" fontId="5" fillId="25" borderId="71" xfId="2" applyFont="1" applyFill="1" applyBorder="1" applyAlignment="1">
      <alignment vertical="center" wrapText="1"/>
    </xf>
    <xf numFmtId="0" fontId="5" fillId="3" borderId="10" xfId="2" applyFont="1" applyFill="1" applyBorder="1" applyAlignment="1">
      <alignment vertical="center" wrapText="1"/>
    </xf>
    <xf numFmtId="0" fontId="5" fillId="3" borderId="20" xfId="2" applyFont="1" applyFill="1" applyBorder="1" applyAlignment="1">
      <alignment horizontal="center" vertical="center" wrapText="1"/>
    </xf>
    <xf numFmtId="0" fontId="5" fillId="3" borderId="21" xfId="2" applyFont="1" applyFill="1" applyBorder="1" applyAlignment="1">
      <alignment horizontal="right" vertical="top" wrapText="1"/>
    </xf>
    <xf numFmtId="0" fontId="5" fillId="3" borderId="9" xfId="2" applyFont="1" applyFill="1" applyBorder="1" applyAlignment="1">
      <alignment horizontal="right" vertical="top" wrapText="1"/>
    </xf>
    <xf numFmtId="0" fontId="5" fillId="3" borderId="19" xfId="2" applyFont="1" applyFill="1" applyBorder="1" applyAlignment="1">
      <alignment horizontal="right" vertical="top" wrapText="1"/>
    </xf>
    <xf numFmtId="0" fontId="5" fillId="3" borderId="21" xfId="2" applyFont="1" applyFill="1" applyBorder="1" applyAlignment="1">
      <alignment horizontal="right" vertical="center" wrapText="1"/>
    </xf>
    <xf numFmtId="0" fontId="5" fillId="0" borderId="73" xfId="0" applyFont="1" applyBorder="1" applyAlignment="1">
      <alignment horizontal="center" vertical="center" wrapText="1"/>
    </xf>
    <xf numFmtId="0" fontId="5" fillId="3" borderId="19" xfId="2" applyFont="1" applyFill="1" applyBorder="1" applyAlignment="1">
      <alignment horizontal="left" vertical="center" wrapText="1"/>
    </xf>
    <xf numFmtId="0" fontId="5" fillId="0" borderId="71" xfId="0" applyFont="1" applyBorder="1" applyAlignment="1">
      <alignment horizontal="center" vertical="center" wrapText="1"/>
    </xf>
    <xf numFmtId="0" fontId="5" fillId="3" borderId="9" xfId="2" applyFont="1" applyFill="1" applyBorder="1" applyAlignment="1">
      <alignment vertical="top" wrapText="1"/>
    </xf>
    <xf numFmtId="0" fontId="5" fillId="3" borderId="9" xfId="2" applyFont="1" applyFill="1" applyBorder="1" applyAlignment="1">
      <alignment horizontal="right" vertical="center"/>
    </xf>
    <xf numFmtId="9" fontId="5" fillId="0" borderId="8" xfId="2" applyNumberFormat="1" applyFont="1" applyBorder="1" applyAlignment="1" applyProtection="1">
      <alignment horizontal="center" vertical="center" wrapText="1"/>
      <protection locked="0"/>
    </xf>
    <xf numFmtId="0" fontId="5" fillId="3" borderId="9" xfId="2" applyFont="1" applyFill="1" applyBorder="1" applyAlignment="1">
      <alignment horizontal="right" vertical="top"/>
    </xf>
    <xf numFmtId="0" fontId="5" fillId="3" borderId="9" xfId="2" applyFont="1" applyFill="1" applyBorder="1" applyAlignment="1">
      <alignment vertical="center"/>
    </xf>
    <xf numFmtId="0" fontId="5" fillId="3" borderId="21" xfId="2" applyFont="1" applyFill="1" applyBorder="1" applyAlignment="1">
      <alignment horizontal="center" vertical="center" wrapText="1"/>
    </xf>
    <xf numFmtId="0" fontId="5" fillId="3" borderId="10" xfId="2" applyFont="1" applyFill="1" applyBorder="1" applyAlignment="1">
      <alignment horizontal="right" vertical="center" wrapText="1"/>
    </xf>
    <xf numFmtId="0" fontId="5" fillId="3" borderId="9" xfId="2" applyFont="1" applyFill="1" applyBorder="1" applyAlignment="1">
      <alignment horizontal="left" vertical="center"/>
    </xf>
    <xf numFmtId="0" fontId="5" fillId="3" borderId="12" xfId="2" applyFont="1" applyFill="1" applyBorder="1" applyAlignment="1">
      <alignment horizontal="right" vertical="center"/>
    </xf>
    <xf numFmtId="0" fontId="5" fillId="3" borderId="31" xfId="2" applyFont="1" applyFill="1" applyBorder="1" applyAlignment="1">
      <alignment horizontal="center" vertical="center" wrapText="1"/>
    </xf>
    <xf numFmtId="0" fontId="5" fillId="3" borderId="6" xfId="2" applyFont="1" applyFill="1" applyBorder="1" applyAlignment="1">
      <alignment horizontal="right" vertical="center"/>
    </xf>
    <xf numFmtId="0" fontId="5" fillId="3" borderId="62" xfId="2" applyFont="1" applyFill="1" applyBorder="1" applyAlignment="1">
      <alignment horizontal="left" vertical="center" wrapText="1"/>
    </xf>
    <xf numFmtId="0" fontId="5" fillId="3" borderId="34" xfId="2" applyFont="1" applyFill="1" applyBorder="1" applyAlignment="1">
      <alignment horizontal="center" vertical="center" wrapText="1"/>
    </xf>
    <xf numFmtId="0" fontId="5" fillId="3" borderId="21" xfId="2" applyFont="1" applyFill="1" applyBorder="1" applyAlignment="1">
      <alignment horizontal="left" vertical="center" wrapText="1"/>
    </xf>
    <xf numFmtId="9" fontId="5" fillId="0" borderId="7" xfId="2" applyNumberFormat="1" applyFont="1" applyBorder="1" applyAlignment="1" applyProtection="1">
      <alignment horizontal="center" vertical="center" wrapText="1"/>
      <protection locked="0"/>
    </xf>
    <xf numFmtId="0" fontId="5" fillId="3" borderId="2" xfId="2" applyFont="1" applyFill="1" applyBorder="1" applyAlignment="1">
      <alignment horizontal="center" vertical="center" wrapText="1"/>
    </xf>
    <xf numFmtId="0" fontId="5" fillId="3" borderId="9" xfId="2" applyFont="1" applyFill="1" applyBorder="1" applyAlignment="1">
      <alignment horizontal="left" vertical="center" wrapText="1"/>
    </xf>
    <xf numFmtId="0" fontId="5" fillId="3" borderId="74" xfId="0" applyFont="1" applyFill="1" applyBorder="1" applyAlignment="1">
      <alignment horizontal="center" vertical="center" wrapText="1"/>
    </xf>
    <xf numFmtId="0" fontId="3" fillId="3" borderId="2" xfId="2" applyFill="1" applyBorder="1" applyAlignment="1" applyProtection="1">
      <alignment horizontal="left" vertical="top" wrapText="1"/>
      <protection locked="0"/>
    </xf>
    <xf numFmtId="0" fontId="3" fillId="3" borderId="8" xfId="2" applyFill="1" applyBorder="1" applyAlignment="1" applyProtection="1">
      <alignment horizontal="left" vertical="top" wrapText="1"/>
      <protection locked="0"/>
    </xf>
    <xf numFmtId="0" fontId="5" fillId="3" borderId="13" xfId="2" applyFont="1" applyFill="1" applyBorder="1" applyAlignment="1" applyProtection="1">
      <alignment horizontal="center" vertical="center" wrapText="1"/>
      <protection locked="0"/>
    </xf>
    <xf numFmtId="0" fontId="5" fillId="27" borderId="19" xfId="2" applyFont="1" applyFill="1" applyBorder="1" applyAlignment="1">
      <alignment horizontal="right" vertical="top" wrapText="1"/>
    </xf>
    <xf numFmtId="0" fontId="5" fillId="3" borderId="78" xfId="0" applyFont="1" applyFill="1" applyBorder="1" applyAlignment="1">
      <alignment horizontal="center" vertical="center" wrapText="1"/>
    </xf>
    <xf numFmtId="1" fontId="5" fillId="0" borderId="2" xfId="2" applyNumberFormat="1" applyFont="1" applyBorder="1" applyAlignment="1" applyProtection="1">
      <alignment vertical="top" wrapText="1"/>
      <protection locked="0"/>
    </xf>
    <xf numFmtId="1" fontId="5" fillId="0" borderId="8" xfId="2" applyNumberFormat="1" applyFont="1" applyBorder="1" applyAlignment="1" applyProtection="1">
      <alignment vertical="top" wrapText="1"/>
      <protection locked="0"/>
    </xf>
    <xf numFmtId="165" fontId="7" fillId="3" borderId="8" xfId="23" applyNumberFormat="1" applyFont="1" applyFill="1" applyBorder="1" applyAlignment="1" applyProtection="1">
      <alignment vertical="top" wrapText="1"/>
      <protection locked="0"/>
    </xf>
    <xf numFmtId="1" fontId="5" fillId="0" borderId="2" xfId="2" applyNumberFormat="1" applyFont="1" applyBorder="1" applyAlignment="1" applyProtection="1">
      <alignment horizontal="center" vertical="center" wrapText="1"/>
      <protection locked="0"/>
    </xf>
    <xf numFmtId="1" fontId="5" fillId="0" borderId="8" xfId="2" applyNumberFormat="1" applyFont="1" applyBorder="1" applyAlignment="1" applyProtection="1">
      <alignment horizontal="center" vertical="center" wrapText="1"/>
      <protection locked="0"/>
    </xf>
    <xf numFmtId="165" fontId="7" fillId="3" borderId="8" xfId="23" applyNumberFormat="1" applyFont="1" applyFill="1" applyBorder="1" applyAlignment="1" applyProtection="1">
      <alignment horizontal="center" vertical="center" wrapText="1"/>
      <protection locked="0"/>
    </xf>
    <xf numFmtId="165" fontId="6" fillId="0" borderId="13" xfId="23" applyNumberFormat="1" applyFont="1" applyBorder="1" applyAlignment="1" applyProtection="1">
      <alignment vertical="center" wrapText="1"/>
      <protection locked="0"/>
    </xf>
    <xf numFmtId="165" fontId="7" fillId="0" borderId="13" xfId="23" applyNumberFormat="1" applyFont="1" applyBorder="1" applyAlignment="1" applyProtection="1">
      <alignment vertical="center" wrapText="1"/>
      <protection locked="0"/>
    </xf>
    <xf numFmtId="165" fontId="7" fillId="0" borderId="13" xfId="23" applyNumberFormat="1" applyFont="1" applyBorder="1" applyAlignment="1" applyProtection="1">
      <alignment horizontal="center" vertical="center" wrapText="1"/>
      <protection locked="0"/>
    </xf>
    <xf numFmtId="0" fontId="5" fillId="27" borderId="9" xfId="2" applyFont="1" applyFill="1" applyBorder="1" applyAlignment="1">
      <alignment horizontal="right" vertical="top" wrapText="1"/>
    </xf>
    <xf numFmtId="165" fontId="7" fillId="0" borderId="13" xfId="23" applyNumberFormat="1" applyFont="1" applyBorder="1" applyAlignment="1" applyProtection="1">
      <alignment vertical="top" wrapText="1"/>
      <protection locked="0"/>
    </xf>
    <xf numFmtId="0" fontId="5" fillId="3" borderId="5" xfId="2" applyFont="1" applyFill="1" applyBorder="1" applyAlignment="1">
      <alignment horizontal="left" vertical="center" wrapText="1" indent="2"/>
    </xf>
    <xf numFmtId="165" fontId="7" fillId="0" borderId="13" xfId="23" applyNumberFormat="1" applyFont="1" applyBorder="1" applyAlignment="1" applyProtection="1">
      <alignment horizontal="center" vertical="top" wrapText="1"/>
      <protection locked="0"/>
    </xf>
    <xf numFmtId="165" fontId="7" fillId="0" borderId="13" xfId="23" applyNumberFormat="1" applyFont="1" applyBorder="1" applyAlignment="1" applyProtection="1">
      <alignment horizontal="left" vertical="top" wrapText="1"/>
      <protection locked="0"/>
    </xf>
    <xf numFmtId="1" fontId="7" fillId="3" borderId="2" xfId="2" applyNumberFormat="1" applyFont="1" applyFill="1" applyBorder="1" applyAlignment="1" applyProtection="1">
      <alignment vertical="top" wrapText="1"/>
      <protection locked="0"/>
    </xf>
    <xf numFmtId="1" fontId="7" fillId="3" borderId="2" xfId="2" applyNumberFormat="1" applyFont="1" applyFill="1" applyBorder="1" applyAlignment="1" applyProtection="1">
      <alignment horizontal="center" vertical="center" wrapText="1"/>
      <protection locked="0"/>
    </xf>
    <xf numFmtId="1" fontId="7" fillId="3" borderId="8" xfId="2" applyNumberFormat="1" applyFont="1" applyFill="1" applyBorder="1" applyAlignment="1" applyProtection="1">
      <alignment horizontal="center" vertical="center" wrapText="1"/>
      <protection locked="0"/>
    </xf>
    <xf numFmtId="0" fontId="5" fillId="3" borderId="39" xfId="2" applyFont="1" applyFill="1" applyBorder="1" applyAlignment="1">
      <alignment horizontal="left" vertical="center" wrapText="1"/>
    </xf>
    <xf numFmtId="0" fontId="5" fillId="3" borderId="39" xfId="0" applyFont="1" applyFill="1" applyBorder="1" applyAlignment="1">
      <alignment horizontal="center" vertical="center" wrapText="1"/>
    </xf>
    <xf numFmtId="0" fontId="5" fillId="3" borderId="77" xfId="0" applyFont="1" applyFill="1" applyBorder="1" applyAlignment="1">
      <alignment horizontal="center" vertical="center" wrapText="1"/>
    </xf>
    <xf numFmtId="0" fontId="5" fillId="3" borderId="1" xfId="2" applyFont="1" applyFill="1" applyBorder="1" applyAlignment="1" applyProtection="1">
      <alignment horizontal="center" vertical="center" wrapText="1"/>
      <protection locked="0"/>
    </xf>
    <xf numFmtId="0" fontId="5" fillId="3" borderId="2" xfId="2" applyFont="1" applyFill="1" applyBorder="1" applyAlignment="1" applyProtection="1">
      <alignment horizontal="center" vertical="center" wrapText="1"/>
      <protection locked="0"/>
    </xf>
    <xf numFmtId="0" fontId="5" fillId="3" borderId="64" xfId="0" applyFont="1" applyFill="1" applyBorder="1" applyAlignment="1">
      <alignment horizontal="center" vertical="center" wrapText="1"/>
    </xf>
    <xf numFmtId="0" fontId="5" fillId="3" borderId="17" xfId="2" applyFont="1" applyFill="1" applyBorder="1" applyAlignment="1">
      <alignment horizontal="right" vertical="center" wrapText="1"/>
    </xf>
    <xf numFmtId="0" fontId="5" fillId="3" borderId="17" xfId="2" applyFont="1" applyFill="1" applyBorder="1" applyAlignment="1">
      <alignment horizontal="left" vertical="center" wrapText="1"/>
    </xf>
    <xf numFmtId="0" fontId="5" fillId="0" borderId="29" xfId="2" applyFont="1" applyBorder="1" applyAlignment="1" applyProtection="1">
      <alignment vertical="top" wrapText="1"/>
      <protection locked="0"/>
    </xf>
    <xf numFmtId="0" fontId="5" fillId="3" borderId="2" xfId="2" applyFont="1" applyFill="1" applyBorder="1" applyAlignment="1">
      <alignment horizontal="right" vertical="center" wrapText="1"/>
    </xf>
    <xf numFmtId="0" fontId="5" fillId="3" borderId="10" xfId="2" applyFont="1" applyFill="1" applyBorder="1" applyAlignment="1">
      <alignment horizontal="left" vertical="center" wrapText="1"/>
    </xf>
    <xf numFmtId="0" fontId="5" fillId="3" borderId="29" xfId="2" applyFont="1" applyFill="1" applyBorder="1" applyAlignment="1" applyProtection="1">
      <alignment horizontal="center" vertical="center" wrapText="1"/>
      <protection locked="0"/>
    </xf>
    <xf numFmtId="0" fontId="5" fillId="3" borderId="15" xfId="2" applyFont="1" applyFill="1" applyBorder="1" applyAlignment="1" applyProtection="1">
      <alignment horizontal="center" vertical="center" wrapText="1"/>
      <protection locked="0"/>
    </xf>
    <xf numFmtId="0" fontId="67" fillId="28" borderId="65" xfId="0" applyFont="1" applyFill="1" applyBorder="1"/>
    <xf numFmtId="0" fontId="40" fillId="0" borderId="25" xfId="0" applyFont="1" applyBorder="1"/>
    <xf numFmtId="0" fontId="8" fillId="25" borderId="148" xfId="0" applyFont="1" applyFill="1" applyBorder="1" applyAlignment="1">
      <alignment wrapText="1"/>
    </xf>
    <xf numFmtId="0" fontId="40" fillId="0" borderId="0" xfId="0" applyFont="1" applyAlignment="1">
      <alignment vertic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wrapText="1"/>
    </xf>
    <xf numFmtId="0" fontId="39" fillId="34" borderId="23" xfId="15" applyFont="1" applyFill="1" applyBorder="1" applyAlignment="1">
      <alignment horizontal="center" vertical="center" wrapText="1"/>
    </xf>
    <xf numFmtId="0" fontId="39" fillId="29" borderId="24" xfId="15" applyFont="1" applyFill="1" applyBorder="1" applyAlignment="1">
      <alignment horizontal="center" vertical="center" wrapText="1"/>
    </xf>
    <xf numFmtId="0" fontId="39" fillId="30" borderId="24" xfId="15" applyFont="1" applyFill="1" applyBorder="1" applyAlignment="1">
      <alignment horizontal="center" vertical="center" wrapText="1"/>
    </xf>
    <xf numFmtId="0" fontId="39" fillId="31" borderId="24" xfId="15" applyFont="1" applyFill="1" applyBorder="1" applyAlignment="1">
      <alignment horizontal="center" vertical="center"/>
    </xf>
    <xf numFmtId="0" fontId="39" fillId="35" borderId="24" xfId="15" applyFont="1" applyFill="1" applyBorder="1" applyAlignment="1">
      <alignment horizontal="center" vertical="center" wrapText="1"/>
    </xf>
    <xf numFmtId="0" fontId="39" fillId="4" borderId="24" xfId="15" applyFont="1" applyFill="1" applyBorder="1" applyAlignment="1">
      <alignment horizontal="center" vertical="center"/>
    </xf>
    <xf numFmtId="0" fontId="39" fillId="32" borderId="24" xfId="15" applyFont="1" applyFill="1" applyBorder="1" applyAlignment="1">
      <alignment horizontal="center" vertical="center" wrapText="1"/>
    </xf>
    <xf numFmtId="0" fontId="39" fillId="33" borderId="24" xfId="15" applyFont="1" applyFill="1" applyBorder="1" applyAlignment="1">
      <alignment horizontal="center" vertical="center" wrapText="1"/>
    </xf>
    <xf numFmtId="0" fontId="38" fillId="0" borderId="24" xfId="0" applyFont="1" applyBorder="1" applyAlignment="1">
      <alignment horizontal="center"/>
    </xf>
    <xf numFmtId="0" fontId="40" fillId="0" borderId="24" xfId="0" applyFont="1" applyBorder="1"/>
    <xf numFmtId="0" fontId="3" fillId="0" borderId="27" xfId="0" applyFont="1" applyBorder="1" applyAlignment="1">
      <alignment horizontal="center" vertical="center" wrapText="1"/>
    </xf>
    <xf numFmtId="0" fontId="6" fillId="0" borderId="51" xfId="0" applyFont="1" applyBorder="1" applyAlignment="1">
      <alignment horizontal="center" wrapText="1"/>
    </xf>
    <xf numFmtId="0" fontId="20" fillId="20" borderId="137" xfId="0" applyFont="1" applyFill="1" applyBorder="1" applyAlignment="1">
      <alignment horizontal="center" vertical="center"/>
    </xf>
    <xf numFmtId="0" fontId="20" fillId="20" borderId="88" xfId="0" applyFont="1" applyFill="1" applyBorder="1" applyAlignment="1">
      <alignment horizontal="center" vertical="center"/>
    </xf>
    <xf numFmtId="0" fontId="45" fillId="21" borderId="0" xfId="2" applyFont="1" applyFill="1" applyAlignment="1" applyProtection="1">
      <alignment vertical="top"/>
      <protection locked="0"/>
    </xf>
    <xf numFmtId="0" fontId="3" fillId="21" borderId="0" xfId="2" applyFill="1" applyAlignment="1" applyProtection="1">
      <alignment horizontal="left"/>
      <protection locked="0"/>
    </xf>
    <xf numFmtId="0" fontId="4" fillId="0" borderId="141" xfId="2" applyFont="1" applyBorder="1" applyAlignment="1" applyProtection="1">
      <alignment horizontal="center" vertical="center"/>
      <protection locked="0"/>
    </xf>
    <xf numFmtId="0" fontId="7" fillId="0" borderId="169" xfId="2" applyFont="1" applyBorder="1" applyAlignment="1">
      <alignment horizontal="center" vertical="center" wrapText="1"/>
    </xf>
    <xf numFmtId="0" fontId="7" fillId="4" borderId="62" xfId="0" applyFont="1" applyFill="1" applyBorder="1" applyAlignment="1">
      <alignment horizontal="center" vertical="center"/>
    </xf>
    <xf numFmtId="0" fontId="7" fillId="4" borderId="63" xfId="0" applyFont="1" applyFill="1" applyBorder="1" applyAlignment="1">
      <alignment horizontal="center" vertical="center" wrapText="1"/>
    </xf>
    <xf numFmtId="0" fontId="5" fillId="0" borderId="26" xfId="2" applyFont="1" applyBorder="1" applyAlignment="1" applyProtection="1">
      <alignment vertical="top" wrapText="1"/>
      <protection locked="0"/>
    </xf>
    <xf numFmtId="0" fontId="5" fillId="0" borderId="82" xfId="2" applyFont="1" applyBorder="1" applyAlignment="1" applyProtection="1">
      <alignment vertical="top" wrapText="1"/>
      <protection locked="0"/>
    </xf>
    <xf numFmtId="0" fontId="5" fillId="3" borderId="2" xfId="2" applyFont="1" applyFill="1" applyBorder="1" applyAlignment="1">
      <alignment horizontal="left" vertical="center" wrapText="1" indent="1"/>
    </xf>
    <xf numFmtId="172" fontId="6" fillId="0" borderId="14" xfId="24" applyNumberFormat="1" applyFont="1" applyBorder="1" applyAlignment="1">
      <alignment vertical="center" wrapText="1"/>
    </xf>
    <xf numFmtId="170" fontId="5" fillId="0" borderId="14" xfId="25" applyNumberFormat="1" applyFont="1" applyBorder="1" applyAlignment="1">
      <alignment vertical="center" wrapText="1"/>
    </xf>
    <xf numFmtId="0" fontId="5" fillId="2" borderId="75" xfId="2"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1" fontId="37" fillId="3" borderId="20" xfId="2" applyNumberFormat="1" applyFont="1" applyFill="1" applyBorder="1" applyAlignment="1">
      <alignment horizontal="center" vertical="top" wrapText="1"/>
    </xf>
    <xf numFmtId="1" fontId="37" fillId="3" borderId="7" xfId="2" applyNumberFormat="1" applyFont="1" applyFill="1" applyBorder="1" applyAlignment="1">
      <alignment horizontal="center" vertical="top" wrapText="1"/>
    </xf>
    <xf numFmtId="164" fontId="5" fillId="0" borderId="2" xfId="26" applyNumberFormat="1" applyFont="1" applyBorder="1" applyAlignment="1" applyProtection="1">
      <alignment horizontal="center" vertical="center" wrapText="1"/>
      <protection locked="0"/>
    </xf>
    <xf numFmtId="173" fontId="5" fillId="0" borderId="2" xfId="26" applyNumberFormat="1" applyFont="1" applyBorder="1" applyAlignment="1" applyProtection="1">
      <alignment horizontal="center" vertical="center" wrapText="1"/>
      <protection locked="0"/>
    </xf>
    <xf numFmtId="164" fontId="46" fillId="20" borderId="15" xfId="26" applyNumberFormat="1" applyFont="1" applyFill="1" applyBorder="1" applyAlignment="1" applyProtection="1">
      <alignment vertical="top" wrapText="1"/>
      <protection locked="0"/>
    </xf>
    <xf numFmtId="0" fontId="44" fillId="0" borderId="2" xfId="0" applyFont="1" applyBorder="1"/>
    <xf numFmtId="1" fontId="5" fillId="3" borderId="8" xfId="2" applyNumberFormat="1" applyFont="1" applyFill="1" applyBorder="1" applyAlignment="1">
      <alignment horizontal="center" vertical="top" wrapText="1"/>
    </xf>
    <xf numFmtId="1" fontId="37" fillId="3" borderId="73" xfId="2" applyNumberFormat="1" applyFont="1" applyFill="1" applyBorder="1" applyAlignment="1">
      <alignment vertical="top" wrapText="1"/>
    </xf>
    <xf numFmtId="164" fontId="5" fillId="0" borderId="11" xfId="26" applyNumberFormat="1" applyFont="1" applyBorder="1" applyAlignment="1" applyProtection="1">
      <alignment vertical="center" wrapText="1"/>
      <protection locked="0"/>
    </xf>
    <xf numFmtId="0" fontId="6" fillId="3" borderId="77" xfId="0" applyFont="1" applyFill="1" applyBorder="1" applyAlignment="1">
      <alignment vertical="center" wrapText="1"/>
    </xf>
    <xf numFmtId="0" fontId="5" fillId="22" borderId="26" xfId="2" applyFont="1" applyFill="1" applyBorder="1" applyAlignment="1">
      <alignment vertical="center" wrapText="1"/>
    </xf>
    <xf numFmtId="0" fontId="5" fillId="22" borderId="82" xfId="2" applyFont="1" applyFill="1" applyBorder="1" applyAlignment="1">
      <alignment vertical="center" wrapText="1"/>
    </xf>
    <xf numFmtId="9" fontId="5" fillId="3" borderId="19" xfId="27" applyFont="1" applyFill="1" applyBorder="1" applyAlignment="1">
      <alignment vertical="center" wrapText="1"/>
    </xf>
    <xf numFmtId="9" fontId="46" fillId="20" borderId="8" xfId="27" applyFont="1" applyFill="1" applyBorder="1" applyAlignment="1" applyProtection="1">
      <alignment vertical="center" wrapText="1"/>
      <protection locked="0"/>
    </xf>
    <xf numFmtId="9" fontId="5" fillId="3" borderId="9" xfId="27" applyFont="1" applyFill="1" applyBorder="1" applyAlignment="1">
      <alignment vertical="center" wrapText="1"/>
    </xf>
    <xf numFmtId="164" fontId="46" fillId="20" borderId="8" xfId="27" applyNumberFormat="1" applyFont="1" applyFill="1" applyBorder="1" applyAlignment="1" applyProtection="1">
      <alignment vertical="center" wrapText="1"/>
      <protection locked="0"/>
    </xf>
    <xf numFmtId="9" fontId="5" fillId="3" borderId="12" xfId="27" applyFont="1" applyFill="1" applyBorder="1" applyAlignment="1">
      <alignment vertical="center" wrapText="1"/>
    </xf>
    <xf numFmtId="9" fontId="46" fillId="20" borderId="8" xfId="28" applyFont="1" applyFill="1" applyBorder="1" applyAlignment="1" applyProtection="1">
      <alignment vertical="center" wrapText="1"/>
      <protection locked="0"/>
    </xf>
    <xf numFmtId="1" fontId="5" fillId="3" borderId="15" xfId="2" applyNumberFormat="1" applyFont="1" applyFill="1" applyBorder="1" applyAlignment="1" applyProtection="1">
      <alignment horizontal="center" vertical="center" wrapText="1"/>
      <protection locked="0"/>
    </xf>
    <xf numFmtId="9" fontId="46" fillId="20" borderId="2" xfId="27" applyFont="1" applyFill="1" applyBorder="1" applyAlignment="1" applyProtection="1">
      <alignment vertical="center" wrapText="1"/>
      <protection locked="0"/>
    </xf>
    <xf numFmtId="0" fontId="5" fillId="5" borderId="9" xfId="2" applyFont="1" applyFill="1" applyBorder="1" applyAlignment="1">
      <alignment horizontal="right" vertical="center" wrapText="1"/>
    </xf>
    <xf numFmtId="0" fontId="5" fillId="5" borderId="10" xfId="2" applyFont="1" applyFill="1" applyBorder="1" applyAlignment="1">
      <alignment horizontal="left" vertical="top" wrapText="1"/>
    </xf>
    <xf numFmtId="9" fontId="5" fillId="0" borderId="8" xfId="2" applyNumberFormat="1" applyFont="1" applyBorder="1" applyAlignment="1" applyProtection="1">
      <alignment horizontal="center" vertical="top" wrapText="1"/>
      <protection locked="0"/>
    </xf>
    <xf numFmtId="0" fontId="5" fillId="3" borderId="39" xfId="2" applyFont="1" applyFill="1" applyBorder="1" applyAlignment="1">
      <alignment horizontal="right" vertical="top" wrapText="1"/>
    </xf>
    <xf numFmtId="9" fontId="5" fillId="0" borderId="35" xfId="2" applyNumberFormat="1" applyFont="1" applyBorder="1" applyAlignment="1" applyProtection="1">
      <alignment vertical="center" wrapText="1"/>
      <protection locked="0"/>
    </xf>
    <xf numFmtId="9" fontId="5" fillId="0" borderId="21" xfId="2" applyNumberFormat="1" applyFont="1" applyBorder="1" applyAlignment="1" applyProtection="1">
      <alignment horizontal="center" vertical="center" wrapText="1"/>
      <protection locked="0"/>
    </xf>
    <xf numFmtId="9" fontId="5" fillId="0" borderId="15" xfId="2" applyNumberFormat="1" applyFont="1" applyBorder="1" applyAlignment="1" applyProtection="1">
      <alignment horizontal="center" vertical="center" wrapText="1"/>
      <protection locked="0"/>
    </xf>
    <xf numFmtId="0" fontId="5" fillId="3" borderId="5" xfId="2" applyFont="1" applyFill="1" applyBorder="1" applyAlignment="1">
      <alignment horizontal="center" vertical="center" wrapText="1"/>
    </xf>
    <xf numFmtId="0" fontId="5" fillId="0" borderId="10" xfId="2" applyFont="1" applyBorder="1" applyAlignment="1">
      <alignment horizontal="center" vertical="center" wrapText="1"/>
    </xf>
    <xf numFmtId="9" fontId="5" fillId="0" borderId="34" xfId="2" applyNumberFormat="1" applyFont="1" applyBorder="1" applyAlignment="1" applyProtection="1">
      <alignment horizontal="center" vertical="center" wrapText="1"/>
      <protection locked="0"/>
    </xf>
    <xf numFmtId="0" fontId="5" fillId="3" borderId="73" xfId="0" applyFont="1" applyFill="1" applyBorder="1" applyAlignment="1">
      <alignment horizontal="center" vertical="center" wrapText="1"/>
    </xf>
    <xf numFmtId="165" fontId="7" fillId="3" borderId="8" xfId="28" applyNumberFormat="1" applyFont="1" applyFill="1" applyBorder="1" applyAlignment="1" applyProtection="1">
      <alignment vertical="top" wrapText="1"/>
      <protection locked="0"/>
    </xf>
    <xf numFmtId="165" fontId="7" fillId="3" borderId="2" xfId="28" applyNumberFormat="1" applyFont="1" applyFill="1" applyBorder="1" applyAlignment="1" applyProtection="1">
      <alignment vertical="top" wrapText="1"/>
      <protection locked="0"/>
    </xf>
    <xf numFmtId="165" fontId="7" fillId="0" borderId="32" xfId="28" applyNumberFormat="1" applyFont="1" applyBorder="1" applyAlignment="1" applyProtection="1">
      <alignment vertical="center" wrapText="1"/>
      <protection locked="0"/>
    </xf>
    <xf numFmtId="165" fontId="7" fillId="0" borderId="13" xfId="28" applyNumberFormat="1" applyFont="1" applyBorder="1" applyAlignment="1" applyProtection="1">
      <alignment vertical="center" wrapText="1"/>
      <protection locked="0"/>
    </xf>
    <xf numFmtId="165" fontId="7" fillId="3" borderId="8" xfId="28" applyNumberFormat="1" applyFont="1" applyFill="1" applyBorder="1" applyAlignment="1" applyProtection="1">
      <alignment vertical="center" wrapText="1"/>
      <protection locked="0"/>
    </xf>
    <xf numFmtId="165" fontId="7" fillId="3" borderId="2" xfId="28" applyNumberFormat="1" applyFont="1" applyFill="1" applyBorder="1" applyAlignment="1" applyProtection="1">
      <alignment vertical="center" wrapText="1"/>
      <protection locked="0"/>
    </xf>
    <xf numFmtId="165" fontId="7" fillId="0" borderId="13" xfId="28" applyNumberFormat="1" applyFont="1" applyBorder="1" applyAlignment="1" applyProtection="1">
      <alignment vertical="top" wrapText="1"/>
      <protection locked="0"/>
    </xf>
    <xf numFmtId="165" fontId="7" fillId="0" borderId="86" xfId="28" applyNumberFormat="1" applyFont="1" applyBorder="1" applyAlignment="1" applyProtection="1">
      <alignment vertical="top" wrapText="1"/>
      <protection locked="0"/>
    </xf>
    <xf numFmtId="165" fontId="7" fillId="0" borderId="32" xfId="28" applyNumberFormat="1" applyFont="1" applyBorder="1" applyAlignment="1" applyProtection="1">
      <alignment vertical="top" wrapText="1"/>
      <protection locked="0"/>
    </xf>
    <xf numFmtId="165" fontId="7" fillId="0" borderId="11" xfId="28" applyNumberFormat="1" applyFont="1" applyBorder="1" applyAlignment="1" applyProtection="1">
      <alignment horizontal="left" vertical="top" wrapText="1"/>
      <protection locked="0"/>
    </xf>
    <xf numFmtId="0" fontId="19" fillId="3" borderId="10" xfId="2" applyFont="1" applyFill="1" applyBorder="1" applyAlignment="1">
      <alignment horizontal="left" vertical="center" wrapText="1"/>
    </xf>
    <xf numFmtId="0" fontId="19" fillId="3" borderId="1" xfId="2" applyFont="1" applyFill="1" applyBorder="1" applyAlignment="1" applyProtection="1">
      <alignment horizontal="center" vertical="center" wrapText="1"/>
      <protection locked="0"/>
    </xf>
    <xf numFmtId="0" fontId="19" fillId="3" borderId="2" xfId="2" applyFont="1" applyFill="1" applyBorder="1" applyAlignment="1" applyProtection="1">
      <alignment horizontal="center" vertical="center" wrapText="1"/>
      <protection locked="0"/>
    </xf>
    <xf numFmtId="0" fontId="19" fillId="3" borderId="17" xfId="2" applyFont="1" applyFill="1" applyBorder="1" applyAlignment="1">
      <alignment horizontal="left" vertical="center" wrapText="1"/>
    </xf>
    <xf numFmtId="0" fontId="19" fillId="3" borderId="15" xfId="2" applyFont="1" applyFill="1" applyBorder="1" applyAlignment="1" applyProtection="1">
      <alignment horizontal="center" vertical="center" wrapText="1"/>
      <protection locked="0"/>
    </xf>
    <xf numFmtId="0" fontId="53" fillId="28" borderId="65" xfId="0" applyFont="1" applyFill="1" applyBorder="1"/>
    <xf numFmtId="0" fontId="22" fillId="0" borderId="0" xfId="2" applyFont="1" applyProtection="1">
      <protection locked="0"/>
    </xf>
    <xf numFmtId="0" fontId="1" fillId="3" borderId="137" xfId="0" applyFont="1" applyFill="1" applyBorder="1" applyAlignment="1">
      <alignment horizontal="center" vertical="center" wrapText="1"/>
    </xf>
    <xf numFmtId="0" fontId="1" fillId="3" borderId="137" xfId="2" applyFont="1" applyFill="1" applyBorder="1" applyAlignment="1">
      <alignment horizontal="center" vertical="center" wrapText="1"/>
    </xf>
    <xf numFmtId="0" fontId="1" fillId="3" borderId="34" xfId="2" applyFont="1" applyFill="1" applyBorder="1" applyAlignment="1">
      <alignment horizontal="center" vertical="center" wrapText="1"/>
    </xf>
    <xf numFmtId="0" fontId="1" fillId="3" borderId="37" xfId="2" applyFont="1" applyFill="1" applyBorder="1" applyAlignment="1">
      <alignment horizontal="center" vertical="center" wrapText="1"/>
    </xf>
    <xf numFmtId="0" fontId="19" fillId="0" borderId="0" xfId="2" applyFont="1" applyAlignment="1">
      <alignment horizontal="center" vertical="top" wrapText="1"/>
    </xf>
    <xf numFmtId="0" fontId="20" fillId="4" borderId="62" xfId="2" applyFont="1" applyFill="1" applyBorder="1" applyAlignment="1">
      <alignment horizontal="left" vertical="top" wrapText="1"/>
    </xf>
    <xf numFmtId="0" fontId="20" fillId="4" borderId="80" xfId="2" applyFont="1" applyFill="1" applyBorder="1" applyAlignment="1">
      <alignment vertical="top" wrapText="1"/>
    </xf>
    <xf numFmtId="0" fontId="20" fillId="4" borderId="75" xfId="2" applyFont="1" applyFill="1" applyBorder="1" applyAlignment="1">
      <alignment vertical="top" wrapText="1"/>
    </xf>
    <xf numFmtId="0" fontId="20" fillId="4" borderId="4" xfId="2" applyFont="1" applyFill="1" applyBorder="1" applyAlignment="1">
      <alignment vertical="top" wrapText="1"/>
    </xf>
    <xf numFmtId="0" fontId="20" fillId="4" borderId="65" xfId="2" applyFont="1" applyFill="1" applyBorder="1" applyAlignment="1">
      <alignment vertical="top" wrapText="1"/>
    </xf>
    <xf numFmtId="0" fontId="20" fillId="0" borderId="0" xfId="2" applyFont="1" applyAlignment="1">
      <alignment vertical="top" wrapText="1"/>
    </xf>
    <xf numFmtId="0" fontId="20" fillId="3" borderId="66" xfId="2" applyFont="1" applyFill="1" applyBorder="1" applyAlignment="1">
      <alignment horizontal="left" vertical="top" wrapText="1"/>
    </xf>
    <xf numFmtId="0" fontId="19" fillId="3" borderId="26" xfId="2" applyFont="1" applyFill="1" applyBorder="1" applyAlignment="1">
      <alignment vertical="top" wrapText="1"/>
    </xf>
    <xf numFmtId="0" fontId="40" fillId="0" borderId="172" xfId="2" applyFont="1" applyBorder="1" applyAlignment="1">
      <alignment vertical="top" wrapText="1"/>
    </xf>
    <xf numFmtId="165" fontId="19" fillId="0" borderId="7" xfId="29" applyNumberFormat="1" applyFont="1" applyFill="1" applyBorder="1" applyAlignment="1" applyProtection="1">
      <alignment horizontal="center" vertical="center" wrapText="1"/>
    </xf>
    <xf numFmtId="165" fontId="19" fillId="0" borderId="1" xfId="29" applyNumberFormat="1" applyFont="1" applyFill="1" applyBorder="1" applyAlignment="1" applyProtection="1">
      <alignment horizontal="center" vertical="center" wrapText="1"/>
    </xf>
    <xf numFmtId="165" fontId="19" fillId="0" borderId="40" xfId="29" applyNumberFormat="1" applyFont="1" applyFill="1" applyBorder="1" applyAlignment="1" applyProtection="1">
      <alignment horizontal="center" vertical="center" wrapText="1"/>
    </xf>
    <xf numFmtId="0" fontId="19" fillId="0" borderId="0" xfId="2" applyFont="1" applyAlignment="1">
      <alignment horizontal="center" vertical="center" wrapText="1"/>
    </xf>
    <xf numFmtId="0" fontId="20" fillId="3" borderId="6" xfId="2" applyFont="1" applyFill="1" applyBorder="1" applyAlignment="1">
      <alignment horizontal="left" vertical="top" wrapText="1"/>
    </xf>
    <xf numFmtId="0" fontId="19" fillId="3" borderId="0" xfId="2" applyFont="1" applyFill="1" applyAlignment="1">
      <alignment vertical="top" wrapText="1"/>
    </xf>
    <xf numFmtId="164" fontId="19" fillId="0" borderId="7" xfId="17" applyNumberFormat="1" applyFont="1" applyFill="1" applyBorder="1" applyAlignment="1" applyProtection="1">
      <alignment horizontal="center" vertical="center" wrapText="1"/>
    </xf>
    <xf numFmtId="166" fontId="19" fillId="0" borderId="7" xfId="17" applyNumberFormat="1" applyFont="1" applyFill="1" applyBorder="1" applyAlignment="1" applyProtection="1">
      <alignment horizontal="center" vertical="center" wrapText="1"/>
    </xf>
    <xf numFmtId="166" fontId="5" fillId="0" borderId="7" xfId="17" applyNumberFormat="1" applyFont="1" applyFill="1" applyBorder="1" applyAlignment="1" applyProtection="1">
      <alignment horizontal="center" vertical="center" wrapText="1"/>
    </xf>
    <xf numFmtId="166" fontId="19" fillId="0" borderId="40" xfId="17" applyNumberFormat="1" applyFont="1" applyFill="1" applyBorder="1" applyAlignment="1" applyProtection="1">
      <alignment horizontal="center" vertical="center" wrapText="1"/>
    </xf>
    <xf numFmtId="0" fontId="20" fillId="3" borderId="12" xfId="2" applyFont="1" applyFill="1" applyBorder="1" applyAlignment="1">
      <alignment horizontal="left" vertical="top" wrapText="1"/>
    </xf>
    <xf numFmtId="0" fontId="19" fillId="3" borderId="17" xfId="2" applyFont="1" applyFill="1" applyBorder="1" applyAlignment="1">
      <alignment vertical="top" wrapText="1"/>
    </xf>
    <xf numFmtId="165" fontId="19" fillId="0" borderId="2" xfId="29" applyNumberFormat="1" applyFont="1" applyFill="1" applyBorder="1" applyAlignment="1" applyProtection="1">
      <alignment horizontal="center" vertical="center" wrapText="1"/>
    </xf>
    <xf numFmtId="165" fontId="19" fillId="0" borderId="13" xfId="29" applyNumberFormat="1" applyFont="1" applyFill="1" applyBorder="1" applyAlignment="1" applyProtection="1">
      <alignment horizontal="center" vertical="center" wrapText="1"/>
    </xf>
    <xf numFmtId="0" fontId="20" fillId="4" borderId="139" xfId="2" applyFont="1" applyFill="1" applyBorder="1" applyAlignment="1">
      <alignment horizontal="left" vertical="top" wrapText="1"/>
    </xf>
    <xf numFmtId="0" fontId="20" fillId="6" borderId="4" xfId="2" applyFont="1" applyFill="1" applyBorder="1" applyAlignment="1">
      <alignment horizontal="left" vertical="top" wrapText="1"/>
    </xf>
    <xf numFmtId="0" fontId="20" fillId="6" borderId="65" xfId="2" applyFont="1" applyFill="1" applyBorder="1" applyAlignment="1">
      <alignment horizontal="left" vertical="top" wrapText="1"/>
    </xf>
    <xf numFmtId="0" fontId="20" fillId="0" borderId="0" xfId="2" applyFont="1" applyAlignment="1">
      <alignment horizontal="left" vertical="top" wrapText="1"/>
    </xf>
    <xf numFmtId="0" fontId="5" fillId="3" borderId="25" xfId="2" applyFont="1" applyFill="1" applyBorder="1" applyAlignment="1">
      <alignment vertical="top" wrapText="1"/>
    </xf>
    <xf numFmtId="0" fontId="19" fillId="3" borderId="41"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40" xfId="2" applyFont="1" applyFill="1" applyBorder="1" applyAlignment="1">
      <alignment horizontal="center" vertical="center" wrapText="1"/>
    </xf>
    <xf numFmtId="0" fontId="20" fillId="3" borderId="9" xfId="2" applyFont="1" applyFill="1" applyBorder="1" applyAlignment="1">
      <alignment vertical="top" wrapText="1"/>
    </xf>
    <xf numFmtId="0" fontId="6" fillId="0" borderId="9" xfId="2" applyFont="1" applyBorder="1" applyAlignment="1">
      <alignment horizontal="left" vertical="top" wrapText="1"/>
    </xf>
    <xf numFmtId="2" fontId="19" fillId="0" borderId="2" xfId="2" applyNumberFormat="1" applyFont="1" applyBorder="1" applyAlignment="1">
      <alignment horizontal="center" vertical="center" wrapText="1"/>
    </xf>
    <xf numFmtId="2" fontId="19" fillId="0" borderId="13" xfId="2" applyNumberFormat="1" applyFont="1" applyBorder="1" applyAlignment="1">
      <alignment horizontal="center" vertical="center" wrapText="1"/>
    </xf>
    <xf numFmtId="10" fontId="19" fillId="0" borderId="2" xfId="29" applyNumberFormat="1" applyFont="1" applyFill="1" applyBorder="1" applyAlignment="1" applyProtection="1">
      <alignment horizontal="center" vertical="center" wrapText="1"/>
    </xf>
    <xf numFmtId="10" fontId="19" fillId="0" borderId="13" xfId="29" applyNumberFormat="1" applyFont="1" applyFill="1" applyBorder="1" applyAlignment="1" applyProtection="1">
      <alignment horizontal="center" vertical="center" wrapText="1"/>
    </xf>
    <xf numFmtId="0" fontId="22" fillId="0" borderId="0" xfId="2" applyFont="1" applyAlignment="1">
      <alignment horizontal="center" vertical="center" wrapText="1"/>
    </xf>
    <xf numFmtId="0" fontId="71" fillId="0" borderId="0" xfId="0" applyFont="1"/>
    <xf numFmtId="0" fontId="19" fillId="3" borderId="10" xfId="2" applyFont="1" applyFill="1" applyBorder="1" applyAlignment="1">
      <alignment vertical="top" wrapText="1"/>
    </xf>
    <xf numFmtId="0" fontId="40" fillId="0" borderId="12" xfId="2" applyFont="1" applyBorder="1" applyAlignment="1">
      <alignment vertical="top" wrapText="1"/>
    </xf>
    <xf numFmtId="165" fontId="19" fillId="0" borderId="31" xfId="29" applyNumberFormat="1" applyFont="1" applyFill="1" applyBorder="1" applyAlignment="1" applyProtection="1">
      <alignment horizontal="center" vertical="center" wrapText="1"/>
    </xf>
    <xf numFmtId="165" fontId="19" fillId="0" borderId="15" xfId="29" applyNumberFormat="1" applyFont="1" applyFill="1" applyBorder="1" applyAlignment="1" applyProtection="1">
      <alignment horizontal="center" vertical="center" wrapText="1"/>
    </xf>
    <xf numFmtId="165" fontId="19" fillId="0" borderId="32" xfId="29" applyNumberFormat="1" applyFont="1" applyFill="1" applyBorder="1" applyAlignment="1" applyProtection="1">
      <alignment horizontal="center" vertical="center" wrapText="1"/>
    </xf>
    <xf numFmtId="0" fontId="20" fillId="4" borderId="3" xfId="2" applyFont="1" applyFill="1" applyBorder="1" applyAlignment="1">
      <alignment horizontal="left" vertical="top" wrapText="1"/>
    </xf>
    <xf numFmtId="0" fontId="20" fillId="4" borderId="89" xfId="2" applyFont="1" applyFill="1" applyBorder="1" applyAlignment="1">
      <alignment vertical="top" wrapText="1"/>
    </xf>
    <xf numFmtId="0" fontId="20" fillId="4" borderId="24" xfId="2" applyFont="1" applyFill="1" applyBorder="1" applyAlignment="1">
      <alignment vertical="top" wrapText="1"/>
    </xf>
    <xf numFmtId="0" fontId="20" fillId="3" borderId="62" xfId="2" applyFont="1" applyFill="1" applyBorder="1" applyAlignment="1">
      <alignment horizontal="left" vertical="top" wrapText="1"/>
    </xf>
    <xf numFmtId="0" fontId="19" fillId="3" borderId="25" xfId="2" applyFont="1" applyFill="1" applyBorder="1" applyAlignment="1">
      <alignment vertical="top" wrapText="1"/>
    </xf>
    <xf numFmtId="0" fontId="20" fillId="3" borderId="9" xfId="2" applyFont="1" applyFill="1" applyBorder="1" applyAlignment="1">
      <alignment horizontal="left" vertical="center" wrapText="1"/>
    </xf>
    <xf numFmtId="0" fontId="40" fillId="0" borderId="9" xfId="2" applyFont="1" applyBorder="1" applyAlignment="1">
      <alignment horizontal="left" vertical="top" wrapText="1"/>
    </xf>
    <xf numFmtId="165" fontId="19" fillId="41" borderId="2" xfId="2" applyNumberFormat="1" applyFont="1" applyFill="1" applyBorder="1" applyAlignment="1">
      <alignment horizontal="center" vertical="center" wrapText="1"/>
    </xf>
    <xf numFmtId="165" fontId="19" fillId="41" borderId="2" xfId="29" applyNumberFormat="1" applyFont="1" applyFill="1" applyBorder="1" applyAlignment="1" applyProtection="1">
      <alignment horizontal="center" vertical="center" wrapText="1"/>
    </xf>
    <xf numFmtId="165" fontId="19" fillId="41" borderId="13" xfId="29" applyNumberFormat="1" applyFont="1" applyFill="1" applyBorder="1" applyAlignment="1" applyProtection="1">
      <alignment horizontal="center" vertical="center" wrapText="1"/>
    </xf>
    <xf numFmtId="9" fontId="19" fillId="0" borderId="0" xfId="2" applyNumberFormat="1" applyFont="1" applyAlignment="1">
      <alignment horizontal="center" vertical="center" wrapText="1"/>
    </xf>
    <xf numFmtId="165" fontId="19" fillId="41" borderId="31" xfId="2" applyNumberFormat="1" applyFont="1" applyFill="1" applyBorder="1" applyAlignment="1">
      <alignment horizontal="center" vertical="center" wrapText="1"/>
    </xf>
    <xf numFmtId="165" fontId="19" fillId="41" borderId="31" xfId="29" applyNumberFormat="1" applyFont="1" applyFill="1" applyBorder="1" applyAlignment="1" applyProtection="1">
      <alignment horizontal="center" vertical="center" wrapText="1"/>
    </xf>
    <xf numFmtId="0" fontId="19" fillId="3" borderId="25" xfId="2" applyFont="1" applyFill="1" applyBorder="1" applyAlignment="1">
      <alignment vertical="center" wrapText="1"/>
    </xf>
    <xf numFmtId="0" fontId="40" fillId="0" borderId="6" xfId="2" applyFont="1" applyBorder="1" applyAlignment="1">
      <alignment vertical="top" wrapText="1"/>
    </xf>
    <xf numFmtId="0" fontId="20" fillId="3" borderId="9" xfId="2" applyFont="1" applyFill="1" applyBorder="1" applyAlignment="1">
      <alignment horizontal="left" vertical="top" wrapText="1"/>
    </xf>
    <xf numFmtId="0" fontId="5" fillId="3" borderId="17" xfId="2" applyFont="1" applyFill="1" applyBorder="1" applyAlignment="1">
      <alignment vertical="center" wrapText="1"/>
    </xf>
    <xf numFmtId="0" fontId="6" fillId="0" borderId="39" xfId="2" applyFont="1" applyBorder="1" applyAlignment="1">
      <alignment vertical="top" wrapText="1"/>
    </xf>
    <xf numFmtId="164" fontId="19" fillId="0" borderId="2" xfId="30" applyNumberFormat="1" applyFont="1" applyBorder="1" applyAlignment="1">
      <alignment vertical="center"/>
    </xf>
    <xf numFmtId="170" fontId="5" fillId="0" borderId="14" xfId="31" applyNumberFormat="1" applyFont="1" applyBorder="1" applyAlignment="1">
      <alignment vertical="center" wrapText="1"/>
    </xf>
    <xf numFmtId="0" fontId="5" fillId="2" borderId="31" xfId="2" applyFont="1" applyFill="1" applyBorder="1" applyAlignment="1" applyProtection="1">
      <alignment horizontal="center" vertical="center" wrapText="1"/>
      <protection locked="0"/>
    </xf>
    <xf numFmtId="0" fontId="5" fillId="3" borderId="35" xfId="2" applyFont="1" applyFill="1" applyBorder="1" applyAlignment="1">
      <alignment horizontal="center" vertical="center" wrapText="1"/>
    </xf>
    <xf numFmtId="1" fontId="50" fillId="3" borderId="7" xfId="2" applyNumberFormat="1" applyFont="1" applyFill="1" applyBorder="1" applyAlignment="1">
      <alignment horizontal="center" vertical="center" wrapText="1"/>
    </xf>
    <xf numFmtId="0" fontId="5" fillId="0" borderId="2" xfId="32" quotePrefix="1" applyNumberFormat="1" applyFont="1" applyBorder="1" applyAlignment="1" applyProtection="1">
      <alignment horizontal="center" vertical="center" wrapText="1"/>
      <protection locked="0"/>
    </xf>
    <xf numFmtId="173" fontId="5" fillId="0" borderId="2" xfId="32" applyNumberFormat="1" applyFont="1" applyBorder="1" applyAlignment="1" applyProtection="1">
      <alignment horizontal="center" vertical="center" wrapText="1"/>
      <protection locked="0"/>
    </xf>
    <xf numFmtId="0" fontId="5" fillId="0" borderId="11" xfId="2" applyFont="1" applyBorder="1" applyAlignment="1" applyProtection="1">
      <alignment horizontal="center" vertical="center" wrapText="1" shrinkToFit="1"/>
      <protection locked="0"/>
    </xf>
    <xf numFmtId="164" fontId="5" fillId="0" borderId="11" xfId="32" applyNumberFormat="1" applyFont="1" applyBorder="1" applyAlignment="1" applyProtection="1">
      <alignment vertical="center" wrapText="1"/>
      <protection locked="0"/>
    </xf>
    <xf numFmtId="9" fontId="5" fillId="3" borderId="19" xfId="33" applyFont="1" applyFill="1" applyBorder="1" applyAlignment="1">
      <alignment vertical="center" wrapText="1"/>
    </xf>
    <xf numFmtId="9" fontId="46" fillId="20" borderId="8" xfId="33" applyFont="1" applyFill="1" applyBorder="1" applyAlignment="1" applyProtection="1">
      <alignment horizontal="center" vertical="center" wrapText="1"/>
      <protection locked="0"/>
    </xf>
    <xf numFmtId="9" fontId="5" fillId="3" borderId="9" xfId="33" applyFont="1" applyFill="1" applyBorder="1" applyAlignment="1">
      <alignment vertical="center" wrapText="1"/>
    </xf>
    <xf numFmtId="9" fontId="5" fillId="3" borderId="12" xfId="33" applyFont="1" applyFill="1" applyBorder="1" applyAlignment="1">
      <alignment vertical="center" wrapText="1"/>
    </xf>
    <xf numFmtId="0" fontId="51" fillId="3" borderId="12" xfId="2" applyFont="1" applyFill="1" applyBorder="1" applyAlignment="1">
      <alignment horizontal="right" vertical="top" wrapText="1"/>
    </xf>
    <xf numFmtId="0" fontId="5" fillId="3" borderId="10" xfId="2" applyFont="1" applyFill="1" applyBorder="1" applyAlignment="1">
      <alignment vertical="top" wrapText="1"/>
    </xf>
    <xf numFmtId="0" fontId="5" fillId="5" borderId="19" xfId="2" applyFont="1" applyFill="1" applyBorder="1" applyAlignment="1">
      <alignment vertical="top" wrapText="1"/>
    </xf>
    <xf numFmtId="0" fontId="5" fillId="3" borderId="9" xfId="2" applyFont="1" applyFill="1" applyBorder="1" applyAlignment="1">
      <alignment vertical="top"/>
    </xf>
    <xf numFmtId="0" fontId="5" fillId="3" borderId="6" xfId="2" applyFont="1" applyFill="1" applyBorder="1" applyAlignment="1">
      <alignment horizontal="right" vertical="top"/>
    </xf>
    <xf numFmtId="9" fontId="5" fillId="0" borderId="1" xfId="2" applyNumberFormat="1" applyFont="1" applyBorder="1" applyAlignment="1" applyProtection="1">
      <alignment horizontal="center" vertical="center" wrapText="1"/>
      <protection locked="0"/>
    </xf>
    <xf numFmtId="0" fontId="5" fillId="3" borderId="34" xfId="2" applyFont="1" applyFill="1" applyBorder="1" applyAlignment="1">
      <alignment vertical="center" wrapText="1"/>
    </xf>
    <xf numFmtId="0" fontId="6" fillId="3" borderId="13" xfId="2" applyFont="1" applyFill="1" applyBorder="1" applyAlignment="1" applyProtection="1">
      <alignment horizontal="center" vertical="center" wrapText="1"/>
      <protection locked="0"/>
    </xf>
    <xf numFmtId="165" fontId="7" fillId="3" borderId="8" xfId="34" applyNumberFormat="1" applyFont="1" applyFill="1" applyBorder="1" applyAlignment="1" applyProtection="1">
      <alignment horizontal="center" vertical="center" wrapText="1"/>
      <protection locked="0"/>
    </xf>
    <xf numFmtId="165" fontId="5" fillId="0" borderId="32" xfId="34" applyNumberFormat="1" applyFont="1" applyBorder="1" applyAlignment="1" applyProtection="1">
      <alignment vertical="center" wrapText="1"/>
      <protection locked="0"/>
    </xf>
    <xf numFmtId="165" fontId="7" fillId="3" borderId="8" xfId="34" applyNumberFormat="1" applyFont="1" applyFill="1" applyBorder="1" applyAlignment="1" applyProtection="1">
      <alignment vertical="top" wrapText="1"/>
      <protection locked="0"/>
    </xf>
    <xf numFmtId="165" fontId="5" fillId="0" borderId="13" xfId="34" applyNumberFormat="1" applyFont="1" applyBorder="1" applyAlignment="1" applyProtection="1">
      <alignment vertical="center" wrapText="1"/>
      <protection locked="0"/>
    </xf>
    <xf numFmtId="165" fontId="7" fillId="3" borderId="8" xfId="34" applyNumberFormat="1" applyFont="1" applyFill="1" applyBorder="1" applyAlignment="1" applyProtection="1">
      <alignment vertical="center" wrapText="1"/>
      <protection locked="0"/>
    </xf>
    <xf numFmtId="165" fontId="5" fillId="0" borderId="40" xfId="34" applyNumberFormat="1" applyFont="1" applyBorder="1" applyAlignment="1" applyProtection="1">
      <alignment vertical="center" wrapText="1"/>
      <protection locked="0"/>
    </xf>
    <xf numFmtId="165" fontId="5" fillId="0" borderId="13" xfId="34" applyNumberFormat="1" applyFont="1" applyBorder="1" applyAlignment="1" applyProtection="1">
      <alignment vertical="top" wrapText="1"/>
      <protection locked="0"/>
    </xf>
    <xf numFmtId="165" fontId="5" fillId="0" borderId="86" xfId="34" applyNumberFormat="1" applyFont="1" applyBorder="1" applyAlignment="1" applyProtection="1">
      <alignment vertical="top" wrapText="1"/>
      <protection locked="0"/>
    </xf>
    <xf numFmtId="165" fontId="5" fillId="0" borderId="32" xfId="34" applyNumberFormat="1" applyFont="1" applyBorder="1" applyAlignment="1" applyProtection="1">
      <alignment vertical="top" wrapText="1"/>
      <protection locked="0"/>
    </xf>
    <xf numFmtId="165" fontId="5" fillId="0" borderId="13" xfId="34" applyNumberFormat="1" applyFont="1" applyBorder="1" applyAlignment="1" applyProtection="1">
      <alignment horizontal="left" vertical="top" wrapText="1"/>
      <protection locked="0"/>
    </xf>
    <xf numFmtId="165" fontId="7" fillId="3" borderId="2" xfId="34" applyNumberFormat="1" applyFont="1" applyFill="1" applyBorder="1" applyAlignment="1" applyProtection="1">
      <alignment horizontal="center" vertical="center" wrapText="1"/>
      <protection locked="0"/>
    </xf>
    <xf numFmtId="165" fontId="5" fillId="0" borderId="11" xfId="34" applyNumberFormat="1" applyFont="1" applyBorder="1" applyAlignment="1" applyProtection="1">
      <alignment vertical="top" wrapText="1"/>
      <protection locked="0"/>
    </xf>
    <xf numFmtId="165" fontId="7" fillId="3" borderId="2" xfId="34" applyNumberFormat="1" applyFont="1" applyFill="1" applyBorder="1" applyAlignment="1" applyProtection="1">
      <alignment vertical="top" wrapText="1"/>
      <protection locked="0"/>
    </xf>
    <xf numFmtId="165" fontId="5" fillId="0" borderId="11" xfId="34" applyNumberFormat="1" applyFont="1" applyBorder="1" applyAlignment="1" applyProtection="1">
      <alignment horizontal="left" vertical="top" wrapText="1"/>
      <protection locked="0"/>
    </xf>
    <xf numFmtId="165" fontId="6" fillId="0" borderId="13" xfId="34" applyNumberFormat="1" applyFont="1" applyBorder="1" applyAlignment="1" applyProtection="1">
      <alignment horizontal="left" vertical="top" wrapText="1"/>
      <protection locked="0"/>
    </xf>
    <xf numFmtId="0" fontId="5" fillId="3" borderId="23" xfId="0" applyFont="1" applyFill="1" applyBorder="1" applyAlignment="1">
      <alignment horizontal="center" vertical="center" wrapText="1"/>
    </xf>
    <xf numFmtId="0" fontId="5" fillId="3" borderId="79" xfId="0" applyFont="1" applyFill="1" applyBorder="1" applyAlignment="1">
      <alignment horizontal="center" vertical="center" wrapText="1"/>
    </xf>
    <xf numFmtId="0" fontId="5" fillId="3" borderId="6" xfId="2" applyFont="1" applyFill="1" applyBorder="1" applyAlignment="1">
      <alignment horizontal="left" vertical="top" wrapText="1"/>
    </xf>
    <xf numFmtId="0" fontId="5" fillId="3" borderId="17" xfId="2" applyFont="1" applyFill="1" applyBorder="1" applyAlignment="1">
      <alignment horizontal="right" vertical="top" wrapText="1"/>
    </xf>
    <xf numFmtId="0" fontId="5" fillId="25" borderId="15" xfId="2" applyFont="1" applyFill="1" applyBorder="1" applyAlignment="1" applyProtection="1">
      <alignment vertical="center" wrapText="1"/>
      <protection locked="0"/>
    </xf>
    <xf numFmtId="0" fontId="5" fillId="25" borderId="1" xfId="2" applyFont="1" applyFill="1" applyBorder="1" applyAlignment="1" applyProtection="1">
      <alignment horizontal="center" vertical="center" wrapText="1"/>
      <protection locked="0"/>
    </xf>
    <xf numFmtId="0" fontId="5" fillId="25" borderId="15" xfId="2" applyFont="1" applyFill="1" applyBorder="1" applyAlignment="1" applyProtection="1">
      <alignment horizontal="center" vertical="center" wrapText="1"/>
      <protection locked="0"/>
    </xf>
    <xf numFmtId="174" fontId="5" fillId="0" borderId="14" xfId="35" applyNumberFormat="1" applyFont="1" applyBorder="1" applyAlignment="1">
      <alignment vertical="center" wrapText="1"/>
    </xf>
    <xf numFmtId="170" fontId="5" fillId="0" borderId="14" xfId="36" applyNumberFormat="1" applyFont="1" applyBorder="1" applyAlignment="1">
      <alignment vertical="center" wrapText="1"/>
    </xf>
    <xf numFmtId="164" fontId="5" fillId="0" borderId="2" xfId="37" applyNumberFormat="1" applyFont="1" applyBorder="1" applyAlignment="1" applyProtection="1">
      <alignment horizontal="center" vertical="center" wrapText="1"/>
      <protection locked="0"/>
    </xf>
    <xf numFmtId="173" fontId="5" fillId="0" borderId="2" xfId="37" applyNumberFormat="1" applyFont="1" applyBorder="1" applyAlignment="1" applyProtection="1">
      <alignment horizontal="center" vertical="center" wrapText="1"/>
      <protection locked="0"/>
    </xf>
    <xf numFmtId="164" fontId="46" fillId="20" borderId="15" xfId="37" applyNumberFormat="1" applyFont="1" applyFill="1" applyBorder="1" applyAlignment="1" applyProtection="1">
      <alignment horizontal="center" vertical="center" wrapText="1"/>
      <protection locked="0"/>
    </xf>
    <xf numFmtId="1" fontId="5" fillId="0" borderId="11" xfId="2" applyNumberFormat="1" applyFont="1" applyBorder="1" applyAlignment="1" applyProtection="1">
      <alignment horizontal="center" vertical="center" wrapText="1"/>
      <protection locked="0"/>
    </xf>
    <xf numFmtId="164" fontId="5" fillId="0" borderId="11" xfId="37" applyNumberFormat="1" applyFont="1" applyBorder="1" applyAlignment="1" applyProtection="1">
      <alignment vertical="center" wrapText="1"/>
      <protection locked="0"/>
    </xf>
    <xf numFmtId="9" fontId="5" fillId="3" borderId="19" xfId="38" applyFont="1" applyFill="1" applyBorder="1" applyAlignment="1">
      <alignment vertical="center" wrapText="1"/>
    </xf>
    <xf numFmtId="9" fontId="46" fillId="20" borderId="8" xfId="38" applyFont="1" applyFill="1" applyBorder="1" applyAlignment="1" applyProtection="1">
      <alignment vertical="center" wrapText="1"/>
      <protection locked="0"/>
    </xf>
    <xf numFmtId="9" fontId="5" fillId="3" borderId="9" xfId="38" applyFont="1" applyFill="1" applyBorder="1" applyAlignment="1">
      <alignment vertical="center" wrapText="1"/>
    </xf>
    <xf numFmtId="164" fontId="46" fillId="20" borderId="8" xfId="38" applyNumberFormat="1" applyFont="1" applyFill="1" applyBorder="1" applyAlignment="1" applyProtection="1">
      <alignment vertical="center" wrapText="1"/>
      <protection locked="0"/>
    </xf>
    <xf numFmtId="9" fontId="5" fillId="3" borderId="12" xfId="38" applyFont="1" applyFill="1" applyBorder="1" applyAlignment="1">
      <alignment vertical="center" wrapText="1"/>
    </xf>
    <xf numFmtId="9" fontId="46" fillId="20" borderId="8" xfId="39" applyFont="1" applyFill="1" applyBorder="1" applyAlignment="1" applyProtection="1">
      <alignment vertical="center" wrapText="1"/>
      <protection locked="0"/>
    </xf>
    <xf numFmtId="9" fontId="46" fillId="20" borderId="8" xfId="38" applyFont="1" applyFill="1" applyBorder="1" applyAlignment="1" applyProtection="1">
      <alignment horizontal="center" vertical="center" wrapText="1"/>
      <protection locked="0"/>
    </xf>
    <xf numFmtId="9" fontId="46" fillId="20" borderId="2" xfId="38" applyFont="1" applyFill="1" applyBorder="1" applyAlignment="1" applyProtection="1">
      <alignment vertical="center" wrapText="1"/>
      <protection locked="0"/>
    </xf>
    <xf numFmtId="165" fontId="7" fillId="3" borderId="8" xfId="39" applyNumberFormat="1" applyFont="1" applyFill="1" applyBorder="1" applyAlignment="1" applyProtection="1">
      <alignment horizontal="center" vertical="center" wrapText="1"/>
      <protection locked="0"/>
    </xf>
    <xf numFmtId="165" fontId="7" fillId="3" borderId="2" xfId="39" applyNumberFormat="1" applyFont="1" applyFill="1" applyBorder="1" applyAlignment="1" applyProtection="1">
      <alignment horizontal="center" vertical="center" wrapText="1"/>
      <protection locked="0"/>
    </xf>
    <xf numFmtId="165" fontId="7" fillId="0" borderId="32" xfId="39" applyNumberFormat="1" applyFont="1" applyBorder="1" applyAlignment="1" applyProtection="1">
      <alignment vertical="center" wrapText="1"/>
      <protection locked="0"/>
    </xf>
    <xf numFmtId="165" fontId="7" fillId="0" borderId="13" xfId="39" applyNumberFormat="1" applyFont="1" applyBorder="1" applyAlignment="1" applyProtection="1">
      <alignment vertical="center" wrapText="1"/>
      <protection locked="0"/>
    </xf>
    <xf numFmtId="165" fontId="7" fillId="3" borderId="8" xfId="39" applyNumberFormat="1" applyFont="1" applyFill="1" applyBorder="1" applyAlignment="1" applyProtection="1">
      <alignment vertical="top" wrapText="1"/>
      <protection locked="0"/>
    </xf>
    <xf numFmtId="1" fontId="5" fillId="0" borderId="2" xfId="2" applyNumberFormat="1" applyFont="1" applyBorder="1" applyAlignment="1" applyProtection="1">
      <alignment horizontal="center" vertical="top" wrapText="1"/>
      <protection locked="0"/>
    </xf>
    <xf numFmtId="1" fontId="5" fillId="0" borderId="8" xfId="2" applyNumberFormat="1" applyFont="1" applyBorder="1" applyAlignment="1" applyProtection="1">
      <alignment horizontal="center" vertical="top" wrapText="1"/>
      <protection locked="0"/>
    </xf>
    <xf numFmtId="165" fontId="7" fillId="3" borderId="8" xfId="39" applyNumberFormat="1" applyFont="1" applyFill="1" applyBorder="1" applyAlignment="1" applyProtection="1">
      <alignment horizontal="center" vertical="top" wrapText="1"/>
      <protection locked="0"/>
    </xf>
    <xf numFmtId="165" fontId="7" fillId="0" borderId="13" xfId="39" applyNumberFormat="1" applyFont="1" applyBorder="1" applyAlignment="1" applyProtection="1">
      <alignment vertical="top" wrapText="1"/>
      <protection locked="0"/>
    </xf>
    <xf numFmtId="165" fontId="7" fillId="0" borderId="86" xfId="39" applyNumberFormat="1" applyFont="1" applyBorder="1" applyAlignment="1" applyProtection="1">
      <alignment vertical="top" wrapText="1"/>
      <protection locked="0"/>
    </xf>
    <xf numFmtId="165" fontId="7" fillId="0" borderId="32" xfId="39" applyNumberFormat="1" applyFont="1" applyBorder="1" applyAlignment="1" applyProtection="1">
      <alignment vertical="top" wrapText="1"/>
      <protection locked="0"/>
    </xf>
    <xf numFmtId="165" fontId="7" fillId="0" borderId="11" xfId="39" applyNumberFormat="1" applyFont="1" applyBorder="1" applyAlignment="1" applyProtection="1">
      <alignment horizontal="left" vertical="top" wrapText="1"/>
      <protection locked="0"/>
    </xf>
    <xf numFmtId="1" fontId="7" fillId="3" borderId="2" xfId="2" applyNumberFormat="1" applyFont="1" applyFill="1" applyBorder="1" applyAlignment="1" applyProtection="1">
      <alignment vertical="center" wrapText="1"/>
      <protection locked="0"/>
    </xf>
    <xf numFmtId="165" fontId="7" fillId="3" borderId="8" xfId="39" applyNumberFormat="1" applyFont="1" applyFill="1" applyBorder="1" applyAlignment="1" applyProtection="1">
      <alignment vertical="center" wrapText="1"/>
      <protection locked="0"/>
    </xf>
    <xf numFmtId="164" fontId="5" fillId="0" borderId="14" xfId="40" applyNumberFormat="1" applyFont="1" applyBorder="1" applyAlignment="1" applyProtection="1">
      <alignment vertical="center" wrapText="1"/>
      <protection locked="0"/>
    </xf>
    <xf numFmtId="170" fontId="5" fillId="0" borderId="14" xfId="41" applyNumberFormat="1" applyFont="1" applyBorder="1" applyAlignment="1">
      <alignment vertical="center" wrapText="1"/>
    </xf>
    <xf numFmtId="164" fontId="5" fillId="0" borderId="2" xfId="42" applyNumberFormat="1" applyFont="1" applyBorder="1" applyAlignment="1" applyProtection="1">
      <alignment horizontal="center" vertical="center" wrapText="1"/>
      <protection locked="0"/>
    </xf>
    <xf numFmtId="173" fontId="5" fillId="0" borderId="2" xfId="42" applyNumberFormat="1" applyFont="1" applyBorder="1" applyAlignment="1" applyProtection="1">
      <alignment horizontal="center" vertical="center" wrapText="1"/>
      <protection locked="0"/>
    </xf>
    <xf numFmtId="164" fontId="46" fillId="20" borderId="15" xfId="42" applyNumberFormat="1" applyFont="1" applyFill="1" applyBorder="1" applyAlignment="1" applyProtection="1">
      <alignment vertical="top" wrapText="1"/>
      <protection locked="0"/>
    </xf>
    <xf numFmtId="0" fontId="3" fillId="0" borderId="11" xfId="2" applyBorder="1" applyAlignment="1" applyProtection="1">
      <alignment horizontal="center" vertical="center" wrapText="1" shrinkToFit="1"/>
      <protection locked="0"/>
    </xf>
    <xf numFmtId="164" fontId="3" fillId="0" borderId="11" xfId="42" applyNumberFormat="1" applyBorder="1" applyAlignment="1" applyProtection="1">
      <alignment vertical="center" wrapText="1"/>
      <protection locked="0"/>
    </xf>
    <xf numFmtId="9" fontId="5" fillId="3" borderId="19" xfId="43" applyFont="1" applyFill="1" applyBorder="1" applyAlignment="1">
      <alignment vertical="center" wrapText="1"/>
    </xf>
    <xf numFmtId="9" fontId="46" fillId="20" borderId="8" xfId="43" applyFont="1" applyFill="1" applyBorder="1" applyAlignment="1" applyProtection="1">
      <alignment vertical="center" wrapText="1"/>
      <protection locked="0"/>
    </xf>
    <xf numFmtId="9" fontId="5" fillId="3" borderId="9" xfId="43" applyFont="1" applyFill="1" applyBorder="1" applyAlignment="1">
      <alignment vertical="center" wrapText="1"/>
    </xf>
    <xf numFmtId="164" fontId="46" fillId="20" borderId="8" xfId="43" applyNumberFormat="1" applyFont="1" applyFill="1" applyBorder="1" applyAlignment="1" applyProtection="1">
      <alignment vertical="center" wrapText="1"/>
      <protection locked="0"/>
    </xf>
    <xf numFmtId="9" fontId="5" fillId="3" borderId="12" xfId="43" applyFont="1" applyFill="1" applyBorder="1" applyAlignment="1">
      <alignment vertical="center" wrapText="1"/>
    </xf>
    <xf numFmtId="9" fontId="46" fillId="20" borderId="8" xfId="44" applyFont="1" applyFill="1" applyBorder="1" applyAlignment="1" applyProtection="1">
      <alignment vertical="center" wrapText="1"/>
      <protection locked="0"/>
    </xf>
    <xf numFmtId="9" fontId="46" fillId="20" borderId="2" xfId="43" applyFont="1" applyFill="1" applyBorder="1" applyAlignment="1" applyProtection="1">
      <alignment vertical="center" wrapText="1"/>
      <protection locked="0"/>
    </xf>
    <xf numFmtId="14" fontId="5" fillId="0" borderId="8" xfId="2" quotePrefix="1" applyNumberFormat="1" applyFont="1" applyBorder="1" applyAlignment="1" applyProtection="1">
      <alignment horizontal="center" vertical="center" wrapText="1"/>
      <protection locked="0"/>
    </xf>
    <xf numFmtId="165" fontId="7" fillId="3" borderId="8" xfId="44" applyNumberFormat="1" applyFont="1" applyFill="1" applyBorder="1" applyAlignment="1" applyProtection="1">
      <alignment vertical="top" wrapText="1"/>
      <protection locked="0"/>
    </xf>
    <xf numFmtId="165" fontId="7" fillId="3" borderId="2" xfId="44" applyNumberFormat="1" applyFont="1" applyFill="1" applyBorder="1" applyAlignment="1" applyProtection="1">
      <alignment vertical="top" wrapText="1"/>
      <protection locked="0"/>
    </xf>
    <xf numFmtId="165" fontId="5" fillId="0" borderId="32" xfId="44" applyNumberFormat="1" applyFont="1" applyBorder="1" applyAlignment="1" applyProtection="1">
      <alignment vertical="center" wrapText="1"/>
      <protection locked="0"/>
    </xf>
    <xf numFmtId="165" fontId="7" fillId="3" borderId="8" xfId="44" applyNumberFormat="1" applyFont="1" applyFill="1" applyBorder="1" applyAlignment="1" applyProtection="1">
      <alignment horizontal="center" vertical="center" wrapText="1"/>
      <protection locked="0"/>
    </xf>
    <xf numFmtId="165" fontId="5" fillId="0" borderId="13" xfId="44" applyNumberFormat="1" applyFont="1" applyBorder="1" applyAlignment="1" applyProtection="1">
      <alignment vertical="center" wrapText="1"/>
      <protection locked="0"/>
    </xf>
    <xf numFmtId="1" fontId="5" fillId="0" borderId="2" xfId="2" applyNumberFormat="1" applyFont="1" applyBorder="1" applyAlignment="1" applyProtection="1">
      <alignment horizontal="right" vertical="top" wrapText="1"/>
      <protection locked="0"/>
    </xf>
    <xf numFmtId="1" fontId="5" fillId="0" borderId="8" xfId="2" applyNumberFormat="1" applyFont="1" applyBorder="1" applyAlignment="1" applyProtection="1">
      <alignment horizontal="right" vertical="top" wrapText="1"/>
      <protection locked="0"/>
    </xf>
    <xf numFmtId="165" fontId="7" fillId="3" borderId="8" xfId="44" applyNumberFormat="1" applyFont="1" applyFill="1" applyBorder="1" applyAlignment="1" applyProtection="1">
      <alignment vertical="center" wrapText="1"/>
      <protection locked="0"/>
    </xf>
    <xf numFmtId="165" fontId="5" fillId="0" borderId="40" xfId="44" applyNumberFormat="1" applyFont="1" applyBorder="1" applyAlignment="1" applyProtection="1">
      <alignment vertical="center" wrapText="1"/>
      <protection locked="0"/>
    </xf>
    <xf numFmtId="165" fontId="5" fillId="0" borderId="13" xfId="44" applyNumberFormat="1" applyFont="1" applyBorder="1" applyAlignment="1" applyProtection="1">
      <alignment vertical="top" wrapText="1"/>
      <protection locked="0"/>
    </xf>
    <xf numFmtId="165" fontId="5" fillId="0" borderId="86" xfId="44" applyNumberFormat="1" applyFont="1" applyBorder="1" applyAlignment="1" applyProtection="1">
      <alignment vertical="top" wrapText="1"/>
      <protection locked="0"/>
    </xf>
    <xf numFmtId="165" fontId="5" fillId="0" borderId="32" xfId="44" applyNumberFormat="1" applyFont="1" applyBorder="1" applyAlignment="1" applyProtection="1">
      <alignment vertical="top" wrapText="1"/>
      <protection locked="0"/>
    </xf>
    <xf numFmtId="165" fontId="5" fillId="0" borderId="11" xfId="44" applyNumberFormat="1" applyFont="1" applyBorder="1" applyAlignment="1" applyProtection="1">
      <alignment horizontal="left" vertical="top" wrapText="1"/>
      <protection locked="0"/>
    </xf>
    <xf numFmtId="165" fontId="7" fillId="3" borderId="8" xfId="44" applyNumberFormat="1" applyFont="1" applyFill="1" applyBorder="1" applyAlignment="1" applyProtection="1">
      <alignment horizontal="center" vertical="top" wrapText="1"/>
      <protection locked="0"/>
    </xf>
    <xf numFmtId="165" fontId="7" fillId="3" borderId="2" xfId="44" applyNumberFormat="1" applyFont="1" applyFill="1" applyBorder="1" applyAlignment="1" applyProtection="1">
      <alignment horizontal="center" vertical="top" wrapText="1"/>
      <protection locked="0"/>
    </xf>
    <xf numFmtId="165" fontId="6" fillId="0" borderId="11" xfId="44" applyNumberFormat="1" applyFont="1" applyBorder="1" applyAlignment="1" applyProtection="1">
      <alignment horizontal="left" vertical="top" wrapText="1"/>
      <protection locked="0"/>
    </xf>
    <xf numFmtId="164" fontId="5" fillId="0" borderId="14" xfId="35" applyNumberFormat="1" applyFont="1" applyBorder="1" applyAlignment="1" applyProtection="1">
      <alignment vertical="center" wrapText="1"/>
      <protection locked="0"/>
    </xf>
    <xf numFmtId="164" fontId="46" fillId="20" borderId="15" xfId="37" applyNumberFormat="1" applyFont="1" applyFill="1" applyBorder="1" applyAlignment="1" applyProtection="1">
      <alignment vertical="top" wrapText="1"/>
      <protection locked="0"/>
    </xf>
    <xf numFmtId="1" fontId="6" fillId="0" borderId="11" xfId="2" applyNumberFormat="1" applyFont="1" applyBorder="1" applyAlignment="1" applyProtection="1">
      <alignment vertical="center" wrapText="1"/>
      <protection locked="0"/>
    </xf>
    <xf numFmtId="165" fontId="7" fillId="3" borderId="2" xfId="39" applyNumberFormat="1" applyFont="1" applyFill="1" applyBorder="1" applyAlignment="1" applyProtection="1">
      <alignment vertical="top" wrapText="1"/>
      <protection locked="0"/>
    </xf>
    <xf numFmtId="165" fontId="5" fillId="0" borderId="32" xfId="39" applyNumberFormat="1" applyFont="1" applyBorder="1" applyAlignment="1" applyProtection="1">
      <alignment vertical="center" wrapText="1"/>
      <protection locked="0"/>
    </xf>
    <xf numFmtId="165" fontId="5" fillId="0" borderId="13" xfId="39" applyNumberFormat="1" applyFont="1" applyBorder="1" applyAlignment="1" applyProtection="1">
      <alignment vertical="center" wrapText="1"/>
      <protection locked="0"/>
    </xf>
    <xf numFmtId="165" fontId="5" fillId="0" borderId="40" xfId="39" applyNumberFormat="1" applyFont="1" applyBorder="1" applyAlignment="1" applyProtection="1">
      <alignment vertical="center" wrapText="1"/>
      <protection locked="0"/>
    </xf>
    <xf numFmtId="165" fontId="5" fillId="0" borderId="13" xfId="39" applyNumberFormat="1" applyFont="1" applyBorder="1" applyAlignment="1" applyProtection="1">
      <alignment vertical="top" wrapText="1"/>
      <protection locked="0"/>
    </xf>
    <xf numFmtId="165" fontId="5" fillId="0" borderId="86" xfId="39" applyNumberFormat="1" applyFont="1" applyBorder="1" applyAlignment="1" applyProtection="1">
      <alignment vertical="top" wrapText="1"/>
      <protection locked="0"/>
    </xf>
    <xf numFmtId="165" fontId="5" fillId="0" borderId="32" xfId="39" applyNumberFormat="1" applyFont="1" applyBorder="1" applyAlignment="1" applyProtection="1">
      <alignment vertical="top" wrapText="1"/>
      <protection locked="0"/>
    </xf>
    <xf numFmtId="165" fontId="5" fillId="0" borderId="11" xfId="39" applyNumberFormat="1" applyFont="1" applyBorder="1" applyAlignment="1" applyProtection="1">
      <alignment horizontal="left" vertical="top" wrapText="1"/>
      <protection locked="0"/>
    </xf>
    <xf numFmtId="165" fontId="7" fillId="3" borderId="2" xfId="39" applyNumberFormat="1" applyFont="1" applyFill="1" applyBorder="1" applyAlignment="1" applyProtection="1">
      <alignment vertical="center" wrapText="1"/>
      <protection locked="0"/>
    </xf>
    <xf numFmtId="165" fontId="6" fillId="0" borderId="11" xfId="39" applyNumberFormat="1" applyFont="1" applyBorder="1" applyAlignment="1" applyProtection="1">
      <alignment horizontal="left" vertical="top" wrapText="1"/>
      <protection locked="0"/>
    </xf>
    <xf numFmtId="164" fontId="5" fillId="20" borderId="15" xfId="37" applyNumberFormat="1" applyFont="1" applyFill="1" applyBorder="1" applyAlignment="1" applyProtection="1">
      <alignment horizontal="center" vertical="center" wrapText="1"/>
      <protection locked="0"/>
    </xf>
    <xf numFmtId="0" fontId="5" fillId="0" borderId="8" xfId="37" applyNumberFormat="1" applyFont="1" applyBorder="1" applyAlignment="1" applyProtection="1">
      <alignment vertical="center" wrapText="1"/>
      <protection locked="0"/>
    </xf>
    <xf numFmtId="0" fontId="8" fillId="0" borderId="73" xfId="0" applyFont="1" applyBorder="1" applyAlignment="1">
      <alignment horizontal="center" vertical="center" wrapText="1"/>
    </xf>
    <xf numFmtId="9" fontId="46" fillId="20" borderId="2" xfId="38" applyFont="1" applyFill="1" applyBorder="1" applyAlignment="1" applyProtection="1">
      <alignment horizontal="center" vertical="center" wrapText="1"/>
      <protection locked="0"/>
    </xf>
    <xf numFmtId="165" fontId="3" fillId="0" borderId="32" xfId="39" applyNumberFormat="1" applyFont="1" applyBorder="1" applyAlignment="1" applyProtection="1">
      <alignment vertical="center" wrapText="1"/>
      <protection locked="0"/>
    </xf>
    <xf numFmtId="165" fontId="3" fillId="0" borderId="13" xfId="39" applyNumberFormat="1" applyFont="1" applyBorder="1" applyAlignment="1" applyProtection="1">
      <alignment vertical="center" wrapText="1"/>
      <protection locked="0"/>
    </xf>
    <xf numFmtId="165" fontId="3" fillId="0" borderId="13" xfId="39" applyNumberFormat="1" applyFont="1" applyBorder="1" applyAlignment="1" applyProtection="1">
      <alignment vertical="top" wrapText="1"/>
      <protection locked="0"/>
    </xf>
    <xf numFmtId="165" fontId="3" fillId="0" borderId="32" xfId="39" applyNumberFormat="1" applyFont="1" applyBorder="1" applyAlignment="1" applyProtection="1">
      <alignment vertical="top" wrapText="1"/>
      <protection locked="0"/>
    </xf>
    <xf numFmtId="164" fontId="5" fillId="0" borderId="14" xfId="24" applyNumberFormat="1" applyFont="1" applyBorder="1" applyAlignment="1" applyProtection="1">
      <alignment vertical="center" wrapText="1"/>
      <protection locked="0"/>
    </xf>
    <xf numFmtId="1" fontId="32" fillId="3" borderId="7" xfId="2" applyNumberFormat="1" applyFont="1" applyFill="1" applyBorder="1" applyAlignment="1">
      <alignment horizontal="center" vertical="center" wrapText="1"/>
    </xf>
    <xf numFmtId="164" fontId="46" fillId="20" borderId="15" xfId="26" applyNumberFormat="1" applyFont="1" applyFill="1" applyBorder="1" applyAlignment="1" applyProtection="1">
      <alignment horizontal="center" vertical="center" wrapText="1"/>
      <protection locked="0"/>
    </xf>
    <xf numFmtId="0" fontId="3" fillId="0" borderId="11" xfId="2" applyBorder="1" applyAlignment="1" applyProtection="1">
      <alignment vertical="top" wrapText="1" shrinkToFit="1"/>
      <protection locked="0"/>
    </xf>
    <xf numFmtId="1" fontId="5" fillId="2" borderId="2" xfId="2" applyNumberFormat="1" applyFont="1" applyFill="1" applyBorder="1" applyAlignment="1" applyProtection="1">
      <alignment vertical="top" wrapText="1"/>
      <protection locked="0"/>
    </xf>
    <xf numFmtId="165" fontId="7" fillId="3" borderId="8" xfId="28" applyNumberFormat="1" applyFont="1" applyFill="1" applyBorder="1" applyAlignment="1" applyProtection="1">
      <alignment horizontal="center" vertical="center" wrapText="1"/>
      <protection locked="0"/>
    </xf>
    <xf numFmtId="165" fontId="6" fillId="0" borderId="13" xfId="28" applyNumberFormat="1" applyFont="1" applyBorder="1" applyAlignment="1" applyProtection="1">
      <alignment vertical="center" wrapText="1"/>
      <protection locked="0"/>
    </xf>
    <xf numFmtId="165" fontId="8" fillId="0" borderId="13" xfId="28" applyNumberFormat="1" applyFont="1" applyBorder="1" applyAlignment="1" applyProtection="1">
      <alignment vertical="top" wrapText="1"/>
      <protection locked="0"/>
    </xf>
    <xf numFmtId="165" fontId="8" fillId="0" borderId="11" xfId="28" applyNumberFormat="1" applyFont="1" applyBorder="1" applyAlignment="1" applyProtection="1">
      <alignment horizontal="left" vertical="top" wrapText="1"/>
      <protection locked="0"/>
    </xf>
    <xf numFmtId="0" fontId="41" fillId="0" borderId="141" xfId="2" applyFont="1" applyBorder="1" applyAlignment="1" applyProtection="1">
      <alignment horizontal="center" vertical="center" wrapText="1"/>
      <protection locked="0"/>
    </xf>
    <xf numFmtId="170" fontId="5" fillId="0" borderId="14" xfId="25" applyNumberFormat="1" applyFont="1" applyBorder="1" applyAlignment="1">
      <alignment horizontal="center" vertical="center" wrapText="1"/>
    </xf>
    <xf numFmtId="164" fontId="3" fillId="0" borderId="11" xfId="26" applyNumberFormat="1" applyBorder="1" applyAlignment="1" applyProtection="1">
      <alignment vertical="center" wrapText="1"/>
      <protection locked="0"/>
    </xf>
    <xf numFmtId="9" fontId="46" fillId="20" borderId="8" xfId="28" applyFont="1" applyFill="1" applyBorder="1" applyAlignment="1" applyProtection="1">
      <alignment horizontal="center" vertical="center" wrapText="1"/>
      <protection locked="0"/>
    </xf>
    <xf numFmtId="14" fontId="5" fillId="0" borderId="8" xfId="2" applyNumberFormat="1" applyFont="1" applyBorder="1" applyAlignment="1" applyProtection="1">
      <alignment horizontal="center" vertical="center" wrapText="1"/>
      <protection locked="0"/>
    </xf>
    <xf numFmtId="9" fontId="7" fillId="3" borderId="8" xfId="28" applyFont="1" applyFill="1" applyBorder="1" applyAlignment="1" applyProtection="1">
      <alignment vertical="top" wrapText="1"/>
      <protection locked="0"/>
    </xf>
    <xf numFmtId="9" fontId="7" fillId="3" borderId="2" xfId="28" applyFont="1" applyFill="1" applyBorder="1" applyAlignment="1" applyProtection="1">
      <alignment vertical="top" wrapText="1"/>
      <protection locked="0"/>
    </xf>
    <xf numFmtId="165" fontId="5" fillId="0" borderId="32" xfId="28" applyNumberFormat="1" applyFont="1" applyBorder="1" applyAlignment="1" applyProtection="1">
      <alignment vertical="center" wrapText="1"/>
      <protection locked="0"/>
    </xf>
    <xf numFmtId="1" fontId="5" fillId="0" borderId="2" xfId="2" applyNumberFormat="1" applyFont="1" applyBorder="1" applyAlignment="1" applyProtection="1">
      <alignment horizontal="right" vertical="center" wrapText="1"/>
      <protection locked="0"/>
    </xf>
    <xf numFmtId="1" fontId="5" fillId="0" borderId="8" xfId="2" applyNumberFormat="1" applyFont="1" applyBorder="1" applyAlignment="1" applyProtection="1">
      <alignment horizontal="right" vertical="center" wrapText="1"/>
      <protection locked="0"/>
    </xf>
    <xf numFmtId="165" fontId="5" fillId="0" borderId="13" xfId="28" applyNumberFormat="1" applyFont="1" applyBorder="1" applyAlignment="1" applyProtection="1">
      <alignment vertical="center" wrapText="1"/>
      <protection locked="0"/>
    </xf>
    <xf numFmtId="9" fontId="7" fillId="3" borderId="8" xfId="28" applyFont="1" applyFill="1" applyBorder="1" applyAlignment="1" applyProtection="1">
      <alignment vertical="center" wrapText="1"/>
      <protection locked="0"/>
    </xf>
    <xf numFmtId="165" fontId="5" fillId="0" borderId="40" xfId="28" applyNumberFormat="1" applyFont="1" applyBorder="1" applyAlignment="1" applyProtection="1">
      <alignment vertical="center" wrapText="1"/>
      <protection locked="0"/>
    </xf>
    <xf numFmtId="165" fontId="5" fillId="0" borderId="13" xfId="28" applyNumberFormat="1" applyFont="1" applyBorder="1" applyAlignment="1" applyProtection="1">
      <alignment vertical="top" wrapText="1"/>
      <protection locked="0"/>
    </xf>
    <xf numFmtId="165" fontId="5" fillId="0" borderId="86" xfId="28" applyNumberFormat="1" applyFont="1" applyBorder="1" applyAlignment="1" applyProtection="1">
      <alignment vertical="top" wrapText="1"/>
      <protection locked="0"/>
    </xf>
    <xf numFmtId="165" fontId="5" fillId="0" borderId="32" xfId="28" applyNumberFormat="1" applyFont="1" applyBorder="1" applyAlignment="1" applyProtection="1">
      <alignment vertical="top" wrapText="1"/>
      <protection locked="0"/>
    </xf>
    <xf numFmtId="165" fontId="5" fillId="0" borderId="13" xfId="28" applyNumberFormat="1" applyFont="1" applyBorder="1" applyAlignment="1" applyProtection="1">
      <alignment horizontal="left" vertical="top" wrapText="1"/>
      <protection locked="0"/>
    </xf>
    <xf numFmtId="165" fontId="5" fillId="0" borderId="11" xfId="28" applyNumberFormat="1" applyFont="1" applyBorder="1" applyAlignment="1" applyProtection="1">
      <alignment horizontal="left" vertical="top" wrapText="1"/>
      <protection locked="0"/>
    </xf>
    <xf numFmtId="9" fontId="7" fillId="3" borderId="2" xfId="28" applyFont="1" applyFill="1" applyBorder="1" applyAlignment="1" applyProtection="1">
      <alignment vertical="center" wrapText="1"/>
      <protection locked="0"/>
    </xf>
    <xf numFmtId="165" fontId="6" fillId="0" borderId="11" xfId="28" applyNumberFormat="1" applyFont="1" applyBorder="1" applyAlignment="1" applyProtection="1">
      <alignment horizontal="left" vertical="top" wrapText="1"/>
      <protection locked="0"/>
    </xf>
    <xf numFmtId="9" fontId="19" fillId="2" borderId="8" xfId="2" applyNumberFormat="1" applyFont="1" applyFill="1" applyBorder="1" applyAlignment="1" applyProtection="1">
      <alignment horizontal="center" vertical="center" wrapText="1"/>
      <protection locked="0"/>
    </xf>
    <xf numFmtId="166" fontId="5" fillId="0" borderId="14" xfId="24" applyNumberFormat="1" applyFont="1" applyBorder="1" applyAlignment="1" applyProtection="1">
      <alignment vertical="center" wrapText="1"/>
      <protection locked="0"/>
    </xf>
    <xf numFmtId="166" fontId="5" fillId="0" borderId="2" xfId="24" applyNumberFormat="1" applyFont="1" applyBorder="1" applyAlignment="1" applyProtection="1">
      <alignment horizontal="center" vertical="center" wrapText="1"/>
      <protection locked="0"/>
    </xf>
    <xf numFmtId="14" fontId="5" fillId="0" borderId="2" xfId="26" applyNumberFormat="1" applyFont="1" applyBorder="1" applyAlignment="1" applyProtection="1">
      <alignment horizontal="center" vertical="center" wrapText="1"/>
      <protection locked="0"/>
    </xf>
    <xf numFmtId="166" fontId="5" fillId="0" borderId="2" xfId="24" applyNumberFormat="1" applyFont="1" applyBorder="1" applyAlignment="1" applyProtection="1">
      <alignment horizontal="right" vertical="center" wrapText="1"/>
      <protection locked="0"/>
    </xf>
    <xf numFmtId="0" fontId="5" fillId="0" borderId="2" xfId="26" applyNumberFormat="1" applyFont="1" applyBorder="1" applyAlignment="1" applyProtection="1">
      <alignment horizontal="center" vertical="center" wrapText="1"/>
      <protection locked="0"/>
    </xf>
    <xf numFmtId="164" fontId="46" fillId="20" borderId="15" xfId="26" applyNumberFormat="1" applyFont="1" applyFill="1" applyBorder="1" applyAlignment="1" applyProtection="1">
      <alignment vertical="center" wrapText="1"/>
      <protection locked="0"/>
    </xf>
    <xf numFmtId="1" fontId="9" fillId="3" borderId="8" xfId="2" applyNumberFormat="1" applyFont="1" applyFill="1" applyBorder="1" applyAlignment="1">
      <alignment horizontal="center" vertical="top" wrapText="1"/>
    </xf>
    <xf numFmtId="0" fontId="3" fillId="0" borderId="11" xfId="2" applyBorder="1" applyAlignment="1" applyProtection="1">
      <alignment horizontal="left" vertical="top" wrapText="1" shrinkToFit="1"/>
      <protection locked="0"/>
    </xf>
    <xf numFmtId="0" fontId="5" fillId="0" borderId="11" xfId="2" applyFont="1" applyBorder="1" applyAlignment="1" applyProtection="1">
      <alignment horizontal="left" vertical="top" wrapText="1" shrinkToFit="1"/>
      <protection locked="0"/>
    </xf>
    <xf numFmtId="9" fontId="5" fillId="23" borderId="35" xfId="2" applyNumberFormat="1" applyFont="1" applyFill="1" applyBorder="1" applyAlignment="1">
      <alignment horizontal="center" vertical="top" wrapText="1"/>
    </xf>
    <xf numFmtId="9" fontId="5" fillId="23" borderId="85" xfId="2" applyNumberFormat="1" applyFont="1" applyFill="1" applyBorder="1" applyAlignment="1">
      <alignment horizontal="center" vertical="top" wrapText="1"/>
    </xf>
    <xf numFmtId="1" fontId="3" fillId="0" borderId="11" xfId="2" applyNumberFormat="1" applyBorder="1" applyAlignment="1" applyProtection="1">
      <alignment horizontal="left" vertical="center" wrapText="1"/>
      <protection locked="0"/>
    </xf>
    <xf numFmtId="164" fontId="3" fillId="0" borderId="11" xfId="26" applyNumberFormat="1" applyBorder="1" applyAlignment="1" applyProtection="1">
      <alignment horizontal="left" vertical="center" wrapText="1"/>
      <protection locked="0"/>
    </xf>
    <xf numFmtId="0" fontId="56" fillId="5" borderId="31" xfId="2" applyFont="1" applyFill="1" applyBorder="1" applyAlignment="1">
      <alignment horizontal="right" vertical="center" wrapText="1"/>
    </xf>
    <xf numFmtId="165" fontId="7" fillId="0" borderId="13" xfId="28" applyNumberFormat="1" applyFont="1" applyBorder="1" applyAlignment="1" applyProtection="1">
      <alignment horizontal="left" vertical="top" wrapText="1"/>
      <protection locked="0"/>
    </xf>
    <xf numFmtId="0" fontId="5" fillId="3" borderId="3" xfId="2" applyFont="1" applyFill="1" applyBorder="1" applyAlignment="1">
      <alignment vertical="center" wrapText="1"/>
    </xf>
    <xf numFmtId="0" fontId="5" fillId="3" borderId="7" xfId="2" applyFont="1" applyFill="1" applyBorder="1" applyAlignment="1" applyProtection="1">
      <alignment horizontal="center" vertical="center" wrapText="1"/>
      <protection locked="0"/>
    </xf>
    <xf numFmtId="174" fontId="5" fillId="0" borderId="14" xfId="24" applyNumberFormat="1" applyFont="1" applyBorder="1" applyAlignment="1">
      <alignment vertical="center" wrapText="1"/>
    </xf>
    <xf numFmtId="17" fontId="5" fillId="0" borderId="8" xfId="2" quotePrefix="1" applyNumberFormat="1" applyFont="1" applyBorder="1" applyAlignment="1" applyProtection="1">
      <alignment horizontal="center" vertical="center" wrapText="1"/>
      <protection locked="0"/>
    </xf>
    <xf numFmtId="165" fontId="7" fillId="3" borderId="2" xfId="28" applyNumberFormat="1" applyFont="1" applyFill="1" applyBorder="1" applyAlignment="1" applyProtection="1">
      <alignment horizontal="center" vertical="center" wrapText="1"/>
      <protection locked="0"/>
    </xf>
    <xf numFmtId="3" fontId="49" fillId="0" borderId="2" xfId="0" applyNumberFormat="1" applyFont="1" applyBorder="1" applyAlignment="1">
      <alignment vertical="center"/>
    </xf>
    <xf numFmtId="9" fontId="5" fillId="2" borderId="10" xfId="2" applyNumberFormat="1" applyFont="1" applyFill="1" applyBorder="1" applyAlignment="1" applyProtection="1">
      <alignment horizontal="center" vertical="center" wrapText="1"/>
      <protection locked="0"/>
    </xf>
    <xf numFmtId="9" fontId="5" fillId="2" borderId="21" xfId="2" applyNumberFormat="1" applyFont="1" applyFill="1" applyBorder="1" applyAlignment="1" applyProtection="1">
      <alignment horizontal="center" vertical="center" wrapText="1"/>
      <protection locked="0"/>
    </xf>
    <xf numFmtId="9" fontId="5" fillId="2" borderId="2" xfId="2" applyNumberFormat="1" applyFont="1" applyFill="1" applyBorder="1" applyAlignment="1" applyProtection="1">
      <alignment horizontal="center" vertical="center" wrapText="1"/>
      <protection locked="0"/>
    </xf>
    <xf numFmtId="166" fontId="19" fillId="0" borderId="14" xfId="24" applyNumberFormat="1" applyFont="1" applyBorder="1" applyAlignment="1" applyProtection="1">
      <alignment vertical="center" wrapText="1"/>
      <protection locked="0"/>
    </xf>
    <xf numFmtId="170" fontId="19" fillId="0" borderId="14" xfId="25" applyNumberFormat="1" applyFont="1" applyBorder="1" applyAlignment="1">
      <alignment vertical="center" wrapText="1"/>
    </xf>
    <xf numFmtId="171" fontId="19" fillId="0" borderId="2" xfId="24" applyNumberFormat="1" applyFont="1" applyBorder="1" applyAlignment="1" applyProtection="1">
      <alignment horizontal="center" vertical="center" wrapText="1"/>
      <protection locked="0"/>
    </xf>
    <xf numFmtId="171" fontId="5" fillId="0" borderId="2" xfId="24" applyNumberFormat="1" applyFont="1" applyBorder="1" applyAlignment="1" applyProtection="1">
      <alignment horizontal="center" vertical="center" wrapText="1"/>
      <protection locked="0"/>
    </xf>
    <xf numFmtId="0" fontId="19" fillId="3" borderId="19" xfId="2" applyFont="1" applyFill="1" applyBorder="1" applyAlignment="1">
      <alignment vertical="center" wrapText="1"/>
    </xf>
    <xf numFmtId="0" fontId="19" fillId="0" borderId="11" xfId="2" applyFont="1" applyBorder="1" applyAlignment="1" applyProtection="1">
      <alignment horizontal="left" vertical="top" wrapText="1" shrinkToFit="1"/>
      <protection locked="0"/>
    </xf>
    <xf numFmtId="1" fontId="5" fillId="0" borderId="11" xfId="2" applyNumberFormat="1" applyFont="1" applyBorder="1" applyAlignment="1" applyProtection="1">
      <alignment vertical="top" wrapText="1"/>
      <protection locked="0"/>
    </xf>
    <xf numFmtId="1" fontId="19" fillId="0" borderId="11" xfId="2" applyNumberFormat="1" applyFont="1" applyBorder="1" applyAlignment="1" applyProtection="1">
      <alignment horizontal="left" vertical="top" wrapText="1"/>
      <protection locked="0"/>
    </xf>
    <xf numFmtId="164" fontId="5" fillId="0" borderId="11" xfId="26" applyNumberFormat="1" applyFont="1" applyBorder="1" applyAlignment="1" applyProtection="1">
      <alignment horizontal="left" vertical="top" wrapText="1"/>
      <protection locked="0"/>
    </xf>
    <xf numFmtId="1" fontId="5" fillId="0" borderId="11" xfId="2" applyNumberFormat="1" applyFont="1" applyBorder="1" applyAlignment="1" applyProtection="1">
      <alignment horizontal="left" vertical="top" wrapText="1"/>
      <protection locked="0"/>
    </xf>
    <xf numFmtId="9" fontId="28" fillId="0" borderId="8" xfId="27" applyFont="1" applyBorder="1" applyAlignment="1" applyProtection="1">
      <alignment vertical="center" wrapText="1"/>
      <protection locked="0"/>
    </xf>
    <xf numFmtId="9" fontId="46" fillId="0" borderId="8" xfId="27" applyFont="1" applyBorder="1" applyAlignment="1" applyProtection="1">
      <alignment vertical="center" wrapText="1"/>
      <protection locked="0"/>
    </xf>
    <xf numFmtId="164" fontId="28" fillId="0" borderId="8" xfId="27" applyNumberFormat="1" applyFont="1" applyBorder="1" applyAlignment="1" applyProtection="1">
      <alignment vertical="center" wrapText="1"/>
      <protection locked="0"/>
    </xf>
    <xf numFmtId="9" fontId="19" fillId="3" borderId="12" xfId="27" applyFont="1" applyFill="1" applyBorder="1" applyAlignment="1">
      <alignment vertical="center" wrapText="1"/>
    </xf>
    <xf numFmtId="9" fontId="46" fillId="0" borderId="8" xfId="28" applyFont="1" applyBorder="1" applyAlignment="1" applyProtection="1">
      <alignment vertical="center" wrapText="1"/>
      <protection locked="0"/>
    </xf>
    <xf numFmtId="9" fontId="46" fillId="0" borderId="2" xfId="27" applyFont="1" applyBorder="1" applyAlignment="1" applyProtection="1">
      <alignment vertical="center" wrapText="1"/>
      <protection locked="0"/>
    </xf>
    <xf numFmtId="0" fontId="19" fillId="3" borderId="9" xfId="2" applyFont="1" applyFill="1" applyBorder="1" applyAlignment="1">
      <alignment horizontal="right" vertical="top" wrapText="1"/>
    </xf>
    <xf numFmtId="9" fontId="19" fillId="0" borderId="10" xfId="2" applyNumberFormat="1" applyFont="1" applyBorder="1" applyAlignment="1" applyProtection="1">
      <alignment horizontal="center" vertical="center" wrapText="1"/>
      <protection locked="0"/>
    </xf>
    <xf numFmtId="0" fontId="19" fillId="3" borderId="10" xfId="2" applyFont="1" applyFill="1" applyBorder="1" applyAlignment="1">
      <alignment vertical="center" wrapText="1"/>
    </xf>
    <xf numFmtId="0" fontId="19" fillId="0" borderId="72" xfId="0" applyFont="1" applyBorder="1" applyAlignment="1">
      <alignment horizontal="center" vertical="center" wrapText="1"/>
    </xf>
    <xf numFmtId="165" fontId="7" fillId="0" borderId="86" xfId="28" applyNumberFormat="1" applyFont="1" applyBorder="1" applyAlignment="1" applyProtection="1">
      <alignment vertical="center" wrapText="1"/>
      <protection locked="0"/>
    </xf>
    <xf numFmtId="165" fontId="7" fillId="3" borderId="2" xfId="23" applyNumberFormat="1" applyFont="1" applyFill="1" applyBorder="1" applyAlignment="1" applyProtection="1">
      <alignment horizontal="center" vertical="center" wrapText="1"/>
      <protection locked="0"/>
    </xf>
    <xf numFmtId="0" fontId="19" fillId="3" borderId="9" xfId="2" applyFont="1" applyFill="1" applyBorder="1" applyAlignment="1">
      <alignment horizontal="left" vertical="center" wrapText="1"/>
    </xf>
    <xf numFmtId="0" fontId="19" fillId="3" borderId="19" xfId="2" applyFont="1" applyFill="1" applyBorder="1" applyAlignment="1">
      <alignment horizontal="left" vertical="center" wrapText="1"/>
    </xf>
    <xf numFmtId="0" fontId="19" fillId="3" borderId="6" xfId="2" applyFont="1" applyFill="1" applyBorder="1" applyAlignment="1">
      <alignment horizontal="left" vertical="center" wrapText="1"/>
    </xf>
    <xf numFmtId="0" fontId="19" fillId="3" borderId="17" xfId="2" applyFont="1" applyFill="1" applyBorder="1" applyAlignment="1">
      <alignment horizontal="right" vertical="center" wrapText="1"/>
    </xf>
    <xf numFmtId="165" fontId="7" fillId="3" borderId="8" xfId="28" applyNumberFormat="1" applyFont="1" applyFill="1" applyBorder="1" applyAlignment="1" applyProtection="1">
      <alignment horizontal="center" vertical="top" wrapText="1"/>
      <protection locked="0"/>
    </xf>
    <xf numFmtId="165" fontId="5" fillId="0" borderId="86" xfId="28" applyNumberFormat="1" applyFont="1" applyBorder="1" applyAlignment="1" applyProtection="1">
      <alignment vertical="center" wrapText="1"/>
      <protection locked="0"/>
    </xf>
    <xf numFmtId="165" fontId="6" fillId="0" borderId="13" xfId="28" applyNumberFormat="1" applyFont="1" applyBorder="1" applyAlignment="1" applyProtection="1">
      <alignment horizontal="left" vertical="top" wrapText="1"/>
      <protection locked="0"/>
    </xf>
    <xf numFmtId="165" fontId="5" fillId="0" borderId="40" xfId="28" applyNumberFormat="1" applyFont="1" applyBorder="1" applyAlignment="1" applyProtection="1">
      <alignment vertical="top" wrapText="1"/>
      <protection locked="0"/>
    </xf>
    <xf numFmtId="9" fontId="46" fillId="20" borderId="8" xfId="27" applyFont="1" applyFill="1" applyBorder="1" applyAlignment="1" applyProtection="1">
      <alignment horizontal="right" vertical="center" wrapText="1"/>
      <protection locked="0"/>
    </xf>
    <xf numFmtId="9" fontId="19" fillId="0" borderId="35" xfId="2" applyNumberFormat="1" applyFont="1" applyBorder="1" applyAlignment="1" applyProtection="1">
      <alignment vertical="center" wrapText="1"/>
      <protection locked="0"/>
    </xf>
    <xf numFmtId="9" fontId="19" fillId="0" borderId="21" xfId="2" applyNumberFormat="1" applyFont="1" applyBorder="1" applyAlignment="1" applyProtection="1">
      <alignment horizontal="center" vertical="center" wrapText="1"/>
      <protection locked="0"/>
    </xf>
    <xf numFmtId="1" fontId="3" fillId="0" borderId="73" xfId="2" applyNumberFormat="1" applyBorder="1" applyAlignment="1" applyProtection="1">
      <alignment horizontal="left" vertical="top" wrapText="1"/>
      <protection locked="0"/>
    </xf>
    <xf numFmtId="9" fontId="46" fillId="20" borderId="8" xfId="27" applyFont="1" applyFill="1" applyBorder="1" applyAlignment="1" applyProtection="1">
      <alignment horizontal="center" vertical="center" wrapText="1"/>
      <protection locked="0"/>
    </xf>
    <xf numFmtId="1" fontId="5" fillId="2" borderId="8" xfId="2" applyNumberFormat="1" applyFont="1" applyFill="1" applyBorder="1" applyAlignment="1" applyProtection="1">
      <alignment vertical="top" wrapText="1"/>
      <protection locked="0"/>
    </xf>
    <xf numFmtId="165" fontId="7" fillId="3" borderId="2" xfId="28" applyNumberFormat="1" applyFont="1" applyFill="1" applyBorder="1" applyAlignment="1" applyProtection="1">
      <alignment horizontal="center" vertical="top" wrapText="1"/>
      <protection locked="0"/>
    </xf>
    <xf numFmtId="174" fontId="6" fillId="0" borderId="14" xfId="24" applyNumberFormat="1" applyFont="1" applyBorder="1" applyAlignment="1">
      <alignment vertical="center" wrapText="1"/>
    </xf>
    <xf numFmtId="1" fontId="5" fillId="3" borderId="8" xfId="2" applyNumberFormat="1" applyFont="1" applyFill="1" applyBorder="1" applyAlignment="1" applyProtection="1">
      <alignment horizontal="center" vertical="center" wrapText="1"/>
      <protection locked="0"/>
    </xf>
    <xf numFmtId="1" fontId="7" fillId="0" borderId="2" xfId="2" applyNumberFormat="1" applyFont="1" applyBorder="1" applyAlignment="1" applyProtection="1">
      <alignment vertical="center" wrapText="1"/>
      <protection locked="0"/>
    </xf>
    <xf numFmtId="1" fontId="3" fillId="0" borderId="11" xfId="2" applyNumberFormat="1" applyBorder="1" applyAlignment="1" applyProtection="1">
      <alignment vertical="top" wrapText="1"/>
      <protection locked="0"/>
    </xf>
    <xf numFmtId="9" fontId="46" fillId="20" borderId="2" xfId="27" applyFont="1" applyFill="1" applyBorder="1" applyAlignment="1" applyProtection="1">
      <alignment horizontal="center" vertical="center" wrapText="1"/>
      <protection locked="0"/>
    </xf>
    <xf numFmtId="9" fontId="5" fillId="0" borderId="10" xfId="2" applyNumberFormat="1" applyFont="1" applyBorder="1" applyAlignment="1" applyProtection="1">
      <alignment vertical="top" wrapText="1"/>
      <protection locked="0"/>
    </xf>
    <xf numFmtId="9" fontId="5" fillId="0" borderId="11" xfId="2" applyNumberFormat="1" applyFont="1" applyBorder="1" applyAlignment="1" applyProtection="1">
      <alignment vertical="top" wrapText="1"/>
      <protection locked="0"/>
    </xf>
    <xf numFmtId="9" fontId="5" fillId="2" borderId="35" xfId="2" applyNumberFormat="1" applyFont="1" applyFill="1" applyBorder="1" applyAlignment="1" applyProtection="1">
      <alignment horizontal="center" vertical="center" wrapText="1"/>
      <protection locked="0"/>
    </xf>
    <xf numFmtId="6" fontId="0" fillId="0" borderId="0" xfId="0" applyNumberFormat="1"/>
    <xf numFmtId="164" fontId="6" fillId="0" borderId="11" xfId="26" applyNumberFormat="1" applyFont="1" applyBorder="1" applyAlignment="1" applyProtection="1">
      <alignment vertical="center" wrapText="1"/>
      <protection locked="0"/>
    </xf>
    <xf numFmtId="164" fontId="5" fillId="0" borderId="14" xfId="24" applyNumberFormat="1" applyFont="1" applyBorder="1" applyAlignment="1" applyProtection="1">
      <alignment horizontal="center" vertical="center" wrapText="1"/>
      <protection locked="0"/>
    </xf>
    <xf numFmtId="1" fontId="6" fillId="0" borderId="11" xfId="2" applyNumberFormat="1" applyFont="1" applyBorder="1" applyAlignment="1" applyProtection="1">
      <alignment vertical="top" wrapText="1"/>
      <protection locked="0"/>
    </xf>
    <xf numFmtId="164" fontId="19" fillId="0" borderId="2" xfId="24" applyNumberFormat="1" applyFont="1" applyBorder="1" applyAlignment="1">
      <alignment vertical="center"/>
    </xf>
    <xf numFmtId="0" fontId="6" fillId="40" borderId="73" xfId="0" applyFont="1" applyFill="1" applyBorder="1" applyAlignment="1">
      <alignment horizontal="center" vertical="center" wrapText="1"/>
    </xf>
    <xf numFmtId="165" fontId="7" fillId="0" borderId="13" xfId="28" applyNumberFormat="1" applyFont="1" applyBorder="1" applyAlignment="1" applyProtection="1">
      <alignment horizontal="center" vertical="center" wrapText="1"/>
      <protection locked="0"/>
    </xf>
    <xf numFmtId="165" fontId="7" fillId="0" borderId="11" xfId="28" applyNumberFormat="1" applyFont="1" applyBorder="1" applyAlignment="1" applyProtection="1">
      <alignment horizontal="center" vertical="top" wrapText="1"/>
      <protection locked="0"/>
    </xf>
    <xf numFmtId="165" fontId="7" fillId="0" borderId="11" xfId="28" applyNumberFormat="1" applyFont="1" applyBorder="1" applyAlignment="1" applyProtection="1">
      <alignment vertical="top" wrapText="1"/>
      <protection locked="0"/>
    </xf>
    <xf numFmtId="0" fontId="6" fillId="0" borderId="11" xfId="2" applyFont="1" applyBorder="1" applyAlignment="1" applyProtection="1">
      <alignment vertical="center" wrapText="1" shrinkToFit="1"/>
      <protection locked="0"/>
    </xf>
    <xf numFmtId="0" fontId="0" fillId="2" borderId="0" xfId="0" applyFill="1" applyAlignment="1">
      <alignment vertical="top"/>
    </xf>
    <xf numFmtId="176" fontId="5" fillId="0" borderId="14" xfId="45" applyNumberFormat="1" applyFont="1" applyBorder="1" applyAlignment="1" applyProtection="1">
      <alignment vertical="center" wrapText="1"/>
      <protection locked="0"/>
    </xf>
    <xf numFmtId="170" fontId="5" fillId="0" borderId="14" xfId="46" applyNumberFormat="1" applyFont="1" applyBorder="1" applyAlignment="1">
      <alignment vertical="center" wrapText="1"/>
    </xf>
    <xf numFmtId="176" fontId="5" fillId="0" borderId="2" xfId="45" applyNumberFormat="1" applyFont="1" applyBorder="1" applyAlignment="1" applyProtection="1">
      <alignment horizontal="center" vertical="center" wrapText="1"/>
      <protection locked="0"/>
    </xf>
    <xf numFmtId="173" fontId="5" fillId="0" borderId="2" xfId="47" applyNumberFormat="1" applyFont="1" applyBorder="1" applyAlignment="1" applyProtection="1">
      <alignment horizontal="center" vertical="center" wrapText="1"/>
      <protection locked="0"/>
    </xf>
    <xf numFmtId="177" fontId="5" fillId="0" borderId="2" xfId="47" applyNumberFormat="1" applyFont="1" applyBorder="1" applyAlignment="1" applyProtection="1">
      <alignment horizontal="center" vertical="center" wrapText="1"/>
      <protection locked="0"/>
    </xf>
    <xf numFmtId="176" fontId="46" fillId="20" borderId="15" xfId="45" applyNumberFormat="1" applyFont="1" applyFill="1" applyBorder="1" applyAlignment="1" applyProtection="1">
      <alignment vertical="center" wrapText="1"/>
      <protection locked="0"/>
    </xf>
    <xf numFmtId="0" fontId="6" fillId="0" borderId="11" xfId="2" applyFont="1" applyBorder="1" applyAlignment="1" applyProtection="1">
      <alignment horizontal="center" vertical="center" wrapText="1" shrinkToFit="1"/>
      <protection locked="0"/>
    </xf>
    <xf numFmtId="178" fontId="5" fillId="0" borderId="11" xfId="47" applyNumberFormat="1" applyFont="1" applyBorder="1" applyAlignment="1" applyProtection="1">
      <alignment vertical="center" wrapText="1"/>
      <protection locked="0"/>
    </xf>
    <xf numFmtId="176" fontId="46" fillId="20" borderId="8" xfId="45" applyNumberFormat="1" applyFont="1" applyFill="1" applyBorder="1" applyAlignment="1" applyProtection="1">
      <alignment vertical="center" wrapText="1"/>
      <protection locked="0"/>
    </xf>
    <xf numFmtId="179" fontId="6" fillId="0" borderId="14" xfId="24" applyNumberFormat="1" applyFont="1" applyBorder="1" applyAlignment="1">
      <alignment vertical="center" wrapText="1"/>
    </xf>
    <xf numFmtId="0" fontId="5" fillId="2" borderId="2" xfId="2" applyFont="1" applyFill="1" applyBorder="1" applyAlignment="1" applyProtection="1">
      <alignment horizontal="center" vertical="center" wrapText="1" shrinkToFit="1"/>
      <protection locked="0"/>
    </xf>
    <xf numFmtId="9" fontId="5" fillId="0" borderId="35" xfId="2" applyNumberFormat="1" applyFont="1" applyBorder="1" applyAlignment="1" applyProtection="1">
      <alignment horizontal="center" vertical="center" wrapText="1"/>
      <protection locked="0"/>
    </xf>
    <xf numFmtId="0" fontId="57" fillId="0" borderId="11" xfId="2" applyFont="1" applyBorder="1" applyAlignment="1" applyProtection="1">
      <alignment horizontal="left" vertical="top" wrapText="1" shrinkToFit="1"/>
      <protection locked="0"/>
    </xf>
    <xf numFmtId="0" fontId="58" fillId="3" borderId="77" xfId="0" applyFont="1" applyFill="1" applyBorder="1" applyAlignment="1">
      <alignment vertical="center" wrapText="1"/>
    </xf>
    <xf numFmtId="165" fontId="7" fillId="0" borderId="5" xfId="28" applyNumberFormat="1" applyFont="1" applyBorder="1" applyAlignment="1" applyProtection="1">
      <alignment horizontal="left" vertical="top" wrapText="1"/>
      <protection locked="0"/>
    </xf>
    <xf numFmtId="165" fontId="7" fillId="0" borderId="2" xfId="28" applyNumberFormat="1" applyFont="1" applyBorder="1" applyAlignment="1" applyProtection="1">
      <alignment horizontal="left" vertical="top" wrapText="1"/>
      <protection locked="0"/>
    </xf>
    <xf numFmtId="0" fontId="68" fillId="0" borderId="0" xfId="48" applyFont="1"/>
    <xf numFmtId="0" fontId="40" fillId="0" borderId="0" xfId="48"/>
    <xf numFmtId="0" fontId="66" fillId="12" borderId="0" xfId="48" applyFont="1" applyFill="1" applyAlignment="1">
      <alignment vertical="top"/>
    </xf>
    <xf numFmtId="0" fontId="22" fillId="0" borderId="0" xfId="48" applyFont="1"/>
    <xf numFmtId="0" fontId="22" fillId="12" borderId="0" xfId="48" applyFont="1" applyFill="1" applyAlignment="1">
      <alignment horizontal="center"/>
    </xf>
    <xf numFmtId="0" fontId="22" fillId="12" borderId="0" xfId="48" applyFont="1" applyFill="1" applyAlignment="1">
      <alignment horizontal="left"/>
    </xf>
    <xf numFmtId="0" fontId="22" fillId="12" borderId="0" xfId="48" applyFont="1" applyFill="1"/>
    <xf numFmtId="0" fontId="20" fillId="12" borderId="0" xfId="48" applyFont="1" applyFill="1" applyAlignment="1">
      <alignment vertical="top" wrapText="1"/>
    </xf>
    <xf numFmtId="0" fontId="41" fillId="0" borderId="0" xfId="48" applyFont="1" applyAlignment="1">
      <alignment horizontal="right" vertical="center"/>
    </xf>
    <xf numFmtId="0" fontId="41" fillId="0" borderId="60" xfId="48" applyFont="1" applyBorder="1" applyAlignment="1">
      <alignment horizontal="center" vertical="center"/>
    </xf>
    <xf numFmtId="0" fontId="22" fillId="13" borderId="61" xfId="48" applyFont="1" applyFill="1" applyBorder="1" applyAlignment="1">
      <alignment horizontal="left" vertical="center" wrapText="1"/>
    </xf>
    <xf numFmtId="0" fontId="20" fillId="14" borderId="90" xfId="48" applyFont="1" applyFill="1" applyBorder="1" applyAlignment="1">
      <alignment horizontal="center" vertical="center"/>
    </xf>
    <xf numFmtId="0" fontId="20" fillId="14" borderId="92" xfId="48" applyFont="1" applyFill="1" applyBorder="1" applyAlignment="1">
      <alignment horizontal="center" vertical="center" wrapText="1"/>
    </xf>
    <xf numFmtId="0" fontId="19" fillId="13" borderId="97" xfId="48" applyFont="1" applyFill="1" applyBorder="1" applyAlignment="1">
      <alignment vertical="center" wrapText="1"/>
    </xf>
    <xf numFmtId="9" fontId="19" fillId="45" borderId="49" xfId="48" applyNumberFormat="1" applyFont="1" applyFill="1" applyBorder="1" applyAlignment="1">
      <alignment horizontal="center" vertical="center" wrapText="1"/>
    </xf>
    <xf numFmtId="0" fontId="19" fillId="13" borderId="102" xfId="48" applyFont="1" applyFill="1" applyBorder="1" applyAlignment="1">
      <alignment horizontal="center" vertical="center" wrapText="1"/>
    </xf>
    <xf numFmtId="0" fontId="19" fillId="0" borderId="104" xfId="48" applyFont="1" applyBorder="1" applyAlignment="1">
      <alignment vertical="top" wrapText="1"/>
    </xf>
    <xf numFmtId="0" fontId="19" fillId="0" borderId="105" xfId="48" applyFont="1" applyBorder="1" applyAlignment="1">
      <alignment vertical="top" wrapText="1"/>
    </xf>
    <xf numFmtId="0" fontId="19" fillId="13" borderId="113" xfId="48" applyFont="1" applyFill="1" applyBorder="1" applyAlignment="1">
      <alignment horizontal="right" vertical="center" wrapText="1"/>
    </xf>
    <xf numFmtId="0" fontId="19" fillId="13" borderId="111" xfId="48" applyFont="1" applyFill="1" applyBorder="1" applyAlignment="1">
      <alignment vertical="center" wrapText="1"/>
    </xf>
    <xf numFmtId="0" fontId="40" fillId="13" borderId="45" xfId="48" applyFill="1" applyBorder="1" applyAlignment="1">
      <alignment horizontal="center" vertical="center" wrapText="1"/>
    </xf>
    <xf numFmtId="0" fontId="22" fillId="13" borderId="50" xfId="48" applyFont="1" applyFill="1" applyBorder="1" applyAlignment="1">
      <alignment vertical="center"/>
    </xf>
    <xf numFmtId="0" fontId="22" fillId="13" borderId="112" xfId="48" applyFont="1" applyFill="1" applyBorder="1" applyAlignment="1">
      <alignment vertical="center"/>
    </xf>
    <xf numFmtId="0" fontId="19" fillId="13" borderId="98" xfId="48" applyFont="1" applyFill="1" applyBorder="1" applyAlignment="1">
      <alignment horizontal="right" vertical="center" wrapText="1"/>
    </xf>
    <xf numFmtId="9" fontId="19" fillId="0" borderId="49" xfId="48" applyNumberFormat="1" applyFont="1" applyBorder="1" applyAlignment="1">
      <alignment horizontal="center" vertical="center" wrapText="1"/>
    </xf>
    <xf numFmtId="0" fontId="19" fillId="13" borderId="111" xfId="48" applyFont="1" applyFill="1" applyBorder="1" applyAlignment="1">
      <alignment horizontal="right" vertical="center" wrapText="1"/>
    </xf>
    <xf numFmtId="0" fontId="40" fillId="0" borderId="111" xfId="48" applyBorder="1" applyAlignment="1">
      <alignment horizontal="center" vertical="center" wrapText="1"/>
    </xf>
    <xf numFmtId="0" fontId="40" fillId="0" borderId="110" xfId="48" applyBorder="1" applyAlignment="1">
      <alignment horizontal="center" vertical="center" wrapText="1"/>
    </xf>
    <xf numFmtId="0" fontId="19" fillId="13" borderId="45" xfId="48" applyFont="1" applyFill="1" applyBorder="1" applyAlignment="1">
      <alignment horizontal="center" vertical="center" wrapText="1"/>
    </xf>
    <xf numFmtId="9" fontId="19" fillId="0" borderId="56" xfId="48" applyNumberFormat="1" applyFont="1" applyBorder="1" applyAlignment="1">
      <alignment horizontal="center" vertical="center" wrapText="1"/>
    </xf>
    <xf numFmtId="0" fontId="19" fillId="13" borderId="45" xfId="48" applyFont="1" applyFill="1" applyBorder="1" applyAlignment="1">
      <alignment horizontal="left" vertical="center" wrapText="1"/>
    </xf>
    <xf numFmtId="9" fontId="19" fillId="0" borderId="45" xfId="48" applyNumberFormat="1" applyFont="1" applyBorder="1" applyAlignment="1">
      <alignment horizontal="center" vertical="center" wrapText="1"/>
    </xf>
    <xf numFmtId="0" fontId="40" fillId="0" borderId="108" xfId="48" applyBorder="1" applyAlignment="1">
      <alignment horizontal="center" vertical="center" wrapText="1"/>
    </xf>
    <xf numFmtId="0" fontId="19" fillId="0" borderId="53" xfId="48" applyFont="1" applyBorder="1" applyAlignment="1">
      <alignment horizontal="center" vertical="center" wrapText="1"/>
    </xf>
    <xf numFmtId="0" fontId="40" fillId="0" borderId="93" xfId="48" applyBorder="1" applyAlignment="1">
      <alignment horizontal="center" vertical="center" wrapText="1"/>
    </xf>
    <xf numFmtId="174" fontId="19" fillId="0" borderId="53" xfId="48" applyNumberFormat="1" applyFont="1" applyBorder="1" applyAlignment="1">
      <alignment vertical="center" wrapText="1"/>
    </xf>
    <xf numFmtId="0" fontId="19" fillId="13" borderId="113" xfId="48" applyFont="1" applyFill="1" applyBorder="1" applyAlignment="1">
      <alignment horizontal="left" vertical="center" wrapText="1"/>
    </xf>
    <xf numFmtId="0" fontId="19" fillId="13" borderId="54" xfId="48" applyFont="1" applyFill="1" applyBorder="1" applyAlignment="1">
      <alignment horizontal="left" vertical="center" wrapText="1"/>
    </xf>
    <xf numFmtId="170" fontId="19" fillId="0" borderId="53" xfId="48" applyNumberFormat="1" applyFont="1" applyBorder="1" applyAlignment="1">
      <alignment vertical="center" wrapText="1"/>
    </xf>
    <xf numFmtId="0" fontId="19" fillId="13" borderId="111" xfId="48" applyFont="1" applyFill="1" applyBorder="1" applyAlignment="1">
      <alignment horizontal="left" vertical="center" wrapText="1"/>
    </xf>
    <xf numFmtId="0" fontId="40" fillId="0" borderId="112" xfId="48" applyBorder="1" applyAlignment="1">
      <alignment horizontal="center" vertical="center" wrapText="1"/>
    </xf>
    <xf numFmtId="0" fontId="19" fillId="13" borderId="124" xfId="48" applyFont="1" applyFill="1" applyBorder="1" applyAlignment="1">
      <alignment vertical="center" wrapText="1"/>
    </xf>
    <xf numFmtId="0" fontId="19" fillId="45" borderId="126" xfId="48" applyFont="1" applyFill="1" applyBorder="1" applyAlignment="1">
      <alignment horizontal="center" vertical="center" wrapText="1"/>
    </xf>
    <xf numFmtId="0" fontId="19" fillId="13" borderId="179" xfId="48" applyFont="1" applyFill="1" applyBorder="1" applyAlignment="1">
      <alignment horizontal="center" vertical="center" wrapText="1"/>
    </xf>
    <xf numFmtId="0" fontId="40" fillId="0" borderId="120" xfId="48" applyBorder="1" applyAlignment="1">
      <alignment horizontal="center" vertical="center" wrapText="1"/>
    </xf>
    <xf numFmtId="0" fontId="19" fillId="13" borderId="91" xfId="48" applyFont="1" applyFill="1" applyBorder="1" applyAlignment="1">
      <alignment horizontal="left" vertical="center" wrapText="1"/>
    </xf>
    <xf numFmtId="0" fontId="19" fillId="45" borderId="117" xfId="48" applyFont="1" applyFill="1" applyBorder="1" applyAlignment="1">
      <alignment horizontal="center" vertical="center" wrapText="1"/>
    </xf>
    <xf numFmtId="0" fontId="19" fillId="13" borderId="127" xfId="48" applyFont="1" applyFill="1" applyBorder="1" applyAlignment="1">
      <alignment horizontal="center" vertical="center" wrapText="1"/>
    </xf>
    <xf numFmtId="0" fontId="40" fillId="0" borderId="91" xfId="48" applyBorder="1" applyAlignment="1">
      <alignment horizontal="center" vertical="center" wrapText="1"/>
    </xf>
    <xf numFmtId="1" fontId="75" fillId="13" borderId="52" xfId="48" applyNumberFormat="1" applyFont="1" applyFill="1" applyBorder="1" applyAlignment="1">
      <alignment horizontal="center" vertical="top" wrapText="1"/>
    </xf>
    <xf numFmtId="1" fontId="75" fillId="13" borderId="48" xfId="48" applyNumberFormat="1" applyFont="1" applyFill="1" applyBorder="1" applyAlignment="1">
      <alignment horizontal="center" vertical="top" wrapText="1"/>
    </xf>
    <xf numFmtId="174" fontId="40" fillId="0" borderId="53" xfId="48" applyNumberFormat="1" applyBorder="1" applyAlignment="1">
      <alignment vertical="center" wrapText="1"/>
    </xf>
    <xf numFmtId="173" fontId="19" fillId="0" borderId="45" xfId="48" applyNumberFormat="1" applyFont="1" applyBorder="1" applyAlignment="1">
      <alignment horizontal="center" vertical="center" wrapText="1"/>
    </xf>
    <xf numFmtId="164" fontId="19" fillId="0" borderId="45" xfId="48" applyNumberFormat="1" applyFont="1" applyBorder="1" applyAlignment="1">
      <alignment horizontal="center" vertical="center" wrapText="1"/>
    </xf>
    <xf numFmtId="0" fontId="19" fillId="0" borderId="45" xfId="48" applyFont="1" applyBorder="1" applyAlignment="1">
      <alignment horizontal="center" vertical="center" wrapText="1"/>
    </xf>
    <xf numFmtId="164" fontId="28" fillId="16" borderId="46" xfId="48" applyNumberFormat="1" applyFont="1" applyFill="1" applyBorder="1" applyAlignment="1">
      <alignment vertical="center" wrapText="1"/>
    </xf>
    <xf numFmtId="9" fontId="19" fillId="0" borderId="46" xfId="48" applyNumberFormat="1" applyFont="1" applyBorder="1" applyAlignment="1">
      <alignment vertical="top" wrapText="1"/>
    </xf>
    <xf numFmtId="0" fontId="68" fillId="0" borderId="45" xfId="48" applyFont="1" applyBorder="1"/>
    <xf numFmtId="0" fontId="19" fillId="13" borderId="91" xfId="48" applyFont="1" applyFill="1" applyBorder="1" applyAlignment="1">
      <alignment vertical="center" wrapText="1"/>
    </xf>
    <xf numFmtId="0" fontId="19" fillId="13" borderId="126" xfId="48" applyFont="1" applyFill="1" applyBorder="1" applyAlignment="1">
      <alignment horizontal="center" vertical="center"/>
    </xf>
    <xf numFmtId="0" fontId="40" fillId="0" borderId="113" xfId="48" applyBorder="1" applyAlignment="1">
      <alignment horizontal="center" vertical="center" wrapText="1"/>
    </xf>
    <xf numFmtId="0" fontId="40" fillId="0" borderId="121" xfId="48" applyBorder="1" applyAlignment="1">
      <alignment horizontal="center" vertical="center" wrapText="1"/>
    </xf>
    <xf numFmtId="0" fontId="19" fillId="13" borderId="98" xfId="48" applyFont="1" applyFill="1" applyBorder="1" applyAlignment="1">
      <alignment vertical="center" wrapText="1"/>
    </xf>
    <xf numFmtId="1" fontId="75" fillId="13" borderId="48" xfId="48" applyNumberFormat="1" applyFont="1" applyFill="1" applyBorder="1" applyAlignment="1">
      <alignment horizontal="center" vertical="center" wrapText="1"/>
    </xf>
    <xf numFmtId="1" fontId="75" fillId="13" borderId="49" xfId="48" applyNumberFormat="1" applyFont="1" applyFill="1" applyBorder="1" applyAlignment="1">
      <alignment horizontal="center" vertical="center" wrapText="1"/>
    </xf>
    <xf numFmtId="1" fontId="19" fillId="13" borderId="49" xfId="48" applyNumberFormat="1" applyFont="1" applyFill="1" applyBorder="1" applyAlignment="1">
      <alignment horizontal="center" vertical="top" wrapText="1"/>
    </xf>
    <xf numFmtId="9" fontId="19" fillId="0" borderId="50" xfId="48" applyNumberFormat="1" applyFont="1" applyBorder="1" applyAlignment="1">
      <alignment horizontal="center" vertical="center" wrapText="1"/>
    </xf>
    <xf numFmtId="0" fontId="19" fillId="0" borderId="45" xfId="48" applyFont="1" applyBorder="1" applyAlignment="1">
      <alignment horizontal="center" vertical="center" shrinkToFit="1"/>
    </xf>
    <xf numFmtId="1" fontId="19" fillId="0" borderId="112" xfId="48" applyNumberFormat="1" applyFont="1" applyBorder="1" applyAlignment="1">
      <alignment vertical="center" wrapText="1"/>
    </xf>
    <xf numFmtId="0" fontId="75" fillId="13" borderId="111" xfId="48" applyFont="1" applyFill="1" applyBorder="1" applyAlignment="1">
      <alignment vertical="top" wrapText="1"/>
    </xf>
    <xf numFmtId="0" fontId="19" fillId="0" borderId="49" xfId="48" applyFont="1" applyBorder="1" applyAlignment="1">
      <alignment horizontal="center" vertical="center" wrapText="1"/>
    </xf>
    <xf numFmtId="0" fontId="19" fillId="0" borderId="112" xfId="48" applyFont="1" applyBorder="1" applyAlignment="1">
      <alignment vertical="center" shrinkToFit="1"/>
    </xf>
    <xf numFmtId="0" fontId="19" fillId="13" borderId="128" xfId="48" applyFont="1" applyFill="1" applyBorder="1" applyAlignment="1">
      <alignment horizontal="right" vertical="center" wrapText="1"/>
    </xf>
    <xf numFmtId="9" fontId="19" fillId="0" borderId="129" xfId="48" applyNumberFormat="1" applyFont="1" applyBorder="1" applyAlignment="1">
      <alignment vertical="top" wrapText="1"/>
    </xf>
    <xf numFmtId="9" fontId="19" fillId="0" borderId="126" xfId="48" applyNumberFormat="1" applyFont="1" applyBorder="1" applyAlignment="1">
      <alignment vertical="top" wrapText="1"/>
    </xf>
    <xf numFmtId="9" fontId="19" fillId="0" borderId="130" xfId="48" applyNumberFormat="1" applyFont="1" applyBorder="1" applyAlignment="1">
      <alignment vertical="top" wrapText="1"/>
    </xf>
    <xf numFmtId="1" fontId="75" fillId="13" borderId="45" xfId="48" applyNumberFormat="1" applyFont="1" applyFill="1" applyBorder="1" applyAlignment="1">
      <alignment horizontal="center" vertical="center" wrapText="1"/>
    </xf>
    <xf numFmtId="1" fontId="75" fillId="13" borderId="49" xfId="48" applyNumberFormat="1" applyFont="1" applyFill="1" applyBorder="1" applyAlignment="1">
      <alignment horizontal="center" vertical="top" wrapText="1"/>
    </xf>
    <xf numFmtId="1" fontId="75" fillId="13" borderId="110" xfId="48" applyNumberFormat="1" applyFont="1" applyFill="1" applyBorder="1" applyAlignment="1">
      <alignment vertical="top" wrapText="1"/>
    </xf>
    <xf numFmtId="0" fontId="40" fillId="13" borderId="110" xfId="48" applyFill="1" applyBorder="1" applyAlignment="1">
      <alignment horizontal="center" vertical="center" wrapText="1"/>
    </xf>
    <xf numFmtId="0" fontId="68" fillId="0" borderId="0" xfId="48" applyFont="1" applyAlignment="1">
      <alignment vertical="center"/>
    </xf>
    <xf numFmtId="0" fontId="40" fillId="0" borderId="121" xfId="48" applyBorder="1" applyAlignment="1">
      <alignment vertical="center" wrapText="1"/>
    </xf>
    <xf numFmtId="9" fontId="19" fillId="0" borderId="58" xfId="48" applyNumberFormat="1" applyFont="1" applyBorder="1" applyAlignment="1">
      <alignment vertical="top" wrapText="1"/>
    </xf>
    <xf numFmtId="0" fontId="40" fillId="13" borderId="120" xfId="48" applyFill="1" applyBorder="1" applyAlignment="1">
      <alignment vertical="center" wrapText="1"/>
    </xf>
    <xf numFmtId="0" fontId="68" fillId="0" borderId="116" xfId="48" applyFont="1" applyBorder="1"/>
    <xf numFmtId="0" fontId="19" fillId="15" borderId="104" xfId="48" applyFont="1" applyFill="1" applyBorder="1" applyAlignment="1">
      <alignment vertical="center" wrapText="1"/>
    </xf>
    <xf numFmtId="0" fontId="19" fillId="15" borderId="105" xfId="48" applyFont="1" applyFill="1" applyBorder="1" applyAlignment="1">
      <alignment vertical="center" wrapText="1"/>
    </xf>
    <xf numFmtId="9" fontId="19" fillId="13" borderId="98" xfId="48" applyNumberFormat="1" applyFont="1" applyFill="1" applyBorder="1" applyAlignment="1">
      <alignment vertical="center" wrapText="1"/>
    </xf>
    <xf numFmtId="9" fontId="28" fillId="16" borderId="49" xfId="48" applyNumberFormat="1" applyFont="1" applyFill="1" applyBorder="1" applyAlignment="1">
      <alignment vertical="center" wrapText="1"/>
    </xf>
    <xf numFmtId="1" fontId="19" fillId="13" borderId="45" xfId="48" applyNumberFormat="1" applyFont="1" applyFill="1" applyBorder="1" applyAlignment="1">
      <alignment horizontal="center" vertical="center" wrapText="1"/>
    </xf>
    <xf numFmtId="9" fontId="19" fillId="13" borderId="111" xfId="48" applyNumberFormat="1" applyFont="1" applyFill="1" applyBorder="1" applyAlignment="1">
      <alignment vertical="center" wrapText="1"/>
    </xf>
    <xf numFmtId="164" fontId="28" fillId="16" borderId="49" xfId="48" applyNumberFormat="1" applyFont="1" applyFill="1" applyBorder="1" applyAlignment="1">
      <alignment vertical="center" wrapText="1"/>
    </xf>
    <xf numFmtId="9" fontId="19" fillId="13" borderId="113" xfId="48" applyNumberFormat="1" applyFont="1" applyFill="1" applyBorder="1" applyAlignment="1">
      <alignment vertical="center" wrapText="1"/>
    </xf>
    <xf numFmtId="1" fontId="19" fillId="13" borderId="46" xfId="48" applyNumberFormat="1" applyFont="1" applyFill="1" applyBorder="1" applyAlignment="1">
      <alignment horizontal="center" vertical="center" wrapText="1"/>
    </xf>
    <xf numFmtId="9" fontId="28" fillId="16" borderId="45" xfId="48" applyNumberFormat="1" applyFont="1" applyFill="1" applyBorder="1" applyAlignment="1">
      <alignment vertical="center" wrapText="1"/>
    </xf>
    <xf numFmtId="0" fontId="40" fillId="13" borderId="109" xfId="48" applyFill="1" applyBorder="1" applyAlignment="1">
      <alignment horizontal="center" vertical="center" wrapText="1"/>
    </xf>
    <xf numFmtId="0" fontId="40" fillId="13" borderId="107" xfId="48" applyFill="1" applyBorder="1" applyAlignment="1">
      <alignment horizontal="center" vertical="center" wrapText="1"/>
    </xf>
    <xf numFmtId="0" fontId="19" fillId="13" borderId="113" xfId="48" applyFont="1" applyFill="1" applyBorder="1" applyAlignment="1">
      <alignment vertical="center" wrapText="1"/>
    </xf>
    <xf numFmtId="0" fontId="40" fillId="0" borderId="98" xfId="48" applyBorder="1" applyAlignment="1">
      <alignment horizontal="center" vertical="center" wrapText="1"/>
    </xf>
    <xf numFmtId="0" fontId="40" fillId="0" borderId="109" xfId="48" applyBorder="1" applyAlignment="1">
      <alignment horizontal="center" vertical="center" wrapText="1"/>
    </xf>
    <xf numFmtId="0" fontId="19" fillId="13" borderId="111" xfId="48" applyFont="1" applyFill="1" applyBorder="1" applyAlignment="1">
      <alignment horizontal="right" vertical="top" wrapText="1"/>
    </xf>
    <xf numFmtId="0" fontId="19" fillId="13" borderId="113" xfId="48" applyFont="1" applyFill="1" applyBorder="1" applyAlignment="1">
      <alignment horizontal="right" vertical="top" wrapText="1"/>
    </xf>
    <xf numFmtId="0" fontId="19" fillId="13" borderId="98" xfId="48" applyFont="1" applyFill="1" applyBorder="1" applyAlignment="1">
      <alignment vertical="center"/>
    </xf>
    <xf numFmtId="0" fontId="19" fillId="13" borderId="50" xfId="48" applyFont="1" applyFill="1" applyBorder="1" applyAlignment="1">
      <alignment vertical="top" wrapText="1"/>
    </xf>
    <xf numFmtId="0" fontId="19" fillId="13" borderId="50" xfId="48" applyFont="1" applyFill="1" applyBorder="1" applyAlignment="1">
      <alignment horizontal="left" vertical="top" wrapText="1"/>
    </xf>
    <xf numFmtId="0" fontId="19" fillId="13" borderId="128" xfId="48" applyFont="1" applyFill="1" applyBorder="1" applyAlignment="1">
      <alignment horizontal="right" vertical="top" wrapText="1"/>
    </xf>
    <xf numFmtId="0" fontId="40" fillId="13" borderId="179" xfId="48" applyFill="1" applyBorder="1" applyAlignment="1">
      <alignment horizontal="right" vertical="center" wrapText="1"/>
    </xf>
    <xf numFmtId="9" fontId="19" fillId="0" borderId="126" xfId="48" applyNumberFormat="1" applyFont="1" applyBorder="1" applyAlignment="1">
      <alignment vertical="center" wrapText="1"/>
    </xf>
    <xf numFmtId="0" fontId="19" fillId="17" borderId="108" xfId="48" applyFont="1" applyFill="1" applyBorder="1" applyAlignment="1">
      <alignment vertical="center" wrapText="1"/>
    </xf>
    <xf numFmtId="0" fontId="19" fillId="13" borderId="50" xfId="48" applyFont="1" applyFill="1" applyBorder="1" applyAlignment="1">
      <alignment vertical="center" wrapText="1"/>
    </xf>
    <xf numFmtId="0" fontId="19" fillId="13" borderId="52" xfId="48" applyFont="1" applyFill="1" applyBorder="1" applyAlignment="1">
      <alignment horizontal="center" vertical="center" wrapText="1"/>
    </xf>
    <xf numFmtId="0" fontId="19" fillId="13" borderId="44" xfId="48" applyFont="1" applyFill="1" applyBorder="1" applyAlignment="1">
      <alignment horizontal="right" vertical="top" wrapText="1"/>
    </xf>
    <xf numFmtId="0" fontId="19" fillId="13" borderId="98" xfId="48" applyFont="1" applyFill="1" applyBorder="1" applyAlignment="1">
      <alignment horizontal="right" vertical="top" wrapText="1"/>
    </xf>
    <xf numFmtId="0" fontId="19" fillId="13" borderId="44" xfId="48" applyFont="1" applyFill="1" applyBorder="1" applyAlignment="1">
      <alignment horizontal="right" vertical="center" wrapText="1"/>
    </xf>
    <xf numFmtId="0" fontId="19" fillId="13" borderId="44" xfId="48" applyFont="1" applyFill="1" applyBorder="1" applyAlignment="1">
      <alignment vertical="center" wrapText="1"/>
    </xf>
    <xf numFmtId="0" fontId="19" fillId="0" borderId="50" xfId="48" applyFont="1" applyBorder="1" applyAlignment="1">
      <alignment horizontal="center" vertical="center" wrapText="1"/>
    </xf>
    <xf numFmtId="0" fontId="19" fillId="13" borderId="98" xfId="48" applyFont="1" applyFill="1" applyBorder="1" applyAlignment="1">
      <alignment horizontal="left" vertical="center" wrapText="1"/>
    </xf>
    <xf numFmtId="0" fontId="19" fillId="13" borderId="111" xfId="48" applyFont="1" applyFill="1" applyBorder="1" applyAlignment="1">
      <alignment vertical="top" wrapText="1"/>
    </xf>
    <xf numFmtId="0" fontId="19" fillId="13" borderId="111" xfId="48" applyFont="1" applyFill="1" applyBorder="1" applyAlignment="1">
      <alignment horizontal="right" vertical="top"/>
    </xf>
    <xf numFmtId="0" fontId="19" fillId="13" borderId="111" xfId="48" applyFont="1" applyFill="1" applyBorder="1" applyAlignment="1">
      <alignment horizontal="right" vertical="center"/>
    </xf>
    <xf numFmtId="0" fontId="19" fillId="13" borderId="111" xfId="48" applyFont="1" applyFill="1" applyBorder="1" applyAlignment="1">
      <alignment vertical="center"/>
    </xf>
    <xf numFmtId="0" fontId="19" fillId="13" borderId="44" xfId="48" applyFont="1" applyFill="1" applyBorder="1" applyAlignment="1">
      <alignment horizontal="center" vertical="center" wrapText="1"/>
    </xf>
    <xf numFmtId="0" fontId="19" fillId="0" borderId="110" xfId="48" applyFont="1" applyBorder="1" applyAlignment="1">
      <alignment horizontal="center" vertical="center" wrapText="1"/>
    </xf>
    <xf numFmtId="0" fontId="19" fillId="0" borderId="109" xfId="48" applyFont="1" applyBorder="1" applyAlignment="1">
      <alignment horizontal="center" vertical="center" wrapText="1"/>
    </xf>
    <xf numFmtId="0" fontId="19" fillId="13" borderId="51" xfId="48" applyFont="1" applyFill="1" applyBorder="1" applyAlignment="1">
      <alignment horizontal="center" vertical="center" wrapText="1"/>
    </xf>
    <xf numFmtId="0" fontId="19" fillId="13" borderId="50" xfId="48" applyFont="1" applyFill="1" applyBorder="1" applyAlignment="1">
      <alignment horizontal="right" vertical="center" wrapText="1"/>
    </xf>
    <xf numFmtId="0" fontId="19" fillId="13" borderId="50" xfId="48" applyFont="1" applyFill="1" applyBorder="1" applyAlignment="1">
      <alignment horizontal="left" vertical="center" wrapText="1"/>
    </xf>
    <xf numFmtId="0" fontId="19" fillId="13" borderId="111" xfId="48" applyFont="1" applyFill="1" applyBorder="1" applyAlignment="1">
      <alignment horizontal="left" vertical="center"/>
    </xf>
    <xf numFmtId="0" fontId="19" fillId="13" borderId="91" xfId="48" applyFont="1" applyFill="1" applyBorder="1" applyAlignment="1">
      <alignment horizontal="right" vertical="center"/>
    </xf>
    <xf numFmtId="0" fontId="19" fillId="13" borderId="90" xfId="48" applyFont="1" applyFill="1" applyBorder="1" applyAlignment="1">
      <alignment horizontal="left" vertical="center" wrapText="1"/>
    </xf>
    <xf numFmtId="9" fontId="19" fillId="0" borderId="103" xfId="48" applyNumberFormat="1" applyFont="1" applyBorder="1" applyAlignment="1">
      <alignment horizontal="center" vertical="center" wrapText="1"/>
    </xf>
    <xf numFmtId="0" fontId="19" fillId="13" borderId="103" xfId="48" applyFont="1" applyFill="1" applyBorder="1" applyAlignment="1">
      <alignment horizontal="center" vertical="center" wrapText="1"/>
    </xf>
    <xf numFmtId="0" fontId="19" fillId="13" borderId="91" xfId="48" applyFont="1" applyFill="1" applyBorder="1" applyAlignment="1">
      <alignment horizontal="right" vertical="center" wrapText="1"/>
    </xf>
    <xf numFmtId="9" fontId="19" fillId="0" borderId="48" xfId="48" applyNumberFormat="1" applyFont="1" applyBorder="1" applyAlignment="1">
      <alignment horizontal="center" vertical="center" wrapText="1"/>
    </xf>
    <xf numFmtId="0" fontId="19" fillId="13" borderId="110" xfId="48" applyFont="1" applyFill="1" applyBorder="1" applyAlignment="1">
      <alignment horizontal="center" vertical="center" wrapText="1"/>
    </xf>
    <xf numFmtId="0" fontId="22" fillId="13" borderId="45" xfId="48" applyFont="1" applyFill="1" applyBorder="1" applyAlignment="1">
      <alignment horizontal="left" vertical="top" wrapText="1"/>
    </xf>
    <xf numFmtId="0" fontId="22" fillId="13" borderId="49" xfId="48" applyFont="1" applyFill="1" applyBorder="1" applyAlignment="1">
      <alignment horizontal="left" vertical="top" wrapText="1"/>
    </xf>
    <xf numFmtId="0" fontId="19" fillId="13" borderId="115" xfId="48" applyFont="1" applyFill="1" applyBorder="1" applyAlignment="1">
      <alignment horizontal="center" vertical="center" wrapText="1"/>
    </xf>
    <xf numFmtId="0" fontId="19" fillId="18" borderId="98" xfId="48" applyFont="1" applyFill="1" applyBorder="1" applyAlignment="1">
      <alignment horizontal="right" vertical="top" wrapText="1"/>
    </xf>
    <xf numFmtId="1" fontId="19" fillId="0" borderId="45" xfId="48" applyNumberFormat="1" applyFont="1" applyBorder="1" applyAlignment="1">
      <alignment vertical="top" wrapText="1"/>
    </xf>
    <xf numFmtId="1" fontId="19" fillId="0" borderId="49" xfId="48" applyNumberFormat="1" applyFont="1" applyBorder="1" applyAlignment="1">
      <alignment vertical="top" wrapText="1"/>
    </xf>
    <xf numFmtId="165" fontId="20" fillId="13" borderId="49" xfId="48" applyNumberFormat="1" applyFont="1" applyFill="1" applyBorder="1" applyAlignment="1">
      <alignment vertical="top" wrapText="1"/>
    </xf>
    <xf numFmtId="165" fontId="20" fillId="0" borderId="131" xfId="48" applyNumberFormat="1" applyFont="1" applyBorder="1" applyAlignment="1">
      <alignment vertical="center" wrapText="1"/>
    </xf>
    <xf numFmtId="165" fontId="20" fillId="13" borderId="45" xfId="48" applyNumberFormat="1" applyFont="1" applyFill="1" applyBorder="1" applyAlignment="1">
      <alignment vertical="top" wrapText="1"/>
    </xf>
    <xf numFmtId="165" fontId="20" fillId="0" borderId="115" xfId="48" applyNumberFormat="1" applyFont="1" applyBorder="1" applyAlignment="1">
      <alignment vertical="center" wrapText="1"/>
    </xf>
    <xf numFmtId="0" fontId="19" fillId="18" borderId="111" xfId="48" applyFont="1" applyFill="1" applyBorder="1" applyAlignment="1">
      <alignment horizontal="right" vertical="top" wrapText="1"/>
    </xf>
    <xf numFmtId="165" fontId="20" fillId="0" borderId="115" xfId="48" applyNumberFormat="1" applyFont="1" applyBorder="1" applyAlignment="1">
      <alignment vertical="top" wrapText="1"/>
    </xf>
    <xf numFmtId="0" fontId="19" fillId="13" borderId="51" xfId="48" applyFont="1" applyFill="1" applyBorder="1" applyAlignment="1">
      <alignment horizontal="left" vertical="center" wrapText="1"/>
    </xf>
    <xf numFmtId="165" fontId="20" fillId="0" borderId="133" xfId="48" applyNumberFormat="1" applyFont="1" applyBorder="1" applyAlignment="1">
      <alignment vertical="top" wrapText="1"/>
    </xf>
    <xf numFmtId="165" fontId="20" fillId="0" borderId="131" xfId="48" applyNumberFormat="1" applyFont="1" applyBorder="1" applyAlignment="1">
      <alignment vertical="top" wrapText="1"/>
    </xf>
    <xf numFmtId="165" fontId="20" fillId="0" borderId="112" xfId="48" applyNumberFormat="1" applyFont="1" applyBorder="1" applyAlignment="1">
      <alignment horizontal="left" vertical="top" wrapText="1"/>
    </xf>
    <xf numFmtId="165" fontId="20" fillId="0" borderId="134" xfId="48" applyNumberFormat="1" applyFont="1" applyBorder="1" applyAlignment="1">
      <alignment horizontal="left" vertical="top" wrapText="1"/>
    </xf>
    <xf numFmtId="1" fontId="20" fillId="13" borderId="45" xfId="48" applyNumberFormat="1" applyFont="1" applyFill="1" applyBorder="1" applyAlignment="1">
      <alignment vertical="top" wrapText="1"/>
    </xf>
    <xf numFmtId="165" fontId="20" fillId="13" borderId="45" xfId="48" applyNumberFormat="1" applyFont="1" applyFill="1" applyBorder="1" applyAlignment="1">
      <alignment vertical="center" wrapText="1"/>
    </xf>
    <xf numFmtId="0" fontId="19" fillId="13" borderId="128" xfId="48" applyFont="1" applyFill="1" applyBorder="1" applyAlignment="1">
      <alignment horizontal="center" vertical="center" wrapText="1"/>
    </xf>
    <xf numFmtId="0" fontId="19" fillId="13" borderId="120" xfId="48" applyFont="1" applyFill="1" applyBorder="1" applyAlignment="1">
      <alignment horizontal="center" vertical="center" wrapText="1"/>
    </xf>
    <xf numFmtId="0" fontId="19" fillId="0" borderId="108" xfId="48" applyFont="1" applyBorder="1" applyAlignment="1">
      <alignment horizontal="center" vertical="center" wrapText="1"/>
    </xf>
    <xf numFmtId="0" fontId="19" fillId="0" borderId="93" xfId="48" applyFont="1" applyBorder="1" applyAlignment="1">
      <alignment horizontal="center" vertical="center" wrapText="1"/>
    </xf>
    <xf numFmtId="0" fontId="19" fillId="13" borderId="93" xfId="48" applyFont="1" applyFill="1" applyBorder="1" applyAlignment="1">
      <alignment horizontal="center" vertical="center" wrapText="1"/>
    </xf>
    <xf numFmtId="0" fontId="19" fillId="13" borderId="54" xfId="48" applyFont="1" applyFill="1" applyBorder="1" applyAlignment="1">
      <alignment horizontal="right" vertical="center" wrapText="1"/>
    </xf>
    <xf numFmtId="0" fontId="19" fillId="13" borderId="0" xfId="48" applyFont="1" applyFill="1" applyAlignment="1">
      <alignment horizontal="right" vertical="center" wrapText="1"/>
    </xf>
    <xf numFmtId="0" fontId="19" fillId="13" borderId="45" xfId="48" applyFont="1" applyFill="1" applyBorder="1" applyAlignment="1">
      <alignment horizontal="right" vertical="center" wrapText="1"/>
    </xf>
    <xf numFmtId="0" fontId="19" fillId="13" borderId="46" xfId="48" applyFont="1" applyFill="1" applyBorder="1" applyAlignment="1">
      <alignment horizontal="center" vertical="center" wrapText="1"/>
    </xf>
    <xf numFmtId="0" fontId="77" fillId="19" borderId="96" xfId="48" applyFont="1" applyFill="1" applyBorder="1"/>
    <xf numFmtId="174" fontId="5" fillId="0" borderId="14" xfId="24" applyNumberFormat="1" applyFont="1" applyBorder="1" applyAlignment="1">
      <alignment horizontal="right" vertical="center" wrapText="1"/>
    </xf>
    <xf numFmtId="165" fontId="46" fillId="20" borderId="8" xfId="27" applyNumberFormat="1" applyFont="1" applyFill="1" applyBorder="1" applyAlignment="1" applyProtection="1">
      <alignment vertical="center" wrapText="1"/>
      <protection locked="0"/>
    </xf>
    <xf numFmtId="165" fontId="46" fillId="20" borderId="8" xfId="28" applyNumberFormat="1" applyFont="1" applyFill="1" applyBorder="1" applyAlignment="1" applyProtection="1">
      <alignment vertical="center" wrapText="1"/>
      <protection locked="0"/>
    </xf>
    <xf numFmtId="164" fontId="9" fillId="20" borderId="15" xfId="26" applyNumberFormat="1" applyFont="1" applyFill="1" applyBorder="1" applyAlignment="1" applyProtection="1">
      <alignment vertical="center" wrapText="1"/>
      <protection locked="0"/>
    </xf>
    <xf numFmtId="165" fontId="7" fillId="0" borderId="32" xfId="28" applyNumberFormat="1" applyFont="1" applyBorder="1" applyAlignment="1" applyProtection="1">
      <alignment horizontal="right" vertical="top" wrapText="1"/>
      <protection locked="0"/>
    </xf>
    <xf numFmtId="165" fontId="7" fillId="0" borderId="13" xfId="28" applyNumberFormat="1" applyFont="1" applyBorder="1" applyAlignment="1" applyProtection="1">
      <alignment horizontal="right" vertical="center" wrapText="1"/>
      <protection locked="0"/>
    </xf>
    <xf numFmtId="165" fontId="7" fillId="0" borderId="11" xfId="28" applyNumberFormat="1" applyFont="1" applyBorder="1" applyAlignment="1" applyProtection="1">
      <alignment horizontal="right" vertical="top" wrapText="1"/>
      <protection locked="0"/>
    </xf>
    <xf numFmtId="165" fontId="7" fillId="3" borderId="8" xfId="28" applyNumberFormat="1" applyFont="1" applyFill="1" applyBorder="1" applyAlignment="1" applyProtection="1">
      <alignment horizontal="right" vertical="center" wrapText="1"/>
      <protection locked="0"/>
    </xf>
    <xf numFmtId="0" fontId="5" fillId="0" borderId="35" xfId="2" applyFont="1" applyBorder="1" applyAlignment="1" applyProtection="1">
      <alignment horizontal="center" vertical="center" wrapText="1"/>
      <protection locked="0"/>
    </xf>
    <xf numFmtId="0" fontId="5" fillId="0" borderId="2" xfId="2" applyFont="1" applyBorder="1" applyAlignment="1" applyProtection="1">
      <alignment vertical="top" wrapText="1"/>
      <protection locked="0"/>
    </xf>
    <xf numFmtId="0" fontId="5" fillId="0" borderId="8" xfId="2" applyFont="1" applyBorder="1" applyAlignment="1" applyProtection="1">
      <alignment vertical="top" wrapText="1"/>
      <protection locked="0"/>
    </xf>
    <xf numFmtId="165" fontId="6" fillId="0" borderId="32" xfId="28" applyNumberFormat="1" applyFont="1" applyBorder="1" applyAlignment="1" applyProtection="1">
      <alignment vertical="center" wrapText="1"/>
      <protection locked="0"/>
    </xf>
    <xf numFmtId="0" fontId="3" fillId="0" borderId="11" xfId="2" applyBorder="1" applyAlignment="1" applyProtection="1">
      <alignment horizontal="left" vertical="center" wrapText="1" shrinkToFit="1"/>
      <protection locked="0"/>
    </xf>
    <xf numFmtId="0" fontId="3" fillId="0" borderId="10" xfId="2" applyBorder="1" applyAlignment="1" applyProtection="1">
      <alignment vertical="top" wrapText="1"/>
      <protection locked="0"/>
    </xf>
    <xf numFmtId="0" fontId="3" fillId="0" borderId="8" xfId="2" applyBorder="1" applyAlignment="1" applyProtection="1">
      <alignment horizontal="left" vertical="top" wrapText="1"/>
      <protection locked="0"/>
    </xf>
    <xf numFmtId="0" fontId="3" fillId="0" borderId="10" xfId="2" applyBorder="1" applyAlignment="1" applyProtection="1">
      <alignment horizontal="left" vertical="top" wrapText="1"/>
      <protection locked="0"/>
    </xf>
    <xf numFmtId="0" fontId="3" fillId="0" borderId="11" xfId="2" applyBorder="1" applyAlignment="1" applyProtection="1">
      <alignment horizontal="left" vertical="top" wrapText="1"/>
      <protection locked="0"/>
    </xf>
    <xf numFmtId="174" fontId="5" fillId="0" borderId="14" xfId="17" applyNumberFormat="1" applyFont="1" applyBorder="1" applyAlignment="1" applyProtection="1">
      <alignment vertical="center" wrapText="1"/>
    </xf>
    <xf numFmtId="170" fontId="5" fillId="0" borderId="14" xfId="49" applyNumberFormat="1" applyFont="1" applyBorder="1" applyAlignment="1" applyProtection="1">
      <alignment vertical="center" wrapText="1"/>
    </xf>
    <xf numFmtId="164" fontId="5" fillId="0" borderId="2" xfId="51" applyNumberFormat="1" applyFont="1" applyBorder="1" applyAlignment="1" applyProtection="1">
      <alignment horizontal="center" vertical="center" wrapText="1"/>
      <protection locked="0"/>
    </xf>
    <xf numFmtId="0" fontId="6" fillId="0" borderId="2" xfId="51" applyNumberFormat="1" applyFont="1" applyBorder="1" applyAlignment="1" applyProtection="1">
      <alignment horizontal="center" vertical="center" wrapText="1"/>
      <protection locked="0"/>
    </xf>
    <xf numFmtId="164" fontId="5" fillId="0" borderId="2" xfId="51" applyNumberFormat="1" applyFont="1" applyFill="1" applyBorder="1" applyAlignment="1" applyProtection="1">
      <alignment horizontal="center" vertical="center" wrapText="1"/>
      <protection locked="0"/>
    </xf>
    <xf numFmtId="164" fontId="46" fillId="20" borderId="15" xfId="51" applyNumberFormat="1" applyFont="1" applyFill="1" applyBorder="1" applyAlignment="1" applyProtection="1">
      <alignment vertical="center" wrapText="1"/>
      <protection locked="0"/>
    </xf>
    <xf numFmtId="164" fontId="5" fillId="0" borderId="11" xfId="51" applyNumberFormat="1" applyFont="1" applyBorder="1" applyAlignment="1" applyProtection="1">
      <alignment vertical="center" wrapText="1"/>
      <protection locked="0"/>
    </xf>
    <xf numFmtId="9" fontId="5" fillId="3" borderId="19" xfId="52" applyFont="1" applyFill="1" applyBorder="1" applyAlignment="1">
      <alignment vertical="center" wrapText="1"/>
    </xf>
    <xf numFmtId="9" fontId="46" fillId="20" borderId="8" xfId="52" applyFont="1" applyFill="1" applyBorder="1" applyAlignment="1" applyProtection="1">
      <alignment vertical="center" wrapText="1"/>
      <protection locked="0"/>
    </xf>
    <xf numFmtId="9" fontId="5" fillId="3" borderId="9" xfId="52" applyFont="1" applyFill="1" applyBorder="1" applyAlignment="1">
      <alignment vertical="center" wrapText="1"/>
    </xf>
    <xf numFmtId="164" fontId="46" fillId="20" borderId="8" xfId="52" applyNumberFormat="1" applyFont="1" applyFill="1" applyBorder="1" applyAlignment="1" applyProtection="1">
      <alignment vertical="center" wrapText="1"/>
      <protection locked="0"/>
    </xf>
    <xf numFmtId="9" fontId="5" fillId="3" borderId="12" xfId="52" applyFont="1" applyFill="1" applyBorder="1" applyAlignment="1">
      <alignment vertical="center" wrapText="1"/>
    </xf>
    <xf numFmtId="9" fontId="46" fillId="20" borderId="8" xfId="29" applyFont="1" applyFill="1" applyBorder="1" applyAlignment="1" applyProtection="1">
      <alignment horizontal="center" vertical="center" wrapText="1"/>
      <protection locked="0"/>
    </xf>
    <xf numFmtId="9" fontId="46" fillId="20" borderId="2" xfId="52" applyFont="1" applyFill="1" applyBorder="1" applyAlignment="1" applyProtection="1">
      <alignment vertical="center" wrapText="1"/>
      <protection locked="0"/>
    </xf>
    <xf numFmtId="165" fontId="7" fillId="3" borderId="8" xfId="29" applyNumberFormat="1" applyFont="1" applyFill="1" applyBorder="1" applyAlignment="1" applyProtection="1">
      <alignment vertical="top" wrapText="1"/>
      <protection locked="0"/>
    </xf>
    <xf numFmtId="165" fontId="7" fillId="3" borderId="8" xfId="29" applyNumberFormat="1" applyFont="1" applyFill="1" applyBorder="1" applyAlignment="1" applyProtection="1">
      <alignment horizontal="center" vertical="top" wrapText="1"/>
      <protection locked="0"/>
    </xf>
    <xf numFmtId="165" fontId="7" fillId="0" borderId="32" xfId="29" applyNumberFormat="1" applyFont="1" applyBorder="1" applyAlignment="1" applyProtection="1">
      <alignment vertical="center" wrapText="1"/>
      <protection locked="0"/>
    </xf>
    <xf numFmtId="165" fontId="7" fillId="0" borderId="13" xfId="29" applyNumberFormat="1" applyFont="1" applyBorder="1" applyAlignment="1" applyProtection="1">
      <alignment vertical="center" wrapText="1"/>
      <protection locked="0"/>
    </xf>
    <xf numFmtId="165" fontId="7" fillId="0" borderId="13" xfId="29" applyNumberFormat="1" applyFont="1" applyBorder="1" applyAlignment="1" applyProtection="1">
      <alignment vertical="top" wrapText="1"/>
      <protection locked="0"/>
    </xf>
    <xf numFmtId="165" fontId="7" fillId="3" borderId="8" xfId="29" applyNumberFormat="1" applyFont="1" applyFill="1" applyBorder="1" applyAlignment="1" applyProtection="1">
      <alignment horizontal="right" vertical="top" wrapText="1"/>
      <protection locked="0"/>
    </xf>
    <xf numFmtId="165" fontId="5" fillId="0" borderId="13" xfId="29" applyNumberFormat="1" applyFont="1" applyBorder="1" applyAlignment="1" applyProtection="1">
      <alignment vertical="top" wrapText="1"/>
      <protection locked="0"/>
    </xf>
    <xf numFmtId="165" fontId="7" fillId="0" borderId="86" xfId="29" applyNumberFormat="1" applyFont="1" applyBorder="1" applyAlignment="1" applyProtection="1">
      <alignment vertical="top" wrapText="1"/>
      <protection locked="0"/>
    </xf>
    <xf numFmtId="165" fontId="7" fillId="3" borderId="2" xfId="29" applyNumberFormat="1" applyFont="1" applyFill="1" applyBorder="1" applyAlignment="1" applyProtection="1">
      <alignment horizontal="center" vertical="top" wrapText="1"/>
      <protection locked="0"/>
    </xf>
    <xf numFmtId="165" fontId="7" fillId="0" borderId="18" xfId="29" applyNumberFormat="1" applyFont="1" applyBorder="1" applyAlignment="1" applyProtection="1">
      <alignment vertical="top" wrapText="1"/>
      <protection locked="0"/>
    </xf>
    <xf numFmtId="165" fontId="7" fillId="0" borderId="11" xfId="29" applyNumberFormat="1" applyFont="1" applyBorder="1" applyAlignment="1" applyProtection="1">
      <alignment vertical="top" wrapText="1"/>
      <protection locked="0"/>
    </xf>
    <xf numFmtId="165" fontId="7" fillId="0" borderId="11" xfId="29" applyNumberFormat="1" applyFont="1" applyBorder="1" applyAlignment="1" applyProtection="1">
      <alignment horizontal="left" vertical="top" wrapText="1"/>
      <protection locked="0"/>
    </xf>
    <xf numFmtId="165" fontId="7" fillId="3" borderId="2" xfId="29" applyNumberFormat="1" applyFont="1" applyFill="1" applyBorder="1" applyAlignment="1" applyProtection="1">
      <alignment vertical="center" wrapText="1"/>
      <protection locked="0"/>
    </xf>
    <xf numFmtId="174" fontId="19" fillId="0" borderId="14" xfId="24" applyNumberFormat="1" applyFont="1" applyBorder="1" applyAlignment="1">
      <alignment horizontal="right" vertical="center" wrapText="1"/>
    </xf>
    <xf numFmtId="170" fontId="19" fillId="0" borderId="14" xfId="25" applyNumberFormat="1" applyFont="1" applyBorder="1" applyAlignment="1">
      <alignment horizontal="center" vertical="center" wrapText="1"/>
    </xf>
    <xf numFmtId="0" fontId="19" fillId="0" borderId="2" xfId="2" applyFont="1" applyBorder="1" applyAlignment="1" applyProtection="1">
      <alignment horizontal="center" vertical="center" wrapText="1"/>
      <protection locked="0"/>
    </xf>
    <xf numFmtId="170" fontId="19" fillId="0" borderId="2" xfId="25" applyNumberFormat="1" applyFont="1" applyBorder="1" applyAlignment="1">
      <alignment vertical="center"/>
    </xf>
    <xf numFmtId="165" fontId="6" fillId="0" borderId="13" xfId="28" applyNumberFormat="1" applyFont="1" applyBorder="1" applyAlignment="1" applyProtection="1">
      <alignment vertical="top" wrapText="1"/>
      <protection locked="0"/>
    </xf>
    <xf numFmtId="0" fontId="14" fillId="3" borderId="160" xfId="15" applyFill="1" applyBorder="1" applyAlignment="1">
      <alignment horizontal="center" vertical="center"/>
    </xf>
    <xf numFmtId="0" fontId="14" fillId="3" borderId="137" xfId="15" applyFill="1" applyBorder="1" applyAlignment="1">
      <alignment horizontal="center" vertical="center"/>
    </xf>
    <xf numFmtId="0" fontId="14" fillId="3" borderId="88" xfId="15" applyFill="1" applyBorder="1" applyAlignment="1">
      <alignment horizontal="center" vertical="center"/>
    </xf>
    <xf numFmtId="0" fontId="14" fillId="3" borderId="159" xfId="15" applyFill="1" applyBorder="1" applyAlignment="1">
      <alignment horizontal="center" vertical="center"/>
    </xf>
    <xf numFmtId="0" fontId="14" fillId="0" borderId="0" xfId="15" applyAlignment="1">
      <alignment horizontal="center" vertical="center"/>
    </xf>
    <xf numFmtId="0" fontId="1" fillId="3" borderId="34" xfId="0" applyFont="1" applyFill="1" applyBorder="1" applyAlignment="1">
      <alignment horizontal="center" vertical="center" wrapText="1"/>
    </xf>
    <xf numFmtId="0" fontId="27" fillId="0" borderId="74" xfId="0" applyFont="1" applyBorder="1" applyAlignment="1">
      <alignment horizontal="left" vertical="center" wrapText="1"/>
    </xf>
    <xf numFmtId="165" fontId="7" fillId="3" borderId="15" xfId="28" applyNumberFormat="1" applyFont="1" applyFill="1" applyBorder="1" applyAlignment="1" applyProtection="1">
      <alignment vertical="top" wrapText="1"/>
      <protection locked="0"/>
    </xf>
    <xf numFmtId="0" fontId="19" fillId="0" borderId="0" xfId="2" applyFont="1" applyAlignment="1">
      <alignment horizontal="left" vertical="top" wrapText="1"/>
    </xf>
    <xf numFmtId="0" fontId="20" fillId="39" borderId="68" xfId="0" applyFont="1" applyFill="1" applyBorder="1" applyAlignment="1">
      <alignment horizontal="center" vertical="center"/>
    </xf>
    <xf numFmtId="0" fontId="70" fillId="0" borderId="76" xfId="0" applyFont="1" applyBorder="1" applyAlignment="1">
      <alignment horizontal="left" vertical="top" wrapText="1"/>
    </xf>
    <xf numFmtId="0" fontId="1" fillId="3" borderId="89" xfId="0" applyFont="1" applyFill="1" applyBorder="1" applyAlignment="1">
      <alignment horizontal="center" vertical="center" wrapText="1"/>
    </xf>
    <xf numFmtId="0" fontId="20" fillId="3" borderId="143" xfId="2" applyFont="1" applyFill="1" applyBorder="1" applyAlignment="1">
      <alignment horizontal="center" vertical="center" wrapText="1"/>
    </xf>
    <xf numFmtId="0" fontId="6" fillId="0" borderId="45" xfId="0" applyFont="1" applyBorder="1" applyAlignment="1">
      <alignment horizontal="center" vertical="center"/>
    </xf>
    <xf numFmtId="0" fontId="6" fillId="0" borderId="51" xfId="0" applyFont="1" applyBorder="1" applyAlignment="1">
      <alignment horizontal="center" vertical="center"/>
    </xf>
    <xf numFmtId="0" fontId="6" fillId="0" borderId="3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xf>
    <xf numFmtId="0" fontId="6" fillId="0" borderId="1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49" xfId="0" applyFont="1" applyBorder="1" applyAlignment="1">
      <alignment horizontal="center" vertical="center"/>
    </xf>
    <xf numFmtId="0" fontId="40" fillId="0" borderId="6" xfId="0" applyFont="1" applyBorder="1"/>
    <xf numFmtId="0" fontId="4" fillId="4" borderId="166" xfId="0" applyFont="1" applyFill="1" applyBorder="1" applyAlignment="1">
      <alignment vertical="center"/>
    </xf>
    <xf numFmtId="0" fontId="6" fillId="4" borderId="66" xfId="0" applyFont="1" applyFill="1" applyBorder="1"/>
    <xf numFmtId="0" fontId="6" fillId="4" borderId="0" xfId="0" applyFont="1" applyFill="1"/>
    <xf numFmtId="0" fontId="6" fillId="4" borderId="21" xfId="0" applyFont="1" applyFill="1" applyBorder="1"/>
    <xf numFmtId="0" fontId="6" fillId="4" borderId="161" xfId="0" applyFont="1" applyFill="1" applyBorder="1"/>
    <xf numFmtId="0" fontId="6" fillId="4" borderId="44" xfId="0" applyFont="1" applyFill="1" applyBorder="1"/>
    <xf numFmtId="0" fontId="6" fillId="4" borderId="153" xfId="0" applyFont="1" applyFill="1" applyBorder="1"/>
    <xf numFmtId="0" fontId="8" fillId="25" borderId="149" xfId="0" applyFont="1" applyFill="1" applyBorder="1" applyAlignment="1">
      <alignment vertical="center"/>
    </xf>
    <xf numFmtId="9" fontId="6" fillId="0" borderId="5" xfId="1" applyFont="1" applyBorder="1" applyAlignment="1">
      <alignment horizontal="center" vertical="center"/>
    </xf>
    <xf numFmtId="0" fontId="6" fillId="0" borderId="13" xfId="0" applyFont="1" applyBorder="1" applyAlignment="1">
      <alignment horizontal="center" vertical="center"/>
    </xf>
    <xf numFmtId="0" fontId="8" fillId="25" borderId="155" xfId="0" applyFont="1" applyFill="1" applyBorder="1"/>
    <xf numFmtId="0" fontId="6" fillId="25" borderId="10" xfId="0" applyFont="1" applyFill="1" applyBorder="1" applyAlignment="1">
      <alignment horizontal="center" vertical="center"/>
    </xf>
    <xf numFmtId="0" fontId="6" fillId="25" borderId="11" xfId="0" applyFont="1" applyFill="1" applyBorder="1" applyAlignment="1">
      <alignment horizontal="center" vertical="center"/>
    </xf>
    <xf numFmtId="0" fontId="6" fillId="25" borderId="10" xfId="0" applyFont="1" applyFill="1" applyBorder="1"/>
    <xf numFmtId="0" fontId="6" fillId="25" borderId="11" xfId="0" applyFont="1" applyFill="1" applyBorder="1"/>
    <xf numFmtId="0" fontId="6" fillId="25" borderId="86" xfId="0" applyFont="1" applyFill="1" applyBorder="1" applyAlignment="1">
      <alignment horizontal="right"/>
    </xf>
    <xf numFmtId="9" fontId="6" fillId="0" borderId="5" xfId="0" applyNumberFormat="1" applyFont="1" applyBorder="1" applyAlignment="1">
      <alignment horizontal="center" vertical="center"/>
    </xf>
    <xf numFmtId="0" fontId="6" fillId="25" borderId="86" xfId="0" applyFont="1" applyFill="1" applyBorder="1" applyAlignment="1">
      <alignment horizontal="right" vertical="center"/>
    </xf>
    <xf numFmtId="0" fontId="8" fillId="25" borderId="13" xfId="0" applyFont="1" applyFill="1" applyBorder="1" applyAlignment="1">
      <alignment horizontal="right" vertical="center"/>
    </xf>
    <xf numFmtId="2" fontId="6" fillId="0" borderId="5" xfId="0" applyNumberFormat="1" applyFont="1" applyBorder="1" applyAlignment="1">
      <alignment horizontal="center" vertical="center"/>
    </xf>
    <xf numFmtId="0" fontId="6" fillId="23" borderId="10" xfId="0" applyFont="1" applyFill="1" applyBorder="1" applyAlignment="1">
      <alignment horizontal="center" vertical="center"/>
    </xf>
    <xf numFmtId="0" fontId="6" fillId="23" borderId="11" xfId="0" applyFont="1" applyFill="1" applyBorder="1" applyAlignment="1">
      <alignment horizontal="center" vertical="center"/>
    </xf>
    <xf numFmtId="0" fontId="8" fillId="25" borderId="13" xfId="0" applyFont="1" applyFill="1" applyBorder="1" applyAlignment="1">
      <alignment vertical="center"/>
    </xf>
    <xf numFmtId="0" fontId="8" fillId="25" borderId="40" xfId="0" applyFont="1" applyFill="1" applyBorder="1" applyAlignment="1">
      <alignment horizontal="right" vertical="center"/>
    </xf>
    <xf numFmtId="0" fontId="8" fillId="25" borderId="32" xfId="0" applyFont="1" applyFill="1" applyBorder="1"/>
    <xf numFmtId="0" fontId="6" fillId="25" borderId="17" xfId="0" applyFont="1" applyFill="1" applyBorder="1"/>
    <xf numFmtId="0" fontId="6" fillId="25" borderId="18" xfId="0" applyFont="1" applyFill="1" applyBorder="1"/>
    <xf numFmtId="0" fontId="6" fillId="0" borderId="45" xfId="0" applyFont="1" applyBorder="1" applyAlignment="1">
      <alignment horizontal="center"/>
    </xf>
    <xf numFmtId="0" fontId="6" fillId="0" borderId="149" xfId="0" applyFont="1" applyBorder="1" applyAlignment="1">
      <alignment horizontal="center"/>
    </xf>
    <xf numFmtId="0" fontId="6" fillId="25" borderId="40" xfId="0" applyFont="1" applyFill="1" applyBorder="1" applyAlignment="1">
      <alignment horizontal="right"/>
    </xf>
    <xf numFmtId="0" fontId="6" fillId="0" borderId="49" xfId="0" applyFont="1" applyBorder="1" applyAlignment="1">
      <alignment horizontal="center"/>
    </xf>
    <xf numFmtId="0" fontId="6" fillId="0" borderId="185" xfId="0" applyFont="1" applyBorder="1" applyAlignment="1">
      <alignment horizontal="center"/>
    </xf>
    <xf numFmtId="0" fontId="6" fillId="25" borderId="21" xfId="0" applyFont="1" applyFill="1" applyBorder="1"/>
    <xf numFmtId="0" fontId="6" fillId="25" borderId="22" xfId="0" applyFont="1" applyFill="1" applyBorder="1"/>
    <xf numFmtId="0" fontId="6" fillId="25" borderId="156" xfId="0" applyFont="1" applyFill="1" applyBorder="1" applyAlignment="1">
      <alignment horizontal="right"/>
    </xf>
    <xf numFmtId="0" fontId="6" fillId="25" borderId="156" xfId="0" applyFont="1" applyFill="1" applyBorder="1" applyAlignment="1">
      <alignment horizontal="right" wrapText="1"/>
    </xf>
    <xf numFmtId="0" fontId="6" fillId="25" borderId="150" xfId="0" applyFont="1" applyFill="1" applyBorder="1" applyAlignment="1">
      <alignment horizontal="right" vertical="center"/>
    </xf>
    <xf numFmtId="0" fontId="4" fillId="4" borderId="32" xfId="0" applyFont="1" applyFill="1" applyBorder="1" applyAlignment="1">
      <alignment vertical="center"/>
    </xf>
    <xf numFmtId="0" fontId="6" fillId="4" borderId="0" xfId="0" applyFont="1" applyFill="1" applyAlignment="1">
      <alignment horizontal="center" vertical="center"/>
    </xf>
    <xf numFmtId="0" fontId="6" fillId="4" borderId="74" xfId="0" applyFont="1" applyFill="1" applyBorder="1" applyAlignment="1">
      <alignment horizontal="center" vertical="center"/>
    </xf>
    <xf numFmtId="0" fontId="6" fillId="4" borderId="54" xfId="0" applyFont="1" applyFill="1" applyBorder="1"/>
    <xf numFmtId="0" fontId="6" fillId="4" borderId="74" xfId="0" applyFont="1" applyFill="1" applyBorder="1"/>
    <xf numFmtId="9" fontId="6" fillId="0" borderId="5" xfId="0" applyNumberFormat="1" applyFont="1" applyBorder="1" applyAlignment="1">
      <alignment horizontal="center"/>
    </xf>
    <xf numFmtId="0" fontId="6" fillId="0" borderId="2" xfId="0" applyFont="1" applyBorder="1" applyAlignment="1">
      <alignment horizontal="center"/>
    </xf>
    <xf numFmtId="0" fontId="6" fillId="0" borderId="13" xfId="0" applyFont="1" applyBorder="1" applyAlignment="1">
      <alignment horizontal="center"/>
    </xf>
    <xf numFmtId="0" fontId="6" fillId="0" borderId="5" xfId="0" applyFont="1" applyBorder="1" applyAlignment="1">
      <alignment horizontal="center"/>
    </xf>
    <xf numFmtId="0" fontId="8" fillId="25" borderId="13" xfId="0" applyFont="1" applyFill="1" applyBorder="1" applyAlignment="1">
      <alignment horizontal="left" vertical="center"/>
    </xf>
    <xf numFmtId="0" fontId="6" fillId="0" borderId="5" xfId="0" applyFont="1" applyBorder="1" applyAlignment="1">
      <alignment horizontal="center" vertical="center"/>
    </xf>
    <xf numFmtId="6" fontId="6" fillId="0" borderId="5" xfId="0" applyNumberFormat="1" applyFont="1" applyBorder="1" applyAlignment="1">
      <alignment horizontal="right" vertical="center" indent="2"/>
    </xf>
    <xf numFmtId="0" fontId="6" fillId="23" borderId="17" xfId="0" applyFont="1" applyFill="1" applyBorder="1" applyAlignment="1">
      <alignment horizontal="center" vertical="center"/>
    </xf>
    <xf numFmtId="6" fontId="6" fillId="0" borderId="10" xfId="0" applyNumberFormat="1" applyFont="1" applyBorder="1" applyAlignment="1">
      <alignment horizontal="center" vertical="center"/>
    </xf>
    <xf numFmtId="6" fontId="6" fillId="0" borderId="45" xfId="0" applyNumberFormat="1" applyFont="1" applyBorder="1" applyAlignment="1">
      <alignment horizontal="center" vertical="center"/>
    </xf>
    <xf numFmtId="6" fontId="6" fillId="0" borderId="149" xfId="0" applyNumberFormat="1" applyFont="1" applyBorder="1" applyAlignment="1">
      <alignment horizontal="center" vertical="center"/>
    </xf>
    <xf numFmtId="0" fontId="6" fillId="23" borderId="29" xfId="0" applyFont="1" applyFill="1" applyBorder="1" applyAlignment="1">
      <alignment horizontal="center" vertical="center"/>
    </xf>
    <xf numFmtId="0" fontId="6" fillId="23" borderId="0" xfId="0" applyFont="1" applyFill="1" applyAlignment="1">
      <alignment horizontal="center" vertical="center"/>
    </xf>
    <xf numFmtId="0" fontId="8" fillId="25" borderId="32" xfId="0" applyFont="1" applyFill="1" applyBorder="1" applyAlignment="1">
      <alignment horizontal="right" vertical="center"/>
    </xf>
    <xf numFmtId="6" fontId="6" fillId="0" borderId="5" xfId="0" applyNumberFormat="1" applyFont="1" applyBorder="1" applyAlignment="1">
      <alignment horizontal="center" vertical="center"/>
    </xf>
    <xf numFmtId="0" fontId="6" fillId="23" borderId="7" xfId="0" applyFont="1" applyFill="1" applyBorder="1" applyAlignment="1">
      <alignment horizontal="center" vertical="center"/>
    </xf>
    <xf numFmtId="0" fontId="6" fillId="2" borderId="32" xfId="0" applyFont="1" applyFill="1" applyBorder="1" applyAlignment="1">
      <alignment horizontal="center" vertical="center"/>
    </xf>
    <xf numFmtId="6" fontId="6" fillId="25" borderId="5" xfId="0" applyNumberFormat="1" applyFont="1" applyFill="1" applyBorder="1" applyAlignment="1">
      <alignment horizontal="center" vertical="center"/>
    </xf>
    <xf numFmtId="0" fontId="6" fillId="25" borderId="8" xfId="0" applyFont="1" applyFill="1" applyBorder="1"/>
    <xf numFmtId="6" fontId="6" fillId="25" borderId="10" xfId="0" applyNumberFormat="1" applyFont="1" applyFill="1" applyBorder="1" applyAlignment="1">
      <alignment horizontal="center" vertical="center"/>
    </xf>
    <xf numFmtId="6" fontId="6" fillId="25" borderId="50" xfId="0" applyNumberFormat="1" applyFont="1" applyFill="1" applyBorder="1" applyAlignment="1">
      <alignment horizontal="center" vertical="center"/>
    </xf>
    <xf numFmtId="6" fontId="6" fillId="25" borderId="147" xfId="0" applyNumberFormat="1" applyFont="1" applyFill="1" applyBorder="1" applyAlignment="1">
      <alignment horizontal="center" vertical="center"/>
    </xf>
    <xf numFmtId="0" fontId="6" fillId="23" borderId="15" xfId="0" applyFont="1" applyFill="1" applyBorder="1" applyAlignment="1">
      <alignment horizontal="center" vertical="center"/>
    </xf>
    <xf numFmtId="0" fontId="6" fillId="23" borderId="18" xfId="0" applyFont="1" applyFill="1" applyBorder="1" applyAlignment="1">
      <alignment horizontal="center" vertical="center"/>
    </xf>
    <xf numFmtId="9" fontId="6" fillId="0" borderId="10" xfId="0" applyNumberFormat="1" applyFont="1" applyBorder="1" applyAlignment="1">
      <alignment horizontal="center" vertical="center"/>
    </xf>
    <xf numFmtId="9" fontId="6" fillId="0" borderId="45" xfId="0" applyNumberFormat="1" applyFont="1" applyBorder="1" applyAlignment="1">
      <alignment horizontal="center" vertical="center"/>
    </xf>
    <xf numFmtId="9" fontId="6" fillId="0" borderId="149" xfId="0" applyNumberFormat="1" applyFont="1" applyBorder="1" applyAlignment="1">
      <alignment horizontal="center" vertical="center"/>
    </xf>
    <xf numFmtId="0" fontId="6" fillId="23" borderId="74" xfId="0" applyFont="1" applyFill="1" applyBorder="1" applyAlignment="1">
      <alignment horizontal="center" vertical="center"/>
    </xf>
    <xf numFmtId="0" fontId="8" fillId="25" borderId="86" xfId="0" applyFont="1" applyFill="1" applyBorder="1" applyAlignment="1">
      <alignment horizontal="right"/>
    </xf>
    <xf numFmtId="0" fontId="6" fillId="0" borderId="11" xfId="0" applyFont="1" applyBorder="1" applyAlignment="1">
      <alignment horizontal="center" vertical="center"/>
    </xf>
    <xf numFmtId="0" fontId="8" fillId="25" borderId="13" xfId="0" applyFont="1" applyFill="1" applyBorder="1" applyAlignment="1">
      <alignment horizontal="right"/>
    </xf>
    <xf numFmtId="3" fontId="6" fillId="0" borderId="10" xfId="0" applyNumberFormat="1" applyFont="1" applyBorder="1" applyAlignment="1">
      <alignment horizontal="center" vertical="center"/>
    </xf>
    <xf numFmtId="0" fontId="6" fillId="0" borderId="10" xfId="0" applyFont="1" applyBorder="1" applyAlignment="1">
      <alignment horizontal="center" vertical="center"/>
    </xf>
    <xf numFmtId="0" fontId="8" fillId="25" borderId="13" xfId="0" applyFont="1" applyFill="1" applyBorder="1" applyAlignment="1">
      <alignment vertical="center" wrapText="1"/>
    </xf>
    <xf numFmtId="0" fontId="6" fillId="23" borderId="2" xfId="0" applyFont="1" applyFill="1" applyBorder="1" applyAlignment="1">
      <alignment horizontal="center" vertical="center"/>
    </xf>
    <xf numFmtId="0" fontId="6" fillId="25" borderId="12" xfId="0" applyFont="1" applyFill="1" applyBorder="1"/>
    <xf numFmtId="0" fontId="8" fillId="25" borderId="13" xfId="0" applyFont="1" applyFill="1" applyBorder="1" applyAlignment="1">
      <alignment horizontal="right" wrapText="1"/>
    </xf>
    <xf numFmtId="0" fontId="6" fillId="25" borderId="13" xfId="0" applyFont="1" applyFill="1" applyBorder="1" applyAlignment="1">
      <alignment horizontal="right" wrapText="1"/>
    </xf>
    <xf numFmtId="0" fontId="8" fillId="25" borderId="32" xfId="0" applyFont="1" applyFill="1" applyBorder="1" applyAlignment="1">
      <alignment horizontal="right"/>
    </xf>
    <xf numFmtId="0" fontId="6" fillId="25" borderId="0" xfId="0" applyFont="1" applyFill="1"/>
    <xf numFmtId="0" fontId="6" fillId="25" borderId="74" xfId="0" applyFont="1" applyFill="1" applyBorder="1"/>
    <xf numFmtId="0" fontId="6" fillId="25" borderId="13" xfId="0" applyFont="1" applyFill="1" applyBorder="1" applyAlignment="1">
      <alignment horizontal="right" vertical="center" wrapText="1"/>
    </xf>
    <xf numFmtId="0" fontId="8" fillId="25" borderId="13" xfId="0" applyFont="1" applyFill="1" applyBorder="1" applyAlignment="1">
      <alignment horizontal="right" vertical="center" wrapText="1"/>
    </xf>
    <xf numFmtId="0" fontId="6" fillId="25" borderId="13" xfId="0" applyFont="1" applyFill="1" applyBorder="1" applyAlignment="1">
      <alignment horizontal="right" vertical="top" wrapText="1"/>
    </xf>
    <xf numFmtId="0" fontId="6" fillId="38" borderId="154" xfId="0" applyFont="1" applyFill="1" applyBorder="1" applyAlignment="1">
      <alignment horizontal="center" vertical="center"/>
    </xf>
    <xf numFmtId="0" fontId="6" fillId="38" borderId="74" xfId="0" applyFont="1" applyFill="1" applyBorder="1" applyAlignment="1">
      <alignment horizontal="center" vertical="center"/>
    </xf>
    <xf numFmtId="0" fontId="6" fillId="37" borderId="10" xfId="0" applyFont="1" applyFill="1" applyBorder="1"/>
    <xf numFmtId="0" fontId="6" fillId="37" borderId="11" xfId="0" applyFont="1" applyFill="1" applyBorder="1"/>
    <xf numFmtId="0" fontId="6" fillId="4" borderId="50" xfId="0" applyFont="1" applyFill="1" applyBorder="1"/>
    <xf numFmtId="0" fontId="6" fillId="4" borderId="147" xfId="0" applyFont="1" applyFill="1" applyBorder="1"/>
    <xf numFmtId="0" fontId="6" fillId="0" borderId="32" xfId="0" applyFont="1" applyBorder="1" applyAlignment="1">
      <alignment horizontal="center" vertical="center"/>
    </xf>
    <xf numFmtId="0" fontId="6" fillId="0" borderId="27" xfId="0" applyFont="1" applyBorder="1" applyAlignment="1">
      <alignment horizontal="center" vertical="center"/>
    </xf>
    <xf numFmtId="0" fontId="8" fillId="25" borderId="32" xfId="0" applyFont="1" applyFill="1" applyBorder="1" applyAlignment="1">
      <alignment vertical="center"/>
    </xf>
    <xf numFmtId="0" fontId="6" fillId="25" borderId="50" xfId="0" applyFont="1" applyFill="1" applyBorder="1"/>
    <xf numFmtId="0" fontId="6" fillId="25" borderId="147" xfId="0" applyFont="1" applyFill="1" applyBorder="1"/>
    <xf numFmtId="9" fontId="6" fillId="0" borderId="20" xfId="0" applyNumberFormat="1" applyFont="1" applyBorder="1" applyAlignment="1">
      <alignment horizontal="center" vertical="center"/>
    </xf>
    <xf numFmtId="0" fontId="6" fillId="0" borderId="7" xfId="0" applyFont="1" applyBorder="1" applyAlignment="1">
      <alignment horizontal="center" vertical="center"/>
    </xf>
    <xf numFmtId="0" fontId="6" fillId="0" borderId="40" xfId="0" applyFont="1" applyBorder="1" applyAlignment="1">
      <alignment horizontal="center" vertical="center"/>
    </xf>
    <xf numFmtId="0" fontId="6" fillId="0" borderId="20" xfId="0" applyFont="1" applyBorder="1" applyAlignment="1">
      <alignment horizontal="center" vertical="center"/>
    </xf>
    <xf numFmtId="0" fontId="6" fillId="0" borderId="0" xfId="0" applyFont="1"/>
    <xf numFmtId="0" fontId="7" fillId="25" borderId="86" xfId="0" applyFont="1" applyFill="1" applyBorder="1" applyAlignment="1">
      <alignment horizontal="center" vertical="center"/>
    </xf>
    <xf numFmtId="9" fontId="6" fillId="0" borderId="51" xfId="0" applyNumberFormat="1" applyFont="1" applyBorder="1" applyAlignment="1">
      <alignment horizontal="center" vertical="center"/>
    </xf>
    <xf numFmtId="0" fontId="6" fillId="0" borderId="0" xfId="0" applyFont="1" applyAlignment="1">
      <alignment horizontal="center" vertical="center"/>
    </xf>
    <xf numFmtId="0" fontId="6" fillId="0" borderId="158" xfId="0" applyFont="1" applyBorder="1" applyAlignment="1">
      <alignment horizontal="center" vertical="center"/>
    </xf>
    <xf numFmtId="0" fontId="6" fillId="0" borderId="49" xfId="0" applyFont="1" applyBorder="1" applyAlignment="1">
      <alignment horizontal="center" vertical="center"/>
    </xf>
    <xf numFmtId="0" fontId="6" fillId="0" borderId="48" xfId="0" applyFont="1" applyBorder="1" applyAlignment="1">
      <alignment horizontal="center" vertical="center"/>
    </xf>
    <xf numFmtId="0" fontId="6" fillId="0" borderId="191" xfId="0" applyFont="1" applyBorder="1" applyAlignment="1">
      <alignment horizontal="center" vertical="center"/>
    </xf>
    <xf numFmtId="0" fontId="6" fillId="0" borderId="74" xfId="0" applyFont="1" applyBorder="1" applyAlignment="1">
      <alignment horizontal="center" vertical="center"/>
    </xf>
    <xf numFmtId="0" fontId="6" fillId="25" borderId="0" xfId="0" applyFont="1" applyFill="1" applyAlignment="1">
      <alignment horizontal="center" vertical="center"/>
    </xf>
    <xf numFmtId="0" fontId="6" fillId="25" borderId="44" xfId="0" applyFont="1" applyFill="1" applyBorder="1"/>
    <xf numFmtId="0" fontId="6" fillId="25" borderId="153" xfId="0" applyFont="1" applyFill="1" applyBorder="1"/>
    <xf numFmtId="9" fontId="6" fillId="0" borderId="52" xfId="0" applyNumberFormat="1" applyFont="1" applyBorder="1" applyAlignment="1">
      <alignment horizontal="center" vertical="center"/>
    </xf>
    <xf numFmtId="0" fontId="6" fillId="0" borderId="150" xfId="0" applyFont="1" applyBorder="1" applyAlignment="1">
      <alignment horizontal="center" vertical="center"/>
    </xf>
    <xf numFmtId="0" fontId="6" fillId="0" borderId="45" xfId="0" applyFont="1" applyBorder="1"/>
    <xf numFmtId="0" fontId="6" fillId="0" borderId="46" xfId="0" applyFont="1" applyBorder="1" applyAlignment="1">
      <alignment horizontal="center" vertical="center"/>
    </xf>
    <xf numFmtId="0" fontId="6" fillId="0" borderId="148" xfId="0" applyFont="1" applyBorder="1" applyAlignment="1">
      <alignment horizontal="center" vertical="center"/>
    </xf>
    <xf numFmtId="0" fontId="6" fillId="0" borderId="58" xfId="0" applyFont="1" applyBorder="1" applyAlignment="1">
      <alignment horizontal="center" vertical="center"/>
    </xf>
    <xf numFmtId="0" fontId="6" fillId="0" borderId="52" xfId="0" applyFont="1" applyBorder="1" applyAlignment="1">
      <alignment horizontal="center" vertical="center"/>
    </xf>
    <xf numFmtId="0" fontId="8" fillId="36" borderId="32" xfId="0" applyFont="1" applyFill="1" applyBorder="1"/>
    <xf numFmtId="9" fontId="6" fillId="25" borderId="54" xfId="0" applyNumberFormat="1" applyFont="1" applyFill="1" applyBorder="1" applyAlignment="1">
      <alignment horizontal="center" vertical="center"/>
    </xf>
    <xf numFmtId="0" fontId="6" fillId="25" borderId="54" xfId="0" applyFont="1" applyFill="1" applyBorder="1" applyAlignment="1">
      <alignment horizontal="center" vertical="center"/>
    </xf>
    <xf numFmtId="0" fontId="6" fillId="25" borderId="152" xfId="0" applyFont="1" applyFill="1" applyBorder="1" applyAlignment="1">
      <alignment horizontal="center" vertical="center"/>
    </xf>
    <xf numFmtId="0" fontId="7" fillId="36" borderId="86" xfId="0" applyFont="1" applyFill="1" applyBorder="1" applyAlignment="1">
      <alignment horizontal="center" vertical="center"/>
    </xf>
    <xf numFmtId="9" fontId="6" fillId="25" borderId="6" xfId="0" applyNumberFormat="1" applyFont="1" applyFill="1" applyBorder="1" applyAlignment="1">
      <alignment horizontal="center" vertical="center"/>
    </xf>
    <xf numFmtId="0" fontId="6" fillId="25" borderId="74" xfId="0" applyFont="1" applyFill="1" applyBorder="1" applyAlignment="1">
      <alignment horizontal="center" vertical="center"/>
    </xf>
    <xf numFmtId="0" fontId="8" fillId="36" borderId="32" xfId="0" applyFont="1" applyFill="1" applyBorder="1" applyAlignment="1">
      <alignment horizontal="right"/>
    </xf>
    <xf numFmtId="0" fontId="6" fillId="36" borderId="30" xfId="0" applyFont="1" applyFill="1" applyBorder="1" applyAlignment="1">
      <alignment horizontal="right"/>
    </xf>
    <xf numFmtId="9" fontId="6" fillId="0" borderId="2" xfId="0" applyNumberFormat="1" applyFont="1" applyBorder="1" applyAlignment="1">
      <alignment horizontal="center" vertical="center"/>
    </xf>
    <xf numFmtId="0" fontId="6" fillId="36" borderId="16" xfId="0" applyFont="1" applyFill="1" applyBorder="1" applyAlignment="1">
      <alignment horizontal="right"/>
    </xf>
    <xf numFmtId="0" fontId="6" fillId="36" borderId="86" xfId="0" applyFont="1" applyFill="1" applyBorder="1" applyAlignment="1">
      <alignment horizontal="right"/>
    </xf>
    <xf numFmtId="9" fontId="6" fillId="0" borderId="58" xfId="0" applyNumberFormat="1" applyFont="1" applyBorder="1" applyAlignment="1">
      <alignment horizontal="center" vertical="center"/>
    </xf>
    <xf numFmtId="0" fontId="6" fillId="36" borderId="7" xfId="0" applyFont="1" applyFill="1" applyBorder="1" applyAlignment="1">
      <alignment horizontal="right"/>
    </xf>
    <xf numFmtId="0" fontId="6" fillId="0" borderId="189" xfId="0" applyFont="1" applyBorder="1" applyAlignment="1">
      <alignment horizontal="center" vertical="center"/>
    </xf>
    <xf numFmtId="0" fontId="6" fillId="0" borderId="185" xfId="0" applyFont="1" applyBorder="1" applyAlignment="1">
      <alignment horizontal="center" vertical="center"/>
    </xf>
    <xf numFmtId="0" fontId="6" fillId="0" borderId="190" xfId="0" applyFont="1" applyBorder="1" applyAlignment="1">
      <alignment horizontal="center" vertical="center"/>
    </xf>
    <xf numFmtId="0" fontId="6" fillId="0" borderId="2" xfId="0" applyFont="1" applyBorder="1"/>
    <xf numFmtId="0" fontId="6" fillId="36" borderId="40" xfId="0" applyFont="1" applyFill="1" applyBorder="1" applyAlignment="1">
      <alignment horizontal="right"/>
    </xf>
    <xf numFmtId="0" fontId="8" fillId="25" borderId="32" xfId="0" applyFont="1" applyFill="1" applyBorder="1" applyAlignment="1">
      <alignment wrapText="1"/>
    </xf>
    <xf numFmtId="0" fontId="8" fillId="25" borderId="86" xfId="0" applyFont="1" applyFill="1" applyBorder="1" applyAlignment="1">
      <alignment wrapText="1"/>
    </xf>
    <xf numFmtId="0" fontId="8" fillId="25" borderId="13" xfId="0" applyFont="1" applyFill="1" applyBorder="1" applyAlignment="1">
      <alignment horizontal="left" vertical="center" wrapText="1"/>
    </xf>
    <xf numFmtId="0" fontId="6" fillId="8" borderId="8" xfId="0" applyFont="1" applyFill="1" applyBorder="1"/>
    <xf numFmtId="0" fontId="6" fillId="8" borderId="11" xfId="0" applyFont="1" applyFill="1" applyBorder="1"/>
    <xf numFmtId="0" fontId="6" fillId="25" borderId="2" xfId="0" applyFont="1" applyFill="1" applyBorder="1" applyAlignment="1">
      <alignment horizontal="center" vertical="center"/>
    </xf>
    <xf numFmtId="0" fontId="6" fillId="25" borderId="185" xfId="0" applyFont="1" applyFill="1" applyBorder="1" applyAlignment="1">
      <alignment horizontal="right"/>
    </xf>
    <xf numFmtId="9" fontId="6" fillId="25" borderId="86" xfId="0" applyNumberFormat="1" applyFont="1" applyFill="1" applyBorder="1" applyAlignment="1">
      <alignment horizontal="right"/>
    </xf>
    <xf numFmtId="0" fontId="8" fillId="25" borderId="148" xfId="0" applyFont="1" applyFill="1" applyBorder="1"/>
    <xf numFmtId="0" fontId="6" fillId="25" borderId="150" xfId="0" applyFont="1" applyFill="1" applyBorder="1" applyAlignment="1">
      <alignment horizontal="right"/>
    </xf>
    <xf numFmtId="0" fontId="6" fillId="4" borderId="152" xfId="0" applyFont="1" applyFill="1" applyBorder="1"/>
    <xf numFmtId="0" fontId="8" fillId="25" borderId="148" xfId="0" applyFont="1" applyFill="1" applyBorder="1" applyAlignment="1">
      <alignment vertical="center"/>
    </xf>
    <xf numFmtId="0" fontId="6" fillId="25" borderId="151" xfId="0" applyFont="1" applyFill="1" applyBorder="1"/>
    <xf numFmtId="0" fontId="6" fillId="25" borderId="54" xfId="0" applyFont="1" applyFill="1" applyBorder="1"/>
    <xf numFmtId="0" fontId="6" fillId="25" borderId="152" xfId="0" applyFont="1" applyFill="1" applyBorder="1"/>
    <xf numFmtId="0" fontId="8" fillId="25" borderId="156" xfId="0" applyFont="1" applyFill="1" applyBorder="1" applyAlignment="1">
      <alignment horizontal="right"/>
    </xf>
    <xf numFmtId="0" fontId="6" fillId="0" borderId="147" xfId="0" applyFont="1" applyBorder="1" applyAlignment="1">
      <alignment horizontal="center" vertical="center"/>
    </xf>
    <xf numFmtId="0" fontId="6" fillId="0" borderId="59" xfId="0" applyFont="1" applyBorder="1" applyAlignment="1">
      <alignment horizontal="center" vertical="center"/>
    </xf>
    <xf numFmtId="0" fontId="6" fillId="0" borderId="162" xfId="0" applyFont="1" applyBorder="1" applyAlignment="1">
      <alignment horizontal="center" vertical="center"/>
    </xf>
    <xf numFmtId="0" fontId="8" fillId="25" borderId="148" xfId="0" applyFont="1" applyFill="1" applyBorder="1" applyAlignment="1">
      <alignment horizontal="right"/>
    </xf>
    <xf numFmtId="0" fontId="6" fillId="0" borderId="47" xfId="0" applyFont="1" applyBorder="1" applyAlignment="1">
      <alignment horizontal="center" vertical="center"/>
    </xf>
    <xf numFmtId="0" fontId="6" fillId="0" borderId="156" xfId="0" applyFont="1" applyBorder="1" applyAlignment="1">
      <alignment horizontal="center" vertical="center"/>
    </xf>
    <xf numFmtId="0" fontId="6" fillId="25" borderId="17" xfId="0" applyFont="1" applyFill="1" applyBorder="1" applyAlignment="1">
      <alignment horizontal="center" vertical="center"/>
    </xf>
    <xf numFmtId="0" fontId="6" fillId="23" borderId="42" xfId="0" applyFont="1" applyFill="1" applyBorder="1" applyAlignment="1">
      <alignment horizontal="center" vertical="center"/>
    </xf>
    <xf numFmtId="0" fontId="6" fillId="23" borderId="27" xfId="0" applyFont="1" applyFill="1" applyBorder="1" applyAlignment="1">
      <alignment horizontal="center" vertical="center"/>
    </xf>
    <xf numFmtId="9" fontId="6" fillId="0" borderId="52" xfId="1" applyFont="1" applyBorder="1" applyAlignment="1">
      <alignment horizontal="center" vertical="center"/>
    </xf>
    <xf numFmtId="9" fontId="6" fillId="0" borderId="48" xfId="1" applyFont="1" applyBorder="1" applyAlignment="1">
      <alignment horizontal="center" vertical="center"/>
    </xf>
    <xf numFmtId="9" fontId="6" fillId="0" borderId="150" xfId="1" applyFont="1" applyBorder="1" applyAlignment="1">
      <alignment horizontal="center" vertical="center"/>
    </xf>
    <xf numFmtId="0" fontId="6" fillId="23" borderId="41" xfId="0" applyFont="1" applyFill="1" applyBorder="1" applyAlignment="1">
      <alignment horizontal="center" vertical="center"/>
    </xf>
    <xf numFmtId="0" fontId="6" fillId="23" borderId="20" xfId="0" applyFont="1" applyFill="1" applyBorder="1" applyAlignment="1">
      <alignment horizontal="center" vertical="center"/>
    </xf>
    <xf numFmtId="9" fontId="6" fillId="0" borderId="58" xfId="1" applyFont="1" applyBorder="1" applyAlignment="1">
      <alignment horizontal="center" vertical="center"/>
    </xf>
    <xf numFmtId="9" fontId="6" fillId="0" borderId="46" xfId="1" applyFont="1" applyBorder="1" applyAlignment="1">
      <alignment horizontal="center" vertical="center"/>
    </xf>
    <xf numFmtId="9" fontId="6" fillId="0" borderId="148" xfId="1" applyFont="1" applyBorder="1" applyAlignment="1">
      <alignment horizontal="center" vertical="center"/>
    </xf>
    <xf numFmtId="0" fontId="6" fillId="25" borderId="11" xfId="0" applyFont="1" applyFill="1" applyBorder="1" applyAlignment="1">
      <alignment horizontal="center"/>
    </xf>
    <xf numFmtId="0" fontId="6" fillId="23" borderId="12" xfId="0" applyFont="1" applyFill="1" applyBorder="1" applyAlignment="1">
      <alignment horizontal="center" vertical="center"/>
    </xf>
    <xf numFmtId="9" fontId="6" fillId="0" borderId="7" xfId="0" applyNumberFormat="1" applyFont="1" applyBorder="1" applyAlignment="1">
      <alignment horizontal="center" vertical="center"/>
    </xf>
    <xf numFmtId="9" fontId="6" fillId="0" borderId="40" xfId="0" applyNumberFormat="1" applyFont="1" applyBorder="1" applyAlignment="1">
      <alignment horizontal="center" vertical="center"/>
    </xf>
    <xf numFmtId="0" fontId="6" fillId="23" borderId="138" xfId="0" applyFont="1" applyFill="1" applyBorder="1" applyAlignment="1">
      <alignment horizontal="center" vertical="center"/>
    </xf>
    <xf numFmtId="0" fontId="6" fillId="23" borderId="28" xfId="0" applyFont="1" applyFill="1" applyBorder="1" applyAlignment="1">
      <alignment horizontal="center" vertical="center"/>
    </xf>
    <xf numFmtId="9" fontId="6" fillId="0" borderId="13" xfId="0" applyNumberFormat="1" applyFont="1" applyBorder="1" applyAlignment="1">
      <alignment horizontal="center" vertical="center"/>
    </xf>
    <xf numFmtId="9" fontId="6" fillId="0" borderId="27" xfId="0" applyNumberFormat="1" applyFont="1" applyBorder="1" applyAlignment="1">
      <alignment horizontal="center" vertical="center"/>
    </xf>
    <xf numFmtId="9" fontId="6" fillId="0" borderId="15" xfId="0" applyNumberFormat="1" applyFont="1" applyBorder="1" applyAlignment="1">
      <alignment horizontal="center" vertical="center"/>
    </xf>
    <xf numFmtId="0" fontId="8" fillId="25" borderId="150" xfId="0" applyFont="1" applyFill="1" applyBorder="1" applyAlignment="1">
      <alignment horizontal="right"/>
    </xf>
    <xf numFmtId="0" fontId="6" fillId="23" borderId="163" xfId="0" applyFont="1" applyFill="1" applyBorder="1" applyAlignment="1">
      <alignment horizontal="center" vertical="center"/>
    </xf>
    <xf numFmtId="0" fontId="6" fillId="23" borderId="164" xfId="0" applyFont="1" applyFill="1" applyBorder="1" applyAlignment="1">
      <alignment horizontal="center" vertical="center"/>
    </xf>
    <xf numFmtId="0" fontId="8" fillId="25" borderId="148" xfId="0" applyFont="1" applyFill="1" applyBorder="1" applyAlignment="1">
      <alignment horizontal="right" vertical="center"/>
    </xf>
    <xf numFmtId="10" fontId="6" fillId="0" borderId="2" xfId="0" applyNumberFormat="1" applyFont="1" applyBorder="1" applyAlignment="1">
      <alignment horizontal="center" vertical="center"/>
    </xf>
    <xf numFmtId="9" fontId="6" fillId="0" borderId="165" xfId="0" applyNumberFormat="1" applyFont="1" applyBorder="1" applyAlignment="1">
      <alignment horizontal="center" vertical="center"/>
    </xf>
    <xf numFmtId="0" fontId="6" fillId="0" borderId="154" xfId="0" applyFont="1" applyBorder="1" applyAlignment="1">
      <alignment horizontal="center" vertical="center"/>
    </xf>
    <xf numFmtId="0" fontId="6" fillId="0" borderId="21" xfId="0" applyFont="1" applyBorder="1"/>
    <xf numFmtId="0" fontId="8" fillId="25" borderId="149" xfId="0" applyFont="1" applyFill="1" applyBorder="1" applyAlignment="1">
      <alignment wrapText="1"/>
    </xf>
    <xf numFmtId="0" fontId="8" fillId="25" borderId="156" xfId="0" applyFont="1" applyFill="1" applyBorder="1" applyAlignment="1">
      <alignment wrapText="1"/>
    </xf>
    <xf numFmtId="0" fontId="8" fillId="25" borderId="150" xfId="0" applyFont="1" applyFill="1" applyBorder="1" applyAlignment="1">
      <alignment horizontal="right" vertical="center"/>
    </xf>
    <xf numFmtId="0" fontId="3" fillId="0" borderId="5" xfId="0" applyFont="1" applyBorder="1" applyAlignment="1">
      <alignment horizontal="center" vertical="center" wrapText="1"/>
    </xf>
    <xf numFmtId="0" fontId="3" fillId="0" borderId="13" xfId="0" applyFont="1" applyBorder="1" applyAlignment="1">
      <alignment horizontal="center" vertical="center" wrapText="1"/>
    </xf>
    <xf numFmtId="0" fontId="8" fillId="25" borderId="156" xfId="0" applyFont="1" applyFill="1" applyBorder="1" applyAlignment="1">
      <alignment horizontal="right" vertical="center"/>
    </xf>
    <xf numFmtId="9" fontId="6" fillId="25" borderId="10" xfId="0" applyNumberFormat="1" applyFont="1" applyFill="1" applyBorder="1" applyAlignment="1">
      <alignment horizontal="center" vertical="center"/>
    </xf>
    <xf numFmtId="0" fontId="3" fillId="25" borderId="10" xfId="0" applyFont="1" applyFill="1" applyBorder="1" applyAlignment="1">
      <alignment horizontal="center" vertical="center" wrapText="1"/>
    </xf>
    <xf numFmtId="0" fontId="3" fillId="25" borderId="11" xfId="0" applyFont="1" applyFill="1" applyBorder="1" applyAlignment="1">
      <alignment horizontal="center" vertical="center" wrapText="1"/>
    </xf>
    <xf numFmtId="0" fontId="6" fillId="0" borderId="187" xfId="0" applyFont="1" applyBorder="1" applyAlignment="1">
      <alignment horizontal="center" vertical="center"/>
    </xf>
    <xf numFmtId="0" fontId="6" fillId="0" borderId="15" xfId="0" applyFont="1" applyBorder="1"/>
    <xf numFmtId="0" fontId="6" fillId="0" borderId="188" xfId="0" applyFont="1" applyBorder="1" applyAlignment="1">
      <alignment horizontal="center" vertical="center"/>
    </xf>
    <xf numFmtId="0" fontId="6" fillId="25" borderId="157" xfId="0" applyFont="1" applyFill="1" applyBorder="1" applyAlignment="1">
      <alignment horizontal="right" vertical="center"/>
    </xf>
    <xf numFmtId="0" fontId="6" fillId="25" borderId="186" xfId="0" applyFont="1" applyFill="1" applyBorder="1"/>
    <xf numFmtId="0" fontId="44" fillId="46" borderId="54" xfId="0" applyFont="1" applyFill="1" applyBorder="1"/>
    <xf numFmtId="0" fontId="44" fillId="46" borderId="114" xfId="0" applyFont="1" applyFill="1" applyBorder="1"/>
    <xf numFmtId="0" fontId="8" fillId="25" borderId="11" xfId="0" applyFont="1" applyFill="1" applyBorder="1" applyAlignment="1">
      <alignment horizontal="right" vertical="center" wrapText="1"/>
    </xf>
    <xf numFmtId="0" fontId="6" fillId="46" borderId="111" xfId="0" applyFont="1" applyFill="1" applyBorder="1"/>
    <xf numFmtId="0" fontId="6" fillId="46" borderId="50" xfId="0" applyFont="1" applyFill="1" applyBorder="1"/>
    <xf numFmtId="0" fontId="6" fillId="46" borderId="112" xfId="0" applyFont="1" applyFill="1" applyBorder="1"/>
    <xf numFmtId="0" fontId="6" fillId="4" borderId="10" xfId="0" applyFont="1" applyFill="1" applyBorder="1"/>
    <xf numFmtId="0" fontId="6" fillId="4" borderId="11" xfId="0" applyFont="1" applyFill="1" applyBorder="1"/>
    <xf numFmtId="0" fontId="6" fillId="4" borderId="22" xfId="0" applyFont="1" applyFill="1" applyBorder="1"/>
    <xf numFmtId="0" fontId="8" fillId="25" borderId="148" xfId="0" applyFont="1" applyFill="1" applyBorder="1" applyAlignment="1">
      <alignment vertical="center" wrapText="1"/>
    </xf>
    <xf numFmtId="0" fontId="8" fillId="25" borderId="18" xfId="0" applyFont="1" applyFill="1" applyBorder="1" applyAlignment="1">
      <alignment vertical="center" wrapText="1"/>
    </xf>
    <xf numFmtId="9" fontId="6" fillId="2" borderId="27" xfId="1" applyFont="1" applyFill="1" applyBorder="1" applyAlignment="1">
      <alignment horizontal="center"/>
    </xf>
    <xf numFmtId="9" fontId="6" fillId="25" borderId="27" xfId="1" applyFont="1" applyFill="1" applyBorder="1" applyAlignment="1">
      <alignment horizontal="center"/>
    </xf>
    <xf numFmtId="0" fontId="6" fillId="25" borderId="13" xfId="0" applyFont="1" applyFill="1" applyBorder="1" applyAlignment="1">
      <alignment horizontal="center" vertical="center"/>
    </xf>
    <xf numFmtId="0" fontId="6" fillId="0" borderId="29" xfId="0" applyFont="1" applyBorder="1" applyAlignment="1">
      <alignment horizontal="center"/>
    </xf>
    <xf numFmtId="9" fontId="6" fillId="2" borderId="145" xfId="1" applyFont="1" applyFill="1" applyBorder="1" applyAlignment="1">
      <alignment horizontal="center"/>
    </xf>
    <xf numFmtId="0" fontId="6" fillId="0" borderId="31" xfId="0" applyFont="1" applyBorder="1" applyAlignment="1">
      <alignment horizontal="center"/>
    </xf>
    <xf numFmtId="0" fontId="6" fillId="0" borderId="38" xfId="0" applyFont="1" applyBorder="1" applyAlignment="1">
      <alignment horizontal="center" vertical="center"/>
    </xf>
    <xf numFmtId="0" fontId="6" fillId="0" borderId="84" xfId="0" applyFont="1" applyBorder="1" applyAlignment="1">
      <alignment horizontal="center" vertical="center"/>
    </xf>
    <xf numFmtId="0" fontId="6" fillId="0" borderId="31" xfId="0" applyFont="1" applyBorder="1" applyAlignment="1">
      <alignment horizontal="center" vertical="center"/>
    </xf>
    <xf numFmtId="0" fontId="3" fillId="0" borderId="46" xfId="0" applyFont="1" applyBorder="1" applyAlignment="1">
      <alignment horizontal="center" vertical="center" wrapText="1"/>
    </xf>
    <xf numFmtId="0" fontId="6" fillId="0" borderId="32" xfId="0" applyFont="1" applyBorder="1" applyAlignment="1">
      <alignment horizontal="center" vertical="center"/>
    </xf>
    <xf numFmtId="0" fontId="6" fillId="0" borderId="40" xfId="0" applyFont="1" applyBorder="1" applyAlignment="1">
      <alignment horizontal="center" vertical="center"/>
    </xf>
    <xf numFmtId="0" fontId="6" fillId="0" borderId="86" xfId="0" applyFont="1" applyBorder="1" applyAlignment="1">
      <alignment horizontal="center" vertical="center"/>
    </xf>
    <xf numFmtId="0" fontId="5" fillId="0" borderId="77" xfId="0" applyFont="1" applyBorder="1" applyAlignment="1">
      <alignment horizontal="center" vertical="center" wrapText="1"/>
    </xf>
    <xf numFmtId="0" fontId="0" fillId="0" borderId="79" xfId="0" applyBorder="1" applyAlignment="1"/>
    <xf numFmtId="0" fontId="5" fillId="3" borderId="84" xfId="2" applyFont="1" applyFill="1" applyBorder="1" applyAlignment="1">
      <alignment horizontal="left" vertical="center" wrapText="1"/>
    </xf>
    <xf numFmtId="0" fontId="0" fillId="0" borderId="33" xfId="0" applyBorder="1" applyAlignment="1"/>
    <xf numFmtId="0" fontId="0" fillId="0" borderId="84" xfId="0" applyBorder="1" applyAlignment="1"/>
    <xf numFmtId="0" fontId="5" fillId="0" borderId="31" xfId="2" applyFont="1" applyBorder="1" applyAlignment="1" applyProtection="1">
      <alignment horizontal="center" vertical="center" wrapText="1"/>
      <protection locked="0"/>
    </xf>
    <xf numFmtId="0" fontId="19" fillId="0" borderId="13" xfId="0" applyFont="1" applyBorder="1" applyAlignment="1">
      <alignment horizontal="left" vertical="top"/>
    </xf>
    <xf numFmtId="0" fontId="0" fillId="0" borderId="10" xfId="0" applyBorder="1" applyAlignment="1"/>
    <xf numFmtId="0" fontId="0" fillId="0" borderId="11" xfId="0" applyBorder="1" applyAlignment="1"/>
    <xf numFmtId="0" fontId="44" fillId="0" borderId="88" xfId="0" applyFont="1" applyBorder="1" applyAlignment="1">
      <alignment horizontal="center"/>
    </xf>
    <xf numFmtId="0" fontId="0" fillId="0" borderId="4" xfId="0" applyBorder="1" applyAlignment="1"/>
    <xf numFmtId="0" fontId="44" fillId="23" borderId="143" xfId="0" applyFont="1" applyFill="1" applyBorder="1" applyAlignment="1">
      <alignment horizontal="center"/>
    </xf>
    <xf numFmtId="0" fontId="0" fillId="0" borderId="65" xfId="0" applyBorder="1" applyAlignment="1"/>
    <xf numFmtId="0" fontId="7" fillId="4" borderId="143" xfId="2" applyFont="1" applyFill="1" applyBorder="1" applyAlignment="1">
      <alignment horizontal="left" vertical="center" wrapText="1"/>
    </xf>
    <xf numFmtId="0" fontId="19" fillId="3" borderId="5" xfId="2" applyFont="1" applyFill="1" applyBorder="1" applyAlignment="1">
      <alignment horizontal="left" vertical="center" wrapText="1"/>
    </xf>
    <xf numFmtId="0" fontId="0" fillId="0" borderId="5" xfId="0" applyBorder="1" applyAlignment="1"/>
    <xf numFmtId="0" fontId="19" fillId="0" borderId="2" xfId="2" applyFont="1" applyBorder="1" applyAlignment="1" applyProtection="1">
      <alignment horizontal="center" vertical="center" wrapText="1"/>
      <protection locked="0"/>
    </xf>
    <xf numFmtId="0" fontId="19" fillId="0" borderId="144" xfId="0" applyFont="1" applyBorder="1" applyAlignment="1">
      <alignment horizontal="left" vertical="top"/>
    </xf>
    <xf numFmtId="0" fontId="0" fillId="0" borderId="26" xfId="0" applyBorder="1" applyAlignment="1"/>
    <xf numFmtId="0" fontId="0" fillId="0" borderId="82" xfId="0" applyBorder="1" applyAlignment="1"/>
    <xf numFmtId="0" fontId="5" fillId="3" borderId="160" xfId="2" applyFont="1" applyFill="1" applyBorder="1" applyAlignment="1">
      <alignment horizontal="left" vertical="center" wrapText="1"/>
    </xf>
    <xf numFmtId="0" fontId="0" fillId="0" borderId="89" xfId="0" applyBorder="1" applyAlignment="1"/>
    <xf numFmtId="0" fontId="67" fillId="28" borderId="3" xfId="0" applyFont="1" applyFill="1" applyBorder="1" applyAlignment="1">
      <alignment horizontal="center" vertical="center"/>
    </xf>
    <xf numFmtId="0" fontId="19" fillId="0" borderId="15" xfId="2" applyFont="1" applyBorder="1" applyAlignment="1" applyProtection="1">
      <alignment horizontal="center" vertical="center" wrapText="1"/>
      <protection locked="0"/>
    </xf>
    <xf numFmtId="0" fontId="0" fillId="0" borderId="27" xfId="0" applyBorder="1" applyAlignment="1"/>
    <xf numFmtId="0" fontId="19" fillId="3" borderId="33" xfId="2" applyFont="1" applyFill="1" applyBorder="1" applyAlignment="1">
      <alignment horizontal="left" vertical="center" wrapText="1"/>
    </xf>
    <xf numFmtId="0" fontId="19" fillId="0" borderId="14" xfId="0" applyFont="1" applyBorder="1" applyAlignment="1">
      <alignment horizontal="left" vertical="top"/>
    </xf>
    <xf numFmtId="0" fontId="0" fillId="0" borderId="17" xfId="0" applyBorder="1" applyAlignment="1"/>
    <xf numFmtId="0" fontId="19" fillId="0" borderId="29" xfId="2" applyFont="1" applyBorder="1" applyAlignment="1" applyProtection="1">
      <alignment horizontal="center" vertical="center" wrapText="1"/>
      <protection locked="0"/>
    </xf>
    <xf numFmtId="0" fontId="0" fillId="0" borderId="28" xfId="0" applyBorder="1" applyAlignment="1"/>
    <xf numFmtId="0" fontId="2" fillId="23" borderId="63" xfId="0" applyFont="1" applyFill="1" applyBorder="1" applyAlignment="1">
      <alignment horizontal="center"/>
    </xf>
    <xf numFmtId="0" fontId="0" fillId="0" borderId="70" xfId="0" applyBorder="1" applyAlignment="1"/>
    <xf numFmtId="0" fontId="0" fillId="0" borderId="6" xfId="0" applyBorder="1" applyAlignment="1"/>
    <xf numFmtId="0" fontId="0" fillId="0" borderId="74" xfId="0" applyBorder="1" applyAlignment="1"/>
    <xf numFmtId="0" fontId="19" fillId="0" borderId="7" xfId="2" applyFont="1" applyBorder="1" applyAlignment="1" applyProtection="1">
      <alignment horizontal="center" vertical="center" wrapText="1"/>
      <protection locked="0"/>
    </xf>
    <xf numFmtId="0" fontId="0" fillId="0" borderId="20" xfId="0" applyBorder="1" applyAlignment="1"/>
    <xf numFmtId="0" fontId="5" fillId="3" borderId="10" xfId="2" applyFont="1" applyFill="1" applyBorder="1" applyAlignment="1">
      <alignment horizontal="left" vertical="center" wrapText="1"/>
    </xf>
    <xf numFmtId="0" fontId="5" fillId="0" borderId="11" xfId="2" applyFont="1" applyBorder="1" applyAlignment="1">
      <alignment horizontal="center" vertical="center" wrapText="1"/>
    </xf>
    <xf numFmtId="0" fontId="5" fillId="3" borderId="27" xfId="2" applyFont="1" applyFill="1" applyBorder="1" applyAlignment="1">
      <alignment horizontal="left" vertical="center" wrapText="1"/>
    </xf>
    <xf numFmtId="0" fontId="5" fillId="0" borderId="11" xfId="2" applyFont="1" applyBorder="1" applyAlignment="1" applyProtection="1">
      <alignment horizontal="left" vertical="center" wrapText="1"/>
      <protection locked="0"/>
    </xf>
    <xf numFmtId="0" fontId="5" fillId="3" borderId="5" xfId="2" applyFont="1" applyFill="1" applyBorder="1" applyAlignment="1">
      <alignment horizontal="left" vertical="center" wrapText="1"/>
    </xf>
    <xf numFmtId="0" fontId="5" fillId="0" borderId="2" xfId="2" applyFont="1" applyBorder="1" applyAlignment="1" applyProtection="1">
      <alignment horizontal="center" vertical="center" wrapText="1"/>
      <protection locked="0"/>
    </xf>
    <xf numFmtId="0" fontId="5" fillId="25" borderId="31" xfId="2" applyFont="1" applyFill="1" applyBorder="1" applyAlignment="1" applyProtection="1">
      <alignment horizontal="center" vertical="center" wrapText="1"/>
      <protection locked="0"/>
    </xf>
    <xf numFmtId="0" fontId="0" fillId="0" borderId="80" xfId="0" applyBorder="1" applyAlignment="1"/>
    <xf numFmtId="0" fontId="5" fillId="0" borderId="38" xfId="2" applyFont="1" applyBorder="1" applyAlignment="1" applyProtection="1">
      <alignment horizontal="center" vertical="center" wrapText="1"/>
      <protection locked="0"/>
    </xf>
    <xf numFmtId="0" fontId="0" fillId="0" borderId="18" xfId="0" applyBorder="1" applyAlignment="1"/>
    <xf numFmtId="0" fontId="0" fillId="0" borderId="75" xfId="0" applyBorder="1" applyAlignment="1"/>
    <xf numFmtId="0" fontId="0" fillId="0" borderId="24" xfId="0" applyBorder="1" applyAlignment="1"/>
    <xf numFmtId="0" fontId="0" fillId="0" borderId="76" xfId="0" applyBorder="1" applyAlignment="1"/>
    <xf numFmtId="0" fontId="5" fillId="0" borderId="73" xfId="0" applyFont="1" applyBorder="1" applyAlignment="1">
      <alignment horizontal="center" vertical="center" wrapText="1"/>
    </xf>
    <xf numFmtId="0" fontId="0" fillId="0" borderId="72" xfId="0" applyBorder="1" applyAlignment="1"/>
    <xf numFmtId="0" fontId="5" fillId="0" borderId="2" xfId="2" applyFont="1" applyBorder="1" applyAlignment="1" applyProtection="1">
      <alignment horizontal="center" vertical="top" wrapText="1"/>
      <protection locked="0"/>
    </xf>
    <xf numFmtId="49" fontId="5" fillId="0" borderId="2" xfId="2" applyNumberFormat="1" applyFont="1" applyBorder="1" applyAlignment="1" applyProtection="1">
      <alignment horizontal="center" vertical="center" wrapText="1"/>
      <protection locked="0"/>
    </xf>
    <xf numFmtId="0" fontId="5" fillId="0" borderId="2" xfId="2" applyFont="1" applyBorder="1" applyAlignment="1">
      <alignment horizontal="center" vertical="center" wrapText="1"/>
    </xf>
    <xf numFmtId="0" fontId="0" fillId="0" borderId="64" xfId="0" applyBorder="1" applyAlignment="1"/>
    <xf numFmtId="0" fontId="5" fillId="3" borderId="17" xfId="2" applyFont="1" applyFill="1" applyBorder="1" applyAlignment="1">
      <alignment horizontal="left" vertical="center" wrapText="1"/>
    </xf>
    <xf numFmtId="0" fontId="5" fillId="3" borderId="8" xfId="2" applyFont="1" applyFill="1" applyBorder="1" applyAlignment="1" applyProtection="1">
      <alignment horizontal="center" vertical="center" wrapText="1"/>
      <protection locked="0"/>
    </xf>
    <xf numFmtId="0" fontId="0" fillId="0" borderId="30" xfId="0" applyBorder="1" applyAlignment="1"/>
    <xf numFmtId="0" fontId="0" fillId="0" borderId="16" xfId="0" applyBorder="1" applyAlignment="1"/>
    <xf numFmtId="0" fontId="5" fillId="0" borderId="13" xfId="2" applyFont="1" applyBorder="1" applyAlignment="1" applyProtection="1">
      <alignment horizontal="center" vertical="top" wrapText="1"/>
      <protection locked="0"/>
    </xf>
    <xf numFmtId="0" fontId="0" fillId="0" borderId="22" xfId="0" applyBorder="1" applyAlignment="1"/>
    <xf numFmtId="0" fontId="5" fillId="22" borderId="73" xfId="2" applyFont="1" applyFill="1" applyBorder="1" applyAlignment="1">
      <alignment horizontal="left" vertical="center" wrapText="1"/>
    </xf>
    <xf numFmtId="0" fontId="5" fillId="3" borderId="22" xfId="2" applyFont="1" applyFill="1" applyBorder="1" applyAlignment="1">
      <alignment horizontal="left" vertical="center" wrapText="1"/>
    </xf>
    <xf numFmtId="0" fontId="0" fillId="0" borderId="21" xfId="0" applyBorder="1" applyAlignment="1"/>
    <xf numFmtId="49" fontId="5" fillId="0" borderId="2" xfId="2" quotePrefix="1" applyNumberFormat="1" applyFont="1" applyBorder="1" applyAlignment="1" applyProtection="1">
      <alignment horizontal="center" vertical="center" wrapText="1"/>
      <protection locked="0"/>
    </xf>
    <xf numFmtId="49" fontId="5" fillId="0" borderId="2" xfId="2" applyNumberFormat="1" applyFont="1" applyBorder="1" applyAlignment="1" applyProtection="1">
      <alignment horizontal="center" vertical="top" wrapText="1"/>
      <protection locked="0"/>
    </xf>
    <xf numFmtId="0" fontId="5" fillId="0" borderId="15" xfId="2" applyFont="1" applyBorder="1" applyAlignment="1">
      <alignment horizontal="center" vertical="center" wrapText="1"/>
    </xf>
    <xf numFmtId="0" fontId="5" fillId="3" borderId="5" xfId="2" applyFont="1" applyFill="1" applyBorder="1" applyAlignment="1">
      <alignment horizontal="left" vertical="top" wrapText="1"/>
    </xf>
    <xf numFmtId="0" fontId="5" fillId="3" borderId="15" xfId="2" applyFont="1" applyFill="1" applyBorder="1" applyAlignment="1" applyProtection="1">
      <alignment horizontal="center" vertical="center" wrapText="1"/>
      <protection locked="0"/>
    </xf>
    <xf numFmtId="0" fontId="0" fillId="0" borderId="29" xfId="0" applyBorder="1" applyAlignment="1"/>
    <xf numFmtId="0" fontId="5" fillId="3" borderId="21" xfId="2" applyFont="1" applyFill="1" applyBorder="1" applyAlignment="1">
      <alignment horizontal="left" vertical="center" wrapText="1"/>
    </xf>
    <xf numFmtId="0" fontId="5" fillId="0" borderId="8" xfId="2" applyFont="1" applyBorder="1" applyAlignment="1" applyProtection="1">
      <alignment horizontal="center" vertical="center" wrapText="1"/>
      <protection locked="0"/>
    </xf>
    <xf numFmtId="0" fontId="5" fillId="3" borderId="34" xfId="2" applyFont="1" applyFill="1" applyBorder="1" applyAlignment="1" applyProtection="1">
      <alignment horizontal="center" vertical="center" wrapText="1"/>
      <protection locked="0"/>
    </xf>
    <xf numFmtId="0" fontId="5" fillId="0" borderId="144" xfId="2" applyFont="1" applyBorder="1" applyAlignment="1" applyProtection="1">
      <alignment horizontal="center" vertical="top" wrapText="1"/>
      <protection locked="0"/>
    </xf>
    <xf numFmtId="0" fontId="0" fillId="0" borderId="25" xfId="0" applyBorder="1" applyAlignment="1"/>
    <xf numFmtId="0" fontId="44" fillId="0" borderId="0" xfId="0" applyFont="1" applyAlignment="1"/>
    <xf numFmtId="0" fontId="5" fillId="0" borderId="71" xfId="0" applyFont="1" applyBorder="1" applyAlignment="1">
      <alignment horizontal="center" vertical="center" wrapText="1"/>
    </xf>
    <xf numFmtId="0" fontId="5" fillId="0" borderId="32" xfId="2" applyFont="1" applyBorder="1" applyAlignment="1" applyProtection="1">
      <alignment horizontal="left" vertical="top" wrapText="1"/>
      <protection locked="0"/>
    </xf>
    <xf numFmtId="0" fontId="5" fillId="0" borderId="15" xfId="2" applyFont="1" applyBorder="1" applyAlignment="1" applyProtection="1">
      <alignment horizontal="center" vertical="center" wrapText="1"/>
      <protection locked="0"/>
    </xf>
    <xf numFmtId="0" fontId="6" fillId="0" borderId="77" xfId="0" applyFont="1" applyBorder="1" applyAlignment="1">
      <alignment horizontal="center" vertical="center" wrapText="1"/>
    </xf>
    <xf numFmtId="0" fontId="5" fillId="0" borderId="84" xfId="2" applyFont="1" applyBorder="1" applyAlignment="1" applyProtection="1">
      <alignment horizontal="center" vertical="center" wrapText="1"/>
      <protection locked="0"/>
    </xf>
    <xf numFmtId="0" fontId="5" fillId="3" borderId="20" xfId="2" applyFont="1" applyFill="1" applyBorder="1" applyAlignment="1">
      <alignment horizontal="left" vertical="center" wrapText="1"/>
    </xf>
    <xf numFmtId="0" fontId="5" fillId="0" borderId="7" xfId="2" applyFont="1" applyBorder="1" applyAlignment="1" applyProtection="1">
      <alignment horizontal="center" vertical="center" wrapText="1"/>
      <protection locked="0"/>
    </xf>
    <xf numFmtId="0" fontId="5" fillId="3" borderId="31" xfId="2" applyFont="1" applyFill="1" applyBorder="1" applyAlignment="1" applyProtection="1">
      <alignment horizontal="center" vertical="center" wrapText="1"/>
      <protection locked="0"/>
    </xf>
    <xf numFmtId="0" fontId="6" fillId="0" borderId="38" xfId="0" applyFont="1" applyBorder="1" applyAlignment="1">
      <alignment horizontal="left" vertical="center" wrapText="1"/>
    </xf>
    <xf numFmtId="0" fontId="5" fillId="0" borderId="78" xfId="0" applyFont="1" applyBorder="1" applyAlignment="1">
      <alignment horizontal="center" vertical="center" wrapText="1"/>
    </xf>
    <xf numFmtId="0" fontId="5" fillId="0" borderId="64" xfId="0" applyFont="1" applyBorder="1" applyAlignment="1">
      <alignment horizontal="center" vertical="center" wrapText="1"/>
    </xf>
    <xf numFmtId="0" fontId="5" fillId="27" borderId="10" xfId="2" applyFont="1" applyFill="1" applyBorder="1" applyAlignment="1">
      <alignment horizontal="left" vertical="top" wrapText="1"/>
    </xf>
    <xf numFmtId="0" fontId="5" fillId="3" borderId="84" xfId="2" applyFont="1" applyFill="1" applyBorder="1" applyAlignment="1">
      <alignment horizontal="center" vertical="center" wrapText="1"/>
    </xf>
    <xf numFmtId="1" fontId="7" fillId="2" borderId="33" xfId="2" applyNumberFormat="1" applyFont="1" applyFill="1" applyBorder="1" applyAlignment="1" applyProtection="1">
      <alignment horizontal="left" vertical="top" wrapText="1"/>
      <protection locked="0"/>
    </xf>
    <xf numFmtId="0" fontId="6" fillId="0" borderId="37"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3" xfId="0" applyFont="1" applyBorder="1" applyAlignment="1">
      <alignment horizontal="center" vertical="center" wrapText="1"/>
    </xf>
    <xf numFmtId="0" fontId="5" fillId="3" borderId="2" xfId="2" applyFont="1" applyFill="1" applyBorder="1" applyAlignment="1" applyProtection="1">
      <alignment horizontal="center" vertical="center" wrapText="1"/>
      <protection locked="0"/>
    </xf>
    <xf numFmtId="0" fontId="0" fillId="0" borderId="7" xfId="0" applyBorder="1" applyAlignment="1"/>
    <xf numFmtId="0" fontId="5" fillId="27" borderId="11" xfId="2" applyFont="1" applyFill="1" applyBorder="1" applyAlignment="1">
      <alignment horizontal="left" vertical="top" wrapText="1"/>
    </xf>
    <xf numFmtId="0" fontId="5" fillId="3" borderId="5" xfId="2" applyFont="1" applyFill="1" applyBorder="1" applyAlignment="1">
      <alignment horizontal="left" vertical="top" wrapText="1" indent="2"/>
    </xf>
    <xf numFmtId="0" fontId="5" fillId="3" borderId="73" xfId="0" applyFont="1" applyFill="1" applyBorder="1" applyAlignment="1">
      <alignment horizontal="center" vertical="center" wrapText="1"/>
    </xf>
    <xf numFmtId="0" fontId="5" fillId="3" borderId="5" xfId="2" applyFont="1" applyFill="1" applyBorder="1" applyAlignment="1">
      <alignment horizontal="left" vertical="center" wrapText="1" indent="2"/>
    </xf>
    <xf numFmtId="0" fontId="5" fillId="3" borderId="10" xfId="2" applyFont="1" applyFill="1" applyBorder="1" applyAlignment="1">
      <alignment horizontal="left" vertical="center" wrapText="1" indent="2"/>
    </xf>
    <xf numFmtId="0" fontId="5" fillId="3" borderId="78" xfId="0" applyFont="1" applyFill="1" applyBorder="1" applyAlignment="1">
      <alignment horizontal="center" vertical="center" wrapText="1"/>
    </xf>
    <xf numFmtId="0" fontId="5" fillId="0" borderId="2" xfId="2" applyFont="1" applyBorder="1" applyAlignment="1">
      <alignment horizontal="center" vertical="top" wrapText="1"/>
    </xf>
    <xf numFmtId="0" fontId="5" fillId="27" borderId="5" xfId="2" applyFont="1" applyFill="1" applyBorder="1" applyAlignment="1">
      <alignment horizontal="left" vertical="top" wrapText="1"/>
    </xf>
    <xf numFmtId="0" fontId="5" fillId="3" borderId="9" xfId="2" applyFont="1" applyFill="1" applyBorder="1" applyAlignment="1">
      <alignment horizontal="left" vertical="center" wrapText="1"/>
    </xf>
    <xf numFmtId="0" fontId="0" fillId="0" borderId="19" xfId="0" applyBorder="1" applyAlignment="1"/>
    <xf numFmtId="0" fontId="5" fillId="3" borderId="7" xfId="2" applyFont="1" applyFill="1" applyBorder="1" applyAlignment="1" applyProtection="1">
      <alignment horizontal="left" vertical="top" wrapText="1"/>
      <protection locked="0"/>
    </xf>
    <xf numFmtId="0" fontId="5" fillId="3" borderId="13" xfId="2" applyFont="1" applyFill="1" applyBorder="1" applyAlignment="1" applyProtection="1">
      <alignment horizontal="left" vertical="top" wrapText="1"/>
      <protection locked="0"/>
    </xf>
    <xf numFmtId="9" fontId="5" fillId="0" borderId="2" xfId="2" applyNumberFormat="1" applyFont="1" applyBorder="1" applyAlignment="1" applyProtection="1">
      <alignment horizontal="center" vertical="center" wrapText="1"/>
      <protection locked="0"/>
    </xf>
    <xf numFmtId="9" fontId="5" fillId="0" borderId="5" xfId="2" applyNumberFormat="1" applyFont="1" applyBorder="1" applyAlignment="1" applyProtection="1">
      <alignment horizontal="center" vertical="center" wrapText="1"/>
      <protection locked="0"/>
    </xf>
    <xf numFmtId="9" fontId="5" fillId="0" borderId="0" xfId="2" applyNumberFormat="1" applyFont="1" applyAlignment="1" applyProtection="1">
      <alignment horizontal="center" vertical="center" wrapText="1"/>
      <protection locked="0"/>
    </xf>
    <xf numFmtId="0" fontId="5" fillId="3" borderId="25" xfId="2" applyFont="1" applyFill="1" applyBorder="1" applyAlignment="1">
      <alignment horizontal="left" vertical="center" wrapText="1"/>
    </xf>
    <xf numFmtId="0" fontId="5" fillId="0" borderId="37" xfId="2" applyFont="1" applyBorder="1" applyAlignment="1">
      <alignment horizontal="center" vertical="center" wrapText="1"/>
    </xf>
    <xf numFmtId="0" fontId="7" fillId="22" borderId="73" xfId="2" applyFont="1" applyFill="1" applyBorder="1" applyAlignment="1">
      <alignment horizontal="left" vertical="center" wrapText="1"/>
    </xf>
    <xf numFmtId="0" fontId="5" fillId="3" borderId="7" xfId="2"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3" xfId="2" applyFont="1" applyBorder="1" applyAlignment="1">
      <alignment horizontal="left" vertical="center" wrapText="1"/>
    </xf>
    <xf numFmtId="0" fontId="5" fillId="0" borderId="13" xfId="2" applyFont="1" applyBorder="1" applyAlignment="1">
      <alignment horizontal="left" vertical="top" wrapText="1"/>
    </xf>
    <xf numFmtId="0" fontId="5" fillId="3" borderId="31" xfId="2" applyFont="1" applyFill="1" applyBorder="1" applyAlignment="1">
      <alignment horizontal="center" vertical="center" wrapText="1"/>
    </xf>
    <xf numFmtId="0" fontId="5" fillId="0" borderId="38" xfId="2" applyFont="1" applyBorder="1" applyAlignment="1">
      <alignment horizontal="center" vertical="center" wrapText="1"/>
    </xf>
    <xf numFmtId="0" fontId="5" fillId="3" borderId="5" xfId="2" applyFont="1" applyFill="1" applyBorder="1" applyAlignment="1">
      <alignment horizontal="right" vertical="center" wrapText="1"/>
    </xf>
    <xf numFmtId="0" fontId="5" fillId="3" borderId="10" xfId="2" applyFont="1" applyFill="1" applyBorder="1" applyAlignment="1">
      <alignment horizontal="center" vertical="center" wrapText="1"/>
    </xf>
    <xf numFmtId="0" fontId="5" fillId="3" borderId="11" xfId="2" applyFont="1" applyFill="1" applyBorder="1" applyAlignment="1">
      <alignment horizontal="left" vertical="center" wrapText="1"/>
    </xf>
    <xf numFmtId="0" fontId="5" fillId="22" borderId="73" xfId="2" applyFont="1" applyFill="1" applyBorder="1" applyAlignment="1">
      <alignment horizontal="left" vertical="center"/>
    </xf>
    <xf numFmtId="0" fontId="5" fillId="0" borderId="11" xfId="2" applyFont="1" applyBorder="1" applyAlignment="1">
      <alignment horizontal="left" vertical="top" wrapText="1"/>
    </xf>
    <xf numFmtId="0" fontId="5" fillId="5" borderId="5" xfId="2" applyFont="1" applyFill="1" applyBorder="1" applyAlignment="1">
      <alignment horizontal="left" vertical="top" wrapText="1"/>
    </xf>
    <xf numFmtId="9" fontId="5" fillId="3" borderId="2" xfId="2" applyNumberFormat="1" applyFont="1" applyFill="1" applyBorder="1" applyAlignment="1" applyProtection="1">
      <alignment horizontal="center" vertical="center" wrapText="1"/>
      <protection locked="0"/>
    </xf>
    <xf numFmtId="9" fontId="5" fillId="0" borderId="8" xfId="2" applyNumberFormat="1" applyFont="1" applyBorder="1" applyAlignment="1" applyProtection="1">
      <alignment horizontal="center" vertical="center" wrapText="1"/>
      <protection locked="0"/>
    </xf>
    <xf numFmtId="0" fontId="5" fillId="0" borderId="8" xfId="2" applyFont="1" applyBorder="1" applyAlignment="1">
      <alignment horizontal="center" vertical="top" wrapText="1"/>
    </xf>
    <xf numFmtId="0" fontId="5" fillId="3" borderId="5" xfId="2" applyFont="1" applyFill="1" applyBorder="1" applyAlignment="1">
      <alignment horizontal="left" vertical="center"/>
    </xf>
    <xf numFmtId="0" fontId="5" fillId="0" borderId="8" xfId="2" applyFont="1" applyBorder="1" applyAlignment="1" applyProtection="1">
      <alignment horizontal="center" vertical="top" wrapText="1"/>
      <protection locked="0"/>
    </xf>
    <xf numFmtId="0" fontId="5" fillId="0" borderId="11" xfId="0" applyFont="1" applyBorder="1" applyAlignment="1">
      <alignment horizontal="center" vertical="center" wrapText="1"/>
    </xf>
    <xf numFmtId="9" fontId="5" fillId="0" borderId="2" xfId="2" applyNumberFormat="1" applyFont="1" applyBorder="1" applyAlignment="1" applyProtection="1">
      <alignment horizontal="center" vertical="top" wrapText="1"/>
      <protection locked="0"/>
    </xf>
    <xf numFmtId="0" fontId="5" fillId="3" borderId="0" xfId="2" applyFont="1" applyFill="1" applyAlignment="1">
      <alignment horizontal="left" vertical="center" wrapText="1"/>
    </xf>
    <xf numFmtId="0" fontId="5" fillId="0" borderId="22" xfId="0" applyFont="1" applyBorder="1" applyAlignment="1">
      <alignment horizontal="center" vertical="center" wrapText="1"/>
    </xf>
    <xf numFmtId="0" fontId="5" fillId="2" borderId="2" xfId="2" applyFont="1" applyFill="1" applyBorder="1" applyAlignment="1" applyProtection="1">
      <alignment horizontal="center" vertical="top" wrapText="1"/>
      <protection locked="0"/>
    </xf>
    <xf numFmtId="9" fontId="5" fillId="0" borderId="15" xfId="2" applyNumberFormat="1" applyFont="1" applyBorder="1" applyAlignment="1" applyProtection="1">
      <alignment horizontal="center" vertical="center" wrapText="1"/>
      <protection locked="0"/>
    </xf>
    <xf numFmtId="9" fontId="5" fillId="0" borderId="32" xfId="2" applyNumberFormat="1" applyFont="1" applyBorder="1" applyAlignment="1" applyProtection="1">
      <alignment horizontal="center" vertical="top" wrapText="1"/>
      <protection locked="0"/>
    </xf>
    <xf numFmtId="0" fontId="5" fillId="3" borderId="67" xfId="2" applyFont="1" applyFill="1" applyBorder="1" applyAlignment="1">
      <alignment horizontal="left" vertical="center" wrapText="1"/>
    </xf>
    <xf numFmtId="0" fontId="0" fillId="0" borderId="67" xfId="0" applyBorder="1" applyAlignment="1"/>
    <xf numFmtId="0" fontId="5" fillId="0" borderId="1" xfId="2" applyFont="1" applyBorder="1" applyAlignment="1" applyProtection="1">
      <alignment horizontal="center" vertical="center" wrapText="1"/>
      <protection locked="0"/>
    </xf>
    <xf numFmtId="9" fontId="5" fillId="3" borderId="68" xfId="2" applyNumberFormat="1" applyFont="1" applyFill="1" applyBorder="1" applyAlignment="1" applyProtection="1">
      <alignment horizontal="center" vertical="center" wrapText="1"/>
      <protection locked="0"/>
    </xf>
    <xf numFmtId="9" fontId="5" fillId="0" borderId="144" xfId="2" applyNumberFormat="1" applyFont="1" applyBorder="1" applyAlignment="1" applyProtection="1">
      <alignment horizontal="center" vertical="top" wrapText="1"/>
      <protection locked="0"/>
    </xf>
    <xf numFmtId="9" fontId="5" fillId="0" borderId="13" xfId="2" applyNumberFormat="1" applyFont="1" applyBorder="1" applyAlignment="1" applyProtection="1">
      <alignment horizontal="center" vertical="top" wrapText="1"/>
      <protection locked="0"/>
    </xf>
    <xf numFmtId="9" fontId="5" fillId="25" borderId="32" xfId="2" applyNumberFormat="1" applyFont="1" applyFill="1" applyBorder="1" applyAlignment="1">
      <alignment horizontal="center" vertical="center" wrapText="1"/>
    </xf>
    <xf numFmtId="0" fontId="6" fillId="0" borderId="73" xfId="0" applyFont="1" applyBorder="1" applyAlignment="1">
      <alignment horizontal="center" vertical="center" wrapText="1"/>
    </xf>
    <xf numFmtId="9" fontId="5" fillId="0" borderId="2" xfId="2" applyNumberFormat="1" applyFont="1" applyBorder="1" applyAlignment="1">
      <alignment horizontal="center" vertical="top" wrapText="1"/>
    </xf>
    <xf numFmtId="9" fontId="5" fillId="0" borderId="13" xfId="2" applyNumberFormat="1" applyFont="1" applyBorder="1" applyAlignment="1" applyProtection="1">
      <alignment horizontal="center" vertical="center" wrapText="1"/>
      <protection locked="0"/>
    </xf>
    <xf numFmtId="9" fontId="5" fillId="25" borderId="2" xfId="2" applyNumberFormat="1" applyFont="1" applyFill="1" applyBorder="1" applyAlignment="1">
      <alignment horizontal="center" vertical="center" wrapText="1"/>
    </xf>
    <xf numFmtId="0" fontId="5" fillId="26" borderId="13" xfId="2" applyFont="1" applyFill="1" applyBorder="1" applyAlignment="1">
      <alignment horizontal="center" vertical="center" wrapText="1"/>
    </xf>
    <xf numFmtId="0" fontId="5" fillId="2" borderId="66" xfId="2" applyFont="1" applyFill="1" applyBorder="1" applyAlignment="1">
      <alignment horizontal="left" vertical="center" wrapText="1"/>
    </xf>
    <xf numFmtId="0" fontId="5" fillId="26" borderId="8" xfId="2" applyFont="1" applyFill="1" applyBorder="1" applyAlignment="1">
      <alignment horizontal="center" vertical="center" wrapText="1"/>
    </xf>
    <xf numFmtId="0" fontId="5" fillId="2" borderId="72" xfId="2" applyFont="1" applyFill="1" applyBorder="1" applyAlignment="1">
      <alignment horizontal="center" vertical="center" wrapText="1"/>
    </xf>
    <xf numFmtId="0" fontId="5" fillId="2" borderId="73" xfId="2" applyFont="1" applyFill="1" applyBorder="1" applyAlignment="1">
      <alignment horizontal="center" vertical="center" wrapText="1"/>
    </xf>
    <xf numFmtId="9" fontId="5" fillId="0" borderId="11" xfId="2" applyNumberFormat="1" applyFont="1" applyBorder="1" applyAlignment="1" applyProtection="1">
      <alignment horizontal="center" vertical="top" wrapText="1"/>
      <protection locked="0"/>
    </xf>
    <xf numFmtId="0" fontId="5" fillId="5" borderId="33" xfId="2" applyFont="1" applyFill="1" applyBorder="1" applyAlignment="1">
      <alignment horizontal="left" vertical="top" wrapText="1"/>
    </xf>
    <xf numFmtId="9" fontId="5" fillId="0" borderId="31" xfId="2" applyNumberFormat="1" applyFont="1" applyBorder="1" applyAlignment="1" applyProtection="1">
      <alignment horizontal="center" vertical="center" wrapText="1"/>
      <protection locked="0"/>
    </xf>
    <xf numFmtId="9" fontId="5" fillId="0" borderId="85" xfId="2" applyNumberFormat="1" applyFont="1" applyBorder="1" applyAlignment="1" applyProtection="1">
      <alignment horizontal="center" vertical="top" wrapText="1"/>
      <protection locked="0"/>
    </xf>
    <xf numFmtId="0" fontId="0" fillId="0" borderId="85" xfId="0" applyBorder="1" applyAlignment="1"/>
    <xf numFmtId="0" fontId="5" fillId="22" borderId="71" xfId="2" applyFont="1" applyFill="1" applyBorder="1" applyAlignment="1">
      <alignment horizontal="left" vertical="center" wrapText="1" indent="5"/>
    </xf>
    <xf numFmtId="0" fontId="5" fillId="3" borderId="20" xfId="2" applyFont="1" applyFill="1" applyBorder="1" applyAlignment="1">
      <alignment horizontal="center" vertical="center" wrapText="1"/>
    </xf>
    <xf numFmtId="9" fontId="5" fillId="3" borderId="2" xfId="2" applyNumberFormat="1" applyFont="1" applyFill="1" applyBorder="1" applyAlignment="1">
      <alignment horizontal="center" vertical="top" wrapText="1"/>
    </xf>
    <xf numFmtId="9" fontId="5" fillId="3" borderId="13" xfId="2" applyNumberFormat="1" applyFont="1" applyFill="1" applyBorder="1" applyAlignment="1">
      <alignment horizontal="center" vertical="center" wrapText="1"/>
    </xf>
    <xf numFmtId="0" fontId="5" fillId="0" borderId="18" xfId="0" applyFont="1" applyBorder="1" applyAlignment="1">
      <alignment horizontal="center" vertical="center" wrapText="1"/>
    </xf>
    <xf numFmtId="0" fontId="5" fillId="3" borderId="10" xfId="2" applyFont="1" applyFill="1" applyBorder="1" applyAlignment="1">
      <alignment horizontal="left" vertical="top" wrapText="1"/>
    </xf>
    <xf numFmtId="0" fontId="7" fillId="22" borderId="73" xfId="2" applyFont="1" applyFill="1" applyBorder="1" applyAlignment="1">
      <alignment horizontal="left" vertical="top" wrapText="1" indent="20"/>
    </xf>
    <xf numFmtId="0" fontId="5" fillId="0" borderId="38" xfId="2" applyFont="1" applyBorder="1" applyAlignment="1" applyProtection="1">
      <alignment horizontal="left" vertical="top" wrapText="1"/>
      <protection locked="0"/>
    </xf>
    <xf numFmtId="0" fontId="6" fillId="3" borderId="73" xfId="0" applyFont="1" applyFill="1" applyBorder="1" applyAlignment="1">
      <alignment horizontal="center" vertical="center" wrapText="1"/>
    </xf>
    <xf numFmtId="0" fontId="5" fillId="3" borderId="27" xfId="2" applyFont="1" applyFill="1" applyBorder="1" applyAlignment="1">
      <alignment horizontal="left" vertical="top" wrapText="1"/>
    </xf>
    <xf numFmtId="0" fontId="5" fillId="0" borderId="17" xfId="2" applyFont="1" applyBorder="1" applyAlignment="1" applyProtection="1">
      <alignment horizontal="center" vertical="top" wrapText="1"/>
      <protection locked="0"/>
    </xf>
    <xf numFmtId="0" fontId="7" fillId="6" borderId="143" xfId="2" applyFont="1" applyFill="1" applyBorder="1" applyAlignment="1">
      <alignment horizontal="left" vertical="center" wrapText="1"/>
    </xf>
    <xf numFmtId="0" fontId="5" fillId="3" borderId="26" xfId="2" applyFont="1" applyFill="1" applyBorder="1" applyAlignment="1">
      <alignment horizontal="left" vertical="center" wrapText="1"/>
    </xf>
    <xf numFmtId="0" fontId="5" fillId="3" borderId="1" xfId="2" applyFont="1" applyFill="1" applyBorder="1" applyAlignment="1">
      <alignment horizontal="center" vertical="center" wrapText="1"/>
    </xf>
    <xf numFmtId="0" fontId="5" fillId="0" borderId="144" xfId="2" applyFont="1" applyBorder="1" applyAlignment="1">
      <alignment horizontal="left" vertical="top" wrapText="1"/>
    </xf>
    <xf numFmtId="0" fontId="5" fillId="5" borderId="10" xfId="2" applyFont="1" applyFill="1" applyBorder="1" applyAlignment="1">
      <alignment horizontal="left" vertical="center" wrapText="1" indent="3"/>
    </xf>
    <xf numFmtId="0" fontId="5" fillId="5" borderId="5" xfId="2" applyFont="1" applyFill="1" applyBorder="1" applyAlignment="1">
      <alignment horizontal="left" vertical="center" wrapText="1"/>
    </xf>
    <xf numFmtId="0" fontId="5" fillId="5" borderId="11" xfId="2" applyFont="1" applyFill="1" applyBorder="1" applyAlignment="1">
      <alignment horizontal="left" vertical="top" wrapText="1"/>
    </xf>
    <xf numFmtId="0" fontId="5" fillId="5" borderId="2" xfId="2" applyFont="1" applyFill="1" applyBorder="1" applyAlignment="1">
      <alignment horizontal="center" vertical="center" wrapText="1"/>
    </xf>
    <xf numFmtId="0" fontId="5" fillId="5" borderId="8" xfId="2" applyFont="1" applyFill="1" applyBorder="1" applyAlignment="1">
      <alignment horizontal="center" vertical="center" wrapText="1"/>
    </xf>
    <xf numFmtId="0" fontId="5" fillId="5" borderId="11" xfId="2" applyFont="1" applyFill="1" applyBorder="1" applyAlignment="1">
      <alignment horizontal="center" vertical="center" wrapText="1"/>
    </xf>
    <xf numFmtId="164" fontId="5" fillId="0" borderId="2" xfId="24" applyNumberFormat="1" applyFont="1" applyBorder="1" applyAlignment="1" applyProtection="1">
      <alignment horizontal="center" wrapText="1"/>
      <protection locked="0"/>
    </xf>
    <xf numFmtId="1" fontId="5" fillId="0" borderId="13" xfId="2" applyNumberFormat="1" applyFont="1" applyBorder="1" applyAlignment="1" applyProtection="1">
      <alignment horizontal="center" vertical="center" wrapText="1"/>
      <protection locked="0"/>
    </xf>
    <xf numFmtId="0" fontId="5" fillId="5" borderId="21" xfId="2" applyFont="1" applyFill="1" applyBorder="1" applyAlignment="1">
      <alignment horizontal="left" vertical="center" wrapText="1"/>
    </xf>
    <xf numFmtId="0" fontId="6" fillId="0" borderId="143" xfId="0" applyFont="1" applyBorder="1" applyAlignment="1">
      <alignment horizontal="center" vertical="center" wrapText="1"/>
    </xf>
    <xf numFmtId="0" fontId="5" fillId="5" borderId="146" xfId="2" applyFont="1" applyFill="1" applyBorder="1" applyAlignment="1">
      <alignment horizontal="center" vertical="center" wrapText="1"/>
    </xf>
    <xf numFmtId="0" fontId="5" fillId="24" borderId="2" xfId="2" applyFont="1" applyFill="1" applyBorder="1" applyAlignment="1">
      <alignment horizontal="center" vertical="center" wrapText="1"/>
    </xf>
    <xf numFmtId="164" fontId="5" fillId="2" borderId="2" xfId="24" applyNumberFormat="1" applyFont="1" applyFill="1" applyBorder="1" applyAlignment="1">
      <alignment horizontal="center" wrapText="1"/>
    </xf>
    <xf numFmtId="0" fontId="5" fillId="0" borderId="2" xfId="0" applyFont="1" applyBorder="1" applyAlignment="1">
      <alignment horizontal="center"/>
    </xf>
    <xf numFmtId="1" fontId="5" fillId="3" borderId="8" xfId="2" applyNumberFormat="1" applyFont="1" applyFill="1" applyBorder="1" applyAlignment="1">
      <alignment horizontal="center" vertical="center" wrapText="1"/>
    </xf>
    <xf numFmtId="0" fontId="44" fillId="0" borderId="2" xfId="0" applyFont="1" applyBorder="1" applyAlignment="1">
      <alignment horizontal="center"/>
    </xf>
    <xf numFmtId="0" fontId="5" fillId="3" borderId="145" xfId="2" applyFont="1" applyFill="1" applyBorder="1" applyAlignment="1">
      <alignment horizontal="center" vertical="center" wrapText="1"/>
    </xf>
    <xf numFmtId="0" fontId="0" fillId="0" borderId="23" xfId="0" applyBorder="1" applyAlignment="1"/>
    <xf numFmtId="0" fontId="0" fillId="0" borderId="83" xfId="0" applyBorder="1" applyAlignment="1"/>
    <xf numFmtId="1" fontId="37" fillId="3" borderId="2" xfId="2" applyNumberFormat="1" applyFont="1" applyFill="1" applyBorder="1" applyAlignment="1">
      <alignment horizontal="center" vertical="top" wrapText="1"/>
    </xf>
    <xf numFmtId="1" fontId="37" fillId="3" borderId="8" xfId="2" applyNumberFormat="1" applyFont="1" applyFill="1" applyBorder="1" applyAlignment="1">
      <alignment horizontal="center" vertical="top" wrapText="1"/>
    </xf>
    <xf numFmtId="1" fontId="37" fillId="3" borderId="13" xfId="2" applyNumberFormat="1" applyFont="1" applyFill="1" applyBorder="1" applyAlignment="1">
      <alignment horizontal="center" vertical="top" wrapText="1"/>
    </xf>
    <xf numFmtId="0" fontId="5" fillId="0" borderId="14" xfId="2" applyFont="1" applyBorder="1" applyAlignment="1" applyProtection="1">
      <alignment horizontal="left" vertical="top" wrapText="1"/>
      <protection locked="0"/>
    </xf>
    <xf numFmtId="0" fontId="6" fillId="3" borderId="78" xfId="0" applyFont="1" applyFill="1" applyBorder="1" applyAlignment="1">
      <alignment horizontal="center" wrapText="1"/>
    </xf>
    <xf numFmtId="0" fontId="5" fillId="3" borderId="10" xfId="2" applyFont="1" applyFill="1" applyBorder="1" applyAlignment="1">
      <alignment horizontal="right" vertical="center" wrapText="1"/>
    </xf>
    <xf numFmtId="1" fontId="5" fillId="3" borderId="2" xfId="2" applyNumberFormat="1" applyFont="1" applyFill="1" applyBorder="1" applyAlignment="1" applyProtection="1">
      <alignment horizontal="center" vertical="center" wrapText="1"/>
      <protection locked="0"/>
    </xf>
    <xf numFmtId="0" fontId="5" fillId="3" borderId="10" xfId="2" applyFont="1" applyFill="1" applyBorder="1" applyAlignment="1">
      <alignment horizontal="right" vertical="top" wrapText="1"/>
    </xf>
    <xf numFmtId="9" fontId="5" fillId="3" borderId="5" xfId="27" applyFont="1" applyFill="1" applyBorder="1" applyAlignment="1">
      <alignment horizontal="left" vertical="center" wrapText="1"/>
    </xf>
    <xf numFmtId="1" fontId="5" fillId="0" borderId="13" xfId="2" applyNumberFormat="1" applyFont="1" applyBorder="1" applyAlignment="1" applyProtection="1">
      <alignment horizontal="left" vertical="top" wrapText="1"/>
      <protection locked="0"/>
    </xf>
    <xf numFmtId="9" fontId="7" fillId="3" borderId="10" xfId="27" applyFont="1" applyFill="1" applyBorder="1" applyAlignment="1">
      <alignment horizontal="left" vertical="center" wrapText="1"/>
    </xf>
    <xf numFmtId="9" fontId="19" fillId="3" borderId="5" xfId="27" applyFont="1" applyFill="1" applyBorder="1" applyAlignment="1">
      <alignment horizontal="left" vertical="center" wrapText="1"/>
    </xf>
    <xf numFmtId="0" fontId="19" fillId="3" borderId="5" xfId="2" applyFont="1" applyFill="1" applyBorder="1" applyAlignment="1">
      <alignment horizontal="left" vertical="top" wrapText="1"/>
    </xf>
    <xf numFmtId="164" fontId="46" fillId="20" borderId="31" xfId="26" applyNumberFormat="1" applyFont="1" applyFill="1" applyBorder="1" applyAlignment="1" applyProtection="1">
      <alignment horizontal="center" vertical="center" wrapText="1"/>
      <protection locked="0"/>
    </xf>
    <xf numFmtId="9" fontId="5" fillId="23" borderId="31" xfId="2" applyNumberFormat="1" applyFont="1" applyFill="1" applyBorder="1" applyAlignment="1">
      <alignment horizontal="center" vertical="top" wrapText="1"/>
    </xf>
    <xf numFmtId="170" fontId="46" fillId="20" borderId="35" xfId="25" applyNumberFormat="1" applyFont="1" applyFill="1" applyBorder="1" applyAlignment="1" applyProtection="1">
      <alignment horizontal="center" vertical="center" wrapText="1"/>
      <protection locked="0"/>
    </xf>
    <xf numFmtId="0" fontId="5" fillId="22" borderId="66" xfId="2" applyFont="1" applyFill="1" applyBorder="1" applyAlignment="1">
      <alignment horizontal="left" vertical="center" wrapText="1"/>
    </xf>
    <xf numFmtId="9" fontId="5" fillId="3" borderId="5" xfId="27" applyFont="1" applyFill="1" applyBorder="1" applyAlignment="1">
      <alignment horizontal="left" vertical="top" wrapText="1"/>
    </xf>
    <xf numFmtId="164" fontId="5" fillId="0" borderId="2" xfId="26" applyNumberFormat="1" applyFont="1" applyBorder="1" applyAlignment="1" applyProtection="1">
      <alignment horizontal="center" vertical="center" wrapText="1"/>
      <protection locked="0"/>
    </xf>
    <xf numFmtId="0" fontId="5" fillId="0" borderId="2" xfId="26" applyNumberFormat="1" applyFont="1" applyBorder="1" applyAlignment="1" applyProtection="1">
      <alignment horizontal="center" vertical="center" wrapText="1"/>
      <protection locked="0"/>
    </xf>
    <xf numFmtId="170" fontId="5" fillId="0" borderId="2" xfId="25" applyNumberFormat="1" applyFont="1" applyBorder="1" applyAlignment="1" applyProtection="1">
      <alignment horizontal="right" vertical="center" wrapText="1" shrinkToFit="1"/>
      <protection locked="0"/>
    </xf>
    <xf numFmtId="0" fontId="7" fillId="3" borderId="20" xfId="2" applyFont="1" applyFill="1" applyBorder="1" applyAlignment="1">
      <alignment horizontal="left" vertical="center" wrapText="1"/>
    </xf>
    <xf numFmtId="1" fontId="37" fillId="3" borderId="5" xfId="2" applyNumberFormat="1" applyFont="1" applyFill="1" applyBorder="1" applyAlignment="1">
      <alignment horizontal="center" vertical="center" wrapText="1"/>
    </xf>
    <xf numFmtId="1" fontId="37" fillId="3" borderId="2" xfId="2" applyNumberFormat="1" applyFont="1" applyFill="1" applyBorder="1" applyAlignment="1">
      <alignment horizontal="center" vertical="center" wrapText="1"/>
    </xf>
    <xf numFmtId="0" fontId="5" fillId="3" borderId="5" xfId="2" applyFont="1" applyFill="1" applyBorder="1" applyAlignment="1">
      <alignment vertical="center" wrapText="1"/>
    </xf>
    <xf numFmtId="171" fontId="5" fillId="0" borderId="2" xfId="26" applyNumberFormat="1" applyFont="1" applyBorder="1" applyAlignment="1" applyProtection="1">
      <alignment horizontal="right" vertical="center" wrapText="1"/>
      <protection locked="0"/>
    </xf>
    <xf numFmtId="16" fontId="5" fillId="0" borderId="2" xfId="26" applyNumberFormat="1" applyFont="1" applyBorder="1" applyAlignment="1" applyProtection="1">
      <alignment horizontal="center" vertical="center" wrapText="1"/>
      <protection locked="0"/>
    </xf>
    <xf numFmtId="9" fontId="5" fillId="0" borderId="13" xfId="2" applyNumberFormat="1" applyFont="1" applyBorder="1" applyAlignment="1" applyProtection="1">
      <alignment horizontal="left" vertical="top" wrapText="1"/>
      <protection locked="0"/>
    </xf>
    <xf numFmtId="0" fontId="5" fillId="3" borderId="84" xfId="2" applyFont="1" applyFill="1" applyBorder="1" applyAlignment="1">
      <alignment vertical="center" wrapText="1"/>
    </xf>
    <xf numFmtId="0" fontId="5" fillId="0" borderId="13" xfId="2" applyFont="1" applyBorder="1" applyAlignment="1" applyProtection="1">
      <alignment horizontal="center" vertical="center" wrapText="1" shrinkToFit="1"/>
      <protection locked="0"/>
    </xf>
    <xf numFmtId="9" fontId="5" fillId="23" borderId="38" xfId="2" applyNumberFormat="1" applyFont="1" applyFill="1" applyBorder="1" applyAlignment="1">
      <alignment horizontal="center" vertical="top" wrapText="1"/>
    </xf>
    <xf numFmtId="0" fontId="5" fillId="22" borderId="71" xfId="2" applyFont="1" applyFill="1" applyBorder="1" applyAlignment="1">
      <alignment horizontal="left" vertical="center" wrapText="1"/>
    </xf>
    <xf numFmtId="0" fontId="5" fillId="3" borderId="33" xfId="2" applyFont="1" applyFill="1" applyBorder="1" applyAlignment="1">
      <alignment horizontal="left" vertical="center" wrapText="1"/>
    </xf>
    <xf numFmtId="0" fontId="5" fillId="0" borderId="38" xfId="2" applyFont="1" applyBorder="1" applyAlignment="1">
      <alignment horizontal="center" vertical="center"/>
    </xf>
    <xf numFmtId="0" fontId="7" fillId="3" borderId="20" xfId="2" applyFont="1" applyFill="1" applyBorder="1" applyAlignment="1">
      <alignment horizontal="center" vertical="center" wrapText="1"/>
    </xf>
    <xf numFmtId="0" fontId="6" fillId="3" borderId="77" xfId="0" applyFont="1" applyFill="1" applyBorder="1" applyAlignment="1">
      <alignment horizontal="center" wrapText="1"/>
    </xf>
    <xf numFmtId="0" fontId="5" fillId="3" borderId="24" xfId="2" applyFont="1" applyFill="1" applyBorder="1" applyAlignment="1">
      <alignment horizontal="left" vertical="center" wrapText="1"/>
    </xf>
    <xf numFmtId="0" fontId="5" fillId="2" borderId="38" xfId="2" applyFont="1" applyFill="1" applyBorder="1" applyAlignment="1">
      <alignment horizontal="left" vertical="center" wrapText="1"/>
    </xf>
    <xf numFmtId="0" fontId="5" fillId="2" borderId="81" xfId="2" applyFont="1" applyFill="1" applyBorder="1" applyAlignment="1">
      <alignment horizontal="left" vertical="center" wrapText="1"/>
    </xf>
    <xf numFmtId="0" fontId="5" fillId="0" borderId="15" xfId="2" applyFont="1" applyBorder="1" applyAlignment="1" applyProtection="1">
      <alignment horizontal="center" wrapText="1"/>
      <protection locked="0"/>
    </xf>
    <xf numFmtId="0" fontId="5" fillId="2" borderId="2" xfId="2" applyFont="1" applyFill="1" applyBorder="1" applyAlignment="1" applyProtection="1">
      <alignment horizontal="center" vertical="center" wrapText="1"/>
      <protection locked="0"/>
    </xf>
    <xf numFmtId="0" fontId="5" fillId="3" borderId="66" xfId="2" applyFont="1" applyFill="1" applyBorder="1" applyAlignment="1">
      <alignment horizontal="left" vertical="center" wrapText="1"/>
    </xf>
    <xf numFmtId="0" fontId="0" fillId="0" borderId="68" xfId="0" applyBorder="1" applyAlignment="1"/>
    <xf numFmtId="0" fontId="5" fillId="3" borderId="34" xfId="2" applyFont="1" applyFill="1" applyBorder="1" applyAlignment="1">
      <alignment horizontal="center" vertical="center" wrapText="1"/>
    </xf>
    <xf numFmtId="0" fontId="5" fillId="0" borderId="144" xfId="0" applyFont="1" applyBorder="1" applyAlignment="1">
      <alignment horizontal="left" vertical="top"/>
    </xf>
    <xf numFmtId="0" fontId="5" fillId="0" borderId="13" xfId="2" applyFont="1" applyBorder="1" applyAlignment="1" applyProtection="1">
      <alignment horizontal="left" vertical="top" wrapText="1"/>
      <protection locked="0"/>
    </xf>
    <xf numFmtId="0" fontId="5" fillId="3" borderId="15" xfId="2" applyFont="1" applyFill="1" applyBorder="1" applyAlignment="1">
      <alignment horizontal="left" vertical="center" wrapText="1"/>
    </xf>
    <xf numFmtId="9" fontId="5" fillId="0" borderId="38" xfId="2" applyNumberFormat="1" applyFont="1" applyBorder="1" applyAlignment="1" applyProtection="1">
      <alignment horizontal="center" vertical="top" wrapText="1"/>
      <protection locked="0"/>
    </xf>
    <xf numFmtId="0" fontId="5" fillId="3" borderId="2" xfId="2" applyFont="1" applyFill="1" applyBorder="1" applyAlignment="1">
      <alignment horizontal="right" vertical="center" wrapText="1"/>
    </xf>
    <xf numFmtId="0" fontId="5" fillId="3" borderId="67" xfId="2" applyFont="1" applyFill="1" applyBorder="1" applyAlignment="1">
      <alignment horizontal="left" vertical="top" wrapText="1"/>
    </xf>
    <xf numFmtId="0" fontId="6" fillId="0" borderId="71" xfId="0" applyFont="1" applyBorder="1" applyAlignment="1">
      <alignment horizontal="center" vertical="center" wrapText="1"/>
    </xf>
    <xf numFmtId="0" fontId="7" fillId="22" borderId="73" xfId="2" applyFont="1" applyFill="1" applyBorder="1" applyAlignment="1">
      <alignment horizontal="center" vertical="center" wrapText="1"/>
    </xf>
    <xf numFmtId="9" fontId="5" fillId="0" borderId="8" xfId="2" applyNumberFormat="1" applyFont="1" applyBorder="1" applyAlignment="1" applyProtection="1">
      <alignment horizontal="left" vertical="top" wrapText="1"/>
      <protection locked="0"/>
    </xf>
    <xf numFmtId="0" fontId="52" fillId="0" borderId="0" xfId="0" applyFont="1" applyAlignment="1">
      <alignment horizontal="center" wrapText="1"/>
    </xf>
    <xf numFmtId="0" fontId="5" fillId="2" borderId="0" xfId="3" applyFont="1" applyFill="1" applyAlignment="1" applyProtection="1">
      <alignment horizontal="left" vertical="center" wrapText="1"/>
      <protection locked="0"/>
    </xf>
    <xf numFmtId="0" fontId="5" fillId="0" borderId="140" xfId="2" applyFont="1" applyBorder="1" applyAlignment="1">
      <alignment horizontal="left" vertical="top" wrapText="1"/>
    </xf>
    <xf numFmtId="0" fontId="0" fillId="0" borderId="140" xfId="0" applyBorder="1" applyAlignment="1"/>
    <xf numFmtId="0" fontId="5" fillId="0" borderId="167" xfId="2" applyFont="1" applyBorder="1" applyAlignment="1">
      <alignment horizontal="left" vertical="center" wrapText="1"/>
    </xf>
    <xf numFmtId="0" fontId="0" fillId="0" borderId="168" xfId="0" applyBorder="1" applyAlignment="1"/>
    <xf numFmtId="0" fontId="5" fillId="0" borderId="170" xfId="2" applyFont="1" applyBorder="1" applyAlignment="1">
      <alignment horizontal="left" vertical="top" wrapText="1"/>
    </xf>
    <xf numFmtId="0" fontId="0" fillId="0" borderId="171" xfId="0" applyBorder="1" applyAlignment="1"/>
    <xf numFmtId="0" fontId="20" fillId="4" borderId="3" xfId="2" applyFont="1" applyFill="1" applyBorder="1" applyAlignment="1">
      <alignment horizontal="left" vertical="center" wrapText="1"/>
    </xf>
    <xf numFmtId="0" fontId="20" fillId="4" borderId="4" xfId="2" applyFont="1" applyFill="1" applyBorder="1" applyAlignment="1">
      <alignment horizontal="left" vertical="center" wrapText="1"/>
    </xf>
    <xf numFmtId="0" fontId="43" fillId="0" borderId="0" xfId="0" applyFont="1" applyAlignment="1">
      <alignment horizontal="center" wrapText="1"/>
    </xf>
    <xf numFmtId="0" fontId="19" fillId="0" borderId="0" xfId="2" applyFont="1" applyAlignment="1">
      <alignment horizontal="left" vertical="top" wrapText="1"/>
    </xf>
    <xf numFmtId="0" fontId="20" fillId="0" borderId="0" xfId="2" applyFont="1" applyAlignment="1">
      <alignment horizontal="left" vertical="top" wrapText="1"/>
    </xf>
    <xf numFmtId="0" fontId="20" fillId="3" borderId="3" xfId="2" applyFont="1" applyFill="1" applyBorder="1" applyAlignment="1">
      <alignment horizontal="center" vertical="center" wrapText="1"/>
    </xf>
    <xf numFmtId="0" fontId="20" fillId="3" borderId="65" xfId="2" applyFont="1" applyFill="1" applyBorder="1" applyAlignment="1">
      <alignment horizontal="center" vertical="center" wrapText="1"/>
    </xf>
    <xf numFmtId="0" fontId="20" fillId="4" borderId="3" xfId="2" applyFont="1" applyFill="1" applyBorder="1" applyAlignment="1">
      <alignment horizontal="left" vertical="top" wrapText="1"/>
    </xf>
    <xf numFmtId="0" fontId="20" fillId="4" borderId="4" xfId="2" applyFont="1" applyFill="1" applyBorder="1" applyAlignment="1">
      <alignment horizontal="left" vertical="top" wrapText="1"/>
    </xf>
    <xf numFmtId="0" fontId="40" fillId="0" borderId="42" xfId="2" applyFont="1" applyBorder="1" applyAlignment="1">
      <alignment horizontal="left" vertical="top" wrapText="1"/>
    </xf>
    <xf numFmtId="0" fontId="40" fillId="0" borderId="41" xfId="2" applyFont="1" applyBorder="1" applyAlignment="1">
      <alignment horizontal="left" vertical="top" wrapText="1"/>
    </xf>
    <xf numFmtId="0" fontId="40" fillId="0" borderId="139" xfId="2" applyFont="1" applyBorder="1" applyAlignment="1">
      <alignment horizontal="left" vertical="top" wrapText="1"/>
    </xf>
    <xf numFmtId="0" fontId="20" fillId="6" borderId="3" xfId="2" applyFont="1" applyFill="1" applyBorder="1" applyAlignment="1">
      <alignment horizontal="left" vertical="center" wrapText="1"/>
    </xf>
    <xf numFmtId="0" fontId="20" fillId="6" borderId="4" xfId="2" applyFont="1" applyFill="1" applyBorder="1" applyAlignment="1">
      <alignment horizontal="left" vertical="center" wrapText="1"/>
    </xf>
    <xf numFmtId="0" fontId="22" fillId="3" borderId="19" xfId="2" applyFont="1" applyFill="1" applyBorder="1" applyAlignment="1">
      <alignment horizontal="center" vertical="top" wrapText="1"/>
    </xf>
    <xf numFmtId="0" fontId="22" fillId="3" borderId="21" xfId="2" applyFont="1" applyFill="1" applyBorder="1" applyAlignment="1">
      <alignment horizontal="center" vertical="top" wrapText="1"/>
    </xf>
    <xf numFmtId="0" fontId="5" fillId="0" borderId="85" xfId="0" applyFont="1" applyBorder="1" applyAlignment="1">
      <alignment horizontal="center" vertical="center" wrapText="1"/>
    </xf>
    <xf numFmtId="0" fontId="5" fillId="0" borderId="13" xfId="0" applyFont="1" applyBorder="1" applyAlignment="1">
      <alignment horizontal="left" vertical="top"/>
    </xf>
    <xf numFmtId="0" fontId="6" fillId="0" borderId="88" xfId="0" applyFont="1" applyBorder="1" applyAlignment="1">
      <alignment horizontal="left" wrapText="1"/>
    </xf>
    <xf numFmtId="0" fontId="5" fillId="3" borderId="3" xfId="2" applyFont="1" applyFill="1" applyBorder="1" applyAlignment="1">
      <alignment horizontal="left" vertical="center" wrapText="1"/>
    </xf>
    <xf numFmtId="0" fontId="5" fillId="0" borderId="13" xfId="0" applyFont="1" applyBorder="1" applyAlignment="1">
      <alignment horizontal="left" vertical="top" wrapText="1"/>
    </xf>
    <xf numFmtId="0" fontId="5" fillId="0" borderId="14" xfId="0" applyFont="1" applyBorder="1" applyAlignment="1">
      <alignment horizontal="left" vertical="top"/>
    </xf>
    <xf numFmtId="0" fontId="5" fillId="0" borderId="29" xfId="2" applyFont="1" applyBorder="1" applyAlignment="1" applyProtection="1">
      <alignment horizontal="center" vertical="center" wrapText="1"/>
      <protection locked="0"/>
    </xf>
    <xf numFmtId="0" fontId="44" fillId="23" borderId="63" xfId="0" applyFont="1" applyFill="1" applyBorder="1" applyAlignment="1">
      <alignment horizontal="center"/>
    </xf>
    <xf numFmtId="0" fontId="5" fillId="0" borderId="11" xfId="2" applyFont="1" applyBorder="1" applyAlignment="1">
      <alignment horizontal="left" vertical="center" wrapText="1"/>
    </xf>
    <xf numFmtId="0" fontId="5" fillId="0" borderId="11" xfId="2" applyFont="1" applyBorder="1" applyAlignment="1" applyProtection="1">
      <alignment horizontal="left" vertical="top" wrapText="1"/>
      <protection locked="0"/>
    </xf>
    <xf numFmtId="0" fontId="5" fillId="0" borderId="2" xfId="2" applyFont="1" applyBorder="1" applyAlignment="1" applyProtection="1">
      <alignment horizontal="left" vertical="center" wrapText="1"/>
      <protection locked="0"/>
    </xf>
    <xf numFmtId="0" fontId="0" fillId="0" borderId="0" xfId="0" applyAlignment="1"/>
    <xf numFmtId="0" fontId="5" fillId="0" borderId="38" xfId="0" applyFont="1" applyBorder="1" applyAlignment="1">
      <alignment horizontal="left" vertical="top" wrapText="1"/>
    </xf>
    <xf numFmtId="0" fontId="5" fillId="27" borderId="8" xfId="2" applyFont="1" applyFill="1" applyBorder="1" applyAlignment="1">
      <alignment horizontal="left" vertical="top" wrapText="1"/>
    </xf>
    <xf numFmtId="0" fontId="5" fillId="3" borderId="2" xfId="2" applyFont="1" applyFill="1" applyBorder="1" applyAlignment="1">
      <alignment horizontal="left" vertical="center" wrapText="1"/>
    </xf>
    <xf numFmtId="1" fontId="5" fillId="2" borderId="33" xfId="2" applyNumberFormat="1" applyFont="1" applyFill="1" applyBorder="1" applyAlignment="1" applyProtection="1">
      <alignment horizontal="left" vertical="center" wrapText="1"/>
      <protection locked="0"/>
    </xf>
    <xf numFmtId="0" fontId="5" fillId="0" borderId="37" xfId="0" applyFont="1" applyBorder="1" applyAlignment="1">
      <alignment horizontal="left" vertical="top" wrapText="1"/>
    </xf>
    <xf numFmtId="0" fontId="5" fillId="0" borderId="32" xfId="0" applyFont="1" applyBorder="1" applyAlignment="1">
      <alignment horizontal="left" vertical="top" wrapText="1"/>
    </xf>
    <xf numFmtId="0" fontId="5" fillId="27" borderId="13" xfId="2" applyFont="1" applyFill="1" applyBorder="1" applyAlignment="1">
      <alignment horizontal="left" vertical="top" wrapText="1"/>
    </xf>
    <xf numFmtId="0" fontId="5" fillId="3" borderId="2" xfId="2" applyFont="1" applyFill="1" applyBorder="1" applyAlignment="1">
      <alignment horizontal="left" vertical="top" wrapText="1" indent="2"/>
    </xf>
    <xf numFmtId="0" fontId="5" fillId="27" borderId="11" xfId="2" applyFont="1" applyFill="1" applyBorder="1" applyAlignment="1">
      <alignment horizontal="left" vertical="center" wrapText="1"/>
    </xf>
    <xf numFmtId="0" fontId="5" fillId="3" borderId="77" xfId="0" applyFont="1" applyFill="1" applyBorder="1" applyAlignment="1">
      <alignment horizontal="center" vertical="center" wrapText="1"/>
    </xf>
    <xf numFmtId="0" fontId="5" fillId="3" borderId="2" xfId="2" applyFont="1" applyFill="1" applyBorder="1" applyAlignment="1">
      <alignment horizontal="left" vertical="center" wrapText="1" indent="2"/>
    </xf>
    <xf numFmtId="0" fontId="5" fillId="3" borderId="18" xfId="0" applyFont="1" applyFill="1" applyBorder="1" applyAlignment="1">
      <alignment horizontal="center" vertical="center" wrapText="1"/>
    </xf>
    <xf numFmtId="0" fontId="5" fillId="0" borderId="72" xfId="0" applyFont="1" applyBorder="1" applyAlignment="1">
      <alignment horizontal="center" vertical="center" wrapText="1"/>
    </xf>
    <xf numFmtId="0" fontId="5" fillId="27" borderId="5" xfId="2" applyFont="1" applyFill="1" applyBorder="1" applyAlignment="1">
      <alignment horizontal="left" vertical="center" wrapText="1"/>
    </xf>
    <xf numFmtId="0" fontId="5" fillId="3" borderId="2" xfId="2" applyFont="1" applyFill="1" applyBorder="1" applyAlignment="1">
      <alignment horizontal="center" vertical="center" wrapText="1"/>
    </xf>
    <xf numFmtId="0" fontId="48" fillId="2" borderId="11" xfId="2" applyFont="1" applyFill="1" applyBorder="1" applyAlignment="1">
      <alignment horizontal="center" vertical="center" wrapText="1"/>
    </xf>
    <xf numFmtId="0" fontId="5" fillId="0" borderId="38" xfId="2" applyFont="1" applyBorder="1" applyAlignment="1">
      <alignment horizontal="left" vertical="top" wrapText="1"/>
    </xf>
    <xf numFmtId="0" fontId="6" fillId="0" borderId="79" xfId="0" applyFont="1" applyBorder="1" applyAlignment="1">
      <alignment horizontal="center" vertical="center" wrapText="1"/>
    </xf>
    <xf numFmtId="0" fontId="5" fillId="0" borderId="78" xfId="2" applyFont="1" applyBorder="1" applyAlignment="1">
      <alignment horizontal="center" vertical="center" wrapText="1"/>
    </xf>
    <xf numFmtId="9" fontId="5" fillId="0" borderId="81" xfId="2" applyNumberFormat="1" applyFont="1" applyBorder="1" applyAlignment="1" applyProtection="1">
      <alignment horizontal="center" vertical="top" wrapText="1"/>
      <protection locked="0"/>
    </xf>
    <xf numFmtId="9" fontId="5" fillId="0" borderId="144" xfId="2" applyNumberFormat="1" applyFont="1" applyBorder="1" applyAlignment="1" applyProtection="1">
      <alignment horizontal="left" vertical="top" wrapText="1"/>
      <protection locked="0"/>
    </xf>
    <xf numFmtId="0" fontId="6" fillId="0" borderId="78" xfId="0" applyFont="1" applyBorder="1" applyAlignment="1">
      <alignment horizontal="center" vertical="center" wrapText="1"/>
    </xf>
    <xf numFmtId="9" fontId="5" fillId="0" borderId="86" xfId="2" applyNumberFormat="1" applyFont="1" applyBorder="1" applyAlignment="1" applyProtection="1">
      <alignment horizontal="center" vertical="top" wrapText="1"/>
      <protection locked="0"/>
    </xf>
    <xf numFmtId="0" fontId="6" fillId="0" borderId="11" xfId="0" applyFont="1" applyBorder="1" applyAlignment="1">
      <alignment horizontal="center" vertical="center" wrapText="1"/>
    </xf>
    <xf numFmtId="0" fontId="5" fillId="5" borderId="33" xfId="2" applyFont="1" applyFill="1" applyBorder="1" applyAlignment="1">
      <alignment horizontal="left" vertical="center" wrapText="1"/>
    </xf>
    <xf numFmtId="9" fontId="5" fillId="0" borderId="10" xfId="2" applyNumberFormat="1" applyFont="1" applyBorder="1" applyAlignment="1" applyProtection="1">
      <alignment horizontal="center" vertical="center" wrapText="1"/>
      <protection locked="0"/>
    </xf>
    <xf numFmtId="9" fontId="5" fillId="0" borderId="18" xfId="2" applyNumberFormat="1" applyFont="1" applyBorder="1" applyAlignment="1" applyProtection="1">
      <alignment horizontal="left" vertical="center" wrapText="1"/>
      <protection locked="0"/>
    </xf>
    <xf numFmtId="0" fontId="5" fillId="0" borderId="14" xfId="2" applyFont="1" applyBorder="1" applyAlignment="1" applyProtection="1">
      <alignment horizontal="center" vertical="center" wrapText="1"/>
      <protection locked="0"/>
    </xf>
    <xf numFmtId="0" fontId="5" fillId="0" borderId="17" xfId="2" applyFont="1" applyBorder="1" applyAlignment="1" applyProtection="1">
      <alignment horizontal="left" vertical="top" wrapText="1"/>
      <protection locked="0"/>
    </xf>
    <xf numFmtId="9" fontId="5" fillId="0" borderId="73" xfId="2" applyNumberFormat="1" applyFont="1" applyBorder="1" applyAlignment="1" applyProtection="1">
      <alignment horizontal="center" vertical="center" wrapText="1"/>
      <protection locked="0"/>
    </xf>
    <xf numFmtId="0" fontId="6" fillId="3" borderId="77" xfId="0" applyFont="1" applyFill="1" applyBorder="1" applyAlignment="1">
      <alignment horizontal="center" vertical="center" wrapText="1"/>
    </xf>
    <xf numFmtId="0" fontId="5" fillId="5" borderId="73" xfId="2" applyFont="1" applyFill="1" applyBorder="1" applyAlignment="1">
      <alignment horizontal="center" vertical="center" wrapText="1"/>
    </xf>
    <xf numFmtId="0" fontId="5" fillId="5" borderId="21" xfId="2" applyFont="1" applyFill="1" applyBorder="1" applyAlignment="1">
      <alignment horizontal="left" vertical="top" wrapText="1"/>
    </xf>
    <xf numFmtId="0" fontId="5" fillId="5" borderId="13" xfId="2" applyFont="1" applyFill="1" applyBorder="1" applyAlignment="1">
      <alignment horizontal="center" vertical="center" wrapText="1"/>
    </xf>
    <xf numFmtId="164" fontId="5" fillId="2" borderId="2" xfId="19" applyNumberFormat="1" applyFont="1" applyFill="1" applyBorder="1" applyAlignment="1">
      <alignment horizontal="center" wrapText="1"/>
    </xf>
    <xf numFmtId="0" fontId="5" fillId="0" borderId="2" xfId="0" applyFont="1" applyBorder="1" applyAlignment="1">
      <alignment horizontal="left" vertical="top"/>
    </xf>
    <xf numFmtId="164" fontId="5" fillId="0" borderId="2" xfId="19" applyNumberFormat="1" applyFont="1" applyBorder="1" applyAlignment="1" applyProtection="1">
      <alignment horizontal="center" wrapText="1"/>
      <protection locked="0"/>
    </xf>
    <xf numFmtId="0" fontId="6" fillId="3" borderId="73" xfId="0" applyFont="1" applyFill="1" applyBorder="1" applyAlignment="1">
      <alignment horizontal="center" wrapText="1"/>
    </xf>
    <xf numFmtId="0" fontId="5" fillId="22" borderId="73" xfId="2" applyFont="1" applyFill="1" applyBorder="1" applyAlignment="1">
      <alignment horizontal="left" vertical="center" wrapText="1" indent="5"/>
    </xf>
    <xf numFmtId="9" fontId="5" fillId="3" borderId="5" xfId="22" applyFont="1" applyFill="1" applyBorder="1" applyAlignment="1">
      <alignment horizontal="left" vertical="top" wrapText="1"/>
    </xf>
    <xf numFmtId="9" fontId="7" fillId="3" borderId="10" xfId="22" applyFont="1" applyFill="1" applyBorder="1" applyAlignment="1">
      <alignment horizontal="left" vertical="center" wrapText="1"/>
    </xf>
    <xf numFmtId="9" fontId="5" fillId="3" borderId="5" xfId="22" applyFont="1" applyFill="1" applyBorder="1" applyAlignment="1">
      <alignment horizontal="left" vertical="center" wrapText="1"/>
    </xf>
    <xf numFmtId="1" fontId="5" fillId="0" borderId="13" xfId="2" applyNumberFormat="1" applyFont="1" applyBorder="1" applyAlignment="1" applyProtection="1">
      <alignment horizontal="left" vertical="center" wrapText="1"/>
      <protection locked="0"/>
    </xf>
    <xf numFmtId="164" fontId="46" fillId="20" borderId="31" xfId="21" applyNumberFormat="1" applyFont="1" applyFill="1" applyBorder="1" applyAlignment="1" applyProtection="1">
      <alignment horizontal="center" vertical="center" wrapText="1"/>
      <protection locked="0"/>
    </xf>
    <xf numFmtId="170" fontId="46" fillId="20" borderId="35" xfId="20" applyNumberFormat="1" applyFont="1" applyFill="1" applyBorder="1" applyAlignment="1" applyProtection="1">
      <alignment horizontal="center" vertical="center" wrapText="1"/>
      <protection locked="0"/>
    </xf>
    <xf numFmtId="0" fontId="5" fillId="22" borderId="71" xfId="2" applyFont="1" applyFill="1" applyBorder="1" applyAlignment="1">
      <alignment horizontal="left" vertical="center" wrapText="1" indent="1"/>
    </xf>
    <xf numFmtId="164" fontId="5" fillId="0" borderId="2" xfId="21" applyNumberFormat="1" applyFont="1" applyBorder="1" applyAlignment="1" applyProtection="1">
      <alignment horizontal="center" vertical="center" wrapText="1"/>
      <protection locked="0"/>
    </xf>
    <xf numFmtId="17" fontId="5" fillId="0" borderId="2" xfId="21" applyNumberFormat="1" applyFont="1" applyBorder="1" applyAlignment="1" applyProtection="1">
      <alignment horizontal="center" vertical="center" wrapText="1"/>
      <protection locked="0"/>
    </xf>
    <xf numFmtId="170" fontId="5" fillId="0" borderId="2" xfId="20" applyNumberFormat="1" applyFont="1" applyBorder="1" applyAlignment="1" applyProtection="1">
      <alignment horizontal="right" vertical="center" wrapText="1" shrinkToFit="1"/>
      <protection locked="0"/>
    </xf>
    <xf numFmtId="0" fontId="5" fillId="22" borderId="71" xfId="2" applyFont="1" applyFill="1" applyBorder="1" applyAlignment="1">
      <alignment horizontal="left" vertical="center" wrapText="1" indent="3"/>
    </xf>
    <xf numFmtId="1" fontId="37" fillId="3" borderId="8" xfId="2" applyNumberFormat="1" applyFont="1" applyFill="1" applyBorder="1" applyAlignment="1">
      <alignment horizontal="center" vertical="center" wrapText="1"/>
    </xf>
    <xf numFmtId="0" fontId="5" fillId="22" borderId="71" xfId="2" applyFont="1" applyFill="1" applyBorder="1" applyAlignment="1">
      <alignment horizontal="left" vertical="center" indent="3"/>
    </xf>
    <xf numFmtId="171" fontId="5" fillId="0" borderId="2" xfId="21" applyNumberFormat="1" applyFont="1" applyBorder="1" applyAlignment="1" applyProtection="1">
      <alignment horizontal="right" vertical="center" wrapText="1"/>
      <protection locked="0"/>
    </xf>
    <xf numFmtId="16" fontId="5" fillId="0" borderId="2" xfId="21" applyNumberFormat="1" applyFont="1" applyBorder="1" applyAlignment="1" applyProtection="1">
      <alignment horizontal="center" vertical="center" wrapText="1"/>
      <protection locked="0"/>
    </xf>
    <xf numFmtId="166" fontId="5" fillId="0" borderId="2" xfId="21" applyNumberFormat="1" applyFont="1" applyBorder="1" applyAlignment="1" applyProtection="1">
      <alignment horizontal="right" vertical="center" wrapText="1"/>
      <protection locked="0"/>
    </xf>
    <xf numFmtId="0" fontId="5" fillId="0" borderId="2" xfId="21" applyNumberFormat="1" applyFont="1" applyBorder="1" applyAlignment="1" applyProtection="1">
      <alignment horizontal="center" vertical="center" wrapText="1"/>
      <protection locked="0"/>
    </xf>
    <xf numFmtId="170" fontId="5" fillId="0" borderId="2" xfId="20" applyNumberFormat="1" applyFont="1" applyBorder="1" applyAlignment="1" applyProtection="1">
      <alignment horizontal="center" vertical="center" wrapText="1" shrinkToFit="1"/>
      <protection locked="0"/>
    </xf>
    <xf numFmtId="0" fontId="0" fillId="0" borderId="5" xfId="0" applyBorder="1" applyAlignment="1">
      <alignment horizontal="center"/>
    </xf>
    <xf numFmtId="0" fontId="5" fillId="3" borderId="33" xfId="2" applyFont="1" applyFill="1" applyBorder="1" applyAlignment="1">
      <alignment horizontal="left" vertical="top" wrapText="1"/>
    </xf>
    <xf numFmtId="0" fontId="5" fillId="0" borderId="38" xfId="2" applyFont="1" applyBorder="1" applyAlignment="1">
      <alignment horizontal="left" vertical="top"/>
    </xf>
    <xf numFmtId="1" fontId="37" fillId="3" borderId="13" xfId="2" applyNumberFormat="1" applyFont="1" applyFill="1" applyBorder="1" applyAlignment="1">
      <alignment horizontal="center" vertical="center" wrapText="1"/>
    </xf>
    <xf numFmtId="0" fontId="5" fillId="0" borderId="81" xfId="2" applyFont="1" applyBorder="1" applyAlignment="1">
      <alignment horizontal="center" vertical="center" wrapText="1"/>
    </xf>
    <xf numFmtId="0" fontId="5" fillId="22" borderId="72" xfId="2" applyFont="1" applyFill="1" applyBorder="1" applyAlignment="1">
      <alignment horizontal="left" vertical="center" wrapText="1" indent="5"/>
    </xf>
    <xf numFmtId="0" fontId="5" fillId="2" borderId="38" xfId="2" applyFont="1" applyFill="1" applyBorder="1" applyAlignment="1">
      <alignment horizontal="left" vertical="top" wrapText="1"/>
    </xf>
    <xf numFmtId="0" fontId="5" fillId="22" borderId="71" xfId="2" applyFont="1" applyFill="1" applyBorder="1" applyAlignment="1">
      <alignment horizontal="left" vertical="center" indent="5"/>
    </xf>
    <xf numFmtId="0" fontId="5" fillId="0" borderId="144" xfId="0" applyFont="1" applyBorder="1" applyAlignment="1">
      <alignment horizontal="left" vertical="top" wrapText="1"/>
    </xf>
    <xf numFmtId="9" fontId="5" fillId="0" borderId="38" xfId="2" applyNumberFormat="1" applyFont="1" applyBorder="1" applyAlignment="1" applyProtection="1">
      <alignment horizontal="left" vertical="top" wrapText="1"/>
      <protection locked="0"/>
    </xf>
    <xf numFmtId="0" fontId="0" fillId="0" borderId="10" xfId="0" applyBorder="1" applyAlignment="1">
      <alignment vertical="center"/>
    </xf>
    <xf numFmtId="0" fontId="45" fillId="21" borderId="0" xfId="2" applyFont="1" applyFill="1" applyAlignment="1" applyProtection="1">
      <alignment horizontal="center" vertical="top" wrapText="1"/>
      <protection locked="0"/>
    </xf>
    <xf numFmtId="0" fontId="0" fillId="0" borderId="5" xfId="0" applyBorder="1" applyAlignment="1">
      <alignment vertical="center"/>
    </xf>
    <xf numFmtId="0" fontId="5" fillId="0" borderId="13" xfId="0" applyFont="1" applyBorder="1" applyAlignment="1">
      <alignment horizontal="left" vertical="center" wrapText="1"/>
    </xf>
    <xf numFmtId="0" fontId="5" fillId="0" borderId="35" xfId="2" applyFont="1" applyBorder="1" applyAlignment="1" applyProtection="1">
      <alignment horizontal="center" vertical="center" wrapText="1"/>
      <protection locked="0"/>
    </xf>
    <xf numFmtId="0" fontId="5" fillId="0" borderId="173" xfId="0" applyFont="1" applyBorder="1" applyAlignment="1">
      <alignment horizontal="left" vertical="top"/>
    </xf>
    <xf numFmtId="0" fontId="5" fillId="0" borderId="13" xfId="2" applyFont="1" applyBorder="1" applyAlignment="1">
      <alignment horizontal="center" vertical="center" wrapText="1"/>
    </xf>
    <xf numFmtId="0" fontId="5" fillId="0" borderId="2" xfId="2" applyFont="1" applyBorder="1" applyAlignment="1" applyProtection="1">
      <alignment horizontal="left" vertical="top" wrapText="1"/>
      <protection locked="0"/>
    </xf>
    <xf numFmtId="0" fontId="5" fillId="22" borderId="73" xfId="2" applyFont="1" applyFill="1" applyBorder="1" applyAlignment="1">
      <alignment horizontal="left" vertical="center" wrapText="1" indent="1"/>
    </xf>
    <xf numFmtId="0" fontId="5" fillId="3" borderId="11" xfId="2" applyFont="1" applyFill="1" applyBorder="1" applyAlignment="1">
      <alignment horizontal="left" vertical="top" wrapText="1"/>
    </xf>
    <xf numFmtId="0" fontId="5" fillId="0" borderId="144" xfId="2" applyFont="1" applyBorder="1" applyAlignment="1" applyProtection="1">
      <alignment horizontal="left" vertical="top" wrapText="1"/>
      <protection locked="0"/>
    </xf>
    <xf numFmtId="0" fontId="6" fillId="0" borderId="38" xfId="0" applyFont="1" applyBorder="1" applyAlignment="1">
      <alignment horizontal="left" vertical="top" wrapText="1"/>
    </xf>
    <xf numFmtId="1" fontId="7" fillId="2" borderId="38" xfId="2" applyNumberFormat="1" applyFont="1" applyFill="1" applyBorder="1" applyAlignment="1" applyProtection="1">
      <alignment horizontal="left" vertical="top" wrapText="1"/>
      <protection locked="0"/>
    </xf>
    <xf numFmtId="0" fontId="6" fillId="0" borderId="144" xfId="0" applyFont="1" applyBorder="1" applyAlignment="1">
      <alignment horizontal="left" vertical="top" wrapText="1"/>
    </xf>
    <xf numFmtId="0" fontId="6" fillId="0" borderId="13" xfId="0" applyFont="1" applyBorder="1" applyAlignment="1">
      <alignment horizontal="left" vertical="top" wrapText="1"/>
    </xf>
    <xf numFmtId="0" fontId="5" fillId="3" borderId="9" xfId="2" applyFont="1" applyFill="1" applyBorder="1" applyAlignment="1">
      <alignment horizontal="left" vertical="top" wrapText="1"/>
    </xf>
    <xf numFmtId="0" fontId="5" fillId="3" borderId="26" xfId="2" applyFont="1" applyFill="1" applyBorder="1" applyAlignment="1">
      <alignment horizontal="left" vertical="top" wrapText="1"/>
    </xf>
    <xf numFmtId="0" fontId="5" fillId="0" borderId="87" xfId="2" applyFont="1" applyBorder="1" applyAlignment="1">
      <alignment horizontal="left" vertical="top" wrapText="1"/>
    </xf>
    <xf numFmtId="0" fontId="5" fillId="0" borderId="143" xfId="0" applyFont="1" applyBorder="1" applyAlignment="1">
      <alignment horizontal="center" vertical="center" wrapText="1"/>
    </xf>
    <xf numFmtId="0" fontId="7" fillId="22" borderId="9" xfId="2"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0" borderId="8" xfId="2" applyFont="1" applyBorder="1" applyAlignment="1">
      <alignment horizontal="left" vertical="top" wrapText="1"/>
    </xf>
    <xf numFmtId="0" fontId="5" fillId="3" borderId="84" xfId="2" applyFont="1" applyFill="1" applyBorder="1" applyAlignment="1">
      <alignment horizontal="left" vertical="top" wrapText="1"/>
    </xf>
    <xf numFmtId="9" fontId="5" fillId="0" borderId="14" xfId="2" applyNumberFormat="1" applyFont="1" applyBorder="1" applyAlignment="1" applyProtection="1">
      <alignment horizontal="center" vertical="center" wrapText="1"/>
      <protection locked="0"/>
    </xf>
    <xf numFmtId="9" fontId="5" fillId="25" borderId="13" xfId="2" applyNumberFormat="1" applyFont="1" applyFill="1" applyBorder="1" applyAlignment="1">
      <alignment horizontal="center" vertical="center" wrapText="1"/>
    </xf>
    <xf numFmtId="9" fontId="5" fillId="0" borderId="32" xfId="2" applyNumberFormat="1" applyFont="1" applyBorder="1" applyAlignment="1" applyProtection="1">
      <alignment horizontal="center" vertical="center" wrapText="1"/>
      <protection locked="0"/>
    </xf>
    <xf numFmtId="9" fontId="5" fillId="0" borderId="2" xfId="2" applyNumberFormat="1" applyFont="1" applyBorder="1" applyAlignment="1">
      <alignment horizontal="center" vertical="center" wrapText="1"/>
    </xf>
    <xf numFmtId="0" fontId="5" fillId="2" borderId="71" xfId="2" applyFont="1" applyFill="1" applyBorder="1" applyAlignment="1">
      <alignment horizontal="left" vertical="center" wrapText="1"/>
    </xf>
    <xf numFmtId="0" fontId="5" fillId="0" borderId="13" xfId="2" applyFont="1" applyBorder="1" applyAlignment="1">
      <alignment horizontal="center" vertical="top" wrapText="1"/>
    </xf>
    <xf numFmtId="0" fontId="5" fillId="0" borderId="13" xfId="2" applyFont="1" applyBorder="1" applyAlignment="1" applyProtection="1">
      <alignment horizontal="center" vertical="center" wrapText="1"/>
      <protection locked="0"/>
    </xf>
    <xf numFmtId="0" fontId="5" fillId="0" borderId="38" xfId="2" applyFont="1" applyBorder="1" applyAlignment="1" applyProtection="1">
      <alignment horizontal="center" vertical="top" wrapText="1"/>
      <protection locked="0"/>
    </xf>
    <xf numFmtId="0" fontId="5" fillId="3" borderId="1" xfId="2" applyFont="1" applyFill="1" applyBorder="1" applyAlignment="1">
      <alignment horizontal="left" vertical="center" wrapText="1"/>
    </xf>
    <xf numFmtId="164" fontId="5" fillId="2" borderId="2" xfId="30" applyNumberFormat="1" applyFont="1" applyFill="1" applyBorder="1" applyAlignment="1">
      <alignment horizontal="center" wrapText="1"/>
    </xf>
    <xf numFmtId="0" fontId="5" fillId="0" borderId="2" xfId="0" applyFont="1" applyBorder="1" applyAlignment="1">
      <alignment horizontal="left" vertical="center"/>
    </xf>
    <xf numFmtId="0" fontId="5" fillId="5" borderId="82" xfId="2" applyFont="1" applyFill="1" applyBorder="1" applyAlignment="1">
      <alignment horizontal="left" vertical="top" wrapText="1"/>
    </xf>
    <xf numFmtId="164" fontId="5" fillId="0" borderId="2" xfId="30" applyNumberFormat="1" applyFont="1" applyBorder="1" applyAlignment="1" applyProtection="1">
      <alignment horizontal="center" wrapText="1"/>
      <protection locked="0"/>
    </xf>
    <xf numFmtId="0" fontId="5" fillId="3" borderId="27" xfId="2" applyFont="1" applyFill="1" applyBorder="1" applyAlignment="1">
      <alignment horizontal="left" vertical="center" wrapText="1" indent="1"/>
    </xf>
    <xf numFmtId="0" fontId="5" fillId="3" borderId="5" xfId="2" applyFont="1" applyFill="1" applyBorder="1" applyAlignment="1">
      <alignment horizontal="right" vertical="top" wrapText="1"/>
    </xf>
    <xf numFmtId="9" fontId="5" fillId="3" borderId="5" xfId="33" applyFont="1" applyFill="1" applyBorder="1" applyAlignment="1">
      <alignment horizontal="left" vertical="center" wrapText="1"/>
    </xf>
    <xf numFmtId="9" fontId="7" fillId="3" borderId="5" xfId="33" applyFont="1" applyFill="1" applyBorder="1" applyAlignment="1">
      <alignment horizontal="left" vertical="center" wrapText="1"/>
    </xf>
    <xf numFmtId="164" fontId="46" fillId="20" borderId="31" xfId="32" applyNumberFormat="1" applyFont="1" applyFill="1" applyBorder="1" applyAlignment="1" applyProtection="1">
      <alignment horizontal="center" vertical="center" wrapText="1"/>
      <protection locked="0"/>
    </xf>
    <xf numFmtId="170" fontId="46" fillId="20" borderId="35" xfId="31" applyNumberFormat="1" applyFont="1" applyFill="1" applyBorder="1" applyAlignment="1" applyProtection="1">
      <alignment horizontal="center" vertical="center" wrapText="1"/>
      <protection locked="0"/>
    </xf>
    <xf numFmtId="0" fontId="5" fillId="22" borderId="71" xfId="2" applyFont="1" applyFill="1" applyBorder="1" applyAlignment="1">
      <alignment horizontal="left" vertical="center" wrapText="1" indent="2"/>
    </xf>
    <xf numFmtId="9" fontId="5" fillId="3" borderId="5" xfId="33" applyFont="1" applyFill="1" applyBorder="1" applyAlignment="1">
      <alignment horizontal="left" vertical="top" wrapText="1"/>
    </xf>
    <xf numFmtId="164" fontId="5" fillId="0" borderId="2" xfId="32" applyNumberFormat="1" applyFont="1" applyBorder="1" applyAlignment="1" applyProtection="1">
      <alignment horizontal="center" vertical="center" wrapText="1"/>
      <protection locked="0"/>
    </xf>
    <xf numFmtId="0" fontId="5" fillId="0" borderId="2" xfId="32" applyNumberFormat="1" applyFont="1" applyBorder="1" applyAlignment="1" applyProtection="1">
      <alignment horizontal="center" vertical="center" wrapText="1"/>
      <protection locked="0"/>
    </xf>
    <xf numFmtId="170" fontId="5" fillId="0" borderId="2" xfId="31" applyNumberFormat="1" applyFont="1" applyBorder="1" applyAlignment="1" applyProtection="1">
      <alignment horizontal="right" vertical="center" wrapText="1" shrinkToFit="1"/>
      <protection locked="0"/>
    </xf>
    <xf numFmtId="0" fontId="5" fillId="22" borderId="71" xfId="2" applyFont="1" applyFill="1" applyBorder="1" applyAlignment="1">
      <alignment horizontal="left" vertical="top" wrapText="1" indent="5"/>
    </xf>
    <xf numFmtId="171" fontId="5" fillId="0" borderId="2" xfId="32" applyNumberFormat="1" applyFont="1" applyBorder="1" applyAlignment="1" applyProtection="1">
      <alignment horizontal="center" vertical="center" wrapText="1"/>
      <protection locked="0"/>
    </xf>
    <xf numFmtId="16" fontId="5" fillId="0" borderId="2" xfId="32" applyNumberFormat="1" applyFont="1" applyBorder="1" applyAlignment="1" applyProtection="1">
      <alignment horizontal="center" vertical="center" wrapText="1"/>
      <protection locked="0"/>
    </xf>
    <xf numFmtId="0" fontId="5" fillId="3" borderId="5" xfId="2" applyFont="1" applyFill="1" applyBorder="1" applyAlignment="1">
      <alignment vertical="top" wrapText="1"/>
    </xf>
    <xf numFmtId="0" fontId="5" fillId="0" borderId="81" xfId="2" applyFont="1" applyBorder="1" applyAlignment="1">
      <alignment horizontal="left" vertical="top" wrapText="1"/>
    </xf>
    <xf numFmtId="0" fontId="5" fillId="2" borderId="15" xfId="2" applyFont="1" applyFill="1" applyBorder="1" applyAlignment="1" applyProtection="1">
      <alignment horizontal="center" vertical="center" wrapText="1"/>
      <protection locked="0"/>
    </xf>
    <xf numFmtId="0" fontId="3" fillId="3" borderId="13" xfId="2" applyFill="1" applyBorder="1" applyAlignment="1">
      <alignment horizontal="center" vertical="center"/>
    </xf>
    <xf numFmtId="0" fontId="5" fillId="0" borderId="144" xfId="2" applyFont="1" applyBorder="1" applyAlignment="1">
      <alignment horizontal="center" vertical="top" wrapText="1"/>
    </xf>
    <xf numFmtId="0" fontId="5" fillId="0" borderId="88" xfId="0" applyFont="1" applyBorder="1" applyAlignment="1">
      <alignment horizontal="left" vertical="top" wrapText="1"/>
    </xf>
    <xf numFmtId="0" fontId="5" fillId="20" borderId="11" xfId="2" applyFont="1" applyFill="1" applyBorder="1" applyAlignment="1">
      <alignment horizontal="left" vertical="center" wrapText="1"/>
    </xf>
    <xf numFmtId="0" fontId="5" fillId="0" borderId="8" xfId="2" applyFont="1" applyBorder="1" applyAlignment="1">
      <alignment horizontal="center" vertical="center" wrapText="1"/>
    </xf>
    <xf numFmtId="9" fontId="6" fillId="0" borderId="32" xfId="2" applyNumberFormat="1" applyFont="1" applyBorder="1" applyAlignment="1" applyProtection="1">
      <alignment horizontal="center" vertical="top" wrapText="1"/>
      <protection locked="0"/>
    </xf>
    <xf numFmtId="9" fontId="3" fillId="0" borderId="2" xfId="2" applyNumberFormat="1" applyBorder="1" applyAlignment="1">
      <alignment horizontal="center" vertical="top" wrapText="1"/>
    </xf>
    <xf numFmtId="0" fontId="5" fillId="0" borderId="8" xfId="2" applyFont="1" applyBorder="1" applyAlignment="1" applyProtection="1">
      <alignment horizontal="left" vertical="center" wrapText="1"/>
      <protection locked="0"/>
    </xf>
    <xf numFmtId="164" fontId="5" fillId="0" borderId="2" xfId="35" applyNumberFormat="1" applyFont="1" applyBorder="1" applyAlignment="1" applyProtection="1">
      <alignment horizontal="center" wrapText="1"/>
      <protection locked="0"/>
    </xf>
    <xf numFmtId="164" fontId="5" fillId="2" borderId="2" xfId="35" applyNumberFormat="1" applyFont="1" applyFill="1" applyBorder="1" applyAlignment="1">
      <alignment horizontal="center" wrapText="1"/>
    </xf>
    <xf numFmtId="0" fontId="6" fillId="0" borderId="2" xfId="0" applyFont="1" applyBorder="1" applyAlignment="1">
      <alignment horizontal="left" vertical="center" wrapText="1"/>
    </xf>
    <xf numFmtId="9" fontId="5" fillId="3" borderId="5" xfId="38" applyFont="1" applyFill="1" applyBorder="1" applyAlignment="1">
      <alignment horizontal="left" vertical="center" wrapText="1"/>
    </xf>
    <xf numFmtId="9" fontId="7" fillId="3" borderId="10" xfId="38" applyFont="1" applyFill="1" applyBorder="1" applyAlignment="1">
      <alignment horizontal="left" vertical="center" wrapText="1"/>
    </xf>
    <xf numFmtId="9" fontId="19" fillId="3" borderId="5" xfId="38" applyFont="1" applyFill="1" applyBorder="1" applyAlignment="1">
      <alignment horizontal="left" vertical="center" wrapText="1"/>
    </xf>
    <xf numFmtId="164" fontId="46" fillId="20" borderId="31" xfId="37" applyNumberFormat="1" applyFont="1" applyFill="1" applyBorder="1" applyAlignment="1" applyProtection="1">
      <alignment horizontal="center" vertical="center" wrapText="1"/>
      <protection locked="0"/>
    </xf>
    <xf numFmtId="170" fontId="46" fillId="20" borderId="35" xfId="36" applyNumberFormat="1" applyFont="1" applyFill="1" applyBorder="1" applyAlignment="1" applyProtection="1">
      <alignment horizontal="center" vertical="center" wrapText="1"/>
      <protection locked="0"/>
    </xf>
    <xf numFmtId="9" fontId="5" fillId="3" borderId="5" xfId="38" applyFont="1" applyFill="1" applyBorder="1" applyAlignment="1">
      <alignment horizontal="left" vertical="top" wrapText="1"/>
    </xf>
    <xf numFmtId="164" fontId="5" fillId="0" borderId="2" xfId="37" applyNumberFormat="1" applyFont="1" applyBorder="1" applyAlignment="1" applyProtection="1">
      <alignment horizontal="center" vertical="center" wrapText="1"/>
      <protection locked="0"/>
    </xf>
    <xf numFmtId="0" fontId="5" fillId="0" borderId="2" xfId="37" applyNumberFormat="1" applyFont="1" applyBorder="1" applyAlignment="1" applyProtection="1">
      <alignment horizontal="center" vertical="center" wrapText="1"/>
      <protection locked="0"/>
    </xf>
    <xf numFmtId="170" fontId="5" fillId="0" borderId="2" xfId="36" applyNumberFormat="1" applyFont="1" applyBorder="1" applyAlignment="1" applyProtection="1">
      <alignment horizontal="right" vertical="center" wrapText="1" shrinkToFit="1"/>
      <protection locked="0"/>
    </xf>
    <xf numFmtId="166" fontId="5" fillId="0" borderId="2" xfId="37" applyNumberFormat="1" applyFont="1" applyBorder="1" applyAlignment="1" applyProtection="1">
      <alignment horizontal="right" vertical="center" wrapText="1"/>
      <protection locked="0"/>
    </xf>
    <xf numFmtId="16" fontId="5" fillId="0" borderId="2" xfId="37" applyNumberFormat="1" applyFont="1" applyBorder="1" applyAlignment="1" applyProtection="1">
      <alignment horizontal="center" vertical="center" wrapText="1"/>
      <protection locked="0"/>
    </xf>
    <xf numFmtId="171" fontId="5" fillId="0" borderId="2" xfId="37" applyNumberFormat="1" applyFont="1" applyBorder="1" applyAlignment="1" applyProtection="1">
      <alignment horizontal="right" vertical="center" wrapText="1"/>
      <protection locked="0"/>
    </xf>
    <xf numFmtId="0" fontId="5" fillId="0" borderId="13" xfId="2" applyFont="1" applyBorder="1" applyAlignment="1" applyProtection="1">
      <alignment horizontal="left" vertical="center" wrapText="1"/>
      <protection locked="0"/>
    </xf>
    <xf numFmtId="0" fontId="5" fillId="0" borderId="13" xfId="0" applyFont="1" applyBorder="1" applyAlignment="1">
      <alignment horizontal="left" vertical="center"/>
    </xf>
    <xf numFmtId="0" fontId="6" fillId="0" borderId="2" xfId="2" applyFont="1" applyBorder="1" applyAlignment="1" applyProtection="1">
      <alignment horizontal="center" vertical="center" wrapText="1"/>
      <protection locked="0"/>
    </xf>
    <xf numFmtId="1" fontId="5" fillId="2" borderId="38" xfId="2" applyNumberFormat="1" applyFont="1" applyFill="1" applyBorder="1" applyAlignment="1" applyProtection="1">
      <alignment horizontal="left" vertical="center" wrapText="1"/>
      <protection locked="0"/>
    </xf>
    <xf numFmtId="9" fontId="5" fillId="2" borderId="2" xfId="2" applyNumberFormat="1" applyFont="1" applyFill="1" applyBorder="1" applyAlignment="1" applyProtection="1">
      <alignment horizontal="center" vertical="top" wrapText="1"/>
      <protection locked="0"/>
    </xf>
    <xf numFmtId="9" fontId="5" fillId="20" borderId="2" xfId="2" applyNumberFormat="1" applyFont="1" applyFill="1" applyBorder="1" applyAlignment="1" applyProtection="1">
      <alignment horizontal="center" vertical="center" wrapText="1"/>
      <protection locked="0"/>
    </xf>
    <xf numFmtId="9" fontId="6" fillId="0" borderId="2" xfId="2" applyNumberFormat="1" applyFont="1" applyBorder="1" applyAlignment="1">
      <alignment horizontal="center" vertical="top" wrapText="1"/>
    </xf>
    <xf numFmtId="164" fontId="5" fillId="2" borderId="2" xfId="40" applyNumberFormat="1" applyFont="1" applyFill="1" applyBorder="1" applyAlignment="1">
      <alignment horizontal="center" wrapText="1"/>
    </xf>
    <xf numFmtId="0" fontId="5" fillId="0" borderId="2" xfId="0" applyFont="1" applyBorder="1" applyAlignment="1">
      <alignment horizontal="left" vertical="center" wrapText="1"/>
    </xf>
    <xf numFmtId="164" fontId="5" fillId="0" borderId="2" xfId="40" applyNumberFormat="1" applyFont="1" applyBorder="1" applyAlignment="1" applyProtection="1">
      <alignment horizontal="center" wrapText="1"/>
      <protection locked="0"/>
    </xf>
    <xf numFmtId="9" fontId="5" fillId="3" borderId="5" xfId="43" applyFont="1" applyFill="1" applyBorder="1" applyAlignment="1">
      <alignment horizontal="left" vertical="center" wrapText="1"/>
    </xf>
    <xf numFmtId="9" fontId="7" fillId="3" borderId="5" xfId="43" applyFont="1" applyFill="1" applyBorder="1" applyAlignment="1">
      <alignment horizontal="left" vertical="center" wrapText="1"/>
    </xf>
    <xf numFmtId="164" fontId="46" fillId="20" borderId="31" xfId="42" applyNumberFormat="1" applyFont="1" applyFill="1" applyBorder="1" applyAlignment="1" applyProtection="1">
      <alignment horizontal="center" vertical="center" wrapText="1"/>
      <protection locked="0"/>
    </xf>
    <xf numFmtId="170" fontId="46" fillId="20" borderId="35" xfId="41" applyNumberFormat="1" applyFont="1" applyFill="1" applyBorder="1" applyAlignment="1" applyProtection="1">
      <alignment horizontal="center" vertical="center" wrapText="1"/>
      <protection locked="0"/>
    </xf>
    <xf numFmtId="9" fontId="5" fillId="3" borderId="5" xfId="43" applyFont="1" applyFill="1" applyBorder="1" applyAlignment="1">
      <alignment horizontal="left" vertical="top" wrapText="1"/>
    </xf>
    <xf numFmtId="164" fontId="5" fillId="0" borderId="2" xfId="42" applyNumberFormat="1" applyFont="1" applyBorder="1" applyAlignment="1" applyProtection="1">
      <alignment horizontal="center" vertical="center" wrapText="1"/>
      <protection locked="0"/>
    </xf>
    <xf numFmtId="0" fontId="5" fillId="0" borderId="2" xfId="42" applyNumberFormat="1" applyFont="1" applyBorder="1" applyAlignment="1" applyProtection="1">
      <alignment horizontal="center" vertical="center" wrapText="1"/>
      <protection locked="0"/>
    </xf>
    <xf numFmtId="170" fontId="5" fillId="0" borderId="2" xfId="41" applyNumberFormat="1" applyFont="1" applyBorder="1" applyAlignment="1" applyProtection="1">
      <alignment horizontal="right" vertical="center" wrapText="1" shrinkToFit="1"/>
      <protection locked="0"/>
    </xf>
    <xf numFmtId="166" fontId="5" fillId="0" borderId="2" xfId="42" applyNumberFormat="1" applyFont="1" applyBorder="1" applyAlignment="1" applyProtection="1">
      <alignment horizontal="right" vertical="center" wrapText="1"/>
      <protection locked="0"/>
    </xf>
    <xf numFmtId="16" fontId="5" fillId="0" borderId="2" xfId="42" applyNumberFormat="1" applyFont="1" applyBorder="1" applyAlignment="1" applyProtection="1">
      <alignment horizontal="center" vertical="center" wrapText="1"/>
      <protection locked="0"/>
    </xf>
    <xf numFmtId="171" fontId="5" fillId="0" borderId="2" xfId="42" applyNumberFormat="1" applyFont="1" applyBorder="1" applyAlignment="1" applyProtection="1">
      <alignment horizontal="right" vertical="center" wrapText="1"/>
      <protection locked="0"/>
    </xf>
    <xf numFmtId="0" fontId="5" fillId="0" borderId="15" xfId="2" applyFont="1" applyBorder="1" applyAlignment="1" applyProtection="1">
      <alignment horizontal="left" vertical="top" wrapText="1"/>
      <protection locked="0"/>
    </xf>
    <xf numFmtId="0" fontId="6" fillId="0" borderId="13" xfId="2" applyFont="1" applyBorder="1" applyAlignment="1" applyProtection="1">
      <alignment horizontal="left" vertical="top" wrapText="1"/>
      <protection locked="0"/>
    </xf>
    <xf numFmtId="9" fontId="5" fillId="0" borderId="14" xfId="2" applyNumberFormat="1" applyFont="1" applyBorder="1" applyAlignment="1" applyProtection="1">
      <alignment horizontal="center" vertical="top" wrapText="1"/>
      <protection locked="0"/>
    </xf>
    <xf numFmtId="9" fontId="7" fillId="3" borderId="5" xfId="38" applyFont="1" applyFill="1" applyBorder="1" applyAlignment="1">
      <alignment horizontal="left" vertical="center" wrapText="1"/>
    </xf>
    <xf numFmtId="0" fontId="5" fillId="0" borderId="144" xfId="0" applyFont="1" applyBorder="1" applyAlignment="1">
      <alignment horizontal="left" vertical="center" wrapText="1"/>
    </xf>
    <xf numFmtId="0" fontId="5" fillId="0" borderId="38" xfId="2" applyFont="1" applyBorder="1" applyAlignment="1" applyProtection="1">
      <alignment horizontal="left" vertical="center" wrapText="1"/>
      <protection locked="0"/>
    </xf>
    <xf numFmtId="0" fontId="6" fillId="0" borderId="173" xfId="0" applyFont="1" applyBorder="1" applyAlignment="1">
      <alignment horizontal="left" vertical="center" wrapText="1"/>
    </xf>
    <xf numFmtId="0" fontId="7" fillId="0" borderId="73" xfId="0" applyFont="1" applyBorder="1" applyAlignment="1">
      <alignment horizontal="center" vertical="center" wrapText="1"/>
    </xf>
    <xf numFmtId="0" fontId="5" fillId="0" borderId="144" xfId="2" applyFont="1" applyBorder="1" applyAlignment="1" applyProtection="1">
      <alignment horizontal="left" vertical="center" wrapText="1"/>
      <protection locked="0"/>
    </xf>
    <xf numFmtId="0" fontId="7" fillId="0" borderId="71" xfId="0" applyFont="1" applyBorder="1" applyAlignment="1">
      <alignment horizontal="center" vertical="center" wrapText="1"/>
    </xf>
    <xf numFmtId="0" fontId="6" fillId="0" borderId="13" xfId="0" applyFont="1" applyBorder="1" applyAlignment="1">
      <alignment horizontal="left" vertical="center" wrapText="1"/>
    </xf>
    <xf numFmtId="0" fontId="5" fillId="0" borderId="87" xfId="2" applyFont="1" applyBorder="1" applyAlignment="1">
      <alignment horizontal="left" vertical="center" wrapText="1"/>
    </xf>
    <xf numFmtId="9" fontId="5" fillId="3" borderId="28" xfId="2" applyNumberFormat="1" applyFont="1" applyFill="1" applyBorder="1" applyAlignment="1" applyProtection="1">
      <alignment horizontal="center" vertical="center" wrapText="1"/>
      <protection locked="0"/>
    </xf>
    <xf numFmtId="9" fontId="5" fillId="0" borderId="40" xfId="2" applyNumberFormat="1" applyFont="1" applyBorder="1" applyAlignment="1" applyProtection="1">
      <alignment horizontal="center" vertical="top" wrapText="1"/>
      <protection locked="0"/>
    </xf>
    <xf numFmtId="0" fontId="5" fillId="0" borderId="72" xfId="2" applyFont="1" applyBorder="1" applyAlignment="1">
      <alignment horizontal="center" vertical="center" wrapText="1"/>
    </xf>
    <xf numFmtId="9" fontId="6" fillId="0" borderId="2" xfId="2" applyNumberFormat="1" applyFont="1" applyBorder="1" applyAlignment="1">
      <alignment horizontal="center" vertical="center" wrapText="1"/>
    </xf>
    <xf numFmtId="171" fontId="5" fillId="0" borderId="2" xfId="37" applyNumberFormat="1" applyFont="1" applyBorder="1" applyAlignment="1" applyProtection="1">
      <alignment horizontal="center" vertical="center" wrapText="1"/>
      <protection locked="0"/>
    </xf>
    <xf numFmtId="0" fontId="5" fillId="0" borderId="15" xfId="2" applyFont="1" applyBorder="1" applyAlignment="1" applyProtection="1">
      <alignment horizontal="center" vertical="top" wrapText="1"/>
      <protection locked="0"/>
    </xf>
    <xf numFmtId="9" fontId="6" fillId="0" borderId="38" xfId="2" applyNumberFormat="1" applyFont="1" applyBorder="1" applyAlignment="1" applyProtection="1">
      <alignment horizontal="left" vertical="top" wrapText="1"/>
      <protection locked="0"/>
    </xf>
    <xf numFmtId="0" fontId="5" fillId="0" borderId="173" xfId="2" applyFont="1" applyBorder="1" applyAlignment="1" applyProtection="1">
      <alignment horizontal="left" vertical="top" wrapText="1"/>
      <protection locked="0"/>
    </xf>
    <xf numFmtId="0" fontId="5" fillId="0" borderId="14" xfId="0" applyFont="1" applyBorder="1" applyAlignment="1">
      <alignment horizontal="left" vertical="top" wrapText="1"/>
    </xf>
    <xf numFmtId="1" fontId="5" fillId="2" borderId="33" xfId="2" applyNumberFormat="1" applyFont="1" applyFill="1" applyBorder="1" applyAlignment="1" applyProtection="1">
      <alignment horizontal="left" vertical="top" wrapText="1"/>
      <protection locked="0"/>
    </xf>
    <xf numFmtId="9" fontId="5" fillId="0" borderId="2" xfId="2" applyNumberFormat="1" applyFont="1" applyBorder="1" applyAlignment="1">
      <alignment horizontal="left" vertical="top" wrapText="1"/>
    </xf>
    <xf numFmtId="9" fontId="5" fillId="2" borderId="2" xfId="2" applyNumberFormat="1" applyFont="1" applyFill="1" applyBorder="1" applyAlignment="1" applyProtection="1">
      <alignment horizontal="center" vertical="center" wrapText="1"/>
      <protection locked="0"/>
    </xf>
    <xf numFmtId="17" fontId="5" fillId="0" borderId="2" xfId="26" applyNumberFormat="1" applyFont="1" applyBorder="1" applyAlignment="1" applyProtection="1">
      <alignment horizontal="center" vertical="center" wrapText="1"/>
      <protection locked="0"/>
    </xf>
    <xf numFmtId="166" fontId="5" fillId="0" borderId="2" xfId="26" applyNumberFormat="1" applyFont="1" applyBorder="1" applyAlignment="1" applyProtection="1">
      <alignment horizontal="right" vertical="center" wrapText="1"/>
      <protection locked="0"/>
    </xf>
    <xf numFmtId="0" fontId="5" fillId="0" borderId="81" xfId="2" applyFont="1" applyBorder="1" applyAlignment="1">
      <alignment horizontal="left" vertical="center" wrapText="1"/>
    </xf>
    <xf numFmtId="0" fontId="5" fillId="20" borderId="13" xfId="2" applyFont="1" applyFill="1" applyBorder="1" applyAlignment="1" applyProtection="1">
      <alignment horizontal="left" vertical="top" wrapText="1"/>
      <protection locked="0"/>
    </xf>
    <xf numFmtId="0" fontId="5" fillId="0" borderId="73" xfId="2" applyFont="1" applyBorder="1" applyAlignment="1">
      <alignment horizontal="left" vertical="top" wrapText="1"/>
    </xf>
    <xf numFmtId="0" fontId="19" fillId="0" borderId="8" xfId="0" applyFont="1" applyBorder="1" applyAlignment="1">
      <alignment horizontal="left" vertical="center"/>
    </xf>
    <xf numFmtId="9" fontId="5" fillId="0" borderId="32" xfId="2" applyNumberFormat="1" applyFont="1" applyBorder="1" applyAlignment="1" applyProtection="1">
      <alignment vertical="top" wrapText="1"/>
      <protection locked="0"/>
    </xf>
    <xf numFmtId="9" fontId="5" fillId="0" borderId="32" xfId="2" applyNumberFormat="1" applyFont="1" applyBorder="1" applyAlignment="1" applyProtection="1">
      <alignment horizontal="left" vertical="top" wrapText="1"/>
      <protection locked="0"/>
    </xf>
    <xf numFmtId="9" fontId="5" fillId="0" borderId="32" xfId="2" applyNumberFormat="1" applyFont="1" applyBorder="1" applyAlignment="1" applyProtection="1">
      <alignment vertical="center" wrapText="1"/>
      <protection locked="0"/>
    </xf>
    <xf numFmtId="0" fontId="19" fillId="0" borderId="2" xfId="0" applyFont="1" applyBorder="1" applyAlignment="1">
      <alignment horizontal="center" wrapText="1"/>
    </xf>
    <xf numFmtId="3" fontId="5" fillId="0" borderId="2" xfId="0" applyNumberFormat="1" applyFont="1" applyBorder="1" applyAlignment="1">
      <alignment horizontal="center"/>
    </xf>
    <xf numFmtId="9" fontId="7" fillId="3" borderId="5" xfId="27" applyFont="1" applyFill="1" applyBorder="1" applyAlignment="1">
      <alignment horizontal="left" vertical="center" wrapText="1"/>
    </xf>
    <xf numFmtId="9" fontId="5" fillId="0" borderId="38" xfId="2" applyNumberFormat="1" applyFont="1" applyBorder="1" applyAlignment="1" applyProtection="1">
      <alignment horizontal="left" vertical="center" wrapText="1"/>
      <protection locked="0"/>
    </xf>
    <xf numFmtId="0" fontId="5" fillId="0" borderId="144" xfId="2" applyFont="1" applyBorder="1" applyAlignment="1">
      <alignment horizontal="center" vertical="center" wrapText="1"/>
    </xf>
    <xf numFmtId="0" fontId="44" fillId="23" borderId="64" xfId="0" applyFont="1" applyFill="1" applyBorder="1" applyAlignment="1">
      <alignment horizontal="center"/>
    </xf>
    <xf numFmtId="0" fontId="6" fillId="0" borderId="14" xfId="0" applyFont="1" applyBorder="1" applyAlignment="1">
      <alignment horizontal="center" vertical="center"/>
    </xf>
    <xf numFmtId="0" fontId="5" fillId="0" borderId="85" xfId="2" applyFont="1" applyBorder="1" applyAlignment="1" applyProtection="1">
      <alignment horizontal="center" vertical="center" wrapText="1"/>
      <protection locked="0"/>
    </xf>
    <xf numFmtId="0" fontId="5" fillId="3" borderId="89" xfId="2" applyFont="1" applyFill="1" applyBorder="1" applyAlignment="1">
      <alignment horizontal="left" vertical="center" wrapText="1"/>
    </xf>
    <xf numFmtId="0" fontId="3" fillId="0" borderId="173" xfId="2" applyBorder="1" applyAlignment="1" applyProtection="1">
      <alignment horizontal="left" vertical="top" wrapText="1"/>
      <protection locked="0"/>
    </xf>
    <xf numFmtId="0" fontId="3" fillId="0" borderId="2" xfId="2" applyBorder="1" applyAlignment="1" applyProtection="1">
      <alignment horizontal="left" vertical="center" wrapText="1"/>
      <protection locked="0"/>
    </xf>
    <xf numFmtId="0" fontId="6" fillId="0" borderId="37" xfId="0" applyFont="1" applyBorder="1" applyAlignment="1">
      <alignment horizontal="left" vertical="center" wrapText="1"/>
    </xf>
    <xf numFmtId="165" fontId="7" fillId="0" borderId="32" xfId="28" applyNumberFormat="1" applyFont="1" applyBorder="1" applyAlignment="1" applyProtection="1">
      <alignment horizontal="left" vertical="top" wrapText="1"/>
      <protection locked="0"/>
    </xf>
    <xf numFmtId="0" fontId="0" fillId="0" borderId="86" xfId="0" applyBorder="1" applyAlignment="1"/>
    <xf numFmtId="165" fontId="7" fillId="0" borderId="13" xfId="28" applyNumberFormat="1" applyFont="1" applyBorder="1" applyAlignment="1" applyProtection="1">
      <alignment horizontal="center" vertical="top" wrapText="1"/>
      <protection locked="0"/>
    </xf>
    <xf numFmtId="0" fontId="0" fillId="0" borderId="40" xfId="0" applyBorder="1" applyAlignment="1"/>
    <xf numFmtId="165" fontId="7" fillId="0" borderId="13" xfId="28" applyNumberFormat="1" applyFont="1" applyBorder="1" applyAlignment="1" applyProtection="1">
      <alignment horizontal="left" vertical="center" wrapText="1"/>
      <protection locked="0"/>
    </xf>
    <xf numFmtId="0" fontId="5" fillId="2" borderId="13" xfId="2" applyFont="1" applyFill="1" applyBorder="1" applyAlignment="1">
      <alignment horizontal="center" vertical="center" wrapText="1"/>
    </xf>
    <xf numFmtId="0" fontId="5" fillId="0" borderId="32" xfId="2" applyFont="1" applyBorder="1" applyAlignment="1">
      <alignment horizontal="left" vertical="top" wrapText="1"/>
    </xf>
    <xf numFmtId="0" fontId="5" fillId="0" borderId="18" xfId="2" applyFont="1" applyBorder="1" applyAlignment="1">
      <alignment horizontal="center" vertical="center" wrapText="1"/>
    </xf>
    <xf numFmtId="0" fontId="5" fillId="0" borderId="63" xfId="0" applyFont="1" applyBorder="1" applyAlignment="1">
      <alignment horizontal="center" vertical="center" wrapText="1"/>
    </xf>
    <xf numFmtId="9" fontId="5" fillId="0" borderId="38" xfId="2" applyNumberFormat="1" applyFont="1" applyBorder="1" applyAlignment="1" applyProtection="1">
      <alignment horizontal="center" vertical="center" wrapText="1"/>
      <protection locked="0"/>
    </xf>
    <xf numFmtId="9" fontId="3" fillId="0" borderId="32" xfId="2" applyNumberFormat="1" applyBorder="1" applyAlignment="1" applyProtection="1">
      <alignment horizontal="center" vertical="top" wrapText="1"/>
      <protection locked="0"/>
    </xf>
    <xf numFmtId="0" fontId="5" fillId="0" borderId="40" xfId="2" applyFont="1" applyBorder="1" applyAlignment="1">
      <alignment horizontal="center" vertical="top" wrapText="1"/>
    </xf>
    <xf numFmtId="0" fontId="5" fillId="0" borderId="11" xfId="2" applyFont="1" applyBorder="1" applyAlignment="1" applyProtection="1">
      <alignment horizontal="center" vertical="center" wrapText="1"/>
      <protection locked="0"/>
    </xf>
    <xf numFmtId="0" fontId="5" fillId="0" borderId="11" xfId="2" applyFont="1" applyBorder="1" applyAlignment="1" applyProtection="1">
      <alignment horizontal="center" vertical="top" wrapText="1"/>
      <protection locked="0"/>
    </xf>
    <xf numFmtId="9" fontId="5" fillId="0" borderId="11" xfId="2" applyNumberFormat="1" applyFont="1" applyBorder="1" applyAlignment="1" applyProtection="1">
      <alignment horizontal="center" vertical="center" wrapText="1"/>
      <protection locked="0"/>
    </xf>
    <xf numFmtId="166" fontId="5" fillId="0" borderId="2" xfId="24" applyNumberFormat="1" applyFont="1" applyBorder="1" applyAlignment="1">
      <alignment horizontal="center" vertical="center" wrapText="1"/>
    </xf>
    <xf numFmtId="166" fontId="5" fillId="2" borderId="2" xfId="24" applyNumberFormat="1" applyFont="1" applyFill="1" applyBorder="1" applyAlignment="1">
      <alignment horizontal="center" vertical="center" wrapText="1"/>
    </xf>
    <xf numFmtId="0" fontId="3" fillId="0" borderId="71" xfId="0" applyFont="1" applyBorder="1" applyAlignment="1">
      <alignment horizontal="left" vertical="center" wrapText="1"/>
    </xf>
    <xf numFmtId="0" fontId="55" fillId="0" borderId="2" xfId="0" applyFont="1" applyBorder="1" applyAlignment="1">
      <alignment horizontal="left" vertical="top"/>
    </xf>
    <xf numFmtId="9" fontId="5" fillId="0" borderId="31" xfId="2" applyNumberFormat="1" applyFont="1" applyBorder="1" applyAlignment="1" applyProtection="1">
      <alignment horizontal="left" vertical="center" wrapText="1"/>
      <protection locked="0"/>
    </xf>
    <xf numFmtId="166" fontId="5" fillId="0" borderId="2" xfId="24" applyNumberFormat="1" applyFont="1" applyBorder="1" applyAlignment="1" applyProtection="1">
      <alignment horizontal="center" vertical="center" wrapText="1"/>
      <protection locked="0"/>
    </xf>
    <xf numFmtId="0" fontId="5" fillId="0" borderId="14" xfId="2" applyFont="1" applyBorder="1" applyAlignment="1" applyProtection="1">
      <alignment horizontal="left" vertical="center" wrapText="1"/>
      <protection locked="0"/>
    </xf>
    <xf numFmtId="1" fontId="5" fillId="0" borderId="40" xfId="2" applyNumberFormat="1" applyFont="1" applyBorder="1" applyAlignment="1" applyProtection="1">
      <alignment horizontal="center" vertical="top" wrapText="1"/>
      <protection locked="0"/>
    </xf>
    <xf numFmtId="1" fontId="54" fillId="0" borderId="13" xfId="2" applyNumberFormat="1" applyFont="1" applyBorder="1" applyAlignment="1" applyProtection="1">
      <alignment horizontal="center" vertical="top" wrapText="1"/>
      <protection locked="0"/>
    </xf>
    <xf numFmtId="1" fontId="5" fillId="0" borderId="13" xfId="2" applyNumberFormat="1" applyFont="1" applyBorder="1" applyAlignment="1" applyProtection="1">
      <alignment horizontal="center" vertical="top" wrapText="1"/>
      <protection locked="0"/>
    </xf>
    <xf numFmtId="170" fontId="5" fillId="2" borderId="2" xfId="25" applyNumberFormat="1" applyFont="1" applyFill="1" applyBorder="1" applyAlignment="1" applyProtection="1">
      <alignment horizontal="right" vertical="center" wrapText="1" shrinkToFit="1"/>
      <protection locked="0"/>
    </xf>
    <xf numFmtId="0" fontId="5" fillId="0" borderId="37" xfId="0" applyFont="1" applyBorder="1" applyAlignment="1">
      <alignment horizontal="left" vertical="top"/>
    </xf>
    <xf numFmtId="0" fontId="6" fillId="3" borderId="2" xfId="2" applyFont="1" applyFill="1" applyBorder="1" applyAlignment="1">
      <alignment horizontal="right" vertical="center" wrapText="1"/>
    </xf>
    <xf numFmtId="0" fontId="6" fillId="0" borderId="15" xfId="2" applyFont="1" applyBorder="1" applyAlignment="1" applyProtection="1">
      <alignment horizontal="left" vertical="center" wrapText="1"/>
      <protection locked="0"/>
    </xf>
    <xf numFmtId="0" fontId="6" fillId="0" borderId="2" xfId="2" applyFont="1" applyBorder="1" applyAlignment="1">
      <alignment horizontal="center" vertical="center" wrapText="1"/>
    </xf>
    <xf numFmtId="0" fontId="6" fillId="0" borderId="15" xfId="2" applyFont="1" applyBorder="1" applyAlignment="1">
      <alignment horizontal="center" vertical="center" wrapText="1"/>
    </xf>
    <xf numFmtId="0" fontId="5" fillId="0" borderId="8" xfId="2" applyFont="1" applyBorder="1" applyAlignment="1" applyProtection="1">
      <alignment horizontal="left" vertical="top" wrapText="1"/>
      <protection locked="0"/>
    </xf>
    <xf numFmtId="9" fontId="5" fillId="0" borderId="144" xfId="2" applyNumberFormat="1" applyFont="1" applyBorder="1" applyAlignment="1" applyProtection="1">
      <alignment horizontal="center" vertical="center" wrapText="1"/>
      <protection locked="0"/>
    </xf>
    <xf numFmtId="9" fontId="3" fillId="0" borderId="2" xfId="2" applyNumberFormat="1" applyBorder="1" applyAlignment="1">
      <alignment horizontal="left" vertical="top" wrapText="1"/>
    </xf>
    <xf numFmtId="9" fontId="6" fillId="0" borderId="13" xfId="2" applyNumberFormat="1" applyFont="1" applyBorder="1" applyAlignment="1" applyProtection="1">
      <alignment horizontal="left" vertical="top" wrapText="1"/>
      <protection locked="0"/>
    </xf>
    <xf numFmtId="0" fontId="5" fillId="0" borderId="2" xfId="0" applyFont="1" applyBorder="1" applyAlignment="1">
      <alignment horizontal="center" wrapText="1"/>
    </xf>
    <xf numFmtId="9" fontId="5" fillId="0" borderId="13" xfId="2" applyNumberFormat="1" applyFont="1" applyBorder="1" applyAlignment="1" applyProtection="1">
      <alignment horizontal="left" vertical="center" wrapText="1"/>
      <protection locked="0"/>
    </xf>
    <xf numFmtId="0" fontId="6" fillId="0" borderId="15" xfId="2" applyFont="1" applyBorder="1" applyAlignment="1" applyProtection="1">
      <alignment horizontal="center" vertical="center" wrapText="1"/>
      <protection locked="0"/>
    </xf>
    <xf numFmtId="0" fontId="5" fillId="0" borderId="82" xfId="2" applyFont="1" applyBorder="1" applyAlignment="1">
      <alignment horizontal="left" vertical="center" wrapText="1"/>
    </xf>
    <xf numFmtId="9" fontId="5" fillId="2" borderId="2" xfId="2" applyNumberFormat="1" applyFont="1" applyFill="1" applyBorder="1" applyAlignment="1">
      <alignment horizontal="center" vertical="top" wrapText="1"/>
    </xf>
    <xf numFmtId="9" fontId="5" fillId="2" borderId="13" xfId="2" applyNumberFormat="1" applyFont="1" applyFill="1" applyBorder="1" applyAlignment="1" applyProtection="1">
      <alignment horizontal="center" vertical="center" wrapText="1"/>
      <protection locked="0"/>
    </xf>
    <xf numFmtId="9" fontId="5" fillId="2" borderId="32" xfId="2" applyNumberFormat="1" applyFont="1" applyFill="1" applyBorder="1" applyAlignment="1" applyProtection="1">
      <alignment horizontal="center" vertical="top" wrapText="1"/>
      <protection locked="0"/>
    </xf>
    <xf numFmtId="9" fontId="5" fillId="2" borderId="13" xfId="2" applyNumberFormat="1" applyFont="1" applyFill="1" applyBorder="1" applyAlignment="1" applyProtection="1">
      <alignment horizontal="center" vertical="top" wrapText="1"/>
      <protection locked="0"/>
    </xf>
    <xf numFmtId="9" fontId="5" fillId="2" borderId="86" xfId="2" applyNumberFormat="1" applyFont="1" applyFill="1" applyBorder="1" applyAlignment="1" applyProtection="1">
      <alignment horizontal="center" vertical="top" wrapText="1"/>
      <protection locked="0"/>
    </xf>
    <xf numFmtId="0" fontId="5" fillId="2" borderId="8" xfId="2" applyFont="1" applyFill="1" applyBorder="1" applyAlignment="1" applyProtection="1">
      <alignment horizontal="center" vertical="center" wrapText="1"/>
      <protection locked="0"/>
    </xf>
    <xf numFmtId="170" fontId="5" fillId="0" borderId="2" xfId="25" applyNumberFormat="1" applyFont="1" applyBorder="1" applyAlignment="1" applyProtection="1">
      <alignment horizontal="center" vertical="center" wrapText="1" shrinkToFit="1"/>
      <protection locked="0"/>
    </xf>
    <xf numFmtId="0" fontId="6" fillId="0" borderId="15" xfId="2" applyFont="1" applyBorder="1" applyAlignment="1" applyProtection="1">
      <alignment horizontal="left" vertical="top" wrapText="1"/>
      <protection locked="0"/>
    </xf>
    <xf numFmtId="0" fontId="19" fillId="3" borderId="27" xfId="2" applyFont="1" applyFill="1" applyBorder="1" applyAlignment="1">
      <alignment horizontal="left" vertical="center" wrapText="1"/>
    </xf>
    <xf numFmtId="0" fontId="5" fillId="0" borderId="173" xfId="2" applyFont="1" applyBorder="1" applyAlignment="1" applyProtection="1">
      <alignment horizontal="left" vertical="center" wrapText="1"/>
      <protection locked="0"/>
    </xf>
    <xf numFmtId="0" fontId="6" fillId="0" borderId="14" xfId="0" applyFont="1" applyBorder="1" applyAlignment="1">
      <alignment horizontal="center" vertical="center" wrapText="1"/>
    </xf>
    <xf numFmtId="0" fontId="19" fillId="3" borderId="10" xfId="2" applyFont="1" applyFill="1" applyBorder="1" applyAlignment="1">
      <alignment horizontal="left" vertical="center" wrapText="1"/>
    </xf>
    <xf numFmtId="0" fontId="19" fillId="0" borderId="85" xfId="2" applyFont="1" applyBorder="1" applyAlignment="1" applyProtection="1">
      <alignment horizontal="center" vertical="center" wrapText="1"/>
      <protection locked="0"/>
    </xf>
    <xf numFmtId="0" fontId="19" fillId="3" borderId="21" xfId="2" applyFont="1" applyFill="1" applyBorder="1" applyAlignment="1">
      <alignment horizontal="left" vertical="center" wrapText="1"/>
    </xf>
    <xf numFmtId="165" fontId="5" fillId="0" borderId="32" xfId="28" applyNumberFormat="1" applyFont="1" applyBorder="1" applyAlignment="1" applyProtection="1">
      <alignment horizontal="left" vertical="top" wrapText="1"/>
      <protection locked="0"/>
    </xf>
    <xf numFmtId="0" fontId="19" fillId="3" borderId="5" xfId="2" applyFont="1" applyFill="1" applyBorder="1" applyAlignment="1">
      <alignment horizontal="left" vertical="center" wrapText="1" indent="2"/>
    </xf>
    <xf numFmtId="0" fontId="19" fillId="3" borderId="9" xfId="2" applyFont="1" applyFill="1" applyBorder="1" applyAlignment="1">
      <alignment horizontal="left" vertical="center" wrapText="1"/>
    </xf>
    <xf numFmtId="0" fontId="19" fillId="3" borderId="5" xfId="2" applyFont="1" applyFill="1" applyBorder="1" applyAlignment="1">
      <alignment horizontal="right" vertical="center" wrapText="1"/>
    </xf>
    <xf numFmtId="0" fontId="19" fillId="3" borderId="11" xfId="2" applyFont="1" applyFill="1" applyBorder="1" applyAlignment="1">
      <alignment horizontal="left" vertical="center" wrapText="1"/>
    </xf>
    <xf numFmtId="0" fontId="5" fillId="2" borderId="73" xfId="2" applyFont="1" applyFill="1" applyBorder="1" applyAlignment="1">
      <alignment horizontal="left" vertical="center" wrapText="1"/>
    </xf>
    <xf numFmtId="0" fontId="0" fillId="3" borderId="10" xfId="0" applyFill="1" applyBorder="1" applyAlignment="1"/>
    <xf numFmtId="0" fontId="19" fillId="5" borderId="5" xfId="2" applyFont="1" applyFill="1" applyBorder="1" applyAlignment="1">
      <alignment horizontal="left" vertical="top" wrapText="1"/>
    </xf>
    <xf numFmtId="9" fontId="6" fillId="0" borderId="32" xfId="2" applyNumberFormat="1" applyFont="1" applyBorder="1" applyAlignment="1" applyProtection="1">
      <alignment horizontal="left" vertical="top" wrapText="1"/>
      <protection locked="0"/>
    </xf>
    <xf numFmtId="9" fontId="5" fillId="3" borderId="7" xfId="2"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0" fontId="40" fillId="0" borderId="11" xfId="0" applyFont="1" applyBorder="1" applyAlignment="1">
      <alignment horizontal="center" vertical="center" wrapText="1"/>
    </xf>
    <xf numFmtId="9" fontId="19" fillId="0" borderId="2" xfId="2" applyNumberFormat="1" applyFont="1" applyBorder="1" applyAlignment="1">
      <alignment horizontal="center" vertical="top" wrapText="1"/>
    </xf>
    <xf numFmtId="0" fontId="19" fillId="2" borderId="72" xfId="2" applyFont="1" applyFill="1" applyBorder="1" applyAlignment="1">
      <alignment horizontal="center" vertical="top" wrapText="1"/>
    </xf>
    <xf numFmtId="9" fontId="3" fillId="0" borderId="13" xfId="2" applyNumberFormat="1" applyBorder="1" applyAlignment="1" applyProtection="1">
      <alignment horizontal="center" vertical="top" wrapText="1"/>
      <protection locked="0"/>
    </xf>
    <xf numFmtId="9" fontId="19" fillId="0" borderId="2" xfId="2" applyNumberFormat="1" applyFont="1" applyBorder="1" applyAlignment="1" applyProtection="1">
      <alignment horizontal="center" vertical="center" wrapText="1"/>
      <protection locked="0"/>
    </xf>
    <xf numFmtId="0" fontId="19" fillId="3" borderId="27" xfId="2" applyFont="1" applyFill="1" applyBorder="1" applyAlignment="1">
      <alignment horizontal="left" vertical="top" wrapText="1"/>
    </xf>
    <xf numFmtId="9" fontId="5" fillId="42" borderId="2" xfId="2" applyNumberFormat="1" applyFont="1" applyFill="1" applyBorder="1" applyAlignment="1">
      <alignment horizontal="center" vertical="top" wrapText="1"/>
    </xf>
    <xf numFmtId="0" fontId="19" fillId="20" borderId="10" xfId="2" applyFont="1" applyFill="1" applyBorder="1" applyAlignment="1">
      <alignment horizontal="left" vertical="top" wrapText="1"/>
    </xf>
    <xf numFmtId="1" fontId="37" fillId="0" borderId="2" xfId="2" applyNumberFormat="1" applyFont="1" applyBorder="1" applyAlignment="1">
      <alignment horizontal="center" vertical="top" wrapText="1"/>
    </xf>
    <xf numFmtId="1" fontId="19" fillId="0" borderId="13" xfId="2" applyNumberFormat="1" applyFont="1" applyBorder="1" applyAlignment="1" applyProtection="1">
      <alignment horizontal="left" vertical="top" wrapText="1"/>
      <protection locked="0"/>
    </xf>
    <xf numFmtId="170" fontId="46" fillId="0" borderId="35" xfId="25" applyNumberFormat="1" applyFont="1" applyBorder="1" applyAlignment="1" applyProtection="1">
      <alignment horizontal="center" vertical="center" wrapText="1"/>
      <protection locked="0"/>
    </xf>
    <xf numFmtId="164" fontId="19" fillId="2" borderId="2" xfId="26" applyNumberFormat="1" applyFont="1" applyFill="1" applyBorder="1" applyAlignment="1" applyProtection="1">
      <alignment horizontal="center" vertical="center" wrapText="1"/>
      <protection locked="0"/>
    </xf>
    <xf numFmtId="164" fontId="19" fillId="0" borderId="2" xfId="26" applyNumberFormat="1" applyFont="1" applyBorder="1" applyAlignment="1" applyProtection="1">
      <alignment horizontal="center" vertical="center" wrapText="1"/>
      <protection locked="0"/>
    </xf>
    <xf numFmtId="0" fontId="20" fillId="3" borderId="20" xfId="2" applyFont="1" applyFill="1" applyBorder="1" applyAlignment="1">
      <alignment horizontal="left" vertical="center" wrapText="1"/>
    </xf>
    <xf numFmtId="0" fontId="40" fillId="0" borderId="77" xfId="0" applyFont="1" applyBorder="1" applyAlignment="1">
      <alignment horizontal="center" vertical="center" wrapText="1"/>
    </xf>
    <xf numFmtId="171" fontId="19" fillId="0" borderId="2" xfId="26" applyNumberFormat="1" applyFont="1" applyBorder="1" applyAlignment="1" applyProtection="1">
      <alignment horizontal="right" vertical="center" wrapText="1"/>
      <protection locked="0"/>
    </xf>
    <xf numFmtId="9" fontId="19" fillId="0" borderId="13" xfId="2" applyNumberFormat="1" applyFont="1" applyBorder="1" applyAlignment="1" applyProtection="1">
      <alignment horizontal="left" vertical="top" wrapText="1"/>
      <protection locked="0"/>
    </xf>
    <xf numFmtId="0" fontId="5" fillId="0" borderId="2" xfId="26" applyNumberFormat="1" applyFont="1" applyBorder="1" applyAlignment="1" applyProtection="1">
      <alignment horizontal="left" vertical="top" wrapText="1"/>
      <protection locked="0"/>
    </xf>
    <xf numFmtId="0" fontId="42" fillId="0" borderId="77" xfId="0" applyFont="1" applyBorder="1" applyAlignment="1">
      <alignment horizontal="center" vertical="center" wrapText="1"/>
    </xf>
    <xf numFmtId="0" fontId="19" fillId="0" borderId="37" xfId="0" applyFont="1" applyBorder="1" applyAlignment="1">
      <alignment horizontal="left" vertical="top" wrapText="1"/>
    </xf>
    <xf numFmtId="0" fontId="19" fillId="0" borderId="13" xfId="2" applyFont="1" applyBorder="1" applyAlignment="1" applyProtection="1">
      <alignment horizontal="left" vertical="top" wrapText="1"/>
      <protection locked="0"/>
    </xf>
    <xf numFmtId="0" fontId="5" fillId="0" borderId="40" xfId="0" applyFont="1" applyBorder="1" applyAlignment="1">
      <alignment horizontal="left" vertical="top" wrapText="1"/>
    </xf>
    <xf numFmtId="1" fontId="5" fillId="2" borderId="38" xfId="2" applyNumberFormat="1" applyFont="1" applyFill="1" applyBorder="1" applyAlignment="1" applyProtection="1">
      <alignment horizontal="left" vertical="top" wrapText="1"/>
      <protection locked="0"/>
    </xf>
    <xf numFmtId="9" fontId="5" fillId="3" borderId="1" xfId="2" applyNumberFormat="1" applyFont="1" applyFill="1" applyBorder="1" applyAlignment="1" applyProtection="1">
      <alignment horizontal="center" vertical="center" wrapText="1"/>
      <protection locked="0"/>
    </xf>
    <xf numFmtId="0" fontId="19" fillId="0" borderId="14" xfId="2" applyFont="1" applyBorder="1" applyAlignment="1" applyProtection="1">
      <alignment horizontal="center" vertical="center" wrapText="1"/>
      <protection locked="0"/>
    </xf>
    <xf numFmtId="9" fontId="5" fillId="2" borderId="38" xfId="2" applyNumberFormat="1" applyFont="1" applyFill="1" applyBorder="1" applyAlignment="1" applyProtection="1">
      <alignment horizontal="left" vertical="top" wrapText="1"/>
      <protection locked="0"/>
    </xf>
    <xf numFmtId="0" fontId="0" fillId="0" borderId="26" xfId="0" applyBorder="1" applyAlignment="1">
      <alignment horizontal="left"/>
    </xf>
    <xf numFmtId="0" fontId="0" fillId="0" borderId="82" xfId="0" applyBorder="1" applyAlignment="1">
      <alignment horizontal="left"/>
    </xf>
    <xf numFmtId="0" fontId="3" fillId="0" borderId="15" xfId="2" applyBorder="1" applyAlignment="1" applyProtection="1">
      <alignment horizontal="left" vertical="center" wrapText="1"/>
      <protection locked="0"/>
    </xf>
    <xf numFmtId="0" fontId="5" fillId="2" borderId="29" xfId="2" applyFont="1" applyFill="1" applyBorder="1" applyAlignment="1" applyProtection="1">
      <alignment horizontal="center" vertical="center" wrapText="1"/>
      <protection locked="0"/>
    </xf>
    <xf numFmtId="0" fontId="19" fillId="0" borderId="8" xfId="2" applyFont="1" applyBorder="1" applyAlignment="1" applyProtection="1">
      <alignment horizontal="center" vertical="center" wrapText="1"/>
      <protection locked="0"/>
    </xf>
    <xf numFmtId="0" fontId="19" fillId="0" borderId="35" xfId="2" applyFont="1" applyBorder="1" applyAlignment="1" applyProtection="1">
      <alignment horizontal="center" vertical="center" wrapText="1"/>
      <protection locked="0"/>
    </xf>
    <xf numFmtId="0" fontId="5" fillId="0" borderId="38" xfId="0" applyFont="1" applyBorder="1" applyAlignment="1">
      <alignment horizontal="left" vertical="center" wrapText="1"/>
    </xf>
    <xf numFmtId="165" fontId="6" fillId="0" borderId="32" xfId="28" applyNumberFormat="1" applyFont="1" applyBorder="1" applyAlignment="1" applyProtection="1">
      <alignment horizontal="center" vertical="center" wrapText="1"/>
      <protection locked="0"/>
    </xf>
    <xf numFmtId="165" fontId="6" fillId="0" borderId="13" xfId="28" applyNumberFormat="1" applyFont="1" applyBorder="1" applyAlignment="1" applyProtection="1">
      <alignment horizontal="center" vertical="center" wrapText="1"/>
      <protection locked="0"/>
    </xf>
    <xf numFmtId="0" fontId="19" fillId="0" borderId="2" xfId="2" applyFont="1" applyBorder="1" applyAlignment="1">
      <alignment horizontal="center" vertical="center" wrapText="1"/>
    </xf>
    <xf numFmtId="9" fontId="19" fillId="0" borderId="8" xfId="2" applyNumberFormat="1" applyFont="1" applyBorder="1" applyAlignment="1" applyProtection="1">
      <alignment horizontal="center" vertical="center" wrapText="1"/>
      <protection locked="0"/>
    </xf>
    <xf numFmtId="9" fontId="19" fillId="0" borderId="13" xfId="2" applyNumberFormat="1" applyFont="1" applyBorder="1" applyAlignment="1" applyProtection="1">
      <alignment horizontal="center" vertical="center" wrapText="1"/>
      <protection locked="0"/>
    </xf>
    <xf numFmtId="0" fontId="19" fillId="2" borderId="72" xfId="2" applyFont="1" applyFill="1" applyBorder="1" applyAlignment="1">
      <alignment horizontal="center" vertical="center" wrapText="1"/>
    </xf>
    <xf numFmtId="9" fontId="19" fillId="0" borderId="31" xfId="2" applyNumberFormat="1" applyFont="1" applyBorder="1" applyAlignment="1" applyProtection="1">
      <alignment horizontal="center" vertical="center" wrapText="1"/>
      <protection locked="0"/>
    </xf>
    <xf numFmtId="0" fontId="6" fillId="0" borderId="13" xfId="0" applyFont="1" applyBorder="1" applyAlignment="1">
      <alignment horizontal="left" vertical="top"/>
    </xf>
    <xf numFmtId="0" fontId="6" fillId="0" borderId="14" xfId="0" applyFont="1" applyBorder="1" applyAlignment="1">
      <alignment horizontal="left" vertical="top" wrapText="1"/>
    </xf>
    <xf numFmtId="0" fontId="44" fillId="0" borderId="13" xfId="0" applyFont="1" applyBorder="1" applyAlignment="1">
      <alignment horizontal="left" vertical="top"/>
    </xf>
    <xf numFmtId="0" fontId="5" fillId="20" borderId="2" xfId="2" applyFont="1" applyFill="1" applyBorder="1" applyAlignment="1" applyProtection="1">
      <alignment horizontal="center" vertical="center" wrapText="1"/>
      <protection locked="0"/>
    </xf>
    <xf numFmtId="0" fontId="5" fillId="0" borderId="73" xfId="0" applyFont="1" applyBorder="1" applyAlignment="1">
      <alignment horizontal="left" vertical="top" wrapText="1"/>
    </xf>
    <xf numFmtId="0" fontId="6" fillId="0" borderId="37" xfId="0" applyFont="1" applyBorder="1" applyAlignment="1">
      <alignment horizontal="left" vertical="top" wrapText="1"/>
    </xf>
    <xf numFmtId="0" fontId="5" fillId="0" borderId="71" xfId="0" applyFont="1" applyBorder="1" applyAlignment="1">
      <alignment horizontal="left" vertical="top" wrapText="1"/>
    </xf>
    <xf numFmtId="0" fontId="48" fillId="2" borderId="13" xfId="2" applyFont="1" applyFill="1" applyBorder="1" applyAlignment="1">
      <alignment horizontal="center" vertical="center" wrapText="1"/>
    </xf>
    <xf numFmtId="0" fontId="6" fillId="0" borderId="78" xfId="0" applyFont="1" applyBorder="1" applyAlignment="1">
      <alignment horizontal="left" vertical="top" wrapText="1"/>
    </xf>
    <xf numFmtId="0" fontId="6" fillId="0" borderId="73" xfId="0" applyFont="1" applyBorder="1" applyAlignment="1">
      <alignment horizontal="left" vertical="top" wrapText="1"/>
    </xf>
    <xf numFmtId="0" fontId="6" fillId="0" borderId="11" xfId="0" applyFont="1" applyBorder="1" applyAlignment="1">
      <alignment horizontal="left" vertical="top" wrapText="1"/>
    </xf>
    <xf numFmtId="0" fontId="5" fillId="2" borderId="72" xfId="2" applyFont="1" applyFill="1" applyBorder="1" applyAlignment="1">
      <alignment horizontal="left" vertical="top" wrapText="1"/>
    </xf>
    <xf numFmtId="9" fontId="6" fillId="0" borderId="11" xfId="2" applyNumberFormat="1" applyFont="1" applyBorder="1" applyAlignment="1" applyProtection="1">
      <alignment horizontal="left" vertical="top" wrapText="1"/>
      <protection locked="0"/>
    </xf>
    <xf numFmtId="9" fontId="3" fillId="0" borderId="11" xfId="2" applyNumberFormat="1" applyBorder="1" applyAlignment="1" applyProtection="1">
      <alignment horizontal="left" vertical="top" wrapText="1"/>
      <protection locked="0"/>
    </xf>
    <xf numFmtId="9" fontId="3" fillId="0" borderId="13" xfId="2" applyNumberFormat="1" applyBorder="1" applyAlignment="1" applyProtection="1">
      <alignment horizontal="left" vertical="top" wrapText="1"/>
      <protection locked="0"/>
    </xf>
    <xf numFmtId="9" fontId="5" fillId="40" borderId="2" xfId="2" applyNumberFormat="1" applyFont="1" applyFill="1" applyBorder="1" applyAlignment="1" applyProtection="1">
      <alignment horizontal="center" vertical="center" wrapText="1"/>
      <protection locked="0"/>
    </xf>
    <xf numFmtId="0" fontId="6" fillId="0" borderId="17" xfId="2" applyFont="1" applyBorder="1" applyAlignment="1" applyProtection="1">
      <alignment horizontal="left" vertical="top" wrapText="1"/>
      <protection locked="0"/>
    </xf>
    <xf numFmtId="0" fontId="6" fillId="0" borderId="144" xfId="2" applyFont="1" applyBorder="1" applyAlignment="1">
      <alignment horizontal="left" vertical="top" wrapText="1"/>
    </xf>
    <xf numFmtId="0" fontId="6" fillId="0" borderId="71" xfId="0" applyFont="1" applyBorder="1" applyAlignment="1">
      <alignment horizontal="left" vertical="top" wrapText="1"/>
    </xf>
    <xf numFmtId="1" fontId="3" fillId="0" borderId="13" xfId="2" applyNumberFormat="1" applyBorder="1" applyAlignment="1" applyProtection="1">
      <alignment horizontal="left" vertical="top" wrapText="1"/>
      <protection locked="0"/>
    </xf>
    <xf numFmtId="0" fontId="6" fillId="0" borderId="77" xfId="0" applyFont="1" applyBorder="1" applyAlignment="1">
      <alignment horizontal="left" vertical="top" wrapText="1"/>
    </xf>
    <xf numFmtId="16" fontId="5" fillId="0" borderId="8" xfId="2" applyNumberFormat="1" applyFont="1" applyBorder="1" applyAlignment="1" applyProtection="1">
      <alignment horizontal="center" vertical="center" wrapText="1"/>
      <protection locked="0"/>
    </xf>
    <xf numFmtId="0" fontId="5" fillId="2" borderId="78" xfId="0" applyFont="1" applyFill="1" applyBorder="1" applyAlignment="1">
      <alignment horizontal="center" vertical="center" wrapText="1"/>
    </xf>
    <xf numFmtId="0" fontId="5" fillId="2" borderId="64" xfId="0" applyFont="1" applyFill="1" applyBorder="1" applyAlignment="1">
      <alignment horizontal="center" vertical="center" wrapText="1"/>
    </xf>
    <xf numFmtId="0" fontId="5" fillId="2" borderId="73" xfId="0" applyFont="1" applyFill="1" applyBorder="1" applyAlignment="1">
      <alignment horizontal="center" vertical="center" wrapText="1"/>
    </xf>
    <xf numFmtId="0" fontId="6" fillId="0" borderId="8" xfId="2" applyFont="1" applyBorder="1" applyAlignment="1" applyProtection="1">
      <alignment horizontal="center" vertical="top" wrapText="1"/>
      <protection locked="0"/>
    </xf>
    <xf numFmtId="0" fontId="6" fillId="2" borderId="77"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3" fillId="0" borderId="88" xfId="0" applyFont="1" applyBorder="1" applyAlignment="1">
      <alignment horizontal="left" vertical="top" wrapText="1"/>
    </xf>
    <xf numFmtId="0" fontId="6" fillId="0" borderId="144" xfId="2" applyFont="1" applyBorder="1" applyAlignment="1" applyProtection="1">
      <alignment horizontal="left" vertical="top" wrapText="1"/>
      <protection locked="0"/>
    </xf>
    <xf numFmtId="0" fontId="3" fillId="0" borderId="13" xfId="0" applyFont="1" applyBorder="1" applyAlignment="1">
      <alignment horizontal="left" vertical="center" wrapText="1"/>
    </xf>
    <xf numFmtId="0" fontId="3" fillId="0" borderId="144" xfId="0" applyFont="1" applyBorder="1" applyAlignment="1">
      <alignment horizontal="left" vertical="top" wrapText="1"/>
    </xf>
    <xf numFmtId="0" fontId="3" fillId="0" borderId="32" xfId="0" applyFont="1" applyBorder="1" applyAlignment="1">
      <alignment horizontal="left" vertical="center" wrapText="1"/>
    </xf>
    <xf numFmtId="0" fontId="3" fillId="0" borderId="40" xfId="2" applyBorder="1" applyAlignment="1">
      <alignment horizontal="left" vertical="top" wrapText="1"/>
    </xf>
    <xf numFmtId="0" fontId="5" fillId="0" borderId="38" xfId="2" applyFont="1" applyBorder="1" applyAlignment="1">
      <alignment horizontal="left" vertical="center" wrapText="1"/>
    </xf>
    <xf numFmtId="0" fontId="6" fillId="0" borderId="13" xfId="2" applyFont="1" applyBorder="1" applyAlignment="1">
      <alignment horizontal="left" vertical="top" wrapText="1"/>
    </xf>
    <xf numFmtId="9" fontId="5" fillId="0" borderId="8" xfId="2" applyNumberFormat="1" applyFont="1" applyBorder="1" applyAlignment="1" applyProtection="1">
      <alignment horizontal="left" vertical="center" wrapText="1"/>
      <protection locked="0"/>
    </xf>
    <xf numFmtId="0" fontId="5" fillId="3" borderId="67" xfId="2" applyFont="1" applyFill="1" applyBorder="1" applyAlignment="1">
      <alignment vertical="center" wrapText="1"/>
    </xf>
    <xf numFmtId="0" fontId="6" fillId="0" borderId="38" xfId="2" applyFont="1" applyBorder="1" applyAlignment="1" applyProtection="1">
      <alignment horizontal="left" vertical="top" wrapText="1"/>
      <protection locked="0"/>
    </xf>
    <xf numFmtId="0" fontId="6" fillId="0" borderId="2" xfId="0" applyFont="1" applyBorder="1" applyAlignment="1">
      <alignment horizontal="left" wrapText="1"/>
    </xf>
    <xf numFmtId="0" fontId="6" fillId="0" borderId="38" xfId="2" applyFont="1" applyBorder="1" applyAlignment="1">
      <alignment horizontal="left" vertical="top" wrapText="1"/>
    </xf>
    <xf numFmtId="0" fontId="6" fillId="0" borderId="13" xfId="2" applyFont="1" applyBorder="1" applyAlignment="1" applyProtection="1">
      <alignment horizontal="center" vertical="center" wrapText="1" shrinkToFit="1"/>
      <protection locked="0"/>
    </xf>
    <xf numFmtId="0" fontId="3" fillId="2" borderId="81" xfId="2" applyFill="1" applyBorder="1" applyAlignment="1">
      <alignment horizontal="left" vertical="top" wrapText="1"/>
    </xf>
    <xf numFmtId="0" fontId="6" fillId="0" borderId="173" xfId="0" applyFont="1" applyBorder="1" applyAlignment="1">
      <alignment horizontal="left" vertical="top" wrapText="1"/>
    </xf>
    <xf numFmtId="9" fontId="3" fillId="0" borderId="38" xfId="2" applyNumberFormat="1" applyBorder="1" applyAlignment="1" applyProtection="1">
      <alignment horizontal="left" vertical="top" wrapText="1"/>
      <protection locked="0"/>
    </xf>
    <xf numFmtId="0" fontId="6" fillId="0" borderId="2" xfId="2" applyFont="1" applyBorder="1" applyAlignment="1" applyProtection="1">
      <alignment horizontal="left" vertical="top" wrapText="1"/>
      <protection locked="0"/>
    </xf>
    <xf numFmtId="0" fontId="5" fillId="0" borderId="13" xfId="2" applyFont="1" applyBorder="1" applyAlignment="1">
      <alignment vertical="center" wrapText="1"/>
    </xf>
    <xf numFmtId="0" fontId="3" fillId="0" borderId="8" xfId="2" applyBorder="1" applyAlignment="1" applyProtection="1">
      <alignment horizontal="left" vertical="center" wrapText="1"/>
      <protection locked="0"/>
    </xf>
    <xf numFmtId="9" fontId="5" fillId="0" borderId="38" xfId="2" applyNumberFormat="1" applyFont="1" applyBorder="1" applyAlignment="1" applyProtection="1">
      <alignment vertical="top" wrapText="1"/>
      <protection locked="0"/>
    </xf>
    <xf numFmtId="0" fontId="6" fillId="0" borderId="11" xfId="2" applyFont="1" applyBorder="1" applyAlignment="1">
      <alignment horizontal="left" vertical="top" wrapText="1"/>
    </xf>
    <xf numFmtId="0" fontId="5" fillId="0" borderId="17" xfId="2" applyFont="1" applyBorder="1" applyAlignment="1" applyProtection="1">
      <alignment horizontal="left" vertical="center" wrapText="1"/>
      <protection locked="0"/>
    </xf>
    <xf numFmtId="0" fontId="5" fillId="2" borderId="144" xfId="2" applyFont="1" applyFill="1" applyBorder="1" applyAlignment="1">
      <alignment horizontal="left" vertical="center" wrapText="1"/>
    </xf>
    <xf numFmtId="171" fontId="5" fillId="0" borderId="2" xfId="26" applyNumberFormat="1" applyFont="1" applyBorder="1" applyAlignment="1" applyProtection="1">
      <alignment horizontal="center" vertical="center" wrapText="1"/>
      <protection locked="0"/>
    </xf>
    <xf numFmtId="0" fontId="5" fillId="0" borderId="13" xfId="2" applyFont="1" applyBorder="1" applyAlignment="1" applyProtection="1">
      <alignment horizontal="left" vertical="center" wrapText="1" shrinkToFit="1"/>
      <protection locked="0"/>
    </xf>
    <xf numFmtId="0" fontId="72" fillId="0" borderId="2" xfId="2" applyFont="1" applyBorder="1" applyAlignment="1">
      <alignment horizontal="center" vertical="center" wrapText="1"/>
    </xf>
    <xf numFmtId="0" fontId="5" fillId="2" borderId="7" xfId="2" applyFont="1" applyFill="1" applyBorder="1" applyAlignment="1" applyProtection="1">
      <alignment horizontal="center" vertical="center" wrapText="1"/>
      <protection locked="0"/>
    </xf>
    <xf numFmtId="0" fontId="44" fillId="0" borderId="10" xfId="0" applyFont="1" applyBorder="1" applyAlignment="1"/>
    <xf numFmtId="1" fontId="5" fillId="2" borderId="33" xfId="2" applyNumberFormat="1" applyFont="1" applyFill="1" applyBorder="1" applyAlignment="1" applyProtection="1">
      <alignment horizontal="center" vertical="center" wrapText="1"/>
      <protection locked="0"/>
    </xf>
    <xf numFmtId="0" fontId="44" fillId="0" borderId="11" xfId="0" applyFont="1" applyBorder="1" applyAlignment="1"/>
    <xf numFmtId="0" fontId="44" fillId="0" borderId="5" xfId="0" applyFont="1" applyBorder="1" applyAlignment="1"/>
    <xf numFmtId="0" fontId="5" fillId="2" borderId="40" xfId="2" applyFont="1" applyFill="1" applyBorder="1" applyAlignment="1">
      <alignment horizontal="left" vertical="center" wrapText="1"/>
    </xf>
    <xf numFmtId="0" fontId="5" fillId="2" borderId="13" xfId="2" applyFont="1" applyFill="1" applyBorder="1" applyAlignment="1">
      <alignment horizontal="left" vertical="center" wrapText="1"/>
    </xf>
    <xf numFmtId="9" fontId="5" fillId="43" borderId="2" xfId="2" applyNumberFormat="1" applyFont="1" applyFill="1" applyBorder="1" applyAlignment="1" applyProtection="1">
      <alignment horizontal="center" vertical="center" wrapText="1"/>
      <protection locked="0"/>
    </xf>
    <xf numFmtId="9" fontId="5" fillId="43" borderId="15" xfId="2" applyNumberFormat="1" applyFont="1" applyFill="1" applyBorder="1" applyAlignment="1" applyProtection="1">
      <alignment horizontal="center" vertical="center" wrapText="1"/>
      <protection locked="0"/>
    </xf>
    <xf numFmtId="0" fontId="3" fillId="0" borderId="8" xfId="2" applyBorder="1" applyAlignment="1" applyProtection="1">
      <alignment horizontal="left" vertical="top" wrapText="1"/>
      <protection locked="0"/>
    </xf>
    <xf numFmtId="0" fontId="5" fillId="0" borderId="144" xfId="2" applyFont="1" applyBorder="1" applyAlignment="1">
      <alignment horizontal="left" vertical="center" wrapText="1"/>
    </xf>
    <xf numFmtId="6" fontId="44" fillId="0" borderId="2" xfId="0" applyNumberFormat="1" applyFont="1" applyBorder="1" applyAlignment="1">
      <alignment horizontal="center"/>
    </xf>
    <xf numFmtId="173" fontId="5" fillId="0" borderId="2" xfId="26" applyNumberFormat="1" applyFont="1" applyBorder="1" applyAlignment="1" applyProtection="1">
      <alignment horizontal="center" vertical="center" wrapText="1"/>
      <protection locked="0"/>
    </xf>
    <xf numFmtId="0" fontId="5" fillId="2" borderId="2" xfId="26" applyNumberFormat="1" applyFont="1" applyFill="1" applyBorder="1" applyAlignment="1" applyProtection="1">
      <alignment horizontal="center" vertical="center" wrapText="1"/>
      <protection locked="0"/>
    </xf>
    <xf numFmtId="164" fontId="5" fillId="0" borderId="13" xfId="2" applyNumberFormat="1" applyFont="1" applyBorder="1" applyAlignment="1" applyProtection="1">
      <alignment horizontal="center" vertical="center" wrapText="1" shrinkToFit="1"/>
      <protection locked="0"/>
    </xf>
    <xf numFmtId="9" fontId="5" fillId="2" borderId="2" xfId="28" applyFont="1" applyFill="1" applyBorder="1" applyAlignment="1" applyProtection="1">
      <alignment horizontal="center" vertical="top" wrapText="1"/>
      <protection locked="0"/>
    </xf>
    <xf numFmtId="0" fontId="6" fillId="2" borderId="72" xfId="2" applyFont="1" applyFill="1" applyBorder="1" applyAlignment="1">
      <alignment horizontal="left" vertical="top" wrapText="1"/>
    </xf>
    <xf numFmtId="0" fontId="6" fillId="0" borderId="146" xfId="0" applyFont="1" applyBorder="1" applyAlignment="1">
      <alignment horizontal="center" vertical="center" wrapText="1"/>
    </xf>
    <xf numFmtId="0" fontId="3" fillId="0" borderId="144" xfId="2" applyBorder="1" applyAlignment="1">
      <alignment horizontal="left" vertical="top" wrapText="1"/>
    </xf>
    <xf numFmtId="0" fontId="5" fillId="0" borderId="13" xfId="0" applyFont="1" applyBorder="1" applyAlignment="1">
      <alignment vertical="center" wrapText="1"/>
    </xf>
    <xf numFmtId="0" fontId="5" fillId="0" borderId="173" xfId="2" applyFont="1" applyBorder="1" applyAlignment="1">
      <alignment horizontal="left" vertical="center" wrapText="1"/>
    </xf>
    <xf numFmtId="0" fontId="6" fillId="3" borderId="143" xfId="0" applyFont="1" applyFill="1" applyBorder="1" applyAlignment="1">
      <alignment horizontal="center" vertical="center" wrapText="1"/>
    </xf>
    <xf numFmtId="0" fontId="5" fillId="0" borderId="173" xfId="2" applyFont="1" applyBorder="1" applyAlignment="1" applyProtection="1">
      <alignment horizontal="center" vertical="center" wrapText="1"/>
      <protection locked="0"/>
    </xf>
    <xf numFmtId="0" fontId="5" fillId="0" borderId="15" xfId="2" applyFont="1" applyBorder="1" applyAlignment="1" applyProtection="1">
      <alignment horizontal="left" vertical="center" wrapText="1"/>
      <protection locked="0"/>
    </xf>
    <xf numFmtId="0" fontId="6" fillId="0" borderId="2" xfId="2" applyFont="1" applyBorder="1" applyAlignment="1" applyProtection="1">
      <alignment horizontal="left" vertical="center" wrapText="1"/>
      <protection locked="0"/>
    </xf>
    <xf numFmtId="165" fontId="3" fillId="0" borderId="13" xfId="28" applyNumberFormat="1" applyFont="1" applyBorder="1" applyAlignment="1" applyProtection="1">
      <alignment horizontal="center" vertical="top" wrapText="1"/>
      <protection locked="0"/>
    </xf>
    <xf numFmtId="0" fontId="5" fillId="2" borderId="11" xfId="2" applyFont="1" applyFill="1" applyBorder="1" applyAlignment="1">
      <alignment horizontal="left" vertical="center" wrapText="1"/>
    </xf>
    <xf numFmtId="0" fontId="54" fillId="0" borderId="17" xfId="2" applyFont="1" applyBorder="1" applyAlignment="1" applyProtection="1">
      <alignment horizontal="left" vertical="top" wrapText="1"/>
      <protection locked="0"/>
    </xf>
    <xf numFmtId="9" fontId="6" fillId="2" borderId="38" xfId="2" applyNumberFormat="1" applyFont="1" applyFill="1" applyBorder="1" applyAlignment="1" applyProtection="1">
      <alignment horizontal="left" vertical="top" wrapText="1"/>
      <protection locked="0"/>
    </xf>
    <xf numFmtId="0" fontId="54" fillId="0" borderId="38" xfId="2" applyFont="1" applyBorder="1" applyAlignment="1" applyProtection="1">
      <alignment horizontal="center" vertical="center" wrapText="1"/>
      <protection locked="0"/>
    </xf>
    <xf numFmtId="0" fontId="71" fillId="0" borderId="17" xfId="0" applyFont="1" applyBorder="1" applyAlignment="1"/>
    <xf numFmtId="0" fontId="71" fillId="0" borderId="18" xfId="0" applyFont="1" applyBorder="1" applyAlignment="1"/>
    <xf numFmtId="0" fontId="54" fillId="0" borderId="13" xfId="0" applyFont="1" applyBorder="1" applyAlignment="1">
      <alignment horizontal="left" vertical="center"/>
    </xf>
    <xf numFmtId="165" fontId="6" fillId="0" borderId="13" xfId="28" applyNumberFormat="1" applyFont="1" applyBorder="1" applyAlignment="1" applyProtection="1">
      <alignment horizontal="center" vertical="top" wrapText="1"/>
      <protection locked="0"/>
    </xf>
    <xf numFmtId="9" fontId="5" fillId="0" borderId="144" xfId="2" applyNumberFormat="1" applyFont="1" applyBorder="1" applyAlignment="1" applyProtection="1">
      <alignment horizontal="left" vertical="center" wrapText="1"/>
      <protection locked="0"/>
    </xf>
    <xf numFmtId="0" fontId="3" fillId="0" borderId="144" xfId="2" quotePrefix="1" applyBorder="1" applyAlignment="1">
      <alignment horizontal="left" vertical="top" wrapText="1"/>
    </xf>
    <xf numFmtId="176" fontId="5" fillId="2" borderId="2" xfId="45" applyNumberFormat="1" applyFont="1" applyFill="1" applyBorder="1" applyAlignment="1">
      <alignment horizontal="center" wrapText="1"/>
    </xf>
    <xf numFmtId="177" fontId="5" fillId="2" borderId="2" xfId="45" applyNumberFormat="1" applyFont="1" applyFill="1" applyBorder="1" applyAlignment="1">
      <alignment horizontal="center" wrapText="1"/>
    </xf>
    <xf numFmtId="178" fontId="5" fillId="2" borderId="2" xfId="45" applyNumberFormat="1" applyFont="1" applyFill="1" applyBorder="1" applyAlignment="1">
      <alignment horizontal="center" wrapText="1"/>
    </xf>
    <xf numFmtId="178" fontId="5" fillId="0" borderId="2" xfId="45" applyNumberFormat="1" applyFont="1" applyBorder="1" applyAlignment="1" applyProtection="1">
      <alignment horizontal="center" wrapText="1"/>
      <protection locked="0"/>
    </xf>
    <xf numFmtId="44" fontId="46" fillId="20" borderId="31" xfId="47" applyNumberFormat="1" applyFont="1" applyFill="1" applyBorder="1" applyAlignment="1" applyProtection="1">
      <alignment horizontal="center" vertical="center" wrapText="1"/>
      <protection locked="0"/>
    </xf>
    <xf numFmtId="170" fontId="46" fillId="20" borderId="35" xfId="46" applyNumberFormat="1" applyFont="1" applyFill="1" applyBorder="1" applyAlignment="1" applyProtection="1">
      <alignment horizontal="center" vertical="center" wrapText="1"/>
      <protection locked="0"/>
    </xf>
    <xf numFmtId="177" fontId="5" fillId="0" borderId="2" xfId="47" applyNumberFormat="1" applyFont="1" applyBorder="1" applyAlignment="1" applyProtection="1">
      <alignment horizontal="center" vertical="center" wrapText="1"/>
      <protection locked="0"/>
    </xf>
    <xf numFmtId="178" fontId="5" fillId="0" borderId="2" xfId="47" applyNumberFormat="1" applyFont="1" applyBorder="1" applyAlignment="1" applyProtection="1">
      <alignment horizontal="center" vertical="center" wrapText="1"/>
      <protection locked="0"/>
    </xf>
    <xf numFmtId="170" fontId="5" fillId="0" borderId="2" xfId="46" applyNumberFormat="1" applyFont="1" applyBorder="1" applyAlignment="1" applyProtection="1">
      <alignment horizontal="right" vertical="center" wrapText="1" shrinkToFit="1"/>
      <protection locked="0"/>
    </xf>
    <xf numFmtId="0" fontId="5" fillId="0" borderId="2" xfId="47" applyNumberFormat="1" applyFont="1" applyBorder="1" applyAlignment="1" applyProtection="1">
      <alignment horizontal="center" vertical="center" wrapText="1"/>
      <protection locked="0"/>
    </xf>
    <xf numFmtId="164" fontId="5" fillId="0" borderId="2" xfId="47" applyNumberFormat="1" applyFont="1" applyBorder="1" applyAlignment="1" applyProtection="1">
      <alignment horizontal="center" vertical="center" wrapText="1"/>
      <protection locked="0"/>
    </xf>
    <xf numFmtId="176" fontId="5" fillId="0" borderId="2" xfId="47" applyNumberFormat="1" applyFont="1" applyBorder="1" applyAlignment="1" applyProtection="1">
      <alignment horizontal="right" vertical="center" wrapText="1"/>
      <protection locked="0"/>
    </xf>
    <xf numFmtId="16" fontId="5" fillId="0" borderId="2" xfId="47" applyNumberFormat="1" applyFont="1" applyBorder="1" applyAlignment="1" applyProtection="1">
      <alignment horizontal="center" vertical="center" wrapText="1"/>
      <protection locked="0"/>
    </xf>
    <xf numFmtId="177" fontId="46" fillId="20" borderId="31" xfId="45" applyNumberFormat="1" applyFont="1" applyFill="1" applyBorder="1" applyAlignment="1" applyProtection="1">
      <alignment horizontal="center" vertical="center" wrapText="1"/>
      <protection locked="0"/>
    </xf>
    <xf numFmtId="177" fontId="5" fillId="44" borderId="2" xfId="47" applyNumberFormat="1" applyFont="1" applyFill="1" applyBorder="1" applyAlignment="1" applyProtection="1">
      <alignment horizontal="right" vertical="center" wrapText="1"/>
      <protection locked="0"/>
    </xf>
    <xf numFmtId="0" fontId="54" fillId="0" borderId="13" xfId="2" applyFont="1" applyBorder="1" applyAlignment="1" applyProtection="1">
      <alignment horizontal="center" vertical="top" wrapText="1"/>
      <protection locked="0"/>
    </xf>
    <xf numFmtId="1" fontId="54" fillId="0" borderId="13" xfId="2" applyNumberFormat="1" applyFont="1" applyBorder="1" applyAlignment="1" applyProtection="1">
      <alignment horizontal="left" vertical="top" wrapText="1"/>
      <protection locked="0"/>
    </xf>
    <xf numFmtId="171" fontId="5" fillId="2" borderId="2" xfId="26" applyNumberFormat="1" applyFont="1" applyFill="1" applyBorder="1" applyAlignment="1" applyProtection="1">
      <alignment horizontal="right" vertical="center" wrapText="1"/>
      <protection locked="0"/>
    </xf>
    <xf numFmtId="0" fontId="54" fillId="0" borderId="38" xfId="2" applyFont="1" applyBorder="1" applyAlignment="1">
      <alignment horizontal="center" vertical="center"/>
    </xf>
    <xf numFmtId="0" fontId="44" fillId="0" borderId="13" xfId="0" applyFont="1" applyBorder="1" applyAlignment="1">
      <alignment horizontal="left" vertical="top" wrapText="1"/>
    </xf>
    <xf numFmtId="0" fontId="40" fillId="0" borderId="0" xfId="0" applyFont="1" applyAlignment="1">
      <alignment horizontal="center" vertical="center" wrapText="1"/>
    </xf>
    <xf numFmtId="0" fontId="44" fillId="0" borderId="14" xfId="0" applyFont="1" applyBorder="1" applyAlignment="1">
      <alignment horizontal="center"/>
    </xf>
    <xf numFmtId="0" fontId="5" fillId="0" borderId="2" xfId="2" applyFont="1" applyBorder="1" applyAlignment="1">
      <alignment horizontal="left" vertical="center" wrapText="1"/>
    </xf>
    <xf numFmtId="0" fontId="6" fillId="0" borderId="2" xfId="2" applyFont="1" applyBorder="1" applyAlignment="1">
      <alignment horizontal="left" vertical="top" wrapText="1"/>
    </xf>
    <xf numFmtId="0" fontId="6" fillId="0" borderId="2" xfId="2" applyFont="1" applyBorder="1" applyAlignment="1">
      <alignment horizontal="left" vertical="center" wrapText="1"/>
    </xf>
    <xf numFmtId="0" fontId="6" fillId="0" borderId="15" xfId="2" applyFont="1" applyBorder="1" applyAlignment="1">
      <alignment horizontal="left" vertical="top" wrapText="1"/>
    </xf>
    <xf numFmtId="0" fontId="6" fillId="0" borderId="32" xfId="0" applyFont="1" applyBorder="1" applyAlignment="1">
      <alignment horizontal="left" vertical="top" wrapText="1"/>
    </xf>
    <xf numFmtId="0" fontId="73" fillId="3" borderId="78" xfId="0" applyFont="1" applyFill="1" applyBorder="1" applyAlignment="1">
      <alignment horizontal="left" vertical="center" wrapText="1"/>
    </xf>
    <xf numFmtId="0" fontId="5" fillId="27" borderId="2" xfId="2" applyFont="1" applyFill="1" applyBorder="1" applyAlignment="1">
      <alignment horizontal="left" vertical="top" wrapText="1"/>
    </xf>
    <xf numFmtId="165" fontId="7" fillId="0" borderId="2" xfId="28" applyNumberFormat="1" applyFont="1" applyBorder="1" applyAlignment="1" applyProtection="1">
      <alignment horizontal="center" vertical="top" wrapText="1"/>
      <protection locked="0"/>
    </xf>
    <xf numFmtId="0" fontId="3" fillId="0" borderId="72" xfId="0" applyFont="1" applyBorder="1" applyAlignment="1">
      <alignment horizontal="left" vertical="top" wrapText="1"/>
    </xf>
    <xf numFmtId="0" fontId="57" fillId="0" borderId="72" xfId="0" applyFont="1" applyBorder="1" applyAlignment="1">
      <alignment horizontal="left" vertical="top" wrapText="1"/>
    </xf>
    <xf numFmtId="0" fontId="5" fillId="2" borderId="13" xfId="2" applyFont="1" applyFill="1" applyBorder="1" applyAlignment="1">
      <alignment horizontal="left" vertical="top" wrapText="1"/>
    </xf>
    <xf numFmtId="9" fontId="6" fillId="0" borderId="2" xfId="2" applyNumberFormat="1" applyFont="1" applyBorder="1" applyAlignment="1" applyProtection="1">
      <alignment horizontal="left" vertical="top" wrapText="1"/>
      <protection locked="0"/>
    </xf>
    <xf numFmtId="9" fontId="5" fillId="0" borderId="86" xfId="2" applyNumberFormat="1" applyFont="1" applyBorder="1" applyAlignment="1" applyProtection="1">
      <alignment horizontal="left" vertical="top" wrapText="1"/>
      <protection locked="0"/>
    </xf>
    <xf numFmtId="9" fontId="3" fillId="0" borderId="32" xfId="2" applyNumberFormat="1" applyBorder="1" applyAlignment="1" applyProtection="1">
      <alignment horizontal="left" vertical="top" wrapText="1"/>
      <protection locked="0"/>
    </xf>
    <xf numFmtId="0" fontId="3" fillId="0" borderId="73" xfId="0" applyFont="1" applyBorder="1" applyAlignment="1">
      <alignment horizontal="left" vertical="top" wrapText="1"/>
    </xf>
    <xf numFmtId="9" fontId="6" fillId="25" borderId="2" xfId="2" applyNumberFormat="1" applyFont="1" applyFill="1" applyBorder="1" applyAlignment="1">
      <alignment horizontal="center" vertical="center" wrapText="1"/>
    </xf>
    <xf numFmtId="0" fontId="3" fillId="2" borderId="72" xfId="2" applyFill="1" applyBorder="1" applyAlignment="1">
      <alignment horizontal="left" vertical="top" wrapText="1"/>
    </xf>
    <xf numFmtId="9" fontId="57" fillId="0" borderId="13" xfId="2" applyNumberFormat="1" applyFont="1" applyBorder="1" applyAlignment="1" applyProtection="1">
      <alignment horizontal="left" vertical="top" wrapText="1"/>
      <protection locked="0"/>
    </xf>
    <xf numFmtId="0" fontId="3" fillId="0" borderId="73" xfId="0" applyFont="1" applyBorder="1" applyAlignment="1">
      <alignment horizontal="center" vertical="center" wrapText="1"/>
    </xf>
    <xf numFmtId="0" fontId="6" fillId="0" borderId="11" xfId="2" applyFont="1" applyBorder="1" applyAlignment="1" applyProtection="1">
      <alignment horizontal="left" vertical="top" wrapText="1"/>
      <protection locked="0"/>
    </xf>
    <xf numFmtId="0" fontId="57" fillId="0" borderId="11" xfId="2" applyFont="1" applyBorder="1" applyAlignment="1" applyProtection="1">
      <alignment horizontal="left" vertical="top" wrapText="1"/>
      <protection locked="0"/>
    </xf>
    <xf numFmtId="0" fontId="6" fillId="3" borderId="1" xfId="2" applyFont="1" applyFill="1" applyBorder="1" applyAlignment="1">
      <alignment horizontal="left" vertical="center" wrapText="1"/>
    </xf>
    <xf numFmtId="0" fontId="3" fillId="3" borderId="77" xfId="0" applyFont="1" applyFill="1" applyBorder="1" applyAlignment="1">
      <alignment horizontal="left" vertical="top" wrapText="1"/>
    </xf>
    <xf numFmtId="0" fontId="57" fillId="0" borderId="13" xfId="0" applyFont="1" applyBorder="1" applyAlignment="1">
      <alignment horizontal="left" vertical="top" wrapText="1"/>
    </xf>
    <xf numFmtId="0" fontId="3" fillId="0" borderId="13" xfId="2" applyBorder="1" applyAlignment="1" applyProtection="1">
      <alignment horizontal="left" vertical="top" wrapText="1"/>
      <protection locked="0"/>
    </xf>
    <xf numFmtId="0" fontId="6" fillId="0" borderId="73" xfId="0" applyFont="1" applyBorder="1" applyAlignment="1">
      <alignment horizontal="left" vertical="center" wrapText="1"/>
    </xf>
    <xf numFmtId="1" fontId="57" fillId="0" borderId="40" xfId="2" applyNumberFormat="1" applyFont="1" applyBorder="1" applyAlignment="1" applyProtection="1">
      <alignment horizontal="left" vertical="top" wrapText="1"/>
      <protection locked="0"/>
    </xf>
    <xf numFmtId="166" fontId="5" fillId="0" borderId="2" xfId="26" applyNumberFormat="1" applyFont="1" applyBorder="1" applyAlignment="1" applyProtection="1">
      <alignment horizontal="right" vertical="center" wrapText="1" indent="2"/>
      <protection locked="0"/>
    </xf>
    <xf numFmtId="0" fontId="5" fillId="0" borderId="13" xfId="2" applyFont="1" applyBorder="1" applyAlignment="1" applyProtection="1">
      <alignment horizontal="left" vertical="top" wrapText="1" shrinkToFit="1"/>
      <protection locked="0"/>
    </xf>
    <xf numFmtId="0" fontId="3" fillId="0" borderId="2" xfId="26" applyNumberFormat="1" applyBorder="1" applyAlignment="1" applyProtection="1">
      <alignment horizontal="left" vertical="top" wrapText="1"/>
      <protection locked="0"/>
    </xf>
    <xf numFmtId="0" fontId="3" fillId="0" borderId="13" xfId="2" applyBorder="1" applyAlignment="1" applyProtection="1">
      <alignment horizontal="left" vertical="top" wrapText="1" shrinkToFit="1"/>
      <protection locked="0"/>
    </xf>
    <xf numFmtId="0" fontId="3" fillId="0" borderId="38" xfId="2" applyBorder="1" applyAlignment="1">
      <alignment horizontal="left" vertical="top" wrapText="1"/>
    </xf>
    <xf numFmtId="0" fontId="71" fillId="0" borderId="33" xfId="0" applyFont="1" applyBorder="1" applyAlignment="1"/>
    <xf numFmtId="0" fontId="71" fillId="0" borderId="85" xfId="0" applyFont="1" applyBorder="1" applyAlignment="1"/>
    <xf numFmtId="0" fontId="3" fillId="0" borderId="78" xfId="0" applyFont="1" applyBorder="1" applyAlignment="1">
      <alignment horizontal="left" vertical="top" wrapText="1"/>
    </xf>
    <xf numFmtId="0" fontId="3" fillId="0" borderId="77" xfId="0" applyFont="1" applyBorder="1" applyAlignment="1">
      <alignment horizontal="left" vertical="top" wrapText="1"/>
    </xf>
    <xf numFmtId="0" fontId="19" fillId="0" borderId="120" xfId="48" applyFont="1" applyBorder="1" applyAlignment="1">
      <alignment horizontal="center" vertical="center" wrapText="1"/>
    </xf>
    <xf numFmtId="0" fontId="0" fillId="0" borderId="122" xfId="0" applyBorder="1" applyAlignment="1"/>
    <xf numFmtId="0" fontId="19" fillId="13" borderId="129" xfId="48" applyFont="1" applyFill="1" applyBorder="1" applyAlignment="1">
      <alignment horizontal="left" vertical="center" wrapText="1"/>
    </xf>
    <xf numFmtId="0" fontId="0" fillId="0" borderId="123" xfId="0" applyBorder="1" applyAlignment="1"/>
    <xf numFmtId="0" fontId="0" fillId="0" borderId="129" xfId="0" applyBorder="1" applyAlignment="1"/>
    <xf numFmtId="0" fontId="19" fillId="0" borderId="179" xfId="48" applyFont="1" applyBorder="1" applyAlignment="1">
      <alignment horizontal="center" vertical="center" wrapText="1"/>
    </xf>
    <xf numFmtId="0" fontId="19" fillId="0" borderId="115" xfId="48" applyFont="1" applyBorder="1" applyAlignment="1">
      <alignment horizontal="left" vertical="top"/>
    </xf>
    <xf numFmtId="0" fontId="0" fillId="0" borderId="50" xfId="0" applyBorder="1" applyAlignment="1"/>
    <xf numFmtId="0" fontId="0" fillId="0" borderId="112" xfId="0" applyBorder="1" applyAlignment="1"/>
    <xf numFmtId="0" fontId="68" fillId="0" borderId="136" xfId="48" applyFont="1" applyBorder="1" applyAlignment="1">
      <alignment horizontal="center"/>
    </xf>
    <xf numFmtId="0" fontId="0" fillId="0" borderId="95" xfId="0" applyBorder="1" applyAlignment="1"/>
    <xf numFmtId="0" fontId="68" fillId="0" borderId="174" xfId="48" applyFont="1" applyBorder="1" applyAlignment="1">
      <alignment horizontal="center"/>
    </xf>
    <xf numFmtId="0" fontId="0" fillId="0" borderId="96" xfId="0" applyBorder="1" applyAlignment="1"/>
    <xf numFmtId="0" fontId="20" fillId="14" borderId="174" xfId="48" applyFont="1" applyFill="1" applyBorder="1" applyAlignment="1">
      <alignment horizontal="left" vertical="center" wrapText="1"/>
    </xf>
    <xf numFmtId="0" fontId="19" fillId="13" borderId="51" xfId="48" applyFont="1" applyFill="1" applyBorder="1" applyAlignment="1">
      <alignment horizontal="left" vertical="center" wrapText="1"/>
    </xf>
    <xf numFmtId="0" fontId="0" fillId="0" borderId="51" xfId="0" applyBorder="1" applyAlignment="1"/>
    <xf numFmtId="0" fontId="19" fillId="0" borderId="45" xfId="48" applyFont="1" applyBorder="1" applyAlignment="1">
      <alignment horizontal="center" vertical="center" wrapText="1"/>
    </xf>
    <xf numFmtId="0" fontId="19" fillId="0" borderId="176" xfId="48" applyFont="1" applyBorder="1" applyAlignment="1">
      <alignment horizontal="left" vertical="top"/>
    </xf>
    <xf numFmtId="0" fontId="0" fillId="0" borderId="104" xfId="0" applyBorder="1" applyAlignment="1"/>
    <xf numFmtId="0" fontId="0" fillId="0" borderId="105" xfId="0" applyBorder="1" applyAlignment="1"/>
    <xf numFmtId="0" fontId="19" fillId="13" borderId="184" xfId="48" applyFont="1" applyFill="1" applyBorder="1" applyAlignment="1">
      <alignment horizontal="left" vertical="center" wrapText="1"/>
    </xf>
    <xf numFmtId="0" fontId="0" fillId="0" borderId="135" xfId="0" applyBorder="1" applyAlignment="1"/>
    <xf numFmtId="0" fontId="76" fillId="19" borderId="94" xfId="48" applyFont="1" applyFill="1" applyBorder="1" applyAlignment="1">
      <alignment horizontal="center" vertical="center"/>
    </xf>
    <xf numFmtId="0" fontId="19" fillId="0" borderId="46" xfId="48" applyFont="1" applyBorder="1" applyAlignment="1">
      <alignment horizontal="center" vertical="center" wrapText="1"/>
    </xf>
    <xf numFmtId="0" fontId="0" fillId="0" borderId="58" xfId="0" applyBorder="1" applyAlignment="1"/>
    <xf numFmtId="0" fontId="19" fillId="13" borderId="123" xfId="48" applyFont="1" applyFill="1" applyBorder="1" applyAlignment="1">
      <alignment horizontal="left" vertical="center" wrapText="1"/>
    </xf>
    <xf numFmtId="0" fontId="19" fillId="0" borderId="53" xfId="48" applyFont="1" applyBorder="1" applyAlignment="1">
      <alignment horizontal="left" vertical="top"/>
    </xf>
    <xf numFmtId="0" fontId="0" fillId="0" borderId="54" xfId="0" applyBorder="1" applyAlignment="1"/>
    <xf numFmtId="0" fontId="19" fillId="0" borderId="47" xfId="48" applyFont="1" applyBorder="1" applyAlignment="1">
      <alignment horizontal="center" vertical="center" wrapText="1"/>
    </xf>
    <xf numFmtId="0" fontId="0" fillId="0" borderId="55" xfId="0" applyBorder="1" applyAlignment="1"/>
    <xf numFmtId="0" fontId="68" fillId="0" borderId="92" xfId="48" applyFont="1" applyBorder="1" applyAlignment="1">
      <alignment horizontal="center"/>
    </xf>
    <xf numFmtId="0" fontId="0" fillId="0" borderId="106" xfId="0" applyBorder="1" applyAlignment="1"/>
    <xf numFmtId="0" fontId="0" fillId="0" borderId="91" xfId="0" applyBorder="1" applyAlignment="1"/>
    <xf numFmtId="0" fontId="0" fillId="0" borderId="116" xfId="0" applyBorder="1" applyAlignment="1"/>
    <xf numFmtId="0" fontId="19" fillId="0" borderId="48" xfId="48" applyFont="1" applyBorder="1" applyAlignment="1">
      <alignment horizontal="center" vertical="center" wrapText="1"/>
    </xf>
    <xf numFmtId="0" fontId="0" fillId="0" borderId="52" xfId="0" applyBorder="1" applyAlignment="1"/>
    <xf numFmtId="0" fontId="19" fillId="13" borderId="50" xfId="48" applyFont="1" applyFill="1" applyBorder="1" applyAlignment="1">
      <alignment horizontal="left" vertical="center" wrapText="1"/>
    </xf>
    <xf numFmtId="0" fontId="19" fillId="0" borderId="112" xfId="48" applyFont="1" applyBorder="1" applyAlignment="1">
      <alignment horizontal="center" vertical="center" wrapText="1"/>
    </xf>
    <xf numFmtId="0" fontId="19" fillId="13" borderId="58" xfId="48" applyFont="1" applyFill="1" applyBorder="1" applyAlignment="1">
      <alignment horizontal="left" vertical="center" wrapText="1"/>
    </xf>
    <xf numFmtId="0" fontId="19" fillId="0" borderId="112" xfId="48" applyFont="1" applyBorder="1" applyAlignment="1">
      <alignment horizontal="left" vertical="center" wrapText="1"/>
    </xf>
    <xf numFmtId="0" fontId="19" fillId="17" borderId="179" xfId="48" applyFont="1" applyFill="1" applyBorder="1" applyAlignment="1">
      <alignment horizontal="center" vertical="center" wrapText="1"/>
    </xf>
    <xf numFmtId="0" fontId="0" fillId="0" borderId="127" xfId="0" applyBorder="1" applyAlignment="1"/>
    <xf numFmtId="0" fontId="19" fillId="0" borderId="175" xfId="48" applyFont="1" applyBorder="1" applyAlignment="1">
      <alignment horizontal="center" vertical="center" wrapText="1"/>
    </xf>
    <xf numFmtId="0" fontId="0" fillId="0" borderId="114" xfId="0" applyBorder="1" applyAlignment="1"/>
    <xf numFmtId="0" fontId="0" fillId="0" borderId="117" xfId="0" applyBorder="1" applyAlignment="1"/>
    <xf numFmtId="0" fontId="0" fillId="0" borderId="118" xfId="0" applyBorder="1" applyAlignment="1"/>
    <xf numFmtId="0" fontId="0" fillId="0" borderId="119" xfId="0" applyBorder="1" applyAlignment="1"/>
    <xf numFmtId="0" fontId="19" fillId="0" borderId="110" xfId="48" applyFont="1" applyBorder="1" applyAlignment="1">
      <alignment horizontal="center" vertical="center" wrapText="1"/>
    </xf>
    <xf numFmtId="0" fontId="0" fillId="0" borderId="109" xfId="0" applyBorder="1" applyAlignment="1"/>
    <xf numFmtId="0" fontId="19" fillId="0" borderId="115" xfId="48" applyFont="1" applyBorder="1" applyAlignment="1">
      <alignment horizontal="center" vertical="center" wrapText="1"/>
    </xf>
    <xf numFmtId="49" fontId="19" fillId="0" borderId="45" xfId="48" applyNumberFormat="1" applyFont="1" applyBorder="1" applyAlignment="1">
      <alignment horizontal="center" vertical="center" wrapText="1"/>
    </xf>
    <xf numFmtId="0" fontId="0" fillId="0" borderId="93" xfId="0" applyBorder="1" applyAlignment="1"/>
    <xf numFmtId="0" fontId="19" fillId="13" borderId="54" xfId="48" applyFont="1" applyFill="1" applyBorder="1" applyAlignment="1">
      <alignment horizontal="left" vertical="center" wrapText="1"/>
    </xf>
    <xf numFmtId="0" fontId="19" fillId="13" borderId="49" xfId="48" applyFont="1" applyFill="1" applyBorder="1" applyAlignment="1">
      <alignment horizontal="center" vertical="center" wrapText="1"/>
    </xf>
    <xf numFmtId="0" fontId="0" fillId="0" borderId="57" xfId="0" applyBorder="1" applyAlignment="1"/>
    <xf numFmtId="0" fontId="0" fillId="0" borderId="56" xfId="0" applyBorder="1" applyAlignment="1"/>
    <xf numFmtId="0" fontId="19" fillId="0" borderId="115" xfId="48" applyFont="1" applyBorder="1" applyAlignment="1">
      <alignment horizontal="center" vertical="top" wrapText="1"/>
    </xf>
    <xf numFmtId="0" fontId="0" fillId="0" borderId="107" xfId="0" applyBorder="1" applyAlignment="1"/>
    <xf numFmtId="0" fontId="19" fillId="15" borderId="110" xfId="48" applyFont="1" applyFill="1" applyBorder="1" applyAlignment="1">
      <alignment horizontal="left" vertical="center" wrapText="1"/>
    </xf>
    <xf numFmtId="0" fontId="19" fillId="13" borderId="107" xfId="48" applyFont="1" applyFill="1" applyBorder="1" applyAlignment="1">
      <alignment horizontal="left" vertical="center" wrapText="1"/>
    </xf>
    <xf numFmtId="0" fontId="0" fillId="0" borderId="44" xfId="0" applyBorder="1" applyAlignment="1"/>
    <xf numFmtId="49" fontId="19" fillId="0" borderId="45" xfId="48" quotePrefix="1" applyNumberFormat="1" applyFont="1" applyBorder="1" applyAlignment="1">
      <alignment horizontal="center" vertical="center" wrapText="1"/>
    </xf>
    <xf numFmtId="49" fontId="19" fillId="0" borderId="45" xfId="48" applyNumberFormat="1" applyFont="1" applyBorder="1" applyAlignment="1">
      <alignment horizontal="center" vertical="top" wrapText="1"/>
    </xf>
    <xf numFmtId="0" fontId="19" fillId="13" borderId="51" xfId="48" applyFont="1" applyFill="1" applyBorder="1" applyAlignment="1">
      <alignment horizontal="left" vertical="top" wrapText="1"/>
    </xf>
    <xf numFmtId="0" fontId="19" fillId="13" borderId="46" xfId="48" applyFont="1" applyFill="1" applyBorder="1" applyAlignment="1">
      <alignment horizontal="center" vertical="center" wrapText="1"/>
    </xf>
    <xf numFmtId="0" fontId="0" fillId="0" borderId="47" xfId="0" applyBorder="1" applyAlignment="1"/>
    <xf numFmtId="0" fontId="19" fillId="13" borderId="44" xfId="48" applyFont="1" applyFill="1" applyBorder="1" applyAlignment="1">
      <alignment horizontal="left" vertical="center" wrapText="1"/>
    </xf>
    <xf numFmtId="0" fontId="19" fillId="0" borderId="49" xfId="48" applyFont="1" applyBorder="1" applyAlignment="1">
      <alignment horizontal="center" vertical="center" wrapText="1"/>
    </xf>
    <xf numFmtId="0" fontId="19" fillId="13" borderId="103" xfId="48" applyFont="1" applyFill="1" applyBorder="1" applyAlignment="1">
      <alignment horizontal="center" vertical="center" wrapText="1"/>
    </xf>
    <xf numFmtId="0" fontId="19" fillId="0" borderId="176" xfId="48" applyFont="1" applyBorder="1" applyAlignment="1">
      <alignment horizontal="center" vertical="top" wrapText="1"/>
    </xf>
    <xf numFmtId="0" fontId="0" fillId="0" borderId="100" xfId="0" applyBorder="1" applyAlignment="1"/>
    <xf numFmtId="0" fontId="40" fillId="0" borderId="0" xfId="48" applyAlignment="1"/>
    <xf numFmtId="0" fontId="19" fillId="0" borderId="108" xfId="48" applyFont="1" applyBorder="1" applyAlignment="1">
      <alignment horizontal="center" vertical="center" wrapText="1"/>
    </xf>
    <xf numFmtId="0" fontId="19" fillId="0" borderId="131" xfId="48" applyFont="1" applyBorder="1" applyAlignment="1">
      <alignment horizontal="left" vertical="top" wrapText="1"/>
    </xf>
    <xf numFmtId="0" fontId="40" fillId="0" borderId="120" xfId="48" applyBorder="1" applyAlignment="1">
      <alignment horizontal="center" vertical="center" wrapText="1"/>
    </xf>
    <xf numFmtId="0" fontId="19" fillId="0" borderId="129" xfId="48" applyFont="1" applyBorder="1" applyAlignment="1">
      <alignment horizontal="center" vertical="center" wrapText="1"/>
    </xf>
    <xf numFmtId="0" fontId="19" fillId="13" borderId="52" xfId="48" applyFont="1" applyFill="1" applyBorder="1" applyAlignment="1">
      <alignment horizontal="left" vertical="center" wrapText="1"/>
    </xf>
    <xf numFmtId="0" fontId="19" fillId="13" borderId="179" xfId="48" applyFont="1" applyFill="1" applyBorder="1" applyAlignment="1">
      <alignment horizontal="center" vertical="center" wrapText="1"/>
    </xf>
    <xf numFmtId="0" fontId="40" fillId="0" borderId="175" xfId="48" applyBorder="1" applyAlignment="1">
      <alignment horizontal="left" vertical="center" wrapText="1"/>
    </xf>
    <xf numFmtId="0" fontId="19" fillId="0" borderId="121" xfId="48" applyFont="1" applyBorder="1" applyAlignment="1">
      <alignment horizontal="center" vertical="center" wrapText="1"/>
    </xf>
    <xf numFmtId="0" fontId="19" fillId="0" borderId="93" xfId="48" applyFont="1" applyBorder="1" applyAlignment="1">
      <alignment horizontal="center" vertical="center" wrapText="1"/>
    </xf>
    <xf numFmtId="0" fontId="19" fillId="18" borderId="50" xfId="48" applyFont="1" applyFill="1" applyBorder="1" applyAlignment="1">
      <alignment horizontal="left" vertical="top" wrapText="1"/>
    </xf>
    <xf numFmtId="0" fontId="19" fillId="13" borderId="129" xfId="48" applyFont="1" applyFill="1" applyBorder="1" applyAlignment="1">
      <alignment horizontal="center" vertical="center" wrapText="1"/>
    </xf>
    <xf numFmtId="1" fontId="20" fillId="45" borderId="123" xfId="48" applyNumberFormat="1" applyFont="1" applyFill="1" applyBorder="1" applyAlignment="1">
      <alignment horizontal="left" vertical="top" wrapText="1"/>
    </xf>
    <xf numFmtId="0" fontId="40" fillId="0" borderId="183" xfId="48" applyBorder="1" applyAlignment="1">
      <alignment horizontal="center" vertical="center" wrapText="1"/>
    </xf>
    <xf numFmtId="0" fontId="40" fillId="0" borderId="131" xfId="48" applyBorder="1" applyAlignment="1">
      <alignment horizontal="center" vertical="center" wrapText="1"/>
    </xf>
    <xf numFmtId="0" fontId="40" fillId="0" borderId="115" xfId="48" applyBorder="1" applyAlignment="1">
      <alignment horizontal="center" vertical="center" wrapText="1"/>
    </xf>
    <xf numFmtId="0" fontId="19" fillId="13" borderId="45" xfId="48" applyFont="1" applyFill="1" applyBorder="1" applyAlignment="1">
      <alignment horizontal="center" vertical="center" wrapText="1"/>
    </xf>
    <xf numFmtId="0" fontId="0" fillId="0" borderId="48" xfId="0" applyBorder="1" applyAlignment="1"/>
    <xf numFmtId="0" fontId="19" fillId="18" borderId="112" xfId="48" applyFont="1" applyFill="1" applyBorder="1" applyAlignment="1">
      <alignment horizontal="left" vertical="top" wrapText="1"/>
    </xf>
    <xf numFmtId="0" fontId="19" fillId="13" borderId="110" xfId="48" applyFont="1" applyFill="1" applyBorder="1" applyAlignment="1">
      <alignment horizontal="center" vertical="center" wrapText="1"/>
    </xf>
    <xf numFmtId="0" fontId="19" fillId="13" borderId="121" xfId="48" applyFont="1" applyFill="1" applyBorder="1" applyAlignment="1">
      <alignment horizontal="center" vertical="center" wrapText="1"/>
    </xf>
    <xf numFmtId="0" fontId="19" fillId="0" borderId="45" xfId="48" applyFont="1" applyBorder="1" applyAlignment="1">
      <alignment horizontal="center" vertical="top" wrapText="1"/>
    </xf>
    <xf numFmtId="0" fontId="19" fillId="18" borderId="51" xfId="48" applyFont="1" applyFill="1" applyBorder="1" applyAlignment="1">
      <alignment horizontal="left" vertical="top" wrapText="1"/>
    </xf>
    <xf numFmtId="0" fontId="19" fillId="13" borderId="111" xfId="48" applyFont="1" applyFill="1" applyBorder="1" applyAlignment="1">
      <alignment horizontal="left" vertical="center" wrapText="1"/>
    </xf>
    <xf numFmtId="0" fontId="0" fillId="0" borderId="98" xfId="0" applyBorder="1" applyAlignment="1"/>
    <xf numFmtId="0" fontId="19" fillId="13" borderId="48" xfId="48" applyFont="1" applyFill="1" applyBorder="1" applyAlignment="1">
      <alignment horizontal="left" vertical="top" wrapText="1"/>
    </xf>
    <xf numFmtId="0" fontId="19" fillId="13" borderId="115" xfId="48" applyFont="1" applyFill="1" applyBorder="1" applyAlignment="1">
      <alignment horizontal="left" vertical="top" wrapText="1"/>
    </xf>
    <xf numFmtId="9" fontId="19" fillId="0" borderId="45" xfId="48" applyNumberFormat="1" applyFont="1" applyBorder="1" applyAlignment="1">
      <alignment horizontal="center" vertical="center" wrapText="1"/>
    </xf>
    <xf numFmtId="9" fontId="19" fillId="0" borderId="51" xfId="48" applyNumberFormat="1" applyFont="1" applyBorder="1" applyAlignment="1">
      <alignment horizontal="center" vertical="center" wrapText="1"/>
    </xf>
    <xf numFmtId="9" fontId="19" fillId="0" borderId="0" xfId="48" applyNumberFormat="1" applyFont="1" applyAlignment="1">
      <alignment horizontal="center" vertical="center" wrapText="1"/>
    </xf>
    <xf numFmtId="0" fontId="19" fillId="13" borderId="100" xfId="48" applyFont="1" applyFill="1" applyBorder="1" applyAlignment="1">
      <alignment horizontal="left" vertical="center" wrapText="1"/>
    </xf>
    <xf numFmtId="0" fontId="19" fillId="0" borderId="183" xfId="48" applyFont="1" applyBorder="1" applyAlignment="1">
      <alignment horizontal="center" vertical="center" wrapText="1"/>
    </xf>
    <xf numFmtId="0" fontId="20" fillId="15" borderId="110" xfId="48" applyFont="1" applyFill="1" applyBorder="1" applyAlignment="1">
      <alignment horizontal="left" vertical="center" wrapText="1"/>
    </xf>
    <xf numFmtId="0" fontId="19" fillId="13" borderId="48" xfId="48" applyFont="1" applyFill="1" applyBorder="1" applyAlignment="1">
      <alignment horizontal="center" vertical="center" wrapText="1"/>
    </xf>
    <xf numFmtId="0" fontId="19" fillId="0" borderId="132" xfId="48" applyFont="1" applyBorder="1" applyAlignment="1">
      <alignment horizontal="center" vertical="center" wrapText="1"/>
    </xf>
    <xf numFmtId="0" fontId="19" fillId="0" borderId="115" xfId="48" applyFont="1" applyBorder="1" applyAlignment="1">
      <alignment horizontal="left" vertical="center" wrapText="1"/>
    </xf>
    <xf numFmtId="0" fontId="19" fillId="0" borderId="115" xfId="48" applyFont="1" applyBorder="1" applyAlignment="1">
      <alignment horizontal="left" vertical="top" wrapText="1"/>
    </xf>
    <xf numFmtId="0" fontId="19" fillId="13" borderId="51" xfId="48" applyFont="1" applyFill="1" applyBorder="1" applyAlignment="1">
      <alignment horizontal="right" vertical="center" wrapText="1"/>
    </xf>
    <xf numFmtId="0" fontId="19" fillId="13" borderId="50" xfId="48" applyFont="1" applyFill="1" applyBorder="1" applyAlignment="1">
      <alignment horizontal="center" vertical="center" wrapText="1"/>
    </xf>
    <xf numFmtId="0" fontId="19" fillId="13" borderId="112" xfId="48" applyFont="1" applyFill="1" applyBorder="1" applyAlignment="1">
      <alignment horizontal="left" vertical="center" wrapText="1"/>
    </xf>
    <xf numFmtId="0" fontId="19" fillId="15" borderId="110" xfId="48" applyFont="1" applyFill="1" applyBorder="1" applyAlignment="1">
      <alignment horizontal="left" vertical="center"/>
    </xf>
    <xf numFmtId="0" fontId="19" fillId="0" borderId="112" xfId="48" applyFont="1" applyBorder="1" applyAlignment="1">
      <alignment horizontal="left" vertical="top" wrapText="1"/>
    </xf>
    <xf numFmtId="9" fontId="19" fillId="13" borderId="45" xfId="48" applyNumberFormat="1" applyFont="1" applyFill="1" applyBorder="1" applyAlignment="1">
      <alignment horizontal="center" vertical="center" wrapText="1"/>
    </xf>
    <xf numFmtId="9" fontId="19" fillId="0" borderId="49" xfId="48" applyNumberFormat="1" applyFont="1" applyBorder="1" applyAlignment="1">
      <alignment horizontal="center" vertical="center" wrapText="1"/>
    </xf>
    <xf numFmtId="0" fontId="19" fillId="0" borderId="49" xfId="48" applyFont="1" applyBorder="1" applyAlignment="1">
      <alignment horizontal="center" vertical="top" wrapText="1"/>
    </xf>
    <xf numFmtId="0" fontId="19" fillId="13" borderId="51" xfId="48" applyFont="1" applyFill="1" applyBorder="1" applyAlignment="1">
      <alignment horizontal="left" vertical="center"/>
    </xf>
    <xf numFmtId="0" fontId="19" fillId="13" borderId="0" xfId="48" applyFont="1" applyFill="1" applyAlignment="1">
      <alignment horizontal="left" vertical="center" wrapText="1"/>
    </xf>
    <xf numFmtId="0" fontId="19" fillId="0" borderId="107" xfId="48" applyFont="1" applyBorder="1" applyAlignment="1">
      <alignment horizontal="center" vertical="center" wrapText="1"/>
    </xf>
    <xf numFmtId="9" fontId="19" fillId="45" borderId="45" xfId="48" applyNumberFormat="1" applyFont="1" applyFill="1" applyBorder="1" applyAlignment="1">
      <alignment horizontal="center" vertical="center" wrapText="1"/>
    </xf>
    <xf numFmtId="9" fontId="19" fillId="0" borderId="131" xfId="48" applyNumberFormat="1" applyFont="1" applyBorder="1" applyAlignment="1">
      <alignment horizontal="center" vertical="top" wrapText="1"/>
    </xf>
    <xf numFmtId="0" fontId="19" fillId="13" borderId="99" xfId="48" applyFont="1" applyFill="1" applyBorder="1" applyAlignment="1">
      <alignment horizontal="left" vertical="center" wrapText="1"/>
    </xf>
    <xf numFmtId="0" fontId="0" fillId="0" borderId="99" xfId="0" applyBorder="1" applyAlignment="1"/>
    <xf numFmtId="0" fontId="19" fillId="0" borderId="102" xfId="48" applyFont="1" applyBorder="1" applyAlignment="1">
      <alignment horizontal="center" vertical="center" wrapText="1"/>
    </xf>
    <xf numFmtId="0" fontId="19" fillId="13" borderId="101" xfId="48" applyFont="1" applyFill="1" applyBorder="1" applyAlignment="1">
      <alignment horizontal="center" vertical="center" wrapText="1"/>
    </xf>
    <xf numFmtId="9" fontId="19" fillId="0" borderId="176" xfId="48" applyNumberFormat="1" applyFont="1" applyBorder="1" applyAlignment="1">
      <alignment horizontal="center" vertical="top" wrapText="1"/>
    </xf>
    <xf numFmtId="9" fontId="19" fillId="0" borderId="115" xfId="48" applyNumberFormat="1" applyFont="1" applyBorder="1" applyAlignment="1">
      <alignment horizontal="center" vertical="top" wrapText="1"/>
    </xf>
    <xf numFmtId="9" fontId="19" fillId="17" borderId="131" xfId="48" applyNumberFormat="1" applyFont="1" applyFill="1" applyBorder="1" applyAlignment="1">
      <alignment horizontal="center" vertical="center" wrapText="1"/>
    </xf>
    <xf numFmtId="0" fontId="19" fillId="0" borderId="131" xfId="48" applyFont="1" applyBorder="1" applyAlignment="1">
      <alignment horizontal="center" vertical="top" wrapText="1"/>
    </xf>
    <xf numFmtId="0" fontId="40" fillId="0" borderId="110" xfId="48" applyBorder="1" applyAlignment="1">
      <alignment horizontal="center" vertical="center" wrapText="1"/>
    </xf>
    <xf numFmtId="9" fontId="40" fillId="0" borderId="45" xfId="48" applyNumberFormat="1" applyBorder="1" applyAlignment="1">
      <alignment horizontal="center" vertical="top" wrapText="1"/>
    </xf>
    <xf numFmtId="9" fontId="19" fillId="0" borderId="115" xfId="48" applyNumberFormat="1" applyFont="1" applyBorder="1" applyAlignment="1">
      <alignment horizontal="center" vertical="center" wrapText="1"/>
    </xf>
    <xf numFmtId="9" fontId="19" fillId="0" borderId="45" xfId="48" applyNumberFormat="1" applyFont="1" applyBorder="1" applyAlignment="1">
      <alignment horizontal="center" vertical="top" wrapText="1"/>
    </xf>
    <xf numFmtId="9" fontId="19" fillId="17" borderId="45" xfId="48" applyNumberFormat="1" applyFont="1" applyFill="1" applyBorder="1" applyAlignment="1">
      <alignment horizontal="center" vertical="center" wrapText="1"/>
    </xf>
    <xf numFmtId="0" fontId="19" fillId="17" borderId="115" xfId="48" applyFont="1" applyFill="1" applyBorder="1" applyAlignment="1">
      <alignment horizontal="center" vertical="center" wrapText="1"/>
    </xf>
    <xf numFmtId="9" fontId="40" fillId="0" borderId="131" xfId="48" applyNumberFormat="1" applyBorder="1" applyAlignment="1">
      <alignment horizontal="center" vertical="top" wrapText="1"/>
    </xf>
    <xf numFmtId="0" fontId="19" fillId="45" borderId="97" xfId="48" applyFont="1" applyFill="1" applyBorder="1" applyAlignment="1">
      <alignment horizontal="left" vertical="center" wrapText="1"/>
    </xf>
    <xf numFmtId="0" fontId="19" fillId="17" borderId="49" xfId="48" applyFont="1" applyFill="1" applyBorder="1" applyAlignment="1">
      <alignment horizontal="center" vertical="center" wrapText="1"/>
    </xf>
    <xf numFmtId="0" fontId="19" fillId="45" borderId="109" xfId="48" applyFont="1" applyFill="1" applyBorder="1" applyAlignment="1">
      <alignment horizontal="center" vertical="center" wrapText="1"/>
    </xf>
    <xf numFmtId="0" fontId="19" fillId="45" borderId="110" xfId="48" applyFont="1" applyFill="1" applyBorder="1" applyAlignment="1">
      <alignment horizontal="center" vertical="center" wrapText="1"/>
    </xf>
    <xf numFmtId="0" fontId="40" fillId="0" borderId="112" xfId="48" applyBorder="1" applyAlignment="1">
      <alignment horizontal="center" vertical="top" wrapText="1"/>
    </xf>
    <xf numFmtId="0" fontId="19" fillId="13" borderId="123" xfId="48" applyFont="1" applyFill="1" applyBorder="1" applyAlignment="1">
      <alignment horizontal="left" vertical="top" wrapText="1"/>
    </xf>
    <xf numFmtId="9" fontId="19" fillId="0" borderId="179" xfId="48" applyNumberFormat="1" applyFont="1" applyBorder="1" applyAlignment="1">
      <alignment horizontal="center" vertical="center" wrapText="1"/>
    </xf>
    <xf numFmtId="9" fontId="19" fillId="0" borderId="130" xfId="48" applyNumberFormat="1" applyFont="1" applyBorder="1" applyAlignment="1">
      <alignment horizontal="center" vertical="top" wrapText="1"/>
    </xf>
    <xf numFmtId="0" fontId="0" fillId="0" borderId="130" xfId="0" applyBorder="1" applyAlignment="1"/>
    <xf numFmtId="9" fontId="19" fillId="0" borderId="112" xfId="48" applyNumberFormat="1" applyFont="1" applyBorder="1" applyAlignment="1">
      <alignment horizontal="center" vertical="top" wrapText="1"/>
    </xf>
    <xf numFmtId="0" fontId="19" fillId="20" borderId="45" xfId="48" applyFont="1" applyFill="1" applyBorder="1" applyAlignment="1">
      <alignment horizontal="center" vertical="center" wrapText="1"/>
    </xf>
    <xf numFmtId="9" fontId="40" fillId="0" borderId="115" xfId="48" applyNumberFormat="1" applyBorder="1" applyAlignment="1">
      <alignment horizontal="center" vertical="top" wrapText="1"/>
    </xf>
    <xf numFmtId="9" fontId="40" fillId="0" borderId="112" xfId="48" applyNumberFormat="1" applyBorder="1" applyAlignment="1">
      <alignment horizontal="center" vertical="top" wrapText="1"/>
    </xf>
    <xf numFmtId="0" fontId="40" fillId="0" borderId="115" xfId="48" applyBorder="1" applyAlignment="1">
      <alignment horizontal="center" vertical="top" wrapText="1"/>
    </xf>
    <xf numFmtId="0" fontId="22" fillId="0" borderId="49" xfId="48" applyFont="1" applyBorder="1" applyAlignment="1">
      <alignment horizontal="center" vertical="center" wrapText="1"/>
    </xf>
    <xf numFmtId="0" fontId="19" fillId="15" borderId="108" xfId="48" applyFont="1" applyFill="1" applyBorder="1" applyAlignment="1">
      <alignment horizontal="left" vertical="center" wrapText="1"/>
    </xf>
    <xf numFmtId="0" fontId="19" fillId="13" borderId="52" xfId="48" applyFont="1" applyFill="1" applyBorder="1" applyAlignment="1">
      <alignment horizontal="center" vertical="center" wrapText="1"/>
    </xf>
    <xf numFmtId="9" fontId="19" fillId="13" borderId="45" xfId="48" applyNumberFormat="1" applyFont="1" applyFill="1" applyBorder="1" applyAlignment="1">
      <alignment horizontal="center" vertical="top" wrapText="1"/>
    </xf>
    <xf numFmtId="9" fontId="19" fillId="13" borderId="115" xfId="48" applyNumberFormat="1" applyFont="1" applyFill="1" applyBorder="1" applyAlignment="1">
      <alignment horizontal="center" vertical="center" wrapText="1"/>
    </xf>
    <xf numFmtId="0" fontId="19" fillId="0" borderId="114" xfId="48" applyFont="1" applyBorder="1" applyAlignment="1">
      <alignment horizontal="center" vertical="center" wrapText="1"/>
    </xf>
    <xf numFmtId="0" fontId="19" fillId="13" borderId="50" xfId="48" applyFont="1" applyFill="1" applyBorder="1" applyAlignment="1">
      <alignment horizontal="left" vertical="top" wrapText="1"/>
    </xf>
    <xf numFmtId="0" fontId="20" fillId="15" borderId="110" xfId="48" applyFont="1" applyFill="1" applyBorder="1" applyAlignment="1">
      <alignment horizontal="left" vertical="top" wrapText="1"/>
    </xf>
    <xf numFmtId="0" fontId="19" fillId="0" borderId="175" xfId="48" applyFont="1" applyBorder="1" applyAlignment="1">
      <alignment horizontal="left" vertical="top" wrapText="1"/>
    </xf>
    <xf numFmtId="0" fontId="40" fillId="13" borderId="110" xfId="48" applyFill="1" applyBorder="1" applyAlignment="1">
      <alignment horizontal="center" vertical="center" wrapText="1"/>
    </xf>
    <xf numFmtId="0" fontId="19" fillId="13" borderId="58" xfId="48" applyFont="1" applyFill="1" applyBorder="1" applyAlignment="1">
      <alignment horizontal="left" vertical="top" wrapText="1"/>
    </xf>
    <xf numFmtId="0" fontId="19" fillId="0" borderId="54" xfId="48" applyFont="1" applyBorder="1" applyAlignment="1">
      <alignment horizontal="center" vertical="center" wrapText="1"/>
    </xf>
    <xf numFmtId="0" fontId="19" fillId="13" borderId="104" xfId="48" applyFont="1" applyFill="1" applyBorder="1" applyAlignment="1">
      <alignment horizontal="left" vertical="center" wrapText="1"/>
    </xf>
    <xf numFmtId="0" fontId="19" fillId="13" borderId="102" xfId="48" applyFont="1" applyFill="1" applyBorder="1" applyAlignment="1">
      <alignment horizontal="center" vertical="center" wrapText="1"/>
    </xf>
    <xf numFmtId="0" fontId="19" fillId="0" borderId="176" xfId="48" applyFont="1" applyBorder="1" applyAlignment="1">
      <alignment horizontal="left" vertical="top" wrapText="1"/>
    </xf>
    <xf numFmtId="0" fontId="19" fillId="13" borderId="112" xfId="48" applyFont="1" applyFill="1" applyBorder="1" applyAlignment="1">
      <alignment horizontal="left" vertical="top" wrapText="1"/>
    </xf>
    <xf numFmtId="0" fontId="19" fillId="13" borderId="112" xfId="48" applyFont="1" applyFill="1" applyBorder="1" applyAlignment="1">
      <alignment horizontal="center" vertical="center" wrapText="1"/>
    </xf>
    <xf numFmtId="164" fontId="19" fillId="0" borderId="45" xfId="48" applyNumberFormat="1" applyFont="1" applyBorder="1" applyAlignment="1">
      <alignment horizontal="center" wrapText="1"/>
    </xf>
    <xf numFmtId="1" fontId="19" fillId="0" borderId="115" xfId="48" applyNumberFormat="1" applyFont="1" applyBorder="1" applyAlignment="1">
      <alignment horizontal="center" vertical="center" wrapText="1"/>
    </xf>
    <xf numFmtId="0" fontId="40" fillId="0" borderId="174" xfId="48" applyBorder="1" applyAlignment="1">
      <alignment horizontal="center" vertical="center" wrapText="1"/>
    </xf>
    <xf numFmtId="0" fontId="19" fillId="13" borderId="182" xfId="48" applyFont="1" applyFill="1" applyBorder="1" applyAlignment="1">
      <alignment horizontal="center" vertical="center" wrapText="1"/>
    </xf>
    <xf numFmtId="0" fontId="19" fillId="15" borderId="49" xfId="48" applyFont="1" applyFill="1" applyBorder="1" applyAlignment="1">
      <alignment horizontal="center" vertical="center" wrapText="1"/>
    </xf>
    <xf numFmtId="164" fontId="19" fillId="45" borderId="45" xfId="48" applyNumberFormat="1" applyFont="1" applyFill="1" applyBorder="1" applyAlignment="1">
      <alignment horizontal="center" wrapText="1"/>
    </xf>
    <xf numFmtId="0" fontId="19" fillId="0" borderId="45" xfId="48" applyFont="1" applyBorder="1" applyAlignment="1">
      <alignment horizontal="center"/>
    </xf>
    <xf numFmtId="1" fontId="19" fillId="13" borderId="49" xfId="48" applyNumberFormat="1" applyFont="1" applyFill="1" applyBorder="1" applyAlignment="1">
      <alignment horizontal="center" vertical="center" wrapText="1"/>
    </xf>
    <xf numFmtId="0" fontId="68" fillId="0" borderId="45" xfId="48" applyFont="1" applyBorder="1" applyAlignment="1">
      <alignment horizontal="center"/>
    </xf>
    <xf numFmtId="0" fontId="19" fillId="13" borderId="181" xfId="48" applyFont="1" applyFill="1" applyBorder="1" applyAlignment="1">
      <alignment horizontal="center" vertical="center" wrapText="1"/>
    </xf>
    <xf numFmtId="0" fontId="0" fillId="0" borderId="124" xfId="0" applyBorder="1" applyAlignment="1"/>
    <xf numFmtId="0" fontId="0" fillId="0" borderId="125" xfId="0" applyBorder="1" applyAlignment="1"/>
    <xf numFmtId="1" fontId="75" fillId="13" borderId="45" xfId="48" applyNumberFormat="1" applyFont="1" applyFill="1" applyBorder="1" applyAlignment="1">
      <alignment horizontal="center" vertical="top" wrapText="1"/>
    </xf>
    <xf numFmtId="1" fontId="75" fillId="13" borderId="49" xfId="48" applyNumberFormat="1" applyFont="1" applyFill="1" applyBorder="1" applyAlignment="1">
      <alignment horizontal="center" vertical="top" wrapText="1"/>
    </xf>
    <xf numFmtId="1" fontId="75" fillId="13" borderId="115" xfId="48" applyNumberFormat="1" applyFont="1" applyFill="1" applyBorder="1" applyAlignment="1">
      <alignment horizontal="center" vertical="top" wrapText="1"/>
    </xf>
    <xf numFmtId="0" fontId="19" fillId="0" borderId="53" xfId="48" applyFont="1" applyBorder="1" applyAlignment="1">
      <alignment horizontal="left" vertical="top" wrapText="1"/>
    </xf>
    <xf numFmtId="0" fontId="40" fillId="13" borderId="121" xfId="48" applyFill="1" applyBorder="1" applyAlignment="1">
      <alignment horizontal="center" wrapText="1"/>
    </xf>
    <xf numFmtId="0" fontId="19" fillId="13" borderId="50" xfId="48" applyFont="1" applyFill="1" applyBorder="1" applyAlignment="1">
      <alignment horizontal="right" vertical="center" wrapText="1"/>
    </xf>
    <xf numFmtId="1" fontId="19" fillId="13" borderId="45" xfId="48" applyNumberFormat="1" applyFont="1" applyFill="1" applyBorder="1" applyAlignment="1">
      <alignment horizontal="center" vertical="center" wrapText="1"/>
    </xf>
    <xf numFmtId="0" fontId="19" fillId="13" borderId="50" xfId="48" applyFont="1" applyFill="1" applyBorder="1" applyAlignment="1">
      <alignment horizontal="right" vertical="top" wrapText="1"/>
    </xf>
    <xf numFmtId="9" fontId="19" fillId="13" borderId="51" xfId="48" applyNumberFormat="1" applyFont="1" applyFill="1" applyBorder="1" applyAlignment="1">
      <alignment horizontal="left" vertical="center" wrapText="1"/>
    </xf>
    <xf numFmtId="1" fontId="19" fillId="0" borderId="115" xfId="48" applyNumberFormat="1" applyFont="1" applyBorder="1" applyAlignment="1">
      <alignment horizontal="left" vertical="top" wrapText="1"/>
    </xf>
    <xf numFmtId="9" fontId="20" fillId="13" borderId="50" xfId="48" applyNumberFormat="1" applyFont="1" applyFill="1" applyBorder="1" applyAlignment="1">
      <alignment horizontal="left" vertical="center" wrapText="1"/>
    </xf>
    <xf numFmtId="164" fontId="28" fillId="16" borderId="179" xfId="48" applyNumberFormat="1" applyFont="1" applyFill="1" applyBorder="1" applyAlignment="1">
      <alignment horizontal="center" vertical="center" wrapText="1"/>
    </xf>
    <xf numFmtId="9" fontId="19" fillId="0" borderId="179" xfId="48" applyNumberFormat="1" applyFont="1" applyBorder="1" applyAlignment="1">
      <alignment horizontal="center" vertical="top" wrapText="1"/>
    </xf>
    <xf numFmtId="170" fontId="28" fillId="16" borderId="126" xfId="48" applyNumberFormat="1" applyFont="1" applyFill="1" applyBorder="1" applyAlignment="1">
      <alignment horizontal="center" vertical="center" wrapText="1"/>
    </xf>
    <xf numFmtId="0" fontId="19" fillId="15" borderId="97" xfId="48" applyFont="1" applyFill="1" applyBorder="1" applyAlignment="1">
      <alignment horizontal="left" vertical="center" wrapText="1"/>
    </xf>
    <xf numFmtId="9" fontId="19" fillId="13" borderId="51" xfId="48" applyNumberFormat="1" applyFont="1" applyFill="1" applyBorder="1" applyAlignment="1">
      <alignment horizontal="left" vertical="top" wrapText="1"/>
    </xf>
    <xf numFmtId="164" fontId="19" fillId="0" borderId="45" xfId="48" applyNumberFormat="1" applyFont="1" applyBorder="1" applyAlignment="1">
      <alignment horizontal="center" vertical="center" wrapText="1"/>
    </xf>
    <xf numFmtId="170" fontId="19" fillId="0" borderId="45" xfId="48" applyNumberFormat="1" applyFont="1" applyBorder="1" applyAlignment="1">
      <alignment horizontal="right" vertical="center" shrinkToFit="1"/>
    </xf>
    <xf numFmtId="0" fontId="20" fillId="13" borderId="52" xfId="48" applyFont="1" applyFill="1" applyBorder="1" applyAlignment="1">
      <alignment horizontal="left" vertical="center" wrapText="1"/>
    </xf>
    <xf numFmtId="1" fontId="75" fillId="13" borderId="51" xfId="48" applyNumberFormat="1" applyFont="1" applyFill="1" applyBorder="1" applyAlignment="1">
      <alignment horizontal="center" vertical="center" wrapText="1"/>
    </xf>
    <xf numFmtId="1" fontId="75" fillId="13" borderId="45" xfId="48" applyNumberFormat="1" applyFont="1" applyFill="1" applyBorder="1" applyAlignment="1">
      <alignment horizontal="center" vertical="center" wrapText="1"/>
    </xf>
    <xf numFmtId="0" fontId="19" fillId="13" borderId="51" xfId="48" applyFont="1" applyFill="1" applyBorder="1" applyAlignment="1">
      <alignment vertical="center" wrapText="1"/>
    </xf>
    <xf numFmtId="166" fontId="19" fillId="0" borderId="45" xfId="48" applyNumberFormat="1" applyFont="1" applyBorder="1" applyAlignment="1">
      <alignment horizontal="right" vertical="center" wrapText="1"/>
    </xf>
    <xf numFmtId="16" fontId="19" fillId="0" borderId="45" xfId="48" applyNumberFormat="1" applyFont="1" applyBorder="1" applyAlignment="1">
      <alignment horizontal="center" vertical="center" wrapText="1"/>
    </xf>
    <xf numFmtId="9" fontId="19" fillId="0" borderId="115" xfId="48" applyNumberFormat="1" applyFont="1" applyBorder="1" applyAlignment="1">
      <alignment horizontal="left" vertical="top" wrapText="1"/>
    </xf>
    <xf numFmtId="0" fontId="19" fillId="13" borderId="129" xfId="48" applyFont="1" applyFill="1" applyBorder="1" applyAlignment="1">
      <alignment vertical="center" wrapText="1"/>
    </xf>
    <xf numFmtId="0" fontId="19" fillId="0" borderId="115" xfId="48" applyFont="1" applyBorder="1" applyAlignment="1">
      <alignment horizontal="center" vertical="center" shrinkToFit="1"/>
    </xf>
    <xf numFmtId="9" fontId="19" fillId="0" borderId="175" xfId="48" applyNumberFormat="1" applyFont="1" applyBorder="1" applyAlignment="1">
      <alignment horizontal="center" vertical="top" wrapText="1"/>
    </xf>
    <xf numFmtId="0" fontId="19" fillId="0" borderId="175" xfId="48" applyFont="1" applyBorder="1" applyAlignment="1">
      <alignment horizontal="left" vertical="center" wrapText="1"/>
    </xf>
    <xf numFmtId="0" fontId="20" fillId="13" borderId="52" xfId="48" applyFont="1" applyFill="1" applyBorder="1" applyAlignment="1">
      <alignment horizontal="center" vertical="center" wrapText="1"/>
    </xf>
    <xf numFmtId="0" fontId="40" fillId="13" borderId="120" xfId="48" applyFill="1" applyBorder="1" applyAlignment="1">
      <alignment horizontal="center" wrapText="1"/>
    </xf>
    <xf numFmtId="0" fontId="19" fillId="13" borderId="177" xfId="48" applyFont="1" applyFill="1" applyBorder="1" applyAlignment="1">
      <alignment horizontal="left" vertical="center" wrapText="1"/>
    </xf>
    <xf numFmtId="0" fontId="0" fillId="0" borderId="178" xfId="0" applyBorder="1" applyAlignment="1"/>
    <xf numFmtId="0" fontId="0" fillId="0" borderId="177" xfId="0" applyBorder="1" applyAlignment="1"/>
    <xf numFmtId="0" fontId="19" fillId="45" borderId="175" xfId="48" applyFont="1" applyFill="1" applyBorder="1" applyAlignment="1">
      <alignment horizontal="left" vertical="center" wrapText="1"/>
    </xf>
    <xf numFmtId="0" fontId="19" fillId="13" borderId="118" xfId="48" applyFont="1" applyFill="1" applyBorder="1" applyAlignment="1">
      <alignment horizontal="left" vertical="center" wrapText="1"/>
    </xf>
    <xf numFmtId="0" fontId="19" fillId="45" borderId="180" xfId="48" applyFont="1" applyFill="1" applyBorder="1" applyAlignment="1">
      <alignment horizontal="left" vertical="center" wrapText="1"/>
    </xf>
    <xf numFmtId="0" fontId="19" fillId="45" borderId="46" xfId="48" applyFont="1" applyFill="1" applyBorder="1" applyAlignment="1">
      <alignment horizontal="center" vertical="center" wrapText="1"/>
    </xf>
    <xf numFmtId="0" fontId="19" fillId="13" borderId="97" xfId="48" applyFont="1" applyFill="1" applyBorder="1" applyAlignment="1">
      <alignment horizontal="left" vertical="center" wrapText="1"/>
    </xf>
    <xf numFmtId="0" fontId="0" fillId="0" borderId="101" xfId="0" applyBorder="1" applyAlignment="1"/>
    <xf numFmtId="0" fontId="19" fillId="13" borderId="45" xfId="48" applyFont="1" applyFill="1" applyBorder="1" applyAlignment="1">
      <alignment horizontal="right" vertical="center" wrapText="1"/>
    </xf>
    <xf numFmtId="0" fontId="19" fillId="13" borderId="46" xfId="48" applyFont="1" applyFill="1" applyBorder="1" applyAlignment="1">
      <alignment horizontal="left" vertical="center" wrapText="1"/>
    </xf>
    <xf numFmtId="9" fontId="19" fillId="0" borderId="175" xfId="48" applyNumberFormat="1" applyFont="1" applyBorder="1" applyAlignment="1">
      <alignment horizontal="left" vertical="top" wrapText="1"/>
    </xf>
    <xf numFmtId="0" fontId="74" fillId="0" borderId="0" xfId="48" applyFont="1" applyAlignment="1">
      <alignment horizontal="center" wrapText="1"/>
    </xf>
    <xf numFmtId="0" fontId="19" fillId="45" borderId="0" xfId="48" applyFont="1" applyFill="1" applyAlignment="1">
      <alignment horizontal="left" vertical="center" wrapText="1"/>
    </xf>
    <xf numFmtId="0" fontId="19" fillId="13" borderId="99" xfId="48" applyFont="1" applyFill="1" applyBorder="1" applyAlignment="1">
      <alignment horizontal="left" vertical="top" wrapText="1"/>
    </xf>
    <xf numFmtId="0" fontId="40" fillId="0" borderId="108" xfId="48" applyBorder="1" applyAlignment="1">
      <alignment horizontal="center" vertical="center" wrapText="1"/>
    </xf>
    <xf numFmtId="0" fontId="20" fillId="15" borderId="110" xfId="48" applyFont="1" applyFill="1" applyBorder="1" applyAlignment="1">
      <alignment horizontal="center" vertical="center" wrapText="1"/>
    </xf>
    <xf numFmtId="9" fontId="19" fillId="0" borderId="49" xfId="48" applyNumberFormat="1" applyFont="1" applyBorder="1" applyAlignment="1">
      <alignment horizontal="left" vertical="top"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44" xfId="2" applyFont="1" applyBorder="1" applyAlignment="1" applyProtection="1">
      <alignment horizontal="center" vertical="center" wrapText="1"/>
      <protection locked="0"/>
    </xf>
    <xf numFmtId="0" fontId="5" fillId="0" borderId="32" xfId="2" applyFont="1" applyBorder="1" applyAlignment="1" applyProtection="1">
      <alignment horizontal="center" vertical="center" wrapText="1"/>
      <protection locked="0"/>
    </xf>
    <xf numFmtId="165" fontId="5" fillId="0" borderId="13" xfId="28" applyNumberFormat="1" applyFont="1" applyBorder="1" applyAlignment="1" applyProtection="1">
      <alignment horizontal="center" vertical="center" wrapText="1"/>
      <protection locked="0"/>
    </xf>
    <xf numFmtId="0" fontId="59" fillId="0" borderId="13" xfId="2" applyFont="1" applyBorder="1" applyAlignment="1">
      <alignment horizontal="left" vertical="top" wrapText="1"/>
    </xf>
    <xf numFmtId="9" fontId="6" fillId="0" borderId="2" xfId="2" applyNumberFormat="1" applyFont="1" applyBorder="1" applyAlignment="1" applyProtection="1">
      <alignment horizontal="center" vertical="center" wrapText="1"/>
      <protection locked="0"/>
    </xf>
    <xf numFmtId="0" fontId="5" fillId="0" borderId="17" xfId="2" applyFont="1" applyBorder="1" applyAlignment="1" applyProtection="1">
      <alignment horizontal="center" vertical="center" wrapText="1"/>
      <protection locked="0"/>
    </xf>
    <xf numFmtId="0" fontId="5" fillId="0" borderId="2" xfId="0" applyFont="1" applyBorder="1" applyAlignment="1">
      <alignment horizontal="center" vertical="center"/>
    </xf>
    <xf numFmtId="0" fontId="44" fillId="0" borderId="2" xfId="0" applyFont="1" applyBorder="1" applyAlignment="1">
      <alignment horizontal="center" vertical="center"/>
    </xf>
    <xf numFmtId="0" fontId="5" fillId="0" borderId="144" xfId="0" applyFont="1" applyBorder="1" applyAlignment="1">
      <alignment horizontal="center" vertical="center" wrapText="1"/>
    </xf>
    <xf numFmtId="0" fontId="0" fillId="0" borderId="10" xfId="0" applyBorder="1" applyAlignment="1">
      <alignment horizontal="left" vertical="center"/>
    </xf>
    <xf numFmtId="0" fontId="0" fillId="0" borderId="11" xfId="0" applyBorder="1" applyAlignment="1">
      <alignment horizontal="left" vertical="center"/>
    </xf>
    <xf numFmtId="9" fontId="5" fillId="2" borderId="5" xfId="2" applyNumberFormat="1" applyFont="1" applyFill="1" applyBorder="1" applyAlignment="1" applyProtection="1">
      <alignment horizontal="center" vertical="center" wrapText="1"/>
      <protection locked="0"/>
    </xf>
    <xf numFmtId="9" fontId="5" fillId="20" borderId="13" xfId="2" applyNumberFormat="1" applyFont="1" applyFill="1" applyBorder="1" applyAlignment="1" applyProtection="1">
      <alignment horizontal="center" vertical="center" wrapText="1"/>
      <protection locked="0"/>
    </xf>
    <xf numFmtId="164" fontId="54" fillId="0" borderId="2" xfId="26" applyNumberFormat="1" applyFont="1" applyBorder="1" applyAlignment="1" applyProtection="1">
      <alignment horizontal="center" vertical="center" wrapText="1"/>
      <protection locked="0"/>
    </xf>
    <xf numFmtId="170" fontId="54" fillId="0" borderId="2" xfId="25" applyNumberFormat="1" applyFont="1" applyBorder="1" applyAlignment="1" applyProtection="1">
      <alignment horizontal="right" vertical="center" wrapText="1" shrinkToFit="1"/>
      <protection locked="0"/>
    </xf>
    <xf numFmtId="0" fontId="5" fillId="0" borderId="15" xfId="2" applyFont="1" applyBorder="1" applyAlignment="1" applyProtection="1">
      <alignment horizontal="left" wrapText="1"/>
      <protection locked="0"/>
    </xf>
    <xf numFmtId="0" fontId="5" fillId="0" borderId="37" xfId="2" applyFont="1" applyBorder="1" applyAlignment="1">
      <alignment horizontal="left" vertical="center" wrapText="1"/>
    </xf>
    <xf numFmtId="0" fontId="5" fillId="20" borderId="2" xfId="2" applyFont="1" applyFill="1" applyBorder="1" applyAlignment="1" applyProtection="1">
      <alignment horizontal="left" vertical="center" wrapText="1"/>
      <protection locked="0"/>
    </xf>
    <xf numFmtId="0" fontId="5" fillId="20" borderId="11" xfId="2" applyFont="1" applyFill="1" applyBorder="1" applyAlignment="1">
      <alignment horizontal="center" vertical="center" wrapText="1"/>
    </xf>
    <xf numFmtId="9" fontId="6" fillId="0" borderId="2" xfId="2" applyNumberFormat="1" applyFont="1" applyBorder="1" applyAlignment="1">
      <alignment horizontal="left" vertical="top" wrapText="1"/>
    </xf>
    <xf numFmtId="9" fontId="5" fillId="0" borderId="11" xfId="2" applyNumberFormat="1" applyFont="1" applyBorder="1" applyAlignment="1" applyProtection="1">
      <alignment horizontal="left" vertical="top" wrapText="1"/>
      <protection locked="0"/>
    </xf>
    <xf numFmtId="0" fontId="44" fillId="0" borderId="88" xfId="0" applyFont="1" applyBorder="1" applyAlignment="1">
      <alignment horizontal="left" wrapText="1"/>
    </xf>
    <xf numFmtId="49" fontId="5" fillId="0" borderId="8" xfId="2" applyNumberFormat="1" applyFont="1" applyBorder="1" applyAlignment="1" applyProtection="1">
      <alignment horizontal="center" vertical="center" wrapText="1"/>
      <protection locked="0"/>
    </xf>
    <xf numFmtId="0" fontId="6" fillId="0" borderId="8" xfId="2" applyFont="1" applyBorder="1" applyAlignment="1" applyProtection="1">
      <alignment horizontal="left" vertical="center" wrapText="1"/>
      <protection locked="0"/>
    </xf>
    <xf numFmtId="0" fontId="5" fillId="0" borderId="144" xfId="2" applyFont="1" applyBorder="1" applyAlignment="1">
      <alignment vertical="top" wrapText="1"/>
    </xf>
    <xf numFmtId="0" fontId="55" fillId="0" borderId="2" xfId="0" applyFont="1" applyBorder="1" applyAlignment="1">
      <alignment horizontal="center" vertical="center"/>
    </xf>
    <xf numFmtId="9" fontId="5" fillId="23" borderId="38" xfId="2" applyNumberFormat="1" applyFont="1" applyFill="1" applyBorder="1" applyAlignment="1">
      <alignment horizontal="center" vertical="top"/>
    </xf>
    <xf numFmtId="0" fontId="6" fillId="0" borderId="15" xfId="2" applyFont="1" applyBorder="1" applyAlignment="1" applyProtection="1">
      <alignment horizontal="center" wrapText="1"/>
      <protection locked="0"/>
    </xf>
    <xf numFmtId="0" fontId="5" fillId="0" borderId="79" xfId="0" applyFont="1" applyBorder="1" applyAlignment="1">
      <alignment horizontal="center" vertical="center" wrapText="1"/>
    </xf>
    <xf numFmtId="0" fontId="5" fillId="0" borderId="8" xfId="0" applyFont="1" applyBorder="1" applyAlignment="1">
      <alignment horizontal="left" vertical="top" wrapText="1"/>
    </xf>
    <xf numFmtId="0" fontId="5" fillId="0" borderId="10" xfId="0" applyFont="1" applyBorder="1" applyAlignment="1">
      <alignment horizontal="left" vertical="top" wrapText="1"/>
    </xf>
    <xf numFmtId="0" fontId="5" fillId="0" borderId="11" xfId="0" applyFont="1" applyBorder="1" applyAlignment="1">
      <alignment horizontal="left" vertical="top" wrapText="1"/>
    </xf>
    <xf numFmtId="0" fontId="44" fillId="0" borderId="4" xfId="0" applyFont="1" applyBorder="1" applyAlignment="1">
      <alignment horizontal="center"/>
    </xf>
    <xf numFmtId="0" fontId="44" fillId="23" borderId="3" xfId="0" applyFont="1" applyFill="1" applyBorder="1" applyAlignment="1">
      <alignment horizontal="center"/>
    </xf>
    <xf numFmtId="0" fontId="44" fillId="23" borderId="65" xfId="0" applyFont="1" applyFill="1" applyBorder="1" applyAlignment="1">
      <alignment horizontal="center"/>
    </xf>
    <xf numFmtId="0" fontId="7" fillId="4" borderId="3" xfId="2" applyFont="1" applyFill="1" applyBorder="1" applyAlignment="1">
      <alignment horizontal="left" vertical="center" wrapText="1"/>
    </xf>
    <xf numFmtId="0" fontId="7" fillId="4" borderId="4" xfId="2" applyFont="1" applyFill="1" applyBorder="1" applyAlignment="1">
      <alignment horizontal="left" vertical="center" wrapText="1"/>
    </xf>
    <xf numFmtId="0" fontId="7" fillId="4" borderId="25" xfId="2" applyFont="1" applyFill="1" applyBorder="1" applyAlignment="1">
      <alignment horizontal="left" vertical="center" wrapText="1"/>
    </xf>
    <xf numFmtId="0" fontId="7" fillId="4" borderId="65" xfId="2" applyFont="1" applyFill="1" applyBorder="1" applyAlignment="1">
      <alignment horizontal="left" vertical="center" wrapText="1"/>
    </xf>
    <xf numFmtId="0" fontId="5" fillId="0" borderId="5" xfId="2" applyFont="1" applyBorder="1" applyAlignment="1" applyProtection="1">
      <alignment horizontal="center" vertical="center" wrapText="1"/>
      <protection locked="0"/>
    </xf>
    <xf numFmtId="0" fontId="5" fillId="0" borderId="87" xfId="0" applyFont="1" applyBorder="1" applyAlignment="1">
      <alignment horizontal="left" vertical="top"/>
    </xf>
    <xf numFmtId="0" fontId="5" fillId="0" borderId="26" xfId="0" applyFont="1" applyBorder="1" applyAlignment="1">
      <alignment horizontal="left" vertical="top"/>
    </xf>
    <xf numFmtId="0" fontId="5" fillId="0" borderId="82" xfId="0" applyFont="1" applyBorder="1" applyAlignment="1">
      <alignment horizontal="left" vertical="top"/>
    </xf>
    <xf numFmtId="0" fontId="5" fillId="3" borderId="4" xfId="2" applyFont="1" applyFill="1" applyBorder="1" applyAlignment="1">
      <alignment horizontal="left" vertical="center" wrapText="1"/>
    </xf>
    <xf numFmtId="0" fontId="67" fillId="28" borderId="4" xfId="0" applyFont="1" applyFill="1" applyBorder="1" applyAlignment="1">
      <alignment horizontal="center" vertical="center"/>
    </xf>
    <xf numFmtId="0" fontId="5" fillId="0" borderId="27" xfId="2" applyFont="1" applyBorder="1" applyAlignment="1" applyProtection="1">
      <alignment horizontal="center" vertical="center" wrapText="1"/>
      <protection locked="0"/>
    </xf>
    <xf numFmtId="0" fontId="5" fillId="0" borderId="8" xfId="0" applyFont="1" applyBorder="1" applyAlignment="1">
      <alignment horizontal="left" vertical="top"/>
    </xf>
    <xf numFmtId="0" fontId="5" fillId="0" borderId="10" xfId="0" applyFont="1" applyBorder="1" applyAlignment="1">
      <alignment horizontal="left" vertical="top"/>
    </xf>
    <xf numFmtId="0" fontId="5" fillId="0" borderId="11" xfId="0" applyFont="1" applyBorder="1" applyAlignment="1">
      <alignment horizontal="left" vertical="top"/>
    </xf>
    <xf numFmtId="0" fontId="5" fillId="0" borderId="17" xfId="0" applyFont="1" applyBorder="1" applyAlignment="1">
      <alignment horizontal="left" vertical="top" wrapText="1"/>
    </xf>
    <xf numFmtId="0" fontId="5" fillId="0" borderId="30" xfId="2" applyFont="1" applyBorder="1" applyAlignment="1" applyProtection="1">
      <alignment horizontal="center" vertical="center" wrapText="1"/>
      <protection locked="0"/>
    </xf>
    <xf numFmtId="0" fontId="5" fillId="0" borderId="28" xfId="2" applyFont="1" applyBorder="1" applyAlignment="1" applyProtection="1">
      <alignment horizontal="center" vertical="center" wrapText="1"/>
      <protection locked="0"/>
    </xf>
    <xf numFmtId="0" fontId="44" fillId="23" borderId="62" xfId="0" applyFont="1" applyFill="1" applyBorder="1" applyAlignment="1">
      <alignment horizontal="center"/>
    </xf>
    <xf numFmtId="0" fontId="44" fillId="23" borderId="70" xfId="0" applyFont="1" applyFill="1" applyBorder="1" applyAlignment="1">
      <alignment horizontal="center"/>
    </xf>
    <xf numFmtId="0" fontId="44" fillId="23" borderId="6" xfId="0" applyFont="1" applyFill="1" applyBorder="1" applyAlignment="1">
      <alignment horizontal="center"/>
    </xf>
    <xf numFmtId="0" fontId="44" fillId="23" borderId="74" xfId="0" applyFont="1" applyFill="1" applyBorder="1" applyAlignment="1">
      <alignment horizontal="center"/>
    </xf>
    <xf numFmtId="0" fontId="5" fillId="0" borderId="16" xfId="2" applyFont="1" applyBorder="1" applyAlignment="1" applyProtection="1">
      <alignment horizontal="center" vertical="center" wrapText="1"/>
      <protection locked="0"/>
    </xf>
    <xf numFmtId="0" fontId="5" fillId="0" borderId="20" xfId="2" applyFont="1" applyBorder="1" applyAlignment="1" applyProtection="1">
      <alignment horizontal="center" vertical="center" wrapText="1"/>
      <protection locked="0"/>
    </xf>
    <xf numFmtId="0" fontId="5" fillId="0" borderId="10" xfId="2" applyFont="1" applyBorder="1" applyAlignment="1">
      <alignment horizontal="left" vertical="center" wrapText="1"/>
    </xf>
    <xf numFmtId="0" fontId="5" fillId="0" borderId="10" xfId="2" applyFont="1" applyBorder="1" applyAlignment="1" applyProtection="1">
      <alignment horizontal="left" vertical="center" wrapText="1"/>
      <protection locked="0"/>
    </xf>
    <xf numFmtId="0" fontId="5" fillId="25" borderId="15" xfId="2" applyFont="1" applyFill="1" applyBorder="1" applyAlignment="1" applyProtection="1">
      <alignment horizontal="center" vertical="center" wrapText="1"/>
      <protection locked="0"/>
    </xf>
    <xf numFmtId="0" fontId="5" fillId="25" borderId="80" xfId="2" applyFont="1" applyFill="1" applyBorder="1" applyAlignment="1" applyProtection="1">
      <alignment horizontal="center" vertical="center" wrapText="1"/>
      <protection locked="0"/>
    </xf>
    <xf numFmtId="0" fontId="5" fillId="0" borderId="18" xfId="2" applyFont="1" applyBorder="1" applyAlignment="1" applyProtection="1">
      <alignment horizontal="center" vertical="center" wrapText="1"/>
      <protection locked="0"/>
    </xf>
    <xf numFmtId="0" fontId="5" fillId="0" borderId="75" xfId="2" applyFont="1" applyBorder="1" applyAlignment="1" applyProtection="1">
      <alignment horizontal="center" vertical="center" wrapText="1"/>
      <protection locked="0"/>
    </xf>
    <xf numFmtId="0" fontId="5" fillId="0" borderId="24" xfId="2" applyFont="1" applyBorder="1" applyAlignment="1" applyProtection="1">
      <alignment horizontal="center" vertical="center" wrapText="1"/>
      <protection locked="0"/>
    </xf>
    <xf numFmtId="0" fontId="5" fillId="0" borderId="76" xfId="2" applyFont="1" applyBorder="1" applyAlignment="1" applyProtection="1">
      <alignment horizontal="center" vertical="center" wrapText="1"/>
      <protection locked="0"/>
    </xf>
    <xf numFmtId="49" fontId="5" fillId="0" borderId="5" xfId="2" applyNumberFormat="1" applyFont="1" applyBorder="1" applyAlignment="1" applyProtection="1">
      <alignment horizontal="center" vertical="center" wrapText="1"/>
      <protection locked="0"/>
    </xf>
    <xf numFmtId="0" fontId="5" fillId="0" borderId="10" xfId="2" applyFont="1" applyBorder="1" applyAlignment="1">
      <alignment horizontal="center" vertical="center" wrapText="1"/>
    </xf>
    <xf numFmtId="0" fontId="5" fillId="0" borderId="5" xfId="2" applyFont="1" applyBorder="1" applyAlignment="1">
      <alignment horizontal="center" vertical="center" wrapText="1"/>
    </xf>
    <xf numFmtId="0" fontId="5" fillId="3" borderId="14" xfId="2" applyFont="1" applyFill="1" applyBorder="1" applyAlignment="1" applyProtection="1">
      <alignment horizontal="center" vertical="center" wrapText="1"/>
      <protection locked="0"/>
    </xf>
    <xf numFmtId="0" fontId="5" fillId="3" borderId="30" xfId="2" applyFont="1" applyFill="1" applyBorder="1" applyAlignment="1" applyProtection="1">
      <alignment horizontal="center" vertical="center" wrapText="1"/>
      <protection locked="0"/>
    </xf>
    <xf numFmtId="0" fontId="5" fillId="3" borderId="16" xfId="2" applyFont="1" applyFill="1" applyBorder="1" applyAlignment="1" applyProtection="1">
      <alignment horizontal="center" vertical="center" wrapText="1"/>
      <protection locked="0"/>
    </xf>
    <xf numFmtId="0" fontId="5" fillId="0" borderId="14" xfId="2" applyFont="1" applyBorder="1" applyAlignment="1" applyProtection="1">
      <alignment horizontal="center" vertical="top" wrapText="1"/>
      <protection locked="0"/>
    </xf>
    <xf numFmtId="0" fontId="5" fillId="0" borderId="18" xfId="2" applyFont="1" applyBorder="1" applyAlignment="1" applyProtection="1">
      <alignment horizontal="center" vertical="top" wrapText="1"/>
      <protection locked="0"/>
    </xf>
    <xf numFmtId="0" fontId="5" fillId="0" borderId="30" xfId="2" applyFont="1" applyBorder="1" applyAlignment="1" applyProtection="1">
      <alignment horizontal="center" vertical="top" wrapText="1"/>
      <protection locked="0"/>
    </xf>
    <xf numFmtId="0" fontId="5" fillId="0" borderId="74" xfId="2" applyFont="1" applyBorder="1" applyAlignment="1" applyProtection="1">
      <alignment horizontal="center" vertical="top" wrapText="1"/>
      <protection locked="0"/>
    </xf>
    <xf numFmtId="0" fontId="5" fillId="0" borderId="16" xfId="2" applyFont="1" applyBorder="1" applyAlignment="1" applyProtection="1">
      <alignment horizontal="center" vertical="top" wrapText="1"/>
      <protection locked="0"/>
    </xf>
    <xf numFmtId="0" fontId="5" fillId="0" borderId="22" xfId="2" applyFont="1" applyBorder="1" applyAlignment="1" applyProtection="1">
      <alignment horizontal="center" vertical="top" wrapText="1"/>
      <protection locked="0"/>
    </xf>
    <xf numFmtId="0" fontId="5" fillId="22" borderId="9" xfId="2" applyFont="1" applyFill="1" applyBorder="1" applyAlignment="1">
      <alignment horizontal="left" vertical="center" wrapText="1"/>
    </xf>
    <xf numFmtId="0" fontId="5" fillId="22" borderId="10" xfId="2" applyFont="1" applyFill="1" applyBorder="1" applyAlignment="1">
      <alignment horizontal="left" vertical="center" wrapText="1"/>
    </xf>
    <xf numFmtId="0" fontId="5" fillId="22" borderId="11" xfId="2" applyFont="1" applyFill="1" applyBorder="1" applyAlignment="1">
      <alignment horizontal="left" vertical="center" wrapText="1"/>
    </xf>
    <xf numFmtId="49" fontId="5" fillId="0" borderId="8" xfId="2" quotePrefix="1" applyNumberFormat="1" applyFont="1" applyBorder="1" applyAlignment="1" applyProtection="1">
      <alignment horizontal="center" vertical="center" wrapText="1"/>
      <protection locked="0"/>
    </xf>
    <xf numFmtId="49" fontId="5" fillId="0" borderId="8" xfId="2" applyNumberFormat="1" applyFont="1" applyBorder="1" applyAlignment="1" applyProtection="1">
      <alignment horizontal="center" vertical="top" wrapText="1"/>
      <protection locked="0"/>
    </xf>
    <xf numFmtId="49" fontId="5" fillId="0" borderId="5" xfId="2" applyNumberFormat="1" applyFont="1" applyBorder="1" applyAlignment="1" applyProtection="1">
      <alignment horizontal="center" vertical="top" wrapText="1"/>
      <protection locked="0"/>
    </xf>
    <xf numFmtId="0" fontId="5" fillId="0" borderId="14"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27" xfId="2" applyFont="1" applyBorder="1" applyAlignment="1">
      <alignment horizontal="center" vertical="center" wrapText="1"/>
    </xf>
    <xf numFmtId="0" fontId="5" fillId="0" borderId="10" xfId="2" applyFont="1" applyBorder="1" applyAlignment="1" applyProtection="1">
      <alignment horizontal="center" vertical="center" wrapText="1"/>
      <protection locked="0"/>
    </xf>
    <xf numFmtId="0" fontId="5" fillId="3" borderId="29" xfId="2" applyFont="1" applyFill="1" applyBorder="1" applyAlignment="1" applyProtection="1">
      <alignment horizontal="center" vertical="center" wrapText="1"/>
      <protection locked="0"/>
    </xf>
    <xf numFmtId="0" fontId="5" fillId="0" borderId="69" xfId="2" applyFont="1" applyBorder="1" applyAlignment="1" applyProtection="1">
      <alignment horizontal="center" vertical="top" wrapText="1"/>
      <protection locked="0"/>
    </xf>
    <xf numFmtId="0" fontId="5" fillId="0" borderId="25" xfId="2" applyFont="1" applyBorder="1" applyAlignment="1" applyProtection="1">
      <alignment horizontal="center" vertical="top" wrapText="1"/>
      <protection locked="0"/>
    </xf>
    <xf numFmtId="0" fontId="5" fillId="0" borderId="70" xfId="2" applyFont="1" applyBorder="1" applyAlignment="1" applyProtection="1">
      <alignment horizontal="center" vertical="top" wrapText="1"/>
      <protection locked="0"/>
    </xf>
    <xf numFmtId="0" fontId="5" fillId="0" borderId="0" xfId="2" applyFont="1" applyAlignment="1" applyProtection="1">
      <alignment horizontal="center" vertical="top" wrapText="1"/>
      <protection locked="0"/>
    </xf>
    <xf numFmtId="0" fontId="5" fillId="0" borderId="21" xfId="2" applyFont="1" applyBorder="1" applyAlignment="1" applyProtection="1">
      <alignment horizontal="center" vertical="top" wrapText="1"/>
      <protection locked="0"/>
    </xf>
    <xf numFmtId="0" fontId="5" fillId="0" borderId="18" xfId="2" applyFont="1" applyBorder="1" applyAlignment="1" applyProtection="1">
      <alignment horizontal="left" vertical="top" wrapText="1"/>
      <protection locked="0"/>
    </xf>
    <xf numFmtId="0" fontId="5" fillId="0" borderId="30" xfId="2" applyFont="1" applyBorder="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5" fillId="0" borderId="74" xfId="2" applyFont="1" applyBorder="1" applyAlignment="1" applyProtection="1">
      <alignment horizontal="left" vertical="top" wrapText="1"/>
      <protection locked="0"/>
    </xf>
    <xf numFmtId="0" fontId="5" fillId="0" borderId="33" xfId="2" applyFont="1" applyBorder="1" applyAlignment="1" applyProtection="1">
      <alignment horizontal="center" vertical="center" wrapText="1"/>
      <protection locked="0"/>
    </xf>
    <xf numFmtId="0" fontId="5" fillId="0" borderId="21" xfId="2" applyFont="1" applyBorder="1" applyAlignment="1" applyProtection="1">
      <alignment horizontal="center" vertical="center" wrapText="1"/>
      <protection locked="0"/>
    </xf>
    <xf numFmtId="0" fontId="5" fillId="3" borderId="80" xfId="2" applyFont="1" applyFill="1" applyBorder="1" applyAlignment="1" applyProtection="1">
      <alignment horizontal="center" vertical="center" wrapText="1"/>
      <protection locked="0"/>
    </xf>
    <xf numFmtId="0" fontId="6" fillId="0" borderId="14"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30" xfId="0" applyFont="1" applyBorder="1" applyAlignment="1">
      <alignment horizontal="left" vertical="center" wrapText="1"/>
    </xf>
    <xf numFmtId="0" fontId="6" fillId="0" borderId="0" xfId="0" applyFont="1" applyAlignment="1">
      <alignment horizontal="left" vertical="center" wrapText="1"/>
    </xf>
    <xf numFmtId="0" fontId="6" fillId="0" borderId="74" xfId="0" applyFont="1" applyBorder="1" applyAlignment="1">
      <alignment horizontal="left" vertical="center" wrapText="1"/>
    </xf>
    <xf numFmtId="0" fontId="6" fillId="0" borderId="75" xfId="0" applyFont="1" applyBorder="1" applyAlignment="1">
      <alignment horizontal="left" vertical="center" wrapText="1"/>
    </xf>
    <xf numFmtId="0" fontId="6" fillId="0" borderId="24" xfId="0" applyFont="1" applyBorder="1" applyAlignment="1">
      <alignment horizontal="left" vertical="center" wrapText="1"/>
    </xf>
    <xf numFmtId="0" fontId="6" fillId="0" borderId="76" xfId="0" applyFont="1" applyBorder="1" applyAlignment="1">
      <alignment horizontal="left" vertical="center" wrapText="1"/>
    </xf>
    <xf numFmtId="0" fontId="5" fillId="3" borderId="33" xfId="2"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5" fillId="3" borderId="7" xfId="2" applyFont="1" applyFill="1" applyBorder="1" applyAlignment="1" applyProtection="1">
      <alignment horizontal="center" vertical="center" wrapText="1"/>
      <protection locked="0"/>
    </xf>
    <xf numFmtId="0" fontId="6" fillId="0" borderId="30" xfId="0" applyFont="1" applyBorder="1" applyAlignment="1">
      <alignment horizontal="center" vertical="center" wrapText="1"/>
    </xf>
    <xf numFmtId="0" fontId="6" fillId="0" borderId="0" xfId="0" applyFont="1" applyAlignment="1">
      <alignment horizontal="center" vertical="center" wrapText="1"/>
    </xf>
    <xf numFmtId="0" fontId="6" fillId="0" borderId="7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5" fillId="3" borderId="10" xfId="2" applyFont="1" applyFill="1" applyBorder="1" applyAlignment="1">
      <alignment horizontal="left" vertical="top" wrapText="1" indent="2"/>
    </xf>
    <xf numFmtId="0" fontId="5" fillId="3" borderId="64" xfId="0" applyFont="1" applyFill="1" applyBorder="1" applyAlignment="1">
      <alignment horizontal="center" vertical="center" wrapText="1"/>
    </xf>
    <xf numFmtId="0" fontId="5" fillId="3" borderId="72" xfId="0" applyFont="1" applyFill="1" applyBorder="1" applyAlignment="1">
      <alignment horizontal="center" vertical="center" wrapText="1"/>
    </xf>
    <xf numFmtId="0" fontId="5" fillId="0" borderId="5" xfId="2" applyFont="1" applyBorder="1" applyAlignment="1">
      <alignment horizontal="center" vertical="top" wrapText="1"/>
    </xf>
    <xf numFmtId="0" fontId="5" fillId="27" borderId="20" xfId="2" applyFont="1" applyFill="1" applyBorder="1" applyAlignment="1">
      <alignment horizontal="left" vertical="top" wrapText="1"/>
    </xf>
    <xf numFmtId="0" fontId="5" fillId="3" borderId="12" xfId="2" applyFont="1" applyFill="1" applyBorder="1" applyAlignment="1">
      <alignment horizontal="left" vertical="center" wrapText="1"/>
    </xf>
    <xf numFmtId="0" fontId="5" fillId="3" borderId="19" xfId="2" applyFont="1" applyFill="1" applyBorder="1" applyAlignment="1">
      <alignment horizontal="left" vertical="center" wrapText="1"/>
    </xf>
    <xf numFmtId="0" fontId="5" fillId="3" borderId="17" xfId="2" applyFont="1" applyFill="1" applyBorder="1" applyAlignment="1">
      <alignment horizontal="left" vertical="top" wrapText="1"/>
    </xf>
    <xf numFmtId="0" fontId="5" fillId="3" borderId="21" xfId="2" applyFont="1" applyFill="1" applyBorder="1" applyAlignment="1">
      <alignment horizontal="left" vertical="top" wrapText="1"/>
    </xf>
    <xf numFmtId="0" fontId="5" fillId="3" borderId="20" xfId="2" applyFont="1" applyFill="1" applyBorder="1" applyAlignment="1">
      <alignment horizontal="left" vertical="top" wrapText="1"/>
    </xf>
    <xf numFmtId="0" fontId="5" fillId="3" borderId="16" xfId="2" applyFont="1" applyFill="1" applyBorder="1" applyAlignment="1" applyProtection="1">
      <alignment horizontal="left" vertical="top" wrapText="1"/>
      <protection locked="0"/>
    </xf>
    <xf numFmtId="0" fontId="5" fillId="3" borderId="21" xfId="2" applyFont="1" applyFill="1" applyBorder="1" applyAlignment="1" applyProtection="1">
      <alignment horizontal="left" vertical="top" wrapText="1"/>
      <protection locked="0"/>
    </xf>
    <xf numFmtId="0" fontId="5" fillId="3" borderId="20" xfId="2" applyFont="1" applyFill="1" applyBorder="1" applyAlignment="1" applyProtection="1">
      <alignment horizontal="left" vertical="top" wrapText="1"/>
      <protection locked="0"/>
    </xf>
    <xf numFmtId="0" fontId="5" fillId="3" borderId="8" xfId="2" applyFont="1" applyFill="1" applyBorder="1" applyAlignment="1" applyProtection="1">
      <alignment horizontal="left" vertical="top" wrapText="1"/>
      <protection locked="0"/>
    </xf>
    <xf numFmtId="0" fontId="5" fillId="3" borderId="10" xfId="2" applyFont="1" applyFill="1" applyBorder="1" applyAlignment="1" applyProtection="1">
      <alignment horizontal="left" vertical="top" wrapText="1"/>
      <protection locked="0"/>
    </xf>
    <xf numFmtId="0" fontId="5" fillId="3" borderId="11" xfId="2" applyFont="1" applyFill="1" applyBorder="1" applyAlignment="1" applyProtection="1">
      <alignment horizontal="left" vertical="top" wrapText="1"/>
      <protection locked="0"/>
    </xf>
    <xf numFmtId="0" fontId="5" fillId="0" borderId="69"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70" xfId="2" applyFont="1" applyBorder="1" applyAlignment="1">
      <alignment horizontal="center" vertical="center" wrapText="1"/>
    </xf>
    <xf numFmtId="0" fontId="7" fillId="22" borderId="9" xfId="2" applyFont="1" applyFill="1" applyBorder="1" applyAlignment="1">
      <alignment horizontal="left" vertical="center" wrapText="1"/>
    </xf>
    <xf numFmtId="0" fontId="7" fillId="22" borderId="10" xfId="2" applyFont="1" applyFill="1" applyBorder="1" applyAlignment="1">
      <alignment horizontal="left" vertical="center" wrapText="1"/>
    </xf>
    <xf numFmtId="0" fontId="7" fillId="22" borderId="11" xfId="2" applyFont="1" applyFill="1" applyBorder="1" applyAlignment="1">
      <alignment horizontal="left" vertical="center" wrapText="1"/>
    </xf>
    <xf numFmtId="0" fontId="5" fillId="3" borderId="29" xfId="2" applyFont="1" applyFill="1" applyBorder="1" applyAlignment="1">
      <alignment horizontal="center" vertical="center" wrapText="1"/>
    </xf>
    <xf numFmtId="0" fontId="5" fillId="0" borderId="30" xfId="2" applyFont="1" applyBorder="1" applyAlignment="1">
      <alignment horizontal="center" vertical="center" wrapText="1"/>
    </xf>
    <xf numFmtId="0" fontId="5" fillId="0" borderId="0" xfId="2" applyFont="1" applyAlignment="1">
      <alignment horizontal="center" vertical="center" wrapText="1"/>
    </xf>
    <xf numFmtId="0" fontId="5" fillId="0" borderId="74"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8" xfId="2" applyFont="1" applyBorder="1" applyAlignment="1">
      <alignment horizontal="left" vertical="center" wrapText="1"/>
    </xf>
    <xf numFmtId="0" fontId="6" fillId="0" borderId="64" xfId="0" applyFont="1" applyBorder="1" applyAlignment="1">
      <alignment horizontal="center" vertical="center" wrapText="1"/>
    </xf>
    <xf numFmtId="0" fontId="7" fillId="4" borderId="24" xfId="2" applyFont="1" applyFill="1" applyBorder="1" applyAlignment="1">
      <alignment horizontal="left" vertical="center" wrapText="1"/>
    </xf>
    <xf numFmtId="0" fontId="5" fillId="0" borderId="10" xfId="2" applyFont="1" applyBorder="1" applyAlignment="1">
      <alignment horizontal="left" vertical="top" wrapText="1"/>
    </xf>
    <xf numFmtId="0" fontId="5" fillId="3" borderId="15" xfId="2" applyFont="1" applyFill="1" applyBorder="1" applyAlignment="1">
      <alignment horizontal="center" vertical="center" wrapText="1"/>
    </xf>
    <xf numFmtId="0" fontId="5" fillId="3" borderId="80" xfId="2" applyFont="1" applyFill="1" applyBorder="1" applyAlignment="1">
      <alignment horizontal="center" vertical="center" wrapText="1"/>
    </xf>
    <xf numFmtId="0" fontId="5" fillId="0" borderId="75" xfId="2" applyFont="1" applyBorder="1" applyAlignment="1">
      <alignment horizontal="center" vertical="center" wrapText="1"/>
    </xf>
    <xf numFmtId="0" fontId="5" fillId="0" borderId="24" xfId="2" applyFont="1" applyBorder="1" applyAlignment="1">
      <alignment horizontal="center" vertical="center" wrapText="1"/>
    </xf>
    <xf numFmtId="0" fontId="5" fillId="0" borderId="76" xfId="2" applyFont="1" applyBorder="1" applyAlignment="1">
      <alignment horizontal="center" vertical="center" wrapText="1"/>
    </xf>
    <xf numFmtId="0" fontId="6" fillId="0" borderId="8" xfId="2" applyFont="1" applyBorder="1" applyAlignment="1">
      <alignment horizontal="left" vertical="top" wrapText="1"/>
    </xf>
    <xf numFmtId="0" fontId="6" fillId="0" borderId="10" xfId="2" applyFont="1" applyBorder="1" applyAlignment="1">
      <alignment horizontal="left" vertical="top" wrapText="1"/>
    </xf>
    <xf numFmtId="0" fontId="5" fillId="3" borderId="17" xfId="2" applyFont="1" applyFill="1" applyBorder="1" applyAlignment="1">
      <alignment horizontal="center" vertical="center" wrapText="1"/>
    </xf>
    <xf numFmtId="0" fontId="5" fillId="3" borderId="0" xfId="2" applyFont="1" applyFill="1" applyAlignment="1">
      <alignment horizontal="center" vertical="center" wrapText="1"/>
    </xf>
    <xf numFmtId="0" fontId="5" fillId="3" borderId="21" xfId="2" applyFont="1" applyFill="1" applyBorder="1" applyAlignment="1">
      <alignment horizontal="center" vertical="center" wrapText="1"/>
    </xf>
    <xf numFmtId="0" fontId="5" fillId="0" borderId="14" xfId="2" applyFont="1" applyBorder="1" applyAlignment="1">
      <alignment horizontal="left" vertical="center" wrapText="1"/>
    </xf>
    <xf numFmtId="0" fontId="5" fillId="0" borderId="17" xfId="2" applyFont="1" applyBorder="1" applyAlignment="1">
      <alignment horizontal="left" vertical="center" wrapText="1"/>
    </xf>
    <xf numFmtId="0" fontId="5" fillId="0" borderId="18" xfId="2" applyFont="1" applyBorder="1" applyAlignment="1">
      <alignment horizontal="left" vertical="center" wrapText="1"/>
    </xf>
    <xf numFmtId="0" fontId="5" fillId="0" borderId="30" xfId="2" applyFont="1" applyBorder="1" applyAlignment="1">
      <alignment horizontal="left" vertical="center" wrapText="1"/>
    </xf>
    <xf numFmtId="0" fontId="5" fillId="0" borderId="0" xfId="2" applyFont="1" applyAlignment="1">
      <alignment horizontal="left" vertical="center" wrapText="1"/>
    </xf>
    <xf numFmtId="0" fontId="5" fillId="0" borderId="74" xfId="2" applyFont="1" applyBorder="1" applyAlignment="1">
      <alignment horizontal="left" vertical="center" wrapText="1"/>
    </xf>
    <xf numFmtId="0" fontId="5" fillId="0" borderId="16" xfId="2" applyFont="1" applyBorder="1" applyAlignment="1">
      <alignment horizontal="left" vertical="center" wrapText="1"/>
    </xf>
    <xf numFmtId="0" fontId="5" fillId="0" borderId="21" xfId="2" applyFont="1" applyBorder="1" applyAlignment="1">
      <alignment horizontal="left" vertical="center" wrapText="1"/>
    </xf>
    <xf numFmtId="0" fontId="5" fillId="0" borderId="22" xfId="2" applyFont="1" applyBorder="1" applyAlignment="1">
      <alignment horizontal="left" vertical="center" wrapText="1"/>
    </xf>
    <xf numFmtId="0" fontId="3" fillId="0" borderId="8" xfId="2" applyBorder="1" applyAlignment="1">
      <alignment horizontal="center" vertical="center" wrapText="1"/>
    </xf>
    <xf numFmtId="0" fontId="3" fillId="0" borderId="5" xfId="2" applyBorder="1" applyAlignment="1">
      <alignment horizontal="center" vertical="center" wrapText="1"/>
    </xf>
    <xf numFmtId="0" fontId="5" fillId="22" borderId="9" xfId="2" applyFont="1" applyFill="1" applyBorder="1" applyAlignment="1">
      <alignment horizontal="left" vertical="center"/>
    </xf>
    <xf numFmtId="0" fontId="5" fillId="22" borderId="10" xfId="2" applyFont="1" applyFill="1" applyBorder="1" applyAlignment="1">
      <alignment horizontal="left" vertical="center"/>
    </xf>
    <xf numFmtId="0" fontId="5" fillId="22" borderId="11" xfId="2" applyFont="1" applyFill="1" applyBorder="1" applyAlignment="1">
      <alignment horizontal="left" vertical="center"/>
    </xf>
    <xf numFmtId="0" fontId="5" fillId="5" borderId="10" xfId="2" applyFont="1" applyFill="1" applyBorder="1" applyAlignment="1">
      <alignment horizontal="left" vertical="top" wrapText="1"/>
    </xf>
    <xf numFmtId="9" fontId="5" fillId="3" borderId="15" xfId="2" applyNumberFormat="1" applyFont="1" applyFill="1" applyBorder="1" applyAlignment="1" applyProtection="1">
      <alignment horizontal="center" vertical="center" wrapText="1"/>
      <protection locked="0"/>
    </xf>
    <xf numFmtId="9" fontId="5" fillId="3" borderId="29" xfId="2" applyNumberFormat="1" applyFont="1" applyFill="1" applyBorder="1" applyAlignment="1" applyProtection="1">
      <alignment horizontal="center" vertical="center" wrapText="1"/>
      <protection locked="0"/>
    </xf>
    <xf numFmtId="9" fontId="5" fillId="0" borderId="17" xfId="2" applyNumberFormat="1" applyFont="1" applyBorder="1" applyAlignment="1" applyProtection="1">
      <alignment horizontal="center" vertical="center" wrapText="1"/>
      <protection locked="0"/>
    </xf>
    <xf numFmtId="9" fontId="5" fillId="0" borderId="30" xfId="2" applyNumberFormat="1" applyFont="1" applyBorder="1" applyAlignment="1" applyProtection="1">
      <alignment horizontal="center" vertical="center" wrapText="1"/>
      <protection locked="0"/>
    </xf>
    <xf numFmtId="9" fontId="5" fillId="0" borderId="16" xfId="2" applyNumberFormat="1" applyFont="1" applyBorder="1" applyAlignment="1" applyProtection="1">
      <alignment horizontal="center" vertical="center" wrapText="1"/>
      <protection locked="0"/>
    </xf>
    <xf numFmtId="9" fontId="5" fillId="0" borderId="21" xfId="2" applyNumberFormat="1" applyFont="1" applyBorder="1" applyAlignment="1" applyProtection="1">
      <alignment horizontal="center" vertical="center" wrapText="1"/>
      <protection locked="0"/>
    </xf>
    <xf numFmtId="0" fontId="5" fillId="0" borderId="10" xfId="2" applyFont="1" applyBorder="1" applyAlignment="1">
      <alignment horizontal="center" vertical="top" wrapText="1"/>
    </xf>
    <xf numFmtId="0" fontId="5" fillId="3" borderId="10" xfId="2" applyFont="1" applyFill="1" applyBorder="1" applyAlignment="1">
      <alignment horizontal="left" vertical="center"/>
    </xf>
    <xf numFmtId="0" fontId="5" fillId="0" borderId="10" xfId="2" applyFont="1" applyBorder="1" applyAlignment="1" applyProtection="1">
      <alignment horizontal="center" vertical="top" wrapText="1"/>
      <protection locked="0"/>
    </xf>
    <xf numFmtId="0" fontId="5" fillId="0" borderId="74" xfId="0" applyFont="1" applyBorder="1" applyAlignment="1">
      <alignment horizontal="center" vertical="center" wrapText="1"/>
    </xf>
    <xf numFmtId="0" fontId="5" fillId="2" borderId="8" xfId="2" applyFont="1" applyFill="1" applyBorder="1" applyAlignment="1" applyProtection="1">
      <alignment horizontal="center" vertical="top" wrapText="1"/>
      <protection locked="0"/>
    </xf>
    <xf numFmtId="0" fontId="5" fillId="2" borderId="10" xfId="2" applyFont="1" applyFill="1" applyBorder="1" applyAlignment="1" applyProtection="1">
      <alignment horizontal="center" vertical="top" wrapText="1"/>
      <protection locked="0"/>
    </xf>
    <xf numFmtId="0" fontId="5" fillId="2" borderId="5" xfId="2" applyFont="1" applyFill="1" applyBorder="1" applyAlignment="1" applyProtection="1">
      <alignment horizontal="center" vertical="top" wrapText="1"/>
      <protection locked="0"/>
    </xf>
    <xf numFmtId="9" fontId="5" fillId="0" borderId="27" xfId="2" applyNumberFormat="1" applyFont="1" applyBorder="1" applyAlignment="1" applyProtection="1">
      <alignment horizontal="center" vertical="center" wrapText="1"/>
      <protection locked="0"/>
    </xf>
    <xf numFmtId="9" fontId="5" fillId="0" borderId="17" xfId="2" applyNumberFormat="1" applyFont="1" applyBorder="1" applyAlignment="1" applyProtection="1">
      <alignment horizontal="center" vertical="top" wrapText="1"/>
      <protection locked="0"/>
    </xf>
    <xf numFmtId="9" fontId="5" fillId="0" borderId="18" xfId="2" applyNumberFormat="1" applyFont="1" applyBorder="1" applyAlignment="1" applyProtection="1">
      <alignment horizontal="center" vertical="top" wrapText="1"/>
      <protection locked="0"/>
    </xf>
    <xf numFmtId="0" fontId="5" fillId="0" borderId="87" xfId="2" applyFont="1" applyBorder="1" applyAlignment="1" applyProtection="1">
      <alignment horizontal="center" vertical="center" wrapText="1"/>
      <protection locked="0"/>
    </xf>
    <xf numFmtId="0" fontId="5" fillId="0" borderId="26" xfId="2" applyFont="1" applyBorder="1" applyAlignment="1" applyProtection="1">
      <alignment horizontal="center" vertical="center" wrapText="1"/>
      <protection locked="0"/>
    </xf>
    <xf numFmtId="0" fontId="5" fillId="0" borderId="67" xfId="2" applyFont="1" applyBorder="1" applyAlignment="1" applyProtection="1">
      <alignment horizontal="center" vertical="center" wrapText="1"/>
      <protection locked="0"/>
    </xf>
    <xf numFmtId="9" fontId="5" fillId="0" borderId="69" xfId="2" applyNumberFormat="1" applyFont="1" applyBorder="1" applyAlignment="1" applyProtection="1">
      <alignment horizontal="center" vertical="top" wrapText="1"/>
      <protection locked="0"/>
    </xf>
    <xf numFmtId="9" fontId="5" fillId="0" borderId="25" xfId="2" applyNumberFormat="1" applyFont="1" applyBorder="1" applyAlignment="1" applyProtection="1">
      <alignment horizontal="center" vertical="top" wrapText="1"/>
      <protection locked="0"/>
    </xf>
    <xf numFmtId="9" fontId="5" fillId="0" borderId="70" xfId="2" applyNumberFormat="1" applyFont="1" applyBorder="1" applyAlignment="1" applyProtection="1">
      <alignment horizontal="center" vertical="top" wrapText="1"/>
      <protection locked="0"/>
    </xf>
    <xf numFmtId="9" fontId="5" fillId="0" borderId="30" xfId="2" applyNumberFormat="1" applyFont="1" applyBorder="1" applyAlignment="1" applyProtection="1">
      <alignment horizontal="center" vertical="top" wrapText="1"/>
      <protection locked="0"/>
    </xf>
    <xf numFmtId="9" fontId="5" fillId="0" borderId="0" xfId="2" applyNumberFormat="1" applyFont="1" applyAlignment="1" applyProtection="1">
      <alignment horizontal="center" vertical="top" wrapText="1"/>
      <protection locked="0"/>
    </xf>
    <xf numFmtId="9" fontId="5" fillId="0" borderId="74" xfId="2" applyNumberFormat="1" applyFont="1" applyBorder="1" applyAlignment="1" applyProtection="1">
      <alignment horizontal="center" vertical="top" wrapText="1"/>
      <protection locked="0"/>
    </xf>
    <xf numFmtId="9" fontId="5" fillId="0" borderId="16" xfId="2" applyNumberFormat="1" applyFont="1" applyBorder="1" applyAlignment="1" applyProtection="1">
      <alignment horizontal="center" vertical="top" wrapText="1"/>
      <protection locked="0"/>
    </xf>
    <xf numFmtId="9" fontId="5" fillId="0" borderId="21" xfId="2" applyNumberFormat="1" applyFont="1" applyBorder="1" applyAlignment="1" applyProtection="1">
      <alignment horizontal="center" vertical="top" wrapText="1"/>
      <protection locked="0"/>
    </xf>
    <xf numFmtId="9" fontId="5" fillId="0" borderId="22" xfId="2" applyNumberFormat="1" applyFont="1" applyBorder="1" applyAlignment="1" applyProtection="1">
      <alignment horizontal="center" vertical="top" wrapText="1"/>
      <protection locked="0"/>
    </xf>
    <xf numFmtId="9" fontId="5" fillId="25" borderId="14" xfId="2" applyNumberFormat="1" applyFont="1" applyFill="1" applyBorder="1" applyAlignment="1">
      <alignment horizontal="center" vertical="center" wrapText="1"/>
    </xf>
    <xf numFmtId="9" fontId="5" fillId="25" borderId="17" xfId="2" applyNumberFormat="1" applyFont="1" applyFill="1" applyBorder="1" applyAlignment="1">
      <alignment horizontal="center" vertical="center" wrapText="1"/>
    </xf>
    <xf numFmtId="9" fontId="5" fillId="25" borderId="18" xfId="2" applyNumberFormat="1" applyFont="1" applyFill="1" applyBorder="1" applyAlignment="1">
      <alignment horizontal="center" vertical="center" wrapText="1"/>
    </xf>
    <xf numFmtId="0" fontId="6" fillId="0" borderId="76" xfId="0" applyFont="1" applyBorder="1" applyAlignment="1">
      <alignment horizontal="center" vertical="center" wrapText="1"/>
    </xf>
    <xf numFmtId="0" fontId="6" fillId="0" borderId="72" xfId="0" applyFont="1" applyBorder="1" applyAlignment="1">
      <alignment horizontal="center" vertical="center" wrapText="1"/>
    </xf>
    <xf numFmtId="9" fontId="3" fillId="0" borderId="8" xfId="2" applyNumberFormat="1" applyBorder="1" applyAlignment="1">
      <alignment horizontal="center" vertical="top" wrapText="1"/>
    </xf>
    <xf numFmtId="9" fontId="3" fillId="0" borderId="10" xfId="2" applyNumberFormat="1" applyBorder="1" applyAlignment="1">
      <alignment horizontal="center" vertical="top" wrapText="1"/>
    </xf>
    <xf numFmtId="9" fontId="3" fillId="0" borderId="5" xfId="2" applyNumberFormat="1" applyBorder="1" applyAlignment="1">
      <alignment horizontal="center" vertical="top" wrapText="1"/>
    </xf>
    <xf numFmtId="9" fontId="5" fillId="0" borderId="8" xfId="2" applyNumberFormat="1" applyFont="1" applyBorder="1" applyAlignment="1">
      <alignment horizontal="center" vertical="top" wrapText="1"/>
    </xf>
    <xf numFmtId="9" fontId="5" fillId="0" borderId="10" xfId="2" applyNumberFormat="1" applyFont="1" applyBorder="1" applyAlignment="1">
      <alignment horizontal="center" vertical="top" wrapText="1"/>
    </xf>
    <xf numFmtId="9" fontId="5" fillId="0" borderId="5" xfId="2" applyNumberFormat="1" applyFont="1" applyBorder="1" applyAlignment="1">
      <alignment horizontal="center" vertical="top" wrapText="1"/>
    </xf>
    <xf numFmtId="9" fontId="5" fillId="25" borderId="8" xfId="2" applyNumberFormat="1" applyFont="1" applyFill="1" applyBorder="1" applyAlignment="1">
      <alignment horizontal="center" vertical="center" wrapText="1"/>
    </xf>
    <xf numFmtId="9" fontId="5" fillId="25" borderId="10" xfId="2" applyNumberFormat="1" applyFont="1" applyFill="1" applyBorder="1" applyAlignment="1">
      <alignment horizontal="center" vertical="center" wrapText="1"/>
    </xf>
    <xf numFmtId="9" fontId="5" fillId="25" borderId="5" xfId="2" applyNumberFormat="1" applyFont="1" applyFill="1" applyBorder="1" applyAlignment="1">
      <alignment horizontal="center" vertical="center" wrapText="1"/>
    </xf>
    <xf numFmtId="0" fontId="5" fillId="26" borderId="10" xfId="2" applyFont="1" applyFill="1" applyBorder="1" applyAlignment="1">
      <alignment horizontal="center" vertical="center" wrapText="1"/>
    </xf>
    <xf numFmtId="0" fontId="5" fillId="26" borderId="11" xfId="2" applyFont="1" applyFill="1" applyBorder="1" applyAlignment="1">
      <alignment horizontal="center" vertical="center" wrapText="1"/>
    </xf>
    <xf numFmtId="9" fontId="3" fillId="0" borderId="14" xfId="2" applyNumberFormat="1" applyBorder="1" applyAlignment="1" applyProtection="1">
      <alignment horizontal="center" vertical="top" wrapText="1"/>
      <protection locked="0"/>
    </xf>
    <xf numFmtId="9" fontId="3" fillId="0" borderId="17" xfId="2" applyNumberFormat="1" applyBorder="1" applyAlignment="1" applyProtection="1">
      <alignment horizontal="center" vertical="top" wrapText="1"/>
      <protection locked="0"/>
    </xf>
    <xf numFmtId="9" fontId="3" fillId="0" borderId="18" xfId="2" applyNumberFormat="1" applyBorder="1" applyAlignment="1" applyProtection="1">
      <alignment horizontal="center" vertical="top" wrapText="1"/>
      <protection locked="0"/>
    </xf>
    <xf numFmtId="9" fontId="6" fillId="0" borderId="14" xfId="2" applyNumberFormat="1" applyFont="1" applyBorder="1" applyAlignment="1" applyProtection="1">
      <alignment horizontal="center" vertical="top" wrapText="1"/>
      <protection locked="0"/>
    </xf>
    <xf numFmtId="9" fontId="6" fillId="0" borderId="17" xfId="2" applyNumberFormat="1" applyFont="1" applyBorder="1" applyAlignment="1" applyProtection="1">
      <alignment horizontal="center" vertical="top" wrapText="1"/>
      <protection locked="0"/>
    </xf>
    <xf numFmtId="9" fontId="6" fillId="0" borderId="18" xfId="2" applyNumberFormat="1" applyFont="1" applyBorder="1" applyAlignment="1" applyProtection="1">
      <alignment horizontal="center" vertical="top" wrapText="1"/>
      <protection locked="0"/>
    </xf>
    <xf numFmtId="0" fontId="5" fillId="2" borderId="26" xfId="2" applyFont="1" applyFill="1" applyBorder="1" applyAlignment="1">
      <alignment horizontal="left" vertical="center" wrapText="1"/>
    </xf>
    <xf numFmtId="0" fontId="5" fillId="2" borderId="64" xfId="2" applyFont="1" applyFill="1" applyBorder="1" applyAlignment="1">
      <alignment horizontal="center" vertical="center" wrapText="1"/>
    </xf>
    <xf numFmtId="0" fontId="5" fillId="2" borderId="78" xfId="2" applyFont="1" applyFill="1" applyBorder="1" applyAlignment="1">
      <alignment horizontal="center" vertical="center" wrapText="1"/>
    </xf>
    <xf numFmtId="9" fontId="5" fillId="0" borderId="10" xfId="2" applyNumberFormat="1" applyFont="1" applyBorder="1" applyAlignment="1" applyProtection="1">
      <alignment horizontal="center" vertical="top" wrapText="1"/>
      <protection locked="0"/>
    </xf>
    <xf numFmtId="9" fontId="5" fillId="0" borderId="35" xfId="2" applyNumberFormat="1" applyFont="1" applyBorder="1" applyAlignment="1" applyProtection="1">
      <alignment horizontal="center" vertical="center" wrapText="1"/>
      <protection locked="0"/>
    </xf>
    <xf numFmtId="9" fontId="5" fillId="0" borderId="33" xfId="2" applyNumberFormat="1" applyFont="1" applyBorder="1" applyAlignment="1" applyProtection="1">
      <alignment horizontal="center" vertical="center" wrapText="1"/>
      <protection locked="0"/>
    </xf>
    <xf numFmtId="9" fontId="5" fillId="0" borderId="84" xfId="2" applyNumberFormat="1" applyFont="1" applyBorder="1" applyAlignment="1" applyProtection="1">
      <alignment horizontal="center" vertical="center" wrapText="1"/>
      <protection locked="0"/>
    </xf>
    <xf numFmtId="9" fontId="5" fillId="0" borderId="33" xfId="2" applyNumberFormat="1" applyFont="1" applyBorder="1" applyAlignment="1" applyProtection="1">
      <alignment horizontal="center" vertical="top" wrapText="1"/>
      <protection locked="0"/>
    </xf>
    <xf numFmtId="9" fontId="5" fillId="20" borderId="8" xfId="2" applyNumberFormat="1" applyFont="1" applyFill="1" applyBorder="1" applyAlignment="1" applyProtection="1">
      <alignment horizontal="center" vertical="center" wrapText="1"/>
      <protection locked="0"/>
    </xf>
    <xf numFmtId="9" fontId="5" fillId="20" borderId="10" xfId="2" applyNumberFormat="1" applyFont="1" applyFill="1" applyBorder="1" applyAlignment="1" applyProtection="1">
      <alignment horizontal="center" vertical="center" wrapText="1"/>
      <protection locked="0"/>
    </xf>
    <xf numFmtId="9" fontId="5" fillId="20" borderId="5" xfId="2" applyNumberFormat="1" applyFont="1" applyFill="1" applyBorder="1" applyAlignment="1" applyProtection="1">
      <alignment horizontal="center" vertical="center" wrapText="1"/>
      <protection locked="0"/>
    </xf>
    <xf numFmtId="9" fontId="5" fillId="0" borderId="8" xfId="2" applyNumberFormat="1" applyFont="1" applyBorder="1" applyAlignment="1" applyProtection="1">
      <alignment horizontal="center" vertical="top" wrapText="1"/>
      <protection locked="0"/>
    </xf>
    <xf numFmtId="0" fontId="3" fillId="0" borderId="10" xfId="2" applyBorder="1" applyAlignment="1" applyProtection="1">
      <alignment horizontal="left" vertical="center" wrapText="1"/>
      <protection locked="0"/>
    </xf>
    <xf numFmtId="0" fontId="5" fillId="22" borderId="66" xfId="2" applyFont="1" applyFill="1" applyBorder="1" applyAlignment="1">
      <alignment horizontal="left" vertical="center" wrapText="1" indent="5"/>
    </xf>
    <xf numFmtId="0" fontId="5" fillId="22" borderId="26" xfId="2" applyFont="1" applyFill="1" applyBorder="1" applyAlignment="1">
      <alignment horizontal="left" vertical="center" wrapText="1" indent="5"/>
    </xf>
    <xf numFmtId="0" fontId="5" fillId="22" borderId="21" xfId="2" applyFont="1" applyFill="1" applyBorder="1" applyAlignment="1">
      <alignment horizontal="left" vertical="center" wrapText="1" indent="5"/>
    </xf>
    <xf numFmtId="0" fontId="5" fillId="22" borderId="82" xfId="2" applyFont="1" applyFill="1" applyBorder="1" applyAlignment="1">
      <alignment horizontal="left" vertical="center" wrapText="1" indent="5"/>
    </xf>
    <xf numFmtId="9" fontId="5" fillId="3" borderId="8" xfId="2" applyNumberFormat="1" applyFont="1" applyFill="1" applyBorder="1" applyAlignment="1">
      <alignment horizontal="center" vertical="top" wrapText="1"/>
    </xf>
    <xf numFmtId="9" fontId="5" fillId="3" borderId="10" xfId="2" applyNumberFormat="1" applyFont="1" applyFill="1" applyBorder="1" applyAlignment="1">
      <alignment horizontal="center" vertical="top" wrapText="1"/>
    </xf>
    <xf numFmtId="9" fontId="5" fillId="3" borderId="5" xfId="2" applyNumberFormat="1" applyFont="1" applyFill="1" applyBorder="1" applyAlignment="1">
      <alignment horizontal="center" vertical="top" wrapText="1"/>
    </xf>
    <xf numFmtId="9" fontId="5" fillId="3" borderId="8" xfId="2" applyNumberFormat="1" applyFont="1" applyFill="1" applyBorder="1" applyAlignment="1">
      <alignment horizontal="center" vertical="center" wrapText="1"/>
    </xf>
    <xf numFmtId="9" fontId="5" fillId="3" borderId="11" xfId="2" applyNumberFormat="1" applyFont="1" applyFill="1" applyBorder="1" applyAlignment="1">
      <alignment horizontal="center" vertical="center" wrapText="1"/>
    </xf>
    <xf numFmtId="0" fontId="7" fillId="22" borderId="9" xfId="2" applyFont="1" applyFill="1" applyBorder="1" applyAlignment="1">
      <alignment horizontal="left" vertical="top" wrapText="1" indent="20"/>
    </xf>
    <xf numFmtId="0" fontId="7" fillId="22" borderId="10" xfId="2" applyFont="1" applyFill="1" applyBorder="1" applyAlignment="1">
      <alignment horizontal="left" vertical="top" wrapText="1" indent="20"/>
    </xf>
    <xf numFmtId="0" fontId="7" fillId="22" borderId="11" xfId="2" applyFont="1" applyFill="1" applyBorder="1" applyAlignment="1">
      <alignment horizontal="left" vertical="top" wrapText="1" indent="20"/>
    </xf>
    <xf numFmtId="0" fontId="5" fillId="0" borderId="75" xfId="2" applyFont="1" applyBorder="1" applyAlignment="1" applyProtection="1">
      <alignment horizontal="left" vertical="top" wrapText="1"/>
      <protection locked="0"/>
    </xf>
    <xf numFmtId="0" fontId="5" fillId="0" borderId="24" xfId="2" applyFont="1" applyBorder="1" applyAlignment="1" applyProtection="1">
      <alignment horizontal="left" vertical="top" wrapText="1"/>
      <protection locked="0"/>
    </xf>
    <xf numFmtId="0" fontId="5" fillId="0" borderId="76" xfId="2" applyFont="1" applyBorder="1" applyAlignment="1" applyProtection="1">
      <alignment horizontal="left" vertical="top" wrapText="1"/>
      <protection locked="0"/>
    </xf>
    <xf numFmtId="0" fontId="6" fillId="3" borderId="78" xfId="0" applyFont="1" applyFill="1" applyBorder="1" applyAlignment="1">
      <alignment horizontal="center" vertical="center" wrapText="1"/>
    </xf>
    <xf numFmtId="0" fontId="6" fillId="3" borderId="64" xfId="0" applyFont="1" applyFill="1" applyBorder="1" applyAlignment="1">
      <alignment horizontal="center" vertical="center" wrapText="1"/>
    </xf>
    <xf numFmtId="0" fontId="6" fillId="3" borderId="72" xfId="0" applyFont="1" applyFill="1" applyBorder="1" applyAlignment="1">
      <alignment horizontal="center" vertical="center" wrapText="1"/>
    </xf>
    <xf numFmtId="0" fontId="7" fillId="6" borderId="3" xfId="2" applyFont="1" applyFill="1" applyBorder="1" applyAlignment="1">
      <alignment horizontal="left" vertical="center" wrapText="1"/>
    </xf>
    <xf numFmtId="0" fontId="7" fillId="6" borderId="4" xfId="2" applyFont="1" applyFill="1" applyBorder="1" applyAlignment="1">
      <alignment horizontal="left" vertical="center" wrapText="1"/>
    </xf>
    <xf numFmtId="0" fontId="7" fillId="6" borderId="65" xfId="2" applyFont="1" applyFill="1" applyBorder="1" applyAlignment="1">
      <alignment horizontal="left" vertical="center" wrapText="1"/>
    </xf>
    <xf numFmtId="0" fontId="5" fillId="3" borderId="87" xfId="2" applyFont="1" applyFill="1" applyBorder="1" applyAlignment="1">
      <alignment horizontal="center" vertical="center" wrapText="1"/>
    </xf>
    <xf numFmtId="0" fontId="5" fillId="3" borderId="67" xfId="2" applyFont="1" applyFill="1" applyBorder="1" applyAlignment="1">
      <alignment horizontal="center" vertical="center" wrapText="1"/>
    </xf>
    <xf numFmtId="0" fontId="5" fillId="0" borderId="26" xfId="2" applyFont="1" applyBorder="1" applyAlignment="1">
      <alignment horizontal="left" vertical="top" wrapText="1"/>
    </xf>
    <xf numFmtId="0" fontId="5" fillId="0" borderId="82" xfId="2" applyFont="1" applyBorder="1" applyAlignment="1">
      <alignment horizontal="left" vertical="top" wrapText="1"/>
    </xf>
    <xf numFmtId="0" fontId="5" fillId="5" borderId="10" xfId="2" applyFont="1" applyFill="1" applyBorder="1" applyAlignment="1">
      <alignment horizontal="left" vertical="center" wrapText="1"/>
    </xf>
    <xf numFmtId="0" fontId="5" fillId="5" borderId="5" xfId="2" applyFont="1" applyFill="1" applyBorder="1" applyAlignment="1">
      <alignment horizontal="center" vertical="center" wrapText="1"/>
    </xf>
    <xf numFmtId="0" fontId="5" fillId="5" borderId="10" xfId="2"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84" xfId="0" applyFont="1" applyBorder="1" applyAlignment="1">
      <alignment horizontal="center" vertical="center" wrapText="1"/>
    </xf>
    <xf numFmtId="164" fontId="5" fillId="0" borderId="8" xfId="17" applyNumberFormat="1" applyFont="1" applyBorder="1" applyAlignment="1" applyProtection="1">
      <alignment horizontal="center" wrapText="1"/>
      <protection locked="0"/>
    </xf>
    <xf numFmtId="164" fontId="5" fillId="0" borderId="5" xfId="17" applyNumberFormat="1" applyFont="1" applyBorder="1" applyAlignment="1" applyProtection="1">
      <alignment horizontal="center" wrapText="1"/>
      <protection locked="0"/>
    </xf>
    <xf numFmtId="1" fontId="5" fillId="0" borderId="8" xfId="2" applyNumberFormat="1" applyFont="1" applyBorder="1" applyAlignment="1" applyProtection="1">
      <alignment horizontal="center" vertical="center" wrapText="1"/>
      <protection locked="0"/>
    </xf>
    <xf numFmtId="1" fontId="5" fillId="0" borderId="10" xfId="2" applyNumberFormat="1" applyFont="1" applyBorder="1" applyAlignment="1" applyProtection="1">
      <alignment horizontal="center" vertical="center" wrapText="1"/>
      <protection locked="0"/>
    </xf>
    <xf numFmtId="1" fontId="5" fillId="0" borderId="11" xfId="2" applyNumberFormat="1" applyFont="1" applyBorder="1" applyAlignment="1" applyProtection="1">
      <alignment horizontal="center" vertical="center" wrapText="1"/>
      <protection locked="0"/>
    </xf>
    <xf numFmtId="0" fontId="6" fillId="0" borderId="63" xfId="0" applyFont="1" applyBorder="1" applyAlignment="1">
      <alignment horizontal="center" vertical="center" wrapText="1"/>
    </xf>
    <xf numFmtId="0" fontId="5" fillId="5" borderId="12"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5" borderId="27" xfId="2" applyFont="1" applyFill="1" applyBorder="1" applyAlignment="1">
      <alignment horizontal="center" vertical="center" wrapText="1"/>
    </xf>
    <xf numFmtId="0" fontId="5" fillId="5" borderId="19" xfId="2" applyFont="1" applyFill="1" applyBorder="1" applyAlignment="1">
      <alignment horizontal="center" vertical="center" wrapText="1"/>
    </xf>
    <xf numFmtId="0" fontId="5" fillId="5" borderId="21" xfId="2" applyFont="1" applyFill="1" applyBorder="1" applyAlignment="1">
      <alignment horizontal="center" vertical="center" wrapText="1"/>
    </xf>
    <xf numFmtId="0" fontId="5" fillId="5" borderId="20" xfId="2" applyFont="1" applyFill="1" applyBorder="1" applyAlignment="1">
      <alignment horizontal="center" vertical="center" wrapText="1"/>
    </xf>
    <xf numFmtId="0" fontId="5" fillId="24" borderId="8" xfId="2" applyFont="1" applyFill="1" applyBorder="1" applyAlignment="1">
      <alignment horizontal="center" vertical="center" wrapText="1"/>
    </xf>
    <xf numFmtId="164" fontId="5" fillId="2" borderId="8" xfId="17" applyNumberFormat="1" applyFont="1" applyFill="1" applyBorder="1" applyAlignment="1">
      <alignment horizontal="center" wrapText="1"/>
    </xf>
    <xf numFmtId="164" fontId="5" fillId="2" borderId="5" xfId="17" applyNumberFormat="1" applyFont="1" applyFill="1" applyBorder="1" applyAlignment="1">
      <alignment horizontal="center" wrapText="1"/>
    </xf>
    <xf numFmtId="0" fontId="5" fillId="0" borderId="8" xfId="0" applyFont="1" applyBorder="1" applyAlignment="1">
      <alignment horizontal="center"/>
    </xf>
    <xf numFmtId="0" fontId="5" fillId="0" borderId="10" xfId="0" applyFont="1" applyBorder="1" applyAlignment="1">
      <alignment horizontal="center"/>
    </xf>
    <xf numFmtId="0" fontId="5" fillId="0" borderId="5" xfId="0" applyFont="1" applyBorder="1" applyAlignment="1">
      <alignment horizontal="center"/>
    </xf>
    <xf numFmtId="1" fontId="5" fillId="3" borderId="10" xfId="2" applyNumberFormat="1" applyFont="1" applyFill="1" applyBorder="1" applyAlignment="1">
      <alignment horizontal="center" vertical="center" wrapText="1"/>
    </xf>
    <xf numFmtId="0" fontId="47" fillId="0" borderId="8" xfId="0" applyFont="1" applyBorder="1" applyAlignment="1">
      <alignment horizontal="left" wrapText="1"/>
    </xf>
    <xf numFmtId="0" fontId="47" fillId="0" borderId="10" xfId="0" applyFont="1" applyBorder="1" applyAlignment="1">
      <alignment horizontal="left"/>
    </xf>
    <xf numFmtId="0" fontId="47" fillId="0" borderId="5" xfId="0" applyFont="1" applyBorder="1" applyAlignment="1">
      <alignment horizontal="left"/>
    </xf>
    <xf numFmtId="0" fontId="5" fillId="3" borderId="12" xfId="2" applyFont="1" applyFill="1" applyBorder="1" applyAlignment="1">
      <alignment horizontal="center" vertical="center" wrapText="1"/>
    </xf>
    <xf numFmtId="0" fontId="5" fillId="3" borderId="27" xfId="2" applyFont="1" applyFill="1" applyBorder="1" applyAlignment="1">
      <alignment horizontal="center" vertical="center" wrapText="1"/>
    </xf>
    <xf numFmtId="0" fontId="5" fillId="3" borderId="6" xfId="2" applyFont="1" applyFill="1" applyBorder="1" applyAlignment="1">
      <alignment horizontal="center" vertical="center" wrapText="1"/>
    </xf>
    <xf numFmtId="0" fontId="5" fillId="3" borderId="28" xfId="2" applyFont="1" applyFill="1" applyBorder="1" applyAlignment="1">
      <alignment horizontal="center" vertical="center" wrapText="1"/>
    </xf>
    <xf numFmtId="0" fontId="5" fillId="3" borderId="23" xfId="2" applyFont="1" applyFill="1" applyBorder="1" applyAlignment="1">
      <alignment horizontal="center" vertical="center" wrapText="1"/>
    </xf>
    <xf numFmtId="0" fontId="5" fillId="3" borderId="24" xfId="2" applyFont="1" applyFill="1" applyBorder="1" applyAlignment="1">
      <alignment horizontal="center" vertical="center" wrapText="1"/>
    </xf>
    <xf numFmtId="0" fontId="5" fillId="3" borderId="83" xfId="2" applyFont="1" applyFill="1" applyBorder="1" applyAlignment="1">
      <alignment horizontal="center" vertical="center" wrapText="1"/>
    </xf>
    <xf numFmtId="1" fontId="37" fillId="3" borderId="10" xfId="2" applyNumberFormat="1" applyFont="1" applyFill="1" applyBorder="1" applyAlignment="1">
      <alignment horizontal="center" vertical="top" wrapText="1"/>
    </xf>
    <xf numFmtId="1" fontId="37" fillId="3" borderId="5" xfId="2" applyNumberFormat="1" applyFont="1" applyFill="1" applyBorder="1" applyAlignment="1">
      <alignment horizontal="center" vertical="top" wrapText="1"/>
    </xf>
    <xf numFmtId="1" fontId="37" fillId="3" borderId="11" xfId="2" applyNumberFormat="1" applyFont="1" applyFill="1" applyBorder="1" applyAlignment="1">
      <alignment horizontal="center" vertical="top" wrapText="1"/>
    </xf>
    <xf numFmtId="0" fontId="6" fillId="3" borderId="12" xfId="0" applyFont="1" applyFill="1" applyBorder="1" applyAlignment="1">
      <alignment horizontal="center" wrapText="1"/>
    </xf>
    <xf numFmtId="0" fontId="6" fillId="3" borderId="18" xfId="0" applyFont="1" applyFill="1" applyBorder="1" applyAlignment="1">
      <alignment horizontal="center" wrapText="1"/>
    </xf>
    <xf numFmtId="1" fontId="5" fillId="3" borderId="15" xfId="2" applyNumberFormat="1" applyFont="1" applyFill="1" applyBorder="1" applyAlignment="1" applyProtection="1">
      <alignment horizontal="center" vertical="center" wrapText="1"/>
      <protection locked="0"/>
    </xf>
    <xf numFmtId="1" fontId="5" fillId="3" borderId="29" xfId="2" applyNumberFormat="1" applyFont="1" applyFill="1" applyBorder="1" applyAlignment="1" applyProtection="1">
      <alignment horizontal="center" vertical="center" wrapText="1"/>
      <protection locked="0"/>
    </xf>
    <xf numFmtId="1" fontId="5" fillId="3" borderId="7" xfId="2" applyNumberFormat="1" applyFont="1" applyFill="1" applyBorder="1" applyAlignment="1" applyProtection="1">
      <alignment horizontal="center" vertical="center" wrapText="1"/>
      <protection locked="0"/>
    </xf>
    <xf numFmtId="0" fontId="5" fillId="0" borderId="16" xfId="2" applyFont="1" applyBorder="1" applyAlignment="1" applyProtection="1">
      <alignment horizontal="left" vertical="top" wrapText="1"/>
      <protection locked="0"/>
    </xf>
    <xf numFmtId="0" fontId="5" fillId="0" borderId="21" xfId="2" applyFont="1" applyBorder="1" applyAlignment="1" applyProtection="1">
      <alignment horizontal="left" vertical="top" wrapText="1"/>
      <protection locked="0"/>
    </xf>
    <xf numFmtId="0" fontId="5" fillId="0" borderId="22" xfId="2" applyFont="1" applyBorder="1" applyAlignment="1" applyProtection="1">
      <alignment horizontal="left" vertical="top" wrapText="1"/>
      <protection locked="0"/>
    </xf>
    <xf numFmtId="9" fontId="5" fillId="3" borderId="10" xfId="52" applyFont="1" applyFill="1" applyBorder="1" applyAlignment="1">
      <alignment horizontal="left" vertical="center" wrapText="1"/>
    </xf>
    <xf numFmtId="9" fontId="5" fillId="3" borderId="5" xfId="52" applyFont="1" applyFill="1" applyBorder="1" applyAlignment="1">
      <alignment horizontal="left" vertical="center" wrapText="1"/>
    </xf>
    <xf numFmtId="1" fontId="5" fillId="0" borderId="8" xfId="2" applyNumberFormat="1" applyFont="1" applyBorder="1" applyAlignment="1" applyProtection="1">
      <alignment horizontal="left" vertical="top" wrapText="1"/>
      <protection locked="0"/>
    </xf>
    <xf numFmtId="1" fontId="5" fillId="0" borderId="10" xfId="2" applyNumberFormat="1" applyFont="1" applyBorder="1" applyAlignment="1" applyProtection="1">
      <alignment horizontal="left" vertical="top" wrapText="1"/>
      <protection locked="0"/>
    </xf>
    <xf numFmtId="1" fontId="5" fillId="0" borderId="11" xfId="2" applyNumberFormat="1" applyFont="1" applyBorder="1" applyAlignment="1" applyProtection="1">
      <alignment horizontal="left" vertical="top" wrapText="1"/>
      <protection locked="0"/>
    </xf>
    <xf numFmtId="9" fontId="7" fillId="3" borderId="10" xfId="52" applyFont="1" applyFill="1" applyBorder="1" applyAlignment="1">
      <alignment horizontal="left" vertical="center" wrapText="1"/>
    </xf>
    <xf numFmtId="1" fontId="5" fillId="0" borderId="14" xfId="2" applyNumberFormat="1" applyFont="1" applyBorder="1" applyAlignment="1" applyProtection="1">
      <alignment horizontal="left" vertical="top" wrapText="1"/>
      <protection locked="0"/>
    </xf>
    <xf numFmtId="1" fontId="5" fillId="0" borderId="17" xfId="2" applyNumberFormat="1" applyFont="1" applyBorder="1" applyAlignment="1" applyProtection="1">
      <alignment horizontal="left" vertical="top" wrapText="1"/>
      <protection locked="0"/>
    </xf>
    <xf numFmtId="1" fontId="5" fillId="0" borderId="18" xfId="2" applyNumberFormat="1" applyFont="1" applyBorder="1" applyAlignment="1" applyProtection="1">
      <alignment horizontal="left" vertical="top" wrapText="1"/>
      <protection locked="0"/>
    </xf>
    <xf numFmtId="1" fontId="5" fillId="0" borderId="30" xfId="2" applyNumberFormat="1" applyFont="1" applyBorder="1" applyAlignment="1" applyProtection="1">
      <alignment horizontal="left" vertical="top" wrapText="1"/>
      <protection locked="0"/>
    </xf>
    <xf numFmtId="1" fontId="5" fillId="0" borderId="0" xfId="2" applyNumberFormat="1" applyFont="1" applyAlignment="1" applyProtection="1">
      <alignment horizontal="left" vertical="top" wrapText="1"/>
      <protection locked="0"/>
    </xf>
    <xf numFmtId="1" fontId="5" fillId="0" borderId="74" xfId="2" applyNumberFormat="1" applyFont="1" applyBorder="1" applyAlignment="1" applyProtection="1">
      <alignment horizontal="left" vertical="top" wrapText="1"/>
      <protection locked="0"/>
    </xf>
    <xf numFmtId="1" fontId="5" fillId="0" borderId="16" xfId="2" applyNumberFormat="1" applyFont="1" applyBorder="1" applyAlignment="1" applyProtection="1">
      <alignment horizontal="left" vertical="top" wrapText="1"/>
      <protection locked="0"/>
    </xf>
    <xf numFmtId="1" fontId="5" fillId="0" borderId="21" xfId="2" applyNumberFormat="1" applyFont="1" applyBorder="1" applyAlignment="1" applyProtection="1">
      <alignment horizontal="left" vertical="top" wrapText="1"/>
      <protection locked="0"/>
    </xf>
    <xf numFmtId="1" fontId="5" fillId="0" borderId="22" xfId="2" applyNumberFormat="1" applyFont="1" applyBorder="1" applyAlignment="1" applyProtection="1">
      <alignment horizontal="left" vertical="top" wrapText="1"/>
      <protection locked="0"/>
    </xf>
    <xf numFmtId="1" fontId="3" fillId="0" borderId="8" xfId="2" applyNumberFormat="1" applyBorder="1" applyAlignment="1" applyProtection="1">
      <alignment horizontal="left" vertical="top" wrapText="1"/>
      <protection locked="0"/>
    </xf>
    <xf numFmtId="1" fontId="3" fillId="0" borderId="10" xfId="2" applyNumberFormat="1" applyBorder="1" applyAlignment="1" applyProtection="1">
      <alignment horizontal="left" vertical="top" wrapText="1"/>
      <protection locked="0"/>
    </xf>
    <xf numFmtId="1" fontId="3" fillId="0" borderId="11" xfId="2" applyNumberFormat="1" applyBorder="1" applyAlignment="1" applyProtection="1">
      <alignment horizontal="left" vertical="top" wrapText="1"/>
      <protection locked="0"/>
    </xf>
    <xf numFmtId="1" fontId="5" fillId="0" borderId="8" xfId="2" applyNumberFormat="1" applyFont="1" applyBorder="1" applyAlignment="1" applyProtection="1">
      <alignment horizontal="left" vertical="center" wrapText="1"/>
      <protection locked="0"/>
    </xf>
    <xf numFmtId="1" fontId="5" fillId="0" borderId="10" xfId="2" applyNumberFormat="1" applyFont="1" applyBorder="1" applyAlignment="1" applyProtection="1">
      <alignment horizontal="left" vertical="center" wrapText="1"/>
      <protection locked="0"/>
    </xf>
    <xf numFmtId="1" fontId="5" fillId="0" borderId="11" xfId="2" applyNumberFormat="1" applyFont="1" applyBorder="1" applyAlignment="1" applyProtection="1">
      <alignment horizontal="left" vertical="center" wrapText="1"/>
      <protection locked="0"/>
    </xf>
    <xf numFmtId="164" fontId="46" fillId="20" borderId="35" xfId="51" applyNumberFormat="1" applyFont="1" applyFill="1" applyBorder="1" applyAlignment="1" applyProtection="1">
      <alignment horizontal="center" vertical="center" wrapText="1"/>
      <protection locked="0"/>
    </xf>
    <xf numFmtId="164" fontId="46" fillId="20" borderId="84" xfId="51" applyNumberFormat="1" applyFont="1" applyFill="1" applyBorder="1" applyAlignment="1" applyProtection="1">
      <alignment horizontal="center" vertical="center" wrapText="1"/>
      <protection locked="0"/>
    </xf>
    <xf numFmtId="9" fontId="5" fillId="23" borderId="35" xfId="2" applyNumberFormat="1" applyFont="1" applyFill="1" applyBorder="1" applyAlignment="1">
      <alignment horizontal="center" vertical="top" wrapText="1"/>
    </xf>
    <xf numFmtId="9" fontId="5" fillId="23" borderId="84" xfId="2" applyNumberFormat="1" applyFont="1" applyFill="1" applyBorder="1" applyAlignment="1">
      <alignment horizontal="center" vertical="top" wrapText="1"/>
    </xf>
    <xf numFmtId="170" fontId="46" fillId="20" borderId="35" xfId="49" applyNumberFormat="1" applyFont="1" applyFill="1" applyBorder="1" applyAlignment="1" applyProtection="1">
      <alignment horizontal="center" vertical="center" wrapText="1"/>
      <protection locked="0"/>
    </xf>
    <xf numFmtId="170" fontId="46" fillId="20" borderId="33" xfId="49" applyNumberFormat="1" applyFont="1" applyFill="1" applyBorder="1" applyAlignment="1" applyProtection="1">
      <alignment horizontal="center" vertical="center" wrapText="1"/>
      <protection locked="0"/>
    </xf>
    <xf numFmtId="0" fontId="5" fillId="22" borderId="26" xfId="2" applyFont="1" applyFill="1" applyBorder="1" applyAlignment="1">
      <alignment horizontal="left" vertical="center" wrapText="1"/>
    </xf>
    <xf numFmtId="9" fontId="5" fillId="3" borderId="10" xfId="52" applyFont="1" applyFill="1" applyBorder="1" applyAlignment="1">
      <alignment horizontal="left" vertical="top" wrapText="1"/>
    </xf>
    <xf numFmtId="9" fontId="5" fillId="3" borderId="5" xfId="52" applyFont="1" applyFill="1" applyBorder="1" applyAlignment="1">
      <alignment horizontal="left" vertical="top" wrapText="1"/>
    </xf>
    <xf numFmtId="164" fontId="5" fillId="0" borderId="8" xfId="51" applyNumberFormat="1" applyFont="1" applyFill="1" applyBorder="1" applyAlignment="1" applyProtection="1">
      <alignment horizontal="center" vertical="center" wrapText="1"/>
      <protection locked="0"/>
    </xf>
    <xf numFmtId="164" fontId="5" fillId="0" borderId="5" xfId="51" applyNumberFormat="1" applyFont="1" applyFill="1" applyBorder="1" applyAlignment="1" applyProtection="1">
      <alignment horizontal="center" vertical="center" wrapText="1"/>
      <protection locked="0"/>
    </xf>
    <xf numFmtId="0" fontId="5" fillId="0" borderId="8" xfId="51" applyNumberFormat="1" applyFont="1" applyFill="1" applyBorder="1" applyAlignment="1" applyProtection="1">
      <alignment horizontal="center" vertical="center" wrapText="1"/>
      <protection locked="0"/>
    </xf>
    <xf numFmtId="0" fontId="5" fillId="0" borderId="5" xfId="51" applyNumberFormat="1" applyFont="1" applyFill="1" applyBorder="1" applyAlignment="1" applyProtection="1">
      <alignment horizontal="center" vertical="center" wrapText="1"/>
      <protection locked="0"/>
    </xf>
    <xf numFmtId="170" fontId="5" fillId="0" borderId="8" xfId="49" applyNumberFormat="1" applyFont="1" applyFill="1" applyBorder="1" applyAlignment="1" applyProtection="1">
      <alignment horizontal="right" vertical="center" wrapText="1" shrinkToFit="1"/>
      <protection locked="0"/>
    </xf>
    <xf numFmtId="170" fontId="5" fillId="0" borderId="5" xfId="49" applyNumberFormat="1" applyFont="1" applyFill="1" applyBorder="1" applyAlignment="1" applyProtection="1">
      <alignment horizontal="right" vertical="center" wrapText="1" shrinkToFit="1"/>
      <protection locked="0"/>
    </xf>
    <xf numFmtId="164" fontId="5" fillId="0" borderId="8" xfId="51" applyNumberFormat="1" applyFont="1" applyBorder="1" applyAlignment="1" applyProtection="1">
      <alignment horizontal="center" vertical="center" wrapText="1"/>
      <protection locked="0"/>
    </xf>
    <xf numFmtId="164" fontId="5" fillId="0" borderId="5" xfId="51" applyNumberFormat="1" applyFont="1" applyBorder="1" applyAlignment="1" applyProtection="1">
      <alignment horizontal="center" vertical="center" wrapText="1"/>
      <protection locked="0"/>
    </xf>
    <xf numFmtId="0" fontId="5" fillId="0" borderId="8" xfId="51" applyNumberFormat="1" applyFont="1" applyBorder="1" applyAlignment="1" applyProtection="1">
      <alignment horizontal="center" vertical="center" wrapText="1"/>
      <protection locked="0"/>
    </xf>
    <xf numFmtId="0" fontId="5" fillId="0" borderId="5" xfId="51" applyNumberFormat="1" applyFont="1" applyBorder="1" applyAlignment="1" applyProtection="1">
      <alignment horizontal="center" vertical="center" wrapText="1"/>
      <protection locked="0"/>
    </xf>
    <xf numFmtId="170" fontId="5" fillId="0" borderId="8" xfId="49" applyNumberFormat="1" applyFont="1" applyBorder="1" applyAlignment="1" applyProtection="1">
      <alignment horizontal="right" vertical="center" wrapText="1" shrinkToFit="1"/>
      <protection locked="0"/>
    </xf>
    <xf numFmtId="170" fontId="5" fillId="0" borderId="5" xfId="49" applyNumberFormat="1" applyFont="1" applyBorder="1" applyAlignment="1" applyProtection="1">
      <alignment horizontal="right" vertical="center" wrapText="1" shrinkToFit="1"/>
      <protection locked="0"/>
    </xf>
    <xf numFmtId="0" fontId="7" fillId="3" borderId="21" xfId="2" applyFont="1" applyFill="1" applyBorder="1" applyAlignment="1">
      <alignment horizontal="left" vertical="center" wrapText="1"/>
    </xf>
    <xf numFmtId="1" fontId="37" fillId="3" borderId="10" xfId="2" applyNumberFormat="1" applyFont="1" applyFill="1" applyBorder="1" applyAlignment="1">
      <alignment horizontal="center" vertical="center" wrapText="1"/>
    </xf>
    <xf numFmtId="0" fontId="5" fillId="22" borderId="26" xfId="2" applyFont="1" applyFill="1" applyBorder="1" applyAlignment="1">
      <alignment horizontal="left" vertical="center" indent="5"/>
    </xf>
    <xf numFmtId="0" fontId="5" fillId="22" borderId="82" xfId="2" applyFont="1" applyFill="1" applyBorder="1" applyAlignment="1">
      <alignment horizontal="left" vertical="center" indent="5"/>
    </xf>
    <xf numFmtId="0" fontId="10" fillId="3" borderId="20" xfId="2" applyFont="1" applyFill="1" applyBorder="1" applyAlignment="1">
      <alignment horizontal="left" vertical="center"/>
    </xf>
    <xf numFmtId="0" fontId="5" fillId="3" borderId="10" xfId="2" applyFont="1" applyFill="1" applyBorder="1" applyAlignment="1">
      <alignment vertical="center" wrapText="1"/>
    </xf>
    <xf numFmtId="166" fontId="5" fillId="0" borderId="8" xfId="51" applyNumberFormat="1" applyFont="1" applyBorder="1" applyAlignment="1" applyProtection="1">
      <alignment horizontal="right" vertical="center" wrapText="1"/>
      <protection locked="0"/>
    </xf>
    <xf numFmtId="166" fontId="5" fillId="0" borderId="5" xfId="51" applyNumberFormat="1" applyFont="1" applyBorder="1" applyAlignment="1" applyProtection="1">
      <alignment horizontal="right" vertical="center" wrapText="1"/>
      <protection locked="0"/>
    </xf>
    <xf numFmtId="16" fontId="5" fillId="0" borderId="8" xfId="51" applyNumberFormat="1" applyFont="1" applyBorder="1" applyAlignment="1" applyProtection="1">
      <alignment horizontal="center" vertical="center" wrapText="1"/>
      <protection locked="0"/>
    </xf>
    <xf numFmtId="9" fontId="5" fillId="0" borderId="10" xfId="2" applyNumberFormat="1" applyFont="1" applyBorder="1" applyAlignment="1" applyProtection="1">
      <alignment horizontal="left" vertical="center" wrapText="1"/>
      <protection locked="0"/>
    </xf>
    <xf numFmtId="9" fontId="5" fillId="0" borderId="11" xfId="2" applyNumberFormat="1" applyFont="1" applyBorder="1" applyAlignment="1" applyProtection="1">
      <alignment horizontal="left" vertical="center" wrapText="1"/>
      <protection locked="0"/>
    </xf>
    <xf numFmtId="0" fontId="5" fillId="3" borderId="33" xfId="2" applyFont="1" applyFill="1" applyBorder="1" applyAlignment="1">
      <alignment vertical="center" wrapText="1"/>
    </xf>
    <xf numFmtId="170" fontId="5" fillId="0" borderId="8" xfId="49" applyNumberFormat="1" applyFont="1" applyBorder="1" applyAlignment="1" applyProtection="1">
      <alignment horizontal="center" vertical="center" wrapText="1" shrinkToFit="1"/>
      <protection locked="0"/>
    </xf>
    <xf numFmtId="170" fontId="5" fillId="0" borderId="5" xfId="49" applyNumberFormat="1" applyFont="1" applyBorder="1" applyAlignment="1" applyProtection="1">
      <alignment horizontal="center" vertical="center" wrapText="1" shrinkToFit="1"/>
      <protection locked="0"/>
    </xf>
    <xf numFmtId="9" fontId="5" fillId="0" borderId="10" xfId="2" applyNumberFormat="1" applyFont="1" applyBorder="1" applyAlignment="1" applyProtection="1">
      <alignment horizontal="left" vertical="top" wrapText="1"/>
      <protection locked="0"/>
    </xf>
    <xf numFmtId="166" fontId="5" fillId="0" borderId="8" xfId="51" applyNumberFormat="1" applyFont="1" applyFill="1" applyBorder="1" applyAlignment="1" applyProtection="1">
      <alignment horizontal="right" vertical="center" wrapText="1"/>
      <protection locked="0"/>
    </xf>
    <xf numFmtId="166" fontId="5" fillId="0" borderId="5" xfId="51" applyNumberFormat="1" applyFont="1" applyFill="1" applyBorder="1" applyAlignment="1" applyProtection="1">
      <alignment horizontal="right" vertical="center" wrapText="1"/>
      <protection locked="0"/>
    </xf>
    <xf numFmtId="17" fontId="5" fillId="0" borderId="8" xfId="51" applyNumberFormat="1" applyFont="1" applyBorder="1" applyAlignment="1" applyProtection="1">
      <alignment horizontal="center" vertical="center" wrapText="1"/>
      <protection locked="0"/>
    </xf>
    <xf numFmtId="0" fontId="5" fillId="0" borderId="8" xfId="2" applyFont="1" applyBorder="1" applyAlignment="1" applyProtection="1">
      <alignment horizontal="left" vertical="center" wrapText="1" shrinkToFit="1"/>
      <protection locked="0"/>
    </xf>
    <xf numFmtId="0" fontId="5" fillId="0" borderId="10" xfId="2" applyFont="1" applyBorder="1" applyAlignment="1" applyProtection="1">
      <alignment horizontal="left" vertical="center" wrapText="1" shrinkToFit="1"/>
      <protection locked="0"/>
    </xf>
    <xf numFmtId="0" fontId="5" fillId="0" borderId="11" xfId="2" applyFont="1" applyBorder="1" applyAlignment="1" applyProtection="1">
      <alignment horizontal="left" vertical="center" wrapText="1" shrinkToFit="1"/>
      <protection locked="0"/>
    </xf>
    <xf numFmtId="9" fontId="5" fillId="23" borderId="33" xfId="2" applyNumberFormat="1" applyFont="1" applyFill="1" applyBorder="1" applyAlignment="1">
      <alignment horizontal="center" vertical="top" wrapText="1"/>
    </xf>
    <xf numFmtId="9" fontId="5" fillId="23" borderId="85" xfId="2" applyNumberFormat="1" applyFont="1" applyFill="1" applyBorder="1" applyAlignment="1">
      <alignment horizontal="center" vertical="top" wrapText="1"/>
    </xf>
    <xf numFmtId="0" fontId="5" fillId="22" borderId="82" xfId="2" applyFont="1" applyFill="1" applyBorder="1" applyAlignment="1">
      <alignment horizontal="left" vertical="center" wrapText="1"/>
    </xf>
    <xf numFmtId="0" fontId="5" fillId="0" borderId="35" xfId="2" applyFont="1" applyBorder="1" applyAlignment="1">
      <alignment horizontal="center" vertical="center"/>
    </xf>
    <xf numFmtId="0" fontId="5" fillId="0" borderId="33" xfId="2" applyFont="1" applyBorder="1" applyAlignment="1">
      <alignment horizontal="center" vertical="center"/>
    </xf>
    <xf numFmtId="0" fontId="5" fillId="0" borderId="85" xfId="2" applyFont="1" applyBorder="1" applyAlignment="1">
      <alignment horizontal="center" vertical="center"/>
    </xf>
    <xf numFmtId="0" fontId="7" fillId="3" borderId="21" xfId="2" applyFont="1" applyFill="1" applyBorder="1" applyAlignment="1">
      <alignment horizontal="center" vertical="center" wrapText="1"/>
    </xf>
    <xf numFmtId="0" fontId="6" fillId="3" borderId="64" xfId="0" applyFont="1" applyFill="1" applyBorder="1" applyAlignment="1">
      <alignment horizontal="center" wrapText="1"/>
    </xf>
    <xf numFmtId="0" fontId="6" fillId="3" borderId="79" xfId="0" applyFont="1" applyFill="1" applyBorder="1" applyAlignment="1">
      <alignment horizontal="center" wrapText="1"/>
    </xf>
    <xf numFmtId="0" fontId="14" fillId="3" borderId="78" xfId="50" applyFill="1" applyBorder="1" applyAlignment="1">
      <alignment horizontal="center" vertical="center" wrapText="1"/>
    </xf>
    <xf numFmtId="0" fontId="6" fillId="3" borderId="79" xfId="0" applyFont="1" applyFill="1" applyBorder="1" applyAlignment="1">
      <alignment horizontal="center" vertical="center" wrapText="1"/>
    </xf>
    <xf numFmtId="0" fontId="0" fillId="0" borderId="0" xfId="0" applyAlignment="1">
      <alignment vertical="center" wrapText="1"/>
    </xf>
    <xf numFmtId="0" fontId="54" fillId="0" borderId="88" xfId="2" applyFont="1" applyBorder="1" applyAlignment="1">
      <alignment horizontal="left" vertical="center" wrapText="1"/>
    </xf>
    <xf numFmtId="0" fontId="54" fillId="0" borderId="4" xfId="2" applyFont="1" applyBorder="1" applyAlignment="1">
      <alignment horizontal="left" vertical="center" wrapText="1"/>
    </xf>
    <xf numFmtId="0" fontId="54" fillId="0" borderId="65" xfId="2" applyFont="1" applyBorder="1" applyAlignment="1">
      <alignment horizontal="left" vertical="center" wrapText="1"/>
    </xf>
    <xf numFmtId="0" fontId="5" fillId="0" borderId="88" xfId="2" applyFont="1" applyBorder="1" applyAlignment="1">
      <alignment horizontal="left" vertical="center" wrapText="1"/>
    </xf>
    <xf numFmtId="0" fontId="5" fillId="0" borderId="4" xfId="2" applyFont="1" applyBorder="1" applyAlignment="1">
      <alignment horizontal="left" vertical="center" wrapText="1"/>
    </xf>
    <xf numFmtId="0" fontId="5" fillId="0" borderId="65" xfId="2" applyFont="1" applyBorder="1" applyAlignment="1">
      <alignment horizontal="left" vertical="center" wrapText="1"/>
    </xf>
    <xf numFmtId="0" fontId="3" fillId="0" borderId="14" xfId="2" applyBorder="1" applyAlignment="1" applyProtection="1">
      <alignment horizontal="left" vertical="top" wrapText="1"/>
      <protection locked="0"/>
    </xf>
    <xf numFmtId="0" fontId="3" fillId="0" borderId="17" xfId="2" applyBorder="1" applyAlignment="1" applyProtection="1">
      <alignment horizontal="left" vertical="top" wrapText="1"/>
      <protection locked="0"/>
    </xf>
    <xf numFmtId="0" fontId="3" fillId="0" borderId="27" xfId="2" applyBorder="1" applyAlignment="1" applyProtection="1">
      <alignment horizontal="left" vertical="top" wrapText="1"/>
      <protection locked="0"/>
    </xf>
    <xf numFmtId="0" fontId="5" fillId="2" borderId="10" xfId="2" applyFont="1" applyFill="1" applyBorder="1" applyAlignment="1" applyProtection="1">
      <alignment horizontal="center" vertical="center" wrapText="1"/>
      <protection locked="0"/>
    </xf>
    <xf numFmtId="0" fontId="5" fillId="2" borderId="27" xfId="2" applyFont="1" applyFill="1" applyBorder="1" applyAlignment="1" applyProtection="1">
      <alignment horizontal="center" vertical="center" wrapText="1"/>
      <protection locked="0"/>
    </xf>
    <xf numFmtId="0" fontId="5" fillId="3" borderId="62" xfId="2" applyFont="1" applyFill="1" applyBorder="1" applyAlignment="1">
      <alignment horizontal="left" vertical="center" wrapText="1"/>
    </xf>
    <xf numFmtId="0" fontId="5" fillId="3" borderId="68" xfId="2" applyFont="1" applyFill="1" applyBorder="1" applyAlignment="1">
      <alignment horizontal="left" vertical="center" wrapText="1"/>
    </xf>
    <xf numFmtId="0" fontId="5" fillId="0" borderId="69" xfId="0" applyFont="1" applyBorder="1" applyAlignment="1">
      <alignment horizontal="left" vertical="top" wrapText="1"/>
    </xf>
    <xf numFmtId="0" fontId="5" fillId="0" borderId="25" xfId="0" applyFont="1" applyBorder="1" applyAlignment="1">
      <alignment horizontal="left" vertical="top"/>
    </xf>
    <xf numFmtId="0" fontId="5" fillId="0" borderId="70" xfId="0" applyFont="1" applyBorder="1" applyAlignment="1">
      <alignment horizontal="left" vertical="top"/>
    </xf>
    <xf numFmtId="0" fontId="5" fillId="0" borderId="30" xfId="0" applyFont="1" applyBorder="1" applyAlignment="1">
      <alignment horizontal="left" vertical="top"/>
    </xf>
    <xf numFmtId="0" fontId="5" fillId="0" borderId="0" xfId="0" applyFont="1" applyAlignment="1">
      <alignment horizontal="left" vertical="top"/>
    </xf>
    <xf numFmtId="0" fontId="5" fillId="0" borderId="74" xfId="0" applyFont="1" applyBorder="1" applyAlignment="1">
      <alignment horizontal="left" vertical="top"/>
    </xf>
    <xf numFmtId="0" fontId="5" fillId="0" borderId="16"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5" fillId="3" borderId="29" xfId="2" applyFont="1" applyFill="1" applyBorder="1" applyAlignment="1">
      <alignment horizontal="left" vertical="center" wrapText="1"/>
    </xf>
    <xf numFmtId="9" fontId="5" fillId="0" borderId="75" xfId="2" applyNumberFormat="1" applyFont="1" applyBorder="1" applyAlignment="1" applyProtection="1">
      <alignment horizontal="center" vertical="top" wrapText="1"/>
      <protection locked="0"/>
    </xf>
    <xf numFmtId="9" fontId="5" fillId="0" borderId="24" xfId="2" applyNumberFormat="1" applyFont="1" applyBorder="1" applyAlignment="1" applyProtection="1">
      <alignment horizontal="center" vertical="top" wrapText="1"/>
      <protection locked="0"/>
    </xf>
    <xf numFmtId="9" fontId="5" fillId="0" borderId="76" xfId="2" applyNumberFormat="1" applyFont="1" applyBorder="1" applyAlignment="1" applyProtection="1">
      <alignment horizontal="center" vertical="top" wrapText="1"/>
      <protection locked="0"/>
    </xf>
    <xf numFmtId="0" fontId="5" fillId="3" borderId="8" xfId="2" applyFont="1" applyFill="1" applyBorder="1" applyAlignment="1">
      <alignment horizontal="right" vertical="center" wrapText="1"/>
    </xf>
    <xf numFmtId="0" fontId="7" fillId="22" borderId="10" xfId="2" applyFont="1" applyFill="1" applyBorder="1" applyAlignment="1">
      <alignment horizontal="center" vertical="center" wrapText="1"/>
    </xf>
    <xf numFmtId="0" fontId="7" fillId="22" borderId="11" xfId="2" applyFont="1" applyFill="1" applyBorder="1" applyAlignment="1">
      <alignment horizontal="center" vertical="center" wrapText="1"/>
    </xf>
    <xf numFmtId="0" fontId="3" fillId="0" borderId="10" xfId="2" applyBorder="1" applyAlignment="1" applyProtection="1">
      <alignment horizontal="left" vertical="top" wrapText="1"/>
      <protection locked="0"/>
    </xf>
    <xf numFmtId="0" fontId="3" fillId="0" borderId="11" xfId="2" applyBorder="1" applyAlignment="1" applyProtection="1">
      <alignment horizontal="left" vertical="top" wrapText="1"/>
      <protection locked="0"/>
    </xf>
    <xf numFmtId="0" fontId="5" fillId="0" borderId="13" xfId="0" applyFont="1" applyBorder="1" applyAlignment="1">
      <alignment horizontal="center" vertical="center"/>
    </xf>
    <xf numFmtId="0" fontId="5" fillId="0" borderId="40" xfId="2" applyFont="1" applyBorder="1" applyAlignment="1">
      <alignment horizontal="left" vertical="top" wrapText="1"/>
    </xf>
    <xf numFmtId="9" fontId="65" fillId="0" borderId="15" xfId="2" applyNumberFormat="1" applyFont="1" applyBorder="1" applyAlignment="1">
      <alignment horizontal="center" vertical="top" wrapText="1"/>
    </xf>
    <xf numFmtId="0" fontId="19" fillId="0" borderId="2" xfId="26" applyNumberFormat="1" applyFont="1" applyBorder="1" applyAlignment="1" applyProtection="1">
      <alignment horizontal="center" vertical="center" wrapText="1"/>
      <protection locked="0"/>
    </xf>
    <xf numFmtId="170" fontId="19" fillId="0" borderId="2" xfId="26" applyNumberFormat="1" applyFont="1" applyBorder="1" applyAlignment="1" applyProtection="1">
      <alignment horizontal="center" vertical="center" wrapText="1"/>
      <protection locked="0"/>
    </xf>
    <xf numFmtId="170" fontId="19" fillId="0" borderId="2" xfId="25" applyNumberFormat="1" applyFont="1" applyBorder="1" applyAlignment="1" applyProtection="1">
      <alignment horizontal="right" vertical="center" wrapText="1" shrinkToFit="1"/>
      <protection locked="0"/>
    </xf>
    <xf numFmtId="0" fontId="54" fillId="0" borderId="2" xfId="26" applyNumberFormat="1" applyFont="1" applyBorder="1" applyAlignment="1" applyProtection="1">
      <alignment horizontal="center" vertical="center" wrapText="1"/>
      <protection locked="0"/>
    </xf>
    <xf numFmtId="0" fontId="5" fillId="2" borderId="38" xfId="2" applyFont="1" applyFill="1" applyBorder="1" applyAlignment="1">
      <alignment horizontal="center" vertical="center" wrapText="1"/>
    </xf>
    <xf numFmtId="0" fontId="19" fillId="0" borderId="144" xfId="0" applyFont="1" applyBorder="1" applyAlignment="1">
      <alignment horizontal="center" vertical="center" wrapText="1"/>
    </xf>
    <xf numFmtId="0" fontId="19" fillId="0" borderId="11" xfId="2" applyFont="1" applyBorder="1" applyAlignment="1" applyProtection="1">
      <alignment horizontal="left" vertical="center" wrapText="1"/>
      <protection locked="0"/>
    </xf>
    <xf numFmtId="0" fontId="19" fillId="0" borderId="38" xfId="2" applyFont="1" applyBorder="1" applyAlignment="1" applyProtection="1">
      <alignment horizontal="center" vertical="center" wrapText="1"/>
      <protection locked="0"/>
    </xf>
    <xf numFmtId="0" fontId="19" fillId="0" borderId="13" xfId="2" applyFont="1" applyBorder="1" applyAlignment="1">
      <alignment horizontal="left" vertical="top" wrapText="1"/>
    </xf>
    <xf numFmtId="0" fontId="19" fillId="0" borderId="38" xfId="2" applyFont="1" applyBorder="1" applyAlignment="1">
      <alignment horizontal="left" vertical="center" wrapText="1"/>
    </xf>
    <xf numFmtId="0" fontId="54" fillId="0" borderId="13" xfId="2" applyFont="1" applyBorder="1" applyAlignment="1">
      <alignment horizontal="left" vertical="top" wrapText="1"/>
    </xf>
    <xf numFmtId="0" fontId="54" fillId="0" borderId="11" xfId="2" applyFont="1" applyBorder="1" applyAlignment="1">
      <alignment horizontal="left" vertical="top" wrapText="1"/>
    </xf>
    <xf numFmtId="0" fontId="19" fillId="0" borderId="144" xfId="2" applyFont="1" applyBorder="1" applyAlignment="1">
      <alignment horizontal="left" vertical="top" wrapText="1"/>
    </xf>
    <xf numFmtId="0" fontId="5" fillId="0" borderId="88" xfId="0" applyFont="1" applyBorder="1" applyAlignment="1">
      <alignment horizontal="left" vertical="center" wrapText="1"/>
    </xf>
    <xf numFmtId="0" fontId="34" fillId="10" borderId="17" xfId="0" applyFont="1" applyFill="1" applyBorder="1" applyAlignment="1">
      <alignment wrapText="1"/>
    </xf>
    <xf numFmtId="0" fontId="34" fillId="10" borderId="44" xfId="0" applyFont="1" applyFill="1" applyBorder="1" applyAlignment="1">
      <alignment wrapText="1"/>
    </xf>
  </cellXfs>
  <cellStyles count="53">
    <cellStyle name="Comma 2" xfId="14" xr:uid="{07350888-ECE7-4AB4-B6C6-9AC7B7849CC6}"/>
    <cellStyle name="Comma 2 2" xfId="18" xr:uid="{3F51A590-98A3-4505-BFC1-5F13E20F73FB}"/>
    <cellStyle name="Comma 2 3" xfId="20" xr:uid="{B7F33F23-5092-413E-8D4D-9CCC613E0E29}"/>
    <cellStyle name="Comma 3" xfId="16" xr:uid="{9B2E3C81-9183-4071-96B7-FD4BAF5956D7}"/>
    <cellStyle name="Comma 3 2" xfId="31" xr:uid="{BA644AD4-2F90-604C-ACC5-EBC73C2B3D91}"/>
    <cellStyle name="Comma 4" xfId="41" xr:uid="{661CBF73-2846-7E4B-935A-C29DEEEA7CA1}"/>
    <cellStyle name="Comma 6" xfId="36" xr:uid="{3F1D997E-D3B9-AB45-AEF2-6BE0B0FBC09C}"/>
    <cellStyle name="Comma 7" xfId="25" xr:uid="{AFD6BFD0-E58D-194F-BDB0-CA9F37440968}"/>
    <cellStyle name="Comma 8" xfId="46" xr:uid="{57E79E87-94F3-714F-9DDB-4BE3FF19A1DF}"/>
    <cellStyle name="Comma 9" xfId="49" xr:uid="{57F4EE33-48BD-A846-8929-04D9014160A6}"/>
    <cellStyle name="Currency" xfId="5" builtinId="4"/>
    <cellStyle name="Currency 2" xfId="10" xr:uid="{B57078B9-6813-474A-B7BD-D0168BDFD197}"/>
    <cellStyle name="Currency 2 2" xfId="17" xr:uid="{9E71021A-5F77-4562-825E-E510B88EE75D}"/>
    <cellStyle name="Currency 2 2 2 2 2" xfId="6" xr:uid="{37A3192C-F1DA-43C2-AF4E-A18554677ED2}"/>
    <cellStyle name="Currency 2 2 2 2 2 2" xfId="12" xr:uid="{0E06C1EF-82A4-4DDD-ABF5-67B87F0D91EC}"/>
    <cellStyle name="Currency 2 2 2 2 2 2 2" xfId="21" xr:uid="{1722332C-3E25-4CAC-8C6E-293A58769911}"/>
    <cellStyle name="Currency 2 2 2 2 2 3" xfId="32" xr:uid="{CAA18B11-B81E-A742-986D-555084410B03}"/>
    <cellStyle name="Currency 2 2 2 2 2 4" xfId="42" xr:uid="{71C6314F-C7F8-7C46-9F53-042F126E70DE}"/>
    <cellStyle name="Currency 2 2 2 2 2 6" xfId="37" xr:uid="{8C6D5B89-EF84-1346-82EE-10DAE3122EF4}"/>
    <cellStyle name="Currency 2 2 2 2 2 7" xfId="26" xr:uid="{BF2C2A26-6564-DD41-8E87-220EAF0D53CC}"/>
    <cellStyle name="Currency 2 2 2 2 2 8" xfId="47" xr:uid="{EEAC895C-C395-8F48-BF9C-C994EF3B5288}"/>
    <cellStyle name="Currency 2 2 2 2 2 9" xfId="51" xr:uid="{64822920-306C-2442-92A5-70E14CBB4AAE}"/>
    <cellStyle name="Currency 2 3" xfId="19" xr:uid="{C9780C02-8651-43D4-B495-BAB193073560}"/>
    <cellStyle name="Currency 3" xfId="30" xr:uid="{09B45F26-D491-6A47-B613-4567A36561BD}"/>
    <cellStyle name="Currency 4" xfId="40" xr:uid="{E14B531C-126D-2846-9A6E-CAA2D62E05E3}"/>
    <cellStyle name="Currency 6" xfId="35" xr:uid="{D4807FB0-42DE-2F4E-AE83-FF9877EE9224}"/>
    <cellStyle name="Currency 7" xfId="24" xr:uid="{01325E76-455C-9D4A-A932-EC4983AD51E7}"/>
    <cellStyle name="Currency 8" xfId="45" xr:uid="{CC4C8D45-7F22-9E4B-83E0-8C2B94748888}"/>
    <cellStyle name="Hyperlink" xfId="15" builtinId="8"/>
    <cellStyle name="Hyperlink 2 2" xfId="50" xr:uid="{CFC016CF-D370-C943-89CD-244E2A1C975A}"/>
    <cellStyle name="Normal" xfId="0" builtinId="0"/>
    <cellStyle name="Normal 11 2" xfId="3" xr:uid="{3D8D255B-30E2-4D68-A245-EB7A9F7E2EED}"/>
    <cellStyle name="Normal 11 2 2" xfId="9" xr:uid="{9D449749-B249-4EF4-A10B-BA0EC895C530}"/>
    <cellStyle name="Normal 2" xfId="7" xr:uid="{78CA9023-8D0B-44F5-BBD1-4076071DCFCE}"/>
    <cellStyle name="Normal 2 2" xfId="48" xr:uid="{7FCD4417-24ED-AC4C-A20D-14B2B520D90D}"/>
    <cellStyle name="Normal 2 2 3 2 2" xfId="2" xr:uid="{D4EA7DFF-005E-4DDB-A1F7-838B2ACD2DF8}"/>
    <cellStyle name="Normal 2 2 3 2 2 2" xfId="8" xr:uid="{ED28BE0F-C268-4D7D-AD79-E4F43E1D4D09}"/>
    <cellStyle name="Percent" xfId="1" builtinId="5"/>
    <cellStyle name="Percent 2" xfId="11" xr:uid="{218A200E-63F9-4D17-A99E-2553B6128A92}"/>
    <cellStyle name="Percent 2 2" xfId="23" xr:uid="{D223A20B-7270-4395-89CD-7E2A462EC9BC}"/>
    <cellStyle name="Percent 2 2 2" xfId="29" xr:uid="{7637D648-63C0-8F4C-AEF0-8B68F8E1838F}"/>
    <cellStyle name="Percent 2 2 2 2 2" xfId="4" xr:uid="{BDF49C91-DAF5-4445-9822-74D0142806C8}"/>
    <cellStyle name="Percent 2 2 2 2 2 2" xfId="13" xr:uid="{174740C6-99E5-4CC2-945A-3A9B5BF82B62}"/>
    <cellStyle name="Percent 2 2 2 2 2 2 2" xfId="22" xr:uid="{63BC5E58-A4A0-44CB-A7A8-64B575B5610B}"/>
    <cellStyle name="Percent 2 2 2 2 2 3" xfId="33" xr:uid="{8001DBAE-F78E-B946-A032-29AE222FA498}"/>
    <cellStyle name="Percent 2 2 2 2 2 4" xfId="43" xr:uid="{6445A577-5662-F14D-BCCC-2CF6BE8F7784}"/>
    <cellStyle name="Percent 2 2 2 2 2 6" xfId="38" xr:uid="{9B6A637A-79D8-C34D-B0B5-A849CA3D920E}"/>
    <cellStyle name="Percent 2 2 2 2 2 7" xfId="27" xr:uid="{F536CD77-BA37-BF49-8E38-094893C6FC9B}"/>
    <cellStyle name="Percent 2 2 2 2 2 8" xfId="52" xr:uid="{D10DA3F9-8B08-5942-901E-1502485FE95B}"/>
    <cellStyle name="Percent 3" xfId="34" xr:uid="{5C0EAEB7-06C5-E544-A12F-589F5BFCBFF2}"/>
    <cellStyle name="Percent 4" xfId="44" xr:uid="{45B52D24-B76E-0C42-8E65-31A06CF2C88D}"/>
    <cellStyle name="Percent 6" xfId="39" xr:uid="{3E55C657-F04B-1C43-96EB-F3C2410889B8}"/>
    <cellStyle name="Percent 7" xfId="28" xr:uid="{844B48FE-0928-C14C-AB28-E2EDC48AA820}"/>
  </cellStyles>
  <dxfs count="13242">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medium">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protection locked="0"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theme="4" tint="0.39997558519241921"/>
        </bottom>
        <vertical/>
        <horizontal/>
      </border>
    </dxf>
    <dxf>
      <font>
        <b val="0"/>
        <i val="0"/>
        <strike val="0"/>
        <condense val="0"/>
        <extend val="0"/>
        <outline val="0"/>
        <shadow val="0"/>
        <u val="none"/>
        <vertAlign val="baseline"/>
        <sz val="12"/>
        <color theme="0"/>
        <name val="Arial"/>
        <family val="2"/>
        <scheme val="none"/>
      </font>
      <fill>
        <patternFill patternType="solid">
          <fgColor rgb="FF000000"/>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0"/>
        <name val="Arial"/>
        <family val="2"/>
        <scheme val="none"/>
      </font>
      <fill>
        <patternFill patternType="solid">
          <fgColor rgb="FF000000"/>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right"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26"/>
          <bgColor theme="0" tint="-0.249977111117893"/>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26"/>
          <bgColor theme="0" tint="-0.249977111117893"/>
        </patternFill>
      </fill>
      <alignment horizontal="general" vertical="top" textRotation="0" wrapText="1" indent="0" justifyLastLine="0" shrinkToFit="0" readingOrder="0"/>
      <border diagonalUp="0" diagonalDown="0">
        <left/>
        <right/>
        <top style="thin">
          <color indexed="64"/>
        </top>
        <bottom style="thin">
          <color indexed="64"/>
        </bottom>
        <vertical/>
        <horizontal/>
      </border>
    </dxf>
    <dxf>
      <border outline="0">
        <left style="medium">
          <color indexed="64"/>
        </left>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4" formatCode="0.00%"/>
      <fill>
        <patternFill patternType="lightUp">
          <fgColor indexed="64"/>
          <bgColor theme="6"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2" formatCode="&quot;No&quot;;&quot;No&quot;;&quot;No&quot;;&quot;No&quot;"/>
      <fill>
        <patternFill>
          <bgColor theme="0" tint="-0.14996795556505021"/>
        </patternFill>
      </fill>
    </dxf>
    <dxf>
      <numFmt numFmtId="180"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numFmt numFmtId="180"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96795556505021"/>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80"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0"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182" formatCode="&quot;No&quot;;&quot;No&quot;;&quot;No&quot;;&quot;No&quot;"/>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2" formatCode="&quot;No&quot;;&quot;No&quot;;&quot;No&quot;;&quot;No&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F2F2F2"/>
          <bgColor rgb="FFF2F2F2"/>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F2F2F2"/>
          <bgColor rgb="FFF2F2F2"/>
        </patternFill>
      </fill>
    </dxf>
    <dxf>
      <numFmt numFmtId="180" formatCode="&quot;Not applicable&quot;;&quot;Not applicable&quot;;&quot;Not applicable&quot;;&quot;Not applicable&quot;"/>
      <fill>
        <patternFill patternType="solid">
          <fgColor rgb="FFF2F2F2"/>
          <bgColor rgb="FFF2F2F2"/>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numFmt numFmtId="180" formatCode="&quot;Not applicable&quot;;&quot;Not applicable&quot;;&quot;Not applicable&quot;;&quot;Not applicable&quot;"/>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3" formatCode="&quot;No aplica&quot;;&quot;No aplica&quot;;&quot;No aplica&quot;;&quot;No aplica&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0" formatCode="General"/>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0" formatCode="General"/>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s>
  <tableStyles count="0" defaultPivotStyle="PivotStyleLight16"/>
  <colors>
    <mruColors>
      <color rgb="FFB2B2B2"/>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14113</xdr:rowOff>
    </xdr:from>
    <xdr:to>
      <xdr:col>0</xdr:col>
      <xdr:colOff>5753101</xdr:colOff>
      <xdr:row>0</xdr:row>
      <xdr:rowOff>607047</xdr:rowOff>
    </xdr:to>
    <xdr:pic>
      <xdr:nvPicPr>
        <xdr:cNvPr id="2" name="Picture 1">
          <a:extLst>
            <a:ext uri="{FF2B5EF4-FFF2-40B4-BE49-F238E27FC236}">
              <a16:creationId xmlns:a16="http://schemas.microsoft.com/office/drawing/2014/main" id="{C9BE97FC-C9D6-954B-A6D0-56A5F21C74F5}"/>
            </a:ext>
          </a:extLst>
        </xdr:cNvPr>
        <xdr:cNvPicPr>
          <a:picLocks noChangeAspect="1"/>
        </xdr:cNvPicPr>
      </xdr:nvPicPr>
      <xdr:blipFill rotWithShape="1">
        <a:blip xmlns:r="http://schemas.openxmlformats.org/officeDocument/2006/relationships" r:embed="rId1"/>
        <a:srcRect l="2036" t="18912" r="2715" b="10598"/>
        <a:stretch/>
      </xdr:blipFill>
      <xdr:spPr>
        <a:xfrm>
          <a:off x="1" y="14113"/>
          <a:ext cx="5753100" cy="565721"/>
        </a:xfrm>
        <a:prstGeom prst="rect">
          <a:avLst/>
        </a:prstGeom>
      </xdr:spPr>
    </xdr:pic>
    <xdr:clientData/>
  </xdr:twoCellAnchor>
  <xdr:twoCellAnchor>
    <xdr:from>
      <xdr:col>0</xdr:col>
      <xdr:colOff>57151</xdr:colOff>
      <xdr:row>0</xdr:row>
      <xdr:rowOff>61738</xdr:rowOff>
    </xdr:from>
    <xdr:to>
      <xdr:col>0</xdr:col>
      <xdr:colOff>5876925</xdr:colOff>
      <xdr:row>0</xdr:row>
      <xdr:rowOff>714375</xdr:rowOff>
    </xdr:to>
    <xdr:sp macro="" textlink="">
      <xdr:nvSpPr>
        <xdr:cNvPr id="4" name="Text Box 125">
          <a:extLst>
            <a:ext uri="{FF2B5EF4-FFF2-40B4-BE49-F238E27FC236}">
              <a16:creationId xmlns:a16="http://schemas.microsoft.com/office/drawing/2014/main" id="{D8DE2108-B77E-41C1-972B-6DE319383058}"/>
            </a:ext>
          </a:extLst>
        </xdr:cNvPr>
        <xdr:cNvSpPr txBox="1"/>
      </xdr:nvSpPr>
      <xdr:spPr bwMode="auto">
        <a:xfrm>
          <a:off x="57151" y="61738"/>
          <a:ext cx="5819774" cy="652637"/>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92B875C4-60EC-3646-A2CC-5967079FC34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3994716</xdr:colOff>
      <xdr:row>0</xdr:row>
      <xdr:rowOff>838200</xdr:rowOff>
    </xdr:to>
    <xdr:pic>
      <xdr:nvPicPr>
        <xdr:cNvPr id="2" name="Picture 1">
          <a:extLst>
            <a:ext uri="{FF2B5EF4-FFF2-40B4-BE49-F238E27FC236}">
              <a16:creationId xmlns:a16="http://schemas.microsoft.com/office/drawing/2014/main" id="{058E08BC-BE20-E24D-9219-4D07C818E324}"/>
            </a:ext>
          </a:extLst>
        </xdr:cNvPr>
        <xdr:cNvPicPr>
          <a:picLocks noChangeAspect="1"/>
        </xdr:cNvPicPr>
      </xdr:nvPicPr>
      <xdr:blipFill>
        <a:blip xmlns:r="http://schemas.openxmlformats.org/officeDocument/2006/relationships" r:embed="rId1"/>
        <a:stretch>
          <a:fillRect/>
        </a:stretch>
      </xdr:blipFill>
      <xdr:spPr>
        <a:xfrm>
          <a:off x="0" y="0"/>
          <a:ext cx="636961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4</xdr:col>
      <xdr:colOff>3425825</xdr:colOff>
      <xdr:row>1</xdr:row>
      <xdr:rowOff>58902</xdr:rowOff>
    </xdr:to>
    <xdr:pic>
      <xdr:nvPicPr>
        <xdr:cNvPr id="2" name="Picture 1">
          <a:extLst>
            <a:ext uri="{FF2B5EF4-FFF2-40B4-BE49-F238E27FC236}">
              <a16:creationId xmlns:a16="http://schemas.microsoft.com/office/drawing/2014/main" id="{624A6029-DA77-DB40-B4D6-A48599A0ACB8}"/>
            </a:ext>
          </a:extLst>
        </xdr:cNvPr>
        <xdr:cNvPicPr>
          <a:picLocks noChangeAspect="1"/>
        </xdr:cNvPicPr>
      </xdr:nvPicPr>
      <xdr:blipFill>
        <a:blip xmlns:r="http://schemas.openxmlformats.org/officeDocument/2006/relationships" r:embed="rId1"/>
        <a:stretch>
          <a:fillRect/>
        </a:stretch>
      </xdr:blipFill>
      <xdr:spPr>
        <a:xfrm>
          <a:off x="9525" y="0"/>
          <a:ext cx="5283200" cy="7351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3524868</xdr:colOff>
      <xdr:row>1</xdr:row>
      <xdr:rowOff>12700</xdr:rowOff>
    </xdr:to>
    <xdr:pic>
      <xdr:nvPicPr>
        <xdr:cNvPr id="2" name="Picture 1">
          <a:extLst>
            <a:ext uri="{FF2B5EF4-FFF2-40B4-BE49-F238E27FC236}">
              <a16:creationId xmlns:a16="http://schemas.microsoft.com/office/drawing/2014/main" id="{F6FF7DA5-560A-0E4E-A26F-6085508B9EFC}"/>
            </a:ext>
          </a:extLst>
        </xdr:cNvPr>
        <xdr:cNvPicPr>
          <a:picLocks noChangeAspect="1"/>
        </xdr:cNvPicPr>
      </xdr:nvPicPr>
      <xdr:blipFill>
        <a:blip xmlns:r="http://schemas.openxmlformats.org/officeDocument/2006/relationships" r:embed="rId1"/>
        <a:stretch>
          <a:fillRect/>
        </a:stretch>
      </xdr:blipFill>
      <xdr:spPr>
        <a:xfrm>
          <a:off x="0" y="0"/>
          <a:ext cx="5887068" cy="774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3213100</xdr:colOff>
      <xdr:row>0</xdr:row>
      <xdr:rowOff>770102</xdr:rowOff>
    </xdr:to>
    <xdr:pic>
      <xdr:nvPicPr>
        <xdr:cNvPr id="2" name="Picture 1">
          <a:extLst>
            <a:ext uri="{FF2B5EF4-FFF2-40B4-BE49-F238E27FC236}">
              <a16:creationId xmlns:a16="http://schemas.microsoft.com/office/drawing/2014/main" id="{10AEB108-9D68-684C-BB4B-538F6CD22CF6}"/>
            </a:ext>
          </a:extLst>
        </xdr:cNvPr>
        <xdr:cNvPicPr>
          <a:picLocks noChangeAspect="1"/>
        </xdr:cNvPicPr>
      </xdr:nvPicPr>
      <xdr:blipFill>
        <a:blip xmlns:r="http://schemas.openxmlformats.org/officeDocument/2006/relationships" r:embed="rId1"/>
        <a:stretch>
          <a:fillRect/>
        </a:stretch>
      </xdr:blipFill>
      <xdr:spPr>
        <a:xfrm>
          <a:off x="0" y="38100"/>
          <a:ext cx="5562600" cy="7320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34D1824-C269-0443-91A1-152666CF3CF9}"/>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8BFFD80F-68BB-6B4C-B7D3-ABC0C5F4D9C0}"/>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B9C99D9D-C04C-4A40-B6A0-7E0FB8AF0994}"/>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3225800</xdr:colOff>
      <xdr:row>0</xdr:row>
      <xdr:rowOff>732002</xdr:rowOff>
    </xdr:to>
    <xdr:pic>
      <xdr:nvPicPr>
        <xdr:cNvPr id="2" name="Picture 1">
          <a:extLst>
            <a:ext uri="{FF2B5EF4-FFF2-40B4-BE49-F238E27FC236}">
              <a16:creationId xmlns:a16="http://schemas.microsoft.com/office/drawing/2014/main" id="{D4B4573E-7462-C84B-BB2F-3F414F8F39C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BE91BB68-3146-174B-A227-E5E69FD79AC4}"/>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3914774</xdr:colOff>
      <xdr:row>0</xdr:row>
      <xdr:rowOff>652637</xdr:rowOff>
    </xdr:to>
    <xdr:sp macro="" textlink="">
      <xdr:nvSpPr>
        <xdr:cNvPr id="4" name="Text Box 125">
          <a:extLst>
            <a:ext uri="{FF2B5EF4-FFF2-40B4-BE49-F238E27FC236}">
              <a16:creationId xmlns:a16="http://schemas.microsoft.com/office/drawing/2014/main" id="{CFA4A6C9-A6C8-4C5D-8654-93B3D84187AC}"/>
            </a:ext>
          </a:extLst>
        </xdr:cNvPr>
        <xdr:cNvSpPr txBox="1"/>
      </xdr:nvSpPr>
      <xdr:spPr bwMode="auto">
        <a:xfrm>
          <a:off x="142875" y="0"/>
          <a:ext cx="5819774" cy="652637"/>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850697E-8DB1-E44C-8AFA-A53228E41113}"/>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7AD89B31-72B2-CA44-AE82-8B2FEBEA301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3209925</xdr:colOff>
      <xdr:row>0</xdr:row>
      <xdr:rowOff>735177</xdr:rowOff>
    </xdr:to>
    <xdr:pic>
      <xdr:nvPicPr>
        <xdr:cNvPr id="2" name="Picture 1">
          <a:extLst>
            <a:ext uri="{FF2B5EF4-FFF2-40B4-BE49-F238E27FC236}">
              <a16:creationId xmlns:a16="http://schemas.microsoft.com/office/drawing/2014/main" id="{F32B69A6-11C9-7C45-BA3C-9443FAD8FFA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AA6D631F-0C06-7B49-97CA-CB60AAAF18B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44FB1CC0-2672-F74D-88B0-645083830CD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3251200</xdr:colOff>
      <xdr:row>0</xdr:row>
      <xdr:rowOff>732002</xdr:rowOff>
    </xdr:to>
    <xdr:pic>
      <xdr:nvPicPr>
        <xdr:cNvPr id="2" name="Picture 1">
          <a:extLst>
            <a:ext uri="{FF2B5EF4-FFF2-40B4-BE49-F238E27FC236}">
              <a16:creationId xmlns:a16="http://schemas.microsoft.com/office/drawing/2014/main" id="{364BA345-CC76-674B-8C56-E9814D03676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4B8E4FD3-531B-5746-8452-30CC98EB675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30B2B083-C326-0F44-BE21-A5F9445DAC7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3187700</xdr:colOff>
      <xdr:row>0</xdr:row>
      <xdr:rowOff>732002</xdr:rowOff>
    </xdr:to>
    <xdr:pic>
      <xdr:nvPicPr>
        <xdr:cNvPr id="2" name="Picture 1">
          <a:extLst>
            <a:ext uri="{FF2B5EF4-FFF2-40B4-BE49-F238E27FC236}">
              <a16:creationId xmlns:a16="http://schemas.microsoft.com/office/drawing/2014/main" id="{E64BE5BA-6FCB-BA41-80E7-86B5F31EC6C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1C5CD49C-D8A9-714F-80AC-88036A27CF31}"/>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609600</xdr:rowOff>
    </xdr:from>
    <xdr:to>
      <xdr:col>47</xdr:col>
      <xdr:colOff>0</xdr:colOff>
      <xdr:row>3</xdr:row>
      <xdr:rowOff>32808</xdr:rowOff>
    </xdr:to>
    <xdr:sp macro="" textlink="">
      <xdr:nvSpPr>
        <xdr:cNvPr id="2" name="TextBox 1">
          <a:extLst>
            <a:ext uri="{FF2B5EF4-FFF2-40B4-BE49-F238E27FC236}">
              <a16:creationId xmlns:a16="http://schemas.microsoft.com/office/drawing/2014/main" id="{01B8C037-5CA1-9148-860B-02C72E1890DB}"/>
            </a:ext>
          </a:extLst>
        </xdr:cNvPr>
        <xdr:cNvSpPr txBox="1"/>
      </xdr:nvSpPr>
      <xdr:spPr>
        <a:xfrm>
          <a:off x="9245600" y="0"/>
          <a:ext cx="40906700"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3</xdr:col>
      <xdr:colOff>0</xdr:colOff>
      <xdr:row>1</xdr:row>
      <xdr:rowOff>1</xdr:rowOff>
    </xdr:to>
    <xdr:sp macro="" textlink="">
      <xdr:nvSpPr>
        <xdr:cNvPr id="3" name="Text Box 125">
          <a:extLst>
            <a:ext uri="{FF2B5EF4-FFF2-40B4-BE49-F238E27FC236}">
              <a16:creationId xmlns:a16="http://schemas.microsoft.com/office/drawing/2014/main" id="{A7D907C3-C018-CD49-A4BD-20F4C59EDC7E}"/>
            </a:ext>
          </a:extLst>
        </xdr:cNvPr>
        <xdr:cNvSpPr txBox="1"/>
      </xdr:nvSpPr>
      <xdr:spPr bwMode="auto">
        <a:xfrm>
          <a:off x="165100" y="0"/>
          <a:ext cx="2794000" cy="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1</xdr:col>
      <xdr:colOff>0</xdr:colOff>
      <xdr:row>0</xdr:row>
      <xdr:rowOff>0</xdr:rowOff>
    </xdr:from>
    <xdr:to>
      <xdr:col>3</xdr:col>
      <xdr:colOff>3381374</xdr:colOff>
      <xdr:row>5</xdr:row>
      <xdr:rowOff>652637</xdr:rowOff>
    </xdr:to>
    <xdr:sp macro="" textlink="">
      <xdr:nvSpPr>
        <xdr:cNvPr id="5" name="Text Box 125">
          <a:extLst>
            <a:ext uri="{FF2B5EF4-FFF2-40B4-BE49-F238E27FC236}">
              <a16:creationId xmlns:a16="http://schemas.microsoft.com/office/drawing/2014/main" id="{07E2C57B-BDB9-435B-8E85-1E2501360958}"/>
            </a:ext>
          </a:extLst>
        </xdr:cNvPr>
        <xdr:cNvSpPr txBox="1"/>
      </xdr:nvSpPr>
      <xdr:spPr bwMode="auto">
        <a:xfrm>
          <a:off x="142875" y="0"/>
          <a:ext cx="5819774" cy="652637"/>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EC7B6E93-10F9-4B4A-9AF0-716BE0C804A8}"/>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123FF48-77F3-7C4D-B22C-904BA267345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C125E6F0-D778-BF41-BA32-9426F1E70D8F}"/>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F3F0ADCD-524B-1A42-A35A-CFC8CF61F030}"/>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E7E77C2-EE11-C949-9DF8-576407C7E65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2A992AE-C03C-644A-BFDA-6FC455EFC96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E462EFAD-DEEC-E04E-A7AC-91E8D3DFD9C1}"/>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2CA17C3-E4E5-A644-AFA8-AC68CBDE287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3149600</xdr:colOff>
      <xdr:row>0</xdr:row>
      <xdr:rowOff>732002</xdr:rowOff>
    </xdr:to>
    <xdr:pic>
      <xdr:nvPicPr>
        <xdr:cNvPr id="2" name="Picture 1">
          <a:extLst>
            <a:ext uri="{FF2B5EF4-FFF2-40B4-BE49-F238E27FC236}">
              <a16:creationId xmlns:a16="http://schemas.microsoft.com/office/drawing/2014/main" id="{E035F9F9-97B4-5348-88F4-B6FD934F10E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142D3CB5-D05A-C340-915E-0307317D462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4</xdr:col>
      <xdr:colOff>3849319</xdr:colOff>
      <xdr:row>1</xdr:row>
      <xdr:rowOff>0</xdr:rowOff>
    </xdr:to>
    <xdr:pic>
      <xdr:nvPicPr>
        <xdr:cNvPr id="3" name="Picture 2">
          <a:extLst>
            <a:ext uri="{FF2B5EF4-FFF2-40B4-BE49-F238E27FC236}">
              <a16:creationId xmlns:a16="http://schemas.microsoft.com/office/drawing/2014/main" id="{848F83AB-30A4-D9C0-F36C-0649F8BBE963}"/>
            </a:ext>
          </a:extLst>
        </xdr:cNvPr>
        <xdr:cNvPicPr>
          <a:picLocks noChangeAspect="1"/>
        </xdr:cNvPicPr>
      </xdr:nvPicPr>
      <xdr:blipFill>
        <a:blip xmlns:r="http://schemas.openxmlformats.org/officeDocument/2006/relationships" r:embed="rId1"/>
        <a:stretch>
          <a:fillRect/>
        </a:stretch>
      </xdr:blipFill>
      <xdr:spPr>
        <a:xfrm>
          <a:off x="47625" y="38100"/>
          <a:ext cx="6176594" cy="812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170B6B7-660F-0645-A32B-54EC8A38658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6FE9E354-9866-3644-996C-F91FD98608E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2489200</xdr:colOff>
      <xdr:row>0</xdr:row>
      <xdr:rowOff>732002</xdr:rowOff>
    </xdr:to>
    <xdr:pic>
      <xdr:nvPicPr>
        <xdr:cNvPr id="2" name="Picture 1">
          <a:extLst>
            <a:ext uri="{FF2B5EF4-FFF2-40B4-BE49-F238E27FC236}">
              <a16:creationId xmlns:a16="http://schemas.microsoft.com/office/drawing/2014/main" id="{424B23CB-C1D2-9346-8A01-CA7D32617E6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3A913FD-1C36-B447-A549-FCB65D410407}"/>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3175000</xdr:colOff>
      <xdr:row>0</xdr:row>
      <xdr:rowOff>732002</xdr:rowOff>
    </xdr:to>
    <xdr:pic>
      <xdr:nvPicPr>
        <xdr:cNvPr id="2" name="Picture 1">
          <a:extLst>
            <a:ext uri="{FF2B5EF4-FFF2-40B4-BE49-F238E27FC236}">
              <a16:creationId xmlns:a16="http://schemas.microsoft.com/office/drawing/2014/main" id="{4015B00C-BE72-F344-ACF3-0D977A20B3E3}"/>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65929D4-BA53-C044-829B-7125E28FEEC9}"/>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3801694</xdr:colOff>
      <xdr:row>0</xdr:row>
      <xdr:rowOff>812800</xdr:rowOff>
    </xdr:to>
    <xdr:pic>
      <xdr:nvPicPr>
        <xdr:cNvPr id="2" name="Picture 1">
          <a:extLst>
            <a:ext uri="{FF2B5EF4-FFF2-40B4-BE49-F238E27FC236}">
              <a16:creationId xmlns:a16="http://schemas.microsoft.com/office/drawing/2014/main" id="{2876C5A7-39D9-C842-A24B-BA026BA22A5E}"/>
            </a:ext>
          </a:extLst>
        </xdr:cNvPr>
        <xdr:cNvPicPr>
          <a:picLocks noChangeAspect="1"/>
        </xdr:cNvPicPr>
      </xdr:nvPicPr>
      <xdr:blipFill>
        <a:blip xmlns:r="http://schemas.openxmlformats.org/officeDocument/2006/relationships" r:embed="rId1"/>
        <a:stretch>
          <a:fillRect/>
        </a:stretch>
      </xdr:blipFill>
      <xdr:spPr>
        <a:xfrm>
          <a:off x="0" y="0"/>
          <a:ext cx="6176594" cy="81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3340100</xdr:colOff>
      <xdr:row>1</xdr:row>
      <xdr:rowOff>48875</xdr:rowOff>
    </xdr:to>
    <xdr:pic>
      <xdr:nvPicPr>
        <xdr:cNvPr id="2" name="Picture 1">
          <a:extLst>
            <a:ext uri="{FF2B5EF4-FFF2-40B4-BE49-F238E27FC236}">
              <a16:creationId xmlns:a16="http://schemas.microsoft.com/office/drawing/2014/main" id="{E04AC79D-9B15-434F-82FA-62ED06C75CBA}"/>
            </a:ext>
          </a:extLst>
        </xdr:cNvPr>
        <xdr:cNvPicPr>
          <a:picLocks noChangeAspect="1"/>
        </xdr:cNvPicPr>
      </xdr:nvPicPr>
      <xdr:blipFill>
        <a:blip xmlns:r="http://schemas.openxmlformats.org/officeDocument/2006/relationships" r:embed="rId1"/>
        <a:stretch>
          <a:fillRect/>
        </a:stretch>
      </xdr:blipFill>
      <xdr:spPr>
        <a:xfrm>
          <a:off x="0" y="0"/>
          <a:ext cx="5486400" cy="72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3441056</xdr:colOff>
      <xdr:row>0</xdr:row>
      <xdr:rowOff>762000</xdr:rowOff>
    </xdr:to>
    <xdr:pic>
      <xdr:nvPicPr>
        <xdr:cNvPr id="3" name="Picture 2">
          <a:extLst>
            <a:ext uri="{FF2B5EF4-FFF2-40B4-BE49-F238E27FC236}">
              <a16:creationId xmlns:a16="http://schemas.microsoft.com/office/drawing/2014/main" id="{6AA6FC8D-E23D-CA4B-B1D8-C1FCE6F6EB7F}"/>
            </a:ext>
          </a:extLst>
        </xdr:cNvPr>
        <xdr:cNvPicPr>
          <a:picLocks noChangeAspect="1"/>
        </xdr:cNvPicPr>
      </xdr:nvPicPr>
      <xdr:blipFill>
        <a:blip xmlns:r="http://schemas.openxmlformats.org/officeDocument/2006/relationships" r:embed="rId1"/>
        <a:stretch>
          <a:fillRect/>
        </a:stretch>
      </xdr:blipFill>
      <xdr:spPr>
        <a:xfrm>
          <a:off x="0" y="0"/>
          <a:ext cx="5790556"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3429000</xdr:colOff>
      <xdr:row>1</xdr:row>
      <xdr:rowOff>58902</xdr:rowOff>
    </xdr:to>
    <xdr:pic>
      <xdr:nvPicPr>
        <xdr:cNvPr id="2" name="Picture 1">
          <a:extLst>
            <a:ext uri="{FF2B5EF4-FFF2-40B4-BE49-F238E27FC236}">
              <a16:creationId xmlns:a16="http://schemas.microsoft.com/office/drawing/2014/main" id="{90FF874A-D0B2-4E41-82A5-67FAB400292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3429000</xdr:colOff>
      <xdr:row>1</xdr:row>
      <xdr:rowOff>58902</xdr:rowOff>
    </xdr:to>
    <xdr:pic>
      <xdr:nvPicPr>
        <xdr:cNvPr id="2" name="Picture 1">
          <a:extLst>
            <a:ext uri="{FF2B5EF4-FFF2-40B4-BE49-F238E27FC236}">
              <a16:creationId xmlns:a16="http://schemas.microsoft.com/office/drawing/2014/main" id="{06A877EE-9DB5-6B43-9503-9721117C41C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AF9CD6C6-F905-4256-A7A6-C00359719D43}" name="Table1437" displayName="Table1437" ref="A2:AU17" totalsRowShown="0" headerRowDxfId="2400" headerRowCellStyle="Hyperlink">
  <autoFilter ref="A2:AU17" xr:uid="{8A1DA4CC-E899-4F71-B8EF-1FDCEC88C2DF}"/>
  <tableColumns count="47">
    <tableColumn id="1" xr3:uid="{2276330F-B232-45A3-A70A-5CBB5F4C568C}" name="A. Leadership and Coordination" dataDxfId="2399" dataCellStyle="Normal 2 2 3 2 2"/>
    <tableColumn id="2" xr3:uid="{8ECC4236-AAC6-43D2-9B65-2AB95639268C}" name="All countries">
      <calculatedColumnFormula>C3/D3</calculatedColumnFormula>
    </tableColumn>
    <tableColumn id="3" xr3:uid="{1CDCD37D-A46D-45CF-9478-9866C372B646}" name="Numerator" dataDxfId="2398" dataCellStyle="Percent"/>
    <tableColumn id="4" xr3:uid="{F1FF0CFA-F329-468F-92C8-8C99A86B34A5}" name="Denominator" dataDxfId="2397" dataCellStyle="Percent"/>
    <tableColumn id="5" xr3:uid="{FF1A5B56-EC78-4B18-8761-7316C826999B}" name="Afghanistan"/>
    <tableColumn id="6" xr3:uid="{22507B0E-726C-4085-B72A-8B9A67609B7D}" name="Angola"/>
    <tableColumn id="7" xr3:uid="{99C06023-DE52-4CB7-AF24-EA454925EE1F}" name="Bangladesh"/>
    <tableColumn id="8" xr3:uid="{F056B5CA-72DD-4D20-83FB-05458025F411}" name="Benin" dataDxfId="2396" dataCellStyle="Normal 2 2 3 2 2"/>
    <tableColumn id="9" xr3:uid="{ADEE3C6A-5C96-4F29-B392-4CD6AD09B0EE}" name="Burkina Faso"/>
    <tableColumn id="10" xr3:uid="{2ED79511-91F7-41BA-961D-5A1569EB569F}" name="Burundi"/>
    <tableColumn id="11" xr3:uid="{F9648D9A-AB45-4245-9827-7AA01A05194A}" name="Cameroon"/>
    <tableColumn id="12" xr3:uid="{52E23D19-C069-45C5-8748-D19A9B658373}" name="Cape Verde"/>
    <tableColumn id="13" xr3:uid="{9866A950-5C2A-4686-B4B8-10E238811EF9}" name="Côte d'Ivoire" dataDxfId="2395" dataCellStyle="Normal 2 2 3 2 2"/>
    <tableColumn id="14" xr3:uid="{322EB1C4-51E5-4B1B-B41D-42C5B27B9EE2}" name="Dominican Republic"/>
    <tableColumn id="15" xr3:uid="{10845B95-C38E-4D7F-A39C-C9FA8C32CE1C}" name="DRC"/>
    <tableColumn id="16" xr3:uid="{69FC3B91-0F99-4C0B-AF9E-7B9EAE852067}" name="El Salvador"/>
    <tableColumn id="17" xr3:uid="{356A32B0-CF9F-49DC-9761-A192448642E2}" name="Ethiopia"/>
    <tableColumn id="18" xr3:uid="{C14AA4AC-3383-4516-B7FB-44C0C52F6E65}" name="Ghana"/>
    <tableColumn id="19" xr3:uid="{5E2D8934-3577-40D2-B2EF-765722D1CEB8}" name="Guatemala"/>
    <tableColumn id="20" xr3:uid="{5BC337CE-1093-4A19-AE98-D0FA43230D48}" name="Guinea" dataDxfId="2394" dataCellStyle="Normal 2 2 3 2 2"/>
    <tableColumn id="21" xr3:uid="{35CC14E4-2CD3-430B-B6B6-9CC5ADA590D3}" name="Haiti" dataDxfId="2393" dataCellStyle="Normal 2 2 3 2 2"/>
    <tableColumn id="22" xr3:uid="{462CDED2-ED7F-4652-9660-1444426A600D}" name="Honduras " dataDxfId="2392" dataCellStyle="Normal 2 2 3 2 2"/>
    <tableColumn id="23" xr3:uid="{B2D5C8A9-B76C-42A7-834F-F5E10EDA9297}" name="India"/>
    <tableColumn id="24" xr3:uid="{349A7608-A9D7-4E75-973C-3A2335701B93}" name="Kenya"/>
    <tableColumn id="25" xr3:uid="{B8F65979-F3EB-4391-B7F9-57E9AFCF3E99}" name="Kyrgyz Republic"/>
    <tableColumn id="26" xr3:uid="{50F925E1-1769-4A65-A2BC-732D18142373}" name="Lao PDR"/>
    <tableColumn id="27" xr3:uid="{25A67A45-7549-4A64-8EFC-9A76CBA8E6BA}" name="Liberia "/>
    <tableColumn id="28" xr3:uid="{9C8931DB-8E07-4D9E-8776-30B51787DEDD}" name="Madagascar"/>
    <tableColumn id="29" xr3:uid="{204EDEFE-5F79-4B36-8529-446DA980FDDC}" name="Malawi"/>
    <tableColumn id="30" xr3:uid="{E042BC45-2743-48D9-BA04-A2D0978E0A85}" name="Mali"/>
    <tableColumn id="31" xr3:uid="{E73265C9-D1DF-4901-96A4-271A30C23D61}" name="Mozambique"/>
    <tableColumn id="32" xr3:uid="{130E7B07-CC46-487E-B304-07AF36A35F15}" name="Nepal"/>
    <tableColumn id="33" xr3:uid="{6B0C7867-A0BD-405F-86F8-DF18BE240251}" name="Niger"/>
    <tableColumn id="34" xr3:uid="{61D0C3BE-9573-4F4B-B18E-C5DE3C03E300}" name="Nigeria"/>
    <tableColumn id="35" xr3:uid="{2C8DE9E5-2B22-4AA2-A34A-6E028015D16F}" name="Pakistan"/>
    <tableColumn id="36" xr3:uid="{D6821FD3-5542-4BFE-89F4-B1C14283733D}" name="Peru" dataDxfId="2391" dataCellStyle="Normal 2 2 3 2 2"/>
    <tableColumn id="37" xr3:uid="{90137CEF-8137-4A27-9A44-BCC1EEDC8CA6}" name="Philippines"/>
    <tableColumn id="38" xr3:uid="{A8B0A61A-928F-4750-9AA1-650CC062CDA6}" name="Rwanda"/>
    <tableColumn id="39" xr3:uid="{7D6C08DA-DFDD-41B8-BC67-3992ADF6ECD6}" name="Senegal" dataDxfId="2390" dataCellStyle="Normal 2 2 3 2 2"/>
    <tableColumn id="40" xr3:uid="{D21FE4AA-FBF1-43DE-BE6B-CA047AD78D9D}" name="Sierra Leone "/>
    <tableColumn id="41" xr3:uid="{B14530F6-4A2C-4150-8A92-9C9180FF49BE}" name="South Sudan "/>
    <tableColumn id="42" xr3:uid="{3D4B5914-77BF-4417-93C3-76A577DFEADB}" name="Tanzania"/>
    <tableColumn id="43" xr3:uid="{69207E89-4F10-4A11-A0A2-4BFE175B2541}" name="Togo" dataDxfId="2389" dataCellStyle="Normal 2 2 3 2 2"/>
    <tableColumn id="44" xr3:uid="{5499B730-7007-47DD-936E-742B6401EA5C}" name="Uganda"/>
    <tableColumn id="45" xr3:uid="{5B0F641D-865A-4CAD-BFDD-E0124BCE0153}" name="Vietnam" dataDxfId="2388" dataCellStyle="Normal 2 2 3 2 2"/>
    <tableColumn id="46" xr3:uid="{62DB7D8C-6FD7-4AA5-AB1B-B2AE87948430}" name="Zambia"/>
    <tableColumn id="47" xr3:uid="{71644242-EEB1-4B40-B943-DB17D72CBF8C}" name="Zimbabwe"/>
  </tableColumns>
  <tableStyleInfo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D163EF2D-CA4A-45BB-94D8-B64485480A6C}" name="Table91113" displayName="Table91113" ref="A144:AU145" totalsRowShown="0" headerRowDxfId="2216" dataDxfId="2215" headerRowCellStyle="Hyperlink" dataCellStyle="Normal 2 2 3 2 2">
  <autoFilter ref="A144:AU145" xr:uid="{FA348C6D-D63B-425E-99BF-2D645B75EAF1}"/>
  <tableColumns count="47">
    <tableColumn id="1" xr3:uid="{5FE1F8CB-166C-49B9-98F6-F7440DA1FA36}" name="D. Policy (Continued)" dataDxfId="2214"/>
    <tableColumn id="2" xr3:uid="{D196740E-DDDA-4C7C-BD6F-5D5BF31DC47E}" name="All countries" dataDxfId="2213"/>
    <tableColumn id="3" xr3:uid="{949AC9B1-DFA2-4E6A-A1E1-F1F8F34DA1A3}" name="Numerator" dataDxfId="2212"/>
    <tableColumn id="4" xr3:uid="{3DB7C355-CFCD-4CD8-B6F7-09F601203F5D}" name="Denominator" dataDxfId="2211" dataCellStyle="Percent"/>
    <tableColumn id="5" xr3:uid="{F4EEBBD8-0FCC-4B41-B7DE-E672F2D353FE}" name="Afghanistan" dataDxfId="2210" dataCellStyle="Normal 2 2 3 2 2"/>
    <tableColumn id="6" xr3:uid="{44560FF9-531D-4C49-939A-2A63454E814F}" name="Angola" dataDxfId="2209" dataCellStyle="Normal 2 2 3 2 2"/>
    <tableColumn id="7" xr3:uid="{237EC5BD-86FE-4DEB-9FCA-BF8DF449C1F3}" name="Bangladesh" dataDxfId="2208" dataCellStyle="Normal 2 2 3 2 2"/>
    <tableColumn id="8" xr3:uid="{684E1BC6-5814-43B8-ADC8-A924D0434E7D}" name="Benin" dataDxfId="2207" dataCellStyle="Normal 2 2 3 2 2"/>
    <tableColumn id="9" xr3:uid="{E461D832-F216-41C2-A65A-2B04111C03B9}" name="Burkina Faso" dataDxfId="2206" dataCellStyle="Normal 2 2 3 2 2"/>
    <tableColumn id="10" xr3:uid="{676EF3C4-E5CE-40AB-A89F-D47E49BA6928}" name="Burundi" dataDxfId="2205" dataCellStyle="Normal 2 2 3 2 2"/>
    <tableColumn id="11" xr3:uid="{06CB7B79-7537-435C-90C4-BA85D46E0DA4}" name="Cameroon" dataDxfId="2204" dataCellStyle="Normal 2 2 3 2 2"/>
    <tableColumn id="12" xr3:uid="{1A0938D2-08B3-467B-B0C5-8397443F5163}" name="Cape Verde" dataDxfId="2203" dataCellStyle="Normal 2 2 3 2 2"/>
    <tableColumn id="13" xr3:uid="{A7C25CE9-B8AB-468C-9050-BB4C8068CD20}" name="Côte d'Ivoire" dataDxfId="2202" dataCellStyle="Normal 2 2 3 2 2"/>
    <tableColumn id="14" xr3:uid="{F7CE477B-5542-4EDB-BDF1-2147EA2FA85A}" name="Dominican Republic" dataDxfId="2201" dataCellStyle="Normal 2 2 3 2 2"/>
    <tableColumn id="15" xr3:uid="{B6BA5A67-916D-4F44-997B-79FA968ECD61}" name="DRC" dataDxfId="2200" dataCellStyle="Normal 2 2 3 2 2"/>
    <tableColumn id="16" xr3:uid="{E5161B49-4886-4FD0-A548-970527A17C04}" name="El Salvador" dataDxfId="2199" dataCellStyle="Normal 2 2 3 2 2"/>
    <tableColumn id="17" xr3:uid="{A55EAA50-048D-420F-8DAB-055C5186F5D5}" name="Ethiopia" dataDxfId="2198" dataCellStyle="Normal 2 2 3 2 2"/>
    <tableColumn id="18" xr3:uid="{BB156315-1A17-4408-8852-4ADB5574DF27}" name="Ghana" dataDxfId="2197" dataCellStyle="Normal 2 2 3 2 2"/>
    <tableColumn id="19" xr3:uid="{E8C12A0D-C882-4266-A3DE-B3C6B5126AD0}" name="Guatemala" dataDxfId="2196" dataCellStyle="Normal 2 2 3 2 2"/>
    <tableColumn id="20" xr3:uid="{1A05CEC2-6732-46BD-BC5E-1E47A71CCCEE}" name="Guinea" dataDxfId="2195" dataCellStyle="Normal 2 2 3 2 2"/>
    <tableColumn id="21" xr3:uid="{51F3DDB8-DCE5-488E-9044-92ACFF55C7A8}" name="Haiti" dataDxfId="2194" dataCellStyle="Normal 2 2 3 2 2"/>
    <tableColumn id="22" xr3:uid="{95B8F36D-B6F3-428A-A075-D8A7E185BAFB}" name="Honduras " dataDxfId="2193" dataCellStyle="Normal 2 2 3 2 2"/>
    <tableColumn id="23" xr3:uid="{DE499F13-B15B-431A-B6C4-AA06E376FD46}" name="India" dataDxfId="2192" dataCellStyle="Normal 2 2 3 2 2"/>
    <tableColumn id="24" xr3:uid="{A7BAA10E-4EE3-4DF3-8EA3-6EA1D0B3AB8C}" name="Kenya" dataDxfId="2191" dataCellStyle="Normal 2 2 3 2 2"/>
    <tableColumn id="25" xr3:uid="{A7AA0AC6-64A6-459A-BE61-BB95AF0850B7}" name="Kyrgyz Republic" dataDxfId="2190" dataCellStyle="Normal 2 2 3 2 2"/>
    <tableColumn id="26" xr3:uid="{8EA9C393-E69F-4E6A-8F29-1501A03F4E89}" name="Lao PDR" dataDxfId="2189" dataCellStyle="Normal 2 2 3 2 2"/>
    <tableColumn id="27" xr3:uid="{9EC4F420-843B-4780-8AB6-E4204DC4ABF4}" name="Liberia " dataDxfId="2188" dataCellStyle="Normal 2 2 3 2 2"/>
    <tableColumn id="28" xr3:uid="{45CC4FE9-BC61-4AD3-B447-0DEF6C8A26B2}" name="Madagascar" dataDxfId="2187" dataCellStyle="Normal 2 2 3 2 2"/>
    <tableColumn id="29" xr3:uid="{A6D44F5A-8DB9-434D-BAC5-10111FA12B9D}" name="Malawi" dataDxfId="2186" dataCellStyle="Normal 2 2 3 2 2"/>
    <tableColumn id="30" xr3:uid="{6A6BBF67-EA92-4A11-9CDC-FBD570F87CA8}" name="Mali" dataDxfId="2185" dataCellStyle="Normal 2 2 3 2 2"/>
    <tableColumn id="31" xr3:uid="{85B304C7-C8B1-474B-B6CF-4539E3CC39D8}" name="Mozambique" dataDxfId="2184" dataCellStyle="Normal 2 2 3 2 2"/>
    <tableColumn id="32" xr3:uid="{81310652-B16B-44C6-A3E9-967B58A3ED96}" name="Nepal" dataDxfId="2183" dataCellStyle="Normal 2 2 3 2 2"/>
    <tableColumn id="33" xr3:uid="{94EE3571-AC39-4D9B-B68E-8ECD1F2637E5}" name="Niger" dataDxfId="2182" dataCellStyle="Normal 2 2 3 2 2"/>
    <tableColumn id="34" xr3:uid="{B8139126-4E98-411E-B49A-83B0692FC3E9}" name="Nigeria" dataDxfId="2181" dataCellStyle="Normal 2 2 3 2 2"/>
    <tableColumn id="35" xr3:uid="{5D571B64-34D8-4711-8441-6BF1451DAED6}" name="Pakistan" dataDxfId="2180" dataCellStyle="Normal 2 2 3 2 2"/>
    <tableColumn id="36" xr3:uid="{490EC182-9FFA-4417-BDF0-F6BA259466F9}" name="Peru" dataDxfId="2179" dataCellStyle="Normal 2 2 3 2 2"/>
    <tableColumn id="37" xr3:uid="{4E1B0508-6419-47FC-8BC0-998B4FD0BDC2}" name="Philippines" dataDxfId="2178" dataCellStyle="Normal 2 2 3 2 2"/>
    <tableColumn id="38" xr3:uid="{097F48CD-8EA7-4CE3-A3F7-5906A1B6C68B}" name="Rwanda" dataDxfId="2177" dataCellStyle="Normal 2 2 3 2 2"/>
    <tableColumn id="39" xr3:uid="{54EFC3AE-4307-43B8-85A9-695F47D253D9}" name="Senegal" dataDxfId="2176" dataCellStyle="Normal 2 2 3 2 2"/>
    <tableColumn id="40" xr3:uid="{121A02A8-9996-4429-9C53-5C4A173B5E5B}" name="Sierra Leone " dataDxfId="2175" dataCellStyle="Normal 2 2 3 2 2"/>
    <tableColumn id="41" xr3:uid="{7E0888F5-87B6-4EB1-9A19-DAE1B595412F}" name="South Sudan " dataDxfId="2174" dataCellStyle="Normal 2 2 3 2 2"/>
    <tableColumn id="42" xr3:uid="{E8B16317-5050-4B6D-8F55-9210DF7DB180}" name="Tanzania" dataDxfId="2173" dataCellStyle="Normal 2 2 3 2 2"/>
    <tableColumn id="43" xr3:uid="{57061247-A37D-4527-B1FB-AB1B06338046}" name="Togo" dataDxfId="2172" dataCellStyle="Normal 2 2 3 2 2"/>
    <tableColumn id="44" xr3:uid="{01D2116F-A4AD-4119-B821-D891441B66F1}" name="Uganda" dataDxfId="2171" dataCellStyle="Normal 2 2 3 2 2"/>
    <tableColumn id="45" xr3:uid="{B6CDDE05-DD3F-46BC-8BF3-7C5D2CB2D684}" name="Vietnam" dataDxfId="2170" dataCellStyle="Normal 2 2 3 2 2"/>
    <tableColumn id="46" xr3:uid="{77FC2E94-DDB4-434E-B540-173EFD60D66B}" name="Zambia" dataDxfId="2169" dataCellStyle="Normal 2 2 3 2 2"/>
    <tableColumn id="47" xr3:uid="{C804B509-6E4C-4172-AA30-179397B8123D}" name="Zimbabwe" dataDxfId="2168" dataCellStyle="Normal 2 2 3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67C65D11-5B26-4BBC-9D47-D108EDFDA836}" name="Table615" displayName="Table615" ref="B133:G135" totalsRowShown="0" headerRowDxfId="2167" dataDxfId="2165" headerRowBorderDxfId="2166" tableBorderDxfId="2164" totalsRowBorderDxfId="2163" headerRowCellStyle="Normal 2 2 3 2 2" dataCellStyle="Percent">
  <autoFilter ref="B133:G135" xr:uid="{5FF56230-A7DA-4784-8DF7-600940764EAA}"/>
  <tableColumns count="6">
    <tableColumn id="1" xr3:uid="{7065759C-FACE-48BE-9A46-3A43E571385B}" name="Community Health Worker" dataDxfId="2162" dataCellStyle="Percent"/>
    <tableColumn id="2" xr3:uid="{D4FA8DA4-3DBB-4AE4-AEDC-8492DCA54886}" name="Auxiliary Nurse" dataDxfId="2161" dataCellStyle="Percent"/>
    <tableColumn id="4" xr3:uid="{0983C711-C56C-4F2B-8C34-99FE4623CC1C}" name="Auxiliary Nurse Midwife"/>
    <tableColumn id="6" xr3:uid="{9E44CE38-9786-43C5-9F02-EF9D731FF183}" name="Nurse" dataDxfId="2160" dataCellStyle="Percent"/>
    <tableColumn id="7" xr3:uid="{D540769B-B07A-4234-BD49-BBBE859B8BFB}" name="Clinical Officer" dataDxfId="2159" dataCellStyle="Percent"/>
    <tableColumn id="9" xr3:uid="{64EAF777-E21D-4EFB-ADA7-62AE3E33E92D}" name="Doctor" dataDxfId="2158" dataCellStyle="Percent"/>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1BD95C3A-5C9B-460D-BD63-5C8BEF2EFFB3}" name="Table61516" displayName="Table61516" ref="B140:G142" totalsRowShown="0" headerRowDxfId="2157" dataDxfId="2155" headerRowBorderDxfId="2156" tableBorderDxfId="2154" totalsRowBorderDxfId="2153" headerRowCellStyle="Normal 2 2 3 2 2" dataCellStyle="Percent">
  <autoFilter ref="B140:G142" xr:uid="{15F611B1-D8D7-4D67-9A1C-C34921ACA0E9}"/>
  <tableColumns count="6">
    <tableColumn id="1" xr3:uid="{B900E074-D6A7-460D-B0FF-0322499AF074}" name="Community Health Worker" dataDxfId="2152" dataCellStyle="Percent"/>
    <tableColumn id="2" xr3:uid="{745C50DC-22BB-4C53-9A50-AFFD66E5C0CE}" name="Auxiliary Nurse" dataDxfId="2151" dataCellStyle="Percent"/>
    <tableColumn id="4" xr3:uid="{5BC0E9DF-77FC-4F5B-A90F-E80D59258CD0}" name="Auxiliary Nurse Midwife"/>
    <tableColumn id="6" xr3:uid="{590F7062-F545-485D-840F-4EF235D24A40}" name="Nurse" dataDxfId="2150" dataCellStyle="Percent"/>
    <tableColumn id="7" xr3:uid="{8DD152FE-75E7-4801-B3B5-E15B324C3CE9}" name="Clinical Officer" dataDxfId="2149" dataCellStyle="Percent"/>
    <tableColumn id="9" xr3:uid="{6DFD389C-CF88-48F8-92A9-67E09FC0EAEB}" name="Doctor" dataDxfId="2148" dataCellStyle="Percent"/>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657882AA-534A-4702-987D-4A094C635AC1}" name="Table6151617" displayName="Table6151617" ref="B147:G149" totalsRowShown="0" headerRowDxfId="2147" dataDxfId="2145" headerRowBorderDxfId="2146" tableBorderDxfId="2144" totalsRowBorderDxfId="2143" headerRowCellStyle="Normal 2 2 3 2 2" dataCellStyle="Percent">
  <autoFilter ref="B147:G149" xr:uid="{074D0F84-CBB4-4A32-8C1D-7F8909F52F00}"/>
  <tableColumns count="6">
    <tableColumn id="1" xr3:uid="{54F2D5BF-01C2-46C6-A871-15706D0B2BED}" name="Community Health Worker" dataDxfId="2142" dataCellStyle="Percent"/>
    <tableColumn id="2" xr3:uid="{B91F16BC-DCE5-4AE2-B87E-3EEAE3422B57}" name="Auxiliary Nurse" dataDxfId="2141" dataCellStyle="Percent"/>
    <tableColumn id="4" xr3:uid="{D5D00A41-4874-462A-98A2-0F1D0FF03729}" name="Auxiliary Nurse Midwife"/>
    <tableColumn id="6" xr3:uid="{63F5150B-D952-41E3-BA0E-3FB94B4C4C81}" name="Nurse" dataDxfId="2140" dataCellStyle="Percent"/>
    <tableColumn id="7" xr3:uid="{E8ADB14A-CEEF-4196-BA50-8221156D9F5D}" name="Clinical Officer" dataDxfId="2139" dataCellStyle="Percent"/>
    <tableColumn id="9" xr3:uid="{75AE8765-A100-436C-843F-6CC7BB2811EC}" name="Doctor" dataDxfId="2138" dataCellStyle="Percent"/>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8878C491-3402-4B13-9675-3C7A9ECACFCF}" name="Table9111318" displayName="Table9111318" ref="A151:AU152" totalsRowShown="0" headerRowDxfId="2137" dataDxfId="2136" headerRowCellStyle="Hyperlink" dataCellStyle="Normal 2 2 3 2 2">
  <autoFilter ref="A151:AU152" xr:uid="{5194D206-D5FC-4038-AD67-DB4D779D9B46}"/>
  <tableColumns count="47">
    <tableColumn id="1" xr3:uid="{03107259-C3E3-472E-A0A0-2CEAD7156ABB}" name="D. Policy (Continued)" dataDxfId="2135"/>
    <tableColumn id="2" xr3:uid="{E39BE311-A4D6-467F-B765-6E5CF110D5C3}" name="All countries" dataDxfId="2134"/>
    <tableColumn id="3" xr3:uid="{9A869C93-CDC2-46DB-8409-97CCD85DDC33}" name="Numerator" dataDxfId="2133"/>
    <tableColumn id="4" xr3:uid="{F9AABD11-624C-464C-9B38-36F73D20C134}" name="Denominator" dataDxfId="2132" dataCellStyle="Percent"/>
    <tableColumn id="5" xr3:uid="{2D82B3B6-7D31-4F14-8AC5-DA1D959168F1}" name="Afghanistan" dataDxfId="2131" dataCellStyle="Normal 2 2 3 2 2"/>
    <tableColumn id="6" xr3:uid="{C8377A47-BF7F-40FA-BD3F-C069582D8FC0}" name="Angola" dataDxfId="2130" dataCellStyle="Normal 2 2 3 2 2"/>
    <tableColumn id="7" xr3:uid="{5F0D57B3-5AA0-4441-9BFA-15AD2CD29A91}" name="Bangladesh" dataDxfId="2129" dataCellStyle="Normal 2 2 3 2 2"/>
    <tableColumn id="8" xr3:uid="{DE932E7C-B513-4D55-9B70-830772840B76}" name="Benin" dataDxfId="2128" dataCellStyle="Normal 2 2 3 2 2"/>
    <tableColumn id="9" xr3:uid="{70FA9C23-217F-4004-945A-5FD7E28E25DB}" name="Burkina Faso" dataDxfId="2127" dataCellStyle="Normal 2 2 3 2 2"/>
    <tableColumn id="10" xr3:uid="{72920511-B32C-4987-BF40-B16400FD9756}" name="Burundi" dataDxfId="2126" dataCellStyle="Normal 2 2 3 2 2"/>
    <tableColumn id="11" xr3:uid="{ADE88A17-9444-41BC-8CB3-48AD96DC25D1}" name="Cameroon" dataDxfId="2125" dataCellStyle="Normal 2 2 3 2 2"/>
    <tableColumn id="12" xr3:uid="{2E9EF320-4946-42C8-9FEA-378EA217A7DA}" name="Cape Verde" dataDxfId="2124" dataCellStyle="Normal 2 2 3 2 2"/>
    <tableColumn id="13" xr3:uid="{E6BFE5CB-C4C2-4918-9775-AE17D1B5388E}" name="Côte d'Ivoire" dataDxfId="2123" dataCellStyle="Normal 2 2 3 2 2"/>
    <tableColumn id="14" xr3:uid="{F3EB82D7-6205-4FF1-80AA-F1DCF27430A2}" name="Dominican Republic" dataDxfId="2122" dataCellStyle="Normal 2 2 3 2 2"/>
    <tableColumn id="15" xr3:uid="{B7477ADE-2123-442B-B3AD-6713242EE131}" name="DRC" dataDxfId="2121" dataCellStyle="Normal 2 2 3 2 2"/>
    <tableColumn id="16" xr3:uid="{F9430097-9D63-4D73-AB2A-698C3D054D20}" name="El Salvador" dataDxfId="2120" dataCellStyle="Normal 2 2 3 2 2"/>
    <tableColumn id="17" xr3:uid="{D7822D3F-56ED-4B5F-8094-A573AF31382F}" name="Ethiopia" dataDxfId="2119" dataCellStyle="Normal 2 2 3 2 2"/>
    <tableColumn id="18" xr3:uid="{47FD61C8-69E3-4C93-9517-A70807210C08}" name="Ghana" dataDxfId="2118" dataCellStyle="Normal 2 2 3 2 2"/>
    <tableColumn id="19" xr3:uid="{BF1870C7-7657-4780-BAD7-4A21C36D6D67}" name="Guatemala" dataDxfId="2117" dataCellStyle="Normal 2 2 3 2 2"/>
    <tableColumn id="20" xr3:uid="{F387BFF4-248E-4FC0-A4E5-2F35B202D615}" name="Guinea" dataDxfId="2116" dataCellStyle="Normal 2 2 3 2 2"/>
    <tableColumn id="21" xr3:uid="{5C45BB84-AFC1-4571-ABDE-779369071712}" name="Haiti" dataDxfId="2115" dataCellStyle="Normal 2 2 3 2 2"/>
    <tableColumn id="22" xr3:uid="{17ABE627-0669-40BB-A30D-FFBB627F10E9}" name="Honduras " dataDxfId="2114" dataCellStyle="Normal 2 2 3 2 2"/>
    <tableColumn id="23" xr3:uid="{DF1DFDB3-4C3B-49C1-9E5F-C3161168F461}" name="India" dataDxfId="2113" dataCellStyle="Normal 2 2 3 2 2"/>
    <tableColumn id="24" xr3:uid="{25193F8A-E08C-4112-8523-454D159B1DA3}" name="Kenya" dataDxfId="2112" dataCellStyle="Normal 2 2 3 2 2"/>
    <tableColumn id="25" xr3:uid="{76760B73-8062-448B-BD96-C263B54BCE55}" name="Kyrgyz Republic" dataDxfId="2111" dataCellStyle="Normal 2 2 3 2 2"/>
    <tableColumn id="26" xr3:uid="{8DC8F877-030C-4D0C-8029-AE83B17AD575}" name="Lao PDR" dataDxfId="2110" dataCellStyle="Normal 2 2 3 2 2"/>
    <tableColumn id="27" xr3:uid="{BD2D7DFC-27C2-492E-8FAC-9C523812C4FE}" name="Liberia " dataDxfId="2109" dataCellStyle="Normal 2 2 3 2 2"/>
    <tableColumn id="28" xr3:uid="{285EBDA4-9653-423B-B067-365DA8D658AE}" name="Madagascar" dataDxfId="2108" dataCellStyle="Normal 2 2 3 2 2"/>
    <tableColumn id="29" xr3:uid="{25AE4FCC-C989-431F-8D97-174E8B79BD37}" name="Malawi" dataDxfId="2107" dataCellStyle="Normal 2 2 3 2 2"/>
    <tableColumn id="30" xr3:uid="{C47B1B78-3F07-4055-AB05-32578F938E5D}" name="Mali" dataDxfId="2106" dataCellStyle="Normal 2 2 3 2 2"/>
    <tableColumn id="31" xr3:uid="{91339B7A-5304-4CBE-AFE2-688AA3E91B27}" name="Mozambique" dataDxfId="2105" dataCellStyle="Normal 2 2 3 2 2"/>
    <tableColumn id="32" xr3:uid="{B423B5CE-8C91-43E3-8F5E-9CAB49D2E8B0}" name="Nepal" dataDxfId="2104" dataCellStyle="Normal 2 2 3 2 2"/>
    <tableColumn id="33" xr3:uid="{8B6BF4F0-D44F-4598-ACDC-46F6665BA351}" name="Niger" dataDxfId="2103" dataCellStyle="Normal 2 2 3 2 2"/>
    <tableColumn id="34" xr3:uid="{3B0F40C9-3570-45F6-A77C-07022261AB3A}" name="Nigeria" dataDxfId="2102" dataCellStyle="Normal 2 2 3 2 2"/>
    <tableColumn id="35" xr3:uid="{25043A1B-99FE-4E28-BFC0-5CE85C09559F}" name="Pakistan" dataDxfId="2101" dataCellStyle="Normal 2 2 3 2 2"/>
    <tableColumn id="36" xr3:uid="{3E76AA7E-36C7-48DA-AF7A-8738B488902C}" name="Peru" dataDxfId="2100" dataCellStyle="Normal 2 2 3 2 2"/>
    <tableColumn id="37" xr3:uid="{FDA23530-C55B-43A7-B5D5-B445B264BF65}" name="Philippines" dataDxfId="2099" dataCellStyle="Normal 2 2 3 2 2"/>
    <tableColumn id="38" xr3:uid="{0660E3AB-496B-4FB8-8C4E-85345F7A742C}" name="Rwanda" dataDxfId="2098" dataCellStyle="Normal 2 2 3 2 2"/>
    <tableColumn id="39" xr3:uid="{F4D814E8-23B3-4AE5-AC16-B727378F7ABA}" name="Senegal" dataDxfId="2097" dataCellStyle="Normal 2 2 3 2 2"/>
    <tableColumn id="40" xr3:uid="{4BDD1C74-F764-40A9-A2B1-BB6A67A6F2C9}" name="Sierra Leone " dataDxfId="2096" dataCellStyle="Normal 2 2 3 2 2"/>
    <tableColumn id="41" xr3:uid="{5B1C1ACD-6FBE-4644-BBDB-612C2B503B87}" name="South Sudan " dataDxfId="2095" dataCellStyle="Normal 2 2 3 2 2"/>
    <tableColumn id="42" xr3:uid="{DC72A331-52D3-48C2-967C-E61BDC120AD6}" name="Tanzania" dataDxfId="2094" dataCellStyle="Normal 2 2 3 2 2"/>
    <tableColumn id="43" xr3:uid="{1A5EC150-DD82-46E5-9C79-5943047B14B5}" name="Togo" dataDxfId="2093" dataCellStyle="Normal 2 2 3 2 2"/>
    <tableColumn id="44" xr3:uid="{F56D0E33-D4A0-4CD3-ABF6-D193EF614E37}" name="Uganda" dataDxfId="2092" dataCellStyle="Normal 2 2 3 2 2"/>
    <tableColumn id="45" xr3:uid="{870FBF41-FD33-4AE0-85BB-F4413FC1CD54}" name="Vietnam" dataDxfId="2091" dataCellStyle="Normal 2 2 3 2 2"/>
    <tableColumn id="46" xr3:uid="{BD10FA03-B949-426A-8519-E4F86629F6A5}" name="Zambia" dataDxfId="2090" dataCellStyle="Normal 2 2 3 2 2"/>
    <tableColumn id="47" xr3:uid="{A5367764-8E49-4919-B9D5-2DD85A8448BC}" name="Zimbabwe" dataDxfId="2089" dataCellStyle="Normal 2 2 3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55D8F55B-A0B0-421E-A0C2-427948A3D886}" name="Table615161719" displayName="Table615161719" ref="B154:G156" totalsRowShown="0" headerRowDxfId="2088" dataDxfId="2086" headerRowBorderDxfId="2087" tableBorderDxfId="2085" totalsRowBorderDxfId="2084" headerRowCellStyle="Normal 2 2 3 2 2" dataCellStyle="Percent">
  <autoFilter ref="B154:G156" xr:uid="{6F1CFB5C-C34A-43C1-AED5-00FDA9F3DFA0}"/>
  <tableColumns count="6">
    <tableColumn id="1" xr3:uid="{AF709A3C-1152-4E8B-A06E-634CF6A5E0F4}" name="Community Health Worker" dataDxfId="2083" dataCellStyle="Percent"/>
    <tableColumn id="2" xr3:uid="{8F0B0C2D-1275-4023-A631-C23BE2A0839E}" name="Auxiliary Nurse" dataDxfId="2082" dataCellStyle="Percent"/>
    <tableColumn id="4" xr3:uid="{D13DBFD9-C7CF-4F58-B58F-725340FD430A}" name="Auxiliary Nurse Midwife"/>
    <tableColumn id="6" xr3:uid="{AA847DE4-927C-412C-ACFE-504F185AC798}" name="Nurse" dataDxfId="2081" dataCellStyle="Percent"/>
    <tableColumn id="7" xr3:uid="{06707566-1F09-448C-8ABB-3C7459D1A38A}" name="Clinical Officer" dataDxfId="2080" dataCellStyle="Percent"/>
    <tableColumn id="9" xr3:uid="{DB262B02-1B1B-4C41-84AA-E1C8F9D05364}" name="Doctor" dataDxfId="2079" dataCellStyle="Percent"/>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39C9B6E5-CE21-41F7-B85A-51EB97857F68}" name="Table911131820" displayName="Table911131820" ref="A158:AU159" totalsRowShown="0" headerRowDxfId="2078" dataDxfId="2077" headerRowCellStyle="Hyperlink" dataCellStyle="Normal 2 2 3 2 2">
  <autoFilter ref="A158:AU159" xr:uid="{B4AA7D23-F35C-4B7F-A36C-8EEBCC830989}"/>
  <tableColumns count="47">
    <tableColumn id="1" xr3:uid="{382BD93A-BE53-46B1-8B87-3AFCD66E5F9D}" name="D. Policy (Continued)" dataDxfId="2076"/>
    <tableColumn id="2" xr3:uid="{F5DFABA2-6EF0-4F8E-8FC6-EAEE59B21B6C}" name="All countries" dataDxfId="2075"/>
    <tableColumn id="3" xr3:uid="{1A281399-99C3-4A91-975C-15B597BB4E3D}" name="Numerator" dataDxfId="2074"/>
    <tableColumn id="4" xr3:uid="{E2753F20-9247-43A4-AE1D-CACBC7F1E7F0}" name="Denominator" dataDxfId="2073" dataCellStyle="Percent"/>
    <tableColumn id="5" xr3:uid="{D195A1BF-A12D-4599-AFBB-AD0B19484CE0}" name="Afghanistan" dataDxfId="2072" dataCellStyle="Normal 2 2 3 2 2"/>
    <tableColumn id="6" xr3:uid="{ECD77841-6C4E-4503-A9A2-FC75E480E831}" name="Angola" dataDxfId="2071" dataCellStyle="Normal 2 2 3 2 2"/>
    <tableColumn id="7" xr3:uid="{3605E5BC-E297-4D0C-BC39-4FEECB04FBF0}" name="Bangladesh" dataDxfId="2070" dataCellStyle="Normal 2 2 3 2 2"/>
    <tableColumn id="8" xr3:uid="{000ADBBF-615C-42A4-8908-0FDC9198EB9F}" name="Benin" dataDxfId="2069" dataCellStyle="Normal 2 2 3 2 2"/>
    <tableColumn id="9" xr3:uid="{7BF3D780-D182-4265-84F2-ECCEF6672604}" name="Burkina Faso" dataDxfId="2068" dataCellStyle="Normal 2 2 3 2 2"/>
    <tableColumn id="10" xr3:uid="{24C68A4D-2BA0-4D18-9977-E4DF57FF7F23}" name="Burundi" dataDxfId="2067" dataCellStyle="Normal 2 2 3 2 2"/>
    <tableColumn id="11" xr3:uid="{50AA8432-5204-430C-A979-89DEADF75B14}" name="Cameroon" dataDxfId="2066" dataCellStyle="Normal 2 2 3 2 2"/>
    <tableColumn id="12" xr3:uid="{CB7445C5-1B53-4E30-9F63-46F43E4575FB}" name="Cape Verde" dataDxfId="2065" dataCellStyle="Normal 2 2 3 2 2"/>
    <tableColumn id="13" xr3:uid="{19EA5D88-A87C-455D-B914-1A18C0302732}" name="Côte d'Ivoire" dataDxfId="2064" dataCellStyle="Normal 2 2 3 2 2"/>
    <tableColumn id="14" xr3:uid="{C5B2D84C-5426-4D38-A4E9-8C803DA08FEF}" name="Dominican Republic" dataDxfId="2063" dataCellStyle="Normal 2 2 3 2 2"/>
    <tableColumn id="15" xr3:uid="{F8496B9F-DC86-4A61-BEE4-BD1742DA7BF7}" name="DRC" dataDxfId="2062" dataCellStyle="Normal 2 2 3 2 2"/>
    <tableColumn id="16" xr3:uid="{BE04C65D-17FC-4C1D-9683-1BC732E8AC13}" name="El Salvador" dataDxfId="2061" dataCellStyle="Normal 2 2 3 2 2"/>
    <tableColumn id="17" xr3:uid="{8509AE3F-9E10-4541-B244-244AC03BF43B}" name="Ethiopia" dataDxfId="2060" dataCellStyle="Normal 2 2 3 2 2"/>
    <tableColumn id="18" xr3:uid="{409C1F22-2C31-461F-8C29-1BCD6DFA2418}" name="Ghana" dataDxfId="2059" dataCellStyle="Normal 2 2 3 2 2"/>
    <tableColumn id="19" xr3:uid="{958302B5-82A4-4FC5-AF28-641F7600C0D6}" name="Guatemala" dataDxfId="2058" dataCellStyle="Normal 2 2 3 2 2"/>
    <tableColumn id="20" xr3:uid="{3089EADC-5E4C-453B-B4C8-6E5EA19321A6}" name="Guinea" dataDxfId="2057" dataCellStyle="Normal 2 2 3 2 2"/>
    <tableColumn id="21" xr3:uid="{9647BE36-9447-44A7-B512-EB093C5924E2}" name="Haiti" dataDxfId="2056" dataCellStyle="Normal 2 2 3 2 2"/>
    <tableColumn id="22" xr3:uid="{D5643255-0988-4785-BDA7-364DE8022819}" name="Honduras " dataDxfId="2055" dataCellStyle="Normal 2 2 3 2 2"/>
    <tableColumn id="23" xr3:uid="{69C0CD2E-6A1A-4276-865B-3A4FB459CDEA}" name="India" dataDxfId="2054" dataCellStyle="Normal 2 2 3 2 2"/>
    <tableColumn id="24" xr3:uid="{F18454A2-6D5B-41C4-87E2-7933380DF105}" name="Kenya" dataDxfId="2053" dataCellStyle="Normal 2 2 3 2 2"/>
    <tableColumn id="25" xr3:uid="{042C5BBD-A875-4BDD-8AE5-580B5B3F9597}" name="Kyrgyz Republic" dataDxfId="2052" dataCellStyle="Normal 2 2 3 2 2"/>
    <tableColumn id="26" xr3:uid="{01BA3099-94B7-4692-AFE4-EF85470C6982}" name="Lao PDR" dataDxfId="2051" dataCellStyle="Normal 2 2 3 2 2"/>
    <tableColumn id="27" xr3:uid="{83F4E4C1-6DDA-41D4-AE99-843E8B172F37}" name="Liberia " dataDxfId="2050" dataCellStyle="Normal 2 2 3 2 2"/>
    <tableColumn id="28" xr3:uid="{51847FDC-DAD1-4A9A-A0A1-2F644E1326FA}" name="Madagascar" dataDxfId="2049" dataCellStyle="Normal 2 2 3 2 2"/>
    <tableColumn id="29" xr3:uid="{90282659-3D5C-4A0A-9DD9-2BEF6927B623}" name="Malawi" dataDxfId="2048" dataCellStyle="Normal 2 2 3 2 2"/>
    <tableColumn id="30" xr3:uid="{748D3DE0-E0F9-4571-A3C5-198FB39489B0}" name="Mali" dataDxfId="2047" dataCellStyle="Normal 2 2 3 2 2"/>
    <tableColumn id="31" xr3:uid="{51E2F885-D3C2-4225-8B94-4B15667A7AFF}" name="Mozambique" dataDxfId="2046" dataCellStyle="Normal 2 2 3 2 2"/>
    <tableColumn id="32" xr3:uid="{C7C5E405-B18F-4B1C-8196-FDC3AA71BAD5}" name="Nepal" dataDxfId="2045" dataCellStyle="Normal 2 2 3 2 2"/>
    <tableColumn id="33" xr3:uid="{3EB720D0-E981-4CD0-A640-C1A865DF8C4A}" name="Niger" dataDxfId="2044" dataCellStyle="Normal 2 2 3 2 2"/>
    <tableColumn id="34" xr3:uid="{9A5CBB84-B02F-44B4-A1C9-716FF6B13F9C}" name="Nigeria" dataDxfId="2043" dataCellStyle="Normal 2 2 3 2 2"/>
    <tableColumn id="35" xr3:uid="{75C1DC97-6467-486E-969F-15CF5B5536C7}" name="Pakistan" dataDxfId="2042" dataCellStyle="Normal 2 2 3 2 2"/>
    <tableColumn id="36" xr3:uid="{5250823B-A34B-4943-A8A8-3E97D0B27143}" name="Peru" dataDxfId="2041" dataCellStyle="Normal 2 2 3 2 2"/>
    <tableColumn id="37" xr3:uid="{D3686639-4696-4B9E-85F1-00826BE828B9}" name="Philippines" dataDxfId="2040" dataCellStyle="Normal 2 2 3 2 2"/>
    <tableColumn id="38" xr3:uid="{C10C53CE-15A1-4621-A9F0-A7632C88076E}" name="Rwanda" dataDxfId="2039" dataCellStyle="Normal 2 2 3 2 2"/>
    <tableColumn id="39" xr3:uid="{5F7D4414-65DC-401E-A04F-7571980A861D}" name="Senegal" dataDxfId="2038" dataCellStyle="Normal 2 2 3 2 2"/>
    <tableColumn id="40" xr3:uid="{25FE5D69-6D39-4122-91EA-B6A26650A6E7}" name="Sierra Leone " dataDxfId="2037" dataCellStyle="Normal 2 2 3 2 2"/>
    <tableColumn id="41" xr3:uid="{B1F8ADE5-0FC9-421F-8800-03C4C1155955}" name="South Sudan " dataDxfId="2036" dataCellStyle="Normal 2 2 3 2 2"/>
    <tableColumn id="42" xr3:uid="{E32DA018-CF57-4ADF-85A8-4A95E93E19D1}" name="Tanzania" dataDxfId="2035" dataCellStyle="Normal 2 2 3 2 2"/>
    <tableColumn id="43" xr3:uid="{B5A9EC80-9001-48F0-B95A-035C8F76211A}" name="Togo" dataDxfId="2034" dataCellStyle="Normal 2 2 3 2 2"/>
    <tableColumn id="44" xr3:uid="{D0C0F5E8-C408-4CFB-A64D-0A77261EBAA7}" name="Uganda" dataDxfId="2033" dataCellStyle="Normal 2 2 3 2 2"/>
    <tableColumn id="45" xr3:uid="{3A25E0B4-8F1B-41E3-AAF6-062C5E6E021C}" name="Vietnam" dataDxfId="2032" dataCellStyle="Normal 2 2 3 2 2"/>
    <tableColumn id="46" xr3:uid="{307C7258-AED5-4A09-9971-283969D39EB0}" name="Zambia" dataDxfId="2031" dataCellStyle="Normal 2 2 3 2 2"/>
    <tableColumn id="47" xr3:uid="{CC2B392A-C00C-491A-8B79-5D28483D3073}" name="Zimbabwe" dataDxfId="2030" dataCellStyle="Normal 2 2 3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02F1A622-D33A-4692-9859-E762AABCD716}" name="Table61516171921" displayName="Table61516171921" ref="B161:G163" totalsRowShown="0" headerRowDxfId="2029" dataDxfId="2027" headerRowBorderDxfId="2028" tableBorderDxfId="2026" totalsRowBorderDxfId="2025" headerRowCellStyle="Normal 2 2 3 2 2" dataCellStyle="Percent">
  <autoFilter ref="B161:G163" xr:uid="{7C806855-0E30-4F09-809E-991497E69E33}"/>
  <tableColumns count="6">
    <tableColumn id="1" xr3:uid="{BEA8BD04-8CC5-4BEE-A7C9-EE00B08F82CD}" name="Community Health Worker" dataDxfId="2024" dataCellStyle="Percent"/>
    <tableColumn id="2" xr3:uid="{3E6F9F12-5462-4F01-8178-36B8AAC2AC0D}" name="Auxiliary Nurse" dataDxfId="2023" dataCellStyle="Percent"/>
    <tableColumn id="4" xr3:uid="{FE08398B-CE6A-470A-9074-600100E39ABC}" name="Auxiliary Nurse Midwife"/>
    <tableColumn id="6" xr3:uid="{29066E03-53F8-4CF8-9C29-D3E9E07547F9}" name="Nurse" dataDxfId="2022" dataCellStyle="Percent"/>
    <tableColumn id="7" xr3:uid="{DAB2173F-C5CF-4870-BA61-E0A5BEAF3E28}" name="Clinical Officer" dataDxfId="2021" dataCellStyle="Percent"/>
    <tableColumn id="9" xr3:uid="{CDCC31E5-12CC-4BEF-87CB-0E471294411C}" name="Doctor" dataDxfId="2020" dataCellStyle="Percent"/>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56A2AE79-12C9-4195-873A-ED1D3E01C8EA}" name="Table91113182022" displayName="Table91113182022" ref="A165:AU166" totalsRowShown="0" headerRowDxfId="2019" dataDxfId="2018" headerRowCellStyle="Hyperlink" dataCellStyle="Normal 2 2 3 2 2">
  <autoFilter ref="A165:AU166" xr:uid="{E1E29FA3-1133-4A86-BA3B-B48C28B35DA2}"/>
  <tableColumns count="47">
    <tableColumn id="1" xr3:uid="{B22C7755-6ED9-464B-95B4-B359FD5478FC}" name="D. Policy (Continued)" dataDxfId="2017"/>
    <tableColumn id="2" xr3:uid="{0E9D31BB-6F58-4502-829E-7AD84ECA6018}" name="All countries" dataDxfId="2016"/>
    <tableColumn id="3" xr3:uid="{D447DB19-7ACB-44AF-87B8-D22BE6821C5D}" name="Numerator" dataDxfId="2015"/>
    <tableColumn id="4" xr3:uid="{A3EF2110-1EDF-4A9E-835E-7400E9DF9197}" name="Denominator" dataDxfId="2014" dataCellStyle="Percent"/>
    <tableColumn id="5" xr3:uid="{43C402E6-4C03-4245-9E84-611C645EC291}" name="Afghanistan" dataDxfId="2013" dataCellStyle="Normal 2 2 3 2 2"/>
    <tableColumn id="6" xr3:uid="{9E8985D7-F80F-4563-BE10-30FB7C20E867}" name="Angola" dataDxfId="2012" dataCellStyle="Normal 2 2 3 2 2"/>
    <tableColumn id="7" xr3:uid="{AC1F13F0-EB99-4325-A979-B52186A35636}" name="Bangladesh" dataDxfId="2011" dataCellStyle="Normal 2 2 3 2 2"/>
    <tableColumn id="8" xr3:uid="{96CE2962-21D5-43DC-9FF8-66B7DC2C107F}" name="Benin" dataDxfId="2010" dataCellStyle="Normal 2 2 3 2 2"/>
    <tableColumn id="9" xr3:uid="{E7AF364F-B626-49E2-A5A5-D5720C225305}" name="Burkina Faso" dataDxfId="2009" dataCellStyle="Normal 2 2 3 2 2"/>
    <tableColumn id="10" xr3:uid="{F1312300-4ADC-4C1C-AF0C-CAE0488A34B1}" name="Burundi" dataDxfId="2008" dataCellStyle="Normal 2 2 3 2 2"/>
    <tableColumn id="11" xr3:uid="{052DBC14-C663-4A17-835D-D711FDAB092E}" name="Cameroon" dataDxfId="2007" dataCellStyle="Normal 2 2 3 2 2"/>
    <tableColumn id="12" xr3:uid="{E763C181-3633-4120-8451-02B324766F16}" name="Cape Verde" dataDxfId="2006" dataCellStyle="Normal 2 2 3 2 2"/>
    <tableColumn id="13" xr3:uid="{7C1AE549-37FD-470F-B35C-E57966E9C149}" name="Côte d'Ivoire" dataDxfId="2005" dataCellStyle="Normal 2 2 3 2 2"/>
    <tableColumn id="14" xr3:uid="{37F0E4D9-E651-49EA-B8F7-602776124FA7}" name="Dominican Republic" dataDxfId="2004" dataCellStyle="Normal 2 2 3 2 2"/>
    <tableColumn id="15" xr3:uid="{CCE4F195-584F-46C2-A39E-79AD87D38184}" name="DRC" dataDxfId="2003" dataCellStyle="Normal 2 2 3 2 2"/>
    <tableColumn id="16" xr3:uid="{6654D2E8-9F2E-4C3A-970E-9AA248EAD428}" name="El Salvador" dataDxfId="2002" dataCellStyle="Normal 2 2 3 2 2"/>
    <tableColumn id="17" xr3:uid="{189D111B-B7E5-4657-89C9-4761C314A22D}" name="Ethiopia" dataDxfId="2001" dataCellStyle="Normal 2 2 3 2 2"/>
    <tableColumn id="18" xr3:uid="{5B4F3B11-2478-47B5-9718-E8131F4DD565}" name="Ghana" dataDxfId="2000" dataCellStyle="Normal 2 2 3 2 2"/>
    <tableColumn id="19" xr3:uid="{D2406BE0-FFAE-4F87-8C7E-DD11F433CDC3}" name="Guatemala" dataDxfId="1999" dataCellStyle="Normal 2 2 3 2 2"/>
    <tableColumn id="20" xr3:uid="{5BB486C1-40B1-49B5-9EC4-B9942474E377}" name="Guinea" dataDxfId="1998" dataCellStyle="Normal 2 2 3 2 2"/>
    <tableColumn id="21" xr3:uid="{6BEE8133-D7BA-4805-9CC1-0E8808FACBD2}" name="Haiti" dataDxfId="1997" dataCellStyle="Normal 2 2 3 2 2"/>
    <tableColumn id="22" xr3:uid="{A8C9E947-681E-4A1D-80D6-46F9BCC0B6C3}" name="Honduras " dataDxfId="1996" dataCellStyle="Normal 2 2 3 2 2"/>
    <tableColumn id="23" xr3:uid="{D88E22D9-32EF-46A4-92B6-B32BA3247CEA}" name="India" dataDxfId="1995" dataCellStyle="Normal 2 2 3 2 2"/>
    <tableColumn id="24" xr3:uid="{6D29BCAE-4863-4EA3-91C5-9ED16ED765E4}" name="Kenya" dataDxfId="1994" dataCellStyle="Normal 2 2 3 2 2"/>
    <tableColumn id="25" xr3:uid="{B05B0F82-75CB-42BC-8C73-B8EFCBCE3A70}" name="Kyrgyz Republic" dataDxfId="1993" dataCellStyle="Normal 2 2 3 2 2"/>
    <tableColumn id="26" xr3:uid="{7A1CE8AF-6F44-4373-AAE2-6C5190F4EFE0}" name="Lao PDR" dataDxfId="1992" dataCellStyle="Normal 2 2 3 2 2"/>
    <tableColumn id="27" xr3:uid="{EE128377-8101-4514-91B6-AB2C839A6DD0}" name="Liberia " dataDxfId="1991" dataCellStyle="Normal 2 2 3 2 2"/>
    <tableColumn id="28" xr3:uid="{96197541-DC18-4225-A05A-00657BC354AF}" name="Madagascar" dataDxfId="1990" dataCellStyle="Normal 2 2 3 2 2"/>
    <tableColumn id="29" xr3:uid="{AD51D001-3B63-4156-AA80-EE7B11BD7B9E}" name="Malawi" dataDxfId="1989" dataCellStyle="Normal 2 2 3 2 2"/>
    <tableColumn id="30" xr3:uid="{CC40ECE4-DA11-420E-AEBE-2DA6C1667726}" name="Mali" dataDxfId="1988" dataCellStyle="Normal 2 2 3 2 2"/>
    <tableColumn id="31" xr3:uid="{2B1AD45C-8A13-4576-90F7-C33C51162E3E}" name="Mozambique" dataDxfId="1987" dataCellStyle="Normal 2 2 3 2 2"/>
    <tableColumn id="32" xr3:uid="{5F880F84-B012-4F28-8416-1B74C20B8513}" name="Nepal" dataDxfId="1986" dataCellStyle="Normal 2 2 3 2 2"/>
    <tableColumn id="33" xr3:uid="{00A3AE42-5AA4-4F18-8827-66CEA488C511}" name="Niger" dataDxfId="1985" dataCellStyle="Normal 2 2 3 2 2"/>
    <tableColumn id="34" xr3:uid="{ECF29E7B-59EE-4BA7-A836-167240694861}" name="Nigeria" dataDxfId="1984" dataCellStyle="Normal 2 2 3 2 2"/>
    <tableColumn id="35" xr3:uid="{8F6F8297-B6E1-4E41-93F0-0F1DB4A82B86}" name="Pakistan" dataDxfId="1983" dataCellStyle="Normal 2 2 3 2 2"/>
    <tableColumn id="36" xr3:uid="{F777A2D8-7D16-4E76-B4CD-93947CA764C9}" name="Peru" dataDxfId="1982" dataCellStyle="Normal 2 2 3 2 2"/>
    <tableColumn id="37" xr3:uid="{D607604E-ED8E-4CDE-9F38-502D05929ED2}" name="Philippines" dataDxfId="1981" dataCellStyle="Normal 2 2 3 2 2"/>
    <tableColumn id="38" xr3:uid="{E14DCD7E-F8D6-46F1-A78E-4E78B102FFFA}" name="Rwanda" dataDxfId="1980" dataCellStyle="Normal 2 2 3 2 2"/>
    <tableColumn id="39" xr3:uid="{5E23D98B-5839-4E21-907C-D103DB728B5A}" name="Senegal" dataDxfId="1979" dataCellStyle="Normal 2 2 3 2 2"/>
    <tableColumn id="40" xr3:uid="{DF01FB5F-5956-4CE9-891B-D2B9AF7C89E2}" name="Sierra Leone " dataDxfId="1978" dataCellStyle="Normal 2 2 3 2 2"/>
    <tableColumn id="41" xr3:uid="{6D6C5C3E-8C90-4278-A8B2-0D8F2BBC749A}" name="South Sudan " dataDxfId="1977" dataCellStyle="Normal 2 2 3 2 2"/>
    <tableColumn id="42" xr3:uid="{9E9B5EB1-FD15-4A86-B5AF-F1A1AFF9592C}" name="Tanzania" dataDxfId="1976" dataCellStyle="Normal 2 2 3 2 2"/>
    <tableColumn id="43" xr3:uid="{DD6109D1-BB5B-4AA2-B17D-BB32AE290462}" name="Togo" dataDxfId="1975" dataCellStyle="Normal 2 2 3 2 2"/>
    <tableColumn id="44" xr3:uid="{996BC579-3B32-4FEE-AB3A-0CEC6CC13D44}" name="Uganda" dataDxfId="1974" dataCellStyle="Normal 2 2 3 2 2"/>
    <tableColumn id="45" xr3:uid="{00D696E1-948E-48A0-8B22-4867AE2BD576}" name="Vietnam" dataDxfId="1973" dataCellStyle="Normal 2 2 3 2 2"/>
    <tableColumn id="46" xr3:uid="{1D92034F-630D-42E8-BC9A-2360BEA53DC4}" name="Zambia" dataDxfId="1972" dataCellStyle="Normal 2 2 3 2 2"/>
    <tableColumn id="47" xr3:uid="{3999260F-69E9-4541-8F9F-B0AA470F66C1}" name="Zimbabwe" dataDxfId="1971" dataCellStyle="Normal 2 2 3 2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FF2DF88B-094C-4D9E-B4DD-730691E9B5E0}" name="Table6151617192123" displayName="Table6151617192123" ref="B168:G170" totalsRowShown="0" headerRowDxfId="1970" dataDxfId="1968" headerRowBorderDxfId="1969" tableBorderDxfId="1967" totalsRowBorderDxfId="1966" headerRowCellStyle="Normal 2 2 3 2 2" dataCellStyle="Percent">
  <autoFilter ref="B168:G170" xr:uid="{A0C25EA6-88C3-428F-ADB5-A899D1DE9C09}"/>
  <tableColumns count="6">
    <tableColumn id="1" xr3:uid="{3522A98A-D2B9-4810-BFDB-156F83E9967A}" name="Community Health Worker" dataDxfId="1965" dataCellStyle="Percent"/>
    <tableColumn id="2" xr3:uid="{898848FF-04F0-4125-81C8-3CDCFAD8A42F}" name="Auxiliary Nurse" dataDxfId="1964" dataCellStyle="Percent"/>
    <tableColumn id="4" xr3:uid="{5B2421E1-47B0-404B-9484-207DE1C9AF3E}" name="Auxiliary Nurse Midwife"/>
    <tableColumn id="6" xr3:uid="{512AD113-66C0-4504-A667-165E8B0D3AC0}" name="Nurse" dataDxfId="1963" dataCellStyle="Percent"/>
    <tableColumn id="7" xr3:uid="{5B79E94C-C6D2-461F-9C4A-EE2E0AED972C}" name="Clinical Officer" dataDxfId="1962" dataCellStyle="Percent"/>
    <tableColumn id="9" xr3:uid="{D8DAD58B-44D8-4753-BEED-383865905D9E}" name="Doctor" dataDxfId="1961" dataCellStyle="Percen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38865D98-0099-4FB1-8DF5-66FA61DECCE4}" name="Table2438" displayName="Table2438" ref="B20:E22" totalsRowShown="0" headerRowDxfId="2387" headerRowBorderDxfId="2386" tableBorderDxfId="2385" totalsRowBorderDxfId="2384" headerRowCellStyle="Normal 2 2 3 2 2">
  <autoFilter ref="B20:E22" xr:uid="{D90FB47E-E4B0-478B-92E7-B588FEA54121}"/>
  <tableColumns count="4">
    <tableColumn id="1" xr3:uid="{51F24479-E5F5-4963-8DE2-7A82BE08BAC4}" name="0 times"/>
    <tableColumn id="2" xr3:uid="{101A63F9-8BEE-4CB6-B048-FDE90BFAC41D}" name="1 time "/>
    <tableColumn id="3" xr3:uid="{7BB64220-D3AB-48B3-A341-A31D4A5AEBE2}" name="2-3 times "/>
    <tableColumn id="4" xr3:uid="{A6AD2BFE-19A7-4A89-91B4-ECDA95EE36FA}" name="4 or more times "/>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5F8404CB-7C05-4798-8690-4B6A3B049E98}" name="Table9111318202224" displayName="Table9111318202224" ref="A172:AU173" totalsRowShown="0" headerRowDxfId="1960" dataDxfId="1959" headerRowCellStyle="Hyperlink" dataCellStyle="Normal 2 2 3 2 2">
  <autoFilter ref="A172:AU173" xr:uid="{F5C8A8E9-4DAE-4696-A3EE-31EBB90E9B19}"/>
  <tableColumns count="47">
    <tableColumn id="1" xr3:uid="{A047B465-8990-4537-90FA-087CC3B3166D}" name="D. Policy (Continued)" dataDxfId="1958"/>
    <tableColumn id="2" xr3:uid="{60C39F7E-4FF3-40A2-ADB4-10F7F8951F43}" name="All countries" dataDxfId="1957"/>
    <tableColumn id="3" xr3:uid="{2704F7CC-A1C9-4598-BA97-86262CBA4417}" name="Numerator" dataDxfId="1956"/>
    <tableColumn id="4" xr3:uid="{396CE89F-D3AF-4F37-B491-2F148369DC2C}" name="Denominator" dataDxfId="1955" dataCellStyle="Percent"/>
    <tableColumn id="5" xr3:uid="{43C098C6-0B5E-4B35-A9FD-EE52CB90D0A2}" name="Afghanistan" dataDxfId="1954" dataCellStyle="Normal 2 2 3 2 2"/>
    <tableColumn id="6" xr3:uid="{F2A77D7E-98B1-4002-9BEC-9BD0C44B060A}" name="Angola" dataDxfId="1953" dataCellStyle="Normal 2 2 3 2 2"/>
    <tableColumn id="7" xr3:uid="{6B098D90-3DBE-4EC5-9D92-ED6B2423CDAF}" name="Bangladesh" dataDxfId="1952" dataCellStyle="Normal 2 2 3 2 2"/>
    <tableColumn id="8" xr3:uid="{E9439519-632F-4BD8-A0D5-ADC1DC40CB0C}" name="Benin" dataDxfId="1951" dataCellStyle="Normal 2 2 3 2 2"/>
    <tableColumn id="9" xr3:uid="{DA3A14CE-B887-4119-B4DB-49B9DB2D1D7F}" name="Burkina Faso" dataDxfId="1950" dataCellStyle="Normal 2 2 3 2 2"/>
    <tableColumn id="10" xr3:uid="{31A6F7F2-783B-4043-85F4-825D7DD754B0}" name="Burundi" dataDxfId="1949" dataCellStyle="Normal 2 2 3 2 2"/>
    <tableColumn id="11" xr3:uid="{6FFA6089-A4A5-47DF-A4C9-D2B5CE83D054}" name="Cameroon" dataDxfId="1948" dataCellStyle="Normal 2 2 3 2 2"/>
    <tableColumn id="12" xr3:uid="{A4DD7ACE-4F13-4819-BC10-FA17D312D431}" name="Cape Verde" dataDxfId="1947" dataCellStyle="Normal 2 2 3 2 2"/>
    <tableColumn id="13" xr3:uid="{9B055EA5-6E31-4090-8DE4-36C1E63A8D21}" name="Côte d'Ivoire" dataDxfId="1946" dataCellStyle="Normal 2 2 3 2 2"/>
    <tableColumn id="14" xr3:uid="{FA3D83ED-8B91-4B9D-B548-87A0F3A9E9DC}" name="Dominican Republic" dataDxfId="1945" dataCellStyle="Normal 2 2 3 2 2"/>
    <tableColumn id="15" xr3:uid="{55F26F7B-CEE8-4C62-9D7E-4913993C3B1B}" name="DRC" dataDxfId="1944" dataCellStyle="Normal 2 2 3 2 2"/>
    <tableColumn id="16" xr3:uid="{7EC88DC9-0679-44A9-9507-5D1D5BF0CC5B}" name="El Salvador" dataDxfId="1943" dataCellStyle="Normal 2 2 3 2 2"/>
    <tableColumn id="17" xr3:uid="{BB846730-2997-4B72-B5EB-80456354D9F4}" name="Ethiopia" dataDxfId="1942" dataCellStyle="Normal 2 2 3 2 2"/>
    <tableColumn id="18" xr3:uid="{1789AF61-8564-45F0-AC4E-9E7AAA7C7F1B}" name="Ghana" dataDxfId="1941" dataCellStyle="Normal 2 2 3 2 2"/>
    <tableColumn id="19" xr3:uid="{110317D4-DB15-4989-B76F-F9E99AAFAAE3}" name="Guatemala" dataDxfId="1940" dataCellStyle="Normal 2 2 3 2 2"/>
    <tableColumn id="20" xr3:uid="{8759FC1C-D1E9-4E7F-A3AE-57BF23D6EAA0}" name="Guinea" dataDxfId="1939" dataCellStyle="Normal 2 2 3 2 2"/>
    <tableColumn id="21" xr3:uid="{66FA8FA3-1022-4811-8CA4-2DFE1DC7AA1A}" name="Haiti" dataDxfId="1938" dataCellStyle="Normal 2 2 3 2 2"/>
    <tableColumn id="22" xr3:uid="{67A80730-E4A5-4494-AE11-F5839B75ADEE}" name="Honduras " dataDxfId="1937" dataCellStyle="Normal 2 2 3 2 2"/>
    <tableColumn id="23" xr3:uid="{4D731784-81F0-4A6D-BF7B-026E52ECDC9B}" name="India" dataDxfId="1936" dataCellStyle="Normal 2 2 3 2 2"/>
    <tableColumn id="24" xr3:uid="{DAB272B2-4393-4395-8F84-4A3BAFFD3A76}" name="Kenya" dataDxfId="1935" dataCellStyle="Normal 2 2 3 2 2"/>
    <tableColumn id="25" xr3:uid="{01F9ABFB-D532-45EF-8480-0A3737C2D724}" name="Kyrgyz Republic" dataDxfId="1934" dataCellStyle="Normal 2 2 3 2 2"/>
    <tableColumn id="26" xr3:uid="{3C8457DB-2DE6-4A9A-95DA-D973F50C50E1}" name="Lao PDR" dataDxfId="1933" dataCellStyle="Normal 2 2 3 2 2"/>
    <tableColumn id="27" xr3:uid="{C875F202-7503-4CB4-90DC-2E5500892C73}" name="Liberia " dataDxfId="1932" dataCellStyle="Normal 2 2 3 2 2"/>
    <tableColumn id="28" xr3:uid="{13C62C80-7674-4719-8906-F4E89A7104EF}" name="Madagascar" dataDxfId="1931" dataCellStyle="Normal 2 2 3 2 2"/>
    <tableColumn id="29" xr3:uid="{0D07787C-00C8-43D5-AB76-1FC5BAB51644}" name="Malawi" dataDxfId="1930" dataCellStyle="Normal 2 2 3 2 2"/>
    <tableColumn id="30" xr3:uid="{0B00900D-E030-443D-85E1-9E62A42A3D9B}" name="Mali" dataDxfId="1929" dataCellStyle="Normal 2 2 3 2 2"/>
    <tableColumn id="31" xr3:uid="{86295959-B627-46E8-938B-84EE07986D7D}" name="Mozambique" dataDxfId="1928" dataCellStyle="Normal 2 2 3 2 2"/>
    <tableColumn id="32" xr3:uid="{75BFDBC3-E99F-4894-B295-D8C62CDD1F2E}" name="Nepal" dataDxfId="1927" dataCellStyle="Normal 2 2 3 2 2"/>
    <tableColumn id="33" xr3:uid="{804AD67D-C243-46AB-B9A1-6ECE9121CB1A}" name="Niger" dataDxfId="1926" dataCellStyle="Normal 2 2 3 2 2"/>
    <tableColumn id="34" xr3:uid="{5A2E1EC5-886C-41DA-BA54-390E5C87F0F2}" name="Nigeria" dataDxfId="1925" dataCellStyle="Normal 2 2 3 2 2"/>
    <tableColumn id="35" xr3:uid="{92CB2EA6-C398-4F0A-9491-34770B655A63}" name="Pakistan" dataDxfId="1924" dataCellStyle="Normal 2 2 3 2 2"/>
    <tableColumn id="36" xr3:uid="{44CC0AEC-8771-46B7-889D-01C448369127}" name="Peru" dataDxfId="1923" dataCellStyle="Normal 2 2 3 2 2"/>
    <tableColumn id="37" xr3:uid="{C3F66FAB-019E-4639-A268-148D8311473F}" name="Philippines" dataDxfId="1922" dataCellStyle="Normal 2 2 3 2 2"/>
    <tableColumn id="38" xr3:uid="{664944C0-0A56-47FD-BB06-7057DDDC8737}" name="Rwanda" dataDxfId="1921" dataCellStyle="Normal 2 2 3 2 2"/>
    <tableColumn id="39" xr3:uid="{5CB3F924-E5B9-4C4D-9DCE-DBCE18C608BC}" name="Senegal" dataDxfId="1920" dataCellStyle="Normal 2 2 3 2 2"/>
    <tableColumn id="40" xr3:uid="{711C1EF0-21A9-4160-B25D-230E7A7AD8F1}" name="Sierra Leone " dataDxfId="1919" dataCellStyle="Normal 2 2 3 2 2"/>
    <tableColumn id="41" xr3:uid="{81D55A49-57F0-489B-927D-BADD7F9F2D6E}" name="South Sudan " dataDxfId="1918" dataCellStyle="Normal 2 2 3 2 2"/>
    <tableColumn id="42" xr3:uid="{6C3E82C5-179C-4FB5-8F5B-397AFC8A9D2B}" name="Tanzania" dataDxfId="1917" dataCellStyle="Normal 2 2 3 2 2"/>
    <tableColumn id="43" xr3:uid="{1F7B1BBC-654F-4797-9D03-6FCF3286B215}" name="Togo" dataDxfId="1916" dataCellStyle="Normal 2 2 3 2 2"/>
    <tableColumn id="44" xr3:uid="{2765365A-C7F4-4457-80C2-C6EE0C8F1F40}" name="Uganda" dataDxfId="1915" dataCellStyle="Normal 2 2 3 2 2"/>
    <tableColumn id="45" xr3:uid="{1481304A-38F2-4449-A624-8B5FC9516F18}" name="Vietnam" dataDxfId="1914" dataCellStyle="Normal 2 2 3 2 2"/>
    <tableColumn id="46" xr3:uid="{B85BBBD3-6EA0-43B2-83FF-16D9402420EA}" name="Zambia" dataDxfId="1913" dataCellStyle="Normal 2 2 3 2 2"/>
    <tableColumn id="47" xr3:uid="{CF9DC131-0476-43B8-9584-19A6EFEA1E1D}" name="Zimbabwe" dataDxfId="1912" dataCellStyle="Normal 2 2 3 2 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5F1EA40D-AC09-4B5C-BBFB-664AA6E856FA}" name="Table615161719212325" displayName="Table615161719212325" ref="B175:G177" totalsRowShown="0" headerRowDxfId="1911" dataDxfId="1909" headerRowBorderDxfId="1910" tableBorderDxfId="1908" totalsRowBorderDxfId="1907" headerRowCellStyle="Normal 2 2 3 2 2" dataCellStyle="Percent">
  <autoFilter ref="B175:G177" xr:uid="{60159158-C928-440E-9087-0B5FC2CCA586}"/>
  <tableColumns count="6">
    <tableColumn id="1" xr3:uid="{D5988C64-55BC-4184-9312-C9FB55163907}" name="Community Health Worker" dataDxfId="1906" dataCellStyle="Percent"/>
    <tableColumn id="2" xr3:uid="{ACCE17F0-3773-4D92-821B-56AE1E480932}" name="Auxiliary Nurse" dataDxfId="1905" dataCellStyle="Percent"/>
    <tableColumn id="4" xr3:uid="{ECDA461B-7001-4376-8B06-EB8B32712BE1}" name="Auxiliary Nurse Midwife"/>
    <tableColumn id="6" xr3:uid="{C71C460D-2A4A-4B8A-8BB8-2CD8021D6A35}" name="Nurse" dataDxfId="1904" dataCellStyle="Percent"/>
    <tableColumn id="7" xr3:uid="{4DCDD590-A7CF-4E5E-81D2-B3708D9E34F2}" name="Clinical Officer" dataDxfId="1903" dataCellStyle="Percent"/>
    <tableColumn id="9" xr3:uid="{CE7E4BA9-CC33-4B5F-81AE-B9C9E2434B29}" name="Doctor" dataDxfId="1902" dataCellStyle="Percent"/>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DEFDA878-AD50-4EB6-8701-B4F4128FBB53}" name="Table911131820222426" displayName="Table911131820222426" ref="A179:AU180" totalsRowShown="0" headerRowDxfId="1901" dataDxfId="1900" headerRowCellStyle="Hyperlink" dataCellStyle="Normal 2 2 3 2 2">
  <autoFilter ref="A179:AU180" xr:uid="{752C19D2-4882-4086-A071-F5F3C0DCAE05}"/>
  <tableColumns count="47">
    <tableColumn id="1" xr3:uid="{449C93C6-13E2-475E-99D6-693A82F19AE7}" name="D. Policy (Continued)" dataDxfId="1899"/>
    <tableColumn id="2" xr3:uid="{38AC0464-D57F-457E-9124-9AD00ACA1FD3}" name="All countries" dataDxfId="1898"/>
    <tableColumn id="3" xr3:uid="{95AC59ED-C4F6-4F2D-BB6E-6B43FD703571}" name="Numerator" dataDxfId="1897"/>
    <tableColumn id="4" xr3:uid="{7F11233F-173C-44B2-BBA9-76AADC119D88}" name="Denominator" dataDxfId="1896" dataCellStyle="Percent"/>
    <tableColumn id="5" xr3:uid="{C4EED3C0-0ECD-40BB-A8DA-02B3EB31B8F9}" name="Afghanistan" dataDxfId="1895" dataCellStyle="Normal 2 2 3 2 2"/>
    <tableColumn id="6" xr3:uid="{304974FF-4611-45A4-82DD-EE2EA6AA3783}" name="Angola" dataDxfId="1894" dataCellStyle="Normal 2 2 3 2 2"/>
    <tableColumn id="7" xr3:uid="{2F0557DB-6087-45E8-B244-516F68F88F09}" name="Bangladesh" dataDxfId="1893" dataCellStyle="Normal 2 2 3 2 2"/>
    <tableColumn id="8" xr3:uid="{C82A9ED6-BAAA-4815-8019-1EC3582EF80F}" name="Benin" dataDxfId="1892" dataCellStyle="Normal 2 2 3 2 2"/>
    <tableColumn id="9" xr3:uid="{D3A485F1-87E6-45CF-A898-5D7C8D4C1E0B}" name="Burkina Faso" dataDxfId="1891" dataCellStyle="Normal 2 2 3 2 2"/>
    <tableColumn id="10" xr3:uid="{EE5B416C-569B-41DC-87A2-F40E4EB7A50D}" name="Burundi" dataDxfId="1890" dataCellStyle="Normal 2 2 3 2 2"/>
    <tableColumn id="11" xr3:uid="{1B3AEE60-F99A-4FD2-90F2-6482B7C0557B}" name="Cameroon" dataDxfId="1889" dataCellStyle="Normal 2 2 3 2 2"/>
    <tableColumn id="12" xr3:uid="{1FE5EE3E-DE81-4738-8D86-C674E818005F}" name="Cape Verde" dataDxfId="1888" dataCellStyle="Normal 2 2 3 2 2"/>
    <tableColumn id="13" xr3:uid="{B2B432B3-C09E-4775-A37E-17B1D0237B3E}" name="Côte d'Ivoire" dataDxfId="1887" dataCellStyle="Normal 2 2 3 2 2"/>
    <tableColumn id="14" xr3:uid="{6DC9D3DF-BB3A-426E-BE91-7E8929F16190}" name="Dominican Republic" dataDxfId="1886" dataCellStyle="Normal 2 2 3 2 2"/>
    <tableColumn id="15" xr3:uid="{2FE87265-59DA-4FB3-9AFD-46F047181A41}" name="DRC" dataDxfId="1885" dataCellStyle="Normal 2 2 3 2 2"/>
    <tableColumn id="16" xr3:uid="{94664FFA-09F9-4298-B78B-1AFD9F02C2EF}" name="El Salvador" dataDxfId="1884" dataCellStyle="Normal 2 2 3 2 2"/>
    <tableColumn id="17" xr3:uid="{5931C2FE-1D36-42BC-BDAD-92515606AA04}" name="Ethiopia" dataDxfId="1883" dataCellStyle="Normal 2 2 3 2 2"/>
    <tableColumn id="18" xr3:uid="{31879438-A7A1-486C-993D-6B57F4EEC780}" name="Ghana" dataDxfId="1882" dataCellStyle="Normal 2 2 3 2 2"/>
    <tableColumn id="19" xr3:uid="{388CD397-4F90-4086-953B-A4F0FA0F717E}" name="Guatemala" dataDxfId="1881" dataCellStyle="Normal 2 2 3 2 2"/>
    <tableColumn id="20" xr3:uid="{1442C990-7C71-4D09-BD53-22168A3F128F}" name="Guinea" dataDxfId="1880" dataCellStyle="Normal 2 2 3 2 2"/>
    <tableColumn id="21" xr3:uid="{0E6E2C29-952C-4CA7-8579-C317F04C241A}" name="Haiti" dataDxfId="1879" dataCellStyle="Normal 2 2 3 2 2"/>
    <tableColumn id="22" xr3:uid="{4C253F81-DBFC-4F4C-87FF-004D4FB07FEB}" name="Honduras " dataDxfId="1878" dataCellStyle="Normal 2 2 3 2 2"/>
    <tableColumn id="23" xr3:uid="{0450EC89-AFA3-45AA-862D-45BC8AA66CAC}" name="India" dataDxfId="1877" dataCellStyle="Normal 2 2 3 2 2"/>
    <tableColumn id="24" xr3:uid="{6044B6E4-84CA-4E67-A8E7-2136946FC94A}" name="Kenya" dataDxfId="1876" dataCellStyle="Normal 2 2 3 2 2"/>
    <tableColumn id="25" xr3:uid="{FABC1873-539C-4EB5-83F6-E71BBE3C943D}" name="Kyrgyz Republic" dataDxfId="1875" dataCellStyle="Normal 2 2 3 2 2"/>
    <tableColumn id="26" xr3:uid="{0C1844CE-8D5B-4398-8B76-B48F68BD3AAF}" name="Lao PDR" dataDxfId="1874" dataCellStyle="Normal 2 2 3 2 2"/>
    <tableColumn id="27" xr3:uid="{D1B94D3A-C7CF-4D5E-8430-9FDDD91A4B93}" name="Liberia " dataDxfId="1873" dataCellStyle="Normal 2 2 3 2 2"/>
    <tableColumn id="28" xr3:uid="{7BD957E8-D725-4489-AA6C-D5714C246C85}" name="Madagascar" dataDxfId="1872" dataCellStyle="Normal 2 2 3 2 2"/>
    <tableColumn id="29" xr3:uid="{1A826C1D-07C4-4DF1-822D-103BC464D923}" name="Malawi" dataDxfId="1871" dataCellStyle="Normal 2 2 3 2 2"/>
    <tableColumn id="30" xr3:uid="{5CBCDEEE-F62F-42E3-949C-8A529DE07547}" name="Mali" dataDxfId="1870" dataCellStyle="Normal 2 2 3 2 2"/>
    <tableColumn id="31" xr3:uid="{320534A8-0B8E-448A-80AE-D75E166A624A}" name="Mozambique" dataDxfId="1869" dataCellStyle="Normal 2 2 3 2 2"/>
    <tableColumn id="32" xr3:uid="{37D64B8E-D0A2-4B61-A75B-41CF1B787CFA}" name="Nepal" dataDxfId="1868" dataCellStyle="Normal 2 2 3 2 2"/>
    <tableColumn id="33" xr3:uid="{7364AD11-5D3D-4918-BD2C-1DFBD6CB1156}" name="Niger" dataDxfId="1867" dataCellStyle="Normal 2 2 3 2 2"/>
    <tableColumn id="34" xr3:uid="{F77E7C6A-706B-4524-9403-6A8E079B1B54}" name="Nigeria" dataDxfId="1866" dataCellStyle="Normal 2 2 3 2 2"/>
    <tableColumn id="35" xr3:uid="{A3E14C15-668D-4A3B-92B8-1E8949692897}" name="Pakistan" dataDxfId="1865" dataCellStyle="Normal 2 2 3 2 2"/>
    <tableColumn id="36" xr3:uid="{FE3014E1-D142-4C5C-96C7-6CA43AABFD39}" name="Peru" dataDxfId="1864" dataCellStyle="Normal 2 2 3 2 2"/>
    <tableColumn id="37" xr3:uid="{1417E33C-D920-489D-B81E-D5001D492380}" name="Philippines" dataDxfId="1863" dataCellStyle="Normal 2 2 3 2 2"/>
    <tableColumn id="38" xr3:uid="{C04CE786-0897-4E70-BA1B-FC73CD3D99AF}" name="Rwanda" dataDxfId="1862" dataCellStyle="Normal 2 2 3 2 2"/>
    <tableColumn id="39" xr3:uid="{427A5B59-0D06-422D-9D29-7CD8AB8DE508}" name="Senegal" dataDxfId="1861" dataCellStyle="Normal 2 2 3 2 2"/>
    <tableColumn id="40" xr3:uid="{E5B98E0F-D270-4CC6-9A15-7DF09A5D137E}" name="Sierra Leone " dataDxfId="1860" dataCellStyle="Normal 2 2 3 2 2"/>
    <tableColumn id="41" xr3:uid="{765EF345-BB68-4BA1-8A8E-DBB185E11649}" name="South Sudan " dataDxfId="1859" dataCellStyle="Normal 2 2 3 2 2"/>
    <tableColumn id="42" xr3:uid="{B12FD0A4-6C8B-4879-A082-36DEA19BD67C}" name="Tanzania" dataDxfId="1858" dataCellStyle="Normal 2 2 3 2 2"/>
    <tableColumn id="43" xr3:uid="{3C5B4AD5-AC14-420D-847D-18DE6605D8F1}" name="Togo" dataDxfId="1857" dataCellStyle="Normal 2 2 3 2 2"/>
    <tableColumn id="44" xr3:uid="{3DBAB3D5-EA17-431F-B21D-8C0E83D13F86}" name="Uganda" dataDxfId="1856" dataCellStyle="Normal 2 2 3 2 2"/>
    <tableColumn id="45" xr3:uid="{7C7A9807-2ECE-48B6-A519-775768365FAD}" name="Vietnam" dataDxfId="1855" dataCellStyle="Normal 2 2 3 2 2"/>
    <tableColumn id="46" xr3:uid="{27D0092F-62CA-47D9-A90F-E7F7441AD62E}" name="Zambia" dataDxfId="1854" dataCellStyle="Normal 2 2 3 2 2"/>
    <tableColumn id="47" xr3:uid="{0CAE2361-FC79-41D8-AF70-8A624DB6377C}" name="Zimbabwe" dataDxfId="1853" dataCellStyle="Normal 2 2 3 2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BA760184-E1D8-4973-955F-F43724E94786}" name="Table61516171921232527" displayName="Table61516171921232527" ref="B182:G184" totalsRowShown="0" headerRowDxfId="1852" dataDxfId="1850" headerRowBorderDxfId="1851" tableBorderDxfId="1849" totalsRowBorderDxfId="1848" headerRowCellStyle="Normal 2 2 3 2 2" dataCellStyle="Percent">
  <autoFilter ref="B182:G184" xr:uid="{E69B2F44-D2F5-454A-95C9-A06116EB2F80}"/>
  <tableColumns count="6">
    <tableColumn id="1" xr3:uid="{ECD0E23F-EC25-41A9-A568-D0D40A1F5CE6}" name="Community Health Worker" dataDxfId="1847" dataCellStyle="Percent"/>
    <tableColumn id="2" xr3:uid="{295CE672-FCD7-4547-9D74-85C5BC8B122D}" name="Auxiliary Nurse" dataDxfId="1846" dataCellStyle="Percent"/>
    <tableColumn id="4" xr3:uid="{0102D955-9083-4E64-B15B-78797C12FAEC}" name="Auxiliary Nurse Midwife"/>
    <tableColumn id="6" xr3:uid="{85C62B47-0475-42E1-BA63-AC111A19D1AB}" name="Nurse" dataDxfId="1845" dataCellStyle="Percent"/>
    <tableColumn id="7" xr3:uid="{70057934-39FF-439D-A931-030994F384D0}" name="Clinical Officer" dataDxfId="1844" dataCellStyle="Percent"/>
    <tableColumn id="9" xr3:uid="{354AEDAD-D3F7-4FDE-91CD-32ED6E1A5143}" name="Doctor" dataDxfId="1843" dataCellStyle="Percent"/>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8F92B721-DC7E-48EF-A56B-1A2E5234C459}" name="Table91113182022242628" displayName="Table91113182022242628" ref="A186:AU187" totalsRowShown="0" headerRowDxfId="1842" dataDxfId="1841" headerRowCellStyle="Hyperlink" dataCellStyle="Normal 2 2 3 2 2">
  <autoFilter ref="A186:AU187" xr:uid="{1082BBD4-DFE6-4074-B180-DE6232C4ABA8}"/>
  <tableColumns count="47">
    <tableColumn id="1" xr3:uid="{85739DFB-8D5C-4C5C-A064-791DBE95FBBE}" name="D. Policy (Continued)" dataDxfId="1840"/>
    <tableColumn id="2" xr3:uid="{7AE8D99C-E85B-4A86-A9EE-292120A434FF}" name="All countries" dataDxfId="1839"/>
    <tableColumn id="3" xr3:uid="{E2715156-B443-4197-8A85-607A540DCDA3}" name="Numerator" dataDxfId="1838"/>
    <tableColumn id="4" xr3:uid="{692E51CD-E50B-459D-A564-3F787354F0BB}" name="Denominator" dataDxfId="1837" dataCellStyle="Percent"/>
    <tableColumn id="5" xr3:uid="{1844F77C-62EC-4B61-825E-2B7503098B6B}" name="Afghanistan" dataDxfId="1836" dataCellStyle="Normal 2 2 3 2 2"/>
    <tableColumn id="6" xr3:uid="{E89EB849-5FB5-4447-BC84-4A1AC16F81EC}" name="Angola" dataDxfId="1835" dataCellStyle="Normal 2 2 3 2 2"/>
    <tableColumn id="7" xr3:uid="{FD28FE04-3B6A-4391-8E0D-958E1D02FCE3}" name="Bangladesh" dataDxfId="1834" dataCellStyle="Normal 2 2 3 2 2"/>
    <tableColumn id="8" xr3:uid="{0254E5EE-3BCE-4765-B148-9D7B7CAE7F18}" name="Benin" dataDxfId="1833" dataCellStyle="Normal 2 2 3 2 2"/>
    <tableColumn id="9" xr3:uid="{AAE6083A-EC84-4F48-ABA3-EE4939E4391C}" name="Burkina Faso" dataDxfId="1832" dataCellStyle="Normal 2 2 3 2 2"/>
    <tableColumn id="10" xr3:uid="{93798FEB-C43C-4D9F-B5C7-41F6017D5B10}" name="Burundi" dataDxfId="1831" dataCellStyle="Normal 2 2 3 2 2"/>
    <tableColumn id="11" xr3:uid="{A04A1CD9-EF25-406A-8BCE-3F2CFA6B4E9D}" name="Cameroon" dataDxfId="1830" dataCellStyle="Normal 2 2 3 2 2"/>
    <tableColumn id="12" xr3:uid="{568DB594-F423-48DC-A163-586D6EB417FB}" name="Cape Verde" dataDxfId="1829" dataCellStyle="Normal 2 2 3 2 2"/>
    <tableColumn id="13" xr3:uid="{C52519B6-FD18-4D51-9369-C46A7E9B0BFB}" name="Côte d'Ivoire" dataDxfId="1828" dataCellStyle="Normal 2 2 3 2 2"/>
    <tableColumn id="14" xr3:uid="{8EB5DB9D-66FF-413A-AE7D-AF4FAA8F1B27}" name="Dominican Republic" dataDxfId="1827" dataCellStyle="Normal 2 2 3 2 2"/>
    <tableColumn id="15" xr3:uid="{D4C74FE0-F6B0-4A34-8484-2B59FE120FDA}" name="DRC" dataDxfId="1826" dataCellStyle="Normal 2 2 3 2 2"/>
    <tableColumn id="16" xr3:uid="{9E5182E5-0757-4597-B751-7D0465BB39BB}" name="El Salvador" dataDxfId="1825" dataCellStyle="Normal 2 2 3 2 2"/>
    <tableColumn id="17" xr3:uid="{53DC11A0-0418-44B9-AA52-9BF5D1B67776}" name="Ethiopia" dataDxfId="1824" dataCellStyle="Normal 2 2 3 2 2"/>
    <tableColumn id="18" xr3:uid="{25455F81-DC39-4B72-AF93-4CF21AAB575D}" name="Ghana" dataDxfId="1823" dataCellStyle="Normal 2 2 3 2 2"/>
    <tableColumn id="19" xr3:uid="{BE072A88-5844-47A2-A855-B7C1CA6E7F90}" name="Guatemala" dataDxfId="1822" dataCellStyle="Normal 2 2 3 2 2"/>
    <tableColumn id="20" xr3:uid="{5B66F84B-6341-48F1-A1FF-3B517501756D}" name="Guinea" dataDxfId="1821" dataCellStyle="Normal 2 2 3 2 2"/>
    <tableColumn id="21" xr3:uid="{85B1FD7D-D656-4ADC-A768-C64C77C602BF}" name="Haiti" dataDxfId="1820" dataCellStyle="Normal 2 2 3 2 2"/>
    <tableColumn id="22" xr3:uid="{F855BD9B-DE18-4D42-9276-4FCA1124E91A}" name="Honduras " dataDxfId="1819" dataCellStyle="Normal 2 2 3 2 2"/>
    <tableColumn id="23" xr3:uid="{D76ED2BE-1722-49D7-9CC9-248A5DB43BA9}" name="India" dataDxfId="1818" dataCellStyle="Normal 2 2 3 2 2"/>
    <tableColumn id="24" xr3:uid="{D33B127C-9289-4BB8-972E-6CBC8240FDB7}" name="Kenya" dataDxfId="1817" dataCellStyle="Normal 2 2 3 2 2"/>
    <tableColumn id="25" xr3:uid="{4E9DA7B1-4831-4B3C-AB74-C3D9106CE1C4}" name="Kyrgyz Republic" dataDxfId="1816" dataCellStyle="Normal 2 2 3 2 2"/>
    <tableColumn id="26" xr3:uid="{A75CDBD7-BD48-41CD-9FB3-BCB538A24AC5}" name="Lao PDR" dataDxfId="1815" dataCellStyle="Normal 2 2 3 2 2"/>
    <tableColumn id="27" xr3:uid="{74C06F14-B5C8-4041-8C28-F1ABF729E558}" name="Liberia " dataDxfId="1814" dataCellStyle="Normal 2 2 3 2 2"/>
    <tableColumn id="28" xr3:uid="{90BFAC10-44FB-46ED-A1D4-24DB65724CD1}" name="Madagascar" dataDxfId="1813" dataCellStyle="Normal 2 2 3 2 2"/>
    <tableColumn id="29" xr3:uid="{39006710-3A49-4E5D-8C3B-5C7DD717926B}" name="Malawi" dataDxfId="1812" dataCellStyle="Normal 2 2 3 2 2"/>
    <tableColumn id="30" xr3:uid="{E59B1F7F-E9E5-493C-8A97-B35361A9EB6D}" name="Mali" dataDxfId="1811" dataCellStyle="Normal 2 2 3 2 2"/>
    <tableColumn id="31" xr3:uid="{33A71F88-CF0E-43B8-B8DD-FE94E2F1241E}" name="Mozambique" dataDxfId="1810" dataCellStyle="Normal 2 2 3 2 2"/>
    <tableColumn id="32" xr3:uid="{6FE453F7-6D6E-47C0-97D1-F9EED6A18529}" name="Nepal" dataDxfId="1809" dataCellStyle="Normal 2 2 3 2 2"/>
    <tableColumn id="33" xr3:uid="{225FD474-52B0-41E4-993A-F331C0568EAB}" name="Niger" dataDxfId="1808" dataCellStyle="Normal 2 2 3 2 2"/>
    <tableColumn id="34" xr3:uid="{FCC1DDE0-D442-4028-AB00-49098031B797}" name="Nigeria" dataDxfId="1807" dataCellStyle="Normal 2 2 3 2 2"/>
    <tableColumn id="35" xr3:uid="{84413DB8-4030-48EB-B22A-62FA29077650}" name="Pakistan" dataDxfId="1806" dataCellStyle="Normal 2 2 3 2 2"/>
    <tableColumn id="36" xr3:uid="{4DD65E63-CA01-4BE5-960A-A14750073472}" name="Peru" dataDxfId="1805" dataCellStyle="Normal 2 2 3 2 2"/>
    <tableColumn id="37" xr3:uid="{EE2E412D-A82A-4D19-8DA1-F387B13DDEE3}" name="Philippines" dataDxfId="1804" dataCellStyle="Normal 2 2 3 2 2"/>
    <tableColumn id="38" xr3:uid="{84C9D3E3-D47C-40CC-851C-C6046B40B945}" name="Rwanda" dataDxfId="1803" dataCellStyle="Normal 2 2 3 2 2"/>
    <tableColumn id="39" xr3:uid="{31A24034-EC33-43F7-BF81-C5F17488EA20}" name="Senegal" dataDxfId="1802" dataCellStyle="Normal 2 2 3 2 2"/>
    <tableColumn id="40" xr3:uid="{CB0B1F1A-72B5-440B-97E4-F82EE36FE5AB}" name="Sierra Leone " dataDxfId="1801" dataCellStyle="Normal 2 2 3 2 2"/>
    <tableColumn id="41" xr3:uid="{302795A6-095E-4260-8A38-B244FE440B70}" name="South Sudan " dataDxfId="1800" dataCellStyle="Normal 2 2 3 2 2"/>
    <tableColumn id="42" xr3:uid="{9401B214-DEE8-4473-B209-648B7F20031D}" name="Tanzania" dataDxfId="1799" dataCellStyle="Normal 2 2 3 2 2"/>
    <tableColumn id="43" xr3:uid="{37C98B27-C42D-4CA2-9A32-7659B71F226A}" name="Togo" dataDxfId="1798" dataCellStyle="Normal 2 2 3 2 2"/>
    <tableColumn id="44" xr3:uid="{7D1C4BFA-EC89-492D-8C32-AF3BC11ACBCA}" name="Uganda" dataDxfId="1797" dataCellStyle="Normal 2 2 3 2 2"/>
    <tableColumn id="45" xr3:uid="{DF03A9C6-FA36-4DAE-9859-0E2C7AB901B5}" name="Vietnam" dataDxfId="1796" dataCellStyle="Normal 2 2 3 2 2"/>
    <tableColumn id="46" xr3:uid="{10AF05C1-771F-49D6-BC8E-B7383BEFE8D5}" name="Zambia" dataDxfId="1795" dataCellStyle="Normal 2 2 3 2 2"/>
    <tableColumn id="47" xr3:uid="{660FD8B5-96CF-4AA3-ACBB-3073C061D23F}" name="Zimbabwe" dataDxfId="1794" dataCellStyle="Normal 2 2 3 2 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D2FE6837-0223-4D8A-BD03-E27346888D35}" name="Table6151617192123252729" displayName="Table6151617192123252729" ref="B189:G191" totalsRowShown="0" headerRowDxfId="1793" dataDxfId="1791" headerRowBorderDxfId="1792" tableBorderDxfId="1790" totalsRowBorderDxfId="1789" headerRowCellStyle="Normal 2 2 3 2 2" dataCellStyle="Percent">
  <autoFilter ref="B189:G191" xr:uid="{11F58C3E-8B16-4C4D-A201-ED74A07D84AE}"/>
  <tableColumns count="6">
    <tableColumn id="1" xr3:uid="{A5FBBB69-C0C0-4331-AF6C-098D745080F4}" name="Community Health Worker" dataDxfId="1788" dataCellStyle="Percent"/>
    <tableColumn id="2" xr3:uid="{381D84AB-5DB4-44F0-8548-66CAEB8E4117}" name="Auxiliary Nurse" dataDxfId="1787" dataCellStyle="Percent"/>
    <tableColumn id="4" xr3:uid="{0C0527D1-4DE2-4665-8FCC-27A05D6875D5}" name="Auxiliary Nurse Midwife"/>
    <tableColumn id="6" xr3:uid="{0E0FFD72-F7AC-45A3-983C-2FADDACD9F79}" name="Nurse" dataDxfId="1786" dataCellStyle="Percent"/>
    <tableColumn id="7" xr3:uid="{9CEC3886-772C-4578-84FC-19E9D5D90D39}" name="Clinical Officer" dataDxfId="1785" dataCellStyle="Percent"/>
    <tableColumn id="9" xr3:uid="{421EDF4C-A738-43B8-A493-28BF758175E4}" name="Doctor" dataDxfId="1784" dataCellStyle="Percent"/>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085C9B2C-6208-48CB-9776-62F456A00C4E}" name="Table9111318202224262830" displayName="Table9111318202224262830" ref="A193:AU194" totalsRowShown="0" headerRowDxfId="1783" dataDxfId="1782" headerRowCellStyle="Hyperlink" dataCellStyle="Normal 2 2 3 2 2">
  <autoFilter ref="A193:AU194" xr:uid="{9B4DB9AE-782C-4FC7-82E6-F09A414B8CD4}"/>
  <tableColumns count="47">
    <tableColumn id="1" xr3:uid="{06920AA5-3D9D-4980-950C-F71B4B05F4B0}" name="D. Policy (Continued)" dataDxfId="1781"/>
    <tableColumn id="2" xr3:uid="{6D801B70-970F-40DF-953A-6296246D2D31}" name="All countries" dataDxfId="1780"/>
    <tableColumn id="3" xr3:uid="{05E40B96-C403-4F0A-9B03-A602B2AA2760}" name="Numerator" dataDxfId="1779"/>
    <tableColumn id="4" xr3:uid="{597D551A-5E6C-4110-A09C-7873D6C0FB3F}" name="Denominator" dataDxfId="1778" dataCellStyle="Percent"/>
    <tableColumn id="5" xr3:uid="{1F2A0610-4A6A-4F64-92C3-8EFB64C5D1D6}" name="Afghanistan" dataDxfId="1777" dataCellStyle="Normal 2 2 3 2 2"/>
    <tableColumn id="6" xr3:uid="{7617ED2E-2D59-4372-8C2A-6B202C279D39}" name="Angola" dataDxfId="1776" dataCellStyle="Normal 2 2 3 2 2"/>
    <tableColumn id="7" xr3:uid="{9466F5BF-56BB-4CE8-B304-851A86489C8A}" name="Bangladesh" dataDxfId="1775" dataCellStyle="Normal 2 2 3 2 2"/>
    <tableColumn id="8" xr3:uid="{7256651E-832B-4D20-BEC6-568EA356DDD1}" name="Benin" dataDxfId="1774" dataCellStyle="Normal 2 2 3 2 2"/>
    <tableColumn id="9" xr3:uid="{4AF0764D-284A-4F20-A39D-7FC24135718B}" name="Burkina Faso" dataDxfId="1773" dataCellStyle="Normal 2 2 3 2 2"/>
    <tableColumn id="10" xr3:uid="{706D021B-F14A-4012-A91E-268BD2958FC6}" name="Burundi" dataDxfId="1772" dataCellStyle="Normal 2 2 3 2 2"/>
    <tableColumn id="11" xr3:uid="{06F3F394-0126-4279-AE1D-183A69E1EEB4}" name="Cameroon" dataDxfId="1771" dataCellStyle="Normal 2 2 3 2 2"/>
    <tableColumn id="12" xr3:uid="{344CEE4E-735D-46AE-B9AD-5668B1BE25A7}" name="Cape Verde" dataDxfId="1770" dataCellStyle="Normal 2 2 3 2 2"/>
    <tableColumn id="13" xr3:uid="{3CA9F4CB-BE41-464C-90CB-96701D0D26A8}" name="Côte d'Ivoire" dataDxfId="1769" dataCellStyle="Normal 2 2 3 2 2"/>
    <tableColumn id="14" xr3:uid="{961D0C68-6BE9-4272-930E-6910CF139EC5}" name="Dominican Republic" dataDxfId="1768" dataCellStyle="Normal 2 2 3 2 2"/>
    <tableColumn id="15" xr3:uid="{AE1E034A-7B3B-4D43-A537-419CB09EF916}" name="DRC" dataDxfId="1767" dataCellStyle="Normal 2 2 3 2 2"/>
    <tableColumn id="16" xr3:uid="{497114D6-B60F-48C2-860D-E6D3AECF34B6}" name="El Salvador" dataDxfId="1766" dataCellStyle="Normal 2 2 3 2 2"/>
    <tableColumn id="17" xr3:uid="{119CFF85-64C3-4E4F-96EC-14A91C505F58}" name="Ethiopia" dataDxfId="1765" dataCellStyle="Normal 2 2 3 2 2"/>
    <tableColumn id="18" xr3:uid="{E0ACBE85-BFD1-449E-8F37-E979B45C634E}" name="Ghana" dataDxfId="1764" dataCellStyle="Normal 2 2 3 2 2"/>
    <tableColumn id="19" xr3:uid="{C1D94E11-2B89-4D56-81AA-ED70B162A27E}" name="Guatemala" dataDxfId="1763" dataCellStyle="Normal 2 2 3 2 2"/>
    <tableColumn id="20" xr3:uid="{B4013C5D-653A-41B2-9D78-02AB3887F540}" name="Guinea" dataDxfId="1762" dataCellStyle="Normal 2 2 3 2 2"/>
    <tableColumn id="21" xr3:uid="{EB712EB8-68C2-454D-83F2-50FEA963F828}" name="Haiti" dataDxfId="1761" dataCellStyle="Normal 2 2 3 2 2"/>
    <tableColumn id="22" xr3:uid="{11E10E0A-232D-465D-96E3-6B69B0B25F0F}" name="Honduras " dataDxfId="1760" dataCellStyle="Normal 2 2 3 2 2"/>
    <tableColumn id="23" xr3:uid="{147093A1-9FC2-43C3-AAF4-245239693A57}" name="India" dataDxfId="1759" dataCellStyle="Normal 2 2 3 2 2"/>
    <tableColumn id="24" xr3:uid="{798651B3-414D-4E6E-8E42-85310325CA45}" name="Kenya" dataDxfId="1758" dataCellStyle="Normal 2 2 3 2 2"/>
    <tableColumn id="25" xr3:uid="{696C1982-42D7-4328-A304-06539B1E461E}" name="Kyrgyz Republic" dataDxfId="1757" dataCellStyle="Normal 2 2 3 2 2"/>
    <tableColumn id="26" xr3:uid="{6133D10C-EF76-48C2-8F75-3C4E4ABB4CAD}" name="Lao PDR" dataDxfId="1756" dataCellStyle="Normal 2 2 3 2 2"/>
    <tableColumn id="27" xr3:uid="{2E15FA1D-2BEF-4C5C-A81E-ED87BFE6CEAF}" name="Liberia " dataDxfId="1755" dataCellStyle="Normal 2 2 3 2 2"/>
    <tableColumn id="28" xr3:uid="{203C4F4D-D50F-4D80-8878-1EDDCAA76CF3}" name="Madagascar" dataDxfId="1754" dataCellStyle="Normal 2 2 3 2 2"/>
    <tableColumn id="29" xr3:uid="{C71953F9-ECFF-40A0-8BE8-49BECE0C95DB}" name="Malawi" dataDxfId="1753" dataCellStyle="Normal 2 2 3 2 2"/>
    <tableColumn id="30" xr3:uid="{A1858D21-0FE1-44EC-94BB-CAD2384414B4}" name="Mali" dataDxfId="1752" dataCellStyle="Normal 2 2 3 2 2"/>
    <tableColumn id="31" xr3:uid="{1F46F230-433F-4188-803B-C5F7E0799728}" name="Mozambique" dataDxfId="1751" dataCellStyle="Normal 2 2 3 2 2"/>
    <tableColumn id="32" xr3:uid="{26D47235-6A59-4971-9B84-6B88FD9C39A2}" name="Nepal" dataDxfId="1750" dataCellStyle="Normal 2 2 3 2 2"/>
    <tableColumn id="33" xr3:uid="{D8913D04-54F2-48F1-A7D8-0A4401A80D2C}" name="Niger" dataDxfId="1749" dataCellStyle="Normal 2 2 3 2 2"/>
    <tableColumn id="34" xr3:uid="{41BF0E4A-60A3-4FCD-AFE4-32E529506CC0}" name="Nigeria" dataDxfId="1748" dataCellStyle="Normal 2 2 3 2 2"/>
    <tableColumn id="35" xr3:uid="{0AC83705-2238-41B8-8483-B98394A6BD66}" name="Pakistan" dataDxfId="1747" dataCellStyle="Normal 2 2 3 2 2"/>
    <tableColumn id="36" xr3:uid="{0C1105DD-C832-44F5-A586-723087D62017}" name="Peru" dataDxfId="1746" dataCellStyle="Normal 2 2 3 2 2"/>
    <tableColumn id="37" xr3:uid="{57A4785C-37D4-4F1F-8822-22978DCFD409}" name="Philippines" dataDxfId="1745" dataCellStyle="Normal 2 2 3 2 2"/>
    <tableColumn id="38" xr3:uid="{62DEF3E7-4C44-46F1-A46E-84536705E68F}" name="Rwanda" dataDxfId="1744" dataCellStyle="Normal 2 2 3 2 2"/>
    <tableColumn id="39" xr3:uid="{97BD0C3F-4E43-4F86-BC49-534D35AB25E4}" name="Senegal" dataDxfId="1743" dataCellStyle="Normal 2 2 3 2 2"/>
    <tableColumn id="40" xr3:uid="{825E963B-0F09-4DBB-9479-22A4E13699E2}" name="Sierra Leone " dataDxfId="1742" dataCellStyle="Normal 2 2 3 2 2"/>
    <tableColumn id="41" xr3:uid="{DFEAC659-04A9-4BF0-8563-C5EAB2BA4921}" name="South Sudan " dataDxfId="1741" dataCellStyle="Normal 2 2 3 2 2"/>
    <tableColumn id="42" xr3:uid="{7087810E-C403-4D61-A07E-285F430989DC}" name="Tanzania" dataDxfId="1740" dataCellStyle="Normal 2 2 3 2 2"/>
    <tableColumn id="43" xr3:uid="{D556A27B-80C5-48AA-8F9F-0E2D1C6703D1}" name="Togo" dataDxfId="1739" dataCellStyle="Normal 2 2 3 2 2"/>
    <tableColumn id="44" xr3:uid="{EF36EF2D-4737-4036-8908-DA6DE229F23A}" name="Uganda" dataDxfId="1738" dataCellStyle="Normal 2 2 3 2 2"/>
    <tableColumn id="45" xr3:uid="{A62F0AAD-AD6E-4118-AE3C-1E2F91871337}" name="Vietnam" dataDxfId="1737" dataCellStyle="Normal 2 2 3 2 2"/>
    <tableColumn id="46" xr3:uid="{061558B8-D94B-4F02-BC94-B275096A5D62}" name="Zambia" dataDxfId="1736" dataCellStyle="Normal 2 2 3 2 2"/>
    <tableColumn id="47" xr3:uid="{97FF12E0-7528-4EBE-BB6B-2D6B7C946749}" name="Zimbabwe" dataDxfId="1735" dataCellStyle="Normal 2 2 3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DE897D99-8121-4EA7-93EA-CDDA907FCA68}" name="Table615161719212325272931" displayName="Table615161719212325272931" ref="B196:G198" totalsRowShown="0" headerRowDxfId="1734" dataDxfId="1732" headerRowBorderDxfId="1733" tableBorderDxfId="1731" totalsRowBorderDxfId="1730" headerRowCellStyle="Normal 2 2 3 2 2" dataCellStyle="Percent">
  <autoFilter ref="B196:G198" xr:uid="{25EBD531-56C4-45B6-84D2-CA69637653DC}"/>
  <tableColumns count="6">
    <tableColumn id="1" xr3:uid="{0CF942F3-2FFB-4E12-BE72-EB8B7BD9CB67}" name="Community Health Worker" dataDxfId="1729" dataCellStyle="Percent"/>
    <tableColumn id="2" xr3:uid="{7ED4C7C3-290E-41FA-BD94-2EFEE5A67BA3}" name="Auxiliary Nurse" dataDxfId="1728" dataCellStyle="Percent"/>
    <tableColumn id="4" xr3:uid="{E5D03DD2-E794-4260-B154-6064D8128C3E}" name="Auxiliary Nurse Midwife"/>
    <tableColumn id="6" xr3:uid="{45DC70E6-EAF3-4AB1-9356-72EDCDCCDCFD}" name="Nurse" dataDxfId="1727" dataCellStyle="Percent"/>
    <tableColumn id="7" xr3:uid="{C3CACC26-EA3F-4509-A494-6021319B2A2B}" name="Clinical Officer" dataDxfId="1726" dataCellStyle="Percent"/>
    <tableColumn id="9" xr3:uid="{1D9C9357-F844-4615-B503-AE19B75C36C2}" name="Doctor" dataDxfId="1725" dataCellStyle="Percent"/>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B59D49A3-0B40-4983-BC31-3B2BAC7CF9BB}" name="Table911131820222426283032" displayName="Table911131820222426283032" ref="A200:AU201" totalsRowShown="0" headerRowDxfId="1724" dataDxfId="1723" headerRowCellStyle="Hyperlink" dataCellStyle="Normal 2 2 3 2 2">
  <autoFilter ref="A200:AU201" xr:uid="{6D6D2D3E-3A13-4209-8228-D48091150246}"/>
  <tableColumns count="47">
    <tableColumn id="1" xr3:uid="{0A0C86C6-BB58-4B89-B7FD-3A848CFCACA2}" name="D. Policy (Continued)" dataDxfId="1722"/>
    <tableColumn id="2" xr3:uid="{A7D96C4D-E736-4DF3-BB9F-E2BA4BAABAB2}" name="All countries" dataDxfId="1721"/>
    <tableColumn id="3" xr3:uid="{9BE1BA25-6F92-4958-A525-A1BB05722A3E}" name="Numerator" dataDxfId="1720"/>
    <tableColumn id="4" xr3:uid="{1B0EF594-D00C-43CF-9667-A67D4718AEE0}" name="Denominator" dataDxfId="1719" dataCellStyle="Percent"/>
    <tableColumn id="5" xr3:uid="{98D38817-7526-4B3C-830F-EB11C15D9C57}" name="Afghanistan" dataDxfId="1718" dataCellStyle="Normal 2 2 3 2 2"/>
    <tableColumn id="6" xr3:uid="{13544FF7-5B20-4107-8A86-4833DC4B181F}" name="Angola" dataDxfId="1717" dataCellStyle="Normal 2 2 3 2 2"/>
    <tableColumn id="7" xr3:uid="{66A165D8-945F-4667-8ED5-1D613D9A1491}" name="Bangladesh" dataDxfId="1716" dataCellStyle="Normal 2 2 3 2 2"/>
    <tableColumn id="8" xr3:uid="{A454766C-79FA-4A95-8FA2-1DD65B8897B8}" name="Benin" dataDxfId="1715" dataCellStyle="Normal 2 2 3 2 2"/>
    <tableColumn id="9" xr3:uid="{134FFECA-615B-4C33-9431-C15DD2B2E7AC}" name="Burkina Faso" dataDxfId="1714" dataCellStyle="Normal 2 2 3 2 2"/>
    <tableColumn id="10" xr3:uid="{90FA32CA-58DD-4A20-8366-6761E51C941B}" name="Burundi" dataDxfId="1713" dataCellStyle="Normal 2 2 3 2 2"/>
    <tableColumn id="11" xr3:uid="{AAF84E9B-C757-4487-A6D7-5B5EF8E9073D}" name="Cameroon" dataDxfId="1712" dataCellStyle="Normal 2 2 3 2 2"/>
    <tableColumn id="12" xr3:uid="{16A45460-20E8-4204-AF77-C6E192BA9CD6}" name="Cape Verde" dataDxfId="1711" dataCellStyle="Normal 2 2 3 2 2"/>
    <tableColumn id="13" xr3:uid="{0904BEBD-47C8-4F29-86C7-028418742960}" name="Côte d'Ivoire" dataDxfId="1710" dataCellStyle="Normal 2 2 3 2 2"/>
    <tableColumn id="14" xr3:uid="{81175711-47F0-4DCD-B952-246CF6DD245C}" name="Dominican Republic" dataDxfId="1709" dataCellStyle="Normal 2 2 3 2 2"/>
    <tableColumn id="15" xr3:uid="{B60CADE1-C775-4481-80E5-E5809BEC1009}" name="DRC" dataDxfId="1708" dataCellStyle="Normal 2 2 3 2 2"/>
    <tableColumn id="16" xr3:uid="{2673AD5E-5789-4C20-ACF0-55F8ED65F40A}" name="El Salvador" dataDxfId="1707" dataCellStyle="Normal 2 2 3 2 2"/>
    <tableColumn id="17" xr3:uid="{A69FFAD9-A42A-4381-98EB-9C83E307185C}" name="Ethiopia" dataDxfId="1706" dataCellStyle="Normal 2 2 3 2 2"/>
    <tableColumn id="18" xr3:uid="{6F335616-0DD0-4E13-920B-70276D906173}" name="Ghana" dataDxfId="1705" dataCellStyle="Normal 2 2 3 2 2"/>
    <tableColumn id="19" xr3:uid="{4E62ED24-799C-4E42-9D92-4326656E0972}" name="Guatemala" dataDxfId="1704" dataCellStyle="Normal 2 2 3 2 2"/>
    <tableColumn id="20" xr3:uid="{EFBF3E5A-C910-477F-A06A-3B309E9491E4}" name="Guinea" dataDxfId="1703" dataCellStyle="Normal 2 2 3 2 2"/>
    <tableColumn id="21" xr3:uid="{E4D29A0E-7457-422B-9218-6FF0DB577352}" name="Haiti" dataDxfId="1702" dataCellStyle="Normal 2 2 3 2 2"/>
    <tableColumn id="22" xr3:uid="{67216E12-22B0-4641-87B2-88FB0EC5B1DE}" name="Honduras " dataDxfId="1701" dataCellStyle="Normal 2 2 3 2 2"/>
    <tableColumn id="23" xr3:uid="{A158686D-1FCB-4DD9-935B-007056B8132F}" name="India" dataDxfId="1700" dataCellStyle="Normal 2 2 3 2 2"/>
    <tableColumn id="24" xr3:uid="{05E79ED3-445A-4ED7-9D02-B2DC6810AD1D}" name="Kenya" dataDxfId="1699" dataCellStyle="Normal 2 2 3 2 2"/>
    <tableColumn id="25" xr3:uid="{6EA09F88-1FB3-4D61-8D5C-4B780B808E94}" name="Kyrgyz Republic" dataDxfId="1698" dataCellStyle="Normal 2 2 3 2 2"/>
    <tableColumn id="26" xr3:uid="{A8034995-AFA1-44E6-ACC9-C53BF4BA9E7B}" name="Lao PDR" dataDxfId="1697" dataCellStyle="Normal 2 2 3 2 2"/>
    <tableColumn id="27" xr3:uid="{E1A35D26-37A5-4430-B0E4-CE0417D68E9A}" name="Liberia " dataDxfId="1696" dataCellStyle="Normal 2 2 3 2 2"/>
    <tableColumn id="28" xr3:uid="{19CE4257-47C6-44E8-80DC-84AE971D9C83}" name="Madagascar" dataDxfId="1695" dataCellStyle="Normal 2 2 3 2 2"/>
    <tableColumn id="29" xr3:uid="{99E31715-D799-4D05-BB60-46743460E2EF}" name="Malawi" dataDxfId="1694" dataCellStyle="Normal 2 2 3 2 2"/>
    <tableColumn id="30" xr3:uid="{C0F06594-336C-4EE1-A8FB-834629A332C3}" name="Mali" dataDxfId="1693" dataCellStyle="Normal 2 2 3 2 2"/>
    <tableColumn id="31" xr3:uid="{57286105-F228-4F40-A5BE-78230EE69400}" name="Mozambique" dataDxfId="1692" dataCellStyle="Normal 2 2 3 2 2"/>
    <tableColumn id="32" xr3:uid="{4BA22602-9019-4F9D-A8C7-F963FA3B94CF}" name="Nepal" dataDxfId="1691" dataCellStyle="Normal 2 2 3 2 2"/>
    <tableColumn id="33" xr3:uid="{B9924068-A692-4750-9EB6-1E43EC9071FD}" name="Niger" dataDxfId="1690" dataCellStyle="Normal 2 2 3 2 2"/>
    <tableColumn id="34" xr3:uid="{EB785436-56EB-41D0-B095-923AD8B5D55F}" name="Nigeria" dataDxfId="1689" dataCellStyle="Normal 2 2 3 2 2"/>
    <tableColumn id="35" xr3:uid="{7F21E4F9-E97E-4CAB-850C-060264EC1043}" name="Pakistan" dataDxfId="1688" dataCellStyle="Normal 2 2 3 2 2"/>
    <tableColumn id="36" xr3:uid="{21AB0C4F-8815-4D17-9B48-F1972E180A2F}" name="Peru" dataDxfId="1687" dataCellStyle="Normal 2 2 3 2 2"/>
    <tableColumn id="37" xr3:uid="{E8C81F7F-D6C4-493B-85C0-6C79782E2EE3}" name="Philippines" dataDxfId="1686" dataCellStyle="Normal 2 2 3 2 2"/>
    <tableColumn id="38" xr3:uid="{748FA586-2773-4254-BD22-D02B08940D7E}" name="Rwanda" dataDxfId="1685" dataCellStyle="Normal 2 2 3 2 2"/>
    <tableColumn id="39" xr3:uid="{F8AA757F-7D92-4440-A1C7-C0260FD8C20F}" name="Senegal" dataDxfId="1684" dataCellStyle="Normal 2 2 3 2 2"/>
    <tableColumn id="40" xr3:uid="{B9EEB764-C582-442E-BFE0-44A6EF770949}" name="Sierra Leone " dataDxfId="1683" dataCellStyle="Normal 2 2 3 2 2"/>
    <tableColumn id="41" xr3:uid="{DE3C9E54-F912-471B-8423-B1B71D6E7769}" name="South Sudan " dataDxfId="1682" dataCellStyle="Normal 2 2 3 2 2"/>
    <tableColumn id="42" xr3:uid="{F59D7D0E-2AC8-422C-AA1A-CF6B2349C4DA}" name="Tanzania" dataDxfId="1681" dataCellStyle="Normal 2 2 3 2 2"/>
    <tableColumn id="43" xr3:uid="{B95BB099-7CE1-4E58-8CBE-E5AA839B290D}" name="Togo" dataDxfId="1680" dataCellStyle="Normal 2 2 3 2 2"/>
    <tableColumn id="44" xr3:uid="{9D2BDA7A-416E-497A-8272-82545684A0F3}" name="Uganda" dataDxfId="1679" dataCellStyle="Normal 2 2 3 2 2"/>
    <tableColumn id="45" xr3:uid="{372A7DEB-B0FD-431C-B73B-4F70C4AEC4B7}" name="Vietnam" dataDxfId="1678" dataCellStyle="Normal 2 2 3 2 2"/>
    <tableColumn id="46" xr3:uid="{F3448430-6BB0-4398-9B17-2A3B8A23E858}" name="Zambia" dataDxfId="1677" dataCellStyle="Normal 2 2 3 2 2"/>
    <tableColumn id="47" xr3:uid="{65E30A36-0912-4843-8D01-8DF05EB327A5}" name="Zimbabwe" dataDxfId="1676" dataCellStyle="Normal 2 2 3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E7940C68-08C4-4E0B-B7F2-3FA8EE30A288}" name="Table61516171921232527293133" displayName="Table61516171921232527293133" ref="B203:G205" totalsRowShown="0" headerRowDxfId="1675" dataDxfId="1673" headerRowBorderDxfId="1674" tableBorderDxfId="1672" totalsRowBorderDxfId="1671" headerRowCellStyle="Normal 2 2 3 2 2" dataCellStyle="Percent">
  <autoFilter ref="B203:G205" xr:uid="{C4B088E0-F0B0-4C3D-B0BA-07633648301B}"/>
  <tableColumns count="6">
    <tableColumn id="1" xr3:uid="{C5A666E0-1C2A-4BED-925C-3FBFEB33ED8F}" name="Community Health Worker" dataDxfId="1670" dataCellStyle="Percent"/>
    <tableColumn id="2" xr3:uid="{E1398818-5C6F-4AFD-B651-B3A1D8B7C306}" name="Auxiliary Nurse" dataDxfId="1669" dataCellStyle="Percent"/>
    <tableColumn id="4" xr3:uid="{E96409DF-FD84-4F65-BEDD-2145B6EDD4FC}" name="Auxiliary Nurse Midwife"/>
    <tableColumn id="6" xr3:uid="{8940593D-8F9F-4683-8790-CC49608E531D}" name="Nurse" dataDxfId="1668" dataCellStyle="Percent"/>
    <tableColumn id="7" xr3:uid="{2FE65FB9-3A26-496B-95E9-91ED6A051F50}" name="Clinical Officer" dataDxfId="1667" dataCellStyle="Percent"/>
    <tableColumn id="9" xr3:uid="{643E8D20-6656-4744-9E2E-7F87C1A06736}" name="Doctor" dataDxfId="1666" dataCellStyle="Percent"/>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58A80682-DE74-4EB5-B3CA-365BA4B80AC0}" name="Table3439" displayName="Table3439" ref="A24:AU28" totalsRowShown="0" headerRowDxfId="2383" headerRowCellStyle="Hyperlink">
  <autoFilter ref="A24:AU28" xr:uid="{A5904861-BB98-4594-BCBF-9D63705C91F0}"/>
  <tableColumns count="47">
    <tableColumn id="1" xr3:uid="{46629BA7-4376-4F6B-9AE9-3B6CE92627F2}" name="A. Leadership and Coordination (continued)" dataDxfId="2382" dataCellStyle="Normal 2 2 3 2 2"/>
    <tableColumn id="2" xr3:uid="{7CF8CC1C-8302-43A1-931E-01DBF6148F7E}" name="All countries" dataDxfId="2381" dataCellStyle="Percent">
      <calculatedColumnFormula>C25/D25</calculatedColumnFormula>
    </tableColumn>
    <tableColumn id="3" xr3:uid="{4F72B625-77BD-41E3-B692-D76EDC049D97}" name="Numerator" dataDxfId="2380" dataCellStyle="Percent"/>
    <tableColumn id="4" xr3:uid="{2B2D8878-5F0A-49FF-B580-176520489787}" name="Denominator" dataDxfId="2379" dataCellStyle="Percent"/>
    <tableColumn id="5" xr3:uid="{56E7C321-A4CA-4069-92E6-79FC856B59DB}" name="Afghanistan"/>
    <tableColumn id="6" xr3:uid="{E6A42250-B82A-450F-BD76-F49FEB43CD00}" name="Angola"/>
    <tableColumn id="7" xr3:uid="{ABEA940D-77F8-43E4-935B-8E2503211C0B}" name="Bangladesh"/>
    <tableColumn id="8" xr3:uid="{545A9749-8B17-44F0-A77E-09F00393C17D}" name="Benin"/>
    <tableColumn id="9" xr3:uid="{14A8C1C6-6BA8-4639-829D-AB889ECCF1AB}" name="Burkina Faso"/>
    <tableColumn id="10" xr3:uid="{33B11955-74F2-4285-AE61-A7653A61DFEF}" name="Burundi"/>
    <tableColumn id="11" xr3:uid="{3939B523-73B1-47F2-BFD2-55F24D9C187D}" name="Cameroon"/>
    <tableColumn id="12" xr3:uid="{0AA1187B-3857-4B95-95BA-DCF3E0D8A9E7}" name="Cape Verde"/>
    <tableColumn id="13" xr3:uid="{2E9716FF-A36B-4F25-9489-F65D43189377}" name="Côte d'Ivoire"/>
    <tableColumn id="14" xr3:uid="{6F46C22B-580A-4CC1-8EFA-5D0D6AB5CB00}" name="Dominican Republic"/>
    <tableColumn id="15" xr3:uid="{3BB33484-A5FF-4C58-B289-9270AA888AA7}" name="DRC"/>
    <tableColumn id="16" xr3:uid="{428F1C37-5433-48CB-BB44-799DA9615867}" name="El Salvador"/>
    <tableColumn id="17" xr3:uid="{B4042AC4-DF17-4E31-949F-24D843EDA610}" name="Ethiopia"/>
    <tableColumn id="18" xr3:uid="{9F1D9479-B432-4F10-B05E-280D2EA958C8}" name="Ghana"/>
    <tableColumn id="19" xr3:uid="{621D1BE9-CB7F-46EB-8881-1516837D71F4}" name="Guatemala"/>
    <tableColumn id="20" xr3:uid="{509134A3-B7E4-4369-8B18-F3F560BEE014}" name="Guinea"/>
    <tableColumn id="21" xr3:uid="{436512D9-7D76-4586-97FE-76396CD0ECDB}" name="Haiti"/>
    <tableColumn id="22" xr3:uid="{ED2043D6-6CC8-48A4-92A0-8D92A21F1D3F}" name="Honduras "/>
    <tableColumn id="23" xr3:uid="{E968A83A-0391-47B1-8763-E8D4A3C26E09}" name="India"/>
    <tableColumn id="24" xr3:uid="{032C757D-94EC-44C4-B571-8335D19AE6D9}" name="Kenya"/>
    <tableColumn id="25" xr3:uid="{D8AA2B39-01C2-4F40-96D6-EBDFF5AE5A26}" name="Kyrgyz Republic"/>
    <tableColumn id="26" xr3:uid="{50A8A49A-D8C7-49AF-913D-6EB6A042B4CE}" name="Lao PDR"/>
    <tableColumn id="27" xr3:uid="{EE3CD5A5-20D8-4F74-8D20-51A192D8A35A}" name="Liberia "/>
    <tableColumn id="28" xr3:uid="{909878F7-0A16-4911-BFF0-D23668328D72}" name="Madagascar"/>
    <tableColumn id="29" xr3:uid="{A908B46A-FF46-4A51-8483-1FDA4C5B6050}" name="Malawi"/>
    <tableColumn id="30" xr3:uid="{D4C47B04-ED2A-4A93-8B0C-73F711C09DB3}" name="Mali"/>
    <tableColumn id="31" xr3:uid="{269EF7E6-A9A5-4FC2-84F6-88F373118E05}" name="Mozambique"/>
    <tableColumn id="32" xr3:uid="{8A86F7C4-4972-4147-978B-F28F6EB2B336}" name="Nepal"/>
    <tableColumn id="33" xr3:uid="{62FA0824-5222-4187-8071-627FD3376770}" name="Niger"/>
    <tableColumn id="34" xr3:uid="{1C1A4868-34D2-4D7D-A33C-95FB2ED9E462}" name="Nigeria"/>
    <tableColumn id="35" xr3:uid="{9974E649-F320-46BF-B9E6-64E177D77BFF}" name="Pakistan"/>
    <tableColumn id="36" xr3:uid="{338616BA-A899-419E-838B-9EEC0F800387}" name="Peru"/>
    <tableColumn id="37" xr3:uid="{3B4C1554-6F5E-425B-A502-A32F41BE6B75}" name="Philippines"/>
    <tableColumn id="38" xr3:uid="{B410B41A-65FF-41BF-A8C2-6AB44F77AE63}" name="Rwanda"/>
    <tableColumn id="39" xr3:uid="{C3159BC9-636F-440C-9265-C6DD94A78330}" name="Senegal"/>
    <tableColumn id="40" xr3:uid="{4BE2FF88-48FB-4D0F-80D2-FD858937FB6B}" name="Sierra Leone "/>
    <tableColumn id="41" xr3:uid="{5AA1ADBB-C84C-4015-A984-44FE2A329F4C}" name="South Sudan "/>
    <tableColumn id="42" xr3:uid="{852F8C31-12A3-4925-BF41-63C7211F5C06}" name="Tanzania"/>
    <tableColumn id="43" xr3:uid="{AAD87B1F-1756-4C99-B4AC-7F267913063B}" name="Togo"/>
    <tableColumn id="44" xr3:uid="{FD9E7D59-6F6B-47CF-8FC6-D92E68995104}" name="Uganda"/>
    <tableColumn id="45" xr3:uid="{C61B0947-00ED-40E3-8A6B-3CF1BF558F26}" name="Vietnam"/>
    <tableColumn id="46" xr3:uid="{C1D896C9-FD8E-4A91-924E-057FFE9ACAE5}" name="Zambia"/>
    <tableColumn id="47" xr3:uid="{02CCE6A9-2335-4575-8803-0CC38B1681C7}" name="Zimbabwe"/>
  </tableColumns>
  <tableStyleInfo showFirstColumn="1"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F293A694-A137-4390-8EEC-8F55A97FE33D}" name="Table91113182022242628303234" displayName="Table91113182022242628303234" ref="A207:AU208" totalsRowShown="0" headerRowDxfId="1665" dataDxfId="1664" headerRowCellStyle="Hyperlink" dataCellStyle="Normal 2 2 3 2 2">
  <autoFilter ref="A207:AU208" xr:uid="{9EB8E08F-CBD0-4EED-8033-DA7F046D1682}"/>
  <tableColumns count="47">
    <tableColumn id="1" xr3:uid="{532BE4A8-CDA3-45EB-9DB9-0EED3ACD1455}" name="D. Policy (Continued)" dataDxfId="1663"/>
    <tableColumn id="2" xr3:uid="{E902FE2A-98E2-4634-8871-5F3810570ACC}" name="All countries" dataDxfId="1662"/>
    <tableColumn id="3" xr3:uid="{AD75F978-DE07-4AC2-A579-9D0906F648CA}" name="Numerator" dataDxfId="1661"/>
    <tableColumn id="4" xr3:uid="{2F3E028F-A2DF-49CD-A860-88670F5C5945}" name="Denominator" dataDxfId="1660" dataCellStyle="Percent"/>
    <tableColumn id="5" xr3:uid="{67C7F6AA-9E39-4FAB-9DBE-82A019B186BD}" name="Afghanistan" dataDxfId="1659" dataCellStyle="Normal 2 2 3 2 2"/>
    <tableColumn id="6" xr3:uid="{27FC55CE-60F7-4223-BC0E-545A22C2C395}" name="Angola" dataDxfId="1658" dataCellStyle="Normal 2 2 3 2 2"/>
    <tableColumn id="7" xr3:uid="{8B578D6A-4147-4629-94FA-879807A14723}" name="Bangladesh" dataDxfId="1657" dataCellStyle="Normal 2 2 3 2 2"/>
    <tableColumn id="8" xr3:uid="{A4A71D5D-6A13-475F-96DE-8D2DC30F1D65}" name="Benin" dataDxfId="1656" dataCellStyle="Normal 2 2 3 2 2"/>
    <tableColumn id="9" xr3:uid="{E22AA67A-B5F0-4E42-A34D-1DB92D670C9B}" name="Burkina Faso" dataDxfId="1655" dataCellStyle="Normal 2 2 3 2 2"/>
    <tableColumn id="10" xr3:uid="{13081426-48BE-4974-B9E3-1A91377FA462}" name="Burundi" dataDxfId="1654" dataCellStyle="Normal 2 2 3 2 2"/>
    <tableColumn id="11" xr3:uid="{E481C15E-40D8-48C5-801C-0678D1DF773B}" name="Cameroon" dataDxfId="1653" dataCellStyle="Normal 2 2 3 2 2"/>
    <tableColumn id="12" xr3:uid="{9F7BCA69-84D2-4421-89B0-A64EF6DE06BA}" name="Cape Verde" dataDxfId="1652" dataCellStyle="Normal 2 2 3 2 2"/>
    <tableColumn id="13" xr3:uid="{8A922662-8373-4954-9CE4-D7F906010C0E}" name="Côte d'Ivoire" dataDxfId="1651" dataCellStyle="Normal 2 2 3 2 2"/>
    <tableColumn id="14" xr3:uid="{48219D26-5644-45E5-9896-B13ED4BE99AB}" name="Dominican Republic" dataDxfId="1650" dataCellStyle="Normal 2 2 3 2 2"/>
    <tableColumn id="15" xr3:uid="{63D3E9F0-FB16-4BB4-AD3D-CBA37CD32550}" name="DRC" dataDxfId="1649" dataCellStyle="Normal 2 2 3 2 2"/>
    <tableColumn id="16" xr3:uid="{2CC7A2B6-911F-4901-A9E2-AAA671855011}" name="El Salvador" dataDxfId="1648" dataCellStyle="Normal 2 2 3 2 2"/>
    <tableColumn id="17" xr3:uid="{E1665620-2F29-414D-A7C7-1D6D683583B0}" name="Ethiopia" dataDxfId="1647" dataCellStyle="Normal 2 2 3 2 2"/>
    <tableColumn id="18" xr3:uid="{4AF2AA9F-6A84-4DF7-AC96-03C4B2E2CE4A}" name="Ghana" dataDxfId="1646" dataCellStyle="Normal 2 2 3 2 2"/>
    <tableColumn id="19" xr3:uid="{1FE425E9-34F5-45B2-A04A-1AF5902CC9F4}" name="Guatemala" dataDxfId="1645" dataCellStyle="Normal 2 2 3 2 2"/>
    <tableColumn id="20" xr3:uid="{65A832D5-9114-4614-906D-E3F15CB46B20}" name="Guinea" dataDxfId="1644" dataCellStyle="Normal 2 2 3 2 2"/>
    <tableColumn id="21" xr3:uid="{801A76EF-0CA0-4AC6-9ED5-CC78B2A8C8CF}" name="Haiti" dataDxfId="1643" dataCellStyle="Normal 2 2 3 2 2"/>
    <tableColumn id="22" xr3:uid="{2DC0136D-74A5-4A64-91B6-4777016A5DE2}" name="Honduras " dataDxfId="1642" dataCellStyle="Normal 2 2 3 2 2"/>
    <tableColumn id="23" xr3:uid="{AB8E4858-315A-48C7-8D41-5E7592083698}" name="India" dataDxfId="1641" dataCellStyle="Normal 2 2 3 2 2"/>
    <tableColumn id="24" xr3:uid="{1FB7AFDB-23AF-4001-A7E4-509ED793FC09}" name="Kenya" dataDxfId="1640" dataCellStyle="Normal 2 2 3 2 2"/>
    <tableColumn id="25" xr3:uid="{B563601B-4CC8-46F4-B7EF-99DF0424C133}" name="Kyrgyz Republic" dataDxfId="1639" dataCellStyle="Normal 2 2 3 2 2"/>
    <tableColumn id="26" xr3:uid="{8747879D-F89F-4B7B-B28E-2470A487AF67}" name="Lao PDR" dataDxfId="1638" dataCellStyle="Normal 2 2 3 2 2"/>
    <tableColumn id="27" xr3:uid="{2265348A-2D12-46E5-957B-C00E93485B37}" name="Liberia " dataDxfId="1637" dataCellStyle="Normal 2 2 3 2 2"/>
    <tableColumn id="28" xr3:uid="{981D8035-1E56-4CED-8885-A52EEAC081D1}" name="Madagascar" dataDxfId="1636" dataCellStyle="Normal 2 2 3 2 2"/>
    <tableColumn id="29" xr3:uid="{3815FAC4-855D-4BD6-9BF6-67D19D7C8B89}" name="Malawi" dataDxfId="1635" dataCellStyle="Normal 2 2 3 2 2"/>
    <tableColumn id="30" xr3:uid="{D796E37E-1BE4-4416-8872-DA9E12FFD32F}" name="Mali" dataDxfId="1634" dataCellStyle="Normal 2 2 3 2 2"/>
    <tableColumn id="31" xr3:uid="{1476C02A-F516-48D3-916A-5C6A0291D756}" name="Mozambique" dataDxfId="1633" dataCellStyle="Normal 2 2 3 2 2"/>
    <tableColumn id="32" xr3:uid="{2C865827-EE94-42D0-AE96-523E3838AAC7}" name="Nepal" dataDxfId="1632" dataCellStyle="Normal 2 2 3 2 2"/>
    <tableColumn id="33" xr3:uid="{08F6C7DF-E56C-40EA-B958-28B90D4B48CE}" name="Niger" dataDxfId="1631" dataCellStyle="Normal 2 2 3 2 2"/>
    <tableColumn id="34" xr3:uid="{F6625466-1C32-492C-9514-C03EE1905D2E}" name="Nigeria" dataDxfId="1630" dataCellStyle="Normal 2 2 3 2 2"/>
    <tableColumn id="35" xr3:uid="{6D5349AA-BB60-4ED8-B31F-A5479AC0E9A8}" name="Pakistan" dataDxfId="1629" dataCellStyle="Normal 2 2 3 2 2"/>
    <tableColumn id="36" xr3:uid="{FBFCAF94-F2F1-46F8-A9DB-3D24B2C33F34}" name="Peru" dataDxfId="1628" dataCellStyle="Normal 2 2 3 2 2"/>
    <tableColumn id="37" xr3:uid="{C84B8BA1-A9D8-4135-AEF4-34FC85A599A9}" name="Philippines" dataDxfId="1627" dataCellStyle="Normal 2 2 3 2 2"/>
    <tableColumn id="38" xr3:uid="{2D940D60-C3DE-438B-B52D-3DC96079A18D}" name="Rwanda" dataDxfId="1626" dataCellStyle="Normal 2 2 3 2 2"/>
    <tableColumn id="39" xr3:uid="{8B010029-7C49-427B-BF77-42A8AEE5AE3E}" name="Senegal" dataDxfId="1625" dataCellStyle="Normal 2 2 3 2 2"/>
    <tableColumn id="40" xr3:uid="{5BB0A2E5-5054-4710-865E-6442F7DBD80D}" name="Sierra Leone " dataDxfId="1624" dataCellStyle="Normal 2 2 3 2 2"/>
    <tableColumn id="41" xr3:uid="{56A38666-C6D1-4107-B102-7B2C97DDD406}" name="South Sudan " dataDxfId="1623" dataCellStyle="Normal 2 2 3 2 2"/>
    <tableColumn id="42" xr3:uid="{C8DA5551-57DC-4066-894C-F1446D4A2962}" name="Tanzania" dataDxfId="1622" dataCellStyle="Normal 2 2 3 2 2"/>
    <tableColumn id="43" xr3:uid="{0D6FBDAB-731B-429D-8931-C9D08F7DEFDA}" name="Togo" dataDxfId="1621" dataCellStyle="Normal 2 2 3 2 2"/>
    <tableColumn id="44" xr3:uid="{56B86B27-F72E-49FF-BC7D-ACF1D4488D3C}" name="Uganda" dataDxfId="1620" dataCellStyle="Normal 2 2 3 2 2"/>
    <tableColumn id="45" xr3:uid="{B8D7BB18-EA57-4424-949C-48AF8A2A5FFE}" name="Vietnam" dataDxfId="1619" dataCellStyle="Normal 2 2 3 2 2"/>
    <tableColumn id="46" xr3:uid="{E869CD0B-9794-4277-9A56-20D780C05B2F}" name="Zambia" dataDxfId="1618" dataCellStyle="Normal 2 2 3 2 2"/>
    <tableColumn id="47" xr3:uid="{3A88A54F-7EA6-4E1B-9BAD-63793E382F43}" name="Zimbabwe" dataDxfId="1617" dataCellStyle="Normal 2 2 3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22DD5FA1-3A25-4A18-8023-E9E4071B8EF2}" name="Table6151617192123252729313335" displayName="Table6151617192123252729313335" ref="B210:G212" totalsRowShown="0" headerRowDxfId="1616" dataDxfId="1614" headerRowBorderDxfId="1615" tableBorderDxfId="1613" totalsRowBorderDxfId="1612" headerRowCellStyle="Normal 2 2 3 2 2" dataCellStyle="Percent">
  <autoFilter ref="B210:G212" xr:uid="{A70E38C6-FC29-4579-BA2A-5B836CB59335}"/>
  <tableColumns count="6">
    <tableColumn id="1" xr3:uid="{F0F4AC09-FC16-460F-A452-E82A87299DFD}" name="Community Health Worker" dataDxfId="1611" dataCellStyle="Percent"/>
    <tableColumn id="2" xr3:uid="{83FF9A40-9A9A-4DE9-8728-B585C3553574}" name="Auxiliary Nurse" dataDxfId="1610" dataCellStyle="Percent"/>
    <tableColumn id="4" xr3:uid="{C969BD30-44A5-4654-A140-468A09B2378F}" name="Auxiliary Nurse Midwife"/>
    <tableColumn id="6" xr3:uid="{D10A4B82-EC84-4654-BADF-75F599A45D03}" name="Nurse" dataDxfId="1609" dataCellStyle="Percent"/>
    <tableColumn id="7" xr3:uid="{E4F6E4A5-0F78-402D-9BA1-45FFF347A817}" name="Clinical Officer" dataDxfId="1608" dataCellStyle="Percent"/>
    <tableColumn id="9" xr3:uid="{458402B0-7028-4A2D-B7F1-639CE6E30CA3}" name="Doctor" dataDxfId="1607" dataCellStyle="Percent"/>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6713A8E9-B93B-4EDC-B65F-91B28E819D5E}" name="Table9111318202224262830323436" displayName="Table9111318202224262830323436" ref="A214:AU215" totalsRowShown="0" headerRowDxfId="1606" dataDxfId="1605" headerRowCellStyle="Hyperlink" dataCellStyle="Normal 2 2 3 2 2">
  <autoFilter ref="A214:AU215" xr:uid="{2C5EA9C9-6E3D-4914-AE5B-FDDCCAD94591}"/>
  <tableColumns count="47">
    <tableColumn id="1" xr3:uid="{A3A8878C-F0C0-4E40-836A-CE3214906F97}" name="D. Policy (Continued)" dataDxfId="1604"/>
    <tableColumn id="2" xr3:uid="{EB42D585-C07B-453D-BB7E-AF660F6995C1}" name="All countries" dataDxfId="1603"/>
    <tableColumn id="3" xr3:uid="{2CDEEC16-23CA-46F4-B24C-B60CED9BDCFD}" name="Numerator" dataDxfId="1602"/>
    <tableColumn id="4" xr3:uid="{DA375104-2004-42A9-B3DF-E4B2791AE9B3}" name="Denominator" dataDxfId="1601" dataCellStyle="Percent"/>
    <tableColumn id="5" xr3:uid="{96B93A12-1138-458B-A6F0-973654E86327}" name="Afghanistan" dataDxfId="1600" dataCellStyle="Normal 2 2 3 2 2"/>
    <tableColumn id="6" xr3:uid="{BB795505-41F1-4602-9E55-AB9174D6649D}" name="Angola" dataDxfId="1599" dataCellStyle="Normal 2 2 3 2 2"/>
    <tableColumn id="7" xr3:uid="{83F28AFF-2CFD-4383-8D4D-AEBC3DC3DB6C}" name="Bangladesh" dataDxfId="1598" dataCellStyle="Normal 2 2 3 2 2"/>
    <tableColumn id="8" xr3:uid="{A33257AB-1C9E-43CB-86ED-6D4E975E91D7}" name="Benin" dataDxfId="1597" dataCellStyle="Normal 2 2 3 2 2"/>
    <tableColumn id="9" xr3:uid="{201F490A-2C17-4346-8475-CEF491F6CB57}" name="Burkina Faso" dataDxfId="1596" dataCellStyle="Normal 2 2 3 2 2"/>
    <tableColumn id="10" xr3:uid="{2606958A-682F-449D-96CA-95174A2853EC}" name="Burundi" dataDxfId="1595" dataCellStyle="Normal 2 2 3 2 2"/>
    <tableColumn id="11" xr3:uid="{14A2FFA5-D6E6-419E-A83B-5C416B27979A}" name="Cameroon" dataDxfId="1594" dataCellStyle="Normal 2 2 3 2 2"/>
    <tableColumn id="12" xr3:uid="{1720CA15-43B2-4312-9DD6-972F31A2E4E3}" name="Cape Verde" dataDxfId="1593" dataCellStyle="Normal 2 2 3 2 2"/>
    <tableColumn id="13" xr3:uid="{78676380-5E16-4637-B263-2A0F93DAF36C}" name="Côte d'Ivoire" dataDxfId="1592" dataCellStyle="Normal 2 2 3 2 2"/>
    <tableColumn id="14" xr3:uid="{29DB4560-77D4-425C-97EB-E6961EEEDD68}" name="Dominican Republic" dataDxfId="1591" dataCellStyle="Normal 2 2 3 2 2"/>
    <tableColumn id="15" xr3:uid="{2BF055A2-DEA6-4EA9-89ED-61303A3025C4}" name="DRC" dataDxfId="1590" dataCellStyle="Normal 2 2 3 2 2"/>
    <tableColumn id="16" xr3:uid="{2CCD4BAB-0B96-4F3F-A51C-174BBE2E36AB}" name="El Salvador" dataDxfId="1589" dataCellStyle="Normal 2 2 3 2 2"/>
    <tableColumn id="17" xr3:uid="{073A9A16-8709-4CAD-867F-3FA5C6B2C120}" name="Ethiopia" dataDxfId="1588" dataCellStyle="Normal 2 2 3 2 2"/>
    <tableColumn id="18" xr3:uid="{B4F90029-55ED-4A37-ACB0-8807AC487E5E}" name="Ghana" dataDxfId="1587" dataCellStyle="Normal 2 2 3 2 2"/>
    <tableColumn id="19" xr3:uid="{E6C3E021-DBDC-41D1-9950-1907988341A0}" name="Guatemala" dataDxfId="1586" dataCellStyle="Normal 2 2 3 2 2"/>
    <tableColumn id="20" xr3:uid="{C8BCF3AF-EEBF-47BD-A3C8-E1D43765BF8F}" name="Guinea" dataDxfId="1585" dataCellStyle="Normal 2 2 3 2 2"/>
    <tableColumn id="21" xr3:uid="{F40FA011-D005-4E00-8A38-5B9BD55FFDDD}" name="Haiti" dataDxfId="1584" dataCellStyle="Normal 2 2 3 2 2"/>
    <tableColumn id="22" xr3:uid="{922A41B5-DB8F-460D-BFCF-D94DA1BC936D}" name="Honduras " dataDxfId="1583" dataCellStyle="Normal 2 2 3 2 2"/>
    <tableColumn id="23" xr3:uid="{349FEEC4-4254-4681-A357-79FF9F74D49D}" name="India" dataDxfId="1582" dataCellStyle="Normal 2 2 3 2 2"/>
    <tableColumn id="24" xr3:uid="{12D4AB60-F3D4-4658-A931-C359C885002C}" name="Kenya" dataDxfId="1581" dataCellStyle="Normal 2 2 3 2 2"/>
    <tableColumn id="25" xr3:uid="{827DDF7A-600B-4E42-A403-B12DFAA6EB45}" name="Kyrgyz Republic" dataDxfId="1580" dataCellStyle="Normal 2 2 3 2 2"/>
    <tableColumn id="26" xr3:uid="{337E4DA2-7F7E-4419-B9F4-6FE916C0E278}" name="Lao PDR" dataDxfId="1579" dataCellStyle="Normal 2 2 3 2 2"/>
    <tableColumn id="27" xr3:uid="{622BCD19-D77B-4882-9F5A-749896BB6F6E}" name="Liberia " dataDxfId="1578" dataCellStyle="Normal 2 2 3 2 2"/>
    <tableColumn id="28" xr3:uid="{481AD246-F139-42E8-BB03-CB56A8C30C37}" name="Madagascar" dataDxfId="1577" dataCellStyle="Normal 2 2 3 2 2"/>
    <tableColumn id="29" xr3:uid="{9EF17391-3196-4ED9-A4AC-D4612ED099FE}" name="Malawi" dataDxfId="1576" dataCellStyle="Normal 2 2 3 2 2"/>
    <tableColumn id="30" xr3:uid="{3ED0F933-C672-4BB6-BD4C-C6F2F03682FE}" name="Mali" dataDxfId="1575" dataCellStyle="Normal 2 2 3 2 2"/>
    <tableColumn id="31" xr3:uid="{13F61BB8-68EE-4DB5-976B-B19DF5EF6DC0}" name="Mozambique" dataDxfId="1574" dataCellStyle="Normal 2 2 3 2 2"/>
    <tableColumn id="32" xr3:uid="{ED28D442-E392-4595-8E04-6903E1AF7B9B}" name="Nepal" dataDxfId="1573" dataCellStyle="Normal 2 2 3 2 2"/>
    <tableColumn id="33" xr3:uid="{04738904-956F-49D9-A5C4-999E40D5A5B7}" name="Niger" dataDxfId="1572" dataCellStyle="Normal 2 2 3 2 2"/>
    <tableColumn id="34" xr3:uid="{CEC7CC2C-F77F-4D59-AF5F-E9ED3E3DAA2A}" name="Nigeria" dataDxfId="1571" dataCellStyle="Normal 2 2 3 2 2"/>
    <tableColumn id="35" xr3:uid="{1D919E86-5B68-4ECF-8413-E5F0DE117588}" name="Pakistan" dataDxfId="1570" dataCellStyle="Normal 2 2 3 2 2"/>
    <tableColumn id="36" xr3:uid="{1C46B2B2-C58B-40B1-AD03-D56186A3AB13}" name="Peru" dataDxfId="1569" dataCellStyle="Normal 2 2 3 2 2"/>
    <tableColumn id="37" xr3:uid="{99A6C922-11F8-4F26-A988-5DEF6B0A9D5C}" name="Philippines" dataDxfId="1568" dataCellStyle="Normal 2 2 3 2 2"/>
    <tableColumn id="38" xr3:uid="{FB36D14F-780F-4532-9EB8-48097353DDAE}" name="Rwanda" dataDxfId="1567" dataCellStyle="Normal 2 2 3 2 2"/>
    <tableColumn id="39" xr3:uid="{9B8C6087-1F73-449E-A325-71723A6153F4}" name="Senegal" dataDxfId="1566" dataCellStyle="Normal 2 2 3 2 2"/>
    <tableColumn id="40" xr3:uid="{752AC5D1-E4D5-4DB7-B7E2-F99A69A8E746}" name="Sierra Leone " dataDxfId="1565" dataCellStyle="Normal 2 2 3 2 2"/>
    <tableColumn id="41" xr3:uid="{1B14C56A-80DD-4E99-89B0-D9CD5F4C89CA}" name="South Sudan " dataDxfId="1564" dataCellStyle="Normal 2 2 3 2 2"/>
    <tableColumn id="42" xr3:uid="{D07BB125-69BB-47B9-ADE3-275B1463A79C}" name="Tanzania" dataDxfId="1563" dataCellStyle="Normal 2 2 3 2 2"/>
    <tableColumn id="43" xr3:uid="{4DE6B0A7-D78D-42DD-9AF1-FF18B58D4A9F}" name="Togo" dataDxfId="1562" dataCellStyle="Normal 2 2 3 2 2"/>
    <tableColumn id="44" xr3:uid="{43E3A3EE-2F46-4AFE-B7FD-3A9522ECE102}" name="Uganda" dataDxfId="1561" dataCellStyle="Normal 2 2 3 2 2"/>
    <tableColumn id="45" xr3:uid="{7AF0F8CE-FD24-4FD9-9253-92DA661B6676}" name="Vietnam" dataDxfId="1560" dataCellStyle="Normal 2 2 3 2 2"/>
    <tableColumn id="46" xr3:uid="{80E7DD95-7701-43B4-A93C-456CE4950331}" name="Zambia" dataDxfId="1559" dataCellStyle="Normal 2 2 3 2 2"/>
    <tableColumn id="47" xr3:uid="{661EB31F-5C60-4261-8F95-D8A0F64E123B}" name="Zimbabwe" dataDxfId="1558" dataCellStyle="Normal 2 2 3 2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3C6A3FD4-E154-4243-B7C9-E6F8625719F9}" name="Table615161719212325272931333537" displayName="Table615161719212325272931333537" ref="B217:G219" totalsRowShown="0" headerRowDxfId="1557" dataDxfId="1555" headerRowBorderDxfId="1556" tableBorderDxfId="1554" totalsRowBorderDxfId="1553" headerRowCellStyle="Normal 2 2 3 2 2" dataCellStyle="Percent">
  <autoFilter ref="B217:G219" xr:uid="{EA5DDCE8-62AC-434F-A85E-C1FF317AEC98}"/>
  <tableColumns count="6">
    <tableColumn id="1" xr3:uid="{19ED0EBF-A5E0-466D-9C5B-6C98E6D98781}" name="Community Health Worker" dataDxfId="1552" dataCellStyle="Percent"/>
    <tableColumn id="2" xr3:uid="{5195CB8C-8602-495B-B547-EF4F128FBFCC}" name="Auxiliary Nurse" dataDxfId="1551" dataCellStyle="Percent"/>
    <tableColumn id="4" xr3:uid="{E92CF189-4FB1-492D-9084-5BF21CD015C7}" name="Auxiliary Nurse Midwife"/>
    <tableColumn id="6" xr3:uid="{C5ACDA08-B1D2-4618-AC93-A7C9F744EA14}" name="Nurse" dataDxfId="1550" dataCellStyle="Percent"/>
    <tableColumn id="7" xr3:uid="{84179DB3-5E85-4BF1-8B26-89662A4C8D14}" name="Clinical Officer" dataDxfId="1549" dataCellStyle="Percent"/>
    <tableColumn id="9" xr3:uid="{664FF036-A04A-408C-8291-16AE7BCF38AD}" name="Doctor" dataDxfId="1548" dataCellStyle="Percent"/>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1BA729E7-2627-4D9E-B228-7F25FD3BD76E}" name="Table911131820222426283032343638" displayName="Table911131820222426283032343638" ref="A221:AU222" totalsRowShown="0" headerRowDxfId="1547" dataDxfId="1546" headerRowCellStyle="Hyperlink" dataCellStyle="Normal 2 2 3 2 2">
  <autoFilter ref="A221:AU222" xr:uid="{51CC1168-857E-4B86-B653-7EFCB54BDEA0}"/>
  <tableColumns count="47">
    <tableColumn id="1" xr3:uid="{CF4B9A3A-F672-4623-8C6A-755ABB6EEF58}" name="D. Policy (Continued)" dataDxfId="1545"/>
    <tableColumn id="2" xr3:uid="{769BAE47-4E6F-4598-A73F-2E1F932E90AD}" name="All countries" dataDxfId="1544"/>
    <tableColumn id="3" xr3:uid="{D227AA3E-3939-4CD6-826D-80738E24B013}" name="Numerator" dataDxfId="1543"/>
    <tableColumn id="4" xr3:uid="{2FC9D647-E2A4-4B5D-A1A1-E7E6651615B6}" name="Denominator" dataDxfId="1542" dataCellStyle="Percent"/>
    <tableColumn id="5" xr3:uid="{7C929855-73EB-4BD9-845E-DF3BA5C9638F}" name="Afghanistan" dataDxfId="1541" dataCellStyle="Normal 2 2 3 2 2"/>
    <tableColumn id="6" xr3:uid="{79F1114C-06A0-4329-9AD0-329A01849C55}" name="Angola" dataDxfId="1540" dataCellStyle="Normal 2 2 3 2 2"/>
    <tableColumn id="7" xr3:uid="{FAF6621C-7747-4135-830D-2373C73DCD4E}" name="Bangladesh" dataDxfId="1539" dataCellStyle="Normal 2 2 3 2 2"/>
    <tableColumn id="8" xr3:uid="{7B9F09E3-FF29-42F9-82AB-58916DCA26F1}" name="Benin" dataDxfId="1538" dataCellStyle="Normal 2 2 3 2 2"/>
    <tableColumn id="9" xr3:uid="{215BE7BA-6830-4B8D-B7A1-F9C1C3FE6989}" name="Burkina Faso" dataDxfId="1537" dataCellStyle="Normal 2 2 3 2 2"/>
    <tableColumn id="10" xr3:uid="{DE696B91-C81A-4272-AF5F-CFABD6C6DCDF}" name="Burundi" dataDxfId="1536" dataCellStyle="Normal 2 2 3 2 2"/>
    <tableColumn id="11" xr3:uid="{B4C6A383-2400-4EC4-8C50-486EB75D9255}" name="Cameroon" dataDxfId="1535" dataCellStyle="Normal 2 2 3 2 2"/>
    <tableColumn id="12" xr3:uid="{2DF777F5-7612-449A-BFF0-4AFCD9DF7573}" name="Cape Verde" dataDxfId="1534" dataCellStyle="Normal 2 2 3 2 2"/>
    <tableColumn id="13" xr3:uid="{C2C1A3B9-D2DA-41AB-84C3-62BE8041D392}" name="Côte d'Ivoire" dataDxfId="1533" dataCellStyle="Normal 2 2 3 2 2"/>
    <tableColumn id="14" xr3:uid="{84B19186-E552-471B-B783-D95BBA365BA0}" name="Dominican Republic" dataDxfId="1532" dataCellStyle="Normal 2 2 3 2 2"/>
    <tableColumn id="15" xr3:uid="{F2DE1964-7498-4AB2-AACD-D71FCE36D857}" name="DRC" dataDxfId="1531" dataCellStyle="Normal 2 2 3 2 2"/>
    <tableColumn id="16" xr3:uid="{599D0E97-220A-4A43-A162-F17D4D0BDCC0}" name="El Salvador" dataDxfId="1530" dataCellStyle="Normal 2 2 3 2 2"/>
    <tableColumn id="17" xr3:uid="{907FE8E3-4C55-4E9D-AB88-30AD82F24EA8}" name="Ethiopia" dataDxfId="1529" dataCellStyle="Normal 2 2 3 2 2"/>
    <tableColumn id="18" xr3:uid="{99BBB96C-0D4F-4E31-BEAB-BCBF0BCDD9DF}" name="Ghana" dataDxfId="1528" dataCellStyle="Normal 2 2 3 2 2"/>
    <tableColumn id="19" xr3:uid="{13A3A833-BB96-4F4B-9429-86A6E1A6D4D6}" name="Guatemala" dataDxfId="1527" dataCellStyle="Normal 2 2 3 2 2"/>
    <tableColumn id="20" xr3:uid="{81D32CA7-A58E-477D-89AA-E37EF262954B}" name="Guinea" dataDxfId="1526" dataCellStyle="Normal 2 2 3 2 2"/>
    <tableColumn id="21" xr3:uid="{80D6EE75-66EB-40F5-8D51-C500EA4B38D0}" name="Haiti" dataDxfId="1525" dataCellStyle="Normal 2 2 3 2 2"/>
    <tableColumn id="22" xr3:uid="{E49682A4-BEB5-4A40-BC32-A884DA7B3EC7}" name="Honduras " dataDxfId="1524" dataCellStyle="Normal 2 2 3 2 2"/>
    <tableColumn id="23" xr3:uid="{D826F7F5-3838-4CE0-B485-63556E6279C0}" name="India" dataDxfId="1523" dataCellStyle="Normal 2 2 3 2 2"/>
    <tableColumn id="24" xr3:uid="{5EF3C1F7-0FFA-4615-B360-B6A43EFD6ECD}" name="Kenya" dataDxfId="1522" dataCellStyle="Normal 2 2 3 2 2"/>
    <tableColumn id="25" xr3:uid="{017AC189-6958-45E5-BFAF-A5F927BF92B2}" name="Kyrgyz Republic" dataDxfId="1521" dataCellStyle="Normal 2 2 3 2 2"/>
    <tableColumn id="26" xr3:uid="{0B878E00-86EC-435F-96C7-4DA50E1912A3}" name="Lao PDR" dataDxfId="1520" dataCellStyle="Normal 2 2 3 2 2"/>
    <tableColumn id="27" xr3:uid="{DDAA00A0-4E37-4137-90FF-3460B00A8810}" name="Liberia " dataDxfId="1519" dataCellStyle="Normal 2 2 3 2 2"/>
    <tableColumn id="28" xr3:uid="{96673413-B39F-41B9-9B45-D7FB4534A83D}" name="Madagascar" dataDxfId="1518" dataCellStyle="Normal 2 2 3 2 2"/>
    <tableColumn id="29" xr3:uid="{F0085CED-88B5-4898-ABD1-A665D93B6439}" name="Malawi" dataDxfId="1517" dataCellStyle="Normal 2 2 3 2 2"/>
    <tableColumn id="30" xr3:uid="{7D5FE5F9-B96B-49FC-8EC1-6E83BACE6FA5}" name="Mali" dataDxfId="1516" dataCellStyle="Normal 2 2 3 2 2"/>
    <tableColumn id="31" xr3:uid="{92ACC81C-F9C7-48C7-8F53-9092B4CC4B34}" name="Mozambique" dataDxfId="1515" dataCellStyle="Normal 2 2 3 2 2"/>
    <tableColumn id="32" xr3:uid="{A811C1BE-4E39-4CD1-BC93-8A1D8AEBEE2B}" name="Nepal" dataDxfId="1514" dataCellStyle="Normal 2 2 3 2 2"/>
    <tableColumn id="33" xr3:uid="{41FB08E4-D456-4282-B16C-DBC587C2588A}" name="Niger" dataDxfId="1513" dataCellStyle="Normal 2 2 3 2 2"/>
    <tableColumn id="34" xr3:uid="{5371B5CD-DE70-4C67-AF2D-507C8C8F8B63}" name="Nigeria" dataDxfId="1512" dataCellStyle="Normal 2 2 3 2 2"/>
    <tableColumn id="35" xr3:uid="{155BE8F9-FD48-46EB-9D94-3FCF369F2EB7}" name="Pakistan" dataDxfId="1511" dataCellStyle="Normal 2 2 3 2 2"/>
    <tableColumn id="36" xr3:uid="{223840E3-DD5D-468A-AC02-7CBFD68AD7B2}" name="Peru" dataDxfId="1510" dataCellStyle="Normal 2 2 3 2 2"/>
    <tableColumn id="37" xr3:uid="{9F3D804D-49DA-43AE-BA1E-E12E48A2E964}" name="Philippines" dataDxfId="1509" dataCellStyle="Normal 2 2 3 2 2"/>
    <tableColumn id="38" xr3:uid="{3E63A602-5B32-4C65-B6E1-844583F5C705}" name="Rwanda" dataDxfId="1508" dataCellStyle="Normal 2 2 3 2 2"/>
    <tableColumn id="39" xr3:uid="{4CBF15BE-90B1-47F1-A0D2-CA0EDC700781}" name="Senegal" dataDxfId="1507" dataCellStyle="Normal 2 2 3 2 2"/>
    <tableColumn id="40" xr3:uid="{34511A03-1D33-4B12-A948-EF105AB41CE2}" name="Sierra Leone " dataDxfId="1506" dataCellStyle="Normal 2 2 3 2 2"/>
    <tableColumn id="41" xr3:uid="{AE2D5926-6F3D-4A17-B425-20968C94E570}" name="South Sudan " dataDxfId="1505" dataCellStyle="Normal 2 2 3 2 2"/>
    <tableColumn id="42" xr3:uid="{634CFF52-4F1F-4D50-84C9-E96EE3658925}" name="Tanzania" dataDxfId="1504" dataCellStyle="Normal 2 2 3 2 2"/>
    <tableColumn id="43" xr3:uid="{E8FD9CFF-90EA-4A3D-B152-967406AFAC34}" name="Togo" dataDxfId="1503" dataCellStyle="Normal 2 2 3 2 2"/>
    <tableColumn id="44" xr3:uid="{B6208C10-664B-4C5C-9FF9-51F9079CBB5A}" name="Uganda" dataDxfId="1502" dataCellStyle="Normal 2 2 3 2 2"/>
    <tableColumn id="45" xr3:uid="{770B82D5-1D46-4970-A644-B819FE1EFF82}" name="Vietnam" dataDxfId="1501" dataCellStyle="Normal 2 2 3 2 2"/>
    <tableColumn id="46" xr3:uid="{AC0F013A-9669-4E75-9DD8-FA4212AD707F}" name="Zambia" dataDxfId="1500" dataCellStyle="Normal 2 2 3 2 2"/>
    <tableColumn id="47" xr3:uid="{8BDB5D24-6A78-4FC9-8A93-6721B9CD3ABE}" name="Zimbabwe" dataDxfId="1499" dataCellStyle="Normal 2 2 3 2 2"/>
  </tableColumns>
  <tableStyleInfo showFirstColumn="1"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53A21B3C-2FBF-456A-BFEE-416E5A475CFD}" name="Table61516171921232527293133353739" displayName="Table61516171921232527293133353739" ref="B224:G226" totalsRowShown="0" headerRowDxfId="1498" dataDxfId="1496" headerRowBorderDxfId="1497" tableBorderDxfId="1495" totalsRowBorderDxfId="1494" headerRowCellStyle="Normal 2 2 3 2 2" dataCellStyle="Percent">
  <autoFilter ref="B224:G226" xr:uid="{81B47C45-0563-4230-83C3-A5AD91A232F1}"/>
  <tableColumns count="6">
    <tableColumn id="1" xr3:uid="{AB2CBB19-E284-4A10-B52F-BC2B71640085}" name="Community Health Worker" dataDxfId="1493" dataCellStyle="Percent"/>
    <tableColumn id="2" xr3:uid="{E9A2587A-7880-42B3-A321-71A5A3C2A8D3}" name="Auxiliary Nurse" dataDxfId="1492" dataCellStyle="Percent"/>
    <tableColumn id="4" xr3:uid="{E6BF353F-3107-4607-95F3-0918E1F94441}" name="Auxiliary Nurse Midwife"/>
    <tableColumn id="6" xr3:uid="{55E7AF3A-D90F-45D6-B56C-C1EF3DE9D0D2}" name="Nurse" dataDxfId="1491" dataCellStyle="Percent"/>
    <tableColumn id="7" xr3:uid="{BE7BDD3B-1F5D-43DB-A5B5-7C8CFC15F05C}" name="Clinical Officer" dataDxfId="1490" dataCellStyle="Percent"/>
    <tableColumn id="9" xr3:uid="{A034B958-8AD0-40C3-8938-D91CEA85F902}" name="Doctor" dataDxfId="1489" dataCellStyle="Percent"/>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F70D5892-9C07-47F4-BF06-0C2629CB69AB}" name="Table40472" displayName="Table40472" ref="A228:AU304" totalsRowShown="0" headerRowDxfId="1488" dataDxfId="1487" headerRowCellStyle="Hyperlink" dataCellStyle="Normal 2 2 3 2 2">
  <autoFilter ref="A228:AU304" xr:uid="{7BC6479E-C1B3-47CF-ADD6-F1FA96E3A3CC}"/>
  <tableColumns count="47">
    <tableColumn id="1" xr3:uid="{69BDA82D-E59D-49ED-B7B8-DF84CFA3C841}" name="D. Policy (Continued)" dataDxfId="1486" dataCellStyle="Normal 2 2 3 2 2"/>
    <tableColumn id="2" xr3:uid="{59AE8A6F-0225-4856-AC1D-0773A62B00AE}" name="All countries" dataDxfId="1485" dataCellStyle="Percent"/>
    <tableColumn id="3" xr3:uid="{118DE13F-57EB-4239-8DF8-0AD77582EB8D}" name="Numerator" dataDxfId="1484" dataCellStyle="Percent"/>
    <tableColumn id="4" xr3:uid="{63339B09-9673-4E20-9590-C5452DCD46F3}" name="Denominator" dataDxfId="1483" dataCellStyle="Percent"/>
    <tableColumn id="5" xr3:uid="{154540B4-5FE5-4DF1-93F5-C90BDC319042}" name="Afghanistan" dataDxfId="1482" dataCellStyle="Normal 2 2 3 2 2"/>
    <tableColumn id="6" xr3:uid="{D8509A21-4D0C-475C-B05D-336A35F863F3}" name="Angola" dataDxfId="1481" dataCellStyle="Normal 2 2 3 2 2"/>
    <tableColumn id="7" xr3:uid="{08C0D15E-140D-4549-B960-1A29D6804C4E}" name="Bangladesh" dataDxfId="1480" dataCellStyle="Normal 2 2 3 2 2"/>
    <tableColumn id="8" xr3:uid="{420E0D09-0A55-412B-8FCF-5D44ED09FFC2}" name="Benin" dataDxfId="1479" dataCellStyle="Normal 2 2 3 2 2"/>
    <tableColumn id="9" xr3:uid="{A409CD31-FB66-47CF-9630-4429BDEDC3FF}" name="Burkina Faso" dataDxfId="1478" dataCellStyle="Normal 2 2 3 2 2"/>
    <tableColumn id="10" xr3:uid="{191922C6-72D0-46DA-95B4-72EE1B06C17B}" name="Burundi" dataDxfId="1477" dataCellStyle="Normal 2 2 3 2 2"/>
    <tableColumn id="11" xr3:uid="{3765AC5D-EEFF-4C61-8FD8-546B72070693}" name="Cameroon" dataDxfId="1476" dataCellStyle="Normal 2 2 3 2 2"/>
    <tableColumn id="12" xr3:uid="{6E945EE1-06AA-432F-9192-CB7AF7B4A691}" name="Cape Verde" dataDxfId="1475" dataCellStyle="Normal 2 2 3 2 2"/>
    <tableColumn id="13" xr3:uid="{84DFE3A2-AD9B-473F-B38B-4BA1F1BCC7F8}" name="Côte d'Ivoire" dataDxfId="1474" dataCellStyle="Normal 2 2 3 2 2"/>
    <tableColumn id="14" xr3:uid="{32208BB7-6D48-4F73-BA8D-FCDD1AFEDC41}" name="Dominican Republic" dataDxfId="1473" dataCellStyle="Normal 2 2 3 2 2"/>
    <tableColumn id="15" xr3:uid="{9EC64F8E-2191-477D-845B-BE9BD4252175}" name="DRC" dataDxfId="1472" dataCellStyle="Normal 2 2 3 2 2"/>
    <tableColumn id="16" xr3:uid="{F0F85766-076E-44E2-8451-9D5621D803B1}" name="El Salvador" dataDxfId="1471" dataCellStyle="Normal 2 2 3 2 2"/>
    <tableColumn id="17" xr3:uid="{4F339338-0AAD-4873-A362-AB091CD0C375}" name="Ethiopia" dataDxfId="1470" dataCellStyle="Normal 2 2 3 2 2"/>
    <tableColumn id="18" xr3:uid="{53881AB1-0A17-40F0-98D5-BB029DF0B0A0}" name="Ghana" dataDxfId="1469" dataCellStyle="Normal 2 2 3 2 2"/>
    <tableColumn id="19" xr3:uid="{17ABC22C-65D6-4C22-9E0B-A9A1ADEF3267}" name="Guatemala" dataDxfId="1468" dataCellStyle="Normal 2 2 3 2 2"/>
    <tableColumn id="20" xr3:uid="{C079230A-F022-4D90-9180-A857E4A9613A}" name="Guinea" dataDxfId="1467" dataCellStyle="Normal 2 2 3 2 2"/>
    <tableColumn id="21" xr3:uid="{7E30FA8C-4A40-4B52-9AA1-0EAC3F7FCCA2}" name="Haiti" dataDxfId="1466" dataCellStyle="Normal 2 2 3 2 2"/>
    <tableColumn id="22" xr3:uid="{6E4D657F-F5C0-4E0F-8292-9F38CE9A35C2}" name="Honduras " dataDxfId="1465" dataCellStyle="Normal 2 2 3 2 2"/>
    <tableColumn id="23" xr3:uid="{89D35777-5029-4CDE-92EB-800258DE7E94}" name="India" dataDxfId="1464" dataCellStyle="Normal 2 2 3 2 2"/>
    <tableColumn id="24" xr3:uid="{E1FF84AC-C910-4BE3-98F2-E9FB0BF6E370}" name="Kenya" dataDxfId="1463" dataCellStyle="Normal 2 2 3 2 2"/>
    <tableColumn id="25" xr3:uid="{7AF1B3BA-EA7A-497E-B0BB-D65B20EB1EAF}" name="Kyrgyz Republic" dataDxfId="1462" dataCellStyle="Normal 2 2 3 2 2"/>
    <tableColumn id="26" xr3:uid="{97BAF8EB-4991-47E5-9EB7-D4717FCAAF6F}" name="Lao PDR" dataDxfId="1461" dataCellStyle="Normal 2 2 3 2 2"/>
    <tableColumn id="27" xr3:uid="{620178E2-0CA6-4A40-9AC8-2032E5BEFD1E}" name="Liberia " dataDxfId="1460" dataCellStyle="Normal 2 2 3 2 2"/>
    <tableColumn id="28" xr3:uid="{F808CEFB-1A12-4C6D-8871-06BB42B2B286}" name="Madagascar" dataDxfId="1459" dataCellStyle="Normal 2 2 3 2 2"/>
    <tableColumn id="29" xr3:uid="{C7739106-E689-489B-B92A-9A3FDA8681C3}" name="Malawi" dataDxfId="1458" dataCellStyle="Normal 2 2 3 2 2"/>
    <tableColumn id="30" xr3:uid="{0A028E1F-84D7-4882-BEF9-45B0E9ED3E00}" name="Mali" dataDxfId="1457" dataCellStyle="Normal 2 2 3 2 2"/>
    <tableColumn id="31" xr3:uid="{88C04C5E-1C28-4C3A-93B5-FB65AA30C284}" name="Mozambique" dataDxfId="1456" dataCellStyle="Normal 2 2 3 2 2"/>
    <tableColumn id="32" xr3:uid="{1BD7A3F0-B5B7-4056-A9F4-8F223E1C3E4F}" name="Nepal" dataDxfId="1455" dataCellStyle="Normal 2 2 3 2 2"/>
    <tableColumn id="33" xr3:uid="{9DA5C121-8CBD-455A-AF6A-A87EB0EDB18C}" name="Niger" dataDxfId="1454" dataCellStyle="Normal 2 2 3 2 2"/>
    <tableColumn id="34" xr3:uid="{BA5915C9-104E-497C-9CE1-C704125CBBA1}" name="Nigeria" dataDxfId="1453" dataCellStyle="Normal 2 2 3 2 2"/>
    <tableColumn id="35" xr3:uid="{FED1797F-8067-466E-B777-E1B0003905B3}" name="Pakistan" dataDxfId="1452" dataCellStyle="Normal 2 2 3 2 2"/>
    <tableColumn id="36" xr3:uid="{8AB60034-1D4F-4786-BC5A-6F1B322C696B}" name="Peru" dataDxfId="1451" dataCellStyle="Normal 2 2 3 2 2"/>
    <tableColumn id="37" xr3:uid="{0F35BDDF-4B61-4150-BCE0-9CA673432707}" name="Philippines" dataDxfId="1450" dataCellStyle="Normal 2 2 3 2 2"/>
    <tableColumn id="38" xr3:uid="{E06D2778-7AC1-4295-9D93-50C5AC49DEB3}" name="Rwanda" dataDxfId="1449" dataCellStyle="Normal 2 2 3 2 2"/>
    <tableColumn id="39" xr3:uid="{C4F93A3E-8FBE-4284-8957-7709AB4A00E6}" name="Senegal" dataDxfId="1448" dataCellStyle="Normal 2 2 3 2 2"/>
    <tableColumn id="40" xr3:uid="{44A64656-68DA-4553-B613-AEFBCFDED03C}" name="Sierra Leone " dataDxfId="1447" dataCellStyle="Normal 2 2 3 2 2"/>
    <tableColumn id="41" xr3:uid="{52A390B9-E88C-4E13-BC5F-25D927B180BF}" name="South Sudan " dataDxfId="1446" dataCellStyle="Normal 2 2 3 2 2"/>
    <tableColumn id="42" xr3:uid="{EB64E6C3-E5D4-43A2-BDBC-9A5993961A10}" name="Tanzania" dataDxfId="1445" dataCellStyle="Normal 2 2 3 2 2"/>
    <tableColumn id="43" xr3:uid="{5D9903F4-3A92-4C3E-A07D-4E873A2335AE}" name="Togo" dataDxfId="1444" dataCellStyle="Normal 2 2 3 2 2"/>
    <tableColumn id="44" xr3:uid="{CBD2D6A7-E641-48B6-BA73-533F377C968C}" name="Uganda" dataDxfId="1443" dataCellStyle="Normal 2 2 3 2 2"/>
    <tableColumn id="45" xr3:uid="{2C198611-4098-4775-AD0C-30D69006D3B7}" name="Vietnam" dataDxfId="1442" dataCellStyle="Normal 2 2 3 2 2"/>
    <tableColumn id="46" xr3:uid="{FF9915DA-EB61-42A8-AD52-0EF9D5C0F757}" name="Zambia" dataDxfId="1441" dataCellStyle="Normal 2 2 3 2 2"/>
    <tableColumn id="47" xr3:uid="{98D3EAF7-B35A-4DE7-B0F6-7A8C65D67EAA}" name="Zimbabwe" dataDxfId="1440" dataCellStyle="Normal 2 2 3 2 2"/>
  </tableColumns>
  <tableStyleInfo showFirstColumn="1"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129C8909-A64D-49C8-9BB0-F415B722C05B}" name="Table41473" displayName="Table41473" ref="A306:AX316" totalsRowShown="0" headerRowDxfId="1439" headerRowCellStyle="Hyperlink">
  <autoFilter ref="A306:AX316" xr:uid="{87440CC6-6F55-4C5A-A8F0-CF102DAA37D2}"/>
  <tableColumns count="50">
    <tableColumn id="1" xr3:uid="{10F8D1F8-7C2A-4685-B64A-4A5E1CCA258C}" name="D. Policy (Continued)" dataDxfId="1438" dataCellStyle="Normal 2 2 3 2 2"/>
    <tableColumn id="2" xr3:uid="{B9E7DBE6-B8FF-4F30-A450-EDC583932367}" name="Extensive"/>
    <tableColumn id="3" xr3:uid="{01739C5A-7374-45C7-A261-47DB02B29C20}" name="Some"/>
    <tableColumn id="4" xr3:uid="{83C2BF3B-03CA-4353-96C4-C577FCABEDFB}" name="None" dataDxfId="1437" dataCellStyle="Normal 2 2 3 2 2"/>
    <tableColumn id="5" xr3:uid="{3B42CAF9-4BFB-49AD-8B1E-8A0CBD9C7E8C}" name="All countries" dataDxfId="1436"/>
    <tableColumn id="6" xr3:uid="{562EB565-F428-427D-BE17-19C3C0649599}" name="Numerator" dataDxfId="1435"/>
    <tableColumn id="7" xr3:uid="{CA5B7D56-AC79-4174-967A-AEEA69E18734}" name="Denominator"/>
    <tableColumn id="8" xr3:uid="{26324F81-D79A-4B9B-8D6B-ABBA9B972D13}" name="Afghanistan"/>
    <tableColumn id="9" xr3:uid="{7D320CA6-97AE-449F-A32C-5D54A1C4AF8A}" name="Angola"/>
    <tableColumn id="10" xr3:uid="{9EC05F92-5B10-4F4F-AE61-12C0BA98727D}" name="Bangladesh"/>
    <tableColumn id="11" xr3:uid="{D7AE8CF9-C660-4DB3-91DD-B9EB6012AE08}" name="Benin"/>
    <tableColumn id="12" xr3:uid="{A11593E2-0B89-41F5-963E-F4088828EA52}" name="Burkina Faso"/>
    <tableColumn id="13" xr3:uid="{543A55ED-1389-4872-94F9-D781EB620EEE}" name="Burundi"/>
    <tableColumn id="14" xr3:uid="{BFA9992A-39D1-4035-9A6F-67D10D84DFB4}" name="Cameroon"/>
    <tableColumn id="15" xr3:uid="{861FEDF9-5042-4B4E-A0D8-CBB4DE3FCCDC}" name="Cape Verde"/>
    <tableColumn id="16" xr3:uid="{590C4319-6D54-46C9-9BE1-1D5CB75915F3}" name="Côte d'Ivoire"/>
    <tableColumn id="17" xr3:uid="{E3F037E0-DDC6-4577-8F19-FC2CE2327C40}" name="Dominican Republic"/>
    <tableColumn id="18" xr3:uid="{353910BC-F9BF-4EEE-B7AD-3F39BE5D3BD8}" name="DRC"/>
    <tableColumn id="19" xr3:uid="{8B59C773-E21E-4757-85D7-24BB12D78FDE}" name="El Salvador"/>
    <tableColumn id="20" xr3:uid="{7FA56016-F1BA-4929-A591-0CF38D567567}" name="Ethiopia"/>
    <tableColumn id="21" xr3:uid="{C095A3DA-C7DC-44E7-A23E-2A814A0512DE}" name="Ghana"/>
    <tableColumn id="22" xr3:uid="{E2CA60A7-FC15-4616-8774-F0CA99A946EE}" name="Guatemala"/>
    <tableColumn id="23" xr3:uid="{DCABE2C7-4FC0-49AF-993F-83E8DB74664A}" name="Guinea"/>
    <tableColumn id="24" xr3:uid="{B8D677B5-876B-428D-846B-85FCD237BAF5}" name="Haiti"/>
    <tableColumn id="25" xr3:uid="{A55C53FE-FCF8-4401-A18D-A48ACD311274}" name="Honduras "/>
    <tableColumn id="26" xr3:uid="{93E44123-EE79-40BB-B9C0-1717D43FB388}" name="India"/>
    <tableColumn id="27" xr3:uid="{C6900376-A344-498B-A932-C0F3C386109A}" name="Kenya"/>
    <tableColumn id="28" xr3:uid="{4F491191-E20E-48C8-A9DF-574B04839E24}" name="Kyrgyz Republic"/>
    <tableColumn id="29" xr3:uid="{AE35613D-AA4D-4B38-8930-D361F122328C}" name="Lao PDR"/>
    <tableColumn id="30" xr3:uid="{86B7FCB4-D15C-47A1-ADC7-96B9A31A1B32}" name="Liberia "/>
    <tableColumn id="31" xr3:uid="{C75078FF-DF2E-483B-98FE-B7AE1D91A645}" name="Madagascar"/>
    <tableColumn id="32" xr3:uid="{72830CA0-F4BF-4AC4-A495-AA2401CE6CFA}" name="Malawi"/>
    <tableColumn id="33" xr3:uid="{37BBF636-9D82-4297-A259-61CF1E7DBD01}" name="Mali"/>
    <tableColumn id="34" xr3:uid="{044F600D-2D95-4A39-B393-BD2A2AF665B7}" name="Mozambique"/>
    <tableColumn id="35" xr3:uid="{DB90F419-5FCF-489F-A3CB-113ABBB50DB3}" name="Nepal"/>
    <tableColumn id="36" xr3:uid="{FA2820C8-0DED-4936-9499-F4A9A95E932E}" name="Niger"/>
    <tableColumn id="37" xr3:uid="{9D275134-3569-4E1B-BB09-695D8B636A3A}" name="Nigeria"/>
    <tableColumn id="38" xr3:uid="{DDDA0939-00F0-49E6-B2B9-4EBC06195BFC}" name="Pakistan"/>
    <tableColumn id="39" xr3:uid="{85C1C617-9435-4B3F-9040-7B6D88F2274F}" name="Peru"/>
    <tableColumn id="40" xr3:uid="{F08A7EC0-1A88-4453-9BF0-FF5EF1BDAF1A}" name="Philippines"/>
    <tableColumn id="41" xr3:uid="{F15C2765-BFA5-420B-A09F-527F6EFF2820}" name="Rwanda"/>
    <tableColumn id="42" xr3:uid="{832945B6-130B-427B-BBF5-4C05B96ED3BB}" name="Senegal"/>
    <tableColumn id="43" xr3:uid="{64DB1645-CCC5-4098-A780-8D11CB3BDF38}" name="Sierra Leone "/>
    <tableColumn id="44" xr3:uid="{3BABBABB-746E-494A-9CB7-D2B2F7EDA82C}" name="South Sudan "/>
    <tableColumn id="45" xr3:uid="{5095B47D-E9BF-4513-8528-4F05E57FB7EA}" name="Tanzania"/>
    <tableColumn id="46" xr3:uid="{D650AE9C-559A-4FCE-B430-76BCF0971607}" name="Togo"/>
    <tableColumn id="47" xr3:uid="{865958D4-066D-4C31-BA3D-AD0786E411EF}" name="Uganda"/>
    <tableColumn id="48" xr3:uid="{A8AEEB32-3159-4B66-B6AC-DCAB4DD82D77}" name="Vietnam"/>
    <tableColumn id="49" xr3:uid="{02559586-F2D6-42D7-8152-5207AEE4472D}" name="Zambia"/>
    <tableColumn id="50" xr3:uid="{072C2457-5910-42A5-A27B-1CAA6ABDEFAB}" name="Zimbabwe"/>
  </tableColumns>
  <tableStyleInfo showFirstColumn="1"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C62BEACB-4694-48C8-8424-EF85E11F56ED}" name="Table42474" displayName="Table42474" ref="A318:AU319" totalsRowShown="0" headerRowDxfId="1434" dataDxfId="1433" headerRowCellStyle="Hyperlink" dataCellStyle="Normal 2 2 3 2 2">
  <autoFilter ref="A318:AU319" xr:uid="{95355146-FA02-4012-808E-B93556629CDF}"/>
  <tableColumns count="47">
    <tableColumn id="1" xr3:uid="{FE9DC633-B838-4513-A890-75C14B969E3A}" name="D. Policy (Continued)" dataDxfId="1432"/>
    <tableColumn id="2" xr3:uid="{51B23BA9-4A81-421C-89F0-B66A8A2F16CB}" name="All countries" dataDxfId="1431"/>
    <tableColumn id="3" xr3:uid="{BE18F1D0-3F79-40B3-89F0-161C7700C03C}" name="Numerator" dataDxfId="1430"/>
    <tableColumn id="4" xr3:uid="{7E4C65F4-21DA-4C7E-96B2-B797F135F994}" name="Denominator" dataDxfId="1429" dataCellStyle="Percent"/>
    <tableColumn id="5" xr3:uid="{452D031B-3191-4597-8064-8CD8389AC4BE}" name="Afghanistan" dataDxfId="1428" dataCellStyle="Normal 2 2 3 2 2"/>
    <tableColumn id="6" xr3:uid="{45219EB6-D01F-48D8-884D-2A60A43330B9}" name="Angola" dataDxfId="1427" dataCellStyle="Normal 2 2 3 2 2"/>
    <tableColumn id="7" xr3:uid="{A6068B6A-4657-44AC-98EB-84583C62D85E}" name="Bangladesh" dataDxfId="1426" dataCellStyle="Normal 2 2 3 2 2"/>
    <tableColumn id="8" xr3:uid="{77E61A09-DB05-4A96-BD95-2F14B40A232B}" name="Benin" dataDxfId="1425" dataCellStyle="Normal 2 2 3 2 2"/>
    <tableColumn id="9" xr3:uid="{FE909C50-FF54-4FAD-9F1D-9C714EF55CC4}" name="Burkina Faso" dataDxfId="1424" dataCellStyle="Normal 2 2 3 2 2"/>
    <tableColumn id="10" xr3:uid="{32E5FFE6-FFB0-43E7-9C0B-2A4B5D812C58}" name="Burundi" dataDxfId="1423" dataCellStyle="Normal 2 2 3 2 2"/>
    <tableColumn id="11" xr3:uid="{4385B49C-8235-4D99-8515-3CEB405E1741}" name="Cameroon" dataDxfId="1422" dataCellStyle="Normal 2 2 3 2 2"/>
    <tableColumn id="12" xr3:uid="{3278FA83-B342-4A5D-A9E9-60244E962017}" name="Cape Verde" dataDxfId="1421" dataCellStyle="Normal 2 2 3 2 2"/>
    <tableColumn id="13" xr3:uid="{A7EDCE0E-4461-4CA8-8773-C15F42FFB06B}" name="Côte d'Ivoire" dataDxfId="1420" dataCellStyle="Normal 2 2 3 2 2"/>
    <tableColumn id="14" xr3:uid="{29AB9D4B-A5A5-44DC-B55A-B2316175137E}" name="Dominican Republic" dataDxfId="1419" dataCellStyle="Normal 2 2 3 2 2"/>
    <tableColumn id="15" xr3:uid="{E838EF9C-5BBE-4D16-ACC7-17EB89A8DE80}" name="DRC" dataDxfId="1418" dataCellStyle="Normal 2 2 3 2 2"/>
    <tableColumn id="16" xr3:uid="{FB367E6E-FB29-401D-B7D3-AE0C33E8F5D5}" name="El Salvador" dataDxfId="1417" dataCellStyle="Normal 2 2 3 2 2"/>
    <tableColumn id="17" xr3:uid="{FBB8767A-3C3C-4ED5-813D-B0A535F95C28}" name="Ethiopia" dataDxfId="1416" dataCellStyle="Normal 2 2 3 2 2"/>
    <tableColumn id="18" xr3:uid="{6785AFF3-53AD-4D2B-8528-5EB31EF1272E}" name="Ghana" dataDxfId="1415" dataCellStyle="Normal 2 2 3 2 2"/>
    <tableColumn id="19" xr3:uid="{3EACBA7A-A8D3-4676-B0B7-9AB35C954571}" name="Guatemala" dataDxfId="1414" dataCellStyle="Normal 2 2 3 2 2"/>
    <tableColumn id="20" xr3:uid="{A8EC2260-0A51-456E-A3B4-0E578D878C5F}" name="Guinea" dataDxfId="1413" dataCellStyle="Normal 2 2 3 2 2"/>
    <tableColumn id="21" xr3:uid="{6FAB342C-0F3A-479F-AA3A-41E56A6CCF8E}" name="Haiti" dataDxfId="1412" dataCellStyle="Normal 2 2 3 2 2"/>
    <tableColumn id="22" xr3:uid="{B5A3ECF9-093D-4CB7-AA76-F9E896452CF0}" name="Honduras " dataDxfId="1411" dataCellStyle="Normal 2 2 3 2 2"/>
    <tableColumn id="23" xr3:uid="{E391459D-189F-472A-AE88-FFAE3458A3D8}" name="India" dataDxfId="1410" dataCellStyle="Normal 2 2 3 2 2"/>
    <tableColumn id="24" xr3:uid="{7AF49944-A4A3-4450-BF53-F920E6760ACB}" name="Kenya" dataDxfId="1409" dataCellStyle="Normal 2 2 3 2 2"/>
    <tableColumn id="25" xr3:uid="{74C83981-D1EE-4379-900E-DD333D07702F}" name="Kyrgyz Republic" dataDxfId="1408" dataCellStyle="Normal 2 2 3 2 2"/>
    <tableColumn id="26" xr3:uid="{C1AAC131-516D-4417-A763-A97CAF68371D}" name="Lao PDR" dataDxfId="1407" dataCellStyle="Normal 2 2 3 2 2"/>
    <tableColumn id="27" xr3:uid="{561E70F2-D304-4985-8B19-8663ACF14D47}" name="Liberia " dataDxfId="1406" dataCellStyle="Normal 2 2 3 2 2"/>
    <tableColumn id="28" xr3:uid="{2B5ACD26-AD47-41EC-A454-B31312B5C833}" name="Madagascar" dataDxfId="1405" dataCellStyle="Normal 2 2 3 2 2"/>
    <tableColumn id="29" xr3:uid="{E0A35755-C207-43F6-AABF-51F2FC76BD6C}" name="Malawi" dataDxfId="1404" dataCellStyle="Normal 2 2 3 2 2"/>
    <tableColumn id="30" xr3:uid="{1048BAE3-EC48-4270-8742-3B2C7CBD5EA3}" name="Mali" dataDxfId="1403" dataCellStyle="Normal 2 2 3 2 2"/>
    <tableColumn id="31" xr3:uid="{21D1306F-27CD-4060-AC40-0E0BD7EF36C5}" name="Mozambique" dataDxfId="1402" dataCellStyle="Normal 2 2 3 2 2"/>
    <tableColumn id="32" xr3:uid="{39C16439-B4D8-4940-949D-E74A815127B4}" name="Nepal" dataDxfId="1401" dataCellStyle="Normal 2 2 3 2 2"/>
    <tableColumn id="33" xr3:uid="{296FE39B-C326-41E7-9921-8D58E4D6D375}" name="Niger" dataDxfId="1400" dataCellStyle="Normal 2 2 3 2 2"/>
    <tableColumn id="34" xr3:uid="{FF961E0F-1029-4100-ACAD-20BC80F40965}" name="Nigeria" dataDxfId="1399" dataCellStyle="Normal 2 2 3 2 2"/>
    <tableColumn id="35" xr3:uid="{9961C8DF-5F77-466D-8472-150EF25E9347}" name="Pakistan" dataDxfId="1398" dataCellStyle="Normal 2 2 3 2 2"/>
    <tableColumn id="36" xr3:uid="{F9784C9C-8484-4D7E-BEB0-60D9B36D92F0}" name="Peru" dataDxfId="1397" dataCellStyle="Normal 2 2 3 2 2"/>
    <tableColumn id="37" xr3:uid="{59481C5E-4701-4563-962A-79FB0B291021}" name="Philippines" dataDxfId="1396" dataCellStyle="Normal 2 2 3 2 2"/>
    <tableColumn id="38" xr3:uid="{68073451-36F4-471E-8EF6-79CE0A70FF70}" name="Rwanda" dataDxfId="1395" dataCellStyle="Normal 2 2 3 2 2"/>
    <tableColumn id="39" xr3:uid="{4C321D4E-C0BA-417D-9E98-B5B5C4615096}" name="Senegal" dataDxfId="1394" dataCellStyle="Normal 2 2 3 2 2"/>
    <tableColumn id="40" xr3:uid="{873D8570-0A7F-43C1-B3B9-73AA22BE3EFB}" name="Sierra Leone " dataDxfId="1393" dataCellStyle="Normal 2 2 3 2 2"/>
    <tableColumn id="41" xr3:uid="{50E4E494-0E4A-493C-97D4-4D2D34A6F9D2}" name="South Sudan " dataDxfId="1392" dataCellStyle="Normal 2 2 3 2 2"/>
    <tableColumn id="42" xr3:uid="{D6D3CF15-C9B2-4171-8ECD-3CE2B3FE6B17}" name="Tanzania" dataDxfId="1391" dataCellStyle="Normal 2 2 3 2 2"/>
    <tableColumn id="43" xr3:uid="{CF8C1A61-26D5-4D54-A65C-5C4BB723E4FE}" name="Togo" dataDxfId="1390" dataCellStyle="Normal 2 2 3 2 2"/>
    <tableColumn id="44" xr3:uid="{A4E4C659-F604-4B12-A338-7858281490E5}" name="Uganda" dataDxfId="1389" dataCellStyle="Normal 2 2 3 2 2"/>
    <tableColumn id="45" xr3:uid="{C2AD8857-723C-4BDA-9B74-E2F79007D1DD}" name="Vietnam" dataDxfId="1388" dataCellStyle="Normal 2 2 3 2 2"/>
    <tableColumn id="46" xr3:uid="{9E5ED79E-E1EE-4C35-9359-332A2F672A17}" name="Zambia" dataDxfId="1387" dataCellStyle="Normal 2 2 3 2 2"/>
    <tableColumn id="47" xr3:uid="{C86B9A6A-0970-4381-B823-1567506C3CE2}" name="Zimbabwe" dataDxfId="1386" dataCellStyle="Normal 2 2 3 2 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0E2D8287-4ECE-4CFE-B21B-4251C31E8DBE}" name="Table43475" displayName="Table43475" ref="B321:K323" totalsRowShown="0" headerRowDxfId="1385" headerRowBorderDxfId="1384" tableBorderDxfId="1383" totalsRowBorderDxfId="1382" headerRowCellStyle="Normal 2 2 3 2 2">
  <autoFilter ref="B321:K323" xr:uid="{1C873205-268C-4162-B911-42860C995A2D}"/>
  <tableColumns count="10">
    <tableColumn id="1" xr3:uid="{9F5ACD02-4E48-4F2B-BC68-CF04B80D61A6}" name="81-100%"/>
    <tableColumn id="2" xr3:uid="{80F2E1C7-56A9-4109-A09B-8A2CF609ADF9}" name="71-80%"/>
    <tableColumn id="3" xr3:uid="{4EE902AE-8BFD-418F-A824-0578E0675D01}" name="61-70%"/>
    <tableColumn id="4" xr3:uid="{EA728C51-2536-4B94-86AD-CB31DCB496D6}" name="51-60%"/>
    <tableColumn id="5" xr3:uid="{3E5205FA-7FF8-40A2-8492-80E054CCB099}" name="41-50%"/>
    <tableColumn id="6" xr3:uid="{EBC1F709-2948-45F5-AE84-192B15A37853}" name="31-40%"/>
    <tableColumn id="7" xr3:uid="{599EBA58-A30E-4DF9-8091-B43B985B8396}" name="21-30%"/>
    <tableColumn id="8" xr3:uid="{5A6AB62F-C01D-4381-AF34-9827431EBF14}" name="11-20%"/>
    <tableColumn id="9" xr3:uid="{5461C5C9-253F-4C28-B075-415F7DB8DA4B}" name="1-10%"/>
    <tableColumn id="10" xr3:uid="{8C8A4CBB-6985-42B4-B477-93BDA608B51C}" name="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D50A3DEB-A4BA-4D87-AFBD-9547BF4B356F}" name="Table4440" displayName="Table4440" ref="A30:AU47" totalsRowShown="0" headerRowDxfId="2378" dataDxfId="2377" tableBorderDxfId="2376" headerRowCellStyle="Hyperlink" dataCellStyle="Percent">
  <autoFilter ref="A30:AU47" xr:uid="{45140B48-CA21-461B-A974-98EF620B8539}"/>
  <tableColumns count="47">
    <tableColumn id="1" xr3:uid="{6A1A9F69-4175-416B-B556-85F92776F7F3}" name="B. Finance and Procurement "/>
    <tableColumn id="2" xr3:uid="{6F294398-8657-4B69-A925-CFA13410972F}" name="All countries"/>
    <tableColumn id="3" xr3:uid="{0D60EF77-89D3-47D4-A80E-9DFDDA66393C}" name="Numerator" dataDxfId="2375" dataCellStyle="Percent"/>
    <tableColumn id="4" xr3:uid="{46390DAE-176B-4495-8DB5-4E026042E3C3}" name="Denominator" dataDxfId="2374" dataCellStyle="Percent"/>
    <tableColumn id="5" xr3:uid="{5C7487B6-1453-4F0E-B39D-BB20B1BEFC72}" name="Afghanistan" dataDxfId="2373" dataCellStyle="Percent"/>
    <tableColumn id="6" xr3:uid="{C3F8F970-2045-4F38-A47C-F9F5A9B2FE74}" name="Angola" dataDxfId="2372" dataCellStyle="Percent"/>
    <tableColumn id="7" xr3:uid="{134C3BF2-FB2A-4FA4-BC72-B98BE6CD0C43}" name="Bangladesh" dataDxfId="2371" dataCellStyle="Percent"/>
    <tableColumn id="8" xr3:uid="{D1CD9389-3D8C-43D4-A7D0-AA2751A37A1B}" name="Benin" dataDxfId="2370" dataCellStyle="Percent"/>
    <tableColumn id="9" xr3:uid="{38BB60FC-D51C-4702-A644-DFDFB04FE152}" name="Burkina Faso" dataDxfId="2369" dataCellStyle="Percent"/>
    <tableColumn id="10" xr3:uid="{33BF47E4-718C-4325-A3B9-B8DDF13E6A0D}" name="Burundi" dataDxfId="2368" dataCellStyle="Percent"/>
    <tableColumn id="11" xr3:uid="{42031C61-8239-4192-99B6-EB7858B0923D}" name="Cameroon" dataDxfId="2367" dataCellStyle="Percent"/>
    <tableColumn id="12" xr3:uid="{610588EB-1C81-4466-9C9F-2B96E43A636B}" name="Cape Verde" dataDxfId="2366" dataCellStyle="Percent"/>
    <tableColumn id="13" xr3:uid="{7919E59B-82D6-43C3-A624-31321DF46CA5}" name="Côte d'Ivoire" dataDxfId="2365" dataCellStyle="Percent"/>
    <tableColumn id="14" xr3:uid="{49EAA105-EB7D-48A9-BEA7-4BB637A01CD7}" name="Dominican Republic" dataDxfId="2364" dataCellStyle="Percent"/>
    <tableColumn id="15" xr3:uid="{526493E0-FF6D-4489-AF92-133B3B5CF21A}" name="DRC" dataDxfId="2363" dataCellStyle="Percent"/>
    <tableColumn id="16" xr3:uid="{2B1B9B78-FB44-4995-9FF4-A2D8D95F5DD0}" name="El Salvador" dataDxfId="2362" dataCellStyle="Percent"/>
    <tableColumn id="17" xr3:uid="{F3F280B7-2720-4AFC-8B9F-B8596A980289}" name="Ethiopia" dataDxfId="2361" dataCellStyle="Percent"/>
    <tableColumn id="18" xr3:uid="{A555862C-5EE0-4F3E-BC34-BF8DD049E01C}" name="Ghana" dataDxfId="2360" dataCellStyle="Percent"/>
    <tableColumn id="19" xr3:uid="{433542B8-5EA1-4CBB-AB72-8AD12107794B}" name="Guatemala"/>
    <tableColumn id="20" xr3:uid="{A7B9907C-F7C9-4462-990A-B346DA0CAFCB}" name="Guinea" dataDxfId="2359" dataCellStyle="Percent"/>
    <tableColumn id="21" xr3:uid="{1D7E52D2-44AE-436A-951E-EDE3B096DA14}" name="Haiti" dataDxfId="2358" dataCellStyle="Percent"/>
    <tableColumn id="22" xr3:uid="{09F93C62-67EC-49E0-A30A-E34FCE92A45C}" name="Honduras " dataDxfId="2357" dataCellStyle="Percent"/>
    <tableColumn id="23" xr3:uid="{3096AD86-F3AF-4A14-8C1C-ADAB33D092D9}" name="India" dataDxfId="2356" dataCellStyle="Percent"/>
    <tableColumn id="24" xr3:uid="{74BA172F-7177-4545-8AE5-A665EA307B5A}" name="Kenya" dataDxfId="2355" dataCellStyle="Percent"/>
    <tableColumn id="25" xr3:uid="{5BE61319-3B8F-4EDB-8F47-24A7FEEB3404}" name="Kyrgyz Republic" dataDxfId="2354" dataCellStyle="Percent"/>
    <tableColumn id="26" xr3:uid="{1ADAAF6F-2FF3-470E-ABCF-408B8C1CBA6D}" name="Lao PDR" dataDxfId="2353" dataCellStyle="Percent"/>
    <tableColumn id="27" xr3:uid="{E7625231-5F2F-4498-B424-9194CD0B4F0A}" name="Liberia " dataDxfId="2352" dataCellStyle="Percent"/>
    <tableColumn id="28" xr3:uid="{1F518E9D-EA88-43AD-A371-777E19F3ABF7}" name="Madagascar" dataDxfId="2351" dataCellStyle="Percent"/>
    <tableColumn id="29" xr3:uid="{B8711BA1-101C-40C1-AAC4-C9442C617C6D}" name="Malawi" dataDxfId="2350" dataCellStyle="Percent"/>
    <tableColumn id="30" xr3:uid="{5C52B2C1-EE86-453D-B229-163FFAAA9807}" name="Mali" dataDxfId="2349" dataCellStyle="Percent"/>
    <tableColumn id="31" xr3:uid="{921B9BAA-34CA-43E7-A0DF-9918CDF0D287}" name="Mozambique" dataDxfId="2348" dataCellStyle="Percent"/>
    <tableColumn id="32" xr3:uid="{4F00C40B-BA3D-4FAA-887E-050D07949518}" name="Nepal" dataDxfId="2347" dataCellStyle="Percent"/>
    <tableColumn id="33" xr3:uid="{2E124F92-4682-4DFF-AA8B-8E0D842B50EB}" name="Niger" dataDxfId="2346" dataCellStyle="Percent"/>
    <tableColumn id="34" xr3:uid="{2E75155D-0392-4D31-A076-6DB231B350ED}" name="Nigeria" dataDxfId="2345" dataCellStyle="Percent"/>
    <tableColumn id="35" xr3:uid="{2ABBB4E8-2F9E-4A06-8574-B4F804A25934}" name="Pakistan" dataDxfId="2344" dataCellStyle="Percent"/>
    <tableColumn id="36" xr3:uid="{46B1BBBF-B3FE-49CB-982D-90E0C58ECE9C}" name="Peru" dataDxfId="2343" dataCellStyle="Percent"/>
    <tableColumn id="37" xr3:uid="{5A65C24B-78C5-4979-A0E6-1EB9CD0A1EDE}" name="Philippines" dataDxfId="2342" dataCellStyle="Percent"/>
    <tableColumn id="38" xr3:uid="{BE91FCF2-FB8A-4CB5-9A51-A46FF1BF3747}" name="Rwanda" dataDxfId="2341" dataCellStyle="Percent"/>
    <tableColumn id="39" xr3:uid="{749F0DD1-017C-4C19-917B-ABCD5E226F91}" name="Senegal" dataDxfId="2340" dataCellStyle="Percent"/>
    <tableColumn id="40" xr3:uid="{E09CCCB7-C7DA-4091-979D-D859975C1107}" name="Sierra Leone " dataDxfId="2339" dataCellStyle="Percent"/>
    <tableColumn id="41" xr3:uid="{3AF0A53D-4163-4B8C-A83D-AD85032F6D6A}" name="South Sudan " dataDxfId="2338" dataCellStyle="Percent"/>
    <tableColumn id="42" xr3:uid="{1EAD3E10-C43C-42F0-BE23-0DF666EF2EBC}" name="Tanzania" dataDxfId="2337" dataCellStyle="Percent"/>
    <tableColumn id="43" xr3:uid="{2934B253-B6C9-4820-AE24-BA34ED81CB7D}" name="Togo" dataDxfId="2336" dataCellStyle="Percent"/>
    <tableColumn id="44" xr3:uid="{B25B7E54-F307-4BB5-9A77-6FE53AEC56C4}" name="Uganda" dataDxfId="2335" dataCellStyle="Percent"/>
    <tableColumn id="45" xr3:uid="{BE9EFC0F-2BD7-4237-8499-8869638D8820}" name="Vietnam" dataDxfId="2334" dataCellStyle="Percent"/>
    <tableColumn id="46" xr3:uid="{DC9527EA-F425-4EBC-86A6-82A520DE168B}" name="Zambia" dataDxfId="2333" dataCellStyle="Percent"/>
    <tableColumn id="47" xr3:uid="{2F1AD4EC-1FE7-4BA1-943F-A58C2C64EF75}" name="Zimbabwe" dataDxfId="2332" dataCellStyle="Percent"/>
  </tableColumns>
  <tableStyleInfo showFirstColumn="1"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A4EA15F4-E984-4327-BCA5-0D6866879FF8}" name="Table11476" displayName="Table11476" ref="A325:AU336" totalsRowShown="0" headerRowDxfId="1381" dataDxfId="1380" headerRowCellStyle="Hyperlink" dataCellStyle="Normal 2 2 3 2 2">
  <autoFilter ref="A325:AU336" xr:uid="{3B7917CB-9C39-4FCB-B042-4F93246AA536}"/>
  <tableColumns count="47">
    <tableColumn id="1" xr3:uid="{95EAB078-975E-4306-8D04-B61A9D5AC066}" name="D. Policy (Continued)" dataDxfId="1379" dataCellStyle="Normal 2 2 3 2 2"/>
    <tableColumn id="2" xr3:uid="{C279B46E-AB7D-468F-B942-DF0636011041}" name="All countries" dataDxfId="1378" dataCellStyle="Percent">
      <calculatedColumnFormula>C326/D326</calculatedColumnFormula>
    </tableColumn>
    <tableColumn id="3" xr3:uid="{CAB2CB73-7A12-47DA-A46F-508DD34099DE}" name="Numerator" dataDxfId="1377" dataCellStyle="Percent"/>
    <tableColumn id="4" xr3:uid="{A12761D6-6573-453D-BE57-0D5728AFC543}" name="Denominator" dataDxfId="1376" dataCellStyle="Percent"/>
    <tableColumn id="5" xr3:uid="{C81864E7-A934-49A8-B0B6-B2C99845ACC2}" name="Afghanistan" dataDxfId="1375" dataCellStyle="Normal 2 2 3 2 2"/>
    <tableColumn id="6" xr3:uid="{C23B7686-B38D-4BED-AAF0-9DD12491EB37}" name="Angola" dataDxfId="1374" dataCellStyle="Normal 2 2 3 2 2"/>
    <tableColumn id="7" xr3:uid="{8F91D510-51FD-49A4-9AB8-CBA1323CAA7B}" name="Bangladesh" dataDxfId="1373" dataCellStyle="Normal 2 2 3 2 2"/>
    <tableColumn id="8" xr3:uid="{A6648251-A181-4329-A279-DE71B577767F}" name="Benin" dataDxfId="1372" dataCellStyle="Normal 2 2 3 2 2"/>
    <tableColumn id="9" xr3:uid="{31327E5B-16D2-4E00-B8A1-700AFB63FF06}" name="Burkina Faso" dataDxfId="1371" dataCellStyle="Normal 2 2 3 2 2"/>
    <tableColumn id="10" xr3:uid="{EC9F76A4-F67E-48F5-BECD-3B2DBF00AAA8}" name="Burundi" dataDxfId="1370" dataCellStyle="Normal 2 2 3 2 2"/>
    <tableColumn id="11" xr3:uid="{C0C6C441-A6A2-48F2-BEF1-9FC28E56AF1C}" name="Cameroon" dataDxfId="1369" dataCellStyle="Normal 2 2 3 2 2"/>
    <tableColumn id="12" xr3:uid="{962136C5-0569-4E73-BA7D-BA605D345E03}" name="Cape Verde" dataDxfId="1368" dataCellStyle="Normal 2 2 3 2 2"/>
    <tableColumn id="13" xr3:uid="{6A09BC33-51D0-48ED-907E-0B825EE0D712}" name="Côte d'Ivoire" dataDxfId="1367" dataCellStyle="Normal 2 2 3 2 2"/>
    <tableColumn id="14" xr3:uid="{3EDFB2B9-62D1-4825-8BAF-B639CFE3BBDB}" name="Dominican Republic" dataDxfId="1366" dataCellStyle="Normal 2 2 3 2 2"/>
    <tableColumn id="15" xr3:uid="{E0C441F4-9EC8-424E-9F65-ED8B288A8214}" name="DRC" dataDxfId="1365" dataCellStyle="Normal 2 2 3 2 2"/>
    <tableColumn id="16" xr3:uid="{08B724E6-811B-42FE-870E-23F56278A98F}" name="El Salvador" dataDxfId="1364" dataCellStyle="Normal 2 2 3 2 2"/>
    <tableColumn id="17" xr3:uid="{B7EEDE4E-DB41-423B-B782-88A7D9343BE8}" name="Ethiopia" dataDxfId="1363" dataCellStyle="Normal 2 2 3 2 2"/>
    <tableColumn id="18" xr3:uid="{E2845E88-A574-43FA-92EF-802140DE0079}" name="Ghana" dataDxfId="1362" dataCellStyle="Normal 2 2 3 2 2"/>
    <tableColumn id="19" xr3:uid="{55114974-747B-4FCF-885D-1FE2C1B8259F}" name="Guatemala" dataDxfId="1361" dataCellStyle="Normal 2 2 3 2 2"/>
    <tableColumn id="20" xr3:uid="{89341D41-BE3F-46AC-809F-95950E076834}" name="Guinea" dataDxfId="1360" dataCellStyle="Normal 2 2 3 2 2"/>
    <tableColumn id="21" xr3:uid="{6378B3ED-ED93-4391-8A0F-17C515347363}" name="Haiti" dataDxfId="1359" dataCellStyle="Normal 2 2 3 2 2"/>
    <tableColumn id="22" xr3:uid="{79D8EED2-C801-40A4-9F32-B9309568479B}" name="Honduras " dataDxfId="1358" dataCellStyle="Normal 2 2 3 2 2"/>
    <tableColumn id="23" xr3:uid="{4EBE0564-2A25-444F-8514-75EF9F64A9B0}" name="India" dataDxfId="1357" dataCellStyle="Normal 2 2 3 2 2"/>
    <tableColumn id="24" xr3:uid="{08ACB375-D81F-4C72-8E86-9F5356F6E0BC}" name="Kenya" dataDxfId="1356" dataCellStyle="Normal 2 2 3 2 2"/>
    <tableColumn id="25" xr3:uid="{BC50466C-712D-4F57-9D22-879D43F5E4DD}" name="Kyrgyz Republic" dataDxfId="1355" dataCellStyle="Normal 2 2 3 2 2"/>
    <tableColumn id="26" xr3:uid="{6B6B1ECD-BBCD-49F9-A026-F8F79F772FCD}" name="Lao PDR" dataDxfId="1354" dataCellStyle="Normal 2 2 3 2 2"/>
    <tableColumn id="27" xr3:uid="{9067D385-2A19-4D18-8475-4BEF19ADB5CC}" name="Liberia " dataDxfId="1353" dataCellStyle="Normal 2 2 3 2 2"/>
    <tableColumn id="28" xr3:uid="{8B025987-0380-4FB7-8821-56030AF63F03}" name="Madagascar" dataDxfId="1352" dataCellStyle="Normal 2 2 3 2 2"/>
    <tableColumn id="29" xr3:uid="{7CBC075C-85D2-442F-825F-D4ADB3A5B572}" name="Malawi" dataDxfId="1351" dataCellStyle="Normal 2 2 3 2 2"/>
    <tableColumn id="30" xr3:uid="{3B5AA76D-249F-42E4-9744-46D7F475C0A1}" name="Mali" dataDxfId="1350" dataCellStyle="Normal 2 2 3 2 2"/>
    <tableColumn id="31" xr3:uid="{D61FF77B-4869-444E-B28E-E07E388E8BC4}" name="Mozambique" dataDxfId="1349" dataCellStyle="Normal 2 2 3 2 2"/>
    <tableColumn id="32" xr3:uid="{A63C03BA-48F4-4B58-A9C8-CA14F58CDB10}" name="Nepal" dataDxfId="1348" dataCellStyle="Normal 2 2 3 2 2"/>
    <tableColumn id="33" xr3:uid="{8CC0183C-625B-4812-A99C-B1D6BEF0C899}" name="Niger" dataDxfId="1347" dataCellStyle="Normal 2 2 3 2 2"/>
    <tableColumn id="34" xr3:uid="{7D660900-B30B-457F-8E42-8F94F56525F9}" name="Nigeria" dataDxfId="1346" dataCellStyle="Normal 2 2 3 2 2"/>
    <tableColumn id="35" xr3:uid="{919CDCEB-2AB7-43F1-B00F-66353ED31143}" name="Pakistan" dataDxfId="1345" dataCellStyle="Normal 2 2 3 2 2"/>
    <tableColumn id="36" xr3:uid="{3324D5EB-B6C8-4414-817D-6C42EFBFF01A}" name="Peru" dataDxfId="1344" dataCellStyle="Normal 2 2 3 2 2"/>
    <tableColumn id="37" xr3:uid="{0345834C-2AF7-448D-BFE8-2A62698A1A37}" name="Philippines" dataDxfId="1343" dataCellStyle="Normal 2 2 3 2 2"/>
    <tableColumn id="38" xr3:uid="{3F32D1F6-D4B6-4736-BDCB-E338C5EFCB3D}" name="Rwanda" dataDxfId="1342" dataCellStyle="Normal 2 2 3 2 2"/>
    <tableColumn id="39" xr3:uid="{A5DFF113-9365-4547-AAB9-F449A6E5D60D}" name="Senegal" dataDxfId="1341" dataCellStyle="Normal 2 2 3 2 2"/>
    <tableColumn id="40" xr3:uid="{0E742783-133F-4140-B3B2-AC2464C94B51}" name="Sierra Leone " dataDxfId="1340" dataCellStyle="Normal 2 2 3 2 2"/>
    <tableColumn id="41" xr3:uid="{D6F703DC-06AD-4F9D-A633-3080C8E6FE8C}" name="South Sudan " dataDxfId="1339" dataCellStyle="Normal 2 2 3 2 2"/>
    <tableColumn id="42" xr3:uid="{CF8DB22A-82FF-49D8-AB28-6D3AB155E770}" name="Tanzania" dataDxfId="1338" dataCellStyle="Normal 2 2 3 2 2"/>
    <tableColumn id="43" xr3:uid="{663BC15D-0494-46B3-896B-B680CFFCA1F4}" name="Togo" dataDxfId="1337" dataCellStyle="Normal 2 2 3 2 2"/>
    <tableColumn id="44" xr3:uid="{0D7771F8-68B9-4BE2-85ED-9B8E4A37F9EE}" name="Uganda" dataDxfId="1336" dataCellStyle="Normal 2 2 3 2 2"/>
    <tableColumn id="45" xr3:uid="{08D099E0-C7F2-477C-875E-F65A99EFDBFD}" name="Vietnam" dataDxfId="1335" dataCellStyle="Normal 2 2 3 2 2"/>
    <tableColumn id="46" xr3:uid="{4E531781-552B-429C-AB7A-48DAC5949EBF}" name="Zambia" dataDxfId="1334" dataCellStyle="Normal 2 2 3 2 2"/>
    <tableColumn id="47" xr3:uid="{4469A89E-32FA-4FF7-80FA-46F5498E822A}" name="Zimbabwe" dataDxfId="1333" dataCellStyle="Normal 2 2 3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3208A9C9-11F5-4A8A-B687-323ACB43827A}" name="Table13477" displayName="Table13477" ref="A338:AX344" totalsRowShown="0" headerRowDxfId="1332" dataDxfId="1331" headerRowCellStyle="Hyperlink">
  <autoFilter ref="A338:AX344" xr:uid="{B4D62E91-ED01-4DCE-9497-1EB5944CE801}"/>
  <tableColumns count="50">
    <tableColumn id="1" xr3:uid="{C84ACC14-2DE6-4909-8D2C-CE6E46BF5263}" name="E. Supply Chain "/>
    <tableColumn id="2" xr3:uid="{F8F32989-EC13-4135-AE6A-39493C1F4580}" name="All facilities included" dataDxfId="1330" dataCellStyle="Percent"/>
    <tableColumn id="3" xr3:uid="{7A0AA321-BA7A-4732-BCB4-AF7D2C971500}" name="Some facilities included" dataDxfId="1329" dataCellStyle="Percent"/>
    <tableColumn id="4" xr3:uid="{078CDEAA-A716-4E02-B8B0-19111D7B0E35}" name="No facilities included" dataDxfId="1328" dataCellStyle="Percent"/>
    <tableColumn id="5" xr3:uid="{86ABAD2B-5AD7-463C-98AA-684ED4A194AD}" name="All countries" dataDxfId="1327"/>
    <tableColumn id="6" xr3:uid="{B38B86DF-70AA-4AB2-BB58-509BAD6245B0}" name="Numerator" dataDxfId="1326"/>
    <tableColumn id="7" xr3:uid="{F93649D3-C57A-4544-A0E8-D8E4852E67B1}" name="Denominator" dataDxfId="1325"/>
    <tableColumn id="8" xr3:uid="{33A7D98C-0A8A-48C9-81F4-A5F6C7ED97E8}" name="Afghanistan" dataDxfId="1324"/>
    <tableColumn id="9" xr3:uid="{2993D0A2-0D13-4970-B591-57CCDDFA0BA9}" name="Angola" dataDxfId="1323"/>
    <tableColumn id="10" xr3:uid="{23D420A3-B5A4-4E0F-8189-F115296852AE}" name="Bangladesh" dataDxfId="1322"/>
    <tableColumn id="11" xr3:uid="{17F6DA3C-D7EE-4555-9B09-0155F3C5D806}" name="Benin" dataDxfId="1321"/>
    <tableColumn id="12" xr3:uid="{BE0773A8-1060-4B83-8C3E-30D20AEACD5F}" name="Burkina Faso" dataDxfId="1320"/>
    <tableColumn id="13" xr3:uid="{B8EC8B86-6F1E-4297-8E14-FD84E4E33461}" name="Burundi" dataDxfId="1319"/>
    <tableColumn id="14" xr3:uid="{0ACCDCD8-40A8-4B42-A61E-17197D1D05C8}" name="Cameroon" dataDxfId="1318"/>
    <tableColumn id="15" xr3:uid="{4D93263E-34C8-4FF0-BA08-D510C62C8DF8}" name="Cape Verde" dataDxfId="1317"/>
    <tableColumn id="16" xr3:uid="{83214C78-9946-4E11-AC82-77B2924E5C35}" name="Côte d'Ivoire" dataDxfId="1316"/>
    <tableColumn id="17" xr3:uid="{C2F3109E-1F84-4A1A-A5A0-596F2584A4C4}" name="Dominican Republic" dataDxfId="1315"/>
    <tableColumn id="18" xr3:uid="{C0F141F1-F5AD-4423-8DB8-8EFC5B4958CD}" name="DRC" dataDxfId="1314"/>
    <tableColumn id="19" xr3:uid="{401841AC-1881-4AFC-8143-C1C712886D04}" name="El Salvador" dataDxfId="1313"/>
    <tableColumn id="20" xr3:uid="{6CE0D723-364A-4CA5-88D8-7303351B2BDD}" name="Ethiopia" dataDxfId="1312"/>
    <tableColumn id="21" xr3:uid="{910307AA-15A2-4D6D-8219-1C005A500589}" name="Ghana" dataDxfId="1311"/>
    <tableColumn id="22" xr3:uid="{152A6EAD-E386-4726-BBA0-2879D06362C6}" name="Guatemala" dataDxfId="1310"/>
    <tableColumn id="23" xr3:uid="{DE3E203E-115C-4812-8756-5E1C898B6541}" name="Guinea" dataDxfId="1309"/>
    <tableColumn id="24" xr3:uid="{BB017967-15D0-4B72-9047-C314A613ECD7}" name="Haiti" dataDxfId="1308"/>
    <tableColumn id="25" xr3:uid="{ECE0ABB6-4EBF-4718-BCBF-A5CF94105371}" name="Honduras " dataDxfId="1307"/>
    <tableColumn id="26" xr3:uid="{5F4F8263-A6A4-4FCF-BB06-88D511CABB00}" name="India" dataDxfId="1306"/>
    <tableColumn id="27" xr3:uid="{139FB484-87A4-4C1F-B327-8755BA5BF40A}" name="Kenya" dataDxfId="1305"/>
    <tableColumn id="28" xr3:uid="{75C04704-1DA0-4735-9276-3E405A97F79C}" name="Kyrgyz Republic" dataDxfId="1304"/>
    <tableColumn id="29" xr3:uid="{48817764-4017-4ECE-A188-2ADE319961A9}" name="Lao PDR" dataDxfId="1303"/>
    <tableColumn id="30" xr3:uid="{0321777B-F28E-49A8-BE0E-ACE8135493CC}" name="Liberia " dataDxfId="1302"/>
    <tableColumn id="31" xr3:uid="{E8AA83EC-D4A3-4214-8ACA-ED3EDCB00730}" name="Madagascar" dataDxfId="1301"/>
    <tableColumn id="32" xr3:uid="{492662DE-B978-438B-A955-AC229EDD7832}" name="Malawi" dataDxfId="1300"/>
    <tableColumn id="33" xr3:uid="{B68A7EB6-240A-43B7-8B32-0D89CA8D1ED3}" name="Mali" dataDxfId="1299"/>
    <tableColumn id="34" xr3:uid="{E25A8918-4A58-45BC-80C2-ADD342E16AF3}" name="Mozambique" dataDxfId="1298"/>
    <tableColumn id="35" xr3:uid="{A1190902-0EB0-41F0-BDE5-6200B58DDF5C}" name="Nepal" dataDxfId="1297"/>
    <tableColumn id="36" xr3:uid="{E5F03796-2D91-404C-86A7-0CE098DA2F26}" name="Niger" dataDxfId="1296"/>
    <tableColumn id="37" xr3:uid="{7CBC6736-9E10-467C-BF8A-357CFB14E6B0}" name="Nigeria" dataDxfId="1295"/>
    <tableColumn id="38" xr3:uid="{AE6D90DF-D3F4-40D6-9BF5-317C023251BE}" name="Pakistan" dataDxfId="1294"/>
    <tableColumn id="39" xr3:uid="{3FE396E7-4341-453D-A19A-FC2FA8A3D9E5}" name="Peru" dataDxfId="1293"/>
    <tableColumn id="40" xr3:uid="{335FC884-1532-4EC6-8399-B4EA68C68B78}" name="Philippines" dataDxfId="1292"/>
    <tableColumn id="41" xr3:uid="{5EA72CA1-C598-4907-955F-C84AD76578CC}" name="Rwanda" dataDxfId="1291"/>
    <tableColumn id="42" xr3:uid="{EC1AAC86-DDDE-4B6D-B9BF-993C9954FFE3}" name="Senegal" dataDxfId="1290"/>
    <tableColumn id="43" xr3:uid="{E5C8D218-1FF9-4DD3-8507-767853584544}" name="Sierra Leone " dataDxfId="1289"/>
    <tableColumn id="44" xr3:uid="{42D80C04-003E-47D3-AACB-C982DC472250}" name="South Sudan " dataDxfId="1288"/>
    <tableColumn id="45" xr3:uid="{D1586A4B-91E9-4C0E-AC5A-D1156146C70C}" name="Tanzania" dataDxfId="1287"/>
    <tableColumn id="46" xr3:uid="{FE90EDD1-D3F0-4EB4-80BD-8C77DC6CD2B2}" name="Togo" dataDxfId="1286"/>
    <tableColumn id="47" xr3:uid="{8F256958-FBCD-4F67-9DCA-55FE300A4C32}" name="Uganda" dataDxfId="1285"/>
    <tableColumn id="48" xr3:uid="{CFFF3786-76CA-4714-BFBF-37C9452D36AB}" name="Vietnam" dataDxfId="1284"/>
    <tableColumn id="49" xr3:uid="{BC36212E-F451-4A38-854C-9789F6B91227}" name="Zambia" dataDxfId="1283"/>
    <tableColumn id="50" xr3:uid="{0DC58904-CF86-47FE-AD6F-4AA9F199A9FA}" name="Zimbabwe" dataDxfId="128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38899E01-A687-4FA4-ADDA-130340B56DC2}" name="Table39478" displayName="Table39478" ref="A346:AX350" totalsRowShown="0" headerRowDxfId="1281" dataDxfId="1280" headerRowCellStyle="Hyperlink">
  <autoFilter ref="A346:AX350" xr:uid="{1218AE90-F300-498C-816D-3C19BF8B23A8}"/>
  <tableColumns count="50">
    <tableColumn id="1" xr3:uid="{3F2EC068-B62B-4C5E-ADBB-D8376E699C7C}" name="E. Supply Chain (Continued)"/>
    <tableColumn id="2" xr3:uid="{6AF64D1E-8364-4174-901C-C40EAC4AABBB}" name="All NGOs included"/>
    <tableColumn id="3" xr3:uid="{C7492F3F-38DE-401E-8E3F-CE2536160960}" name="Some NGOs included"/>
    <tableColumn id="4" xr3:uid="{56EA9C83-714D-4189-88CC-6CFBB26DE2E1}" name="No NGOs included"/>
    <tableColumn id="5" xr3:uid="{81F495F0-30DE-467A-8A5D-878B8BAEA3B9}" name="All countries" dataDxfId="1279"/>
    <tableColumn id="6" xr3:uid="{D8069280-4222-4D32-9F8D-D34AA03B2002}" name="Numerator" dataDxfId="1278"/>
    <tableColumn id="7" xr3:uid="{BE0C589C-754B-40D7-BEF0-1379A5183ABE}" name="Denominator" dataDxfId="1277"/>
    <tableColumn id="8" xr3:uid="{90F16F8F-77DD-4E8D-9953-2576EB410E18}" name="Afghanistan" dataDxfId="1276"/>
    <tableColumn id="9" xr3:uid="{80794C9B-DBEB-41A1-A40F-6E34913E8470}" name="Angola" dataDxfId="1275"/>
    <tableColumn id="10" xr3:uid="{BF9C66C2-0C32-4CDE-AD70-35CF37486920}" name="Bangladesh" dataDxfId="1274"/>
    <tableColumn id="11" xr3:uid="{078BDF3F-63E7-4CAF-9EF1-A0CA8231326C}" name="Benin" dataDxfId="1273"/>
    <tableColumn id="12" xr3:uid="{01E1C978-AEF5-4AE6-ABF3-E969374C4D65}" name="Burkina Faso" dataDxfId="1272"/>
    <tableColumn id="13" xr3:uid="{27FC3C9D-C694-4A5A-B753-9C052B397B30}" name="Burundi" dataDxfId="1271"/>
    <tableColumn id="14" xr3:uid="{FFBA8200-571E-4C65-AE15-02DE2A6BB08A}" name="Cameroon" dataDxfId="1270"/>
    <tableColumn id="15" xr3:uid="{1CCB6A7C-BE44-4CA5-8B08-FD569D5AB8B2}" name="Cape Verde" dataDxfId="1269"/>
    <tableColumn id="16" xr3:uid="{2E44070A-02B7-42B5-8A5D-B87BCD8EB7A2}" name="Côte d'Ivoire" dataDxfId="1268"/>
    <tableColumn id="17" xr3:uid="{79A8A580-A04B-4482-B3F2-AF5B752E0262}" name="Dominican Republic" dataDxfId="1267"/>
    <tableColumn id="18" xr3:uid="{6BB103F0-CCCE-4809-BC60-A7E46E12B140}" name="DRC" dataDxfId="1266"/>
    <tableColumn id="19" xr3:uid="{5638D694-E8D9-492F-B7C8-1CF08CEE991C}" name="El Salvador" dataDxfId="1265"/>
    <tableColumn id="20" xr3:uid="{D92B2DB9-06A4-4F0D-ACC1-C9D1494FF89F}" name="Ethiopia" dataDxfId="1264"/>
    <tableColumn id="21" xr3:uid="{0352B70F-E743-44A2-B6C5-483BD3AC963C}" name="Ghana" dataDxfId="1263"/>
    <tableColumn id="22" xr3:uid="{D25BF168-88B6-43E0-9D12-7AF4FEC95EC6}" name="Guatemala" dataDxfId="1262"/>
    <tableColumn id="23" xr3:uid="{6FD7F08E-2AF6-40CA-881C-70660C097F11}" name="Guinea" dataDxfId="1261"/>
    <tableColumn id="24" xr3:uid="{BA21A067-98A4-4477-8A27-59CE7130D4B2}" name="Haiti" dataDxfId="1260"/>
    <tableColumn id="25" xr3:uid="{1556213D-BC93-48F7-817D-E4F15AB7DF97}" name="Honduras " dataDxfId="1259"/>
    <tableColumn id="26" xr3:uid="{07AC9569-1AD5-4DF5-958C-9530D4967130}" name="India" dataDxfId="1258"/>
    <tableColumn id="27" xr3:uid="{18D37CC6-BB4B-49F0-BF92-D63871806661}" name="Kenya" dataDxfId="1257"/>
    <tableColumn id="28" xr3:uid="{D925745F-097D-430F-86D7-81A358B081FC}" name="Kyrgyz Republic" dataDxfId="1256"/>
    <tableColumn id="29" xr3:uid="{D06E8F19-2596-4CA3-9596-DF94B89B0D24}" name="Lao PDR" dataDxfId="1255"/>
    <tableColumn id="30" xr3:uid="{C5B6EB4F-653A-4691-B50B-ACDBCB546E9C}" name="Liberia " dataDxfId="1254"/>
    <tableColumn id="31" xr3:uid="{9B771CFA-60B3-47D0-A0C1-DA7A27BEABC7}" name="Madagascar" dataDxfId="1253"/>
    <tableColumn id="32" xr3:uid="{172FE8BB-E8EF-4DDF-B4D3-9436A995F33A}" name="Malawi" dataDxfId="1252"/>
    <tableColumn id="33" xr3:uid="{1FBDEC1E-BACB-40BF-AA1B-D72767C96B7C}" name="Mali" dataDxfId="1251"/>
    <tableColumn id="34" xr3:uid="{089AD4EB-AB64-464C-86FC-6874E76C659F}" name="Mozambique" dataDxfId="1250"/>
    <tableColumn id="35" xr3:uid="{91B2AFB5-8C41-47AC-9C2C-FBE10DE02291}" name="Nepal" dataDxfId="1249"/>
    <tableColumn id="36" xr3:uid="{E4F3F587-8989-4A23-AAAA-1B90575CEC8E}" name="Niger" dataDxfId="1248"/>
    <tableColumn id="37" xr3:uid="{463068D4-787A-4F09-94FC-E1D1A74A92D0}" name="Nigeria" dataDxfId="1247"/>
    <tableColumn id="38" xr3:uid="{7959EDA1-20A8-42C4-9B2C-3FA5CD4FCE07}" name="Pakistan" dataDxfId="1246"/>
    <tableColumn id="39" xr3:uid="{3D3C4C71-ED19-4668-86FB-A1A326F23EC3}" name="Peru" dataDxfId="1245"/>
    <tableColumn id="40" xr3:uid="{D6609DA0-E12E-451E-9413-5239E5A732DD}" name="Philippines" dataDxfId="1244"/>
    <tableColumn id="41" xr3:uid="{53B03CF7-2031-4215-95B4-2A7F1BC5B875}" name="Rwanda" dataDxfId="1243"/>
    <tableColumn id="42" xr3:uid="{4E14187E-FEE4-46DA-A9C3-0CA8308E6FAA}" name="Senegal" dataDxfId="1242"/>
    <tableColumn id="43" xr3:uid="{ED714D5A-3448-4645-8E8F-BCFC02320749}" name="Sierra Leone " dataDxfId="1241"/>
    <tableColumn id="44" xr3:uid="{7057E01E-907A-4186-9E36-ED7A2B2B1ABB}" name="South Sudan " dataDxfId="1240"/>
    <tableColumn id="45" xr3:uid="{23B9EC9F-6361-409E-8448-B037EEF33EF7}" name="Tanzania" dataDxfId="1239"/>
    <tableColumn id="46" xr3:uid="{87DABA9D-45CF-4F32-9891-7168BE9CB6D1}" name="Togo" dataDxfId="1238"/>
    <tableColumn id="47" xr3:uid="{122D036F-A279-4A29-9B66-F4E7F293ECD7}" name="Uganda" dataDxfId="1237"/>
    <tableColumn id="48" xr3:uid="{BD87BD7A-6091-4CA9-8E9D-24E0DA7ABD5F}" name="Vietnam" dataDxfId="1236"/>
    <tableColumn id="49" xr3:uid="{63EED463-F352-4C65-9D3B-779586DC7E2A}" name="Zambia" dataDxfId="1235"/>
    <tableColumn id="50" xr3:uid="{6AE0D96C-2D49-44B8-877C-B8BDEA8A4121}" name="Zimbabwe" dataDxfId="123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177CEC97-CE4A-466F-A9D2-F1E7A2EF4664}" name="Table44479" displayName="Table44479" ref="A352:AX356" totalsRowShown="0" headerRowDxfId="1233" dataDxfId="1232" headerRowCellStyle="Hyperlink">
  <autoFilter ref="A352:AX356" xr:uid="{50647C68-94E3-4855-B6BF-283C79B9A94D}"/>
  <tableColumns count="50">
    <tableColumn id="1" xr3:uid="{82338EE8-88B1-4D1E-B269-247405C4766F}" name="E. Supply Chain (Continued)"/>
    <tableColumn id="2" xr3:uid="{228F6A08-CDD8-4855-AB29-5458F385AF65}" name="All social marketing sites included"/>
    <tableColumn id="3" xr3:uid="{A90D5B5C-7AD0-477C-89FF-CD53FBCF0C55}" name="Some social marketing sites included"/>
    <tableColumn id="4" xr3:uid="{740F05F7-3A10-493A-8128-8B224F11B54D}" name="No social marketing sites included"/>
    <tableColumn id="5" xr3:uid="{660CDEE0-ECEE-4626-90B9-B6D8BAA8AC57}" name="All countries" dataDxfId="1231"/>
    <tableColumn id="6" xr3:uid="{65DDE121-ECF6-4347-8AC1-A9B151512823}" name="Numerator" dataDxfId="1230"/>
    <tableColumn id="7" xr3:uid="{C78C23AF-A4DD-432A-A6BF-FE5210F1FD9F}" name="Denominator" dataDxfId="1229"/>
    <tableColumn id="8" xr3:uid="{96BE801A-D1C0-483B-A9C9-622CE59E3468}" name="Afghanistan" dataDxfId="1228"/>
    <tableColumn id="9" xr3:uid="{6B7DB8F0-2E15-447B-982A-0FDC4FE96C78}" name="Angola" dataDxfId="1227"/>
    <tableColumn id="10" xr3:uid="{21C911A7-7C9E-4E24-BF74-A6101AE10B23}" name="Bangladesh" dataDxfId="1226"/>
    <tableColumn id="11" xr3:uid="{4303817D-E456-4CA1-AE08-67104D569E5E}" name="Benin" dataDxfId="1225"/>
    <tableColumn id="12" xr3:uid="{EBCA5649-048E-4A81-9FD2-79EB9F46E6D6}" name="Burkina Faso" dataDxfId="1224"/>
    <tableColumn id="13" xr3:uid="{DFBA973E-D4F4-4DC0-8E83-FD2CB51581B1}" name="Burundi" dataDxfId="1223"/>
    <tableColumn id="14" xr3:uid="{057ECC1C-FFAF-4F75-B1CB-F03DB34EAF2D}" name="Cameroon" dataDxfId="1222"/>
    <tableColumn id="15" xr3:uid="{F5E56A2B-77C1-47A8-AB06-E0A6EE0A8DFB}" name="Cape Verde" dataDxfId="1221"/>
    <tableColumn id="16" xr3:uid="{D7421471-12A7-4C85-A4C3-DFCB62628393}" name="Côte d'Ivoire" dataDxfId="1220"/>
    <tableColumn id="17" xr3:uid="{07FB38D1-675E-4EB0-88D8-F421AA0E7C75}" name="Dominican Republic" dataDxfId="1219"/>
    <tableColumn id="18" xr3:uid="{1F08AFBD-C0C7-42D5-ADF8-A86785CD7424}" name="DRC" dataDxfId="1218"/>
    <tableColumn id="19" xr3:uid="{17818788-5502-46E2-9C23-9E3429859B59}" name="El Salvador" dataDxfId="1217"/>
    <tableColumn id="20" xr3:uid="{5534773C-AB9B-4C33-AA7D-E6D75E72DB02}" name="Ethiopia" dataDxfId="1216"/>
    <tableColumn id="21" xr3:uid="{5BF45B61-6C0A-4F10-84FC-3FB34EC2DEC6}" name="Ghana" dataDxfId="1215"/>
    <tableColumn id="22" xr3:uid="{294ABB4D-7C6A-4EE9-B366-2ECD5C937D38}" name="Guatemala" dataDxfId="1214"/>
    <tableColumn id="23" xr3:uid="{EEFFD69D-03FE-406B-9246-2D6E3D8FA9BA}" name="Guinea" dataDxfId="1213"/>
    <tableColumn id="24" xr3:uid="{DDE3C497-AF93-4A1C-9D32-44E177D7F1C2}" name="Haiti" dataDxfId="1212"/>
    <tableColumn id="25" xr3:uid="{ADCC88C6-4718-4239-AD9D-C743F8657A84}" name="Honduras " dataDxfId="1211"/>
    <tableColumn id="26" xr3:uid="{100E3BD7-85D4-49C7-A225-28B8FD18D292}" name="India" dataDxfId="1210"/>
    <tableColumn id="27" xr3:uid="{ED9AAACD-DF6E-4D40-B99B-32787002062B}" name="Kenya" dataDxfId="1209"/>
    <tableColumn id="28" xr3:uid="{E59651DB-6133-46C9-8BB1-F93005F472F8}" name="Kyrgyz Republic" dataDxfId="1208"/>
    <tableColumn id="29" xr3:uid="{C1D8F19E-5303-41C6-BE56-58F197D07AF4}" name="Lao PDR" dataDxfId="1207"/>
    <tableColumn id="30" xr3:uid="{79DD37E2-AFB1-4C96-BCA2-9842519BC7DB}" name="Liberia " dataDxfId="1206"/>
    <tableColumn id="31" xr3:uid="{FB7465D5-DB4B-4315-BAD3-FCA0D6559D20}" name="Madagascar" dataDxfId="1205"/>
    <tableColumn id="32" xr3:uid="{1361BD01-86B8-42E9-A4EB-58883D3858C7}" name="Malawi" dataDxfId="1204"/>
    <tableColumn id="33" xr3:uid="{057F6538-2477-4ADD-B5EA-4AF1D6FF7F80}" name="Mali" dataDxfId="1203"/>
    <tableColumn id="34" xr3:uid="{BA0F1711-4166-453F-8432-E8F76731F532}" name="Mozambique" dataDxfId="1202"/>
    <tableColumn id="35" xr3:uid="{CCA16E46-F081-4AA9-9099-41E7739A761B}" name="Nepal" dataDxfId="1201"/>
    <tableColumn id="36" xr3:uid="{6A17EA4A-F1ED-41D4-A81F-25CD3CA0B332}" name="Niger" dataDxfId="1200"/>
    <tableColumn id="37" xr3:uid="{66AB4980-E073-4821-B916-AB5798A3AFFE}" name="Nigeria" dataDxfId="1199"/>
    <tableColumn id="38" xr3:uid="{BAC5A363-4578-4770-B9D9-E18EC804995A}" name="Pakistan" dataDxfId="1198"/>
    <tableColumn id="39" xr3:uid="{9CB78450-FDF6-4D5A-BFDB-C47348714FDA}" name="Peru" dataDxfId="1197"/>
    <tableColumn id="40" xr3:uid="{B5C5F42F-30ED-4E28-B15A-71283AB09D53}" name="Philippines" dataDxfId="1196"/>
    <tableColumn id="41" xr3:uid="{974FDE2E-8375-4480-9B45-4DF35B07B602}" name="Rwanda" dataDxfId="1195"/>
    <tableColumn id="42" xr3:uid="{646A9D07-853A-42B2-ADC2-0B56AA66A711}" name="Senegal" dataDxfId="1194"/>
    <tableColumn id="43" xr3:uid="{24FFA1D3-4FD0-484F-8685-4C4B660B4574}" name="Sierra Leone " dataDxfId="1193"/>
    <tableColumn id="44" xr3:uid="{9CC11E08-8447-4501-A073-EE2190BADD18}" name="South Sudan " dataDxfId="1192"/>
    <tableColumn id="45" xr3:uid="{B4394E73-2754-422D-B0B0-064E21D33AA4}" name="Tanzania" dataDxfId="1191"/>
    <tableColumn id="46" xr3:uid="{E4B0DF9F-4E6B-4554-B1C5-68FE393AA387}" name="Togo" dataDxfId="1190"/>
    <tableColumn id="47" xr3:uid="{236A4602-67B9-4914-A6EB-1048E5D45565}" name="Uganda" dataDxfId="1189"/>
    <tableColumn id="48" xr3:uid="{62A62B94-9195-45AD-8168-3293AD008A64}" name="Vietnam" dataDxfId="1188"/>
    <tableColumn id="49" xr3:uid="{C406E95B-03C9-4132-8C7B-7CFF7B2E4487}" name="Zambia" dataDxfId="1187"/>
    <tableColumn id="50" xr3:uid="{3DBEE6F8-7BA7-4AC8-BCFF-7274A55CFC02}" name="Zimbabwe" dataDxfId="1186"/>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93A93C6-631F-4DF2-9DF9-37CBD771EAE7}" name="Table45480" displayName="Table45480" ref="A358:AU359" totalsRowShown="0" headerRowDxfId="1185" dataDxfId="1184" headerRowCellStyle="Hyperlink" dataCellStyle="Percent">
  <autoFilter ref="A358:AU359" xr:uid="{1319FA2F-F1B2-4369-911E-364324B5A9D9}"/>
  <tableColumns count="47">
    <tableColumn id="1" xr3:uid="{B6C381F4-0E6E-4704-8587-4C65793BE86E}" name="E. Supply Chain (Continued)" dataDxfId="1183"/>
    <tableColumn id="2" xr3:uid="{C1452312-817E-4896-8FBC-DC5E74E25F4C}" name="All countries" dataDxfId="1182"/>
    <tableColumn id="3" xr3:uid="{48583CAF-CEC5-42F9-90CD-CE2F87D409FC}" name="Numerator" dataDxfId="1181"/>
    <tableColumn id="4" xr3:uid="{0C0FCDCB-C094-4C00-9F30-FD80A38DF083}" name="Denominator" dataDxfId="1180" dataCellStyle="Percent"/>
    <tableColumn id="5" xr3:uid="{6187A9B8-D2BA-4872-A2F6-30E97FCCB720}" name="Afghanistan" dataDxfId="1179" dataCellStyle="Percent"/>
    <tableColumn id="6" xr3:uid="{17B69332-9D4B-4E0B-BE6D-D9CEFD41DF62}" name="Angola" dataDxfId="1178" dataCellStyle="Percent"/>
    <tableColumn id="7" xr3:uid="{A0996CE6-C242-4E5F-B880-9417AD948801}" name="Bangladesh" dataDxfId="1177" dataCellStyle="Percent"/>
    <tableColumn id="8" xr3:uid="{03313C52-B573-4CAC-9983-35238333AECE}" name="Benin" dataDxfId="1176" dataCellStyle="Percent"/>
    <tableColumn id="9" xr3:uid="{4E047105-8028-46B0-92E9-DBF8B9F69A75}" name="Burkina Faso" dataDxfId="1175" dataCellStyle="Percent"/>
    <tableColumn id="10" xr3:uid="{38377816-66A1-4447-8918-A9F478A9A9C0}" name="Burundi" dataDxfId="1174" dataCellStyle="Percent"/>
    <tableColumn id="11" xr3:uid="{53699CF2-BBAE-4D8F-A37A-47EB439D6A96}" name="Cameroon" dataDxfId="1173" dataCellStyle="Percent"/>
    <tableColumn id="12" xr3:uid="{F451DF59-FF2E-4A68-902D-9183C27DE5C3}" name="Cape Verde" dataDxfId="1172" dataCellStyle="Percent"/>
    <tableColumn id="13" xr3:uid="{CD514A51-EAE0-4715-ADA5-E5660B6E0253}" name="Côte d'Ivoire" dataDxfId="1171" dataCellStyle="Percent"/>
    <tableColumn id="14" xr3:uid="{90003A7A-E265-4B35-808D-00C25B0E067C}" name="Dominican Republic" dataDxfId="1170" dataCellStyle="Percent"/>
    <tableColumn id="15" xr3:uid="{9BAE03E7-D7CD-421B-9920-D93EE17CC7F6}" name="DRC" dataDxfId="1169" dataCellStyle="Percent"/>
    <tableColumn id="16" xr3:uid="{199AE78F-3A1E-4539-AE05-ED8B53145CB8}" name="El Salvador" dataDxfId="1168" dataCellStyle="Percent"/>
    <tableColumn id="17" xr3:uid="{F5E355E2-FC60-4C2A-98F1-78AEB06A3A3B}" name="Ethiopia" dataDxfId="1167" dataCellStyle="Percent"/>
    <tableColumn id="18" xr3:uid="{8813E58F-CD8A-4734-A4E4-1CA7D897B475}" name="Ghana" dataDxfId="1166" dataCellStyle="Percent"/>
    <tableColumn id="19" xr3:uid="{3B6CA211-8B29-4E22-945C-06CE4134602B}" name="Guatemala" dataDxfId="1165" dataCellStyle="Percent"/>
    <tableColumn id="20" xr3:uid="{52DD67F0-61E0-4488-89A3-2B070EA95DE5}" name="Guinea" dataDxfId="1164" dataCellStyle="Percent"/>
    <tableColumn id="21" xr3:uid="{7AD66CDB-8687-46C5-9440-93B6E691EA52}" name="Haiti" dataDxfId="1163" dataCellStyle="Percent"/>
    <tableColumn id="22" xr3:uid="{280AD8C5-6AE2-4F24-9F17-242C4A87444C}" name="Honduras " dataDxfId="1162" dataCellStyle="Percent"/>
    <tableColumn id="23" xr3:uid="{BBADCC65-858D-4EE2-AB77-4B8C281F3270}" name="India" dataDxfId="1161" dataCellStyle="Percent"/>
    <tableColumn id="24" xr3:uid="{28FFC7A1-12BC-44A0-8DD1-F8F4CF22D93B}" name="Kenya" dataDxfId="1160" dataCellStyle="Percent"/>
    <tableColumn id="25" xr3:uid="{6DABE9E0-D763-4D3C-9C5D-85B050750C89}" name="Kyrgyz Republic" dataDxfId="1159" dataCellStyle="Percent"/>
    <tableColumn id="26" xr3:uid="{FF104879-5226-45A8-9CC1-8D71A55AF8FD}" name="Lao PDR" dataDxfId="1158" dataCellStyle="Percent"/>
    <tableColumn id="27" xr3:uid="{DE614DB4-D60B-4186-9A6A-2F09CA25E42F}" name="Liberia " dataDxfId="1157" dataCellStyle="Percent"/>
    <tableColumn id="28" xr3:uid="{EE9E12F5-3EAF-49FC-A34F-5F0AD77B16AC}" name="Madagascar" dataDxfId="1156" dataCellStyle="Percent"/>
    <tableColumn id="29" xr3:uid="{AE9FB572-8AD5-4893-90DC-CF037F06B1B4}" name="Malawi" dataDxfId="1155" dataCellStyle="Percent"/>
    <tableColumn id="30" xr3:uid="{8FE665F2-6723-40A3-824A-43BD11CB0E64}" name="Mali" dataDxfId="1154" dataCellStyle="Percent"/>
    <tableColumn id="31" xr3:uid="{165D09A0-2949-4929-AFFA-09AB04B5CB33}" name="Mozambique" dataDxfId="1153" dataCellStyle="Percent"/>
    <tableColumn id="32" xr3:uid="{B6C4AB20-2365-4385-B057-B805D4D45E2F}" name="Nepal" dataDxfId="1152" dataCellStyle="Percent"/>
    <tableColumn id="33" xr3:uid="{20E89657-172E-4C68-AF4D-63F0A540EAEB}" name="Niger" dataDxfId="1151" dataCellStyle="Percent"/>
    <tableColumn id="34" xr3:uid="{3C9CBFB9-F3FE-40E0-9628-F1993DAFF826}" name="Nigeria" dataDxfId="1150" dataCellStyle="Percent"/>
    <tableColumn id="35" xr3:uid="{66E76177-2A69-4D92-9337-CDF5D8916CB9}" name="Pakistan" dataDxfId="1149" dataCellStyle="Percent"/>
    <tableColumn id="36" xr3:uid="{106EE3BD-8296-4793-8655-0B1D1FCBD666}" name="Peru" dataDxfId="1148" dataCellStyle="Percent"/>
    <tableColumn id="37" xr3:uid="{5B5A7CF1-B493-4BFE-8694-9EDB293AD3B0}" name="Philippines" dataDxfId="1147" dataCellStyle="Percent"/>
    <tableColumn id="38" xr3:uid="{873FD926-E324-4033-9570-BDAB328BCF20}" name="Rwanda" dataDxfId="1146" dataCellStyle="Percent"/>
    <tableColumn id="39" xr3:uid="{DCAD891A-DA7C-4503-8220-499EFAC32DFE}" name="Senegal" dataDxfId="1145" dataCellStyle="Percent"/>
    <tableColumn id="40" xr3:uid="{745D1B8F-1739-4D61-AF96-43D0CB67EC8C}" name="Sierra Leone " dataDxfId="1144" dataCellStyle="Percent"/>
    <tableColumn id="41" xr3:uid="{BE27906C-FCF0-4504-9A17-5C471CAF12F5}" name="South Sudan " dataDxfId="1143" dataCellStyle="Percent"/>
    <tableColumn id="42" xr3:uid="{C2B10D65-CA02-4174-BB58-D96A7F8C6574}" name="Tanzania" dataDxfId="1142" dataCellStyle="Percent"/>
    <tableColumn id="43" xr3:uid="{AE2AA473-EBB9-49AE-80B2-0BFC95FE15FD}" name="Togo" dataDxfId="1141" dataCellStyle="Percent"/>
    <tableColumn id="44" xr3:uid="{43F442D8-FF42-4344-9FDB-001837874586}" name="Uganda" dataDxfId="1140" dataCellStyle="Percent"/>
    <tableColumn id="45" xr3:uid="{20081040-3500-4760-B992-3383AE9BDF29}" name="Vietnam" dataDxfId="1139" dataCellStyle="Percent"/>
    <tableColumn id="46" xr3:uid="{3E4563D8-21D6-4EC1-8E1D-C70D3E936B22}" name="Zambia" dataDxfId="1138" dataCellStyle="Percent"/>
    <tableColumn id="47" xr3:uid="{3BB9DFDC-3386-43E0-BFA8-35CCEA6CB20E}" name="Zimbabwe" dataDxfId="1137" dataCellStyle="Percent"/>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D252E08C-DA61-44BD-935B-40D1981C661D}" name="Table46481" displayName="Table46481" ref="B361:E363" totalsRowShown="0" headerRowDxfId="1136" headerRowBorderDxfId="1135" tableBorderDxfId="1134" totalsRowBorderDxfId="1133">
  <autoFilter ref="B361:E363" xr:uid="{BC94D585-C948-48DB-9043-13662479C3D5}"/>
  <tableColumns count="4">
    <tableColumn id="1" xr3:uid="{2E8763A4-DE13-472E-94CC-05A5B7531BCE}" name="Combination"/>
    <tableColumn id="2" xr3:uid="{1BBDCACA-9097-4D2B-A805-B8FCB8296763}" name="Electronic"/>
    <tableColumn id="3" xr3:uid="{88941BE2-2585-4244-AB0F-45CF1852B9EE}" name="Mobile phone/SMS"/>
    <tableColumn id="4" xr3:uid="{6272D8A8-9692-4437-964F-19EA3FAE24B2}" name="Paper only"/>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DCC1410B-8037-45B0-9BE3-E7D92FDA6E23}" name="Table47482" displayName="Table47482" ref="A365:AU435" totalsRowShown="0" headerRowDxfId="1132" dataDxfId="1131" headerRowCellStyle="Hyperlink" dataCellStyle="Percent">
  <autoFilter ref="A365:AU435" xr:uid="{C7214D83-91A1-40B8-92B7-BD7EE96FE362}"/>
  <tableColumns count="47">
    <tableColumn id="1" xr3:uid="{CB78CF7B-F9B1-4CB4-AF0F-00349B5D2C74}" name="E. Supply Chain (Continued)" dataDxfId="1130" dataCellStyle="Normal 2 2 3 2 2"/>
    <tableColumn id="2" xr3:uid="{75F362E6-E617-408A-A5C1-E396443B85F8}" name="All countries" dataDxfId="1129"/>
    <tableColumn id="3" xr3:uid="{5A773A46-D6EC-4C8E-8E14-7D1051825B85}" name="Numerator" dataDxfId="1128"/>
    <tableColumn id="4" xr3:uid="{92D0E01C-423F-4CCD-858B-6C4850178E89}" name="Denominator" dataDxfId="1127" dataCellStyle="Percent"/>
    <tableColumn id="5" xr3:uid="{5F336A0A-0323-4D0D-8455-B0F31A3A273A}" name="Afghanistan" dataDxfId="1126" dataCellStyle="Percent"/>
    <tableColumn id="6" xr3:uid="{F7EE30B9-B905-4327-9290-DD77CCDAECCB}" name="Angola" dataDxfId="1125" dataCellStyle="Percent"/>
    <tableColumn id="7" xr3:uid="{A0EA8F0A-1A6B-48CC-8998-8160F008F50F}" name="Bangladesh" dataDxfId="1124" dataCellStyle="Percent"/>
    <tableColumn id="8" xr3:uid="{5B2DFD5B-8EEC-471B-AE7C-B68EFA3083D5}" name="Benin" dataDxfId="1123" dataCellStyle="Percent"/>
    <tableColumn id="9" xr3:uid="{C99B6DDB-C86A-47F7-BB70-204A61B857FB}" name="Burkina Faso" dataDxfId="1122" dataCellStyle="Percent"/>
    <tableColumn id="10" xr3:uid="{A111AA12-FA3A-46F9-A53A-225E9D1AC0F1}" name="Burundi" dataDxfId="1121" dataCellStyle="Percent"/>
    <tableColumn id="11" xr3:uid="{CC6D789F-D2C3-448F-8917-06BE1D824507}" name="Cameroon" dataDxfId="1120" dataCellStyle="Percent"/>
    <tableColumn id="12" xr3:uid="{C974150E-17E0-4AAC-AA7B-D25A7BD3BBC4}" name="Cape Verde" dataDxfId="1119" dataCellStyle="Percent"/>
    <tableColumn id="13" xr3:uid="{FCAA7EB9-86D3-42C6-A77D-DD45FC9AEC6B}" name="Côte d'Ivoire" dataDxfId="1118" dataCellStyle="Percent"/>
    <tableColumn id="14" xr3:uid="{94694AF1-EADA-491E-A1EA-500A78100303}" name="Dominican Republic" dataDxfId="1117" dataCellStyle="Percent"/>
    <tableColumn id="15" xr3:uid="{48948D0A-60C0-4174-A8B8-123009EA97AC}" name="DRC" dataDxfId="1116" dataCellStyle="Percent"/>
    <tableColumn id="16" xr3:uid="{0A98A730-F66D-4A45-AB86-1DB567554506}" name="El Salvador" dataDxfId="1115" dataCellStyle="Percent"/>
    <tableColumn id="17" xr3:uid="{82E00808-EA02-499D-9C64-09556ADD601E}" name="Ethiopia" dataDxfId="1114" dataCellStyle="Percent"/>
    <tableColumn id="18" xr3:uid="{28594ED8-CC2A-4BB2-8A6C-BC4897ACD951}" name="Ghana" dataDxfId="1113" dataCellStyle="Percent"/>
    <tableColumn id="19" xr3:uid="{8AD9DB0B-DCCE-4976-94A9-3967020F1C5C}" name="Guatemala" dataDxfId="1112" dataCellStyle="Percent"/>
    <tableColumn id="20" xr3:uid="{100B92A4-2A7D-4309-A1AF-DC10892BC7AD}" name="Guinea" dataDxfId="1111" dataCellStyle="Percent"/>
    <tableColumn id="21" xr3:uid="{3912E6F6-6346-4D8F-A6B0-A8F4C95698C7}" name="Haiti" dataDxfId="1110" dataCellStyle="Percent"/>
    <tableColumn id="22" xr3:uid="{E0337B71-6E4E-4F20-B4DF-EA562244C97F}" name="Honduras " dataDxfId="1109" dataCellStyle="Percent"/>
    <tableColumn id="23" xr3:uid="{B580B697-5106-4CF8-A218-C02E13D203EF}" name="India" dataDxfId="1108" dataCellStyle="Percent"/>
    <tableColumn id="24" xr3:uid="{4A95A60D-D91B-48D6-98C8-957143B91FC3}" name="Kenya" dataDxfId="1107" dataCellStyle="Percent"/>
    <tableColumn id="25" xr3:uid="{CF4644BB-A2D9-439D-97EE-70741F850577}" name="Kyrgyz Republic" dataDxfId="1106" dataCellStyle="Percent"/>
    <tableColumn id="26" xr3:uid="{BE6E97AB-5507-480C-9157-5E8D64F02B0F}" name="Lao PDR" dataDxfId="1105" dataCellStyle="Percent"/>
    <tableColumn id="27" xr3:uid="{12F98E8E-4B40-4897-96FF-C2E939A9D6C4}" name="Liberia " dataDxfId="1104" dataCellStyle="Percent"/>
    <tableColumn id="28" xr3:uid="{F86F51F0-486A-49D2-A1F8-4D40FB6029FB}" name="Madagascar" dataDxfId="1103" dataCellStyle="Percent"/>
    <tableColumn id="29" xr3:uid="{398388FD-903E-4323-B2B8-620E875A0F15}" name="Malawi" dataDxfId="1102" dataCellStyle="Percent"/>
    <tableColumn id="30" xr3:uid="{2413EF3F-A24F-4BA2-A8F8-F9A6460FC6D9}" name="Mali" dataDxfId="1101" dataCellStyle="Percent"/>
    <tableColumn id="31" xr3:uid="{1C370D05-7CD7-42A3-9609-2E6ACC43A4B8}" name="Mozambique" dataDxfId="1100" dataCellStyle="Percent"/>
    <tableColumn id="32" xr3:uid="{06395CA9-8C97-43F5-8125-90E27E0F20D8}" name="Nepal" dataDxfId="1099" dataCellStyle="Percent"/>
    <tableColumn id="33" xr3:uid="{9376B498-C131-4148-9651-63B336769CC8}" name="Niger" dataDxfId="1098" dataCellStyle="Percent"/>
    <tableColumn id="34" xr3:uid="{FA1AD320-89E3-47FE-866E-580354BB64BE}" name="Nigeria" dataDxfId="1097" dataCellStyle="Percent"/>
    <tableColumn id="35" xr3:uid="{0458166C-CDB4-4004-9A75-AECE18C10677}" name="Pakistan" dataDxfId="1096" dataCellStyle="Percent"/>
    <tableColumn id="36" xr3:uid="{41D32B04-3795-4EAF-9C20-9F370DE54D99}" name="Peru" dataDxfId="1095" dataCellStyle="Percent"/>
    <tableColumn id="37" xr3:uid="{885FC4A3-5CC3-4F87-AC4D-E806D663F3B9}" name="Philippines" dataDxfId="1094" dataCellStyle="Percent"/>
    <tableColumn id="38" xr3:uid="{3EA29591-6732-4C06-97EE-2E06243C91A3}" name="Rwanda" dataDxfId="1093" dataCellStyle="Percent"/>
    <tableColumn id="39" xr3:uid="{28DFC7A9-1B74-4F13-B7C4-D1CBBB981133}" name="Senegal" dataDxfId="1092" dataCellStyle="Percent"/>
    <tableColumn id="40" xr3:uid="{78D66277-87AA-4807-A180-AE5E54716917}" name="Sierra Leone " dataDxfId="1091" dataCellStyle="Percent"/>
    <tableColumn id="41" xr3:uid="{B6DFD07C-F801-48BF-9183-343250E1092A}" name="South Sudan " dataDxfId="1090" dataCellStyle="Percent"/>
    <tableColumn id="42" xr3:uid="{98A30F3C-7D00-4FE0-B478-646E3D3BAD85}" name="Tanzania" dataDxfId="1089" dataCellStyle="Percent"/>
    <tableColumn id="43" xr3:uid="{DBD36402-53F9-4ED5-A4FF-990EB98FD692}" name="Togo" dataDxfId="1088" dataCellStyle="Percent"/>
    <tableColumn id="44" xr3:uid="{2C171073-5A4C-4AA0-959D-9E22655BA703}" name="Uganda" dataDxfId="1087" dataCellStyle="Percent"/>
    <tableColumn id="45" xr3:uid="{5C2A5DE0-C1E2-4996-AF39-5EAC91D5CDAD}" name="Vietnam" dataDxfId="1086" dataCellStyle="Percent"/>
    <tableColumn id="46" xr3:uid="{CAC93A39-3621-4E4D-B5B7-63A706371367}" name="Zambia" dataDxfId="1085" dataCellStyle="Percent"/>
    <tableColumn id="47" xr3:uid="{13E423E0-3112-421A-BD20-6D1D6A37ABFE}" name="Zimbabwe" dataDxfId="1084" dataCellStyle="Percent"/>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8BF183B6-0CA5-4E6B-A3C7-E618ED9511DB}" name="Table48483" displayName="Table48483" ref="B442:E444" totalsRowShown="0" headerRowDxfId="1083" headerRowBorderDxfId="1082" tableBorderDxfId="1081" totalsRowBorderDxfId="1080" headerRowCellStyle="Normal 2 2 3 2 2">
  <autoFilter ref="B442:E444" xr:uid="{F6BD3A46-D084-4298-A781-2E79299BE38F}"/>
  <tableColumns count="4">
    <tableColumn id="1" xr3:uid="{0C00F282-9819-4091-9ED9-A220C766B646}" name="Less than 6 months"/>
    <tableColumn id="2" xr3:uid="{23AC8AEB-E025-4939-AA7D-D3F52D36BD76}" name="6 months to under 1 year"/>
    <tableColumn id="3" xr3:uid="{231CE620-C3EE-4EF4-BF6B-AE72F9C7C7B3}" name="1 year to 18 months"/>
    <tableColumn id="4" xr3:uid="{C0B59D60-6BF6-49B0-A524-AD27C2C007DF}" name="More than 18 months"/>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4BA8EAA-1CF9-446C-81EF-01F261404886}" name="Table49484" displayName="Table49484" ref="A437:AU440" totalsRowShown="0" headerRowDxfId="1079" headerRowCellStyle="Hyperlink">
  <autoFilter ref="A437:AU440" xr:uid="{51BA1E80-36B6-4770-BC5A-0EE37EFCAC7A}"/>
  <tableColumns count="47">
    <tableColumn id="1" xr3:uid="{9744007D-9291-48D1-8ECC-50FA29F9D882}" name="F. Quality "/>
    <tableColumn id="2" xr3:uid="{DB1F1CB7-7562-472B-AEAF-F88F1FA4B67C}" name="All countries"/>
    <tableColumn id="3" xr3:uid="{49FA3D47-938D-43B8-B9D0-33A0A8CF0CAC}" name="Numerator"/>
    <tableColumn id="4" xr3:uid="{B44CFA6E-5B65-46E8-B963-285DD6AA230E}" name="Denominator" dataDxfId="1078" dataCellStyle="Percent"/>
    <tableColumn id="5" xr3:uid="{C2D26C37-B4FE-4F2E-AC84-818F8C9A95CB}" name="Afghanistan"/>
    <tableColumn id="6" xr3:uid="{91F615FB-0FDB-4CC6-B6D3-1D9394889224}" name="Angola"/>
    <tableColumn id="7" xr3:uid="{82C6F054-F127-4FAF-8E2C-5E3B470FC3B7}" name="Bangladesh"/>
    <tableColumn id="8" xr3:uid="{09227D99-2ADD-4523-9635-31DE63A4AD01}" name="Benin"/>
    <tableColumn id="9" xr3:uid="{B49A7974-C64D-46EE-994D-46713370F8C2}" name="Burkina Faso"/>
    <tableColumn id="10" xr3:uid="{C737EE16-D047-4C1D-905F-BFE00B539098}" name="Burundi"/>
    <tableColumn id="11" xr3:uid="{DEE6E6EE-3689-4E23-A907-E7EC6B4FA7FB}" name="Cameroon"/>
    <tableColumn id="12" xr3:uid="{0C1F617A-4A96-453D-8453-95AEEE46B197}" name="Cape Verde"/>
    <tableColumn id="13" xr3:uid="{99266C58-A7CD-473B-A0B8-9A6EA557D7F6}" name="Côte d'Ivoire"/>
    <tableColumn id="14" xr3:uid="{5EB64CE1-24DF-4089-83AC-BFAD55D29672}" name="Dominican Republic"/>
    <tableColumn id="15" xr3:uid="{FD02AC02-15A0-41B2-B38E-835053D11D0F}" name="DRC"/>
    <tableColumn id="16" xr3:uid="{9E677DAF-A311-4C2E-A1C3-16B90D8743FB}" name="El Salvador"/>
    <tableColumn id="17" xr3:uid="{033D2E22-B935-4463-A63E-B66978C14E45}" name="Ethiopia"/>
    <tableColumn id="18" xr3:uid="{23706240-4CE5-4488-8A5C-E637F3A6A192}" name="Ghana"/>
    <tableColumn id="19" xr3:uid="{4DE817F7-4C92-4687-96DB-165CB4031145}" name="Guatemala"/>
    <tableColumn id="20" xr3:uid="{66B5C24F-7D5D-4C2A-94D0-8BBA48506BDE}" name="Guinea"/>
    <tableColumn id="21" xr3:uid="{122E417A-7AF1-46C5-B4AE-25B9F9BFBC15}" name="Haiti"/>
    <tableColumn id="22" xr3:uid="{141659F0-A0C4-4737-A247-33FBE92D1A56}" name="Honduras "/>
    <tableColumn id="23" xr3:uid="{9E781AAF-F4FB-4922-8744-077EC0877FB6}" name="India"/>
    <tableColumn id="24" xr3:uid="{6702E0F2-CA75-4101-80E6-4FB51AD08B3F}" name="Kenya"/>
    <tableColumn id="25" xr3:uid="{18420EEC-9331-4B66-915A-AFB7F0697CF7}" name="Kyrgyz Republic"/>
    <tableColumn id="26" xr3:uid="{3950B35E-45B8-4A14-B693-D51CDE39A39F}" name="Lao PDR"/>
    <tableColumn id="27" xr3:uid="{853FCE4A-E854-4B8E-BB32-754975FE84C9}" name="Liberia "/>
    <tableColumn id="28" xr3:uid="{EC5FBD4C-6E20-44BE-B24E-D626BA43401E}" name="Madagascar"/>
    <tableColumn id="29" xr3:uid="{59B946BD-0F83-4AD1-9C0F-C8729472E981}" name="Malawi"/>
    <tableColumn id="30" xr3:uid="{4A69E5EA-47A2-4B64-A3CC-8EDB29B40FD7}" name="Mali"/>
    <tableColumn id="31" xr3:uid="{43CDE998-5D50-4739-8801-1A27A177D496}" name="Mozambique"/>
    <tableColumn id="32" xr3:uid="{1BC83C95-506F-46A8-8BA8-0030D837F18A}" name="Nepal"/>
    <tableColumn id="33" xr3:uid="{4817EA26-1389-4CFF-B0C8-4702D3E7C534}" name="Niger"/>
    <tableColumn id="34" xr3:uid="{2F08058B-2461-4DC0-9F6B-456A8D7CE69B}" name="Nigeria"/>
    <tableColumn id="35" xr3:uid="{FA10AB36-6D55-4974-9FED-DAEC7961D0B4}" name="Pakistan"/>
    <tableColumn id="36" xr3:uid="{B6030F26-B1DB-4424-8CBC-A0D12F4D2C4A}" name="Peru"/>
    <tableColumn id="37" xr3:uid="{E3F6DCE6-D0EA-43FD-ADF2-6508E9B65DCA}" name="Philippines"/>
    <tableColumn id="38" xr3:uid="{5617376F-BDE8-47EB-9797-01A84723D8CF}" name="Rwanda"/>
    <tableColumn id="39" xr3:uid="{2DA6FA94-3AF2-478C-A092-E7D78B871D38}" name="Senegal"/>
    <tableColumn id="40" xr3:uid="{AE0E8DB8-BB71-4E00-8983-CAFDAA7C7D05}" name="Sierra Leone "/>
    <tableColumn id="41" xr3:uid="{9EA44DB3-F0EB-4E76-9EAD-7CAF75702099}" name="South Sudan "/>
    <tableColumn id="42" xr3:uid="{AF12EABE-3047-47F8-8010-CC54280D9B7E}" name="Tanzania"/>
    <tableColumn id="43" xr3:uid="{1C43394D-DFBF-49E0-BC51-30290A3E3925}" name="Togo"/>
    <tableColumn id="44" xr3:uid="{746F22A1-0021-48D6-9057-2D5F8CAB8703}" name="Uganda"/>
    <tableColumn id="45" xr3:uid="{90DF1B96-0E78-4884-AAF3-314235468186}" name="Vietnam"/>
    <tableColumn id="46" xr3:uid="{26A9A123-C619-4D68-8687-7E5EAF8AF14A}" name="Zambia"/>
    <tableColumn id="47" xr3:uid="{861E6227-2EDC-4C2F-BBD8-8101380F5DFE}" name="Zimbabwe"/>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AB1385F7-E6F9-46DC-A80A-B6E55E674EA9}" name="Table50485" displayName="Table50485" ref="A446:AU448" totalsRowShown="0" headerRowDxfId="1077" dataDxfId="1076" headerRowCellStyle="Hyperlink" dataCellStyle="Normal 2 2 3 2 2">
  <autoFilter ref="A446:AU448" xr:uid="{87834A2D-F25F-441C-AEC6-6E3051B2B712}"/>
  <tableColumns count="47">
    <tableColumn id="1" xr3:uid="{CBA79EE0-3396-4AC0-9468-7296F9E16EF6}" name="F. Quality (continued)" dataDxfId="1075" dataCellStyle="Normal 2 2 3 2 2"/>
    <tableColumn id="2" xr3:uid="{1AD074B6-8746-469D-998D-80D12B8444B9}" name="All countries"/>
    <tableColumn id="3" xr3:uid="{E1FC369B-0219-46C0-9443-046263D30CB0}" name="Numerator"/>
    <tableColumn id="4" xr3:uid="{7F26D8EF-BDBF-49B1-8FD9-74F448C1D81C}" name="Denominator"/>
    <tableColumn id="5" xr3:uid="{E4F19469-123F-48BD-B777-4D1E3DCD5058}" name="Afghanistan" dataDxfId="1074" dataCellStyle="Normal 2 2 3 2 2"/>
    <tableColumn id="6" xr3:uid="{0770C1F1-900B-4C8F-9EC6-C49DF4A517C8}" name="Angola" dataDxfId="1073" dataCellStyle="Normal 2 2 3 2 2"/>
    <tableColumn id="7" xr3:uid="{6773D4F8-5125-4847-8E2B-920D15595641}" name="Bangladesh" dataDxfId="1072" dataCellStyle="Normal 2 2 3 2 2"/>
    <tableColumn id="8" xr3:uid="{148E2898-132F-4BEA-B267-2AD786A70DA2}" name="Benin" dataDxfId="1071" dataCellStyle="Normal 2 2 3 2 2"/>
    <tableColumn id="9" xr3:uid="{B2CA4198-3BDF-4BE3-B0E6-C0D88EEE46A3}" name="Burkina Faso" dataDxfId="1070" dataCellStyle="Normal 2 2 3 2 2"/>
    <tableColumn id="10" xr3:uid="{A7E32ED7-BB4A-4A8B-AC81-516A7C636D1B}" name="Burundi" dataDxfId="1069" dataCellStyle="Normal 2 2 3 2 2"/>
    <tableColumn id="11" xr3:uid="{D7FA082A-DACD-4B82-9A2F-8329DF87DAC1}" name="Cameroon" dataDxfId="1068" dataCellStyle="Normal 2 2 3 2 2"/>
    <tableColumn id="12" xr3:uid="{B20752B9-57B1-4915-AD01-D74037BABBAE}" name="Cape Verde" dataDxfId="1067" dataCellStyle="Normal 2 2 3 2 2"/>
    <tableColumn id="13" xr3:uid="{940DF4DC-B558-4109-81FF-5ACED8408C7F}" name="Côte d'Ivoire" dataDxfId="1066" dataCellStyle="Normal 2 2 3 2 2"/>
    <tableColumn id="14" xr3:uid="{8A1AD35F-AB99-45DF-8BEE-CA41C2D4F078}" name="Dominican Republic" dataDxfId="1065" dataCellStyle="Normal 2 2 3 2 2"/>
    <tableColumn id="15" xr3:uid="{1CF8F7CF-40D2-4A33-BC22-C4CB5FE88C36}" name="DRC" dataDxfId="1064" dataCellStyle="Normal 2 2 3 2 2"/>
    <tableColumn id="16" xr3:uid="{AEAE4CF7-439C-4180-AB2A-4893C6937ECB}" name="El Salvador" dataDxfId="1063" dataCellStyle="Normal 2 2 3 2 2"/>
    <tableColumn id="17" xr3:uid="{6A4047C2-F65A-4096-A2E1-FAFAFFA5F095}" name="Ethiopia" dataDxfId="1062" dataCellStyle="Normal 2 2 3 2 2"/>
    <tableColumn id="18" xr3:uid="{F083A05F-0298-4369-B646-0B673FB9AB0A}" name="Ghana" dataDxfId="1061" dataCellStyle="Normal 2 2 3 2 2"/>
    <tableColumn id="19" xr3:uid="{F941834B-5A95-4DB0-972E-FD7E2400FCEA}" name="Guatemala" dataDxfId="1060" dataCellStyle="Normal 2 2 3 2 2"/>
    <tableColumn id="20" xr3:uid="{ED02653D-95A1-4F1D-BA80-2880F645AA51}" name="Guinea" dataDxfId="1059" dataCellStyle="Normal 2 2 3 2 2"/>
    <tableColumn id="21" xr3:uid="{1CAA5DCA-03D5-490B-BDA8-95AF01CB709A}" name="Haiti" dataDxfId="1058" dataCellStyle="Normal 2 2 3 2 2"/>
    <tableColumn id="22" xr3:uid="{4030279C-10C5-4DA5-835E-95B008E007B6}" name="Honduras " dataDxfId="1057" dataCellStyle="Normal 2 2 3 2 2"/>
    <tableColumn id="23" xr3:uid="{9E357BD4-8397-4730-BD69-D104C56E3B28}" name="India" dataDxfId="1056" dataCellStyle="Normal 2 2 3 2 2"/>
    <tableColumn id="24" xr3:uid="{CC9C891C-EBD5-4E95-AFBF-5B1307EB3186}" name="Kenya" dataDxfId="1055" dataCellStyle="Normal 2 2 3 2 2"/>
    <tableColumn id="25" xr3:uid="{C723AD8D-D586-4921-A716-3279BF5FBC3A}" name="Kyrgyz Republic" dataDxfId="1054" dataCellStyle="Normal 2 2 3 2 2"/>
    <tableColumn id="26" xr3:uid="{7C77D296-83D4-46F1-A99C-C577665C497C}" name="Lao PDR" dataDxfId="1053" dataCellStyle="Normal 2 2 3 2 2"/>
    <tableColumn id="27" xr3:uid="{1F5D6DE5-7539-4D87-A4D1-CED7ACDFFD47}" name="Liberia " dataDxfId="1052" dataCellStyle="Normal 2 2 3 2 2"/>
    <tableColumn id="28" xr3:uid="{DF5B22B4-179F-4199-914D-E4BE0EBA264E}" name="Madagascar" dataDxfId="1051" dataCellStyle="Normal 2 2 3 2 2"/>
    <tableColumn id="29" xr3:uid="{A04FA437-C0CF-4B61-AF81-BF5EF3FD2232}" name="Malawi" dataDxfId="1050" dataCellStyle="Normal 2 2 3 2 2"/>
    <tableColumn id="30" xr3:uid="{C32D8BCA-E034-4077-9962-92C400480CC2}" name="Mali" dataDxfId="1049" dataCellStyle="Normal 2 2 3 2 2"/>
    <tableColumn id="31" xr3:uid="{43C6881D-C788-4272-A1ED-86D67868CF22}" name="Mozambique" dataDxfId="1048" dataCellStyle="Normal 2 2 3 2 2"/>
    <tableColumn id="32" xr3:uid="{2C3E862B-3224-47F1-8EE9-F88D459E671A}" name="Nepal" dataDxfId="1047" dataCellStyle="Normal 2 2 3 2 2"/>
    <tableColumn id="33" xr3:uid="{59195F0D-6C5C-48C2-817F-81D5068ACC94}" name="Niger" dataDxfId="1046" dataCellStyle="Normal 2 2 3 2 2"/>
    <tableColumn id="34" xr3:uid="{3CC1D729-807F-4A76-961C-010B78F460BD}" name="Nigeria" dataDxfId="1045" dataCellStyle="Normal 2 2 3 2 2"/>
    <tableColumn id="35" xr3:uid="{A222A285-5017-41F2-84F4-9724A9B573FE}" name="Pakistan" dataDxfId="1044" dataCellStyle="Normal 2 2 3 2 2"/>
    <tableColumn id="36" xr3:uid="{308CCF2A-CF72-41F8-9158-83825A0F3063}" name="Peru" dataDxfId="1043" dataCellStyle="Normal 2 2 3 2 2"/>
    <tableColumn id="37" xr3:uid="{DB5459D9-B98F-4580-979D-139FF82F0D73}" name="Philippines" dataDxfId="1042" dataCellStyle="Normal 2 2 3 2 2"/>
    <tableColumn id="38" xr3:uid="{51BA76FA-E428-42A5-A745-E42C457639C3}" name="Rwanda" dataDxfId="1041" dataCellStyle="Normal 2 2 3 2 2"/>
    <tableColumn id="39" xr3:uid="{DB4808EF-4258-4107-BD8F-A98E2A37C21E}" name="Senegal" dataDxfId="1040" dataCellStyle="Normal 2 2 3 2 2"/>
    <tableColumn id="40" xr3:uid="{E114451B-79E7-4219-9EB9-E14AA3CC2369}" name="Sierra Leone " dataDxfId="1039" dataCellStyle="Normal 2 2 3 2 2"/>
    <tableColumn id="41" xr3:uid="{A49B945A-A1F9-4AE5-BA97-09F156846CC7}" name="South Sudan " dataDxfId="1038" dataCellStyle="Normal 2 2 3 2 2"/>
    <tableColumn id="42" xr3:uid="{8FFF5728-231D-4801-9F0E-ACC1CB74D1D5}" name="Tanzania" dataDxfId="1037" dataCellStyle="Normal 2 2 3 2 2"/>
    <tableColumn id="43" xr3:uid="{3C5AC145-1E44-46CA-9CE5-A3847CC409CE}" name="Togo" dataDxfId="1036" dataCellStyle="Normal 2 2 3 2 2"/>
    <tableColumn id="44" xr3:uid="{5C6EAD1B-C033-4AB8-8051-8F92F043ED92}" name="Uganda" dataDxfId="1035" dataCellStyle="Normal 2 2 3 2 2"/>
    <tableColumn id="45" xr3:uid="{51C1DCD9-E865-4F55-AC22-799EBC3B779D}" name="Vietnam" dataDxfId="1034" dataCellStyle="Normal 2 2 3 2 2"/>
    <tableColumn id="46" xr3:uid="{466149C5-5BEB-4BE3-8BB2-BF550B7D889B}" name="Zambia" dataDxfId="1033" dataCellStyle="Normal 2 2 3 2 2"/>
    <tableColumn id="47" xr3:uid="{46105A7A-D22F-453D-BF06-037993FD78FB}" name="Zimbabwe" dataDxfId="1032" dataCellStyle="Normal 2 2 3 2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09A63804-A371-4459-BC85-8A9136004DD7}" name="Table5441" displayName="Table5441" ref="A49:AU116" totalsRowShown="0" headerRowDxfId="2331" tableBorderDxfId="2330" headerRowCellStyle="Hyperlink">
  <autoFilter ref="A49:AU116" xr:uid="{FB6B4F70-F3B9-4793-B348-D24A0B7BBA82}"/>
  <tableColumns count="47">
    <tableColumn id="1" xr3:uid="{0108592D-AFCA-499D-A7FB-E378E5792419}" name="C. Commodities" dataDxfId="2329" dataCellStyle="Normal 2 2 3 2 2"/>
    <tableColumn id="2" xr3:uid="{F0C847B7-0CCF-4B0C-B0B2-E6FC5F241E32}" name="All countries"/>
    <tableColumn id="3" xr3:uid="{E75C8D4D-69F5-45A9-8C17-8D0A9C011EB1}" name="Numerator" dataDxfId="2328" dataCellStyle="Percent"/>
    <tableColumn id="4" xr3:uid="{AB4E5043-8BEA-432A-A24A-48E920AA931B}" name="Denominator" dataDxfId="2327" dataCellStyle="Percent"/>
    <tableColumn id="5" xr3:uid="{24920C56-B5B0-4A89-839C-20BDF6042DFF}" name="Afghanistan"/>
    <tableColumn id="6" xr3:uid="{E3020343-E1A6-416C-B973-EB9CCFA0D4F8}" name="Angola"/>
    <tableColumn id="7" xr3:uid="{FA6B6367-A0B9-4E1C-A21A-5881DF7491AD}" name="Bangladesh"/>
    <tableColumn id="8" xr3:uid="{AF39613F-A026-41FF-B1A8-3A601501A3A3}" name="Benin"/>
    <tableColumn id="9" xr3:uid="{CF89CAC4-5788-4E1A-9C97-A9774678BC17}" name="Burkina Faso"/>
    <tableColumn id="10" xr3:uid="{E15FF1AA-0FCB-459C-AF56-519DA0FC32E0}" name="Burundi"/>
    <tableColumn id="11" xr3:uid="{782A0EDF-9001-4648-BCD8-B8B372F6E7B4}" name="Cameroon"/>
    <tableColumn id="12" xr3:uid="{998714B5-AC21-4843-9675-11B0BC3F4DD7}" name="Cape Verde"/>
    <tableColumn id="13" xr3:uid="{B7E347E8-BC3B-4812-B6A3-AA8E681EFCB5}" name="Côte d'Ivoire"/>
    <tableColumn id="14" xr3:uid="{EB0F69B0-4D71-4A11-ACE6-A076CE3386A9}" name="Dominican Republic"/>
    <tableColumn id="15" xr3:uid="{06FE6901-F79E-47B3-8763-E2793D6D869F}" name="DRC"/>
    <tableColumn id="16" xr3:uid="{374CD085-B30D-4C4C-A99B-F16C963B47ED}" name="El Salvador"/>
    <tableColumn id="17" xr3:uid="{8CA7FEED-A650-48C4-8F5A-4C80E5A4D0B3}" name="Ethiopia"/>
    <tableColumn id="18" xr3:uid="{5B2CA7F3-CCF4-4BA9-9120-D8219C8C57ED}" name="Ghana"/>
    <tableColumn id="19" xr3:uid="{E89DB49E-C878-4EBC-AF98-ABAA47C1DBD4}" name="Guatemala"/>
    <tableColumn id="20" xr3:uid="{F6BEEA16-D1F0-4D7D-9C71-59B581AAAB2B}" name="Guinea"/>
    <tableColumn id="21" xr3:uid="{CD2BD63A-821F-4552-8F9D-685EA9181585}" name="Haiti"/>
    <tableColumn id="22" xr3:uid="{BF8E6FB6-5CFD-4BB3-9564-DD65B0D65805}" name="Honduras "/>
    <tableColumn id="23" xr3:uid="{756AD8BB-CD1A-4E25-82BB-0DE184FDC83F}" name="India"/>
    <tableColumn id="24" xr3:uid="{EA2B05BB-1912-4AD0-A1D7-B732160DA695}" name="Kenya"/>
    <tableColumn id="25" xr3:uid="{FA7386B2-2917-445A-A3EA-5C8A930E6B24}" name="Kyrgyz Republic"/>
    <tableColumn id="26" xr3:uid="{6F4EFC45-F5CD-4574-81D8-091915962A8B}" name="Lao PDR"/>
    <tableColumn id="27" xr3:uid="{A746953C-4A95-4766-A2A2-8C52378FC729}" name="Liberia "/>
    <tableColumn id="28" xr3:uid="{68EBDDC7-1A18-41DC-B5B6-AF29EE3CB35E}" name="Madagascar"/>
    <tableColumn id="29" xr3:uid="{D8BC4D46-C83D-4741-B088-A2A9DF42BCE8}" name="Malawi"/>
    <tableColumn id="30" xr3:uid="{AD3151B6-0BE1-45E5-A874-8FD53739A7EB}" name="Mali"/>
    <tableColumn id="31" xr3:uid="{7EAD535D-FB1B-4DA0-B6F2-CD766315B507}" name="Mozambique"/>
    <tableColumn id="32" xr3:uid="{C1F08DE0-9271-4422-8A4D-2EFFB81944F2}" name="Nepal"/>
    <tableColumn id="33" xr3:uid="{CA1ED66A-F4F1-4D98-AE6E-C1E26C93232B}" name="Niger"/>
    <tableColumn id="34" xr3:uid="{D0A3807C-B829-4250-B629-9F1203351915}" name="Nigeria"/>
    <tableColumn id="35" xr3:uid="{34AF3D0E-44B1-422D-92F4-0A54E8009E60}" name="Pakistan"/>
    <tableColumn id="36" xr3:uid="{BB7AC4B9-6DA1-431B-835E-1A2907FDC73F}" name="Peru"/>
    <tableColumn id="37" xr3:uid="{98A00264-0D30-49E0-813F-1DC55903BCDE}" name="Philippines"/>
    <tableColumn id="38" xr3:uid="{0DB7AF6F-0499-40DC-9F40-A26424AE6DB0}" name="Rwanda"/>
    <tableColumn id="39" xr3:uid="{AAA885E6-F409-4A8B-85D8-ABD60EE9A40E}" name="Senegal"/>
    <tableColumn id="40" xr3:uid="{BA9BF3E2-EDED-4B39-B187-59CC62DACE05}" name="Sierra Leone "/>
    <tableColumn id="41" xr3:uid="{D580F826-5FB5-42B1-A484-260AC711B66A}" name="South Sudan "/>
    <tableColumn id="42" xr3:uid="{694F8990-A48F-4069-846F-D19E1F0C22B8}" name="Tanzania"/>
    <tableColumn id="43" xr3:uid="{1CCC0766-7A78-4A14-973C-84CFC4DDA27A}" name="Togo"/>
    <tableColumn id="44" xr3:uid="{CF479B45-0F5A-4FB3-B2CB-DDB2687DA10D}" name="Uganda"/>
    <tableColumn id="45" xr3:uid="{46E360A8-1F7B-4D21-96DF-A61888EF256E}" name="Vietnam"/>
    <tableColumn id="46" xr3:uid="{7AFBF5D4-E6FB-4D82-87F2-AEF7DEE7F7BC}" name="Zambia"/>
    <tableColumn id="47" xr3:uid="{2E594013-761D-43AA-8656-81D09B726C55}" name="Zimbabwe" dataDxfId="2326" dataCellStyle="Normal 2 2 3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DAF517BA-5AD5-4A54-B4CB-69E669AAA13B}" name="Table51486" displayName="Table51486" ref="B450:D452" totalsRowShown="0" headerRowDxfId="1031" headerRowBorderDxfId="1030" tableBorderDxfId="1029" totalsRowBorderDxfId="1028" headerRowCellStyle="Normal 2 2 3 2 2">
  <autoFilter ref="B450:D452" xr:uid="{C0C844FC-82C9-42E6-A51E-D4B18F363F2D}"/>
  <tableColumns count="3">
    <tableColumn id="1" xr3:uid="{42376F62-F554-4197-B2AE-CF90F741034E}" name="Most were tested"/>
    <tableColumn id="2" xr3:uid="{EE3CDA7F-6C5B-4210-AB5A-9C6A4884D36C}" name="Some were tested"/>
    <tableColumn id="3" xr3:uid="{86F57749-71A5-4868-8DE7-F4D6B34A5A8E}" name="None were tested"/>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AEEAB938-53CF-45EF-8016-526DBB700FFA}" name="Table5153" displayName="Table5153" ref="B457:D459" totalsRowShown="0" headerRowDxfId="1027" headerRowBorderDxfId="1026" tableBorderDxfId="1025" totalsRowBorderDxfId="1024" headerRowCellStyle="Normal 2 2 3 2 2">
  <autoFilter ref="B457:D459" xr:uid="{79811AB0-BEC3-492E-A8F6-A4A70A603C6B}"/>
  <tableColumns count="3">
    <tableColumn id="1" xr3:uid="{8AD663C4-CFA3-49FD-AF90-97442E63CF94}" name="Most were tested"/>
    <tableColumn id="2" xr3:uid="{ECC22FFF-ECCE-486F-BD94-11C6D6CA0153}" name="Some were tested"/>
    <tableColumn id="3" xr3:uid="{70F871EC-00AE-4970-8D94-2CDB0DCCD004}" name="None were tested"/>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1D1BE68E-A836-481E-8446-955CD6895835}" name="Table4854" displayName="Table4854" ref="B464:E466" totalsRowShown="0" headerRowDxfId="1023" headerRowBorderDxfId="1022" tableBorderDxfId="1021" totalsRowBorderDxfId="1020" headerRowCellStyle="Normal 2 2 3 2 2">
  <autoFilter ref="B464:E466" xr:uid="{D86702C4-A117-4DE7-8B77-9F3AC9C3FF0A}"/>
  <tableColumns count="4">
    <tableColumn id="1" xr3:uid="{A67E73C5-B6BD-40A4-8715-511533967F6D}" name="Both ISO certified and WHO-PQ"/>
    <tableColumn id="2" xr3:uid="{20E40CC8-B19E-4593-9C53-18931FECEF13}" name="ISO certified only"/>
    <tableColumn id="3" xr3:uid="{FAECF585-84CE-4386-8077-16831FFC4BE9}" name="WHO-prequalified only"/>
    <tableColumn id="4" xr3:uid="{07EB809A-E2E1-458D-A2F3-9E255BC909DE}" name="Neither WHO-PQ nor ISO certified"/>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ECF3C55-E9CA-41B3-9379-F4429447D990}" name="Table4855" displayName="Table4855" ref="B472:E474" totalsRowShown="0" headerRowBorderDxfId="1019" tableBorderDxfId="1018" totalsRowBorderDxfId="1017">
  <autoFilter ref="B472:E474" xr:uid="{4C8432D0-F78D-48A9-8B48-D58190C2D9D5}"/>
  <tableColumns count="4">
    <tableColumn id="1" xr3:uid="{CA687BD7-894D-47E2-911C-926298670EEB}" name="Extensive enforcement actions taken"/>
    <tableColumn id="2" xr3:uid="{5B5FE97C-3574-42D6-A659-B065EB258A9F}" name="Some enforcement actions taken"/>
    <tableColumn id="3" xr3:uid="{61553B9C-D0CE-4D23-9517-E49DB06E6FB4}" name="Limited enforcement actions taken"/>
    <tableColumn id="4" xr3:uid="{DBFFE0B0-6C7F-4FDE-8276-7CC23D98C471}" name="No enforcement actions take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FEF8B37-6690-4397-9A1F-267541E8649E}" name="Table4956" displayName="Table4956" ref="A468:AU470" totalsRowShown="0" headerRowDxfId="1016" headerRowCellStyle="Hyperlink">
  <autoFilter ref="A468:AU470" xr:uid="{CAD9CFA2-6D43-4A04-B489-03E8F6832215}"/>
  <tableColumns count="47">
    <tableColumn id="1" xr3:uid="{E2EED264-90E5-4B05-84AF-0530458CB7DA}" name="F. Quality (continued)"/>
    <tableColumn id="2" xr3:uid="{45BE15A2-B8D0-4934-A08A-B4B6C9E6E658}" name="All countries"/>
    <tableColumn id="3" xr3:uid="{F5B292B0-3182-46F8-BB83-B05CDD2DD790}" name="Numerator"/>
    <tableColumn id="4" xr3:uid="{DC5EA4FA-DEE5-40DC-87F6-F61796B8459C}" name="Denominator" dataDxfId="1015" dataCellStyle="Percent"/>
    <tableColumn id="5" xr3:uid="{340C4DD1-2E1C-47AE-A04C-77FE3184045B}" name="Afghanistan"/>
    <tableColumn id="6" xr3:uid="{B474F48A-EE39-489C-988F-7A7692F58366}" name="Angola"/>
    <tableColumn id="7" xr3:uid="{1CA81F3D-CC97-4EB3-9BCE-3DBA65DF9E9D}" name="Bangladesh"/>
    <tableColumn id="8" xr3:uid="{55A413B0-DA87-48D6-A99E-82415B48DC91}" name="Benin"/>
    <tableColumn id="9" xr3:uid="{3015D4E1-CE4C-4C7B-B039-A391BF41DD62}" name="Burkina Faso"/>
    <tableColumn id="10" xr3:uid="{DF3EF20B-8B19-460B-A532-6E0BD9C58358}" name="Burundi"/>
    <tableColumn id="11" xr3:uid="{CADD55C3-3C5D-447D-BBCF-E303712DF674}" name="Cameroon"/>
    <tableColumn id="12" xr3:uid="{545189B4-0E36-4788-9982-2EA51463710A}" name="Cape Verde"/>
    <tableColumn id="13" xr3:uid="{BCCD72EA-6F5B-47BD-8949-10481334BFEB}" name="Côte d'Ivoire"/>
    <tableColumn id="14" xr3:uid="{C22F3675-A2BA-4B92-B91E-AA3A2CD06E54}" name="Dominican Republic"/>
    <tableColumn id="15" xr3:uid="{C998EA69-FFFA-4BF2-B1F3-395ADE53F81F}" name="DRC"/>
    <tableColumn id="16" xr3:uid="{8D0176A7-4C8D-4D2A-B928-AA913B5C7D6F}" name="El Salvador"/>
    <tableColumn id="17" xr3:uid="{674F29E5-3EB6-4811-8B11-913AAB6B2E92}" name="Ethiopia"/>
    <tableColumn id="18" xr3:uid="{DC87AF61-8716-42B4-BAF3-5293ECBDFF1C}" name="Ghana"/>
    <tableColumn id="19" xr3:uid="{5EC83764-6B4C-4CB7-9048-7618D5C3D60F}" name="Guatemala"/>
    <tableColumn id="20" xr3:uid="{8EA1A06A-A8DD-4A52-AA4F-17BA2AB9302D}" name="Guinea"/>
    <tableColumn id="21" xr3:uid="{4197391E-025C-4955-9F6F-54B28F461B86}" name="Haiti"/>
    <tableColumn id="22" xr3:uid="{1CD86BAB-F2CD-4BE2-9ADA-7A795CB5F76D}" name="Honduras "/>
    <tableColumn id="23" xr3:uid="{C4359337-B6E4-41B6-81C2-6D06DB667E96}" name="India"/>
    <tableColumn id="24" xr3:uid="{4378D881-8D0D-4738-95E2-D6A4A8B233A2}" name="Kenya"/>
    <tableColumn id="25" xr3:uid="{9DA73E29-29CA-4D58-8350-65EF55AC125E}" name="Kyrgyz Republic"/>
    <tableColumn id="26" xr3:uid="{4FF10FEE-783D-483D-AD95-B20B71E3F3FA}" name="Lao PDR"/>
    <tableColumn id="27" xr3:uid="{2FF69165-5CEA-4DB8-BF8F-3B52C94FF997}" name="Liberia "/>
    <tableColumn id="28" xr3:uid="{82EC30EA-808E-4F20-A908-3F5A5128D62A}" name="Madagascar"/>
    <tableColumn id="29" xr3:uid="{B5DC28A3-B78E-4DC4-BA2F-E481F09AE2A8}" name="Malawi"/>
    <tableColumn id="30" xr3:uid="{349421EA-7B5C-4811-A6FD-F2D4FC02AD27}" name="Mali"/>
    <tableColumn id="31" xr3:uid="{4E42B82C-A519-4827-BDE1-DD4FE8B05B9A}" name="Mozambique"/>
    <tableColumn id="32" xr3:uid="{02FF3609-C5DE-488E-B668-89EFB29EABF4}" name="Nepal"/>
    <tableColumn id="33" xr3:uid="{68C7D6AD-54B2-49D8-8451-1F617A7AE453}" name="Niger"/>
    <tableColumn id="34" xr3:uid="{478C12CA-0076-4CC0-89A2-FADA046504EF}" name="Nigeria"/>
    <tableColumn id="35" xr3:uid="{09B3E6A5-9DF0-4BCC-9254-F14C3094E8FC}" name="Pakistan"/>
    <tableColumn id="36" xr3:uid="{E3B96B63-1094-40DB-98C3-9B7538A2DF12}" name="Peru"/>
    <tableColumn id="37" xr3:uid="{D7C96DC6-E8C2-4C7E-A05F-585D24F255E3}" name="Philippines"/>
    <tableColumn id="38" xr3:uid="{9226AEED-FA73-4FB4-B2A2-85C504D36A17}" name="Rwanda"/>
    <tableColumn id="39" xr3:uid="{D3D81021-96E8-4C5F-ADBE-F1713DC7CAFF}" name="Senegal"/>
    <tableColumn id="40" xr3:uid="{3C3FF797-2C7E-4164-9F39-47AF1AE96E82}" name="Sierra Leone "/>
    <tableColumn id="41" xr3:uid="{C3B7417E-6BD8-4A04-8C93-87FC4329E902}" name="South Sudan "/>
    <tableColumn id="42" xr3:uid="{3EC42C87-A8C2-478C-A9E5-905386195C62}" name="Tanzania"/>
    <tableColumn id="43" xr3:uid="{63E114C6-FF00-465F-8F75-09F5992FC3AB}" name="Togo"/>
    <tableColumn id="44" xr3:uid="{28192FF5-4B74-461B-AED9-E3ACF86C904A}" name="Uganda"/>
    <tableColumn id="45" xr3:uid="{BE4924C8-8414-44CF-94A9-BBB44CA7ACA9}" name="Vietnam"/>
    <tableColumn id="46" xr3:uid="{5DC675A6-F96D-440D-B9D3-F08C9B228D61}" name="Zambia"/>
    <tableColumn id="47" xr3:uid="{F72DA16A-52DA-4D18-B636-D2548DE65BA4}" name="Zimbabw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CD19E7D8-CF23-4F5F-AD75-165438BADA22}" name="Table56491" displayName="Table56491" ref="A454:AU455" totalsRowShown="0" headerRowDxfId="1014" dataDxfId="1013" headerRowCellStyle="Hyperlink" dataCellStyle="Normal 2 2 3 2 2">
  <autoFilter ref="A454:AU455" xr:uid="{FACE8FAF-AB70-4B67-A926-221350D1A115}"/>
  <tableColumns count="47">
    <tableColumn id="1" xr3:uid="{5590A59B-1AB0-45C4-BC79-BFF8508C0E7A}" name="F. Quality (continued)" dataDxfId="1012" dataCellStyle="Normal 2 2 3 2 2"/>
    <tableColumn id="2" xr3:uid="{C64A2114-875D-49B5-B3FB-E17F626DE3F8}" name="All countries" dataDxfId="1011"/>
    <tableColumn id="3" xr3:uid="{1FDE209F-9F81-4F0C-8984-5967AF8E8BAD}" name="Numerator" dataDxfId="1010"/>
    <tableColumn id="4" xr3:uid="{F77611DD-04CF-4EA9-92C5-F527CBC97AB5}" name="Denominator" dataDxfId="1009" dataCellStyle="Percent"/>
    <tableColumn id="5" xr3:uid="{1050578C-7D72-4C9A-A643-F7068B7F6255}" name="Afghanistan" dataDxfId="1008" dataCellStyle="Normal 2 2 3 2 2"/>
    <tableColumn id="6" xr3:uid="{6BD4D85D-72B2-411C-A116-1202EDACDC3F}" name="Angola" dataDxfId="1007" dataCellStyle="Normal 2 2 3 2 2"/>
    <tableColumn id="7" xr3:uid="{30A17BF9-CF23-4FB2-926F-AEC0119B5E5E}" name="Bangladesh" dataDxfId="1006" dataCellStyle="Normal 2 2 3 2 2"/>
    <tableColumn id="8" xr3:uid="{B2916582-B3ED-486C-ADF9-A49652ABBF25}" name="Benin" dataDxfId="1005" dataCellStyle="Normal 2 2 3 2 2"/>
    <tableColumn id="9" xr3:uid="{7321341A-96E0-414A-81A6-5DB87C767C05}" name="Burkina Faso" dataDxfId="1004" dataCellStyle="Normal 2 2 3 2 2"/>
    <tableColumn id="10" xr3:uid="{2E541722-40B0-4A69-BD48-8258667539C2}" name="Burundi" dataDxfId="1003" dataCellStyle="Normal 2 2 3 2 2"/>
    <tableColumn id="11" xr3:uid="{8FCC9B20-DB9F-46A1-B9EC-1DAF05D974CA}" name="Cameroon" dataDxfId="1002" dataCellStyle="Normal 2 2 3 2 2"/>
    <tableColumn id="12" xr3:uid="{84FD3C1F-4DF7-4E04-9129-759D4E25C559}" name="Cape Verde" dataDxfId="1001" dataCellStyle="Normal 2 2 3 2 2"/>
    <tableColumn id="13" xr3:uid="{10137E5A-A1B6-4660-9928-FCCB811A16BA}" name="Côte d'Ivoire" dataDxfId="1000" dataCellStyle="Normal 2 2 3 2 2"/>
    <tableColumn id="14" xr3:uid="{E332FF23-1AAC-472B-8A3B-0AA7F3FC6825}" name="Dominican Republic" dataDxfId="999" dataCellStyle="Normal 2 2 3 2 2"/>
    <tableColumn id="15" xr3:uid="{8DB52197-B78E-4B89-8E1D-E55B72903BA6}" name="DRC" dataDxfId="998" dataCellStyle="Normal 2 2 3 2 2"/>
    <tableColumn id="16" xr3:uid="{DCAFC03F-3074-46EF-BDF6-77BAC190DFB1}" name="El Salvador" dataDxfId="997" dataCellStyle="Normal 2 2 3 2 2"/>
    <tableColumn id="17" xr3:uid="{8A67C606-D74B-48BE-B6B0-318CFC012928}" name="Ethiopia" dataDxfId="996" dataCellStyle="Normal 2 2 3 2 2"/>
    <tableColumn id="18" xr3:uid="{A91451A6-C354-4506-9A40-A582AB5245A7}" name="Ghana" dataDxfId="995" dataCellStyle="Normal 2 2 3 2 2"/>
    <tableColumn id="19" xr3:uid="{7FADBB19-AB32-4B66-AB58-711E357AB2EF}" name="Guatemala" dataDxfId="994" dataCellStyle="Normal 2 2 3 2 2"/>
    <tableColumn id="20" xr3:uid="{FC19C179-9762-4808-9D02-D2C644F3FFDE}" name="Guinea" dataDxfId="993" dataCellStyle="Normal 2 2 3 2 2"/>
    <tableColumn id="21" xr3:uid="{2CC32351-532D-4CF4-8392-C81A4C30B540}" name="Haiti" dataDxfId="992" dataCellStyle="Normal 2 2 3 2 2"/>
    <tableColumn id="22" xr3:uid="{73B578E0-6D69-4AC5-90CE-7ACBCC9B4BFE}" name="Honduras " dataDxfId="991" dataCellStyle="Normal 2 2 3 2 2"/>
    <tableColumn id="23" xr3:uid="{AFD35288-89BD-460D-9642-EE6D5D066329}" name="India" dataDxfId="990" dataCellStyle="Normal 2 2 3 2 2"/>
    <tableColumn id="24" xr3:uid="{F99F80D5-49FE-48DB-8C0D-40139B712F2B}" name="Kenya" dataDxfId="989" dataCellStyle="Normal 2 2 3 2 2"/>
    <tableColumn id="25" xr3:uid="{0CB0C317-ED76-4E5F-8773-66438581FCD4}" name="Kyrgyz Republic" dataDxfId="988" dataCellStyle="Normal 2 2 3 2 2"/>
    <tableColumn id="26" xr3:uid="{B528286F-8FDB-4BDC-9BE8-AE138E5DE7BD}" name="Lao PDR" dataDxfId="987" dataCellStyle="Normal 2 2 3 2 2"/>
    <tableColumn id="27" xr3:uid="{B6D096E8-8C5D-49E4-BC2E-24D4F27B1456}" name="Liberia " dataDxfId="986" dataCellStyle="Normal 2 2 3 2 2"/>
    <tableColumn id="28" xr3:uid="{B290299F-610A-4721-9284-293E7922EF6F}" name="Madagascar" dataDxfId="985" dataCellStyle="Normal 2 2 3 2 2"/>
    <tableColumn id="29" xr3:uid="{22432419-757C-4C28-9682-7E3BDD9EB4D5}" name="Malawi" dataDxfId="984" dataCellStyle="Normal 2 2 3 2 2"/>
    <tableColumn id="30" xr3:uid="{521D2B82-DB84-469A-9C45-7D2CE2D65A60}" name="Mali" dataDxfId="983" dataCellStyle="Normal 2 2 3 2 2"/>
    <tableColumn id="31" xr3:uid="{B18AAE5D-3954-4FF4-A8FA-4449918029EE}" name="Mozambique" dataDxfId="982" dataCellStyle="Normal 2 2 3 2 2"/>
    <tableColumn id="32" xr3:uid="{467C1F5D-0283-4910-87C8-5085AC9285B9}" name="Nepal" dataDxfId="981" dataCellStyle="Normal 2 2 3 2 2"/>
    <tableColumn id="33" xr3:uid="{9A93254E-1849-456A-8962-6EA1473A7A79}" name="Niger" dataDxfId="980" dataCellStyle="Normal 2 2 3 2 2"/>
    <tableColumn id="34" xr3:uid="{F57481B7-D7CC-429F-9E22-EDFC2BE79471}" name="Nigeria" dataDxfId="979" dataCellStyle="Normal 2 2 3 2 2"/>
    <tableColumn id="35" xr3:uid="{9FF024E0-FBA6-4962-ABF0-8B777114F3EA}" name="Pakistan" dataDxfId="978" dataCellStyle="Normal 2 2 3 2 2"/>
    <tableColumn id="36" xr3:uid="{A2F0F562-4B04-4436-866C-903EB456A226}" name="Peru" dataDxfId="977" dataCellStyle="Normal 2 2 3 2 2"/>
    <tableColumn id="37" xr3:uid="{208EE2F5-418C-4A3D-AA98-DB90E141E182}" name="Philippines" dataDxfId="976" dataCellStyle="Normal 2 2 3 2 2"/>
    <tableColumn id="38" xr3:uid="{D926F87E-5E0F-4487-B261-9B0C9CBBFCD9}" name="Rwanda" dataDxfId="975" dataCellStyle="Normal 2 2 3 2 2"/>
    <tableColumn id="39" xr3:uid="{9401016D-1E8B-4A26-BFCA-40B8C1160AE5}" name="Senegal" dataDxfId="974" dataCellStyle="Normal 2 2 3 2 2"/>
    <tableColumn id="40" xr3:uid="{EF6C3665-1A9E-4CDC-930C-FF09BCDFCECB}" name="Sierra Leone " dataDxfId="973" dataCellStyle="Normal 2 2 3 2 2"/>
    <tableColumn id="41" xr3:uid="{464B05B7-6AAD-4E0E-B27B-476133C50DAA}" name="South Sudan " dataDxfId="972" dataCellStyle="Normal 2 2 3 2 2"/>
    <tableColumn id="42" xr3:uid="{2C61CF45-D428-4135-8202-393338DF66AC}" name="Tanzania" dataDxfId="971" dataCellStyle="Normal 2 2 3 2 2"/>
    <tableColumn id="43" xr3:uid="{38AA6C11-545D-4660-9DF7-EE2AAB383A94}" name="Togo" dataDxfId="970" dataCellStyle="Normal 2 2 3 2 2"/>
    <tableColumn id="44" xr3:uid="{1312B25E-8D6A-48AC-9D75-BFBC9D22F699}" name="Uganda" dataDxfId="969" dataCellStyle="Normal 2 2 3 2 2"/>
    <tableColumn id="45" xr3:uid="{F00314A1-0791-42FD-A058-6249F537BCCA}" name="Vietnam" dataDxfId="968" dataCellStyle="Normal 2 2 3 2 2"/>
    <tableColumn id="46" xr3:uid="{A25A0220-AF3B-477D-B083-8EE98C1766DA}" name="Zambia" dataDxfId="967" dataCellStyle="Normal 2 2 3 2 2"/>
    <tableColumn id="47" xr3:uid="{BBA2F1A5-A2A3-4557-AEC5-AF4D11933CCF}" name="Zimbabwe" dataDxfId="966" dataCellStyle="Normal 2 2 3 2 2"/>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3434AE92-932E-47B8-A72F-240C512DBC1A}" name="Table57492" displayName="Table57492" ref="A461:AU462" totalsRowShown="0" headerRowDxfId="965" dataDxfId="964" headerRowCellStyle="Hyperlink" dataCellStyle="Percent">
  <autoFilter ref="A461:AU462" xr:uid="{E79A973F-6C63-41B3-B3B4-F5F2F6819F11}"/>
  <tableColumns count="47">
    <tableColumn id="1" xr3:uid="{6D61AFDF-DBF1-4E74-B802-23B561F61879}" name="F. Quality (continued)" dataDxfId="963" dataCellStyle="Normal 2 2 3 2 2"/>
    <tableColumn id="2" xr3:uid="{86B27AC3-078F-4FC3-8172-32411A3A717A}" name="All countries" dataDxfId="962"/>
    <tableColumn id="3" xr3:uid="{6B7B6CE2-B805-483B-B4AE-39AA53F4A891}" name="Numerator" dataDxfId="961"/>
    <tableColumn id="4" xr3:uid="{C1C6D0BC-B93E-4BB3-B4C6-5D5EDE459E3F}" name="Denominator" dataDxfId="960" dataCellStyle="Percent"/>
    <tableColumn id="5" xr3:uid="{7C809B9D-FE7B-4F36-8321-E8CC0336BE68}" name="Afghanistan" dataDxfId="959" dataCellStyle="Percent"/>
    <tableColumn id="6" xr3:uid="{287CC623-B81B-4E7F-80AD-C0020623EDA5}" name="Angola" dataDxfId="958" dataCellStyle="Percent"/>
    <tableColumn id="7" xr3:uid="{9B5835F5-2115-4F71-AA0D-D31AB289F4BC}" name="Bangladesh" dataDxfId="957" dataCellStyle="Percent"/>
    <tableColumn id="8" xr3:uid="{CB7CABAB-245B-4387-BF88-1707C7F12036}" name="Benin" dataDxfId="956" dataCellStyle="Percent"/>
    <tableColumn id="9" xr3:uid="{173FA11C-3F2A-4526-9718-F234B6759F3A}" name="Burkina Faso" dataDxfId="955" dataCellStyle="Percent"/>
    <tableColumn id="10" xr3:uid="{174B9B06-C060-4FA1-8805-5C64614DD09E}" name="Burundi" dataDxfId="954" dataCellStyle="Percent"/>
    <tableColumn id="11" xr3:uid="{E11CF600-BA34-4BE1-A439-F9EBA22DD22C}" name="Cameroon" dataDxfId="953" dataCellStyle="Percent"/>
    <tableColumn id="12" xr3:uid="{EA8C4D80-14D8-45DB-9EFA-592BD71874EC}" name="Cape Verde" dataDxfId="952" dataCellStyle="Percent"/>
    <tableColumn id="13" xr3:uid="{00A2C122-A66D-4436-9DC8-813F01438C60}" name="Côte d'Ivoire" dataDxfId="951" dataCellStyle="Percent"/>
    <tableColumn id="14" xr3:uid="{1E40AA12-40EC-4367-AA5F-183BAA67263B}" name="Dominican Republic" dataDxfId="950" dataCellStyle="Percent"/>
    <tableColumn id="15" xr3:uid="{D7D70EFB-A09E-4F17-AB92-F989647004EA}" name="DRC" dataDxfId="949" dataCellStyle="Percent"/>
    <tableColumn id="16" xr3:uid="{0B0630FB-2954-4744-A2F4-DA92730D79E1}" name="El Salvador" dataDxfId="948" dataCellStyle="Percent"/>
    <tableColumn id="17" xr3:uid="{2C2F1EEE-2100-439B-A639-C5FFCCCA099C}" name="Ethiopia" dataDxfId="947" dataCellStyle="Percent"/>
    <tableColumn id="18" xr3:uid="{CE79CB7F-E79F-4F8C-B705-F84F948C26C1}" name="Ghana" dataDxfId="946" dataCellStyle="Percent"/>
    <tableColumn id="19" xr3:uid="{C4485DC4-E804-42ED-9226-EB0959D99E05}" name="Guatemala" dataDxfId="945" dataCellStyle="Percent"/>
    <tableColumn id="20" xr3:uid="{78620C79-F5E8-4384-855E-6AE8F3061A24}" name="Guinea" dataDxfId="944" dataCellStyle="Percent"/>
    <tableColumn id="21" xr3:uid="{002FB8B2-014F-48ED-982D-3B1815F3DBB5}" name="Haiti" dataDxfId="943" dataCellStyle="Percent"/>
    <tableColumn id="22" xr3:uid="{23F2AEEB-362C-4AF3-944A-97D0511B3431}" name="Honduras " dataDxfId="942" dataCellStyle="Percent"/>
    <tableColumn id="23" xr3:uid="{07AC649C-24D4-42F1-AE7F-80F0546DBB2D}" name="India" dataDxfId="941" dataCellStyle="Percent"/>
    <tableColumn id="24" xr3:uid="{094C0AC0-6B8B-4129-8022-E2135867DC11}" name="Kenya" dataDxfId="940" dataCellStyle="Percent"/>
    <tableColumn id="25" xr3:uid="{7815DA04-D181-413C-BF1E-3DB4A216EC01}" name="Kyrgyz Republic" dataDxfId="939" dataCellStyle="Percent"/>
    <tableColumn id="26" xr3:uid="{4698251B-FA0B-4A03-97F8-976F6730739F}" name="Lao PDR" dataDxfId="938" dataCellStyle="Percent"/>
    <tableColumn id="27" xr3:uid="{438F8856-37D7-4A9D-8CCD-2D799F7772BB}" name="Liberia " dataDxfId="937" dataCellStyle="Percent"/>
    <tableColumn id="28" xr3:uid="{4728415B-0CF4-4F48-8547-F72416F9486D}" name="Madagascar" dataDxfId="936" dataCellStyle="Percent"/>
    <tableColumn id="29" xr3:uid="{61EA8A5F-6F13-48ED-88D2-E49311E295D8}" name="Malawi" dataDxfId="935" dataCellStyle="Percent"/>
    <tableColumn id="30" xr3:uid="{E16D3C4D-ECB3-42C0-BBB0-BD2905F80EE2}" name="Mali" dataDxfId="934" dataCellStyle="Percent"/>
    <tableColumn id="31" xr3:uid="{8D1F2FD8-6EAD-43D4-A2CB-731B58031FFE}" name="Mozambique" dataDxfId="933" dataCellStyle="Percent"/>
    <tableColumn id="32" xr3:uid="{A6430536-A490-49A5-99F1-D36A9B65F713}" name="Nepal" dataDxfId="932" dataCellStyle="Percent"/>
    <tableColumn id="33" xr3:uid="{4C8C3677-C176-4DAE-9618-03957145368B}" name="Niger" dataDxfId="931" dataCellStyle="Percent"/>
    <tableColumn id="34" xr3:uid="{4DA27891-EC00-4803-93CE-47E542DCA1E4}" name="Nigeria" dataDxfId="930" dataCellStyle="Percent"/>
    <tableColumn id="35" xr3:uid="{1096425A-EFA3-4DDC-B174-1EF4A9291C8B}" name="Pakistan" dataDxfId="929" dataCellStyle="Percent"/>
    <tableColumn id="36" xr3:uid="{05325E59-E873-4A36-9584-FF8437A482E8}" name="Peru" dataDxfId="928" dataCellStyle="Percent"/>
    <tableColumn id="37" xr3:uid="{7002FAC3-496C-405E-877F-7CC1BD721ED8}" name="Philippines" dataDxfId="927" dataCellStyle="Percent"/>
    <tableColumn id="38" xr3:uid="{360D12C4-FA9F-4B0A-A3AD-C392169DD81E}" name="Rwanda" dataDxfId="926" dataCellStyle="Percent"/>
    <tableColumn id="39" xr3:uid="{F8733A5D-56D9-41B9-8EE2-26345D1B972F}" name="Senegal" dataDxfId="925" dataCellStyle="Percent"/>
    <tableColumn id="40" xr3:uid="{41F8ECA4-8B18-4C24-A447-FFEBD6D736E2}" name="Sierra Leone " dataDxfId="924" dataCellStyle="Percent"/>
    <tableColumn id="41" xr3:uid="{F4CCFA91-81D7-46AA-B282-017A8F989DC0}" name="South Sudan " dataDxfId="923" dataCellStyle="Percent"/>
    <tableColumn id="42" xr3:uid="{C3F63A4B-D2DF-44E8-89C3-F25B751AB4BE}" name="Tanzania" dataDxfId="922" dataCellStyle="Percent"/>
    <tableColumn id="43" xr3:uid="{CCA86B32-2454-42CF-9B3C-F6D6AF624F42}" name="Togo" dataDxfId="921" dataCellStyle="Percent"/>
    <tableColumn id="44" xr3:uid="{98854A16-3AAC-4650-BA90-21981B84928C}" name="Uganda" dataDxfId="920" dataCellStyle="Percent"/>
    <tableColumn id="45" xr3:uid="{D24512EB-E22C-451D-910F-83490B92D455}" name="Vietnam" dataDxfId="919" dataCellStyle="Percent"/>
    <tableColumn id="46" xr3:uid="{60874243-1172-4778-B029-F2DC1AA7718B}" name="Zambia" dataDxfId="918" dataCellStyle="Percent"/>
    <tableColumn id="47" xr3:uid="{8CDEE077-108D-4653-A732-C32CECD797B8}" name="Zimbabwe" dataDxfId="917" dataCellStyle="Percent"/>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49D82577-1F02-4CEE-B28A-18BE0871D8F3}" name="Table5759" displayName="Table5759" ref="A476:AU477" totalsRowShown="0" headerRowDxfId="916" dataDxfId="915" headerRowCellStyle="Hyperlink" dataCellStyle="Percent">
  <autoFilter ref="A476:AU477" xr:uid="{DB65791A-D25A-4C51-90F8-A5AEE69FB9B9}"/>
  <tableColumns count="47">
    <tableColumn id="1" xr3:uid="{BE42C577-89C6-453F-B8E8-8FA9B85A2E8D}" name="G. Private Sector " dataDxfId="914" dataCellStyle="Normal 2 2 3 2 2"/>
    <tableColumn id="2" xr3:uid="{EF37629E-8C28-4806-AF04-AE11C959FA7D}" name="All countries" dataDxfId="913"/>
    <tableColumn id="3" xr3:uid="{94EA5B9E-0304-4270-A925-9160D61677F6}" name="Numerator" dataDxfId="912"/>
    <tableColumn id="4" xr3:uid="{296CD3EC-EDFA-41ED-AAD8-DF2BB4F10619}" name="Denominator" dataDxfId="911" dataCellStyle="Percent"/>
    <tableColumn id="5" xr3:uid="{E349C2D4-634E-4D50-9B7E-E2A433E61519}" name="Afghanistan" dataDxfId="910" dataCellStyle="Percent"/>
    <tableColumn id="6" xr3:uid="{DA31132D-2E51-4408-BAF0-B3CC869A050D}" name="Angola" dataDxfId="909" dataCellStyle="Percent"/>
    <tableColumn id="7" xr3:uid="{A9594B3A-7964-4091-B4FC-ECC40E5B6B21}" name="Bangladesh" dataDxfId="908" dataCellStyle="Percent"/>
    <tableColumn id="8" xr3:uid="{E83A1771-239F-4968-8A40-D5E3012B2091}" name="Benin" dataDxfId="907" dataCellStyle="Percent"/>
    <tableColumn id="9" xr3:uid="{5ED97D9B-AADF-4BED-89BB-D44C30246AE9}" name="Burkina Faso" dataDxfId="906" dataCellStyle="Percent"/>
    <tableColumn id="10" xr3:uid="{69887092-09E1-485E-A157-7BBFE4C6CE48}" name="Burundi" dataDxfId="905" dataCellStyle="Percent"/>
    <tableColumn id="11" xr3:uid="{1CE1AC3B-9D43-4856-8D8E-0E46CF49E3D1}" name="Cameroon" dataDxfId="904" dataCellStyle="Percent"/>
    <tableColumn id="12" xr3:uid="{C21D65DA-2EF0-48AD-A3E2-1B1DEF5028DE}" name="Cape Verde" dataDxfId="903" dataCellStyle="Percent"/>
    <tableColumn id="13" xr3:uid="{00A60DF3-A712-4F49-A4D6-B38A16BB31EF}" name="Côte d'Ivoire" dataDxfId="902" dataCellStyle="Percent"/>
    <tableColumn id="14" xr3:uid="{8329BF34-6227-4AB4-83C8-1C18B0EC0889}" name="Dominican Republic" dataDxfId="901" dataCellStyle="Percent"/>
    <tableColumn id="15" xr3:uid="{7EC40B65-675A-4D1E-A83A-733778D2301A}" name="DRC" dataDxfId="900" dataCellStyle="Percent"/>
    <tableColumn id="16" xr3:uid="{21B64150-A4DA-410D-BF83-4C8FF108F1BC}" name="El Salvador" dataDxfId="899" dataCellStyle="Percent"/>
    <tableColumn id="17" xr3:uid="{EB33F6C3-484B-4D12-8FAA-9C9A3CF63D09}" name="Ethiopia" dataDxfId="898" dataCellStyle="Percent"/>
    <tableColumn id="18" xr3:uid="{659D939E-E9BF-4C3F-BA01-FC359D222EA9}" name="Ghana" dataDxfId="897" dataCellStyle="Percent"/>
    <tableColumn id="19" xr3:uid="{07D23163-EDCF-4BAE-B854-75B50FD337B3}" name="Guatemala" dataDxfId="896" dataCellStyle="Percent"/>
    <tableColumn id="20" xr3:uid="{1688D3D8-4EE4-4F33-A736-448A2C933D94}" name="Guinea" dataDxfId="895" dataCellStyle="Percent"/>
    <tableColumn id="21" xr3:uid="{D93E200D-D16B-4615-BDDE-368A8D89EBB3}" name="Haiti" dataDxfId="894" dataCellStyle="Percent"/>
    <tableColumn id="22" xr3:uid="{6B601F40-44C5-49E8-8E0F-F39C52C6C1F6}" name="Honduras " dataDxfId="893" dataCellStyle="Percent"/>
    <tableColumn id="23" xr3:uid="{3D72797F-09AB-4699-8355-873020B75F4E}" name="India" dataDxfId="892" dataCellStyle="Percent"/>
    <tableColumn id="24" xr3:uid="{3C211CD8-1AFC-409D-B5DA-612D04B97D4D}" name="Kenya" dataDxfId="891" dataCellStyle="Percent"/>
    <tableColumn id="25" xr3:uid="{D0DEC272-0C17-4F39-88CC-1B2C6BE45D56}" name="Kyrgyz Republic" dataDxfId="890" dataCellStyle="Percent"/>
    <tableColumn id="26" xr3:uid="{A5707547-6F30-4148-A172-F1B323C81719}" name="Lao PDR" dataDxfId="889" dataCellStyle="Percent"/>
    <tableColumn id="27" xr3:uid="{12E91A30-46A8-4CC6-9DFB-AC237B728B20}" name="Liberia " dataDxfId="888" dataCellStyle="Percent"/>
    <tableColumn id="28" xr3:uid="{AC849B18-908B-4B02-8FF8-9C8A5711F87D}" name="Madagascar" dataDxfId="887" dataCellStyle="Percent"/>
    <tableColumn id="29" xr3:uid="{B8283762-1189-4353-9A4B-C1CA01A381CB}" name="Malawi" dataDxfId="886" dataCellStyle="Percent"/>
    <tableColumn id="30" xr3:uid="{A09B762D-84E3-44C7-9D84-E6B5DEDAB612}" name="Mali" dataDxfId="885" dataCellStyle="Percent"/>
    <tableColumn id="31" xr3:uid="{8B054595-8DC0-4B58-B8C2-E5512089CB94}" name="Mozambique" dataDxfId="884" dataCellStyle="Percent"/>
    <tableColumn id="32" xr3:uid="{9215ADC4-A8CF-4F2C-821C-3174B2AC97D9}" name="Nepal" dataDxfId="883" dataCellStyle="Percent"/>
    <tableColumn id="33" xr3:uid="{DAFFC763-6A4B-4850-8200-38DAD8FC9E9A}" name="Niger" dataDxfId="882" dataCellStyle="Percent"/>
    <tableColumn id="34" xr3:uid="{2ECB3207-469D-4CBF-8874-50B109758950}" name="Nigeria" dataDxfId="881" dataCellStyle="Percent"/>
    <tableColumn id="35" xr3:uid="{30A79EA3-7449-4938-9905-00C9C3253C0E}" name="Pakistan" dataDxfId="880" dataCellStyle="Percent"/>
    <tableColumn id="36" xr3:uid="{54C45426-8638-4863-85F2-AC50C5AA99E8}" name="Peru" dataDxfId="879" dataCellStyle="Percent"/>
    <tableColumn id="37" xr3:uid="{26350A1F-D99F-43EC-803C-1380C165CA5A}" name="Philippines" dataDxfId="878" dataCellStyle="Percent"/>
    <tableColumn id="38" xr3:uid="{80667202-46BA-4E58-B956-796DC36299CC}" name="Rwanda" dataDxfId="877" dataCellStyle="Percent"/>
    <tableColumn id="39" xr3:uid="{3A9377B8-69C0-4A6D-A96C-4680CC4341E7}" name="Senegal" dataDxfId="876" dataCellStyle="Percent"/>
    <tableColumn id="40" xr3:uid="{4894CC6A-1C82-4625-A166-E463FA98CDDF}" name="Sierra Leone " dataDxfId="875" dataCellStyle="Percent"/>
    <tableColumn id="41" xr3:uid="{DCF2D42C-759F-4D76-9F4C-EC36DA4D1AF7}" name="South Sudan " dataDxfId="874" dataCellStyle="Percent"/>
    <tableColumn id="42" xr3:uid="{2E033520-D918-4B3F-9175-3DE100147C50}" name="Tanzania" dataDxfId="873" dataCellStyle="Percent"/>
    <tableColumn id="43" xr3:uid="{7320DAD3-FF66-4B89-9157-9EF83A27C18F}" name="Togo" dataDxfId="872" dataCellStyle="Percent"/>
    <tableColumn id="44" xr3:uid="{BC83F7EF-1AF9-4B3B-975B-5E009889E960}" name="Uganda" dataDxfId="871" dataCellStyle="Percent"/>
    <tableColumn id="45" xr3:uid="{61EC4072-59D8-4676-9E21-985FC6F95B36}" name="Vietnam" dataDxfId="870" dataCellStyle="Percent"/>
    <tableColumn id="46" xr3:uid="{F9287B06-48A8-4744-9DD3-5434B7F148F6}" name="Zambia" dataDxfId="869" dataCellStyle="Percent"/>
    <tableColumn id="47" xr3:uid="{50FD833D-1C64-41F4-B75E-CC1D4323D5D9}" name="Zimbabwe" dataDxfId="868" dataCellStyle="Percent"/>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D8928361-A5F1-47C7-996A-79A91C63357A}" name="Table485560" displayName="Table485560" ref="B479:E481" totalsRowShown="0" headerRowDxfId="867" headerRowBorderDxfId="866" tableBorderDxfId="865" totalsRowBorderDxfId="864" headerRowCellStyle="Normal 2 2 3 2 2">
  <autoFilter ref="B479:E481" xr:uid="{7DDE408D-06A3-4179-944E-CFF1690E2228}"/>
  <tableColumns count="4">
    <tableColumn id="1" xr3:uid="{E16B9A33-BBF6-41B3-A40E-2841B37E4396}" name="More than 3"/>
    <tableColumn id="2" xr3:uid="{EB2756ED-C07C-4BD4-A6DE-C210B9B65DA5}" name="2-3"/>
    <tableColumn id="3" xr3:uid="{DDBDCF4C-BC00-49BA-87E4-25C5DC7B50A4}" name="1"/>
    <tableColumn id="4" xr3:uid="{50F79FED-DA5F-47CD-961F-E3AEB7D8EF11}" name="0"/>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7E84698A-AF42-49BC-BF11-73CB1520F9A7}" name="Table575961" displayName="Table575961" ref="A483:AU484" totalsRowShown="0" headerRowDxfId="863" dataDxfId="862" headerRowCellStyle="Hyperlink" dataCellStyle="Percent">
  <autoFilter ref="A483:AU484" xr:uid="{E5A6ADFA-7CFF-4FDB-8CF5-63D149A12A05}"/>
  <tableColumns count="47">
    <tableColumn id="1" xr3:uid="{1DC72B5F-9821-40DA-BDB5-3C2ED1532B75}" name="G. Private Sector (continued)" dataDxfId="861" dataCellStyle="Normal 2 2 3 2 2"/>
    <tableColumn id="2" xr3:uid="{CE261E8E-B06C-4570-A120-9AE606D254CF}" name="All countries" dataDxfId="860"/>
    <tableColumn id="3" xr3:uid="{B897D793-0AA2-4188-84DE-D71DBCF6277D}" name="Numerator" dataDxfId="859"/>
    <tableColumn id="4" xr3:uid="{30BC1664-46EC-43C7-A507-7AFB290A85C1}" name="Denominator" dataDxfId="858" dataCellStyle="Percent"/>
    <tableColumn id="5" xr3:uid="{0BC44A4A-E650-4168-9A51-A53D95C794EC}" name="Afghanistan" dataDxfId="857" dataCellStyle="Percent"/>
    <tableColumn id="6" xr3:uid="{2E71597B-B5E5-40FC-B5D6-264EB3ADFF93}" name="Angola" dataDxfId="856" dataCellStyle="Percent"/>
    <tableColumn id="7" xr3:uid="{D50DDF47-213C-4873-8BEE-077C6719ED50}" name="Bangladesh" dataDxfId="855" dataCellStyle="Percent"/>
    <tableColumn id="8" xr3:uid="{9FFBA06C-B00F-435B-AA23-E169572E5286}" name="Benin" dataDxfId="854" dataCellStyle="Percent"/>
    <tableColumn id="9" xr3:uid="{48E4EB17-3025-4BFC-B4A0-C5C4C3184284}" name="Burkina Faso" dataDxfId="853" dataCellStyle="Percent"/>
    <tableColumn id="10" xr3:uid="{8FA53AC6-6B73-4933-B58C-9419DFD8DA16}" name="Burundi" dataDxfId="852" dataCellStyle="Percent"/>
    <tableColumn id="11" xr3:uid="{F88FD9F8-DAB0-49D3-ABC0-9B8EE702B8B2}" name="Cameroon" dataDxfId="851" dataCellStyle="Percent"/>
    <tableColumn id="12" xr3:uid="{D6106B50-CEDD-4ECC-9D84-6901DC0D1C38}" name="Cape Verde" dataDxfId="850" dataCellStyle="Percent"/>
    <tableColumn id="13" xr3:uid="{A230DF5C-121C-42D9-8FE0-3CD3A22C43E5}" name="Côte d'Ivoire" dataDxfId="849" dataCellStyle="Percent"/>
    <tableColumn id="14" xr3:uid="{7A818ECF-6823-4E4C-AF5F-C3B6751EA84D}" name="Dominican Republic" dataDxfId="848" dataCellStyle="Percent"/>
    <tableColumn id="15" xr3:uid="{A4D2E208-C630-48B5-B56B-80B7BB734266}" name="DRC" dataDxfId="847" dataCellStyle="Percent"/>
    <tableColumn id="16" xr3:uid="{618580B3-A967-473A-B058-52B7A3DDDDFC}" name="El Salvador" dataDxfId="846" dataCellStyle="Percent"/>
    <tableColumn id="17" xr3:uid="{896CF4C2-D817-4267-8DDA-C743EE504EDF}" name="Ethiopia" dataDxfId="845" dataCellStyle="Percent"/>
    <tableColumn id="18" xr3:uid="{0A4E3B7F-92AD-48C5-87DD-CC3379A47659}" name="Ghana" dataDxfId="844" dataCellStyle="Percent"/>
    <tableColumn id="19" xr3:uid="{C0F268C9-8506-4F4D-ACD7-5EE7AB1583AE}" name="Guatemala" dataDxfId="843" dataCellStyle="Percent"/>
    <tableColumn id="20" xr3:uid="{E26CFF01-41EE-49C2-90C8-DECE67F33021}" name="Guinea" dataDxfId="842" dataCellStyle="Percent"/>
    <tableColumn id="21" xr3:uid="{EFEDA186-B6DB-40F5-8DCB-20894E738804}" name="Haiti" dataDxfId="841" dataCellStyle="Percent"/>
    <tableColumn id="22" xr3:uid="{1CCA8BD7-79E5-4889-888A-913C19864F98}" name="Honduras " dataDxfId="840" dataCellStyle="Percent"/>
    <tableColumn id="23" xr3:uid="{1566277A-8F31-40DE-B85B-76D1C449DC3A}" name="India" dataDxfId="839" dataCellStyle="Percent"/>
    <tableColumn id="24" xr3:uid="{D6970A16-C935-44CD-9528-F8F1D636353D}" name="Kenya" dataDxfId="838" dataCellStyle="Percent"/>
    <tableColumn id="25" xr3:uid="{214EEECA-7821-4DDD-85F3-A1EE62EF97E0}" name="Kyrgyz Republic" dataDxfId="837" dataCellStyle="Percent"/>
    <tableColumn id="26" xr3:uid="{3121BD49-1DC2-4904-9D40-2602443EA17E}" name="Lao PDR" dataDxfId="836" dataCellStyle="Percent"/>
    <tableColumn id="27" xr3:uid="{C0DE97F8-54FC-4305-B465-9E191B2AB72D}" name="Liberia " dataDxfId="835" dataCellStyle="Percent"/>
    <tableColumn id="28" xr3:uid="{B1861537-7459-453E-9FF5-F762A01FE912}" name="Madagascar" dataDxfId="834" dataCellStyle="Percent"/>
    <tableColumn id="29" xr3:uid="{1C6D64DF-E08A-4A10-BCAA-F3622302EB63}" name="Malawi" dataDxfId="833" dataCellStyle="Percent"/>
    <tableColumn id="30" xr3:uid="{D41BD3CD-E7B3-4A2B-8CB6-10E593957C76}" name="Mali" dataDxfId="832" dataCellStyle="Percent"/>
    <tableColumn id="31" xr3:uid="{29274C0E-40CF-44C4-86D9-4C4CFFDFD702}" name="Mozambique" dataDxfId="831" dataCellStyle="Percent"/>
    <tableColumn id="32" xr3:uid="{4125BA0F-7775-411C-9348-2D80C25A1FD3}" name="Nepal" dataDxfId="830" dataCellStyle="Percent"/>
    <tableColumn id="33" xr3:uid="{D554A230-1011-44C4-9790-7F60D6431384}" name="Niger" dataDxfId="829" dataCellStyle="Percent"/>
    <tableColumn id="34" xr3:uid="{9D4C7E87-F658-4B92-B8DB-B97EE3A34528}" name="Nigeria" dataDxfId="828" dataCellStyle="Percent"/>
    <tableColumn id="35" xr3:uid="{AB49FCC2-F647-477F-A988-3AEE9634E63C}" name="Pakistan" dataDxfId="827" dataCellStyle="Percent"/>
    <tableColumn id="36" xr3:uid="{C0E77085-5D45-4732-8C1A-B73DBDE91581}" name="Peru" dataDxfId="826" dataCellStyle="Percent"/>
    <tableColumn id="37" xr3:uid="{A8516952-23A1-4545-AB32-C28D2DB3E015}" name="Philippines" dataDxfId="825" dataCellStyle="Percent"/>
    <tableColumn id="38" xr3:uid="{F9C04E71-6ECE-42FA-9C0C-808743544FBA}" name="Rwanda" dataDxfId="824" dataCellStyle="Percent"/>
    <tableColumn id="39" xr3:uid="{64A27009-1A3A-456F-89E2-5F1DE8FD15F5}" name="Senegal" dataDxfId="823" dataCellStyle="Percent"/>
    <tableColumn id="40" xr3:uid="{7EF006F8-FCB0-459A-82D7-E8EE9B7DFF73}" name="Sierra Leone " dataDxfId="822" dataCellStyle="Percent"/>
    <tableColumn id="41" xr3:uid="{D0ED8E9E-F490-40E7-B000-987AE12DF6AA}" name="South Sudan " dataDxfId="821" dataCellStyle="Percent"/>
    <tableColumn id="42" xr3:uid="{2E066241-FC2A-46C4-B9D9-D129DE132C3E}" name="Tanzania" dataDxfId="820" dataCellStyle="Percent"/>
    <tableColumn id="43" xr3:uid="{2AA066F1-4A0E-47E6-A61D-458CF3536F58}" name="Togo" dataDxfId="819" dataCellStyle="Percent"/>
    <tableColumn id="44" xr3:uid="{2F3AEBF3-3E9B-4DC3-BD20-BD6D1E8E66F2}" name="Uganda" dataDxfId="818" dataCellStyle="Percent"/>
    <tableColumn id="45" xr3:uid="{B7284688-9F28-4CB2-868B-707E2ABB9B05}" name="Vietnam" dataDxfId="817" dataCellStyle="Percent"/>
    <tableColumn id="46" xr3:uid="{DBD05886-CC78-49BD-93D2-67C841EFF7CA}" name="Zambia" dataDxfId="816" dataCellStyle="Percent"/>
    <tableColumn id="47" xr3:uid="{BF0F671C-51F6-4A99-9F19-A6A5315373D5}" name="Zimbabwe" dataDxfId="815"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88A867BE-7606-47F1-846B-C76F8BDFAE92}" name="Table6442" displayName="Table6442" ref="B126:G128" totalsRowShown="0" headerRowDxfId="2325" dataDxfId="2323" headerRowBorderDxfId="2324" tableBorderDxfId="2322" totalsRowBorderDxfId="2321" headerRowCellStyle="Normal 2 2 3 2 2" dataCellStyle="Percent">
  <autoFilter ref="B126:G128" xr:uid="{5B5073FD-CC18-4E6D-8F00-C81F30C1F070}"/>
  <tableColumns count="6">
    <tableColumn id="1" xr3:uid="{33F653D1-F494-42C8-8E15-D1456B5986F9}" name="Community Health Worker" dataDxfId="2320" dataCellStyle="Percent"/>
    <tableColumn id="2" xr3:uid="{C1800F32-D939-4695-8089-BC36A7C1EE76}" name="Auxiliary Nurse" dataDxfId="2319" dataCellStyle="Percent"/>
    <tableColumn id="4" xr3:uid="{165B4CAB-1A2A-459D-8641-73A5EB4161E2}" name="Auxiliary Nurse Midwife"/>
    <tableColumn id="6" xr3:uid="{F8E2B8B1-4E01-4393-A936-64938AA69CF8}" name="Nurse" dataDxfId="2318" dataCellStyle="Percent"/>
    <tableColumn id="7" xr3:uid="{464EC6E9-05D5-49C1-9127-51098699E7A7}" name="Clinical Officer" dataDxfId="2317" dataCellStyle="Percent"/>
    <tableColumn id="9" xr3:uid="{0E2C5A19-6D81-457B-9E44-753EAAF777FB}" name="Doctor" dataDxfId="2316" dataCellStyle="Percent"/>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F0154BA1-593E-468E-A3AC-4FE9AF491F41}" name="Table48556062" displayName="Table48556062" ref="B486:E488" totalsRowShown="0" headerRowDxfId="814" headerRowBorderDxfId="813" tableBorderDxfId="812" totalsRowBorderDxfId="811" headerRowCellStyle="Normal 2 2 3 2 2">
  <autoFilter ref="B486:E488" xr:uid="{AF3813BD-AA4B-4EED-8D9C-393A43D0F1B3}"/>
  <tableColumns count="4">
    <tableColumn id="1" xr3:uid="{0DA790B2-34D5-4A33-A93E-F5A1C2E99ABD}" name="76-100%"/>
    <tableColumn id="2" xr3:uid="{E3C905A3-ADD5-416E-BE39-DDF82B1E3ABF}" name="51-75%"/>
    <tableColumn id="3" xr3:uid="{D3570B95-940C-403A-B502-CCF9A6AC1F58}" name="26-50%"/>
    <tableColumn id="4" xr3:uid="{4675D946-6921-4468-A4BD-5F582FF79750}" name="0-25%"/>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B14F8024-2F16-4755-A4E1-FCCB84E2E4E6}" name="Table4855606264" displayName="Table4855606264" ref="B495:E497" totalsRowShown="0" headerRowDxfId="810" headerRowBorderDxfId="809" tableBorderDxfId="808" totalsRowBorderDxfId="807" headerRowCellStyle="Normal 2 2 3 2 2">
  <autoFilter ref="B495:E497" xr:uid="{8F596611-85D3-4FA5-88F9-F41E85ECF5EB}"/>
  <tableColumns count="4">
    <tableColumn id="1" xr3:uid="{6F34F7B3-CD8A-4C04-B8EC-3784BB0B2BAD}" name="Both WHO-PQ and SRA"/>
    <tableColumn id="2" xr3:uid="{E9D47C9D-EE7D-4802-AA90-0E038393A9D7}" name="SRA-approved"/>
    <tableColumn id="3" xr3:uid="{DC475C91-BC73-46DC-8CBA-6C525C7D91C1}" name="WHO-prequalified"/>
    <tableColumn id="4" xr3:uid="{C43E43CC-1D2B-477F-988E-D1B09B093BAB}" name="No SRA or WHO-PQ products registered"/>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C281A250-781A-49F3-BEC0-9CE6ECB89CA4}" name="Table64498" displayName="Table64498" ref="A490:AU493" totalsRowShown="0" headerRowDxfId="806" headerRowCellStyle="Hyperlink">
  <autoFilter ref="A490:AU493" xr:uid="{B08C8856-5484-46A4-B82B-1513FC66CD24}"/>
  <tableColumns count="47">
    <tableColumn id="1" xr3:uid="{B1B06E03-6455-4E84-AC5E-E2FF57CBC328}" name="G. Private Sector (continued)" dataDxfId="805" dataCellStyle="Normal 2 2 3 2 2"/>
    <tableColumn id="2" xr3:uid="{506E7497-A254-4425-9388-C6D9CB3B26B8}" name="All countries"/>
    <tableColumn id="3" xr3:uid="{C83C76EC-E078-4287-B715-B8BE4DB3AA5D}" name="Numerator"/>
    <tableColumn id="4" xr3:uid="{44768F1C-DB72-4780-BA58-2C4E629FADB7}" name="Denominator"/>
    <tableColumn id="5" xr3:uid="{4C546556-C647-4BFA-9E30-8EDAEE3297CB}" name="Afghanistan"/>
    <tableColumn id="6" xr3:uid="{BD8B5228-269A-478E-BCDE-0D1280446311}" name="Angola"/>
    <tableColumn id="7" xr3:uid="{A51C77F1-77BB-4CA4-9711-5C79256C617C}" name="Bangladesh"/>
    <tableColumn id="8" xr3:uid="{CF9CECC5-72B4-4053-8E5A-4CB7D706E630}" name="Benin"/>
    <tableColumn id="9" xr3:uid="{AC46D010-723F-4185-8778-C883D5570A60}" name="Burkina Faso"/>
    <tableColumn id="10" xr3:uid="{E6984FAC-3074-4C0C-A63F-3859625D4095}" name="Burundi"/>
    <tableColumn id="11" xr3:uid="{A9F319B2-50E0-4DBC-B77E-5B6B2614ADE7}" name="Cameroon"/>
    <tableColumn id="12" xr3:uid="{38E2F549-BBC6-4ABE-BE33-0F698203F0C2}" name="Cape Verde"/>
    <tableColumn id="13" xr3:uid="{F3A5C6C4-6E51-4384-B40C-01AA356DF469}" name="Côte d'Ivoire"/>
    <tableColumn id="14" xr3:uid="{152E73D1-C1C3-44E9-9507-9D98D97AE412}" name="Dominican Republic"/>
    <tableColumn id="15" xr3:uid="{6186E181-68B2-4E73-AE9C-52C8C6F612AD}" name="DRC"/>
    <tableColumn id="16" xr3:uid="{D7000B4A-0B34-424A-BDC1-3D016F233F44}" name="El Salvador"/>
    <tableColumn id="17" xr3:uid="{8FAACA4F-9D61-48E3-8669-F6B23A9E5B9C}" name="Ethiopia"/>
    <tableColumn id="18" xr3:uid="{AB0A68E5-F1F3-46A8-B7BB-E92B0FFD1700}" name="Ghana"/>
    <tableColumn id="19" xr3:uid="{B472FAEB-6DEC-4DAA-A0D8-C91ACF036D73}" name="Guatemala"/>
    <tableColumn id="20" xr3:uid="{386C5C79-AD30-4205-9C51-B5F31ED74821}" name="Guinea"/>
    <tableColumn id="21" xr3:uid="{13B8A70A-28A2-4892-99CC-660BE403F12D}" name="Haiti"/>
    <tableColumn id="22" xr3:uid="{9B997646-5F7C-4A40-9046-48BB209AC6F1}" name="Honduras "/>
    <tableColumn id="23" xr3:uid="{7AE836C3-459C-424C-8961-78A4759BF8DF}" name="India"/>
    <tableColumn id="24" xr3:uid="{45531353-DF9C-4454-9CFF-7CF2392AD561}" name="Kenya"/>
    <tableColumn id="25" xr3:uid="{9F4A973F-29A4-4D6A-9A79-CC27CA36767E}" name="Kyrgyz Republic"/>
    <tableColumn id="26" xr3:uid="{961B618C-B942-4A15-8FC7-9BA25294B645}" name="Lao PDR"/>
    <tableColumn id="27" xr3:uid="{EE455D14-4784-426A-90C4-B9FD130D53E5}" name="Liberia "/>
    <tableColumn id="28" xr3:uid="{064F6454-106B-4611-9B52-8E5EE6F0AE9C}" name="Madagascar"/>
    <tableColumn id="29" xr3:uid="{FBB405DB-2356-43D6-B38B-C1DFEB975BB4}" name="Malawi"/>
    <tableColumn id="30" xr3:uid="{69A22698-42BF-4CCB-99B1-1CD603693441}" name="Mali"/>
    <tableColumn id="31" xr3:uid="{33A057B4-5F23-42F9-B5F1-E5C3C0C05D78}" name="Mozambique"/>
    <tableColumn id="32" xr3:uid="{637C2ACE-519F-4FDF-89D8-D5CE5E01ECB9}" name="Nepal"/>
    <tableColumn id="33" xr3:uid="{476EE9B5-A838-4299-974D-7327D160D818}" name="Niger"/>
    <tableColumn id="34" xr3:uid="{A31518FC-AB4B-434B-BAE8-65C089CCCD3D}" name="Nigeria"/>
    <tableColumn id="35" xr3:uid="{DB9E067B-17C5-4EA8-A5CA-12A5A740329E}" name="Pakistan"/>
    <tableColumn id="36" xr3:uid="{62B3BC4A-F3C2-46F3-85D8-A27145D31199}" name="Peru"/>
    <tableColumn id="37" xr3:uid="{0AF03898-2BF1-415E-A30A-69A1D2EDFEE1}" name="Philippines"/>
    <tableColumn id="38" xr3:uid="{AEC9FF2B-42CE-480B-89EC-1743BC99F14A}" name="Rwanda"/>
    <tableColumn id="39" xr3:uid="{99E0E485-B35C-4067-8066-BED86C771126}" name="Senegal"/>
    <tableColumn id="40" xr3:uid="{32E68C23-0D78-482A-A65F-88692E10BD47}" name="Sierra Leone "/>
    <tableColumn id="41" xr3:uid="{6825FCCE-31BC-4A3F-92A6-9F5F545A1F74}" name="South Sudan "/>
    <tableColumn id="42" xr3:uid="{66D02AEC-F4C6-4556-809E-B7DEA43477DD}" name="Tanzania"/>
    <tableColumn id="43" xr3:uid="{5569E6AA-0472-4FB1-A71F-7E3BB7EFE25D}" name="Togo"/>
    <tableColumn id="44" xr3:uid="{AED9F2D4-BAC2-482B-8F39-62126220B661}" name="Uganda"/>
    <tableColumn id="45" xr3:uid="{87DD5BEA-EE7C-4EC8-8CD5-0FDABA395987}" name="Vietnam"/>
    <tableColumn id="46" xr3:uid="{AA3CA40A-82C0-4EAE-B4FC-E62D9173AB10}" name="Zambia"/>
    <tableColumn id="47" xr3:uid="{77E3FFE9-E8B8-4877-8B2E-A18D1B6033B5}" name="Zimbabwe"/>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194784A3-99C5-42C6-BBEA-C79D0A00DAE1}" name="Table485560626466" displayName="Table485560626466" ref="B502:E504" totalsRowShown="0" headerRowDxfId="804" headerRowBorderDxfId="803" tableBorderDxfId="802" totalsRowBorderDxfId="801" headerRowCellStyle="Normal 2 2 3 2 2">
  <autoFilter ref="B502:E504" xr:uid="{23122CB8-7298-412F-AB40-CB0649A4302D}"/>
  <tableColumns count="4">
    <tableColumn id="1" xr3:uid="{76A53637-5149-40AA-B433-1F706C12ADD9}" name="Both WHO-PQ and SRA"/>
    <tableColumn id="2" xr3:uid="{0AEA4C40-1F3A-4C8B-9212-CA611974B838}" name="SRA-approved"/>
    <tableColumn id="3" xr3:uid="{F65D3136-1816-4A19-9DE6-5EF06E3967E2}" name="WHO-prequalified"/>
    <tableColumn id="4" xr3:uid="{5E7DBCE5-8482-4F0E-9AD6-7876190BFF9D}" name="No SRA or WHO-PQ products registered"/>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FAB543BA-56CE-4A9A-B889-21E67036C8C7}" name="Table66500" displayName="Table66500" ref="A499:AU500" totalsRowShown="0" headerRowDxfId="800" dataDxfId="799" headerRowCellStyle="Hyperlink" dataCellStyle="Normal 2 2 3 2 2">
  <autoFilter ref="A499:AU500" xr:uid="{8990026D-1D7F-4D0E-AEF2-8D5FA19493C1}"/>
  <tableColumns count="47">
    <tableColumn id="1" xr3:uid="{CE84FF2A-E8AF-4593-8DCC-309263DF72C2}" name="G. Private Sector (continued)" dataDxfId="798" dataCellStyle="Normal 2 2 3 2 2"/>
    <tableColumn id="2" xr3:uid="{731F870A-A2C5-4AD6-86FC-890A14D7D072}" name="All countries" dataDxfId="797"/>
    <tableColumn id="3" xr3:uid="{C5B7CAC4-F3C0-4A49-93F7-DDA71027A839}" name="Numerator" dataDxfId="796"/>
    <tableColumn id="4" xr3:uid="{EA1702D5-4E86-4023-87C7-C8BA140961D1}" name="Denominator" dataDxfId="795" dataCellStyle="Percent"/>
    <tableColumn id="5" xr3:uid="{3E231393-A0B7-44DA-8507-ACF3AF89E213}" name="Afghanistan" dataDxfId="794" dataCellStyle="Normal 2 2 3 2 2"/>
    <tableColumn id="6" xr3:uid="{7BBABED2-0089-4C64-B23E-186F0A16E916}" name="Angola" dataDxfId="793" dataCellStyle="Normal 2 2 3 2 2"/>
    <tableColumn id="7" xr3:uid="{4AA81534-5790-49DE-8231-03445933722A}" name="Bangladesh" dataDxfId="792" dataCellStyle="Normal 2 2 3 2 2"/>
    <tableColumn id="8" xr3:uid="{7BA6827A-57D1-42F9-B905-CFBFE5BD70ED}" name="Benin" dataDxfId="791" dataCellStyle="Normal 2 2 3 2 2"/>
    <tableColumn id="9" xr3:uid="{FF9E980E-D375-4279-BF0D-B62F228A1E0C}" name="Burkina Faso" dataDxfId="790" dataCellStyle="Normal 2 2 3 2 2"/>
    <tableColumn id="10" xr3:uid="{F09A0A29-D0EE-4E89-9276-7309AC267866}" name="Burundi" dataDxfId="789" dataCellStyle="Normal 2 2 3 2 2"/>
    <tableColumn id="11" xr3:uid="{2CD0368A-90B3-4690-A891-E6B6C4BD374F}" name="Cameroon" dataDxfId="788" dataCellStyle="Normal 2 2 3 2 2"/>
    <tableColumn id="12" xr3:uid="{84E4C7B9-1ACA-4121-9A07-BE06B0DAAA45}" name="Cape Verde" dataDxfId="787" dataCellStyle="Normal 2 2 3 2 2"/>
    <tableColumn id="13" xr3:uid="{6B9B1013-92E7-4712-810F-8C3EF0FB795F}" name="Côte d'Ivoire" dataDxfId="786" dataCellStyle="Normal 2 2 3 2 2"/>
    <tableColumn id="14" xr3:uid="{5B49F187-6D9D-4E48-A03E-CE9F9777EB32}" name="Dominican Republic" dataDxfId="785" dataCellStyle="Normal 2 2 3 2 2"/>
    <tableColumn id="15" xr3:uid="{66430168-9A85-4EAF-B6A4-10EC627DE649}" name="DRC" dataDxfId="784" dataCellStyle="Normal 2 2 3 2 2"/>
    <tableColumn id="16" xr3:uid="{F383BE09-CFBC-4D1D-9B48-E3AE9871DE15}" name="El Salvador" dataDxfId="783" dataCellStyle="Normal 2 2 3 2 2"/>
    <tableColumn id="17" xr3:uid="{29D7320E-ED33-4C87-94B0-00133BA82274}" name="Ethiopia" dataDxfId="782" dataCellStyle="Normal 2 2 3 2 2"/>
    <tableColumn id="18" xr3:uid="{921DB78C-A9A1-4D28-9520-7AA1B345831C}" name="Ghana" dataDxfId="781" dataCellStyle="Normal 2 2 3 2 2"/>
    <tableColumn id="19" xr3:uid="{A09857F8-A38C-491B-8443-6567837AEC0C}" name="Guatemala" dataDxfId="780" dataCellStyle="Normal 2 2 3 2 2"/>
    <tableColumn id="20" xr3:uid="{E5B07809-CF08-4C53-85FE-9993DE5B1CC8}" name="Guinea" dataDxfId="779" dataCellStyle="Normal 2 2 3 2 2"/>
    <tableColumn id="21" xr3:uid="{517258FD-EB29-4037-BC40-F1A386A85B70}" name="Haiti" dataDxfId="778" dataCellStyle="Normal 2 2 3 2 2"/>
    <tableColumn id="22" xr3:uid="{77C3842A-2134-4860-88E7-D4412B317459}" name="Honduras " dataDxfId="777" dataCellStyle="Normal 2 2 3 2 2"/>
    <tableColumn id="23" xr3:uid="{16F95AD0-21B3-46BD-87EC-B53975C7F36A}" name="India" dataDxfId="776" dataCellStyle="Normal 2 2 3 2 2"/>
    <tableColumn id="24" xr3:uid="{6849E2FF-30A5-4C57-8F10-3832F9BD459B}" name="Kenya" dataDxfId="775" dataCellStyle="Normal 2 2 3 2 2"/>
    <tableColumn id="25" xr3:uid="{71B91603-8F01-4FA5-9897-9ABC9844682D}" name="Kyrgyz Republic" dataDxfId="774" dataCellStyle="Normal 2 2 3 2 2"/>
    <tableColumn id="26" xr3:uid="{CD047134-C8D2-4E23-8BB5-5AAB9F0EE914}" name="Lao PDR" dataDxfId="773" dataCellStyle="Normal 2 2 3 2 2"/>
    <tableColumn id="27" xr3:uid="{3FA2EE88-39DE-4AC7-9226-715367E5D14F}" name="Liberia " dataDxfId="772" dataCellStyle="Normal 2 2 3 2 2"/>
    <tableColumn id="28" xr3:uid="{EF02E897-FBCA-4ADD-B260-FA20E6978ACE}" name="Madagascar" dataDxfId="771" dataCellStyle="Normal 2 2 3 2 2"/>
    <tableColumn id="29" xr3:uid="{BE484F2A-A627-4537-8580-E0D537B8360D}" name="Malawi" dataDxfId="770" dataCellStyle="Normal 2 2 3 2 2"/>
    <tableColumn id="30" xr3:uid="{91FBF219-32C3-439C-B7DC-501849D63F96}" name="Mali" dataDxfId="769" dataCellStyle="Normal 2 2 3 2 2"/>
    <tableColumn id="31" xr3:uid="{3F39DA38-95F3-4683-8F04-54C30CC2A5F9}" name="Mozambique" dataDxfId="768" dataCellStyle="Normal 2 2 3 2 2"/>
    <tableColumn id="32" xr3:uid="{8B0B16C0-3A92-4EC2-9270-AC08415786CB}" name="Nepal" dataDxfId="767" dataCellStyle="Normal 2 2 3 2 2"/>
    <tableColumn id="33" xr3:uid="{6E3A05DB-53D6-43EE-9D5F-468FD88F8862}" name="Niger" dataDxfId="766" dataCellStyle="Normal 2 2 3 2 2"/>
    <tableColumn id="34" xr3:uid="{F131744A-B990-49CF-9D6B-E20CB53A9F76}" name="Nigeria" dataDxfId="765" dataCellStyle="Normal 2 2 3 2 2"/>
    <tableColumn id="35" xr3:uid="{B57C59BE-E3F3-4026-BC82-0789B9C79FE8}" name="Pakistan" dataDxfId="764" dataCellStyle="Normal 2 2 3 2 2"/>
    <tableColumn id="36" xr3:uid="{E1B06C58-CD47-4D4B-9FC8-2EA026D79A31}" name="Peru" dataDxfId="763" dataCellStyle="Normal 2 2 3 2 2"/>
    <tableColumn id="37" xr3:uid="{D6B9CA9D-6018-435A-A7E7-5D2E38B07564}" name="Philippines" dataDxfId="762" dataCellStyle="Normal 2 2 3 2 2"/>
    <tableColumn id="38" xr3:uid="{0DAB2C18-EBDD-482D-B2F7-CAB0BB2A7DA4}" name="Rwanda" dataDxfId="761" dataCellStyle="Normal 2 2 3 2 2"/>
    <tableColumn id="39" xr3:uid="{31F56824-44B7-4594-8132-8C86168959F4}" name="Senegal" dataDxfId="760" dataCellStyle="Normal 2 2 3 2 2"/>
    <tableColumn id="40" xr3:uid="{455E5B49-4411-4B14-B94D-53E55ACA22A9}" name="Sierra Leone " dataDxfId="759" dataCellStyle="Normal 2 2 3 2 2"/>
    <tableColumn id="41" xr3:uid="{9D4D2779-D6D1-412D-94F7-59243967A80D}" name="South Sudan " dataDxfId="758" dataCellStyle="Normal 2 2 3 2 2"/>
    <tableColumn id="42" xr3:uid="{F48E89BB-BF00-4439-AC8D-869D6DA4205B}" name="Tanzania" dataDxfId="757" dataCellStyle="Normal 2 2 3 2 2"/>
    <tableColumn id="43" xr3:uid="{9BB61A2F-53FB-4C81-98E9-9ADACB988C4D}" name="Togo" dataDxfId="756" dataCellStyle="Normal 2 2 3 2 2"/>
    <tableColumn id="44" xr3:uid="{7614E65E-6FBB-400B-9AA2-1107E3A11DCC}" name="Uganda" dataDxfId="755" dataCellStyle="Normal 2 2 3 2 2"/>
    <tableColumn id="45" xr3:uid="{AFF20387-F8AA-45CA-A726-882D2F01EBE2}" name="Vietnam" dataDxfId="754" dataCellStyle="Normal 2 2 3 2 2"/>
    <tableColumn id="46" xr3:uid="{2DA8D900-4597-494F-91F1-C5AB08A0C43D}" name="Zambia" dataDxfId="753" dataCellStyle="Normal 2 2 3 2 2"/>
    <tableColumn id="47" xr3:uid="{A6C6FD63-CC52-46CE-9978-25F9560B8E6F}" name="Zimbabwe" dataDxfId="752" dataCellStyle="Normal 2 2 3 2 2"/>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E7E5A46B-3B4B-47A4-BE56-0A67930822A0}" name="Table6668" displayName="Table6668" ref="A506:AU507" totalsRowShown="0" headerRowDxfId="751" dataDxfId="750" headerRowCellStyle="Hyperlink" dataCellStyle="Normal 2 2 3 2 2">
  <autoFilter ref="A506:AU507" xr:uid="{2A1EAE63-8A7F-4C21-A902-75B3D1BD6523}"/>
  <tableColumns count="47">
    <tableColumn id="1" xr3:uid="{5A941D3A-CF25-4A60-BFB3-9CF3CBC7095E}" name="G. Private Sector (continued)" dataDxfId="749" dataCellStyle="Normal 2 2 3 2 2"/>
    <tableColumn id="2" xr3:uid="{F683CAE1-49A4-474E-AE3A-8554689D47A7}" name="All countries" dataDxfId="748"/>
    <tableColumn id="3" xr3:uid="{5C295ADC-0181-43C6-AB05-172E758E4577}" name="Numerator" dataDxfId="747"/>
    <tableColumn id="4" xr3:uid="{6CB0A9E1-681E-4E55-98E3-3468AF90BE4D}" name="Denominator" dataDxfId="746" dataCellStyle="Percent"/>
    <tableColumn id="5" xr3:uid="{167A7EBA-8813-4A36-AD0F-714B18D7EC9F}" name="Afghanistan" dataDxfId="745" dataCellStyle="Normal 2 2 3 2 2"/>
    <tableColumn id="6" xr3:uid="{90AE4DB6-9DE1-4C4E-8ADF-0B2D5C7287EE}" name="Angola" dataDxfId="744" dataCellStyle="Normal 2 2 3 2 2"/>
    <tableColumn id="7" xr3:uid="{B991CF00-4535-4197-B48F-17E46DC850EE}" name="Bangladesh" dataDxfId="743" dataCellStyle="Normal 2 2 3 2 2"/>
    <tableColumn id="8" xr3:uid="{39B3F8F0-1AC2-45D3-AE0E-FB0589651C82}" name="Benin" dataDxfId="742" dataCellStyle="Normal 2 2 3 2 2"/>
    <tableColumn id="9" xr3:uid="{C3BF5705-9D52-4630-BE08-66052D667A85}" name="Burkina Faso" dataDxfId="741" dataCellStyle="Normal 2 2 3 2 2"/>
    <tableColumn id="10" xr3:uid="{FA230C9F-C0A5-4884-B918-A1B7C79392B9}" name="Burundi" dataDxfId="740" dataCellStyle="Normal 2 2 3 2 2"/>
    <tableColumn id="11" xr3:uid="{81D3DEB4-A315-4F14-8F18-D44A24755DA9}" name="Cameroon" dataDxfId="739" dataCellStyle="Normal 2 2 3 2 2"/>
    <tableColumn id="12" xr3:uid="{671B026B-EEB2-407E-AF0E-3F73ECE08935}" name="Cape Verde" dataDxfId="738" dataCellStyle="Normal 2 2 3 2 2"/>
    <tableColumn id="13" xr3:uid="{27DAAFBC-E3B3-4DFA-848C-7A13EB8C4858}" name="Côte d'Ivoire" dataDxfId="737" dataCellStyle="Normal 2 2 3 2 2"/>
    <tableColumn id="14" xr3:uid="{B61A1070-8913-41AB-AE31-EE8052745640}" name="Dominican Republic" dataDxfId="736" dataCellStyle="Normal 2 2 3 2 2"/>
    <tableColumn id="15" xr3:uid="{54587B47-0AAF-4E50-B4E1-0040EAF9EC52}" name="DRC" dataDxfId="735" dataCellStyle="Normal 2 2 3 2 2"/>
    <tableColumn id="16" xr3:uid="{BA03197B-4D21-4C78-AF2B-86B59C7C91D9}" name="El Salvador" dataDxfId="734" dataCellStyle="Normal 2 2 3 2 2"/>
    <tableColumn id="17" xr3:uid="{5C4D7BB5-EFFD-4370-A825-028959BE3AB1}" name="Ethiopia" dataDxfId="733" dataCellStyle="Normal 2 2 3 2 2"/>
    <tableColumn id="18" xr3:uid="{870E8557-E1A3-40B1-AFE0-E35E8747DC1E}" name="Ghana" dataDxfId="732" dataCellStyle="Normal 2 2 3 2 2"/>
    <tableColumn id="19" xr3:uid="{1F6BAA35-D802-484F-9DD9-5A23E8EE39A4}" name="Guatemala" dataDxfId="731" dataCellStyle="Normal 2 2 3 2 2"/>
    <tableColumn id="20" xr3:uid="{6982F4A5-BAFB-4405-B721-D5AB2BBF106E}" name="Guinea" dataDxfId="730" dataCellStyle="Normal 2 2 3 2 2"/>
    <tableColumn id="21" xr3:uid="{A8D91419-D53F-474F-B703-73A6F29A9614}" name="Haiti" dataDxfId="729" dataCellStyle="Normal 2 2 3 2 2"/>
    <tableColumn id="22" xr3:uid="{78C70902-3BF1-4F6B-9742-5F5B9A82C355}" name="Honduras " dataDxfId="728" dataCellStyle="Normal 2 2 3 2 2"/>
    <tableColumn id="23" xr3:uid="{CE8C6D46-BEF8-407B-9F7D-299816446285}" name="India" dataDxfId="727" dataCellStyle="Normal 2 2 3 2 2"/>
    <tableColumn id="24" xr3:uid="{904085AF-DD4A-41F9-B88A-1EFEE1FB4B08}" name="Kenya" dataDxfId="726" dataCellStyle="Normal 2 2 3 2 2"/>
    <tableColumn id="25" xr3:uid="{0DE8EBF9-1985-4992-9943-ACA283BC0EC4}" name="Kyrgyz Republic" dataDxfId="725" dataCellStyle="Normal 2 2 3 2 2"/>
    <tableColumn id="26" xr3:uid="{D8F307B0-7891-435C-A0E9-6124C121B67A}" name="Lao PDR" dataDxfId="724" dataCellStyle="Normal 2 2 3 2 2"/>
    <tableColumn id="27" xr3:uid="{43B8A376-5B54-4ED2-900D-D032EC71EE0F}" name="Liberia " dataDxfId="723" dataCellStyle="Normal 2 2 3 2 2"/>
    <tableColumn id="28" xr3:uid="{C555F12C-B0CE-4C75-9CBA-FFDBA3F97479}" name="Madagascar" dataDxfId="722" dataCellStyle="Normal 2 2 3 2 2"/>
    <tableColumn id="29" xr3:uid="{7E4AEB79-7355-4998-A703-4C3A3287EB38}" name="Malawi" dataDxfId="721" dataCellStyle="Normal 2 2 3 2 2"/>
    <tableColumn id="30" xr3:uid="{05BC9DDA-0E89-4633-9275-7470DA208B68}" name="Mali" dataDxfId="720" dataCellStyle="Normal 2 2 3 2 2"/>
    <tableColumn id="31" xr3:uid="{67F24A27-E657-4AF6-8926-F82A7EB10B96}" name="Mozambique" dataDxfId="719" dataCellStyle="Normal 2 2 3 2 2"/>
    <tableColumn id="32" xr3:uid="{AC1373A1-5D4C-462E-B55C-E4CC912CF43B}" name="Nepal" dataDxfId="718" dataCellStyle="Normal 2 2 3 2 2"/>
    <tableColumn id="33" xr3:uid="{43908432-B47A-496B-B89A-780717B193D7}" name="Niger" dataDxfId="717" dataCellStyle="Normal 2 2 3 2 2"/>
    <tableColumn id="34" xr3:uid="{E37E5A65-28A7-4D4E-B1C9-6E42AF498847}" name="Nigeria" dataDxfId="716" dataCellStyle="Normal 2 2 3 2 2"/>
    <tableColumn id="35" xr3:uid="{12BEB756-EAB8-46C9-BEB0-AAEE17CACF6D}" name="Pakistan" dataDxfId="715" dataCellStyle="Normal 2 2 3 2 2"/>
    <tableColumn id="36" xr3:uid="{8EEB816C-A9F8-4A4F-B7D6-F9F346BAF02F}" name="Peru" dataDxfId="714" dataCellStyle="Normal 2 2 3 2 2"/>
    <tableColumn id="37" xr3:uid="{E93B5BD7-082E-4340-B4B9-3CD80572CDA8}" name="Philippines" dataDxfId="713" dataCellStyle="Normal 2 2 3 2 2"/>
    <tableColumn id="38" xr3:uid="{4B00B3C8-5A02-4949-A7A1-4697569A574D}" name="Rwanda" dataDxfId="712" dataCellStyle="Normal 2 2 3 2 2"/>
    <tableColumn id="39" xr3:uid="{17E7904A-07B5-42EA-8325-30AC51C1A2E2}" name="Senegal" dataDxfId="711" dataCellStyle="Normal 2 2 3 2 2"/>
    <tableColumn id="40" xr3:uid="{4603D343-2DD6-425A-85EB-0C30DE599A29}" name="Sierra Leone " dataDxfId="710" dataCellStyle="Normal 2 2 3 2 2"/>
    <tableColumn id="41" xr3:uid="{D099C090-BE80-4253-BA40-EBCD4DCA0285}" name="South Sudan " dataDxfId="709" dataCellStyle="Normal 2 2 3 2 2"/>
    <tableColumn id="42" xr3:uid="{61241A87-A6DC-4472-80A7-41EEA8F2A680}" name="Tanzania" dataDxfId="708" dataCellStyle="Normal 2 2 3 2 2"/>
    <tableColumn id="43" xr3:uid="{3A71286A-FBA5-4F7B-AE20-09133110CD28}" name="Togo" dataDxfId="707" dataCellStyle="Normal 2 2 3 2 2"/>
    <tableColumn id="44" xr3:uid="{DD5DC3F8-44AF-4747-B994-457947D5940F}" name="Uganda" dataDxfId="706" dataCellStyle="Normal 2 2 3 2 2"/>
    <tableColumn id="45" xr3:uid="{C0209EFD-8F71-4B61-8F3F-44EF73EB622D}" name="Vietnam" dataDxfId="705" dataCellStyle="Normal 2 2 3 2 2"/>
    <tableColumn id="46" xr3:uid="{86B386E8-909B-4C15-BD75-A6308514C99B}" name="Zambia" dataDxfId="704" dataCellStyle="Normal 2 2 3 2 2"/>
    <tableColumn id="47" xr3:uid="{9A6E5ED0-4956-4979-A674-58CCE0A40DD1}" name="Zimbabwe" dataDxfId="703" dataCellStyle="Normal 2 2 3 2 2"/>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48123DB8-427B-4AE4-B8A4-DD59556BBF64}" name="Table48556062646669" displayName="Table48556062646669" ref="B509:E511" totalsRowShown="0" headerRowDxfId="702" headerRowBorderDxfId="701" tableBorderDxfId="700" totalsRowBorderDxfId="699" headerRowCellStyle="Normal 2 2 3 2 2">
  <autoFilter ref="B509:E511" xr:uid="{5E0789CF-CBFC-4B0D-A3AD-6F3F7E5461FC}"/>
  <tableColumns count="4">
    <tableColumn id="1" xr3:uid="{EB2D8AF7-831D-4D4A-811C-B8C7C080921F}" name="Both WHO-PQ and SRA"/>
    <tableColumn id="2" xr3:uid="{B0AF7524-0251-4926-815A-6B91B46819D7}" name="SRA-approved"/>
    <tableColumn id="3" xr3:uid="{FD6AF083-14F4-4F21-A1DD-B862752802FA}" name="WHO-prequalified"/>
    <tableColumn id="4" xr3:uid="{B29FC3DA-8290-4E5A-8ADC-F7D8B70B6E7E}" name="No SRA or WHO-PQ products registered"/>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B5024636-756E-4BF0-97AA-4AAF25CDE39F}" name="Table666870" displayName="Table666870" ref="A513:AU514" totalsRowShown="0" headerRowDxfId="698" dataDxfId="697" headerRowCellStyle="Hyperlink" dataCellStyle="Normal 2 2 3 2 2">
  <autoFilter ref="A513:AU514" xr:uid="{1D2A6B1B-69A6-4EE5-8F3E-1CA14F3568A9}"/>
  <tableColumns count="47">
    <tableColumn id="1" xr3:uid="{E24A4F18-A0E2-40D6-AFCC-B05427A01CD8}" name="G. Private Sector (continued)" dataDxfId="696" dataCellStyle="Normal 2 2 3 2 2"/>
    <tableColumn id="2" xr3:uid="{F621341F-5502-47DB-B3B0-83938F135ED9}" name="All countries" dataDxfId="695"/>
    <tableColumn id="3" xr3:uid="{175EC3EF-D186-42E5-B533-277383ADB72E}" name="Numerator" dataDxfId="694"/>
    <tableColumn id="4" xr3:uid="{9941E1C9-0044-414A-8B07-7A55FEF353D6}" name="Denominator" dataDxfId="693" dataCellStyle="Percent"/>
    <tableColumn id="5" xr3:uid="{AA68DC64-4108-4C22-98B6-8582DDF70CE0}" name="Afghanistan" dataDxfId="692" dataCellStyle="Normal 2 2 3 2 2"/>
    <tableColumn id="6" xr3:uid="{F9DA418E-EA10-448E-8365-A89731B5BC1E}" name="Angola" dataDxfId="691" dataCellStyle="Normal 2 2 3 2 2"/>
    <tableColumn id="7" xr3:uid="{8F43D249-3C53-4727-B0B4-27BBA2F78E0E}" name="Bangladesh" dataDxfId="690" dataCellStyle="Normal 2 2 3 2 2"/>
    <tableColumn id="8" xr3:uid="{14C0B948-B18A-4528-B570-6329D6482D14}" name="Benin" dataDxfId="689" dataCellStyle="Normal 2 2 3 2 2"/>
    <tableColumn id="9" xr3:uid="{7ABF8887-8FC9-4A4F-88C0-5962FA46A7DD}" name="Burkina Faso" dataDxfId="688" dataCellStyle="Normal 2 2 3 2 2"/>
    <tableColumn id="10" xr3:uid="{9BFD00F8-A9B2-4C45-8E25-59B73848AAB2}" name="Burundi" dataDxfId="687" dataCellStyle="Normal 2 2 3 2 2"/>
    <tableColumn id="11" xr3:uid="{6936EC5A-775B-4343-8A43-82E54F3B9488}" name="Cameroon" dataDxfId="686" dataCellStyle="Normal 2 2 3 2 2"/>
    <tableColumn id="12" xr3:uid="{0D429677-14F8-440B-9278-6B790B423A9C}" name="Cape Verde" dataDxfId="685" dataCellStyle="Normal 2 2 3 2 2"/>
    <tableColumn id="13" xr3:uid="{F592887D-F87F-4D5C-A8AE-3D87D8FCF48C}" name="Côte d'Ivoire" dataDxfId="684" dataCellStyle="Normal 2 2 3 2 2"/>
    <tableColumn id="14" xr3:uid="{1A24FD18-593A-40B2-884E-E25F86208E3B}" name="Dominican Republic" dataDxfId="683" dataCellStyle="Normal 2 2 3 2 2"/>
    <tableColumn id="15" xr3:uid="{BD8030F1-21C5-49F8-A296-65FDB88D69BF}" name="DRC" dataDxfId="682" dataCellStyle="Normal 2 2 3 2 2"/>
    <tableColumn id="16" xr3:uid="{311C2167-F86E-431C-9765-C2B0DE4D95D5}" name="El Salvador" dataDxfId="681" dataCellStyle="Normal 2 2 3 2 2"/>
    <tableColumn id="17" xr3:uid="{F7F4380E-1D37-4A90-9834-2B6CB122C035}" name="Ethiopia" dataDxfId="680" dataCellStyle="Normal 2 2 3 2 2"/>
    <tableColumn id="18" xr3:uid="{C452C5BF-7B3E-4C29-A0A6-8C9EE876DC17}" name="Ghana" dataDxfId="679" dataCellStyle="Normal 2 2 3 2 2"/>
    <tableColumn id="19" xr3:uid="{E4A9B839-1D03-4DEC-8054-66D577BE98FA}" name="Guatemala" dataDxfId="678" dataCellStyle="Normal 2 2 3 2 2"/>
    <tableColumn id="20" xr3:uid="{0C5297C9-0DCE-4B3E-879B-1E5D20782D66}" name="Guinea" dataDxfId="677" dataCellStyle="Normal 2 2 3 2 2"/>
    <tableColumn id="21" xr3:uid="{BF16ECA7-90AD-4923-B0FA-A19125246B71}" name="Haiti" dataDxfId="676" dataCellStyle="Normal 2 2 3 2 2"/>
    <tableColumn id="22" xr3:uid="{86BB1236-45F9-476C-A7AE-FDD30E63BB6D}" name="Honduras " dataDxfId="675" dataCellStyle="Normal 2 2 3 2 2"/>
    <tableColumn id="23" xr3:uid="{710C94A4-0DAB-4FF0-A086-5569198CA46D}" name="India" dataDxfId="674" dataCellStyle="Normal 2 2 3 2 2"/>
    <tableColumn id="24" xr3:uid="{5FECFFE5-FC08-401E-B651-4F95D3F87798}" name="Kenya" dataDxfId="673" dataCellStyle="Normal 2 2 3 2 2"/>
    <tableColumn id="25" xr3:uid="{FA5F372C-5E3A-40A3-80EA-D42256C9D487}" name="Kyrgyz Republic" dataDxfId="672" dataCellStyle="Normal 2 2 3 2 2"/>
    <tableColumn id="26" xr3:uid="{FED763B0-178F-4109-9FF2-067A168D317E}" name="Lao PDR" dataDxfId="671" dataCellStyle="Normal 2 2 3 2 2"/>
    <tableColumn id="27" xr3:uid="{EC2CF0D7-0E85-4E99-B4FF-B81C253C182C}" name="Liberia " dataDxfId="670" dataCellStyle="Normal 2 2 3 2 2"/>
    <tableColumn id="28" xr3:uid="{A95E6143-14CC-4D38-BECF-1CED18AAFFE7}" name="Madagascar" dataDxfId="669" dataCellStyle="Normal 2 2 3 2 2"/>
    <tableColumn id="29" xr3:uid="{5F100CCD-9957-44DB-90C9-04EEE319B9FE}" name="Malawi" dataDxfId="668" dataCellStyle="Normal 2 2 3 2 2"/>
    <tableColumn id="30" xr3:uid="{F30D4C97-E2C3-4AF6-98C0-2B5D6EE3D572}" name="Mali" dataDxfId="667" dataCellStyle="Normal 2 2 3 2 2"/>
    <tableColumn id="31" xr3:uid="{2B7A1B02-8F2F-454C-869A-D8B89B2BD74A}" name="Mozambique" dataDxfId="666" dataCellStyle="Normal 2 2 3 2 2"/>
    <tableColumn id="32" xr3:uid="{93C33B17-DB50-45E6-82A1-A319F7C58FB4}" name="Nepal" dataDxfId="665" dataCellStyle="Normal 2 2 3 2 2"/>
    <tableColumn id="33" xr3:uid="{15D0E25E-0A93-4695-A976-0E93DBA99FC1}" name="Niger" dataDxfId="664" dataCellStyle="Normal 2 2 3 2 2"/>
    <tableColumn id="34" xr3:uid="{4B2770D6-1BBD-4EAF-941E-1D348587B7E9}" name="Nigeria" dataDxfId="663" dataCellStyle="Normal 2 2 3 2 2"/>
    <tableColumn id="35" xr3:uid="{0DB8C553-EFE8-4888-9AE7-4E7AB11D9FB7}" name="Pakistan" dataDxfId="662" dataCellStyle="Normal 2 2 3 2 2"/>
    <tableColumn id="36" xr3:uid="{CC8846E2-2DBB-417F-B8F2-039C05D77A72}" name="Peru" dataDxfId="661" dataCellStyle="Normal 2 2 3 2 2"/>
    <tableColumn id="37" xr3:uid="{DB9DE219-3B74-4B90-B70A-2EDBB59E95E5}" name="Philippines" dataDxfId="660" dataCellStyle="Normal 2 2 3 2 2"/>
    <tableColumn id="38" xr3:uid="{8C15A5D7-F7D7-41DE-A22F-F0B510D3893E}" name="Rwanda" dataDxfId="659" dataCellStyle="Normal 2 2 3 2 2"/>
    <tableColumn id="39" xr3:uid="{A311EB57-C4BB-4651-AC51-AA7C45419061}" name="Senegal" dataDxfId="658" dataCellStyle="Normal 2 2 3 2 2"/>
    <tableColumn id="40" xr3:uid="{F437D0A2-A93E-4BAF-9EEA-FDE583F8CB34}" name="Sierra Leone " dataDxfId="657" dataCellStyle="Normal 2 2 3 2 2"/>
    <tableColumn id="41" xr3:uid="{70B08277-277A-49FE-A025-5FE5897AEF2B}" name="South Sudan " dataDxfId="656" dataCellStyle="Normal 2 2 3 2 2"/>
    <tableColumn id="42" xr3:uid="{351E9E0D-883F-400B-8219-16B115B4A1C1}" name="Tanzania" dataDxfId="655" dataCellStyle="Normal 2 2 3 2 2"/>
    <tableColumn id="43" xr3:uid="{6F3D6601-9B66-47CB-944D-6E314FE62E54}" name="Togo" dataDxfId="654" dataCellStyle="Normal 2 2 3 2 2"/>
    <tableColumn id="44" xr3:uid="{B4FF7A57-898E-4EAD-ACBB-21E76CF9AC10}" name="Uganda" dataDxfId="653" dataCellStyle="Normal 2 2 3 2 2"/>
    <tableColumn id="45" xr3:uid="{8A4E944B-D699-409B-AC66-E69C080B2519}" name="Vietnam" dataDxfId="652" dataCellStyle="Normal 2 2 3 2 2"/>
    <tableColumn id="46" xr3:uid="{990E625B-0F27-4F5E-81B4-511AE0933FFE}" name="Zambia" dataDxfId="651" dataCellStyle="Normal 2 2 3 2 2"/>
    <tableColumn id="47" xr3:uid="{418E5C35-60A2-42E7-AA26-2FA7E3E5D9C1}" name="Zimbabwe" dataDxfId="650" dataCellStyle="Normal 2 2 3 2 2"/>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6E1CBC81-E9F8-447C-8B06-BB124BF6D610}" name="Table4855606264666971" displayName="Table4855606264666971" ref="B516:E518" totalsRowShown="0" headerRowDxfId="649" headerRowBorderDxfId="648" tableBorderDxfId="647" totalsRowBorderDxfId="646" headerRowCellStyle="Normal 2 2 3 2 2">
  <autoFilter ref="B516:E518" xr:uid="{D6AF8B67-5A1E-4B36-8A8B-A1149DAEAB17}"/>
  <tableColumns count="4">
    <tableColumn id="1" xr3:uid="{1BE8784D-1CB0-4D86-A18E-496514D6BB5E}" name="Both WHO-PQ and SRA"/>
    <tableColumn id="2" xr3:uid="{508122F7-BD03-4103-9F9F-FAED8B37D0BA}" name="SRA-approved"/>
    <tableColumn id="3" xr3:uid="{865E9A73-5807-4C6D-945E-1A231BAF5FEC}" name="WHO-prequalified"/>
    <tableColumn id="4" xr3:uid="{01AB4B78-3181-4C55-AF3D-D64FA183CDEF}" name="No SRA or WHO-PQ products registered"/>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2795AA5E-7234-4EA8-876F-DCE5B36690FE}" name="Table66687072" displayName="Table66687072" ref="A520:AU521" totalsRowShown="0" headerRowDxfId="645" dataDxfId="644" headerRowCellStyle="Hyperlink" dataCellStyle="Normal 2 2 3 2 2">
  <autoFilter ref="A520:AU521" xr:uid="{44C95CD2-3493-4471-BA79-9560A08EE85D}"/>
  <tableColumns count="47">
    <tableColumn id="1" xr3:uid="{33EA9565-F421-4C7B-98A9-79BF3736D286}" name="G. Private Sector (continued)" dataDxfId="643" dataCellStyle="Normal 2 2 3 2 2"/>
    <tableColumn id="2" xr3:uid="{F1C4C51F-4DD7-4E71-B844-B449BE9CFDF0}" name="All countries" dataDxfId="642"/>
    <tableColumn id="3" xr3:uid="{13732684-A267-45B3-871C-ED377CCA520D}" name="Numerator" dataDxfId="641"/>
    <tableColumn id="4" xr3:uid="{B48E4DDF-7EEB-4B05-8F8D-8450B1DCBA7F}" name="Denominator" dataDxfId="640" dataCellStyle="Percent"/>
    <tableColumn id="5" xr3:uid="{AF44EB96-1D1F-444D-A350-DA468C35B177}" name="Afghanistan" dataDxfId="639" dataCellStyle="Normal 2 2 3 2 2"/>
    <tableColumn id="6" xr3:uid="{8073EB05-770C-4BF7-A846-33220CF11027}" name="Angola" dataDxfId="638" dataCellStyle="Normal 2 2 3 2 2"/>
    <tableColumn id="7" xr3:uid="{6B044BC6-8CC7-4354-90A9-50FB1D77BDA5}" name="Bangladesh" dataDxfId="637" dataCellStyle="Normal 2 2 3 2 2"/>
    <tableColumn id="8" xr3:uid="{E1CCFCB4-4A36-4340-B5D0-6CC249C03EDB}" name="Benin" dataDxfId="636" dataCellStyle="Normal 2 2 3 2 2"/>
    <tableColumn id="9" xr3:uid="{4145A69B-5992-4833-862B-D70106896CC3}" name="Burkina Faso" dataDxfId="635" dataCellStyle="Normal 2 2 3 2 2"/>
    <tableColumn id="10" xr3:uid="{25EAA6FB-0AE6-47CA-B33B-F895C2300D01}" name="Burundi" dataDxfId="634" dataCellStyle="Normal 2 2 3 2 2"/>
    <tableColumn id="11" xr3:uid="{EAF8CF38-FB0D-4486-8889-E838D128E5DC}" name="Cameroon" dataDxfId="633" dataCellStyle="Normal 2 2 3 2 2"/>
    <tableColumn id="12" xr3:uid="{CD8A2731-DE3C-42BA-9080-9029D6890009}" name="Cape Verde" dataDxfId="632" dataCellStyle="Normal 2 2 3 2 2"/>
    <tableColumn id="13" xr3:uid="{632CC8EB-7A13-44A0-BE2C-4EA378F8C0DF}" name="Côte d'Ivoire" dataDxfId="631" dataCellStyle="Normal 2 2 3 2 2"/>
    <tableColumn id="14" xr3:uid="{F6872491-7C2A-4B03-B01D-155895AF416F}" name="Dominican Republic" dataDxfId="630" dataCellStyle="Normal 2 2 3 2 2"/>
    <tableColumn id="15" xr3:uid="{88739BE5-0CD5-4968-BA5B-F17464004C1D}" name="DRC" dataDxfId="629" dataCellStyle="Normal 2 2 3 2 2"/>
    <tableColumn id="16" xr3:uid="{04B3E153-C4D3-4A6B-AFA0-A1E31A536D45}" name="El Salvador" dataDxfId="628" dataCellStyle="Normal 2 2 3 2 2"/>
    <tableColumn id="17" xr3:uid="{3FB59748-9316-4658-9813-A43E20610F43}" name="Ethiopia" dataDxfId="627" dataCellStyle="Normal 2 2 3 2 2"/>
    <tableColumn id="18" xr3:uid="{D57D809E-A886-4830-9C6A-EC287F37201F}" name="Ghana" dataDxfId="626" dataCellStyle="Normal 2 2 3 2 2"/>
    <tableColumn id="19" xr3:uid="{91F34F54-FA24-4ECC-B8B7-0ACBF79AC36C}" name="Guatemala" dataDxfId="625" dataCellStyle="Normal 2 2 3 2 2"/>
    <tableColumn id="20" xr3:uid="{119269A9-7F14-496C-BBCD-B42B77D4CD64}" name="Guinea" dataDxfId="624" dataCellStyle="Normal 2 2 3 2 2"/>
    <tableColumn id="21" xr3:uid="{11D2FAE7-9223-49CF-9E16-F63BA5996429}" name="Haiti" dataDxfId="623" dataCellStyle="Normal 2 2 3 2 2"/>
    <tableColumn id="22" xr3:uid="{B4FAF24B-D845-49F1-BBD3-CA4352D648C4}" name="Honduras " dataDxfId="622" dataCellStyle="Normal 2 2 3 2 2"/>
    <tableColumn id="23" xr3:uid="{A47E3EC5-82B1-4DD1-8222-2F8B1ED86FA4}" name="India" dataDxfId="621" dataCellStyle="Normal 2 2 3 2 2"/>
    <tableColumn id="24" xr3:uid="{652BD312-0DF3-4C46-8E2F-0C078734D6AE}" name="Kenya" dataDxfId="620" dataCellStyle="Normal 2 2 3 2 2"/>
    <tableColumn id="25" xr3:uid="{07B20203-01B7-4D80-97DA-82728CD3E3D7}" name="Kyrgyz Republic" dataDxfId="619" dataCellStyle="Normal 2 2 3 2 2"/>
    <tableColumn id="26" xr3:uid="{25732E59-EC54-457E-A333-917A09A1A985}" name="Lao PDR" dataDxfId="618" dataCellStyle="Normal 2 2 3 2 2"/>
    <tableColumn id="27" xr3:uid="{7417F182-6DAF-4270-ABC6-86388251DE8A}" name="Liberia " dataDxfId="617" dataCellStyle="Normal 2 2 3 2 2"/>
    <tableColumn id="28" xr3:uid="{A12B2B6C-E14B-4910-B37C-BBBC7A292167}" name="Madagascar" dataDxfId="616" dataCellStyle="Normal 2 2 3 2 2"/>
    <tableColumn id="29" xr3:uid="{4F38A82C-5DD4-40A7-ADD6-ADCA98A99072}" name="Malawi" dataDxfId="615" dataCellStyle="Normal 2 2 3 2 2"/>
    <tableColumn id="30" xr3:uid="{0AE9C7A9-060C-48D8-AC6B-14D6DF511D1C}" name="Mali" dataDxfId="614" dataCellStyle="Normal 2 2 3 2 2"/>
    <tableColumn id="31" xr3:uid="{23AB5B79-BBB5-4B76-8646-2BCD2D13CFC2}" name="Mozambique" dataDxfId="613" dataCellStyle="Normal 2 2 3 2 2"/>
    <tableColumn id="32" xr3:uid="{E0D33456-5E26-4613-B55A-F39B35503D7E}" name="Nepal" dataDxfId="612" dataCellStyle="Normal 2 2 3 2 2"/>
    <tableColumn id="33" xr3:uid="{1DDA11F7-B7E3-40E3-9587-6B297C90A4D5}" name="Niger" dataDxfId="611" dataCellStyle="Normal 2 2 3 2 2"/>
    <tableColumn id="34" xr3:uid="{FD4AF450-7EBF-40B1-AA23-854643F0665C}" name="Nigeria" dataDxfId="610" dataCellStyle="Normal 2 2 3 2 2"/>
    <tableColumn id="35" xr3:uid="{7534A660-21E3-459E-ACE5-9DD88CDDFD6F}" name="Pakistan" dataDxfId="609" dataCellStyle="Normal 2 2 3 2 2"/>
    <tableColumn id="36" xr3:uid="{BE0BB9B7-CD7D-48B6-BD0D-47E7553DC25A}" name="Peru" dataDxfId="608" dataCellStyle="Normal 2 2 3 2 2"/>
    <tableColumn id="37" xr3:uid="{6E13B360-BADA-4FC0-92E6-DA5DCB1178B4}" name="Philippines" dataDxfId="607" dataCellStyle="Normal 2 2 3 2 2"/>
    <tableColumn id="38" xr3:uid="{76E8B339-1949-41FC-A0EA-4B856F66FB4E}" name="Rwanda" dataDxfId="606" dataCellStyle="Normal 2 2 3 2 2"/>
    <tableColumn id="39" xr3:uid="{8763EF44-6091-48E3-88D7-2A2B800A558D}" name="Senegal" dataDxfId="605" dataCellStyle="Normal 2 2 3 2 2"/>
    <tableColumn id="40" xr3:uid="{D466F69D-80A8-476B-90F2-E6D02A9F1108}" name="Sierra Leone " dataDxfId="604" dataCellStyle="Normal 2 2 3 2 2"/>
    <tableColumn id="41" xr3:uid="{209FA179-195E-4756-8C1C-5D1DF3E9BB13}" name="South Sudan " dataDxfId="603" dataCellStyle="Normal 2 2 3 2 2"/>
    <tableColumn id="42" xr3:uid="{D518C14D-1D9A-4396-AAB5-FF995DF0DB83}" name="Tanzania" dataDxfId="602" dataCellStyle="Normal 2 2 3 2 2"/>
    <tableColumn id="43" xr3:uid="{98175DF7-23FF-4140-907A-18B2A6782E81}" name="Togo" dataDxfId="601" dataCellStyle="Normal 2 2 3 2 2"/>
    <tableColumn id="44" xr3:uid="{B7A2F61E-23DF-41D8-9531-E079D85E0A63}" name="Uganda" dataDxfId="600" dataCellStyle="Normal 2 2 3 2 2"/>
    <tableColumn id="45" xr3:uid="{F456B015-507D-4AF0-9F3A-7C21C3BA19A9}" name="Vietnam" dataDxfId="599" dataCellStyle="Normal 2 2 3 2 2"/>
    <tableColumn id="46" xr3:uid="{D7753724-92DD-4714-8BB9-2A739444D0F6}" name="Zambia" dataDxfId="598" dataCellStyle="Normal 2 2 3 2 2"/>
    <tableColumn id="47" xr3:uid="{AC766507-0418-4042-A8AA-E59CBC1ACEAF}" name="Zimbabwe" dataDxfId="597" dataCellStyle="Normal 2 2 3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F414CEC5-1D92-4C14-A405-F8ECD0EAFF30}" name="Table7443" displayName="Table7443" ref="A118:AU124" totalsRowShown="0" headerRowDxfId="2315" headerRowCellStyle="Hyperlink">
  <autoFilter ref="A118:AU124" xr:uid="{3EFC9EFB-1535-41D3-BDEC-25036C7715CD}"/>
  <tableColumns count="47">
    <tableColumn id="1" xr3:uid="{03E7011C-56A5-45D7-8AB4-58C6D85992B6}" name="D. Policy"/>
    <tableColumn id="2" xr3:uid="{B0C4DCB7-BE7F-42EA-AEB4-E735B52536E5}" name="All countries"/>
    <tableColumn id="3" xr3:uid="{CE8F75F2-38AE-4CD8-9A23-A6163A8A4F89}" name="Numerator"/>
    <tableColumn id="4" xr3:uid="{C8726428-AEF8-4DF7-82F2-9DC5A87F987F}" name="Denominator"/>
    <tableColumn id="5" xr3:uid="{BC1146ED-496F-4A1E-AEA3-08758273D2B9}" name="Afghanistan"/>
    <tableColumn id="6" xr3:uid="{4CA875B0-11FB-44D5-ACC2-1B19716487B2}" name="Angola"/>
    <tableColumn id="7" xr3:uid="{7ADA49D5-875B-4F84-8115-EDA07862D4E1}" name="Bangladesh"/>
    <tableColumn id="8" xr3:uid="{5B77FC90-C7C9-4DD4-B07B-0292CCC8DB02}" name="Benin"/>
    <tableColumn id="9" xr3:uid="{650A4F21-AF6F-414E-AD10-00F3AE16961F}" name="Burkina Faso"/>
    <tableColumn id="10" xr3:uid="{9928183E-25A1-47D6-B908-1DC383C8AACD}" name="Burundi"/>
    <tableColumn id="11" xr3:uid="{1045C57E-A4A3-4646-B755-DEA54BBEE3DC}" name="Cameroon"/>
    <tableColumn id="12" xr3:uid="{703CF7B6-04F6-4890-B9F4-54F949DA82D8}" name="Cape Verde"/>
    <tableColumn id="13" xr3:uid="{C1573C98-81A3-479D-BD88-5AB4A31CBEF1}" name="Côte d'Ivoire"/>
    <tableColumn id="14" xr3:uid="{DBE48C9F-A89D-442B-AC42-616DE2D9C56A}" name="Dominican Republic"/>
    <tableColumn id="15" xr3:uid="{B1F1429E-1B2C-46E3-AEC0-9F0760E9789A}" name="DRC"/>
    <tableColumn id="16" xr3:uid="{3D1A8E3C-FAC9-4AE6-9395-9C6502EA5AF1}" name="El Salvador"/>
    <tableColumn id="17" xr3:uid="{957F4C52-A80D-4F74-8F69-4A1433EFF589}" name="Ethiopia"/>
    <tableColumn id="18" xr3:uid="{065C1AA8-CE3D-4610-BC93-FA40A7FBDB6D}" name="Ghana"/>
    <tableColumn id="19" xr3:uid="{AE3FBB55-0932-4B01-A1BF-740325BE6B90}" name="Guatemala"/>
    <tableColumn id="20" xr3:uid="{7054FCE3-9033-4271-AD98-0259CA35A410}" name="Guinea"/>
    <tableColumn id="21" xr3:uid="{3E5DB48C-9301-4A7C-812C-D03D603A5D01}" name="Haiti"/>
    <tableColumn id="22" xr3:uid="{BDCCA42F-D0D8-42F1-B351-F44FD5986672}" name="Honduras "/>
    <tableColumn id="23" xr3:uid="{2F4CD88F-7327-4B5B-AB38-7EE8CE953717}" name="India"/>
    <tableColumn id="24" xr3:uid="{6C1572B2-509E-4788-8DC6-54B1379DB4A1}" name="Kenya"/>
    <tableColumn id="25" xr3:uid="{8F824CD7-9A86-44E8-B09B-C797249109FF}" name="Kyrgyz Republic"/>
    <tableColumn id="26" xr3:uid="{AD9BE320-CCD7-44BE-BF87-ED602A9AEEB8}" name="Lao PDR"/>
    <tableColumn id="27" xr3:uid="{7880B8C6-B319-43E6-9052-99381FC4A741}" name="Liberia "/>
    <tableColumn id="28" xr3:uid="{F496C595-F3F4-4C08-B7D0-9FE2D5B92DD8}" name="Madagascar"/>
    <tableColumn id="29" xr3:uid="{29D8DCF9-6959-4C18-A7B7-D12A2E24F838}" name="Malawi"/>
    <tableColumn id="30" xr3:uid="{65A6F4A8-959B-462E-96A3-E59B14643BE0}" name="Mali"/>
    <tableColumn id="31" xr3:uid="{D9CCD4BD-47C4-4C59-B05B-E7CFF74A9729}" name="Mozambique"/>
    <tableColumn id="32" xr3:uid="{0045F4B3-AAC7-458A-B33C-BFBD1BED39DB}" name="Nepal"/>
    <tableColumn id="33" xr3:uid="{0C460A53-F555-4C22-A1E2-22E62794C7AC}" name="Niger"/>
    <tableColumn id="34" xr3:uid="{C0DDF322-738B-4444-93B1-E72B2734D600}" name="Nigeria"/>
    <tableColumn id="35" xr3:uid="{5973744A-9984-4240-AB2F-8AF52549C2E8}" name="Pakistan"/>
    <tableColumn id="36" xr3:uid="{7741C3D7-0BEA-4CB4-BD67-B04A11861DEE}" name="Peru"/>
    <tableColumn id="37" xr3:uid="{2068EE8D-2959-42E6-B604-056E655C0EA3}" name="Philippines"/>
    <tableColumn id="38" xr3:uid="{A3C12B9C-6127-4649-8CCC-63355464BC5E}" name="Rwanda"/>
    <tableColumn id="39" xr3:uid="{56D05495-130A-4FDA-912A-CCD14CD73D3C}" name="Senegal"/>
    <tableColumn id="40" xr3:uid="{5F333141-60C7-4D24-AB51-DD512A2C96B7}" name="Sierra Leone "/>
    <tableColumn id="41" xr3:uid="{09A90984-0E0E-480C-991C-7578DB3AD558}" name="South Sudan "/>
    <tableColumn id="42" xr3:uid="{5CF1A92A-14B7-425F-9E93-BB7F2F05BDB2}" name="Tanzania"/>
    <tableColumn id="43" xr3:uid="{5AAFC94C-D49D-429E-B3F5-A9299A715664}" name="Togo"/>
    <tableColumn id="44" xr3:uid="{45794088-D0FF-45F3-80A1-1860D9004AAD}" name="Uganda"/>
    <tableColumn id="45" xr3:uid="{17BAAFAF-2619-472F-87F3-1EB9C2AC90E0}" name="Vietnam"/>
    <tableColumn id="46" xr3:uid="{E3D6D8D0-B181-4825-B7A5-89B742E0EFD6}" name="Zambia"/>
    <tableColumn id="47" xr3:uid="{3DD43EBC-12B9-41E8-9013-28CBCA5BA121}" name="Zimbabwe"/>
  </tableColumns>
  <tableStyleInfo showFirstColumn="1"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FAC77A40-504C-40D8-8491-8869A49455D1}" name="Table485560626466697173" displayName="Table485560626466697173" ref="B523:E525" totalsRowShown="0" headerRowDxfId="596" headerRowBorderDxfId="595" tableBorderDxfId="594" totalsRowBorderDxfId="593" headerRowCellStyle="Normal 2 2 3 2 2">
  <autoFilter ref="B523:E525" xr:uid="{04CAC3A1-204A-4500-B9B7-C50B33542443}"/>
  <tableColumns count="4">
    <tableColumn id="1" xr3:uid="{7536DD41-05A8-42B0-95BB-FF35AB559CFD}" name="Both WHO-PQ and SRA"/>
    <tableColumn id="2" xr3:uid="{8298DB3D-C0AF-4655-AE0F-4F3D1329C12A}" name="SRA-approved"/>
    <tableColumn id="3" xr3:uid="{B27C4973-1EB1-4B4F-98A9-FDC36EDD8CC8}" name="WHO-prequalified"/>
    <tableColumn id="4" xr3:uid="{DA629EF5-D78B-4F8A-94C2-F2524DF040EB}" name="No SRA or WHO-PQ products registered"/>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6904A966-2727-461C-AB33-D4E6D26DFEF6}" name="Table6668707274" displayName="Table6668707274" ref="A527:AU528" totalsRowShown="0" headerRowDxfId="592" dataDxfId="591" headerRowCellStyle="Hyperlink" dataCellStyle="Normal 2 2 3 2 2">
  <autoFilter ref="A527:AU528" xr:uid="{775AB37A-C9F1-4E77-97A5-08C21EABFEE1}"/>
  <tableColumns count="47">
    <tableColumn id="1" xr3:uid="{2C174581-E3D2-42F1-8392-B3AB573B63B9}" name="G. Private Sector (continued)" dataDxfId="590" dataCellStyle="Normal 2 2 3 2 2"/>
    <tableColumn id="2" xr3:uid="{3AFE6FD6-47A5-4E5C-9D2C-D2E5D278CE90}" name="All countries" dataDxfId="589"/>
    <tableColumn id="3" xr3:uid="{C7CC9FEC-51FF-4DE9-8B51-FD88EABDF2B2}" name="Numerator" dataDxfId="588"/>
    <tableColumn id="4" xr3:uid="{67E1DF85-27FD-47DB-A3F2-4C84815BF5F0}" name="Denominator" dataDxfId="587" dataCellStyle="Percent"/>
    <tableColumn id="5" xr3:uid="{255C1BDA-2784-4A3F-88B4-D82E0BA6F458}" name="Afghanistan" dataDxfId="586" dataCellStyle="Normal 2 2 3 2 2"/>
    <tableColumn id="6" xr3:uid="{5769DE0D-1A5C-4BC0-9878-6057CF3E42AB}" name="Angola" dataDxfId="585" dataCellStyle="Normal 2 2 3 2 2"/>
    <tableColumn id="7" xr3:uid="{67E5726C-4B91-43DE-A293-671B2695FD54}" name="Bangladesh" dataDxfId="584" dataCellStyle="Normal 2 2 3 2 2"/>
    <tableColumn id="8" xr3:uid="{3841A8C8-E0C7-4853-A571-25BF828A9DFA}" name="Benin" dataDxfId="583" dataCellStyle="Normal 2 2 3 2 2"/>
    <tableColumn id="9" xr3:uid="{9E3390EE-D0B1-4BC7-AAE7-FC659DA03A97}" name="Burkina Faso" dataDxfId="582" dataCellStyle="Normal 2 2 3 2 2"/>
    <tableColumn id="10" xr3:uid="{997D179F-2F95-449D-BDA9-3C05B8CE6686}" name="Burundi" dataDxfId="581" dataCellStyle="Normal 2 2 3 2 2"/>
    <tableColumn id="11" xr3:uid="{6413BC29-26F3-445D-84AC-00116458E191}" name="Cameroon" dataDxfId="580" dataCellStyle="Normal 2 2 3 2 2"/>
    <tableColumn id="12" xr3:uid="{8EA9F32D-359F-4B5E-AF3C-24CBD957218C}" name="Cape Verde" dataDxfId="579" dataCellStyle="Normal 2 2 3 2 2"/>
    <tableColumn id="13" xr3:uid="{7424BB33-60A9-46D4-8F18-A6676D3D6E50}" name="Côte d'Ivoire" dataDxfId="578" dataCellStyle="Normal 2 2 3 2 2"/>
    <tableColumn id="14" xr3:uid="{5DB92E6E-3CEB-46F9-9EF4-370DE03C9472}" name="Dominican Republic" dataDxfId="577" dataCellStyle="Normal 2 2 3 2 2"/>
    <tableColumn id="15" xr3:uid="{0F3B08F8-B299-45D8-A2CE-6D9AC969804D}" name="DRC" dataDxfId="576" dataCellStyle="Normal 2 2 3 2 2"/>
    <tableColumn id="16" xr3:uid="{FDEB77AF-6FAE-439C-9E91-12E7BC19EA0E}" name="El Salvador" dataDxfId="575" dataCellStyle="Normal 2 2 3 2 2"/>
    <tableColumn id="17" xr3:uid="{03AE3046-B79B-42E7-BF7A-376AA4251B56}" name="Ethiopia" dataDxfId="574" dataCellStyle="Normal 2 2 3 2 2"/>
    <tableColumn id="18" xr3:uid="{190A9DC8-4794-414A-94CA-15AC85B58E1E}" name="Ghana" dataDxfId="573" dataCellStyle="Normal 2 2 3 2 2"/>
    <tableColumn id="19" xr3:uid="{3CCAAFF5-FF2E-4EEA-8983-B9C11E810490}" name="Guatemala" dataDxfId="572" dataCellStyle="Normal 2 2 3 2 2"/>
    <tableColumn id="20" xr3:uid="{23BA3602-4CF4-42E9-AD4F-CB01348A83B5}" name="Guinea" dataDxfId="571" dataCellStyle="Normal 2 2 3 2 2"/>
    <tableColumn id="21" xr3:uid="{FE7FC5E6-9C5A-4095-9ECA-18B0CD265B2F}" name="Haiti" dataDxfId="570" dataCellStyle="Normal 2 2 3 2 2"/>
    <tableColumn id="22" xr3:uid="{CBF94C8E-5229-4F03-A816-CB17DD6740EC}" name="Honduras " dataDxfId="569" dataCellStyle="Normal 2 2 3 2 2"/>
    <tableColumn id="23" xr3:uid="{9B13ADA8-5C8C-46F6-8512-07C90239E770}" name="India" dataDxfId="568" dataCellStyle="Normal 2 2 3 2 2"/>
    <tableColumn id="24" xr3:uid="{8428A9D0-D14A-4075-A2A1-7665889F0492}" name="Kenya" dataDxfId="567" dataCellStyle="Normal 2 2 3 2 2"/>
    <tableColumn id="25" xr3:uid="{2811643D-E5BE-4605-B47C-09B2FCF40730}" name="Kyrgyz Republic" dataDxfId="566" dataCellStyle="Normal 2 2 3 2 2"/>
    <tableColumn id="26" xr3:uid="{AD5D8AB1-E2CD-4E68-A370-650B759DE8E3}" name="Lao PDR" dataDxfId="565" dataCellStyle="Normal 2 2 3 2 2"/>
    <tableColumn id="27" xr3:uid="{C4E22684-DA27-4725-AB7C-28BEAECB0FD7}" name="Liberia " dataDxfId="564" dataCellStyle="Normal 2 2 3 2 2"/>
    <tableColumn id="28" xr3:uid="{12B9F1C1-04E8-4397-ABDE-4C1F733063BE}" name="Madagascar" dataDxfId="563" dataCellStyle="Normal 2 2 3 2 2"/>
    <tableColumn id="29" xr3:uid="{DC112FCE-87B4-42E6-89A1-5F93039A64E4}" name="Malawi" dataDxfId="562" dataCellStyle="Normal 2 2 3 2 2"/>
    <tableColumn id="30" xr3:uid="{6C6051CF-BC6F-43ED-ADCF-11A7237624A1}" name="Mali" dataDxfId="561" dataCellStyle="Normal 2 2 3 2 2"/>
    <tableColumn id="31" xr3:uid="{6F1A0D2F-816F-43D3-9755-4CB2FE298B5F}" name="Mozambique" dataDxfId="560" dataCellStyle="Normal 2 2 3 2 2"/>
    <tableColumn id="32" xr3:uid="{515EAE24-3608-4CAB-AB87-4C1BAA88EA73}" name="Nepal" dataDxfId="559" dataCellStyle="Normal 2 2 3 2 2"/>
    <tableColumn id="33" xr3:uid="{A89EB5DE-84E0-4099-93A5-AC1417D9A506}" name="Niger" dataDxfId="558" dataCellStyle="Normal 2 2 3 2 2"/>
    <tableColumn id="34" xr3:uid="{7284DCC7-78F8-4FC4-9DF6-3E8D20ABD80A}" name="Nigeria" dataDxfId="557" dataCellStyle="Normal 2 2 3 2 2"/>
    <tableColumn id="35" xr3:uid="{DCC982EC-94E6-4137-AF29-FD22D5462BCE}" name="Pakistan" dataDxfId="556" dataCellStyle="Normal 2 2 3 2 2"/>
    <tableColumn id="36" xr3:uid="{9DEFC1AB-2DB2-485E-BC47-C481AB9AB8AF}" name="Peru" dataDxfId="555" dataCellStyle="Normal 2 2 3 2 2"/>
    <tableColumn id="37" xr3:uid="{025B5BE7-ACBF-46BB-863B-21933906ED40}" name="Philippines" dataDxfId="554" dataCellStyle="Normal 2 2 3 2 2"/>
    <tableColumn id="38" xr3:uid="{48328935-25A0-425C-ACB7-0DE858E98B87}" name="Rwanda" dataDxfId="553" dataCellStyle="Normal 2 2 3 2 2"/>
    <tableColumn id="39" xr3:uid="{9DECC90B-76D7-42B1-870F-D1E3B9DD0219}" name="Senegal" dataDxfId="552" dataCellStyle="Normal 2 2 3 2 2"/>
    <tableColumn id="40" xr3:uid="{9903A172-FCB6-416E-95A9-E77A77ACC631}" name="Sierra Leone " dataDxfId="551" dataCellStyle="Normal 2 2 3 2 2"/>
    <tableColumn id="41" xr3:uid="{FBEE0EFF-E2EC-4632-9A39-9088B584D471}" name="South Sudan " dataDxfId="550" dataCellStyle="Normal 2 2 3 2 2"/>
    <tableColumn id="42" xr3:uid="{F3B74BA0-1DAA-43D5-ACC7-4517A728A1D4}" name="Tanzania" dataDxfId="549" dataCellStyle="Normal 2 2 3 2 2"/>
    <tableColumn id="43" xr3:uid="{1E25379C-4ADF-4F7F-82D3-5B215E4D24BD}" name="Togo" dataDxfId="548" dataCellStyle="Normal 2 2 3 2 2"/>
    <tableColumn id="44" xr3:uid="{86A89BE5-09C7-46B9-AA80-2B0D31580427}" name="Uganda" dataDxfId="547" dataCellStyle="Normal 2 2 3 2 2"/>
    <tableColumn id="45" xr3:uid="{D102D7CD-DBCF-4C0B-96F9-6A1FFA16A2F4}" name="Vietnam" dataDxfId="546" dataCellStyle="Normal 2 2 3 2 2"/>
    <tableColumn id="46" xr3:uid="{A20A8B1E-04B8-4D31-ABF3-48BE68C92012}" name="Zambia" dataDxfId="545" dataCellStyle="Normal 2 2 3 2 2"/>
    <tableColumn id="47" xr3:uid="{7CF242BE-889B-471C-AC88-C2B186E42B97}" name="Zimbabwe" dataDxfId="544" dataCellStyle="Normal 2 2 3 2 2"/>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0CFE0BFE-5834-4F65-92DA-F439FAACBC86}" name="Table48556062646669717375" displayName="Table48556062646669717375" ref="B530:E532" totalsRowShown="0" headerRowDxfId="543" headerRowBorderDxfId="542" tableBorderDxfId="541" totalsRowBorderDxfId="540" headerRowCellStyle="Normal 2 2 3 2 2">
  <autoFilter ref="B530:E532" xr:uid="{C339F5AF-9331-41AA-B2C2-31C4ADD58554}"/>
  <tableColumns count="4">
    <tableColumn id="1" xr3:uid="{626020DF-6FC4-4983-A8CD-F375772532F4}" name="Both WHO-PQ and SRA"/>
    <tableColumn id="2" xr3:uid="{E80614A4-5A74-418F-A240-4A1D1AAAE328}" name="SRA-approved"/>
    <tableColumn id="3" xr3:uid="{779DEC80-D21B-482E-AFA8-98463416B4D2}" name="WHO-prequalified"/>
    <tableColumn id="4" xr3:uid="{F66E5C36-7874-49CC-9B5A-0EABE78B2D73}" name="No SRA or WHO-PQ products registered"/>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446AE260-1649-4BAF-AE9B-4876F66C5DB7}" name="Table666870727476" displayName="Table666870727476" ref="A534:AU535" totalsRowShown="0" headerRowDxfId="539" dataDxfId="538" headerRowCellStyle="Hyperlink" dataCellStyle="Normal 2 2 3 2 2">
  <autoFilter ref="A534:AU535" xr:uid="{91081633-CCA5-4389-9ADB-3D33D2AF54A0}"/>
  <tableColumns count="47">
    <tableColumn id="1" xr3:uid="{61EC121E-37DF-4ACB-8B36-25C6AE7E1C8F}" name="G. Private Sector (continued)" dataDxfId="537" dataCellStyle="Normal 2 2 3 2 2"/>
    <tableColumn id="2" xr3:uid="{C1B5870C-2A8B-435B-A192-3FE19E749383}" name="All countries" dataDxfId="536"/>
    <tableColumn id="3" xr3:uid="{39907C11-C3D7-41FE-BA3C-981ADAFADB7E}" name="Numerator" dataDxfId="535"/>
    <tableColumn id="4" xr3:uid="{4F1F5686-E937-482B-9CAC-7A40C5CAE25D}" name="Denominator" dataDxfId="534" dataCellStyle="Percent"/>
    <tableColumn id="5" xr3:uid="{FE34E5C8-790A-4989-B727-AF4397C73245}" name="Afghanistan" dataDxfId="533" dataCellStyle="Normal 2 2 3 2 2"/>
    <tableColumn id="6" xr3:uid="{9A4411AD-CCED-42D6-A40C-1D1ADFB77021}" name="Angola" dataDxfId="532" dataCellStyle="Normal 2 2 3 2 2"/>
    <tableColumn id="7" xr3:uid="{64C70FA9-C0D3-4BBD-AC29-7BA20E0942B6}" name="Bangladesh" dataDxfId="531" dataCellStyle="Normal 2 2 3 2 2"/>
    <tableColumn id="8" xr3:uid="{E92238F0-FFBC-4AD4-9AB8-359139E51F6B}" name="Benin" dataDxfId="530" dataCellStyle="Normal 2 2 3 2 2"/>
    <tableColumn id="9" xr3:uid="{40630FF6-A616-45D2-ADC0-094205F94412}" name="Burkina Faso" dataDxfId="529" dataCellStyle="Normal 2 2 3 2 2"/>
    <tableColumn id="10" xr3:uid="{D530DAF2-FDC8-4A7A-99D5-AF497A98D1EF}" name="Burundi" dataDxfId="528" dataCellStyle="Normal 2 2 3 2 2"/>
    <tableColumn id="11" xr3:uid="{A2E7A6AD-BA34-4B8B-A4CE-3A6427E1C630}" name="Cameroon" dataDxfId="527" dataCellStyle="Normal 2 2 3 2 2"/>
    <tableColumn id="12" xr3:uid="{094F645D-EF9D-4C3B-BE13-7DED4D12DD62}" name="Cape Verde" dataDxfId="526" dataCellStyle="Normal 2 2 3 2 2"/>
    <tableColumn id="13" xr3:uid="{520C7AF6-D94E-4495-8F80-C6A06150BD26}" name="Côte d'Ivoire" dataDxfId="525" dataCellStyle="Normal 2 2 3 2 2"/>
    <tableColumn id="14" xr3:uid="{1B1C0474-78C7-4E5A-848D-B865C50F6370}" name="Dominican Republic" dataDxfId="524" dataCellStyle="Normal 2 2 3 2 2"/>
    <tableColumn id="15" xr3:uid="{8A1982D0-21E9-41F9-93B1-07DD7C9764D1}" name="DRC" dataDxfId="523" dataCellStyle="Normal 2 2 3 2 2"/>
    <tableColumn id="16" xr3:uid="{71FA3EB4-3CDA-40AF-B32C-8313CF22DDF4}" name="El Salvador" dataDxfId="522" dataCellStyle="Normal 2 2 3 2 2"/>
    <tableColumn id="17" xr3:uid="{B1081521-C9CF-4A63-AE48-D55BC544B090}" name="Ethiopia" dataDxfId="521" dataCellStyle="Normal 2 2 3 2 2"/>
    <tableColumn id="18" xr3:uid="{7617880B-0B80-413A-BCE9-73FDA016538C}" name="Ghana" dataDxfId="520" dataCellStyle="Normal 2 2 3 2 2"/>
    <tableColumn id="19" xr3:uid="{252E122A-A8B0-4AE1-9008-271AE2A4F661}" name="Guatemala" dataDxfId="519" dataCellStyle="Normal 2 2 3 2 2"/>
    <tableColumn id="20" xr3:uid="{A99FE514-5C43-48EA-8F47-963AAB313437}" name="Guinea" dataDxfId="518" dataCellStyle="Normal 2 2 3 2 2"/>
    <tableColumn id="21" xr3:uid="{94746D30-CAE5-4AB6-AC7A-55172976561A}" name="Haiti" dataDxfId="517" dataCellStyle="Normal 2 2 3 2 2"/>
    <tableColumn id="22" xr3:uid="{E629988A-D533-4DAC-8859-8C85E9C9D9D2}" name="Honduras " dataDxfId="516" dataCellStyle="Normal 2 2 3 2 2"/>
    <tableColumn id="23" xr3:uid="{F9FE7FC4-2B3E-42BD-8449-843F45F4D625}" name="India" dataDxfId="515" dataCellStyle="Normal 2 2 3 2 2"/>
    <tableColumn id="24" xr3:uid="{3A007C22-731A-4AFA-90BC-431D1B05ABA2}" name="Kenya" dataDxfId="514" dataCellStyle="Normal 2 2 3 2 2"/>
    <tableColumn id="25" xr3:uid="{9A737776-2867-4F54-BFBE-A7573BC39201}" name="Kyrgyz Republic" dataDxfId="513" dataCellStyle="Normal 2 2 3 2 2"/>
    <tableColumn id="26" xr3:uid="{566CC1F3-2DB9-46BD-8B2D-1B947D6D617B}" name="Lao PDR" dataDxfId="512" dataCellStyle="Normal 2 2 3 2 2"/>
    <tableColumn id="27" xr3:uid="{0F97EF8D-82EE-4D14-8937-9BAF6545EFEA}" name="Liberia " dataDxfId="511" dataCellStyle="Normal 2 2 3 2 2"/>
    <tableColumn id="28" xr3:uid="{5C5AA50C-AA3B-47D1-B3FD-C6B26A15FE9A}" name="Madagascar" dataDxfId="510" dataCellStyle="Normal 2 2 3 2 2"/>
    <tableColumn id="29" xr3:uid="{61D1FA5E-322D-41BD-BC56-3E512A8CBDA9}" name="Malawi" dataDxfId="509" dataCellStyle="Normal 2 2 3 2 2"/>
    <tableColumn id="30" xr3:uid="{51FB8A54-971D-4120-80C2-111090CB65D5}" name="Mali" dataDxfId="508" dataCellStyle="Normal 2 2 3 2 2"/>
    <tableColumn id="31" xr3:uid="{21EB0735-D847-41E7-B1F0-827C44F5E9EC}" name="Mozambique" dataDxfId="507" dataCellStyle="Normal 2 2 3 2 2"/>
    <tableColumn id="32" xr3:uid="{D25F95FB-FDA7-495A-8C46-71925E4F2286}" name="Nepal" dataDxfId="506" dataCellStyle="Normal 2 2 3 2 2"/>
    <tableColumn id="33" xr3:uid="{DCD48CA3-7F61-45C3-9385-6F29A72C8A62}" name="Niger" dataDxfId="505" dataCellStyle="Normal 2 2 3 2 2"/>
    <tableColumn id="34" xr3:uid="{94E72EF4-3EE8-4712-A67B-CF43A4A3013B}" name="Nigeria" dataDxfId="504" dataCellStyle="Normal 2 2 3 2 2"/>
    <tableColumn id="35" xr3:uid="{7EB82C9A-C592-4475-8F6C-8F2603E66016}" name="Pakistan" dataDxfId="503" dataCellStyle="Normal 2 2 3 2 2"/>
    <tableColumn id="36" xr3:uid="{E27BC93E-8169-4667-828E-AFE809349292}" name="Peru" dataDxfId="502" dataCellStyle="Normal 2 2 3 2 2"/>
    <tableColumn id="37" xr3:uid="{E6375EA0-CA53-4068-B48C-A0440D7785A0}" name="Philippines" dataDxfId="501" dataCellStyle="Normal 2 2 3 2 2"/>
    <tableColumn id="38" xr3:uid="{9769AC51-DEF1-40CE-813C-13E26E7C98E5}" name="Rwanda" dataDxfId="500" dataCellStyle="Normal 2 2 3 2 2"/>
    <tableColumn id="39" xr3:uid="{B059743D-1033-47CD-A6D5-E7F200CFE2A4}" name="Senegal" dataDxfId="499" dataCellStyle="Normal 2 2 3 2 2"/>
    <tableColumn id="40" xr3:uid="{BF5915B9-7D46-4572-8E7F-26A6B5A37BC6}" name="Sierra Leone " dataDxfId="498" dataCellStyle="Normal 2 2 3 2 2"/>
    <tableColumn id="41" xr3:uid="{C34F3A53-D355-415C-9205-4243F8A31E50}" name="South Sudan " dataDxfId="497" dataCellStyle="Normal 2 2 3 2 2"/>
    <tableColumn id="42" xr3:uid="{6523D84A-096A-4A81-ADAF-0B22AEE8B2C0}" name="Tanzania" dataDxfId="496" dataCellStyle="Normal 2 2 3 2 2"/>
    <tableColumn id="43" xr3:uid="{1B505ED2-A372-43D2-A48C-A6465FC03A9D}" name="Togo" dataDxfId="495" dataCellStyle="Normal 2 2 3 2 2"/>
    <tableColumn id="44" xr3:uid="{180A6E7D-313E-4B9E-961C-97CACBA6C675}" name="Uganda" dataDxfId="494" dataCellStyle="Normal 2 2 3 2 2"/>
    <tableColumn id="45" xr3:uid="{59096041-7851-461D-A57B-924683F2B6DD}" name="Vietnam" dataDxfId="493" dataCellStyle="Normal 2 2 3 2 2"/>
    <tableColumn id="46" xr3:uid="{30F7BB48-F73D-4A40-9B62-F2F8A6E14274}" name="Zambia" dataDxfId="492" dataCellStyle="Normal 2 2 3 2 2"/>
    <tableColumn id="47" xr3:uid="{61700DB6-8CB4-42C0-AB22-EAD111BC5A9B}" name="Zimbabwe" dataDxfId="491" dataCellStyle="Normal 2 2 3 2 2"/>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532A246-769B-4299-902B-763571273E3D}" name="Table4855606264666971737577" displayName="Table4855606264666971737577" ref="B537:E539" totalsRowShown="0" headerRowDxfId="490" headerRowBorderDxfId="489" tableBorderDxfId="488" totalsRowBorderDxfId="487" headerRowCellStyle="Normal 2 2 3 2 2">
  <autoFilter ref="B537:E539" xr:uid="{3BF37277-DEE1-4721-8E0A-AF4CF162FE0A}"/>
  <tableColumns count="4">
    <tableColumn id="1" xr3:uid="{86DB0E73-4C65-45F0-BC72-25004D96C647}" name="Both WHO-PQ and SRA"/>
    <tableColumn id="2" xr3:uid="{7063AD65-735B-46F0-AEBB-5101C7B50AB3}" name="SRA-approved"/>
    <tableColumn id="3" xr3:uid="{F858CC0B-3A83-42CC-82E7-6414BA5CE7F0}" name="WHO-prequalified"/>
    <tableColumn id="4" xr3:uid="{D62A8233-F4D4-406F-B768-1F1AF6A28C18}" name="No SRA or WHO-PQ products registered"/>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AC96F2CD-8E3F-454C-AEA2-43DA415FA52F}" name="Table66687072747678" displayName="Table66687072747678" ref="A541:AU542" totalsRowShown="0" headerRowDxfId="486" dataDxfId="485" headerRowCellStyle="Hyperlink" dataCellStyle="Normal 2 2 3 2 2">
  <autoFilter ref="A541:AU542" xr:uid="{1A4CD02C-88D0-4971-8D8B-C3303F2F6D93}"/>
  <tableColumns count="47">
    <tableColumn id="1" xr3:uid="{75232320-B6BA-4FA5-AD31-310EAECB4213}" name="G. Private Sector (continued)" dataDxfId="484" dataCellStyle="Normal 2 2 3 2 2"/>
    <tableColumn id="2" xr3:uid="{D75B8C40-118B-4CB1-96F5-CA9C44C244A5}" name="All countries" dataDxfId="483"/>
    <tableColumn id="3" xr3:uid="{09125767-CB1C-4EE6-ABEA-CF5DB50B5444}" name="Numerator" dataDxfId="482"/>
    <tableColumn id="4" xr3:uid="{47E58FEE-14F6-4D8E-A875-CB8A396B9B3D}" name="Denominator" dataDxfId="481" dataCellStyle="Percent"/>
    <tableColumn id="5" xr3:uid="{9CEB7D63-01B3-4F66-857E-700A5D4AF9DF}" name="Afghanistan" dataDxfId="480" dataCellStyle="Normal 2 2 3 2 2"/>
    <tableColumn id="6" xr3:uid="{8B249FD6-361C-4192-8915-E7F74CB85D24}" name="Angola" dataDxfId="479" dataCellStyle="Normal 2 2 3 2 2"/>
    <tableColumn id="7" xr3:uid="{90C789B2-D787-4F27-8443-B275A8DDC920}" name="Bangladesh" dataDxfId="478" dataCellStyle="Normal 2 2 3 2 2"/>
    <tableColumn id="8" xr3:uid="{62914CCD-57C7-4125-9283-AD498A13D9B4}" name="Benin" dataDxfId="477" dataCellStyle="Normal 2 2 3 2 2"/>
    <tableColumn id="9" xr3:uid="{24B2A110-7994-49EB-822F-4C4E19A82690}" name="Burkina Faso" dataDxfId="476" dataCellStyle="Normal 2 2 3 2 2"/>
    <tableColumn id="10" xr3:uid="{B3D18E6B-5C8C-4F2F-A9DA-CA107CF6229C}" name="Burundi" dataDxfId="475" dataCellStyle="Normal 2 2 3 2 2"/>
    <tableColumn id="11" xr3:uid="{7FE0E86A-6685-4E03-9816-CA806DFCBC66}" name="Cameroon" dataDxfId="474" dataCellStyle="Normal 2 2 3 2 2"/>
    <tableColumn id="12" xr3:uid="{B2B66B17-B7CC-4A93-83AF-88EDDBF95209}" name="Cape Verde" dataDxfId="473" dataCellStyle="Normal 2 2 3 2 2"/>
    <tableColumn id="13" xr3:uid="{22BD4A6F-A077-4C9F-991E-D3502B24E69D}" name="Côte d'Ivoire" dataDxfId="472" dataCellStyle="Normal 2 2 3 2 2"/>
    <tableColumn id="14" xr3:uid="{E1567B73-97D7-4EEE-ADB5-1E023D2410D1}" name="Dominican Republic" dataDxfId="471" dataCellStyle="Normal 2 2 3 2 2"/>
    <tableColumn id="15" xr3:uid="{2BB652FE-859F-47A0-9314-2000B43A6CA6}" name="DRC" dataDxfId="470" dataCellStyle="Normal 2 2 3 2 2"/>
    <tableColumn id="16" xr3:uid="{05E5B688-72DB-490F-A7BC-2E783F941659}" name="El Salvador" dataDxfId="469" dataCellStyle="Normal 2 2 3 2 2"/>
    <tableColumn id="17" xr3:uid="{18664AA9-DA6B-4293-940A-9D9B457BC51A}" name="Ethiopia" dataDxfId="468" dataCellStyle="Normal 2 2 3 2 2"/>
    <tableColumn id="18" xr3:uid="{CA002DC2-FD73-4CB6-B2A9-30029CC04784}" name="Ghana" dataDxfId="467" dataCellStyle="Normal 2 2 3 2 2"/>
    <tableColumn id="19" xr3:uid="{B6CD9874-A627-44E0-A814-C00779F7222D}" name="Guatemala" dataDxfId="466" dataCellStyle="Normal 2 2 3 2 2"/>
    <tableColumn id="20" xr3:uid="{62110E92-7AD1-4B18-8A30-AC5172360F94}" name="Guinea" dataDxfId="465" dataCellStyle="Normal 2 2 3 2 2"/>
    <tableColumn id="21" xr3:uid="{AE95D504-0C2D-4535-8EFC-00EDCAC652CA}" name="Haiti" dataDxfId="464" dataCellStyle="Normal 2 2 3 2 2"/>
    <tableColumn id="22" xr3:uid="{E106B7AC-0D09-40F5-A7AE-409BE00D9C57}" name="Honduras " dataDxfId="463" dataCellStyle="Normal 2 2 3 2 2"/>
    <tableColumn id="23" xr3:uid="{7CEBD9CC-C6BD-49D0-AE93-91441E35DE38}" name="India" dataDxfId="462" dataCellStyle="Normal 2 2 3 2 2"/>
    <tableColumn id="24" xr3:uid="{949B0F28-5066-4014-8FB0-41D555616FA7}" name="Kenya" dataDxfId="461" dataCellStyle="Normal 2 2 3 2 2"/>
    <tableColumn id="25" xr3:uid="{4E845A86-BBDE-44A5-B5D7-F13281441897}" name="Kyrgyz Republic" dataDxfId="460" dataCellStyle="Normal 2 2 3 2 2"/>
    <tableColumn id="26" xr3:uid="{5502D88B-ED87-48B5-860D-751AFA34BD0E}" name="Lao PDR" dataDxfId="459" dataCellStyle="Normal 2 2 3 2 2"/>
    <tableColumn id="27" xr3:uid="{C55C10F6-408A-4A54-8D15-1FC17F7A1725}" name="Liberia " dataDxfId="458" dataCellStyle="Normal 2 2 3 2 2"/>
    <tableColumn id="28" xr3:uid="{9D740CAD-ECCF-4809-8BD7-241009241229}" name="Madagascar" dataDxfId="457" dataCellStyle="Normal 2 2 3 2 2"/>
    <tableColumn id="29" xr3:uid="{930DE14C-0F0C-4912-A50A-85AE867CF92D}" name="Malawi" dataDxfId="456" dataCellStyle="Normal 2 2 3 2 2"/>
    <tableColumn id="30" xr3:uid="{23844621-C255-4246-8AC1-2AEA74A202D4}" name="Mali" dataDxfId="455" dataCellStyle="Normal 2 2 3 2 2"/>
    <tableColumn id="31" xr3:uid="{13BA73DA-A568-403D-865C-34A43447251B}" name="Mozambique" dataDxfId="454" dataCellStyle="Normal 2 2 3 2 2"/>
    <tableColumn id="32" xr3:uid="{37F1304B-D737-4449-B16D-8E1E9FDDD791}" name="Nepal" dataDxfId="453" dataCellStyle="Normal 2 2 3 2 2"/>
    <tableColumn id="33" xr3:uid="{AECFD1D4-7AAB-4F09-B6D0-B1A29488D4FB}" name="Niger" dataDxfId="452" dataCellStyle="Normal 2 2 3 2 2"/>
    <tableColumn id="34" xr3:uid="{E6E80079-848C-44A0-B41F-AE4A1A1517ED}" name="Nigeria" dataDxfId="451" dataCellStyle="Normal 2 2 3 2 2"/>
    <tableColumn id="35" xr3:uid="{217DE5A6-0742-4D50-82D7-AACB4B17DEFE}" name="Pakistan" dataDxfId="450" dataCellStyle="Normal 2 2 3 2 2"/>
    <tableColumn id="36" xr3:uid="{010484D0-0029-4555-9A12-27E5202D62E3}" name="Peru" dataDxfId="449" dataCellStyle="Normal 2 2 3 2 2"/>
    <tableColumn id="37" xr3:uid="{BF292DE8-1ED8-406E-8336-6430BE0AF0B9}" name="Philippines" dataDxfId="448" dataCellStyle="Normal 2 2 3 2 2"/>
    <tableColumn id="38" xr3:uid="{20BA679C-05C1-4099-8A33-7CBDE07F1950}" name="Rwanda" dataDxfId="447" dataCellStyle="Normal 2 2 3 2 2"/>
    <tableColumn id="39" xr3:uid="{F679A686-4BAA-4624-A098-3BBE5B0FD911}" name="Senegal" dataDxfId="446" dataCellStyle="Normal 2 2 3 2 2"/>
    <tableColumn id="40" xr3:uid="{919F0CA0-D562-4914-BD27-3E7B9B78427E}" name="Sierra Leone " dataDxfId="445" dataCellStyle="Normal 2 2 3 2 2"/>
    <tableColumn id="41" xr3:uid="{C9568F58-DF8A-40FD-ACBB-6D934DF27574}" name="South Sudan " dataDxfId="444" dataCellStyle="Normal 2 2 3 2 2"/>
    <tableColumn id="42" xr3:uid="{F377F50C-8596-407F-9D6A-7B45F7FDA5E2}" name="Tanzania" dataDxfId="443" dataCellStyle="Normal 2 2 3 2 2"/>
    <tableColumn id="43" xr3:uid="{BFE0B272-EC40-4918-91A1-94FAF341812B}" name="Togo" dataDxfId="442" dataCellStyle="Normal 2 2 3 2 2"/>
    <tableColumn id="44" xr3:uid="{B96B9DA9-C6CB-454E-8F44-72DC447D0351}" name="Uganda" dataDxfId="441" dataCellStyle="Normal 2 2 3 2 2"/>
    <tableColumn id="45" xr3:uid="{C4ABC6EF-BCCD-4014-9A3C-4C9AEA169D8B}" name="Vietnam" dataDxfId="440" dataCellStyle="Normal 2 2 3 2 2"/>
    <tableColumn id="46" xr3:uid="{888F40A5-8165-4657-AF4A-59F3FFDE7123}" name="Zambia" dataDxfId="439" dataCellStyle="Normal 2 2 3 2 2"/>
    <tableColumn id="47" xr3:uid="{21638643-6EDA-4E86-9D35-30D477E0A9AC}" name="Zimbabwe" dataDxfId="438" dataCellStyle="Normal 2 2 3 2 2"/>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367709EE-3804-4271-9111-381CCA1B18EF}" name="Table485560626466697173757779" displayName="Table485560626466697173757779" ref="B544:E546" totalsRowShown="0" headerRowDxfId="437" headerRowBorderDxfId="436" tableBorderDxfId="435" totalsRowBorderDxfId="434" headerRowCellStyle="Normal 2 2 3 2 2">
  <autoFilter ref="B544:E546" xr:uid="{97A86E77-6592-4BCB-8DFE-30942B7C9841}"/>
  <tableColumns count="4">
    <tableColumn id="1" xr3:uid="{E7D53DE7-BB57-4551-815B-5E49805D4F23}" name="Both WHO-PQ and SRA"/>
    <tableColumn id="2" xr3:uid="{52E53E4E-FEF4-47F7-97C8-F1A60D3D8F86}" name="SRA-approved"/>
    <tableColumn id="3" xr3:uid="{4AA1A387-F06C-46E9-8781-CA7169081780}" name="WHO-prequalified"/>
    <tableColumn id="4" xr3:uid="{701BE3FD-2790-4072-A1FC-0314539E86AC}" name="No SRA or WHO-PQ products registered"/>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168F53DF-026E-40E3-A90C-4BC181180C62}" name="Table6668707274767880" displayName="Table6668707274767880" ref="A548:AU550" totalsRowShown="0" headerRowDxfId="433" dataDxfId="432" headerRowCellStyle="Hyperlink" dataCellStyle="Normal 2 2 3 2 2">
  <autoFilter ref="A548:AU550" xr:uid="{C94DDA22-0CC2-43C6-81C5-9A971EF1D065}"/>
  <tableColumns count="47">
    <tableColumn id="1" xr3:uid="{D1C70A04-F03F-4518-8B34-F8A636BE3E58}" name="G. Private Sector (continued)" dataDxfId="431" dataCellStyle="Normal 2 2 3 2 2"/>
    <tableColumn id="2" xr3:uid="{718CBB4D-55F8-42AF-90F3-41552A9C6646}" name="All countries" dataDxfId="430"/>
    <tableColumn id="3" xr3:uid="{415536AF-AAB0-4F9A-9CEF-99D526D8E6B5}" name="Numerator" dataDxfId="429"/>
    <tableColumn id="4" xr3:uid="{8608F35B-BF1E-4E68-8457-8D7142080DBF}" name="Denominator" dataDxfId="428" dataCellStyle="Percent"/>
    <tableColumn id="5" xr3:uid="{408CDFD6-9FDD-46DB-85CC-940F2EA745BF}" name="Afghanistan" dataDxfId="427" dataCellStyle="Normal 2 2 3 2 2"/>
    <tableColumn id="6" xr3:uid="{EA491F93-5B94-43E9-B654-DCC8CCF96742}" name="Angola" dataDxfId="426" dataCellStyle="Normal 2 2 3 2 2"/>
    <tableColumn id="7" xr3:uid="{8CB88E32-23AC-444D-BD13-55DB14344F4D}" name="Bangladesh" dataDxfId="425" dataCellStyle="Normal 2 2 3 2 2"/>
    <tableColumn id="8" xr3:uid="{787746B9-2177-4DE4-92A2-6551D5F51A6E}" name="Benin" dataDxfId="424" dataCellStyle="Normal 2 2 3 2 2"/>
    <tableColumn id="9" xr3:uid="{B7B9308A-75FD-4403-89D7-87D004E30BC3}" name="Burkina Faso" dataDxfId="423" dataCellStyle="Normal 2 2 3 2 2"/>
    <tableColumn id="10" xr3:uid="{D9D87685-474F-411C-8CE2-43CB5E20C12F}" name="Burundi" dataDxfId="422" dataCellStyle="Normal 2 2 3 2 2"/>
    <tableColumn id="11" xr3:uid="{E17E49A1-3DE0-484A-B820-3A9CB9D6FCDD}" name="Cameroon" dataDxfId="421" dataCellStyle="Normal 2 2 3 2 2"/>
    <tableColumn id="12" xr3:uid="{A193571A-2436-4A13-B36E-A367FDB3855F}" name="Cape Verde" dataDxfId="420" dataCellStyle="Normal 2 2 3 2 2"/>
    <tableColumn id="13" xr3:uid="{5D49F011-7A2A-4C47-AC3E-0FD752BCD74E}" name="Côte d'Ivoire" dataDxfId="419" dataCellStyle="Normal 2 2 3 2 2"/>
    <tableColumn id="14" xr3:uid="{BCC7B2F7-F382-49F8-B3B9-51AA88243271}" name="Dominican Republic" dataDxfId="418" dataCellStyle="Normal 2 2 3 2 2"/>
    <tableColumn id="15" xr3:uid="{EE8D10A8-C60C-4E23-9340-502E043592F7}" name="DRC" dataDxfId="417" dataCellStyle="Normal 2 2 3 2 2"/>
    <tableColumn id="16" xr3:uid="{8591D46B-B126-4E19-9DDC-C32EE5E61086}" name="El Salvador" dataDxfId="416" dataCellStyle="Normal 2 2 3 2 2"/>
    <tableColumn id="17" xr3:uid="{AED2E56B-1CF2-4420-B7CE-C2DD9EC7F40D}" name="Ethiopia" dataDxfId="415" dataCellStyle="Normal 2 2 3 2 2"/>
    <tableColumn id="18" xr3:uid="{9D9A3451-E0AD-422E-B9F0-6DDF50490BC1}" name="Ghana" dataDxfId="414" dataCellStyle="Normal 2 2 3 2 2"/>
    <tableColumn id="19" xr3:uid="{AB47A572-0405-4F7F-ADDE-CDF556DB8012}" name="Guatemala" dataDxfId="413" dataCellStyle="Normal 2 2 3 2 2"/>
    <tableColumn id="20" xr3:uid="{5803FFF7-7ADA-46C8-BD6A-1FC3D8CEE3F9}" name="Guinea" dataDxfId="412" dataCellStyle="Normal 2 2 3 2 2"/>
    <tableColumn id="21" xr3:uid="{B58931FB-E89B-43C4-98C9-1C1C71D3826F}" name="Haiti" dataDxfId="411" dataCellStyle="Normal 2 2 3 2 2"/>
    <tableColumn id="22" xr3:uid="{C1449E40-3FD4-42ED-B547-3A56A1D0F58C}" name="Honduras " dataDxfId="410" dataCellStyle="Normal 2 2 3 2 2"/>
    <tableColumn id="23" xr3:uid="{7909B5A7-60D9-4585-A9C4-8A0F93386E00}" name="India" dataDxfId="409" dataCellStyle="Normal 2 2 3 2 2"/>
    <tableColumn id="24" xr3:uid="{B667B3F2-C90F-40A0-AEF0-2B8853C5901B}" name="Kenya" dataDxfId="408" dataCellStyle="Normal 2 2 3 2 2"/>
    <tableColumn id="25" xr3:uid="{4A38659E-04FD-4950-9863-26C0D5A441ED}" name="Kyrgyz Republic" dataDxfId="407" dataCellStyle="Normal 2 2 3 2 2"/>
    <tableColumn id="26" xr3:uid="{D516E225-89C9-4ED1-89CC-71090778EF47}" name="Lao PDR" dataDxfId="406" dataCellStyle="Normal 2 2 3 2 2"/>
    <tableColumn id="27" xr3:uid="{1D83E617-16ED-4B64-8BE8-F045594B1E39}" name="Liberia " dataDxfId="405" dataCellStyle="Normal 2 2 3 2 2"/>
    <tableColumn id="28" xr3:uid="{9E1E95B8-F3E0-471F-81BC-5D56902DE011}" name="Madagascar" dataDxfId="404" dataCellStyle="Normal 2 2 3 2 2"/>
    <tableColumn id="29" xr3:uid="{5DF8640A-D74B-4DC6-9139-4269A0B9E872}" name="Malawi" dataDxfId="403" dataCellStyle="Normal 2 2 3 2 2"/>
    <tableColumn id="30" xr3:uid="{C1E9730F-B860-4127-B764-C483A3EA068C}" name="Mali" dataDxfId="402" dataCellStyle="Normal 2 2 3 2 2"/>
    <tableColumn id="31" xr3:uid="{91A43453-8CF2-44F0-B87D-C8642A386B7F}" name="Mozambique" dataDxfId="401" dataCellStyle="Normal 2 2 3 2 2"/>
    <tableColumn id="32" xr3:uid="{E03EE78C-DC44-47F5-B7F2-216A3CEE8A70}" name="Nepal" dataDxfId="400" dataCellStyle="Normal 2 2 3 2 2"/>
    <tableColumn id="33" xr3:uid="{0E12B99C-60AD-4414-95E2-58C731D877CE}" name="Niger" dataDxfId="399" dataCellStyle="Normal 2 2 3 2 2"/>
    <tableColumn id="34" xr3:uid="{CF747435-1453-432E-A542-1E71DB1403FA}" name="Nigeria" dataDxfId="398" dataCellStyle="Normal 2 2 3 2 2"/>
    <tableColumn id="35" xr3:uid="{CC454B9D-FDEB-4370-A1D4-36D22F1B38FD}" name="Pakistan" dataDxfId="397" dataCellStyle="Normal 2 2 3 2 2"/>
    <tableColumn id="36" xr3:uid="{5A4E7C51-02F0-4378-B6BD-77E834F0770F}" name="Peru" dataDxfId="396" dataCellStyle="Normal 2 2 3 2 2"/>
    <tableColumn id="37" xr3:uid="{E6D76FFC-4B08-4CFB-94FE-044DA51BB7DB}" name="Philippines" dataDxfId="395" dataCellStyle="Normal 2 2 3 2 2"/>
    <tableColumn id="38" xr3:uid="{4329A179-C351-4F58-BCA3-50800EF24088}" name="Rwanda" dataDxfId="394" dataCellStyle="Normal 2 2 3 2 2"/>
    <tableColumn id="39" xr3:uid="{B8C78BD9-E791-43E3-B471-D849835B34FB}" name="Senegal" dataDxfId="393" dataCellStyle="Normal 2 2 3 2 2"/>
    <tableColumn id="40" xr3:uid="{70BE0B4E-8D2F-400F-9EC3-37BD6B494EBE}" name="Sierra Leone " dataDxfId="392" dataCellStyle="Normal 2 2 3 2 2"/>
    <tableColumn id="41" xr3:uid="{BEF9C67B-9F08-44BF-839E-C49A8FEE91DB}" name="South Sudan " dataDxfId="391" dataCellStyle="Normal 2 2 3 2 2"/>
    <tableColumn id="42" xr3:uid="{18D54C00-51A0-4932-994F-7502ED63DD29}" name="Tanzania" dataDxfId="390" dataCellStyle="Normal 2 2 3 2 2"/>
    <tableColumn id="43" xr3:uid="{D1FF342B-788C-4DD4-AD4D-1FE59BF81226}" name="Togo" dataDxfId="389" dataCellStyle="Normal 2 2 3 2 2"/>
    <tableColumn id="44" xr3:uid="{E3311873-00ED-4A8B-9890-C5F2DABCBAED}" name="Uganda" dataDxfId="388" dataCellStyle="Normal 2 2 3 2 2"/>
    <tableColumn id="45" xr3:uid="{E2EA64C5-0FAE-40FB-A4AC-6600FD192017}" name="Vietnam" dataDxfId="387" dataCellStyle="Normal 2 2 3 2 2"/>
    <tableColumn id="46" xr3:uid="{ABD91AFE-423A-47E2-AB64-A8BAB8C427BE}" name="Zambia" dataDxfId="386" dataCellStyle="Normal 2 2 3 2 2"/>
    <tableColumn id="47" xr3:uid="{F39757D3-CD21-4BE7-A60D-C5AA2E0C147E}" name="Zimbabwe" dataDxfId="385" dataCellStyle="Normal 2 2 3 2 2"/>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4E257997-F0A5-4941-80D4-C7B1B064EAED}" name="Table48556062646669717375777981" displayName="Table48556062646669717375777981" ref="B552:D554" totalsRowShown="0" headerRowBorderDxfId="384" tableBorderDxfId="383" totalsRowBorderDxfId="382">
  <autoFilter ref="B552:D554" xr:uid="{0B9F97BA-A65E-46C9-A539-A2055EB8163F}"/>
  <tableColumns count="3">
    <tableColumn id="1" xr3:uid="{2761B39E-F4EF-497E-B44F-3E2794ED39E1}" name="0"/>
    <tableColumn id="2" xr3:uid="{553A1133-E3D1-4582-9A6D-8083A8486D77}" name="1"/>
    <tableColumn id="3" xr3:uid="{A97E283D-B81B-497E-9E92-6AF7C261C2C7}" name="2 or more"/>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928ACC10-0E0B-4B6D-A211-F46124D01B28}" name="Table4855606264666971737577798182" displayName="Table4855606264666971737577798182" ref="B559:D561" totalsRowShown="0" headerRowBorderDxfId="381" tableBorderDxfId="380" totalsRowBorderDxfId="379">
  <autoFilter ref="B559:D561" xr:uid="{F64C383A-6E9B-4421-84D6-D9891D01CB1A}"/>
  <tableColumns count="3">
    <tableColumn id="1" xr3:uid="{3343C58C-70DC-4FE2-8BE1-AC10B147113F}" name="0"/>
    <tableColumn id="2" xr3:uid="{EC0D7D63-6FC8-47AF-B5FB-8D33041811F9}" name="1"/>
    <tableColumn id="3" xr3:uid="{3D14AB12-0F82-4735-87C2-E2524334DDB9}" name="2 or more"/>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D1676E03-7BF3-4905-834F-A0BE2EFCCA8A}" name="Table9444" displayName="Table9444" ref="A130:AU131" totalsRowShown="0" headerRowDxfId="2314" dataDxfId="2313" headerRowCellStyle="Hyperlink" dataCellStyle="Normal 2 2 3 2 2">
  <autoFilter ref="A130:AU131" xr:uid="{7D05A449-4549-47F5-86A4-9B500082B089}"/>
  <tableColumns count="47">
    <tableColumn id="1" xr3:uid="{2D503A29-3931-48BD-9388-7DB1DA6B0C45}" name="D. Policy (Continued)" dataDxfId="2312"/>
    <tableColumn id="2" xr3:uid="{FAD9183A-1F21-4CE2-9810-DF33AE0015DD}" name="All countries" dataDxfId="2311"/>
    <tableColumn id="3" xr3:uid="{9906D889-75B5-4EEA-87F6-D9FDB299B44C}" name="Numerator" dataDxfId="2310"/>
    <tableColumn id="4" xr3:uid="{EACD8BFB-465C-4F43-B6EE-9C4A11B58F0A}" name="Denominator" dataDxfId="2309" dataCellStyle="Percent"/>
    <tableColumn id="5" xr3:uid="{7E843280-D321-4A75-AC17-E6B761112C98}" name="Afghanistan" dataDxfId="2308" dataCellStyle="Normal 2 2 3 2 2"/>
    <tableColumn id="6" xr3:uid="{CE71B366-080F-4F0E-8A09-8DB945722A59}" name="Angola" dataDxfId="2307" dataCellStyle="Normal 2 2 3 2 2"/>
    <tableColumn id="7" xr3:uid="{60BA9E49-125E-4516-B255-6169AF77B694}" name="Bangladesh" dataDxfId="2306" dataCellStyle="Normal 2 2 3 2 2"/>
    <tableColumn id="8" xr3:uid="{D1C2B2F6-4496-40DB-9C79-D3669C1ECC80}" name="Benin" dataDxfId="2305" dataCellStyle="Normal 2 2 3 2 2"/>
    <tableColumn id="9" xr3:uid="{1E243065-770F-46E4-91AF-22C754CD2925}" name="Burkina Faso" dataDxfId="2304" dataCellStyle="Normal 2 2 3 2 2"/>
    <tableColumn id="10" xr3:uid="{4BF9F6C2-047D-43DD-9AD0-C1EDD1AE0F36}" name="Burundi" dataDxfId="2303" dataCellStyle="Normal 2 2 3 2 2"/>
    <tableColumn id="11" xr3:uid="{45361EB6-93C1-40EC-9ABF-F8A5D7FF287D}" name="Cameroon" dataDxfId="2302" dataCellStyle="Normal 2 2 3 2 2"/>
    <tableColumn id="12" xr3:uid="{5792C48B-E3AE-4711-90D4-78E56574DED4}" name="Cape Verde" dataDxfId="2301" dataCellStyle="Normal 2 2 3 2 2"/>
    <tableColumn id="13" xr3:uid="{4744781A-3C91-4557-9BC4-C0B148468CE0}" name="Côte d'Ivoire" dataDxfId="2300" dataCellStyle="Normal 2 2 3 2 2"/>
    <tableColumn id="14" xr3:uid="{BCA0AD3D-D335-4C17-B2B6-3BF60DC559CE}" name="Dominican Republic" dataDxfId="2299" dataCellStyle="Normal 2 2 3 2 2"/>
    <tableColumn id="15" xr3:uid="{7A2C4288-29AA-4C10-8224-782A023196F2}" name="DRC" dataDxfId="2298" dataCellStyle="Normal 2 2 3 2 2"/>
    <tableColumn id="16" xr3:uid="{622ECE74-E1BA-4919-8E00-907224B1A5DD}" name="El Salvador" dataDxfId="2297" dataCellStyle="Normal 2 2 3 2 2"/>
    <tableColumn id="17" xr3:uid="{AC018631-D18A-4F06-A562-0ED7B929AB0D}" name="Ethiopia" dataDxfId="2296" dataCellStyle="Normal 2 2 3 2 2"/>
    <tableColumn id="18" xr3:uid="{9B5092CD-CD96-4D1B-8C01-6896CCEC4F64}" name="Ghana" dataDxfId="2295" dataCellStyle="Normal 2 2 3 2 2"/>
    <tableColumn id="19" xr3:uid="{38126D21-951A-4E74-BEE2-0ED448E88643}" name="Guatemala" dataDxfId="2294" dataCellStyle="Normal 2 2 3 2 2"/>
    <tableColumn id="20" xr3:uid="{EB1C9ABB-8F5F-45A5-8DE6-7E5412A6F465}" name="Guinea" dataDxfId="2293" dataCellStyle="Normal 2 2 3 2 2"/>
    <tableColumn id="21" xr3:uid="{D94F1E7B-DF28-4E16-B3F4-914CD9C8F748}" name="Haiti" dataDxfId="2292" dataCellStyle="Normal 2 2 3 2 2"/>
    <tableColumn id="22" xr3:uid="{9E5B3CB0-F96F-4EB3-A4AA-5C112F670EC3}" name="Honduras " dataDxfId="2291" dataCellStyle="Normal 2 2 3 2 2"/>
    <tableColumn id="23" xr3:uid="{E7869D0A-7D39-4ED1-85B3-7098BE085CB4}" name="India" dataDxfId="2290" dataCellStyle="Normal 2 2 3 2 2"/>
    <tableColumn id="24" xr3:uid="{2B9D9FA1-0263-46CC-AE88-11583E3A3185}" name="Kenya" dataDxfId="2289" dataCellStyle="Normal 2 2 3 2 2"/>
    <tableColumn id="25" xr3:uid="{EE9D4123-196B-4278-8CA3-4E5CDFD65700}" name="Kyrgyz Republic" dataDxfId="2288" dataCellStyle="Normal 2 2 3 2 2"/>
    <tableColumn id="26" xr3:uid="{7F1FEAAB-4D3B-4217-B786-4F7AE5FB6DF4}" name="Lao PDR" dataDxfId="2287" dataCellStyle="Normal 2 2 3 2 2"/>
    <tableColumn id="27" xr3:uid="{BF529F4D-A762-48A8-A67D-27D0A3D66F65}" name="Liberia " dataDxfId="2286" dataCellStyle="Normal 2 2 3 2 2"/>
    <tableColumn id="28" xr3:uid="{F533630F-B954-4A6A-A36F-A699924A6D2A}" name="Madagascar" dataDxfId="2285" dataCellStyle="Normal 2 2 3 2 2"/>
    <tableColumn id="29" xr3:uid="{4591A58A-5CDC-40B5-B722-9D70E2DF3409}" name="Malawi" dataDxfId="2284" dataCellStyle="Normal 2 2 3 2 2"/>
    <tableColumn id="30" xr3:uid="{F7689106-DE3C-479C-8375-4D90A7DBE87D}" name="Mali" dataDxfId="2283" dataCellStyle="Normal 2 2 3 2 2"/>
    <tableColumn id="31" xr3:uid="{C3C46D26-66A3-4E00-958C-A5B451189E20}" name="Mozambique" dataDxfId="2282" dataCellStyle="Normal 2 2 3 2 2"/>
    <tableColumn id="32" xr3:uid="{8004D2F0-E023-46F0-A04E-147C90FBF134}" name="Nepal" dataDxfId="2281" dataCellStyle="Normal 2 2 3 2 2"/>
    <tableColumn id="33" xr3:uid="{0B7329E7-48EC-44BD-8B7B-0280D7736988}" name="Niger" dataDxfId="2280" dataCellStyle="Normal 2 2 3 2 2"/>
    <tableColumn id="34" xr3:uid="{C4D48036-D6DB-45D8-A336-CC80AD237330}" name="Nigeria" dataDxfId="2279" dataCellStyle="Normal 2 2 3 2 2"/>
    <tableColumn id="35" xr3:uid="{4E5FA6F8-5254-4910-B91B-75C310468B63}" name="Pakistan" dataDxfId="2278" dataCellStyle="Normal 2 2 3 2 2"/>
    <tableColumn id="36" xr3:uid="{4B770233-5A7A-437E-871A-3856A6063E2A}" name="Peru" dataDxfId="2277" dataCellStyle="Normal 2 2 3 2 2"/>
    <tableColumn id="37" xr3:uid="{31ED5878-C2A1-41AB-935A-06D110BD0499}" name="Philippines" dataDxfId="2276" dataCellStyle="Normal 2 2 3 2 2"/>
    <tableColumn id="38" xr3:uid="{AB7A4156-5960-410F-A782-3EDD250CAD38}" name="Rwanda" dataDxfId="2275" dataCellStyle="Normal 2 2 3 2 2"/>
    <tableColumn id="39" xr3:uid="{FC0CC01A-D0EB-4A13-B267-08F05001E970}" name="Senegal" dataDxfId="2274" dataCellStyle="Normal 2 2 3 2 2"/>
    <tableColumn id="40" xr3:uid="{56FEF306-8356-4A9C-B759-1BB1F5A69C17}" name="Sierra Leone " dataDxfId="2273" dataCellStyle="Normal 2 2 3 2 2"/>
    <tableColumn id="41" xr3:uid="{A0C806E4-05B4-43C6-8C45-A8CDC097F75C}" name="South Sudan " dataDxfId="2272" dataCellStyle="Normal 2 2 3 2 2"/>
    <tableColumn id="42" xr3:uid="{977BE060-13CD-452C-AB60-36AEDB6B0CC6}" name="Tanzania" dataDxfId="2271" dataCellStyle="Normal 2 2 3 2 2"/>
    <tableColumn id="43" xr3:uid="{274F5C9C-FE6B-4345-A776-279B0A411AD0}" name="Togo" dataDxfId="2270" dataCellStyle="Normal 2 2 3 2 2"/>
    <tableColumn id="44" xr3:uid="{F38A4086-6C83-48F0-8772-86F7249924DC}" name="Uganda" dataDxfId="2269" dataCellStyle="Normal 2 2 3 2 2"/>
    <tableColumn id="45" xr3:uid="{8DE26C23-1C54-4E35-B5D1-E08F544337FC}" name="Vietnam" dataDxfId="2268" dataCellStyle="Normal 2 2 3 2 2"/>
    <tableColumn id="46" xr3:uid="{25761DB6-AE2D-4F67-B07B-2CA99986314B}" name="Zambia" dataDxfId="2267" dataCellStyle="Normal 2 2 3 2 2"/>
    <tableColumn id="47" xr3:uid="{C6B8E199-8664-42E3-A303-73DC50D871A1}" name="Zimbabwe" dataDxfId="2266" dataCellStyle="Normal 2 2 3 2 2"/>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65314013-1992-4111-A0EF-2ADA2B8B0E60}" name="Table82" displayName="Table82" ref="A556:AU557" totalsRowShown="0" headerRowDxfId="378" dataDxfId="377" headerRowCellStyle="Hyperlink" dataCellStyle="Normal 2 2 3 2 2">
  <autoFilter ref="A556:AU557" xr:uid="{2810CD15-1264-4647-99B1-F9A7D7319057}"/>
  <tableColumns count="47">
    <tableColumn id="1" xr3:uid="{96A466D3-C7B7-4F6C-B4AE-8E1F70BA030C}" name="G. Private Sector (continued)" dataDxfId="376" dataCellStyle="Normal 2 2 3 2 2"/>
    <tableColumn id="2" xr3:uid="{762D2AE8-A096-4005-8850-FFFD723263AD}" name="All countries" dataDxfId="375"/>
    <tableColumn id="3" xr3:uid="{058C586B-48A2-422C-A45B-A3739EF487E0}" name="Numerator" dataDxfId="374"/>
    <tableColumn id="4" xr3:uid="{2C5F5820-14B8-4327-B812-556330B86284}" name="Denominator" dataDxfId="373" dataCellStyle="Percent"/>
    <tableColumn id="5" xr3:uid="{2AD6500C-D67E-4AE3-8E8A-061E37A7EB0E}" name="Afghanistan" dataDxfId="372" dataCellStyle="Normal 2 2 3 2 2"/>
    <tableColumn id="6" xr3:uid="{CC30F57E-FA24-4262-A8DF-0E97214FCE15}" name="Angola" dataDxfId="371" dataCellStyle="Normal 2 2 3 2 2"/>
    <tableColumn id="7" xr3:uid="{6C0649A1-6165-4001-A0B3-DFB378648F04}" name="Bangladesh" dataDxfId="370" dataCellStyle="Normal 2 2 3 2 2"/>
    <tableColumn id="8" xr3:uid="{F5920652-2A96-4B6F-AD0F-28C20EC5FD0B}" name="Benin" dataDxfId="369" dataCellStyle="Normal 2 2 3 2 2"/>
    <tableColumn id="9" xr3:uid="{EF1807A6-0258-4CD7-90DF-E4AD8492BAA1}" name="Burkina Faso" dataDxfId="368" dataCellStyle="Normal 2 2 3 2 2"/>
    <tableColumn id="10" xr3:uid="{292535B8-2DDA-41E9-8699-89EB0F98E090}" name="Burundi" dataDxfId="367" dataCellStyle="Normal 2 2 3 2 2"/>
    <tableColumn id="11" xr3:uid="{A76515EE-1608-45E3-9134-C066F985883E}" name="Cameroon" dataDxfId="366" dataCellStyle="Normal 2 2 3 2 2"/>
    <tableColumn id="12" xr3:uid="{8429E577-E992-4320-8EB1-8049B5CA5FFA}" name="Cape Verde" dataDxfId="365" dataCellStyle="Normal 2 2 3 2 2"/>
    <tableColumn id="13" xr3:uid="{B1958827-9A07-475F-BA06-1EA4548EAC3A}" name="Côte d'Ivoire" dataDxfId="364" dataCellStyle="Normal 2 2 3 2 2"/>
    <tableColumn id="14" xr3:uid="{AEF3C199-86A6-4442-8EA5-33CA9830618D}" name="Dominican Republic" dataDxfId="363" dataCellStyle="Normal 2 2 3 2 2"/>
    <tableColumn id="15" xr3:uid="{334E38ED-F2AA-4681-8025-3250C54FC065}" name="DRC" dataDxfId="362" dataCellStyle="Normal 2 2 3 2 2"/>
    <tableColumn id="16" xr3:uid="{05041645-5F71-4D7D-9C0C-B531AD572355}" name="El Salvador" dataDxfId="361" dataCellStyle="Normal 2 2 3 2 2"/>
    <tableColumn id="17" xr3:uid="{6385F9F8-07CD-4F86-8D46-795BBAD10BD9}" name="Ethiopia" dataDxfId="360" dataCellStyle="Normal 2 2 3 2 2"/>
    <tableColumn id="18" xr3:uid="{12471642-C145-4D84-928F-266385359536}" name="Ghana" dataDxfId="359" dataCellStyle="Normal 2 2 3 2 2"/>
    <tableColumn id="19" xr3:uid="{116668F5-EB94-4192-B11F-661EA39BD909}" name="Guatemala" dataDxfId="358" dataCellStyle="Normal 2 2 3 2 2"/>
    <tableColumn id="20" xr3:uid="{9C76DE80-3602-45A1-86C1-60E9D21A8905}" name="Guinea" dataDxfId="357" dataCellStyle="Normal 2 2 3 2 2"/>
    <tableColumn id="21" xr3:uid="{BECB0C27-40D9-4EA3-80FC-0322236471C5}" name="Haiti" dataDxfId="356" dataCellStyle="Normal 2 2 3 2 2"/>
    <tableColumn id="22" xr3:uid="{833A2952-0C4A-450F-B9F5-0859CCFF2A56}" name="Honduras " dataDxfId="355" dataCellStyle="Normal 2 2 3 2 2"/>
    <tableColumn id="23" xr3:uid="{F57F7428-A095-4DE5-80DD-D241371F8AA7}" name="India" dataDxfId="354" dataCellStyle="Normal 2 2 3 2 2"/>
    <tableColumn id="24" xr3:uid="{A1387F5F-5F9F-48D4-865D-A4C38E9EFF02}" name="Kenya" dataDxfId="353" dataCellStyle="Normal 2 2 3 2 2"/>
    <tableColumn id="25" xr3:uid="{11A19BD5-F4E6-4890-9665-7C3CE1309F43}" name="Kyrgyz Republic" dataDxfId="352" dataCellStyle="Normal 2 2 3 2 2"/>
    <tableColumn id="26" xr3:uid="{FB5682D8-754B-4495-99D4-058ED098AEF9}" name="Lao PDR" dataDxfId="351" dataCellStyle="Normal 2 2 3 2 2"/>
    <tableColumn id="27" xr3:uid="{50372B8D-2B8E-47F2-A3C8-A8F2627A3B1E}" name="Liberia " dataDxfId="350" dataCellStyle="Normal 2 2 3 2 2"/>
    <tableColumn id="28" xr3:uid="{C38BF310-C8D4-4E37-94D4-D6EC140FDC58}" name="Madagascar" dataDxfId="349" dataCellStyle="Normal 2 2 3 2 2"/>
    <tableColumn id="29" xr3:uid="{5495FC13-7C00-43D8-858D-93AB6FAB5B38}" name="Malawi" dataDxfId="348" dataCellStyle="Normal 2 2 3 2 2"/>
    <tableColumn id="30" xr3:uid="{511BAD25-0328-4548-8B1F-70C9C150C250}" name="Mali" dataDxfId="347" dataCellStyle="Normal 2 2 3 2 2"/>
    <tableColumn id="31" xr3:uid="{0E6F9A2C-70D3-49AC-ACDE-7CD47BCC3503}" name="Mozambique" dataDxfId="346" dataCellStyle="Normal 2 2 3 2 2"/>
    <tableColumn id="32" xr3:uid="{CBB816A9-9DBF-4197-ADEA-8D3C581DAD95}" name="Nepal" dataDxfId="345" dataCellStyle="Normal 2 2 3 2 2"/>
    <tableColumn id="33" xr3:uid="{F5098C63-6FA8-4229-95A4-4289E69D8FBE}" name="Niger" dataDxfId="344" dataCellStyle="Normal 2 2 3 2 2"/>
    <tableColumn id="34" xr3:uid="{843AA463-713C-4296-86C9-5617E47DA2EC}" name="Nigeria" dataDxfId="343" dataCellStyle="Normal 2 2 3 2 2"/>
    <tableColumn id="35" xr3:uid="{6BB1B474-B2A1-430A-A614-57BCE47E36D3}" name="Pakistan" dataDxfId="342" dataCellStyle="Normal 2 2 3 2 2"/>
    <tableColumn id="36" xr3:uid="{7C493560-5115-4181-B0A6-89E32387618F}" name="Peru" dataDxfId="341" dataCellStyle="Normal 2 2 3 2 2"/>
    <tableColumn id="37" xr3:uid="{7E371245-0B2D-47B8-9128-893C33ACEF22}" name="Philippines" dataDxfId="340" dataCellStyle="Normal 2 2 3 2 2"/>
    <tableColumn id="38" xr3:uid="{6F8E3870-05CD-41DB-98E1-B43BC533C3FD}" name="Rwanda" dataDxfId="339" dataCellStyle="Normal 2 2 3 2 2"/>
    <tableColumn id="39" xr3:uid="{EB579EF5-ED28-49A1-9BB5-4A8EADC222CC}" name="Senegal" dataDxfId="338" dataCellStyle="Normal 2 2 3 2 2"/>
    <tableColumn id="40" xr3:uid="{E0FF264B-E947-409C-AF5D-C9116014D458}" name="Sierra Leone " dataDxfId="337" dataCellStyle="Normal 2 2 3 2 2"/>
    <tableColumn id="41" xr3:uid="{76B3B840-698F-4742-A1FB-F2FB7BBE217A}" name="South Sudan " dataDxfId="336" dataCellStyle="Normal 2 2 3 2 2"/>
    <tableColumn id="42" xr3:uid="{A7AE64AF-9D37-47D4-885E-EA90DE3C7AD5}" name="Tanzania" dataDxfId="335" dataCellStyle="Normal 2 2 3 2 2"/>
    <tableColumn id="43" xr3:uid="{B35A93E0-B139-4EF0-8D29-E9AC1BC96170}" name="Togo" dataDxfId="334" dataCellStyle="Normal 2 2 3 2 2"/>
    <tableColumn id="44" xr3:uid="{99F7EB40-94EB-4037-A433-B1A925269968}" name="Uganda" dataDxfId="333" dataCellStyle="Normal 2 2 3 2 2"/>
    <tableColumn id="45" xr3:uid="{54A18AE9-9837-41FF-9B0B-0A11EB0F4C64}" name="Vietnam" dataDxfId="332" dataCellStyle="Normal 2 2 3 2 2"/>
    <tableColumn id="46" xr3:uid="{6865AD43-65AC-416B-A8C5-3A27B1A43609}" name="Zambia" dataDxfId="331" dataCellStyle="Normal 2 2 3 2 2"/>
    <tableColumn id="47" xr3:uid="{EBFBD66E-2269-44A6-90B2-E9A6842B279B}" name="Zimbabwe" dataDxfId="330" dataCellStyle="Normal 2 2 3 2 2"/>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1683D70B-5634-4A6F-BC69-664A549822CC}" name="Table485560626466697173757779818284" displayName="Table485560626466697173757779818284" ref="B566:D568" totalsRowShown="0" headerRowBorderDxfId="329" tableBorderDxfId="328" totalsRowBorderDxfId="327">
  <autoFilter ref="B566:D568" xr:uid="{900DED16-BC2A-47AE-982A-122B346843D3}"/>
  <tableColumns count="3">
    <tableColumn id="1" xr3:uid="{C218FFC3-AF4D-48F0-A675-446E4E1A5A3C}" name="0"/>
    <tableColumn id="2" xr3:uid="{C0A796EC-A3B9-4A30-A3E4-7C41AE315484}" name="1"/>
    <tableColumn id="3" xr3:uid="{383C8F9C-AA5A-418E-85C4-B10A9B59E46E}" name="2 or more"/>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B6BF9984-F872-4687-984B-990360500E0A}" name="Table8285" displayName="Table8285" ref="A563:AU564" totalsRowShown="0" headerRowDxfId="326" dataDxfId="325" headerRowCellStyle="Hyperlink" dataCellStyle="Normal 2 2 3 2 2">
  <autoFilter ref="A563:AU564" xr:uid="{1A0C235E-E68A-4E9D-B37B-0EC6B38BD6F2}"/>
  <tableColumns count="47">
    <tableColumn id="1" xr3:uid="{C4E98EEF-960F-4C84-855E-1D5DB2B94D8F}" name="G. Private Sector (continued)" dataDxfId="324" dataCellStyle="Normal 2 2 3 2 2"/>
    <tableColumn id="2" xr3:uid="{B3FCF08D-292E-406A-9D5D-324E1CD26725}" name="All countries" dataDxfId="323"/>
    <tableColumn id="3" xr3:uid="{10DF26A5-BE3C-465D-8B8C-7C598CEF1DE4}" name="Numerator" dataDxfId="322"/>
    <tableColumn id="4" xr3:uid="{FCAFD232-3912-467A-B58C-4FC35C53BFB6}" name="Denominator" dataDxfId="321" dataCellStyle="Percent"/>
    <tableColumn id="5" xr3:uid="{1FB7BC86-BA79-4BD2-9AAC-977FDAECC871}" name="Afghanistan" dataDxfId="320" dataCellStyle="Normal 2 2 3 2 2"/>
    <tableColumn id="6" xr3:uid="{5E4F10B1-4754-4326-9970-872A825B6A0A}" name="Angola" dataDxfId="319" dataCellStyle="Normal 2 2 3 2 2"/>
    <tableColumn id="7" xr3:uid="{17A73BFE-BF32-4165-9A1A-CB9D04BA4B2F}" name="Bangladesh" dataDxfId="318" dataCellStyle="Normal 2 2 3 2 2"/>
    <tableColumn id="8" xr3:uid="{404A579B-A167-4636-B1C7-C476FE511D99}" name="Benin" dataDxfId="317" dataCellStyle="Normal 2 2 3 2 2"/>
    <tableColumn id="9" xr3:uid="{4C9C489B-CA51-43CD-9EC3-3E8E7701D7A6}" name="Burkina Faso" dataDxfId="316" dataCellStyle="Normal 2 2 3 2 2"/>
    <tableColumn id="10" xr3:uid="{A02FFFAC-DD7E-4229-B1CE-3CB96EC7E0F2}" name="Burundi" dataDxfId="315" dataCellStyle="Normal 2 2 3 2 2"/>
    <tableColumn id="11" xr3:uid="{4E51FF9F-CBEA-4630-B5D8-BE1998E3B600}" name="Cameroon" dataDxfId="314" dataCellStyle="Normal 2 2 3 2 2"/>
    <tableColumn id="12" xr3:uid="{F1C5901F-F855-492A-B870-B09A751CECBB}" name="Cape Verde" dataDxfId="313" dataCellStyle="Normal 2 2 3 2 2"/>
    <tableColumn id="13" xr3:uid="{929687AD-D444-46C6-83F5-C30617E87921}" name="Côte d'Ivoire" dataDxfId="312" dataCellStyle="Normal 2 2 3 2 2"/>
    <tableColumn id="14" xr3:uid="{C68CD5FD-6B7E-4120-A406-82372727A437}" name="Dominican Republic" dataDxfId="311" dataCellStyle="Normal 2 2 3 2 2"/>
    <tableColumn id="15" xr3:uid="{ACED24B8-9AD5-4826-9D5A-7142C795179D}" name="DRC" dataDxfId="310" dataCellStyle="Normal 2 2 3 2 2"/>
    <tableColumn id="16" xr3:uid="{469B3FAE-989F-4F31-84FE-350F5781838B}" name="El Salvador" dataDxfId="309" dataCellStyle="Normal 2 2 3 2 2"/>
    <tableColumn id="17" xr3:uid="{8D72F3FB-24C2-44CB-A1AD-7253EB7C7225}" name="Ethiopia" dataDxfId="308" dataCellStyle="Normal 2 2 3 2 2"/>
    <tableColumn id="18" xr3:uid="{C0FD6E0B-EBF4-4E61-94D0-8AB3D2F20C46}" name="Ghana" dataDxfId="307" dataCellStyle="Normal 2 2 3 2 2"/>
    <tableColumn id="19" xr3:uid="{4CB62745-B940-4FA5-BED6-F92B150BC05B}" name="Guatemala" dataDxfId="306" dataCellStyle="Normal 2 2 3 2 2"/>
    <tableColumn id="20" xr3:uid="{52BC7C47-0432-41F1-83ED-556755E0F15C}" name="Guinea" dataDxfId="305" dataCellStyle="Normal 2 2 3 2 2"/>
    <tableColumn id="21" xr3:uid="{EFFB094C-6A12-40C6-86B0-BAF03D55DBF1}" name="Haiti" dataDxfId="304" dataCellStyle="Normal 2 2 3 2 2"/>
    <tableColumn id="22" xr3:uid="{D6C18208-9181-4AAC-BC03-78A0FDC38742}" name="Honduras " dataDxfId="303" dataCellStyle="Normal 2 2 3 2 2"/>
    <tableColumn id="23" xr3:uid="{676E9CBF-FF6D-450E-AEF6-155E9B4CD605}" name="India" dataDxfId="302" dataCellStyle="Normal 2 2 3 2 2"/>
    <tableColumn id="24" xr3:uid="{8907B0C5-D37B-4602-9EE7-1947038B54E2}" name="Kenya" dataDxfId="301" dataCellStyle="Normal 2 2 3 2 2"/>
    <tableColumn id="25" xr3:uid="{3BD0C098-A9DD-452A-B5D2-48C31FB83213}" name="Kyrgyz Republic" dataDxfId="300" dataCellStyle="Normal 2 2 3 2 2"/>
    <tableColumn id="26" xr3:uid="{2A60C199-00D5-4F67-B0B0-25BF7C3FA91C}" name="Lao PDR" dataDxfId="299" dataCellStyle="Normal 2 2 3 2 2"/>
    <tableColumn id="27" xr3:uid="{6781E9A8-F1B1-4BEB-B6AE-1699A8F4AF84}" name="Liberia " dataDxfId="298" dataCellStyle="Normal 2 2 3 2 2"/>
    <tableColumn id="28" xr3:uid="{BDF93759-219E-4883-8923-98988500818D}" name="Madagascar" dataDxfId="297" dataCellStyle="Normal 2 2 3 2 2"/>
    <tableColumn id="29" xr3:uid="{C478C934-09ED-4C88-8499-9484429F7471}" name="Malawi" dataDxfId="296" dataCellStyle="Normal 2 2 3 2 2"/>
    <tableColumn id="30" xr3:uid="{8DA2B691-731D-4FEE-B680-57CF0928835B}" name="Mali" dataDxfId="295" dataCellStyle="Normal 2 2 3 2 2"/>
    <tableColumn id="31" xr3:uid="{8DAA38E5-E39B-4634-97CE-449FF286792D}" name="Mozambique" dataDxfId="294" dataCellStyle="Normal 2 2 3 2 2"/>
    <tableColumn id="32" xr3:uid="{6896FF16-5524-41FB-BD0E-B4080DD9A0D4}" name="Nepal" dataDxfId="293" dataCellStyle="Normal 2 2 3 2 2"/>
    <tableColumn id="33" xr3:uid="{2A36D612-0095-412D-94B3-F84D227E6282}" name="Niger" dataDxfId="292" dataCellStyle="Normal 2 2 3 2 2"/>
    <tableColumn id="34" xr3:uid="{DEDD6DE3-852C-473A-8951-56A41B7D26A5}" name="Nigeria" dataDxfId="291" dataCellStyle="Normal 2 2 3 2 2"/>
    <tableColumn id="35" xr3:uid="{0E9AC3C3-FBE0-4168-B958-80E99FBE0FCC}" name="Pakistan" dataDxfId="290" dataCellStyle="Normal 2 2 3 2 2"/>
    <tableColumn id="36" xr3:uid="{CB7F5D30-D7A4-4F23-8E92-A851CCF56337}" name="Peru" dataDxfId="289" dataCellStyle="Normal 2 2 3 2 2"/>
    <tableColumn id="37" xr3:uid="{C3D19C42-706C-4B1A-8A17-8FFC474967C6}" name="Philippines" dataDxfId="288" dataCellStyle="Normal 2 2 3 2 2"/>
    <tableColumn id="38" xr3:uid="{29788CA7-77FA-460A-841D-770D28DD6279}" name="Rwanda" dataDxfId="287" dataCellStyle="Normal 2 2 3 2 2"/>
    <tableColumn id="39" xr3:uid="{005744C1-5319-4990-AF3F-114941ED9CE0}" name="Senegal" dataDxfId="286" dataCellStyle="Normal 2 2 3 2 2"/>
    <tableColumn id="40" xr3:uid="{E0DFE703-7C9B-4F50-A993-18EF657D950D}" name="Sierra Leone " dataDxfId="285" dataCellStyle="Normal 2 2 3 2 2"/>
    <tableColumn id="41" xr3:uid="{D21AF5FC-EA64-4C66-9E0E-B6ADD49E4615}" name="South Sudan " dataDxfId="284" dataCellStyle="Normal 2 2 3 2 2"/>
    <tableColumn id="42" xr3:uid="{48940A40-8F05-47ED-8270-718C5E19E37F}" name="Tanzania" dataDxfId="283" dataCellStyle="Normal 2 2 3 2 2"/>
    <tableColumn id="43" xr3:uid="{82E56544-CCAC-47EE-9890-66A593D8371F}" name="Togo" dataDxfId="282" dataCellStyle="Normal 2 2 3 2 2"/>
    <tableColumn id="44" xr3:uid="{B43DE42A-01F5-44CE-8E76-58C7A595B989}" name="Uganda" dataDxfId="281" dataCellStyle="Normal 2 2 3 2 2"/>
    <tableColumn id="45" xr3:uid="{ED168745-463E-4B82-9BD9-57E251F1BAB9}" name="Vietnam" dataDxfId="280" dataCellStyle="Normal 2 2 3 2 2"/>
    <tableColumn id="46" xr3:uid="{307FD267-7CA0-4D18-B1E5-EB394DFD4BD2}" name="Zambia" dataDxfId="279" dataCellStyle="Normal 2 2 3 2 2"/>
    <tableColumn id="47" xr3:uid="{69DFB565-555F-4148-9E3A-BF3822A5EEC5}" name="Zimbabwe" dataDxfId="278" dataCellStyle="Normal 2 2 3 2 2"/>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5F3795E-3286-4723-8C68-D2010BC177F2}" name="Table48556062646669717375777981828486" displayName="Table48556062646669717375777981828486" ref="B573:D575" totalsRowShown="0" headerRowBorderDxfId="277" tableBorderDxfId="276" totalsRowBorderDxfId="275">
  <autoFilter ref="B573:D575" xr:uid="{EE50E855-A513-427A-885D-EB129B4D03CB}"/>
  <tableColumns count="3">
    <tableColumn id="1" xr3:uid="{9690B4D9-06EC-41E0-BE3E-7B3487FA6B48}" name="0"/>
    <tableColumn id="2" xr3:uid="{9FCC688F-6230-4A0A-8C6F-DDC388930EA0}" name="1"/>
    <tableColumn id="3" xr3:uid="{72159521-33A0-4792-A603-237734510759}" name="2 or more"/>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8BA6EF32-E302-470E-B3D5-00194CA1EC66}" name="Table828587" displayName="Table828587" ref="A570:AU571" totalsRowShown="0" headerRowDxfId="274" dataDxfId="273" headerRowCellStyle="Hyperlink" dataCellStyle="Normal 2 2 3 2 2">
  <autoFilter ref="A570:AU571" xr:uid="{FF35F359-92FA-4F99-9323-238CB8DE4165}"/>
  <tableColumns count="47">
    <tableColumn id="1" xr3:uid="{05E1B05D-B355-40EB-BDE5-1BC8C578CC19}" name="G. Private Sector (continued)" dataDxfId="272" dataCellStyle="Normal 2 2 3 2 2"/>
    <tableColumn id="2" xr3:uid="{CD22CA41-A154-4D7B-A8B4-39FF19FCB1E5}" name="All countries" dataDxfId="271"/>
    <tableColumn id="3" xr3:uid="{DDF40D1D-3776-4F54-AE77-664D5E5AD1AB}" name="Numerator" dataDxfId="270"/>
    <tableColumn id="4" xr3:uid="{F7EB177A-312F-4D91-9165-13E84EAFC5D3}" name="Denominator" dataDxfId="269" dataCellStyle="Percent"/>
    <tableColumn id="5" xr3:uid="{8B57D811-C634-425E-906C-DB1FB0335FE8}" name="Afghanistan" dataDxfId="268" dataCellStyle="Normal 2 2 3 2 2"/>
    <tableColumn id="6" xr3:uid="{ADEFE07E-1DFB-4FE0-A121-FBB5A339C231}" name="Angola" dataDxfId="267" dataCellStyle="Normal 2 2 3 2 2"/>
    <tableColumn id="7" xr3:uid="{80140626-43A2-4A40-9336-5DB49445B439}" name="Bangladesh" dataDxfId="266" dataCellStyle="Normal 2 2 3 2 2"/>
    <tableColumn id="8" xr3:uid="{31E2E321-DD53-4B12-AC35-30D8CD4884B5}" name="Benin" dataDxfId="265" dataCellStyle="Normal 2 2 3 2 2"/>
    <tableColumn id="9" xr3:uid="{B41FB59C-2174-4E04-82C1-68EBC56DCF2D}" name="Burkina Faso" dataDxfId="264" dataCellStyle="Normal 2 2 3 2 2"/>
    <tableColumn id="10" xr3:uid="{426849CC-BE7F-4E2D-9EE9-2DA565AFF1DE}" name="Burundi" dataDxfId="263" dataCellStyle="Normal 2 2 3 2 2"/>
    <tableColumn id="11" xr3:uid="{57CC4031-C301-453B-BACC-FB037939AC16}" name="Cameroon" dataDxfId="262" dataCellStyle="Normal 2 2 3 2 2"/>
    <tableColumn id="12" xr3:uid="{D11A79E6-680C-47C8-82EE-A5AB67262F2B}" name="Cape Verde" dataDxfId="261" dataCellStyle="Normal 2 2 3 2 2"/>
    <tableColumn id="13" xr3:uid="{EA4727D5-48BB-4F74-9694-3F52449F17B4}" name="Côte d'Ivoire" dataDxfId="260" dataCellStyle="Normal 2 2 3 2 2"/>
    <tableColumn id="14" xr3:uid="{BA20DA48-5DB3-4963-AA7A-B2C99DB768B7}" name="Dominican Republic" dataDxfId="259" dataCellStyle="Normal 2 2 3 2 2"/>
    <tableColumn id="15" xr3:uid="{347459FB-4DF2-4023-95E3-DEF6E809271A}" name="DRC" dataDxfId="258" dataCellStyle="Normal 2 2 3 2 2"/>
    <tableColumn id="16" xr3:uid="{71C61BD1-23A4-4CE3-9AA2-C0B8E2D22E81}" name="El Salvador" dataDxfId="257" dataCellStyle="Normal 2 2 3 2 2"/>
    <tableColumn id="17" xr3:uid="{DD600EB0-86C7-48E2-8BBD-FCD06700D1C2}" name="Ethiopia" dataDxfId="256" dataCellStyle="Normal 2 2 3 2 2"/>
    <tableColumn id="18" xr3:uid="{CDC6CCEB-8923-40B2-B214-49F4C64B5C98}" name="Ghana" dataDxfId="255" dataCellStyle="Normal 2 2 3 2 2"/>
    <tableColumn id="19" xr3:uid="{426D69EC-D6A6-422F-A63A-A88A735D8D2A}" name="Guatemala" dataDxfId="254" dataCellStyle="Normal 2 2 3 2 2"/>
    <tableColumn id="20" xr3:uid="{334797BA-F7CB-4D08-B241-77063F55EE63}" name="Guinea" dataDxfId="253" dataCellStyle="Normal 2 2 3 2 2"/>
    <tableColumn id="21" xr3:uid="{6D60E677-AEC3-44D0-B6A4-3CEEAE925DE7}" name="Haiti" dataDxfId="252" dataCellStyle="Normal 2 2 3 2 2"/>
    <tableColumn id="22" xr3:uid="{59CA35CF-6432-46E8-930D-73C67AC7C241}" name="Honduras " dataDxfId="251" dataCellStyle="Normal 2 2 3 2 2"/>
    <tableColumn id="23" xr3:uid="{8A36B3EB-3C56-4F43-8D10-B94D4955B26B}" name="India" dataDxfId="250" dataCellStyle="Normal 2 2 3 2 2"/>
    <tableColumn id="24" xr3:uid="{BF2FBBF6-31A8-4002-A3B3-AABF193C64CE}" name="Kenya" dataDxfId="249" dataCellStyle="Normal 2 2 3 2 2"/>
    <tableColumn id="25" xr3:uid="{EA35C1EA-A7B5-4A96-8FA9-65A0293CE29B}" name="Kyrgyz Republic" dataDxfId="248" dataCellStyle="Normal 2 2 3 2 2"/>
    <tableColumn id="26" xr3:uid="{1FB04FCE-3004-4DEE-8EC8-6C4D99FB8050}" name="Lao PDR" dataDxfId="247" dataCellStyle="Normal 2 2 3 2 2"/>
    <tableColumn id="27" xr3:uid="{060E4AEE-A939-4D65-B37E-3B17DC7CCFAC}" name="Liberia " dataDxfId="246" dataCellStyle="Normal 2 2 3 2 2"/>
    <tableColumn id="28" xr3:uid="{D582CD2B-3BBB-4EBF-9C07-9EDED8E160D9}" name="Madagascar" dataDxfId="245" dataCellStyle="Normal 2 2 3 2 2"/>
    <tableColumn id="29" xr3:uid="{0BD647D4-086A-44FB-8E3E-B493BD9C12E2}" name="Malawi" dataDxfId="244" dataCellStyle="Normal 2 2 3 2 2"/>
    <tableColumn id="30" xr3:uid="{379B0D79-B88D-4127-8AE5-95CFE31FB097}" name="Mali" dataDxfId="243" dataCellStyle="Normal 2 2 3 2 2"/>
    <tableColumn id="31" xr3:uid="{768B9E06-B414-4DBB-A6C4-942CC974CC22}" name="Mozambique" dataDxfId="242" dataCellStyle="Normal 2 2 3 2 2"/>
    <tableColumn id="32" xr3:uid="{A0B5FDB8-0ACE-421E-A072-E0EF03AEA9F1}" name="Nepal" dataDxfId="241" dataCellStyle="Normal 2 2 3 2 2"/>
    <tableColumn id="33" xr3:uid="{B37041E8-81C3-448C-A511-687B28625570}" name="Niger" dataDxfId="240" dataCellStyle="Normal 2 2 3 2 2"/>
    <tableColumn id="34" xr3:uid="{238853E2-F3B1-43E7-BFCB-53AB1BEDE38F}" name="Nigeria" dataDxfId="239" dataCellStyle="Normal 2 2 3 2 2"/>
    <tableColumn id="35" xr3:uid="{54789569-AE37-438A-A431-94D2F954B4D7}" name="Pakistan" dataDxfId="238" dataCellStyle="Normal 2 2 3 2 2"/>
    <tableColumn id="36" xr3:uid="{5BC70297-0B65-4660-B47A-118FB84EA734}" name="Peru" dataDxfId="237" dataCellStyle="Normal 2 2 3 2 2"/>
    <tableColumn id="37" xr3:uid="{6D35E353-E6E6-4645-B146-9944CBCE468A}" name="Philippines" dataDxfId="236" dataCellStyle="Normal 2 2 3 2 2"/>
    <tableColumn id="38" xr3:uid="{B5BD209E-99E5-403C-B7EB-CA7B1D6C6615}" name="Rwanda" dataDxfId="235" dataCellStyle="Normal 2 2 3 2 2"/>
    <tableColumn id="39" xr3:uid="{86BEEA18-465E-4E0C-A7DA-ACA957920653}" name="Senegal" dataDxfId="234" dataCellStyle="Normal 2 2 3 2 2"/>
    <tableColumn id="40" xr3:uid="{D6B3872B-B9D2-4215-9B03-EE351EF6D0B5}" name="Sierra Leone " dataDxfId="233" dataCellStyle="Normal 2 2 3 2 2"/>
    <tableColumn id="41" xr3:uid="{4C39430F-313E-456E-AD23-32849537FA2D}" name="South Sudan " dataDxfId="232" dataCellStyle="Normal 2 2 3 2 2"/>
    <tableColumn id="42" xr3:uid="{00F496EE-2A0E-4CE9-B40D-20BBFF614278}" name="Tanzania" dataDxfId="231" dataCellStyle="Normal 2 2 3 2 2"/>
    <tableColumn id="43" xr3:uid="{BB5882EC-0E7F-48FA-8337-FFF737408763}" name="Togo" dataDxfId="230" dataCellStyle="Normal 2 2 3 2 2"/>
    <tableColumn id="44" xr3:uid="{69C5F326-0D5F-4196-9E06-3398C10E773F}" name="Uganda" dataDxfId="229" dataCellStyle="Normal 2 2 3 2 2"/>
    <tableColumn id="45" xr3:uid="{FB138388-5B09-479B-9FA4-C73CA3054A08}" name="Vietnam" dataDxfId="228" dataCellStyle="Normal 2 2 3 2 2"/>
    <tableColumn id="46" xr3:uid="{D724EF47-FA19-415F-884B-4D1983C4EBF6}" name="Zambia" dataDxfId="227" dataCellStyle="Normal 2 2 3 2 2"/>
    <tableColumn id="47" xr3:uid="{2CB09B0C-E2A4-43D1-BF64-C2C37829E9EF}" name="Zimbabwe" dataDxfId="226" dataCellStyle="Normal 2 2 3 2 2"/>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5B33E43A-5359-4031-A3F0-B8FF46606B03}" name="Table4855606264666971737577798182848688" displayName="Table4855606264666971737577798182848688" ref="B580:D582" totalsRowShown="0" headerRowBorderDxfId="225" tableBorderDxfId="224" totalsRowBorderDxfId="223">
  <autoFilter ref="B580:D582" xr:uid="{E654B93C-2E30-4284-B1C5-64E50BA78476}"/>
  <tableColumns count="3">
    <tableColumn id="1" xr3:uid="{92905A1C-31C9-4095-B50D-A4BBCB1C584B}" name="0"/>
    <tableColumn id="2" xr3:uid="{A8F28FF5-2988-4697-BB22-C9A90BBFBCA6}" name="1"/>
    <tableColumn id="3" xr3:uid="{666E743E-8AB5-4BC9-A83C-FEEB32AA3F67}" name="2 or more"/>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D61CD563-F610-4E39-B56F-93FD0593F7EF}" name="Table82858789" displayName="Table82858789" ref="A577:AU578" totalsRowShown="0" headerRowDxfId="222" dataDxfId="221" headerRowCellStyle="Hyperlink" dataCellStyle="Normal 2 2 3 2 2">
  <autoFilter ref="A577:AU578" xr:uid="{F5E66C6B-0298-4665-B9E2-A1CE9441906D}"/>
  <tableColumns count="47">
    <tableColumn id="1" xr3:uid="{EE33237B-D94A-464B-8A72-8F2E53785C2B}" name="G. Private Sector (continued)" dataDxfId="220" dataCellStyle="Normal 2 2 3 2 2"/>
    <tableColumn id="2" xr3:uid="{41F7EA9D-489F-4188-A33D-35E4C4D20DFC}" name="All countries" dataDxfId="219"/>
    <tableColumn id="3" xr3:uid="{9AAC7CB0-CAAC-4DE1-83EA-7DF0E77F1316}" name="Numerator" dataDxfId="218"/>
    <tableColumn id="4" xr3:uid="{D8320D47-36FE-4366-BA29-3F91210A780C}" name="Denominator" dataDxfId="217" dataCellStyle="Percent"/>
    <tableColumn id="5" xr3:uid="{BFDA48A7-B6AC-4476-A418-EB46A67A74A3}" name="Afghanistan" dataDxfId="216" dataCellStyle="Normal 2 2 3 2 2"/>
    <tableColumn id="6" xr3:uid="{87DFCA86-CCE4-4636-9FF8-94449E2CFC65}" name="Angola" dataDxfId="215" dataCellStyle="Normal 2 2 3 2 2"/>
    <tableColumn id="7" xr3:uid="{DB99E18B-F300-4375-874B-846995934CFB}" name="Bangladesh" dataDxfId="214" dataCellStyle="Normal 2 2 3 2 2"/>
    <tableColumn id="8" xr3:uid="{29F7A0FB-5E69-45FB-B221-5A3E55E44F9B}" name="Benin" dataDxfId="213" dataCellStyle="Normal 2 2 3 2 2"/>
    <tableColumn id="9" xr3:uid="{10974C5B-6E9C-4031-885B-87B838292F4F}" name="Burkina Faso" dataDxfId="212" dataCellStyle="Normal 2 2 3 2 2"/>
    <tableColumn id="10" xr3:uid="{8C1A7643-A733-488C-80F8-1D81CF802CD8}" name="Burundi" dataDxfId="211" dataCellStyle="Normal 2 2 3 2 2"/>
    <tableColumn id="11" xr3:uid="{6418CB8C-BD22-42C6-B9DA-73E1683600E8}" name="Cameroon" dataDxfId="210" dataCellStyle="Normal 2 2 3 2 2"/>
    <tableColumn id="12" xr3:uid="{D008FA49-936E-4747-B83B-21CBBF15E096}" name="Cape Verde" dataDxfId="209" dataCellStyle="Normal 2 2 3 2 2"/>
    <tableColumn id="13" xr3:uid="{71F7D3AA-8C30-446E-A7A3-5C24E0A849FC}" name="Côte d'Ivoire" dataDxfId="208" dataCellStyle="Normal 2 2 3 2 2"/>
    <tableColumn id="14" xr3:uid="{D5538234-9744-493C-A38F-F28D8DC3681F}" name="Dominican Republic" dataDxfId="207" dataCellStyle="Normal 2 2 3 2 2"/>
    <tableColumn id="15" xr3:uid="{C8DAB0B1-9C0D-47EA-B4DE-4B344BC30D25}" name="DRC" dataDxfId="206" dataCellStyle="Normal 2 2 3 2 2"/>
    <tableColumn id="16" xr3:uid="{F41CA08E-0D94-444E-A498-45A8F1420B01}" name="El Salvador" dataDxfId="205" dataCellStyle="Normal 2 2 3 2 2"/>
    <tableColumn id="17" xr3:uid="{7E37E4D5-ED0B-4CFC-841E-18115BFD8748}" name="Ethiopia" dataDxfId="204" dataCellStyle="Normal 2 2 3 2 2"/>
    <tableColumn id="18" xr3:uid="{307BCC54-51E5-45A8-B85E-1FA4AAADAC70}" name="Ghana" dataDxfId="203" dataCellStyle="Normal 2 2 3 2 2"/>
    <tableColumn id="19" xr3:uid="{A51241CC-4D01-4FAA-A490-C62A1E35AC12}" name="Guatemala" dataDxfId="202" dataCellStyle="Normal 2 2 3 2 2"/>
    <tableColumn id="20" xr3:uid="{4F589A91-0B66-4601-A2E6-F218E5639321}" name="Guinea" dataDxfId="201" dataCellStyle="Normal 2 2 3 2 2"/>
    <tableColumn id="21" xr3:uid="{7FD134F6-1D1A-450A-9ACE-29B98B08DF16}" name="Haiti" dataDxfId="200" dataCellStyle="Normal 2 2 3 2 2"/>
    <tableColumn id="22" xr3:uid="{E1932383-5082-4BC1-B4B8-1E815BF16C0E}" name="Honduras " dataDxfId="199" dataCellStyle="Normal 2 2 3 2 2"/>
    <tableColumn id="23" xr3:uid="{90D25A76-5C3A-4AD6-BD0D-165371DB79F6}" name="India" dataDxfId="198" dataCellStyle="Normal 2 2 3 2 2"/>
    <tableColumn id="24" xr3:uid="{80AE5749-E47E-472E-A110-5BB43525CA4E}" name="Kenya" dataDxfId="197" dataCellStyle="Normal 2 2 3 2 2"/>
    <tableColumn id="25" xr3:uid="{86CB0FE7-216E-4B8F-9310-DDAA7DCBF475}" name="Kyrgyz Republic" dataDxfId="196" dataCellStyle="Normal 2 2 3 2 2"/>
    <tableColumn id="26" xr3:uid="{38FA22D8-A122-43F9-82C8-87B213FD3843}" name="Lao PDR" dataDxfId="195" dataCellStyle="Normal 2 2 3 2 2"/>
    <tableColumn id="27" xr3:uid="{495043E8-6BE7-4CA6-AB80-A77025E90B46}" name="Liberia " dataDxfId="194" dataCellStyle="Normal 2 2 3 2 2"/>
    <tableColumn id="28" xr3:uid="{4930245E-6436-4DC6-8FE3-1827B536DFE9}" name="Madagascar" dataDxfId="193" dataCellStyle="Normal 2 2 3 2 2"/>
    <tableColumn id="29" xr3:uid="{BDC54914-8409-4377-A0E6-00D30644126B}" name="Malawi" dataDxfId="192" dataCellStyle="Normal 2 2 3 2 2"/>
    <tableColumn id="30" xr3:uid="{35C2F0F4-8AFE-4D36-9ED5-AC0A762788CD}" name="Mali" dataDxfId="191" dataCellStyle="Normal 2 2 3 2 2"/>
    <tableColumn id="31" xr3:uid="{5DD6767B-604F-4C17-9A7E-F8D450B3DC25}" name="Mozambique" dataDxfId="190" dataCellStyle="Normal 2 2 3 2 2"/>
    <tableColumn id="32" xr3:uid="{3B575E73-CC6F-440D-856D-5508323AACB4}" name="Nepal" dataDxfId="189" dataCellStyle="Normal 2 2 3 2 2"/>
    <tableColumn id="33" xr3:uid="{E1A87EEE-7A4F-4429-B8C7-B2017BC9DF4B}" name="Niger" dataDxfId="188" dataCellStyle="Normal 2 2 3 2 2"/>
    <tableColumn id="34" xr3:uid="{9245F25B-B5BA-4D6E-89EB-CD725BBD6523}" name="Nigeria" dataDxfId="187" dataCellStyle="Normal 2 2 3 2 2"/>
    <tableColumn id="35" xr3:uid="{EF81F6B7-07D2-41F2-9E5C-DA94F98B2293}" name="Pakistan" dataDxfId="186" dataCellStyle="Normal 2 2 3 2 2"/>
    <tableColumn id="36" xr3:uid="{474E248F-D115-4108-90E3-1A3B7009189A}" name="Peru" dataDxfId="185" dataCellStyle="Normal 2 2 3 2 2"/>
    <tableColumn id="37" xr3:uid="{EA3516FE-161A-432C-ABF4-EF10918FFD7C}" name="Philippines" dataDxfId="184" dataCellStyle="Normal 2 2 3 2 2"/>
    <tableColumn id="38" xr3:uid="{32546351-D547-4585-BE14-F9B8E06B95C3}" name="Rwanda" dataDxfId="183" dataCellStyle="Normal 2 2 3 2 2"/>
    <tableColumn id="39" xr3:uid="{81A22E36-D07A-4835-AFF0-5C5E67C81DD6}" name="Senegal" dataDxfId="182" dataCellStyle="Normal 2 2 3 2 2"/>
    <tableColumn id="40" xr3:uid="{373E4B3F-A00D-41CB-B74E-FE4028F16525}" name="Sierra Leone " dataDxfId="181" dataCellStyle="Normal 2 2 3 2 2"/>
    <tableColumn id="41" xr3:uid="{B968853B-7C3B-4765-B3A3-10385B4ECD83}" name="South Sudan " dataDxfId="180" dataCellStyle="Normal 2 2 3 2 2"/>
    <tableColumn id="42" xr3:uid="{6626430C-1369-40F4-87E3-DBB45012AFC3}" name="Tanzania" dataDxfId="179" dataCellStyle="Normal 2 2 3 2 2"/>
    <tableColumn id="43" xr3:uid="{F675403B-56BE-4DC7-84EE-E1BB1451FCC3}" name="Togo" dataDxfId="178" dataCellStyle="Normal 2 2 3 2 2"/>
    <tableColumn id="44" xr3:uid="{5915A595-C997-446C-A05A-B4161273C809}" name="Uganda" dataDxfId="177" dataCellStyle="Normal 2 2 3 2 2"/>
    <tableColumn id="45" xr3:uid="{6CCA2331-FF8E-4369-A0C1-4D5C0C674AE6}" name="Vietnam" dataDxfId="176" dataCellStyle="Normal 2 2 3 2 2"/>
    <tableColumn id="46" xr3:uid="{53077DE8-695C-48D9-BEF7-2698A769F874}" name="Zambia" dataDxfId="175" dataCellStyle="Normal 2 2 3 2 2"/>
    <tableColumn id="47" xr3:uid="{219B7D12-0F29-499C-9017-48ECC28D625B}" name="Zimbabwe" dataDxfId="174" dataCellStyle="Normal 2 2 3 2 2"/>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55A2BF35-E958-4F0F-8B1B-6E7AA2A6D86E}" name="Table485560626466697173757779818284868890" displayName="Table485560626466697173757779818284868890" ref="B587:D589" totalsRowShown="0" headerRowBorderDxfId="173" tableBorderDxfId="172" totalsRowBorderDxfId="171">
  <autoFilter ref="B587:D589" xr:uid="{03663B9C-2206-403F-9F23-9310061F68A3}"/>
  <tableColumns count="3">
    <tableColumn id="1" xr3:uid="{97541540-70AE-4BAA-B1A4-119C817783F6}" name="0"/>
    <tableColumn id="2" xr3:uid="{F4195153-DAC8-439B-B75A-C2B7E6FD85AB}" name="1"/>
    <tableColumn id="3" xr3:uid="{4708A90B-53B5-4CF0-A02E-89F42AAAFEC0}" name="2 or more"/>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FA5D53EA-ACC4-4054-A97B-B4620CD29C5C}" name="Table8285878991" displayName="Table8285878991" ref="A584:AU585" totalsRowShown="0" headerRowDxfId="170" dataDxfId="169" headerRowCellStyle="Hyperlink" dataCellStyle="Normal 2 2 3 2 2">
  <autoFilter ref="A584:AU585" xr:uid="{779993BD-0E9A-483A-88E1-7374B9AC0B54}"/>
  <tableColumns count="47">
    <tableColumn id="1" xr3:uid="{EE5958DC-1A33-4057-8BFF-E3F2DE6246FA}" name="G. Private Sector (continued)" dataDxfId="168" dataCellStyle="Normal 2 2 3 2 2"/>
    <tableColumn id="2" xr3:uid="{4566851B-395B-4B20-8327-C92B1DF78E47}" name="All countries" dataDxfId="167"/>
    <tableColumn id="3" xr3:uid="{2516F4FC-A148-4078-9F8F-BCF3B06FC8A3}" name="Numerator" dataDxfId="166"/>
    <tableColumn id="4" xr3:uid="{B19279EF-A73F-47A0-B5DF-B470826A8F2C}" name="Denominator" dataDxfId="165" dataCellStyle="Percent"/>
    <tableColumn id="5" xr3:uid="{9DF3B315-38C0-4852-BB10-AD11E111ACD5}" name="Afghanistan" dataDxfId="164" dataCellStyle="Normal 2 2 3 2 2"/>
    <tableColumn id="6" xr3:uid="{7D31CB48-5109-4086-AC9F-39982D49F40E}" name="Angola" dataDxfId="163" dataCellStyle="Normal 2 2 3 2 2"/>
    <tableColumn id="7" xr3:uid="{7EA2DD4E-9F78-4907-9B52-E08068B0A553}" name="Bangladesh" dataDxfId="162" dataCellStyle="Normal 2 2 3 2 2"/>
    <tableColumn id="8" xr3:uid="{C0DB434D-E561-465C-8D04-822268B84EF1}" name="Benin" dataDxfId="161" dataCellStyle="Normal 2 2 3 2 2"/>
    <tableColumn id="9" xr3:uid="{879168E2-0A75-4364-9AF8-AB179F8576B2}" name="Burkina Faso" dataDxfId="160" dataCellStyle="Normal 2 2 3 2 2"/>
    <tableColumn id="10" xr3:uid="{986BF357-C11F-4DCE-B5D1-EF65AD599777}" name="Burundi" dataDxfId="159" dataCellStyle="Normal 2 2 3 2 2"/>
    <tableColumn id="11" xr3:uid="{F9CE2578-8D80-4D72-A750-3D07C39DFB97}" name="Cameroon" dataDxfId="158" dataCellStyle="Normal 2 2 3 2 2"/>
    <tableColumn id="12" xr3:uid="{64EDF32C-B4B8-4A4D-A27A-F3C26953E9B1}" name="Cape Verde" dataDxfId="157" dataCellStyle="Normal 2 2 3 2 2"/>
    <tableColumn id="13" xr3:uid="{824A22E2-C25B-40FF-8602-1860448F072E}" name="Côte d'Ivoire" dataDxfId="156" dataCellStyle="Normal 2 2 3 2 2"/>
    <tableColumn id="14" xr3:uid="{91D9ED2B-B5EA-43B4-B724-6CE533816A71}" name="Dominican Republic" dataDxfId="155" dataCellStyle="Normal 2 2 3 2 2"/>
    <tableColumn id="15" xr3:uid="{A66B190C-49E3-4111-82CD-C9F0801A35C3}" name="DRC" dataDxfId="154" dataCellStyle="Normal 2 2 3 2 2"/>
    <tableColumn id="16" xr3:uid="{469604A0-2608-43F8-B875-3C6F0B496F09}" name="El Salvador" dataDxfId="153" dataCellStyle="Normal 2 2 3 2 2"/>
    <tableColumn id="17" xr3:uid="{96FB058B-641D-4237-8A2A-39421090FE2D}" name="Ethiopia" dataDxfId="152" dataCellStyle="Normal 2 2 3 2 2"/>
    <tableColumn id="18" xr3:uid="{FAAA4BCC-D700-4310-9539-519C051DF589}" name="Ghana" dataDxfId="151" dataCellStyle="Normal 2 2 3 2 2"/>
    <tableColumn id="19" xr3:uid="{E01C881C-4680-4C6A-8880-AEBA0538DD39}" name="Guatemala" dataDxfId="150" dataCellStyle="Normal 2 2 3 2 2"/>
    <tableColumn id="20" xr3:uid="{26D4EC12-4710-44AB-BEE6-164367C6CBA4}" name="Guinea" dataDxfId="149" dataCellStyle="Normal 2 2 3 2 2"/>
    <tableColumn id="21" xr3:uid="{7CC1663D-5E43-41EA-AF95-8A71D62F03BD}" name="Haiti" dataDxfId="148" dataCellStyle="Normal 2 2 3 2 2"/>
    <tableColumn id="22" xr3:uid="{A35ADF60-3F8A-46E4-8513-DC87986C3A1B}" name="Honduras " dataDxfId="147" dataCellStyle="Normal 2 2 3 2 2"/>
    <tableColumn id="23" xr3:uid="{118E44A0-E459-4941-8E7D-8309D3CAF68E}" name="India" dataDxfId="146" dataCellStyle="Normal 2 2 3 2 2"/>
    <tableColumn id="24" xr3:uid="{A45BF9E5-B4D8-4961-A21C-DF818D7B0408}" name="Kenya" dataDxfId="145" dataCellStyle="Normal 2 2 3 2 2"/>
    <tableColumn id="25" xr3:uid="{2C8145A4-F821-4446-A5C5-2B6B883F3AAF}" name="Kyrgyz Republic" dataDxfId="144" dataCellStyle="Normal 2 2 3 2 2"/>
    <tableColumn id="26" xr3:uid="{8A55DAC7-1F71-49F8-9EAD-214BA8D17778}" name="Lao PDR" dataDxfId="143" dataCellStyle="Normal 2 2 3 2 2"/>
    <tableColumn id="27" xr3:uid="{C06196DF-1599-4FB6-8204-4B1F81AC760F}" name="Liberia " dataDxfId="142" dataCellStyle="Normal 2 2 3 2 2"/>
    <tableColumn id="28" xr3:uid="{886AAE83-2FFB-46D5-8674-9F4AC0ADD02B}" name="Madagascar" dataDxfId="141" dataCellStyle="Normal 2 2 3 2 2"/>
    <tableColumn id="29" xr3:uid="{C9DBCE79-8B4B-43E0-AF5D-42EE4EC70490}" name="Malawi" dataDxfId="140" dataCellStyle="Normal 2 2 3 2 2"/>
    <tableColumn id="30" xr3:uid="{3E55CF32-1981-4173-9D5F-3136C756B753}" name="Mali" dataDxfId="139" dataCellStyle="Normal 2 2 3 2 2"/>
    <tableColumn id="31" xr3:uid="{28C3E069-B35E-43A5-8F78-CEF9D1886EE1}" name="Mozambique" dataDxfId="138" dataCellStyle="Normal 2 2 3 2 2"/>
    <tableColumn id="32" xr3:uid="{5C8803F2-30EC-4206-8D2D-99A392C588D7}" name="Nepal" dataDxfId="137" dataCellStyle="Normal 2 2 3 2 2"/>
    <tableColumn id="33" xr3:uid="{AD4F941C-ADBD-482B-8307-87D7D30233F1}" name="Niger" dataDxfId="136" dataCellStyle="Normal 2 2 3 2 2"/>
    <tableColumn id="34" xr3:uid="{F48ADDFB-C5F5-460A-B525-B862337C5640}" name="Nigeria" dataDxfId="135" dataCellStyle="Normal 2 2 3 2 2"/>
    <tableColumn id="35" xr3:uid="{AE344F26-7302-4620-B461-E9D7D4536675}" name="Pakistan" dataDxfId="134" dataCellStyle="Normal 2 2 3 2 2"/>
    <tableColumn id="36" xr3:uid="{577EEF20-35FA-4928-81FC-9BD674CC6899}" name="Peru" dataDxfId="133" dataCellStyle="Normal 2 2 3 2 2"/>
    <tableColumn id="37" xr3:uid="{892BEE10-45CC-4AC6-8896-6F309430574A}" name="Philippines" dataDxfId="132" dataCellStyle="Normal 2 2 3 2 2"/>
    <tableColumn id="38" xr3:uid="{92706BD8-045F-491F-B5F3-8B5930F34218}" name="Rwanda" dataDxfId="131" dataCellStyle="Normal 2 2 3 2 2"/>
    <tableColumn id="39" xr3:uid="{AE459583-69EA-45B5-802E-5AA979D0C2C6}" name="Senegal" dataDxfId="130" dataCellStyle="Normal 2 2 3 2 2"/>
    <tableColumn id="40" xr3:uid="{AEED283E-5234-4932-B106-BB5AD8BD297B}" name="Sierra Leone " dataDxfId="129" dataCellStyle="Normal 2 2 3 2 2"/>
    <tableColumn id="41" xr3:uid="{463ED466-DB41-47DF-85C7-47F3BA1E8C28}" name="South Sudan " dataDxfId="128" dataCellStyle="Normal 2 2 3 2 2"/>
    <tableColumn id="42" xr3:uid="{2DA7872A-1BF0-43F0-B726-EF98C45C204F}" name="Tanzania" dataDxfId="127" dataCellStyle="Normal 2 2 3 2 2"/>
    <tableColumn id="43" xr3:uid="{E6802542-A08D-41E8-BD0E-D85F7CD80940}" name="Togo" dataDxfId="126" dataCellStyle="Normal 2 2 3 2 2"/>
    <tableColumn id="44" xr3:uid="{51A1381C-3FC8-4935-AC88-258F6EF75E0B}" name="Uganda" dataDxfId="125" dataCellStyle="Normal 2 2 3 2 2"/>
    <tableColumn id="45" xr3:uid="{74FEA62E-C87A-4E5E-94C2-79213ECC2F94}" name="Vietnam" dataDxfId="124" dataCellStyle="Normal 2 2 3 2 2"/>
    <tableColumn id="46" xr3:uid="{702DBE67-FD6E-4243-99EC-FD04C0E2775A}" name="Zambia" dataDxfId="123" dataCellStyle="Normal 2 2 3 2 2"/>
    <tableColumn id="47" xr3:uid="{8B8E35D2-2CC9-4D0D-9047-EBA7F919F114}" name="Zimbabwe" dataDxfId="122" dataCellStyle="Normal 2 2 3 2 2"/>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EABC0BF3-A11D-4CF5-B0C3-74BA8C6857A8}" name="Table48556062646669717375777981828486889092" displayName="Table48556062646669717375777981828486889092" ref="B594:D596" totalsRowShown="0" headerRowBorderDxfId="121" tableBorderDxfId="120" totalsRowBorderDxfId="119">
  <autoFilter ref="B594:D596" xr:uid="{70C8F74C-649B-45A2-BB15-7CC0F31910B3}"/>
  <tableColumns count="3">
    <tableColumn id="1" xr3:uid="{1FD87080-F233-475B-83F8-7AE76C39D3A3}" name="0"/>
    <tableColumn id="2" xr3:uid="{96AEBA8E-558B-4E6A-A289-1D94DF699A1E}" name="1"/>
    <tableColumn id="3" xr3:uid="{0E5A4881-9713-493B-824B-7414D98D9E7C}" name="2 or more"/>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96D2F9CB-13BB-4996-BB66-2F81FFB486FC}" name="Table911" displayName="Table911" ref="A137:AU138" totalsRowShown="0" headerRowDxfId="2265" dataDxfId="2264" headerRowCellStyle="Hyperlink" dataCellStyle="Normal 2 2 3 2 2">
  <autoFilter ref="A137:AU138" xr:uid="{F2560C5B-7D3F-4AA8-B543-497DECD40D7C}"/>
  <tableColumns count="47">
    <tableColumn id="1" xr3:uid="{AB977067-1B49-49E7-8B95-6F9AD6DCDFEA}" name="D. Policy (Continued)" dataDxfId="2263"/>
    <tableColumn id="2" xr3:uid="{8CF0A395-64AC-4B9F-A8D2-E820956525D7}" name="All countries" dataDxfId="2262"/>
    <tableColumn id="3" xr3:uid="{A71F4CBE-6FF7-49C8-BE25-F394332547FF}" name="Numerator" dataDxfId="2261"/>
    <tableColumn id="4" xr3:uid="{E9EA7D4A-A2AD-45E1-B69B-9503C555EBCF}" name="Denominator" dataDxfId="2260" dataCellStyle="Percent"/>
    <tableColumn id="5" xr3:uid="{5C3F9ECB-5C47-492B-8737-29FE4C7786C0}" name="Afghanistan" dataDxfId="2259" dataCellStyle="Normal 2 2 3 2 2"/>
    <tableColumn id="6" xr3:uid="{C392EFC5-9327-4A5C-A086-536110368FB8}" name="Angola" dataDxfId="2258" dataCellStyle="Normal 2 2 3 2 2"/>
    <tableColumn id="7" xr3:uid="{987EE0C5-279A-4CFC-BBF5-6C47D009D338}" name="Bangladesh" dataDxfId="2257" dataCellStyle="Normal 2 2 3 2 2"/>
    <tableColumn id="8" xr3:uid="{4ECC3825-DAE0-471C-B16C-BE05E492C8DB}" name="Benin" dataDxfId="2256" dataCellStyle="Normal 2 2 3 2 2"/>
    <tableColumn id="9" xr3:uid="{B19EEAFF-4E92-4AB2-A00C-6924BA3B6910}" name="Burkina Faso" dataDxfId="2255" dataCellStyle="Normal 2 2 3 2 2"/>
    <tableColumn id="10" xr3:uid="{F5758EA3-2C73-4FBD-BC7D-F63D566811CA}" name="Burundi" dataDxfId="2254" dataCellStyle="Normal 2 2 3 2 2"/>
    <tableColumn id="11" xr3:uid="{F420256C-5C19-4D60-8153-DC6E72B3BADF}" name="Cameroon" dataDxfId="2253" dataCellStyle="Normal 2 2 3 2 2"/>
    <tableColumn id="12" xr3:uid="{D87971F0-2FE9-47D5-96F7-5BD8A8F37C35}" name="Cape Verde" dataDxfId="2252" dataCellStyle="Normal 2 2 3 2 2"/>
    <tableColumn id="13" xr3:uid="{5F9CD1BE-F355-4E8F-AE14-51A276BE2B48}" name="Côte d'Ivoire" dataDxfId="2251" dataCellStyle="Normal 2 2 3 2 2"/>
    <tableColumn id="14" xr3:uid="{36D0E745-3FA8-49E6-83B3-4ED183690039}" name="Dominican Republic" dataDxfId="2250" dataCellStyle="Normal 2 2 3 2 2"/>
    <tableColumn id="15" xr3:uid="{46F2E6DE-D1CA-43B5-B0BB-DF85977E5CD4}" name="DRC" dataDxfId="2249" dataCellStyle="Normal 2 2 3 2 2"/>
    <tableColumn id="16" xr3:uid="{183F606F-B526-4205-8959-DA4E2681DC0A}" name="El Salvador" dataDxfId="2248" dataCellStyle="Normal 2 2 3 2 2"/>
    <tableColumn id="17" xr3:uid="{C2A06E6D-4D64-40E2-9677-DF9D522EE453}" name="Ethiopia" dataDxfId="2247" dataCellStyle="Normal 2 2 3 2 2"/>
    <tableColumn id="18" xr3:uid="{CA9A024C-CC5A-4DC5-863A-2D117D3AD26C}" name="Ghana" dataDxfId="2246" dataCellStyle="Normal 2 2 3 2 2"/>
    <tableColumn id="19" xr3:uid="{CF23241C-8364-42FA-B33E-6B3AB21DF211}" name="Guatemala" dataDxfId="2245" dataCellStyle="Normal 2 2 3 2 2"/>
    <tableColumn id="20" xr3:uid="{1D140A0D-FF6C-4FFE-B807-5B01B93FD2F8}" name="Guinea" dataDxfId="2244" dataCellStyle="Normal 2 2 3 2 2"/>
    <tableColumn id="21" xr3:uid="{F6353F91-FA5C-4AD5-BC99-2FDF67518A4D}" name="Haiti" dataDxfId="2243" dataCellStyle="Normal 2 2 3 2 2"/>
    <tableColumn id="22" xr3:uid="{A287193B-7AD5-42E3-B0B9-B2F84C3F4319}" name="Honduras " dataDxfId="2242" dataCellStyle="Normal 2 2 3 2 2"/>
    <tableColumn id="23" xr3:uid="{70FB9BA5-5D8E-4B0B-A26B-E0E30519DA1D}" name="India" dataDxfId="2241" dataCellStyle="Normal 2 2 3 2 2"/>
    <tableColumn id="24" xr3:uid="{2469AAE4-B0BB-4C44-BD2E-AD7E72E7F7B1}" name="Kenya" dataDxfId="2240" dataCellStyle="Normal 2 2 3 2 2"/>
    <tableColumn id="25" xr3:uid="{ED12824B-3792-4E11-8E12-9E3FF680B8AF}" name="Kyrgyz Republic" dataDxfId="2239" dataCellStyle="Normal 2 2 3 2 2"/>
    <tableColumn id="26" xr3:uid="{21E620D3-4FCF-4DC8-8ECD-29C261A08BC8}" name="Lao PDR" dataDxfId="2238" dataCellStyle="Normal 2 2 3 2 2"/>
    <tableColumn id="27" xr3:uid="{C8344F29-D644-4012-B081-DE623B388566}" name="Liberia " dataDxfId="2237" dataCellStyle="Normal 2 2 3 2 2"/>
    <tableColumn id="28" xr3:uid="{B79C971B-C9A3-479F-BF0A-438FCE137D18}" name="Madagascar" dataDxfId="2236" dataCellStyle="Normal 2 2 3 2 2"/>
    <tableColumn id="29" xr3:uid="{EC7A22C9-D7A1-4370-B31A-6E20FF79800B}" name="Malawi" dataDxfId="2235" dataCellStyle="Normal 2 2 3 2 2"/>
    <tableColumn id="30" xr3:uid="{AFEF2FE2-6DA7-4BAA-9AE2-D5C6E709C560}" name="Mali" dataDxfId="2234" dataCellStyle="Normal 2 2 3 2 2"/>
    <tableColumn id="31" xr3:uid="{DA780352-F791-48D2-9F7C-052498B917CD}" name="Mozambique" dataDxfId="2233" dataCellStyle="Normal 2 2 3 2 2"/>
    <tableColumn id="32" xr3:uid="{3B3037FF-7FBC-4136-AAE8-B4168F7DCFE1}" name="Nepal" dataDxfId="2232" dataCellStyle="Normal 2 2 3 2 2"/>
    <tableColumn id="33" xr3:uid="{6500B53C-9177-46E3-BC3B-B2B182CED601}" name="Niger" dataDxfId="2231" dataCellStyle="Normal 2 2 3 2 2"/>
    <tableColumn id="34" xr3:uid="{FEFB9FA5-D6C5-424F-A8D8-CB7F6575EF19}" name="Nigeria" dataDxfId="2230" dataCellStyle="Normal 2 2 3 2 2"/>
    <tableColumn id="35" xr3:uid="{79D87B12-8E75-439D-B0D1-257A28E97606}" name="Pakistan" dataDxfId="2229" dataCellStyle="Normal 2 2 3 2 2"/>
    <tableColumn id="36" xr3:uid="{7C6F15D1-5F82-439D-9963-9E85FBDC1EDC}" name="Peru" dataDxfId="2228" dataCellStyle="Normal 2 2 3 2 2"/>
    <tableColumn id="37" xr3:uid="{1963B93C-54B5-419D-8D3F-4595FB2117C1}" name="Philippines" dataDxfId="2227" dataCellStyle="Normal 2 2 3 2 2"/>
    <tableColumn id="38" xr3:uid="{1577318F-8903-4B2B-BE9A-1ADD342175EC}" name="Rwanda" dataDxfId="2226" dataCellStyle="Normal 2 2 3 2 2"/>
    <tableColumn id="39" xr3:uid="{1268950D-3359-4362-A192-0C1A0B9D758E}" name="Senegal" dataDxfId="2225" dataCellStyle="Normal 2 2 3 2 2"/>
    <tableColumn id="40" xr3:uid="{2671F4BF-4064-45B3-9956-25FB809AD239}" name="Sierra Leone " dataDxfId="2224" dataCellStyle="Normal 2 2 3 2 2"/>
    <tableColumn id="41" xr3:uid="{4521A576-F2A5-40D3-BE75-4C21E200988C}" name="South Sudan " dataDxfId="2223" dataCellStyle="Normal 2 2 3 2 2"/>
    <tableColumn id="42" xr3:uid="{6C55E4EE-9363-477F-94FA-E5ECBAABB73F}" name="Tanzania" dataDxfId="2222" dataCellStyle="Normal 2 2 3 2 2"/>
    <tableColumn id="43" xr3:uid="{E4297B47-8BFE-4A3A-82A6-68607F80BCA8}" name="Togo" dataDxfId="2221" dataCellStyle="Normal 2 2 3 2 2"/>
    <tableColumn id="44" xr3:uid="{6F0C1B88-112D-43EE-AEDB-24F1C514C252}" name="Uganda" dataDxfId="2220" dataCellStyle="Normal 2 2 3 2 2"/>
    <tableColumn id="45" xr3:uid="{FDBB641A-296E-41DA-8766-B1B712404358}" name="Vietnam" dataDxfId="2219" dataCellStyle="Normal 2 2 3 2 2"/>
    <tableColumn id="46" xr3:uid="{7E586A39-1B59-4CC7-BA4A-CF71363D51FA}" name="Zambia" dataDxfId="2218" dataCellStyle="Normal 2 2 3 2 2"/>
    <tableColumn id="47" xr3:uid="{A40BF37C-F4FA-47F1-BA1D-E8901F8D9C2F}" name="Zimbabwe" dataDxfId="2217" dataCellStyle="Normal 2 2 3 2 2"/>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0C8BCDF3-FE3C-478B-8D96-FC5C1F7B7FEC}" name="Table828587899193" displayName="Table828587899193" ref="A591:AU592" totalsRowShown="0" headerRowDxfId="118" dataDxfId="117" headerRowCellStyle="Hyperlink" dataCellStyle="Normal 2 2 3 2 2">
  <autoFilter ref="A591:AU592" xr:uid="{D9E7FE42-6AAF-4838-A533-50642E7304F2}"/>
  <tableColumns count="47">
    <tableColumn id="1" xr3:uid="{011D9A79-B436-43F2-B735-5205B10BC983}" name="G. Private Sector (continued)" dataDxfId="116" dataCellStyle="Normal 2 2 3 2 2"/>
    <tableColumn id="2" xr3:uid="{60528C4B-BB93-4BFF-B918-0BC846B7A06A}" name="All countries" dataDxfId="115"/>
    <tableColumn id="3" xr3:uid="{7A384391-56AD-4DFA-AFE1-25C17420416A}" name="Numerator" dataDxfId="114"/>
    <tableColumn id="4" xr3:uid="{43DC734B-0781-4696-A5F7-D83B6FB9AC0A}" name="Denominator" dataDxfId="113" dataCellStyle="Percent"/>
    <tableColumn id="5" xr3:uid="{2CF39115-3238-457D-BAE6-0D28CCB5496D}" name="Afghanistan" dataDxfId="112" dataCellStyle="Normal 2 2 3 2 2"/>
    <tableColumn id="6" xr3:uid="{652BDF8C-DB8E-47F8-AB71-A3FA0674B9EA}" name="Angola" dataDxfId="111" dataCellStyle="Normal 2 2 3 2 2"/>
    <tableColumn id="7" xr3:uid="{D8AB9BCA-3755-4CD3-8E41-B3D9F05F3068}" name="Bangladesh" dataDxfId="110" dataCellStyle="Normal 2 2 3 2 2"/>
    <tableColumn id="8" xr3:uid="{B6D0BE2A-29CE-413C-AF28-0E540429A80D}" name="Benin" dataDxfId="109" dataCellStyle="Normal 2 2 3 2 2"/>
    <tableColumn id="9" xr3:uid="{434B1B5E-733C-4501-BE7D-D483BC7D8A0E}" name="Burkina Faso" dataDxfId="108" dataCellStyle="Normal 2 2 3 2 2"/>
    <tableColumn id="10" xr3:uid="{81DD3912-D229-452E-9B61-E6863F39B3E7}" name="Burundi" dataDxfId="107" dataCellStyle="Normal 2 2 3 2 2"/>
    <tableColumn id="11" xr3:uid="{48498499-8FDC-4147-9E26-989AFD0FC98E}" name="Cameroon" dataDxfId="106" dataCellStyle="Normal 2 2 3 2 2"/>
    <tableColumn id="12" xr3:uid="{62423A1F-840E-4322-92DC-2A02D529BBEE}" name="Cape Verde" dataDxfId="105" dataCellStyle="Normal 2 2 3 2 2"/>
    <tableColumn id="13" xr3:uid="{32F08FCC-9EAF-4AF4-A3DA-72AC15F27F0B}" name="Côte d'Ivoire" dataDxfId="104" dataCellStyle="Normal 2 2 3 2 2"/>
    <tableColumn id="14" xr3:uid="{1ABA894E-2D57-4387-BF35-5E8F1111D3CD}" name="Dominican Republic" dataDxfId="103" dataCellStyle="Normal 2 2 3 2 2"/>
    <tableColumn id="15" xr3:uid="{90C95858-B63F-40DB-A887-D849492805FE}" name="DRC" dataDxfId="102" dataCellStyle="Normal 2 2 3 2 2"/>
    <tableColumn id="16" xr3:uid="{F9E5BE81-76A4-4F1E-8854-5ECD9EA02717}" name="El Salvador" dataDxfId="101" dataCellStyle="Normal 2 2 3 2 2"/>
    <tableColumn id="17" xr3:uid="{E47A4EDD-D457-4D5E-870C-3FB0BC910597}" name="Ethiopia" dataDxfId="100" dataCellStyle="Normal 2 2 3 2 2"/>
    <tableColumn id="18" xr3:uid="{1011B05E-87EE-45DF-A37F-C9E245B6D68C}" name="Ghana" dataDxfId="99" dataCellStyle="Normal 2 2 3 2 2"/>
    <tableColumn id="19" xr3:uid="{F6942CFF-C094-4646-B491-F78FD939AAC7}" name="Guatemala" dataDxfId="98" dataCellStyle="Normal 2 2 3 2 2"/>
    <tableColumn id="20" xr3:uid="{776C257C-4455-46DB-8739-C82642F5626F}" name="Guinea" dataDxfId="97" dataCellStyle="Normal 2 2 3 2 2"/>
    <tableColumn id="21" xr3:uid="{DC62D9B4-518F-4511-874C-454BC8BEC2E0}" name="Haiti" dataDxfId="96" dataCellStyle="Normal 2 2 3 2 2"/>
    <tableColumn id="22" xr3:uid="{A98928A4-E028-4459-A9B9-5C99E5271448}" name="Honduras " dataDxfId="95" dataCellStyle="Normal 2 2 3 2 2"/>
    <tableColumn id="23" xr3:uid="{DF215194-1F88-4EDE-AAA8-FFFFAF4D514C}" name="India" dataDxfId="94" dataCellStyle="Normal 2 2 3 2 2"/>
    <tableColumn id="24" xr3:uid="{851B7C30-70C9-442A-AAF7-EBDBE1770896}" name="Kenya" dataDxfId="93" dataCellStyle="Normal 2 2 3 2 2"/>
    <tableColumn id="25" xr3:uid="{F880F66D-9D5B-49A5-BA17-1E8892D29C1E}" name="Kyrgyz Republic" dataDxfId="92" dataCellStyle="Normal 2 2 3 2 2"/>
    <tableColumn id="26" xr3:uid="{1A1ECB0B-7439-415F-87CE-DC3A8D43611F}" name="Lao PDR" dataDxfId="91" dataCellStyle="Normal 2 2 3 2 2"/>
    <tableColumn id="27" xr3:uid="{B80B8826-B6DA-4396-BCE3-D63607F89AAC}" name="Liberia " dataDxfId="90" dataCellStyle="Normal 2 2 3 2 2"/>
    <tableColumn id="28" xr3:uid="{D5C475D8-F887-4402-A21C-94E25F88B48A}" name="Madagascar" dataDxfId="89" dataCellStyle="Normal 2 2 3 2 2"/>
    <tableColumn id="29" xr3:uid="{A4B733E5-9CB9-424F-8B71-FEB2C4DED00B}" name="Malawi" dataDxfId="88" dataCellStyle="Normal 2 2 3 2 2"/>
    <tableColumn id="30" xr3:uid="{8642B8CB-86D8-4379-8BCB-F84CF3D9172F}" name="Mali" dataDxfId="87" dataCellStyle="Normal 2 2 3 2 2"/>
    <tableColumn id="31" xr3:uid="{22F189F2-E8A5-4B48-A318-9971EDED086F}" name="Mozambique" dataDxfId="86" dataCellStyle="Normal 2 2 3 2 2"/>
    <tableColumn id="32" xr3:uid="{7649D653-AE6B-420A-A9D3-571B0088948E}" name="Nepal" dataDxfId="85" dataCellStyle="Normal 2 2 3 2 2"/>
    <tableColumn id="33" xr3:uid="{601FAB2A-CE9D-44B2-84AA-68678EF5CC0F}" name="Niger" dataDxfId="84" dataCellStyle="Normal 2 2 3 2 2"/>
    <tableColumn id="34" xr3:uid="{2B86E8E0-659B-4888-B474-FA13011B4A38}" name="Nigeria" dataDxfId="83" dataCellStyle="Normal 2 2 3 2 2"/>
    <tableColumn id="35" xr3:uid="{7001CAE6-E27C-4105-B09C-0885378CAD41}" name="Pakistan" dataDxfId="82" dataCellStyle="Normal 2 2 3 2 2"/>
    <tableColumn id="36" xr3:uid="{FF742850-6592-4F92-815D-8069F6973501}" name="Peru" dataDxfId="81" dataCellStyle="Normal 2 2 3 2 2"/>
    <tableColumn id="37" xr3:uid="{AC00244E-2E9F-4650-8239-8A614DFA65FA}" name="Philippines" dataDxfId="80" dataCellStyle="Normal 2 2 3 2 2"/>
    <tableColumn id="38" xr3:uid="{EFC60F97-D4F3-4B82-B1FA-CFF95C088A54}" name="Rwanda" dataDxfId="79" dataCellStyle="Normal 2 2 3 2 2"/>
    <tableColumn id="39" xr3:uid="{4648CBA4-5079-4AEC-8B6C-F8610639DE1E}" name="Senegal" dataDxfId="78" dataCellStyle="Normal 2 2 3 2 2"/>
    <tableColumn id="40" xr3:uid="{F927ECAE-4B56-4DB1-9F91-EC01E6944770}" name="Sierra Leone " dataDxfId="77" dataCellStyle="Normal 2 2 3 2 2"/>
    <tableColumn id="41" xr3:uid="{A83EC503-BFAF-4BFB-A50C-8EB81C7A7631}" name="South Sudan " dataDxfId="76" dataCellStyle="Normal 2 2 3 2 2"/>
    <tableColumn id="42" xr3:uid="{61BD3206-A720-49AB-9CCA-F9F57D28AFBF}" name="Tanzania" dataDxfId="75" dataCellStyle="Normal 2 2 3 2 2"/>
    <tableColumn id="43" xr3:uid="{5B5F631C-40D7-47A5-9CC2-971D7736EE9F}" name="Togo" dataDxfId="74" dataCellStyle="Normal 2 2 3 2 2"/>
    <tableColumn id="44" xr3:uid="{0AB5DB9F-E726-4C65-B99B-CEC01C61A496}" name="Uganda" dataDxfId="73" dataCellStyle="Normal 2 2 3 2 2"/>
    <tableColumn id="45" xr3:uid="{631818C7-E129-4CDB-B961-82951231189D}" name="Vietnam" dataDxfId="72" dataCellStyle="Normal 2 2 3 2 2"/>
    <tableColumn id="46" xr3:uid="{EA277B8E-45F0-42C0-817D-E4363A1A678C}" name="Zambia" dataDxfId="71" dataCellStyle="Normal 2 2 3 2 2"/>
    <tableColumn id="47" xr3:uid="{321A4E34-BEE0-4FC0-87CC-E992864970A0}" name="Zimbabwe" dataDxfId="70" dataCellStyle="Normal 2 2 3 2 2"/>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A76E0B0E-E3DE-436E-BC82-A0E6CD94B598}" name="Table4855606264666971737577798182848688909294" displayName="Table4855606264666971737577798182848688909294" ref="B601:D603" totalsRowShown="0" headerRowBorderDxfId="69" tableBorderDxfId="68" totalsRowBorderDxfId="67">
  <autoFilter ref="B601:D603" xr:uid="{627C1362-B0D5-41F3-A55A-58C5BD4B62CE}"/>
  <tableColumns count="3">
    <tableColumn id="1" xr3:uid="{2A11D1F8-48B8-4061-86EC-A4B223E6AB1B}" name="0"/>
    <tableColumn id="2" xr3:uid="{8852B11F-07F3-4A06-A8E8-5FF33EB094AE}" name="1"/>
    <tableColumn id="3" xr3:uid="{152FDF28-10CD-4C3D-B4B8-E91F8A5EA7B0}" name="2 or more"/>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5B547276-836C-445E-9A79-49026EBB96EC}" name="Table82858789919395" displayName="Table82858789919395" ref="A598:AU599" totalsRowShown="0" headerRowDxfId="66" dataDxfId="65" headerRowCellStyle="Hyperlink" dataCellStyle="Normal 2 2 3 2 2">
  <autoFilter ref="A598:AU599" xr:uid="{D2FBFF51-4FEC-4823-92AA-458B6DE7EAE6}"/>
  <tableColumns count="47">
    <tableColumn id="1" xr3:uid="{48CD64B2-AF6D-40A8-AD5F-BC440285D527}" name="G. Private Sector (continued)" dataDxfId="64" dataCellStyle="Normal 2 2 3 2 2"/>
    <tableColumn id="2" xr3:uid="{C0A94D10-B730-467E-8C08-262E4EE06F05}" name="All countries" dataDxfId="63"/>
    <tableColumn id="3" xr3:uid="{C2B69557-57F7-4E1C-876F-C71A2C16A70D}" name="Numerator" dataDxfId="62"/>
    <tableColumn id="4" xr3:uid="{2A14634E-6CF0-4C55-BB0B-1602F1FB3896}" name="Denominator" dataDxfId="61" dataCellStyle="Percent"/>
    <tableColumn id="5" xr3:uid="{DD2866F7-3564-447B-8039-5CE9DB65CD39}" name="Afghanistan" dataDxfId="60" dataCellStyle="Normal 2 2 3 2 2"/>
    <tableColumn id="6" xr3:uid="{52BF8ED1-8485-49BA-AD29-E37ADA54A735}" name="Angola" dataDxfId="59" dataCellStyle="Normal 2 2 3 2 2"/>
    <tableColumn id="7" xr3:uid="{F71C39FD-8B40-4454-B448-A37441ECF3E7}" name="Bangladesh" dataDxfId="58" dataCellStyle="Normal 2 2 3 2 2"/>
    <tableColumn id="8" xr3:uid="{6119D8EB-BEE3-4242-9C46-8E91A0ECA91A}" name="Benin" dataDxfId="57" dataCellStyle="Normal 2 2 3 2 2"/>
    <tableColumn id="9" xr3:uid="{54C86F6C-0144-4BCA-A241-61B163ACBAF4}" name="Burkina Faso" dataDxfId="56" dataCellStyle="Normal 2 2 3 2 2"/>
    <tableColumn id="10" xr3:uid="{BD74803E-3EF5-4F5A-8192-F4AF8C0CA781}" name="Burundi" dataDxfId="55" dataCellStyle="Normal 2 2 3 2 2"/>
    <tableColumn id="11" xr3:uid="{9A4AC1A6-D846-441E-9BF1-BC34235C4B60}" name="Cameroon" dataDxfId="54" dataCellStyle="Normal 2 2 3 2 2"/>
    <tableColumn id="12" xr3:uid="{BD05BA95-DD18-4FAF-B3C1-85D62C5884A6}" name="Cape Verde" dataDxfId="53" dataCellStyle="Normal 2 2 3 2 2"/>
    <tableColumn id="13" xr3:uid="{E2C18E66-B62E-43C9-92A2-F35B5A614AEF}" name="Côte d'Ivoire" dataDxfId="52" dataCellStyle="Normal 2 2 3 2 2"/>
    <tableColumn id="14" xr3:uid="{2A41A0DB-0C5D-4428-B59F-DA7437381A5B}" name="Dominican Republic" dataDxfId="51" dataCellStyle="Normal 2 2 3 2 2"/>
    <tableColumn id="15" xr3:uid="{DC7A1C1A-2F39-4792-BC91-D6955BDB6C4B}" name="DRC" dataDxfId="50" dataCellStyle="Normal 2 2 3 2 2"/>
    <tableColumn id="16" xr3:uid="{F6F5EFB9-1D55-42DB-B688-7568C05497F9}" name="El Salvador" dataDxfId="49" dataCellStyle="Normal 2 2 3 2 2"/>
    <tableColumn id="17" xr3:uid="{F6DFF8A2-5F24-4248-A939-42E297D9B0D5}" name="Ethiopia" dataDxfId="48" dataCellStyle="Normal 2 2 3 2 2"/>
    <tableColumn id="18" xr3:uid="{BCCCC776-FDBD-45AA-8AE8-10A738F7D644}" name="Ghana" dataDxfId="47" dataCellStyle="Normal 2 2 3 2 2"/>
    <tableColumn id="19" xr3:uid="{36D4686C-4CDC-45B3-8CDA-A9D5F9C413C4}" name="Guatemala" dataDxfId="46" dataCellStyle="Normal 2 2 3 2 2"/>
    <tableColumn id="20" xr3:uid="{C7398EFF-1765-4F4E-B817-9E48CF06A5B2}" name="Guinea" dataDxfId="45" dataCellStyle="Normal 2 2 3 2 2"/>
    <tableColumn id="21" xr3:uid="{349AEF2A-4E7F-47F7-B0E3-460848C95529}" name="Haiti" dataDxfId="44" dataCellStyle="Normal 2 2 3 2 2"/>
    <tableColumn id="22" xr3:uid="{B274CCD9-E372-45E0-A958-FF91639075F3}" name="Honduras " dataDxfId="43" dataCellStyle="Normal 2 2 3 2 2"/>
    <tableColumn id="23" xr3:uid="{0020F74B-F8F8-4F2D-93C6-51115F62422F}" name="India" dataDxfId="42" dataCellStyle="Normal 2 2 3 2 2"/>
    <tableColumn id="24" xr3:uid="{6D03BE7A-A5EE-49A4-B6DA-E37E62EBF863}" name="Kenya" dataDxfId="41" dataCellStyle="Normal 2 2 3 2 2"/>
    <tableColumn id="25" xr3:uid="{B89CE501-3671-407C-9D88-95F2673340A7}" name="Kyrgyz Republic" dataDxfId="40" dataCellStyle="Normal 2 2 3 2 2"/>
    <tableColumn id="26" xr3:uid="{0089CF62-E0C9-4651-A7C3-39AA40B62AAE}" name="Lao PDR" dataDxfId="39" dataCellStyle="Normal 2 2 3 2 2"/>
    <tableColumn id="27" xr3:uid="{5FE44D17-CE26-48F6-A94C-A4CD1175A374}" name="Liberia " dataDxfId="38" dataCellStyle="Normal 2 2 3 2 2"/>
    <tableColumn id="28" xr3:uid="{6808238B-89FD-4F07-9598-4B8F69082B46}" name="Madagascar" dataDxfId="37" dataCellStyle="Normal 2 2 3 2 2"/>
    <tableColumn id="29" xr3:uid="{7BCE2ACC-FE96-4612-B626-35A2136C4C4A}" name="Malawi" dataDxfId="36" dataCellStyle="Normal 2 2 3 2 2"/>
    <tableColumn id="30" xr3:uid="{FF8E3493-5895-4C3D-8793-5D6E93199040}" name="Mali" dataDxfId="35" dataCellStyle="Normal 2 2 3 2 2"/>
    <tableColumn id="31" xr3:uid="{67730AD5-E376-46B9-BA63-C6DC5DAD926F}" name="Mozambique" dataDxfId="34" dataCellStyle="Normal 2 2 3 2 2"/>
    <tableColumn id="32" xr3:uid="{54614F72-A94A-451C-AA55-B230F9660AF9}" name="Nepal" dataDxfId="33" dataCellStyle="Normal 2 2 3 2 2"/>
    <tableColumn id="33" xr3:uid="{F524668C-335A-4347-857D-7AB9778BE55A}" name="Niger" dataDxfId="32" dataCellStyle="Normal 2 2 3 2 2"/>
    <tableColumn id="34" xr3:uid="{5DA755F5-DAC4-4028-9A8C-3D6DE201779A}" name="Nigeria" dataDxfId="31" dataCellStyle="Normal 2 2 3 2 2"/>
    <tableColumn id="35" xr3:uid="{EBCBDE9F-5547-45C9-97D2-9CBBE2FBA341}" name="Pakistan" dataDxfId="30" dataCellStyle="Normal 2 2 3 2 2"/>
    <tableColumn id="36" xr3:uid="{C2E62BA7-C8C2-4A8B-96DF-023CE1E2E7F2}" name="Peru" dataDxfId="29" dataCellStyle="Normal 2 2 3 2 2"/>
    <tableColumn id="37" xr3:uid="{1660CF93-27E8-4E64-924C-40FE7DBA716E}" name="Philippines" dataDxfId="28" dataCellStyle="Normal 2 2 3 2 2"/>
    <tableColumn id="38" xr3:uid="{7740CB71-9325-4D8B-B744-9F8E248816DA}" name="Rwanda" dataDxfId="27" dataCellStyle="Normal 2 2 3 2 2"/>
    <tableColumn id="39" xr3:uid="{BCDB8CE4-B660-4F57-83A8-1F2D0890A3F1}" name="Senegal" dataDxfId="26" dataCellStyle="Normal 2 2 3 2 2"/>
    <tableColumn id="40" xr3:uid="{EB5EDF19-4B0A-4023-8F93-0F30D91D4553}" name="Sierra Leone " dataDxfId="25" dataCellStyle="Normal 2 2 3 2 2"/>
    <tableColumn id="41" xr3:uid="{612D9DC6-93AB-459C-96D9-440952CD15C0}" name="South Sudan " dataDxfId="24" dataCellStyle="Normal 2 2 3 2 2"/>
    <tableColumn id="42" xr3:uid="{999B5FB2-562C-4230-BD50-46EDF994D482}" name="Tanzania" dataDxfId="23" dataCellStyle="Normal 2 2 3 2 2"/>
    <tableColumn id="43" xr3:uid="{56A53C2F-C9BF-4F27-919D-78E2E2E20C56}" name="Togo" dataDxfId="22" dataCellStyle="Normal 2 2 3 2 2"/>
    <tableColumn id="44" xr3:uid="{E3DD3EF3-FE3C-4385-BEA4-4A536768C935}" name="Uganda" dataDxfId="21" dataCellStyle="Normal 2 2 3 2 2"/>
    <tableColumn id="45" xr3:uid="{EC66D137-03E3-4861-81DC-E2DF5994E9C3}" name="Vietnam" dataDxfId="20" dataCellStyle="Normal 2 2 3 2 2"/>
    <tableColumn id="46" xr3:uid="{8476F401-08FB-4272-B689-7915254D41DF}" name="Zambia" dataDxfId="19" dataCellStyle="Normal 2 2 3 2 2"/>
    <tableColumn id="47" xr3:uid="{BE76C494-7481-4EF3-A725-87BC1100EF9D}" name="Zimbabwe" dataDxfId="18" dataCellStyle="Normal 2 2 3 2 2"/>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1AE62456-0EE4-4114-A8D3-C9D219538423}" name="Table96" displayName="Table96" ref="A605:AU609" totalsRowShown="0" headerRowDxfId="17" headerRowCellStyle="Hyperlink">
  <autoFilter ref="A605:AU609" xr:uid="{51FF0F9D-A00F-431B-AC4A-2571DA738ECA}"/>
  <tableColumns count="47">
    <tableColumn id="1" xr3:uid="{524A1118-C9A9-4F5D-BE10-404BD8FED0AB}" name="G. Private Sector (continued)" dataDxfId="16" dataCellStyle="Normal 2 2 3 2 2"/>
    <tableColumn id="2" xr3:uid="{5670C66A-5F37-4F79-A5CC-603A1454802A}" name="All countries" dataDxfId="15" dataCellStyle="Percent">
      <calculatedColumnFormula>C606/D606</calculatedColumnFormula>
    </tableColumn>
    <tableColumn id="3" xr3:uid="{AE90D137-F8E0-45D1-B251-8FA782EF8674}" name="Numerator" dataDxfId="14" dataCellStyle="Percent"/>
    <tableColumn id="4" xr3:uid="{CA7BF3EC-95F0-45B9-AA7D-2740826BFF4F}" name="Denominator" dataDxfId="13" dataCellStyle="Percent"/>
    <tableColumn id="5" xr3:uid="{EB5F71C3-C17E-4699-8122-B1B1B5800864}" name="Afghanistan"/>
    <tableColumn id="6" xr3:uid="{384BB94E-8B20-4424-87C3-685C2C88FE7E}" name="Angola"/>
    <tableColumn id="7" xr3:uid="{BE93C4B6-B845-4C49-A4B2-74B8DC5F9258}" name="Bangladesh"/>
    <tableColumn id="8" xr3:uid="{107DD99C-A2B9-4DAA-9376-F86174FB55C1}" name="Benin"/>
    <tableColumn id="9" xr3:uid="{711ADB58-9539-4D95-9656-3E1394C23571}" name="Burkina Faso"/>
    <tableColumn id="10" xr3:uid="{906327B6-3832-4F05-BA5B-1305F948C5F4}" name="Burundi"/>
    <tableColumn id="11" xr3:uid="{2B903485-12C7-440D-8C45-EF54448A0DEA}" name="Cameroon"/>
    <tableColumn id="12" xr3:uid="{6F92A716-4528-4B97-A7A8-F0E4F1ED9A7E}" name="Cape Verde"/>
    <tableColumn id="13" xr3:uid="{4C55FD26-A758-48D6-93D6-0632746F8491}" name="Côte d'Ivoire"/>
    <tableColumn id="14" xr3:uid="{7E997E54-F1BD-4046-8F96-5474A1AF5898}" name="Dominican Republic"/>
    <tableColumn id="15" xr3:uid="{698372BB-5C64-4486-959C-F5A57B3AC4E7}" name="DRC"/>
    <tableColumn id="16" xr3:uid="{BFE99107-1E83-4173-B6E4-7F51A8BD34DB}" name="El Salvador"/>
    <tableColumn id="17" xr3:uid="{551ABF1B-2FD2-4B23-B4D7-3934F972F12C}" name="Ethiopia"/>
    <tableColumn id="18" xr3:uid="{B4247ECF-2CD2-41FE-AFEF-48A24C7BB78A}" name="Ghana"/>
    <tableColumn id="19" xr3:uid="{17BCA4D7-3F66-46D9-90EF-9288325CDDF2}" name="Guatemala"/>
    <tableColumn id="20" xr3:uid="{77CBA0F6-C34F-46F7-AC6A-3C7374EC58CF}" name="Guinea"/>
    <tableColumn id="21" xr3:uid="{D1C61827-3926-48F4-A1CA-AF0B68567CAA}" name="Haiti"/>
    <tableColumn id="22" xr3:uid="{FB712DFC-A0B1-49F7-8A72-4254825B1812}" name="Honduras "/>
    <tableColumn id="23" xr3:uid="{5CF367B6-5723-41AC-BB7C-5BA22855366A}" name="India"/>
    <tableColumn id="24" xr3:uid="{8CC69089-BD60-4D87-A2E4-12B339F2B82D}" name="Kenya"/>
    <tableColumn id="25" xr3:uid="{5043EAAA-2FCF-440B-9587-1B459CA91C72}" name="Kyrgyz Republic"/>
    <tableColumn id="26" xr3:uid="{079E485D-7797-43F8-BFD6-D0B611264F62}" name="Lao PDR"/>
    <tableColumn id="27" xr3:uid="{FCFBB53D-DCD6-4513-B0DC-576F5920F4D0}" name="Liberia "/>
    <tableColumn id="28" xr3:uid="{A3655C24-EF67-4929-B082-1AAD0A418C9A}" name="Madagascar"/>
    <tableColumn id="29" xr3:uid="{2791D42E-D24A-4916-B95F-439FEB82C49B}" name="Malawi"/>
    <tableColumn id="30" xr3:uid="{0070E82B-D275-42D6-A543-DCC4A30C0969}" name="Mali"/>
    <tableColumn id="31" xr3:uid="{4A5DF572-F923-491C-BC44-790FA6C9CF87}" name="Mozambique"/>
    <tableColumn id="32" xr3:uid="{40AB97DC-1D74-4321-AC92-A18CDB059C0B}" name="Nepal"/>
    <tableColumn id="33" xr3:uid="{342C74D9-34A1-4E63-9A04-C7933081BA89}" name="Niger"/>
    <tableColumn id="34" xr3:uid="{82528C25-8E94-4DFB-9237-823D587A99D1}" name="Nigeria"/>
    <tableColumn id="35" xr3:uid="{CF5FE4A4-71D9-4DE3-A125-C6A2D983CF8F}" name="Pakistan"/>
    <tableColumn id="36" xr3:uid="{7D736B42-5EA8-49AA-BA09-8BEC1D9F86B0}" name="Peru"/>
    <tableColumn id="37" xr3:uid="{D7A37E25-C6ED-4714-94E8-4473596407D5}" name="Philippines"/>
    <tableColumn id="38" xr3:uid="{3A6F0C10-0F2A-4589-9B1D-D1068D13E93B}" name="Rwanda"/>
    <tableColumn id="39" xr3:uid="{A6748264-3B66-4610-8A86-E09F838BF47A}" name="Senegal"/>
    <tableColumn id="40" xr3:uid="{BB083B8B-3935-4EED-B118-861355987F9B}" name="Sierra Leone "/>
    <tableColumn id="41" xr3:uid="{EA6945EF-2315-40DB-A791-FA6BF8CD8E8E}" name="South Sudan "/>
    <tableColumn id="42" xr3:uid="{5489D8BF-1B2D-423E-AC34-485CA6E072EF}" name="Tanzania"/>
    <tableColumn id="43" xr3:uid="{59E0FDC6-AB0C-4042-9007-601CB3D65F83}" name="Togo"/>
    <tableColumn id="44" xr3:uid="{B5BE5CED-4234-41E4-A9A3-9EBC6FD66E16}" name="Uganda"/>
    <tableColumn id="45" xr3:uid="{1BA11814-9FC5-40A4-A090-610560795FFE}" name="Vietnam"/>
    <tableColumn id="46" xr3:uid="{B7672573-5868-4C0E-A18F-8F8B54B172E0}" name="Zambia"/>
    <tableColumn id="47" xr3:uid="{B90CE2FB-5018-4C72-931D-7577C2590C88}" name="Zimbabwe"/>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F843D6AD-A7E0-4C2D-B3B7-3A3E9F7060D2}" name="Table97" displayName="Table97" ref="B611:F613" totalsRowShown="0" headerRowDxfId="12" headerRowBorderDxfId="11" tableBorderDxfId="10" headerRowCellStyle="Normal 2 2 3 2 2">
  <autoFilter ref="B611:F613" xr:uid="{AC193496-5BA7-4B2D-A4E6-ACB608974A67}"/>
  <tableColumns count="5">
    <tableColumn id="1" xr3:uid="{95F5D5F2-EFF3-4197-992C-120B194C8724}" name="Most actions being implemented"/>
    <tableColumn id="2" xr3:uid="{06AA1236-9ACD-4E60-A7C2-F2464349BE9E}" name="Some actions being implemented"/>
    <tableColumn id="3" xr3:uid="{42531AC5-8CD0-4CB4-A658-F3AE87DA1D82}" name="Few actions being implemented"/>
    <tableColumn id="4" xr3:uid="{724C03A6-36FF-4FDF-BF40-2084C069AFAC}" name="No actions being implemented"/>
    <tableColumn id="5" xr3:uid="{81FE8185-036C-4BBD-8A49-0B9A1F3912F0}" name="No PSE plan (or without FP/RH component)"/>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B68812C1-497C-4469-951F-16626D0B364E}" name="Table98" displayName="Table98" ref="A615:AU617" totalsRowShown="0" headerRowDxfId="9" headerRowCellStyle="Hyperlink">
  <autoFilter ref="A615:AU617" xr:uid="{BB1E5DC5-DF18-4F67-A44C-07B2159369DD}"/>
  <tableColumns count="47">
    <tableColumn id="1" xr3:uid="{2ED3DBE8-F572-4183-8F93-6909B45C24F4}" name="G. Private Sector (continued)"/>
    <tableColumn id="2" xr3:uid="{1C7D2753-8BF7-4439-9C39-78B90AED889F}" name="All countries">
      <calculatedColumnFormula>C616/D616</calculatedColumnFormula>
    </tableColumn>
    <tableColumn id="3" xr3:uid="{CFC52412-1B9D-4780-A88A-C38599852BDD}" name="Numerator"/>
    <tableColumn id="4" xr3:uid="{C828B53E-C55C-40CE-8F3A-7E90F36B1CFF}" name="Denominator"/>
    <tableColumn id="5" xr3:uid="{E6E67B3A-3180-48A6-B0C5-21A014B44BF9}" name="Afghanistan"/>
    <tableColumn id="6" xr3:uid="{0816788B-3CDB-4C25-B539-8A6C8B4EA63C}" name="Angola"/>
    <tableColumn id="7" xr3:uid="{84242E65-52DD-43BC-824D-050DA9C27489}" name="Bangladesh"/>
    <tableColumn id="8" xr3:uid="{1062C1C6-3E87-42AF-B487-BA18E9BB80E3}" name="Benin"/>
    <tableColumn id="9" xr3:uid="{7348151F-890E-4A43-914B-760AF81B990A}" name="Burkina Faso"/>
    <tableColumn id="10" xr3:uid="{BE3BE633-8B8A-4507-B68F-65F36CC7DF12}" name="Burundi"/>
    <tableColumn id="11" xr3:uid="{5B92BC98-8D89-467B-87E6-83824A93F794}" name="Cameroon"/>
    <tableColumn id="12" xr3:uid="{0E4D975D-C70C-40A4-9593-C9C7529D045D}" name="Cape Verde"/>
    <tableColumn id="13" xr3:uid="{E676E24C-F695-4DBD-ABBD-2E0C62E48EF3}" name="Côte d'Ivoire"/>
    <tableColumn id="14" xr3:uid="{DC80E82F-CE99-462B-9C96-3DDA2ABF2DDF}" name="Dominican Republic"/>
    <tableColumn id="15" xr3:uid="{C9891554-5F76-4881-B688-375BC9574C1B}" name="DRC"/>
    <tableColumn id="16" xr3:uid="{3A71BC59-D129-46FD-A717-3D8E25C32DDB}" name="El Salvador"/>
    <tableColumn id="17" xr3:uid="{A71AEA46-3092-4526-B052-9A4EEA408F65}" name="Ethiopia"/>
    <tableColumn id="18" xr3:uid="{4CD09665-658B-4825-AC56-265B67DFACED}" name="Ghana"/>
    <tableColumn id="19" xr3:uid="{FAFA8B4C-52A0-4E4E-B1C2-153CA5E7A5E0}" name="Guatemala"/>
    <tableColumn id="20" xr3:uid="{B088121A-4C51-4505-B452-121AA18668A5}" name="Guinea"/>
    <tableColumn id="21" xr3:uid="{3D3AD464-5AC8-4362-BCD6-A12447B3B83F}" name="Haiti"/>
    <tableColumn id="22" xr3:uid="{69382DC4-F413-4587-9A11-E4F31C4A327B}" name="Honduras "/>
    <tableColumn id="23" xr3:uid="{AE4B9EA7-226A-4C1F-A22D-AD57DBD0C886}" name="India"/>
    <tableColumn id="24" xr3:uid="{A33FF5C0-01AA-456E-91A5-12061905D9A5}" name="Kenya"/>
    <tableColumn id="25" xr3:uid="{23047DD9-92AC-4C11-8D2C-B77AED0C69B3}" name="Kyrgyz Republic"/>
    <tableColumn id="26" xr3:uid="{2D1F81DA-6357-43CA-9A5C-4E10CDBA885D}" name="Lao PDR"/>
    <tableColumn id="27" xr3:uid="{AB61E9F4-6519-4B0D-A934-7E0CAC0BC588}" name="Liberia "/>
    <tableColumn id="28" xr3:uid="{2BF8AA5E-8205-4761-8FAD-50E62B23A094}" name="Madagascar"/>
    <tableColumn id="29" xr3:uid="{CACF520A-02EC-441A-A80D-71DB00365665}" name="Malawi"/>
    <tableColumn id="30" xr3:uid="{F7D643D9-00A0-40E4-ACB2-25BB6D1E89E0}" name="Mali"/>
    <tableColumn id="31" xr3:uid="{5DFA3AC6-B21C-4A98-8903-E83CC48D5A09}" name="Mozambique"/>
    <tableColumn id="32" xr3:uid="{C310A9F0-09C1-4B45-A774-568B1C394709}" name="Nepal"/>
    <tableColumn id="33" xr3:uid="{18EE0297-4DA4-43AB-8F27-F23EE5102F5B}" name="Niger"/>
    <tableColumn id="34" xr3:uid="{474F8A6F-B1A9-4FAA-A2BA-292CC7E8AA7E}" name="Nigeria"/>
    <tableColumn id="35" xr3:uid="{75AC0824-DEDA-4969-890F-B0A9AD0683A9}" name="Pakistan"/>
    <tableColumn id="36" xr3:uid="{0E3B5609-757F-47F2-B41E-2CDE43D4F10F}" name="Peru"/>
    <tableColumn id="37" xr3:uid="{34F03383-B190-4EF3-B101-01AD1961071E}" name="Philippines"/>
    <tableColumn id="38" xr3:uid="{36939AD0-2FE7-49CB-ACFB-342E2B4C8353}" name="Rwanda"/>
    <tableColumn id="39" xr3:uid="{2ED5DB6E-63EC-4B90-BDE3-D964ABF8B304}" name="Senegal"/>
    <tableColumn id="40" xr3:uid="{596CD1C3-776F-439B-B31D-95C006DB1568}" name="Sierra Leone "/>
    <tableColumn id="41" xr3:uid="{058A1831-E155-49DC-8422-17409A9A4BD3}" name="South Sudan "/>
    <tableColumn id="42" xr3:uid="{C7F5825D-F80B-4731-B16F-E1DBE7CDFCFF}" name="Tanzania"/>
    <tableColumn id="43" xr3:uid="{B66C8040-1C88-41EC-B23C-FFF8E99B9C4D}" name="Togo"/>
    <tableColumn id="44" xr3:uid="{8E9E09D5-6397-435E-BD2D-AC78C3397886}" name="Uganda"/>
    <tableColumn id="45" xr3:uid="{E9B60D91-9880-4391-BD42-3E2456B132B5}" name="Vietnam"/>
    <tableColumn id="46" xr3:uid="{22E0CA73-98E7-4B39-BCB9-B86D6C0BC106}" name="Zambia"/>
    <tableColumn id="47" xr3:uid="{009B1BE0-D481-42D7-9802-0962B13FC48F}" name="Zimbabwe"/>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189D931F-ECD8-431A-8A04-9989A1A23649}" name="Table115" displayName="Table115" ref="A2:AS21" totalsRowShown="0" headerRowDxfId="3" headerRowCellStyle="Normal 2 2 3 2 2">
  <autoFilter ref="A2:AS21" xr:uid="{4D77D019-4A9E-42F4-8547-645000552C77}"/>
  <tableColumns count="45">
    <tableColumn id="1" xr3:uid="{DBBE4E4B-6BB8-4D20-9597-3EDECC2C5C8B}" name="Indicator"/>
    <tableColumn id="2" xr3:uid="{B24246A5-70E3-4518-8B5B-BEA162B5F6F9}" name="Description"/>
    <tableColumn id="3" xr3:uid="{FF13FD1D-051A-44E6-9CF1-470FF785091A}" name="Afghanistan"/>
    <tableColumn id="4" xr3:uid="{DEF33728-8DC9-4458-AF8F-785FCEA56765}" name="Angola" dataDxfId="2" dataCellStyle="Normal 2 2 3 2 2"/>
    <tableColumn id="5" xr3:uid="{2BBB29BF-3C01-4805-8FCA-9AFCD996AE0B}" name="Bangladesh"/>
    <tableColumn id="6" xr3:uid="{9CE5DF3D-2E61-4510-B33F-867E526C60AC}" name="Benin" dataDxfId="1" dataCellStyle="Normal 2 2 3 2 2"/>
    <tableColumn id="7" xr3:uid="{DA9A94BD-4EB2-4451-B89F-142D40646DA4}" name="Burkina Faso"/>
    <tableColumn id="8" xr3:uid="{51CF1D58-3917-4F7C-A105-DDCD0D6FC2B5}" name="Burundi"/>
    <tableColumn id="9" xr3:uid="{62B2F4C5-560F-4860-9846-DC5C44902EA7}" name="Cameroon"/>
    <tableColumn id="10" xr3:uid="{A731F0F7-14FE-41D2-B584-C3A9ED84F3B9}" name="Cape Verde" dataDxfId="0" dataCellStyle="Normal 2 2 3 2 2"/>
    <tableColumn id="11" xr3:uid="{10C7ECF6-95B0-49CA-A7FB-130A1A9A535D}" name="Cote d'Ivoire"/>
    <tableColumn id="12" xr3:uid="{FD13BD5A-3CD1-4719-A9FA-65207D14EBA1}" name="Dominican Republic"/>
    <tableColumn id="13" xr3:uid="{E7131F70-BF1E-496D-BB74-0F183F09C5A3}" name="DRC"/>
    <tableColumn id="14" xr3:uid="{3814EBD2-118C-4AE3-BCEA-56CFAA067CB9}" name="El Salvador"/>
    <tableColumn id="15" xr3:uid="{76AAD876-B19C-47CE-8985-907A79B9EBC3}" name="Ethiopia"/>
    <tableColumn id="16" xr3:uid="{30B36320-5E68-4319-B34B-D22D2F105945}" name="Ghana"/>
    <tableColumn id="17" xr3:uid="{633EE541-868E-493A-9CD4-B5E5BC4E62C8}" name="Guatemala"/>
    <tableColumn id="18" xr3:uid="{A68D08E5-CCCE-4D35-A699-DFB35E1D451B}" name="Guinea"/>
    <tableColumn id="19" xr3:uid="{9FB44167-85A1-460C-A4AE-5FD5B8FA36D6}" name="Haiti"/>
    <tableColumn id="20" xr3:uid="{E61A21FE-B39A-4B0C-B91E-D81DB952DEBA}" name="Honduras"/>
    <tableColumn id="21" xr3:uid="{8C3FE2E4-34A3-4952-80EC-8B8C1CEE7018}" name="India"/>
    <tableColumn id="22" xr3:uid="{76E1829D-B823-46A4-AA6F-00A58DB5A32E}" name="Kenya"/>
    <tableColumn id="23" xr3:uid="{D1A96AA2-AE25-4881-B05D-E25CD3325852}" name="Kyrgyz Republic"/>
    <tableColumn id="24" xr3:uid="{8AE2A9C4-063A-4940-BBFE-85E58FCE6EC1}" name="Lao PDR"/>
    <tableColumn id="25" xr3:uid="{89E802FC-A5C6-4E08-953C-F7E22276BC9A}" name="Liberia"/>
    <tableColumn id="26" xr3:uid="{69A22FB8-D716-44A8-852F-A76096A48DE9}" name="Madagascar"/>
    <tableColumn id="27" xr3:uid="{3FE71BD9-D0E9-47F2-A16D-A8D17CDE44F3}" name="Malawi"/>
    <tableColumn id="28" xr3:uid="{760D298B-66DE-4979-88D6-1D1183B32299}" name="Mali"/>
    <tableColumn id="29" xr3:uid="{F4145D06-2426-4B6F-BBA3-1A62C0A80CCC}" name="Mozambique"/>
    <tableColumn id="30" xr3:uid="{A6FAFD37-D4D4-4089-9A48-5F0EF95CE3C9}" name="Nepal"/>
    <tableColumn id="31" xr3:uid="{60785AA7-CB2D-4AEA-95B3-E28BE92FC9E1}" name="Niger"/>
    <tableColumn id="32" xr3:uid="{0E06EA87-462C-4335-8C5F-BD456DC275AC}" name="Nigeria"/>
    <tableColumn id="33" xr3:uid="{FBB4E1FF-07D8-4E23-897B-5859D03963CB}" name="Pakistan"/>
    <tableColumn id="34" xr3:uid="{66217564-C840-4952-BAF5-845012F371F2}" name="Peru"/>
    <tableColumn id="35" xr3:uid="{C0511B7C-3444-48D3-9861-D84BED7EA793}" name="Philippines"/>
    <tableColumn id="36" xr3:uid="{5672A31D-32FE-4727-BA84-B1A43A9E0DE1}" name="Rwanda"/>
    <tableColumn id="37" xr3:uid="{C36DD52F-E786-46B9-BB19-B3DFB4FCE227}" name="Senegal"/>
    <tableColumn id="38" xr3:uid="{AFEADCCA-C627-4289-AB16-AEFBC67291D3}" name="Sierra Leone"/>
    <tableColumn id="39" xr3:uid="{A3D97C20-4AE0-4B94-A502-5F8013C21A0F}" name="South Sudan"/>
    <tableColumn id="40" xr3:uid="{69DA407F-DC15-45A2-89C0-8664F8C7B490}" name="Tanzania"/>
    <tableColumn id="41" xr3:uid="{61F1FC6A-1C01-49B0-80CC-D8417438A70E}" name="Togo"/>
    <tableColumn id="42" xr3:uid="{A0004378-F7E8-44BF-AEDA-DBE5B9A60D05}" name="Uganda"/>
    <tableColumn id="43" xr3:uid="{23AC4ABD-00CE-4DAB-A8C0-657AE2CC740C}" name="Vietnam"/>
    <tableColumn id="44" xr3:uid="{2B5E4F01-315A-481B-A17B-5055105162B4}" name="Zambia"/>
    <tableColumn id="45" xr3:uid="{5069A36E-7447-48C3-85EB-B95C0127D878}" name="Zimbabw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84" Type="http://schemas.openxmlformats.org/officeDocument/2006/relationships/table" Target="../tables/table82.xml"/><Relationship Id="rId89" Type="http://schemas.openxmlformats.org/officeDocument/2006/relationships/table" Target="../tables/table87.xml"/><Relationship Id="rId16" Type="http://schemas.openxmlformats.org/officeDocument/2006/relationships/table" Target="../tables/table14.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5" Type="http://schemas.openxmlformats.org/officeDocument/2006/relationships/table" Target="../tables/table3.xml"/><Relationship Id="rId90" Type="http://schemas.openxmlformats.org/officeDocument/2006/relationships/table" Target="../tables/table88.xml"/><Relationship Id="rId95" Type="http://schemas.openxmlformats.org/officeDocument/2006/relationships/table" Target="../tables/table93.xml"/><Relationship Id="rId22" Type="http://schemas.openxmlformats.org/officeDocument/2006/relationships/table" Target="../tables/table20.xml"/><Relationship Id="rId27" Type="http://schemas.openxmlformats.org/officeDocument/2006/relationships/table" Target="../tables/table25.xml"/><Relationship Id="rId43" Type="http://schemas.openxmlformats.org/officeDocument/2006/relationships/table" Target="../tables/table41.xml"/><Relationship Id="rId48" Type="http://schemas.openxmlformats.org/officeDocument/2006/relationships/table" Target="../tables/table46.xml"/><Relationship Id="rId64" Type="http://schemas.openxmlformats.org/officeDocument/2006/relationships/table" Target="../tables/table62.xml"/><Relationship Id="rId69" Type="http://schemas.openxmlformats.org/officeDocument/2006/relationships/table" Target="../tables/table67.xml"/><Relationship Id="rId80" Type="http://schemas.openxmlformats.org/officeDocument/2006/relationships/table" Target="../tables/table78.xml"/><Relationship Id="rId85" Type="http://schemas.openxmlformats.org/officeDocument/2006/relationships/table" Target="../tables/table83.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67" Type="http://schemas.openxmlformats.org/officeDocument/2006/relationships/table" Target="../tables/table65.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table" Target="../tables/table81.xml"/><Relationship Id="rId88" Type="http://schemas.openxmlformats.org/officeDocument/2006/relationships/table" Target="../tables/table86.xml"/><Relationship Id="rId91" Type="http://schemas.openxmlformats.org/officeDocument/2006/relationships/table" Target="../tables/table89.xml"/><Relationship Id="rId96" Type="http://schemas.openxmlformats.org/officeDocument/2006/relationships/table" Target="../tables/table94.xml"/><Relationship Id="rId1" Type="http://schemas.openxmlformats.org/officeDocument/2006/relationships/printerSettings" Target="../printerSettings/printerSettings45.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86" Type="http://schemas.openxmlformats.org/officeDocument/2006/relationships/table" Target="../tables/table84.xml"/><Relationship Id="rId94" Type="http://schemas.openxmlformats.org/officeDocument/2006/relationships/table" Target="../tables/table92.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7" Type="http://schemas.openxmlformats.org/officeDocument/2006/relationships/table" Target="../tables/table5.xml"/><Relationship Id="rId71" Type="http://schemas.openxmlformats.org/officeDocument/2006/relationships/table" Target="../tables/table69.xml"/><Relationship Id="rId92" Type="http://schemas.openxmlformats.org/officeDocument/2006/relationships/table" Target="../tables/table90.xml"/><Relationship Id="rId2" Type="http://schemas.openxmlformats.org/officeDocument/2006/relationships/vmlDrawing" Target="../drawings/vmlDrawing2.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30" Type="http://schemas.openxmlformats.org/officeDocument/2006/relationships/table" Target="../tables/table28.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98" Type="http://schemas.openxmlformats.org/officeDocument/2006/relationships/comments" Target="../comments2.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4407-0624-4B18-AE8B-458A0D3BDA14}">
  <sheetPr>
    <tabColor theme="5"/>
  </sheetPr>
  <dimension ref="A1:BK680"/>
  <sheetViews>
    <sheetView tabSelected="1" zoomScaleNormal="100" workbookViewId="0">
      <pane xSplit="1" ySplit="2" topLeftCell="B3" activePane="bottomRight" state="frozen"/>
      <selection pane="topRight"/>
      <selection pane="bottomLeft"/>
      <selection pane="bottomRight"/>
    </sheetView>
  </sheetViews>
  <sheetFormatPr defaultColWidth="8.85546875" defaultRowHeight="14.25" x14ac:dyDescent="0.2"/>
  <cols>
    <col min="1" max="1" width="89.42578125" style="351" customWidth="1"/>
    <col min="2" max="2" width="18.42578125" style="351" customWidth="1"/>
    <col min="3" max="3" width="15.85546875" style="351" customWidth="1"/>
    <col min="4" max="4" width="15.42578125" style="351" customWidth="1"/>
    <col min="5" max="5" width="15.85546875" style="351" bestFit="1" customWidth="1"/>
    <col min="6" max="6" width="14.42578125" style="351" bestFit="1" customWidth="1"/>
    <col min="7" max="7" width="14.7109375" style="351" bestFit="1" customWidth="1"/>
    <col min="8" max="8" width="15.85546875" style="351" bestFit="1" customWidth="1"/>
    <col min="9" max="9" width="15.28515625" style="351" customWidth="1"/>
    <col min="10" max="12" width="15.85546875" style="351" bestFit="1" customWidth="1"/>
    <col min="13" max="13" width="13.7109375" style="351" bestFit="1" customWidth="1"/>
    <col min="14" max="14" width="15.85546875" style="351" bestFit="1" customWidth="1"/>
    <col min="15" max="15" width="14.7109375" style="351" bestFit="1" customWidth="1"/>
    <col min="16" max="16" width="13.7109375" style="351" bestFit="1" customWidth="1"/>
    <col min="17" max="18" width="15.85546875" style="351" bestFit="1" customWidth="1"/>
    <col min="19" max="19" width="14.7109375" style="351" bestFit="1" customWidth="1"/>
    <col min="20" max="20" width="15.85546875" style="351" bestFit="1" customWidth="1"/>
    <col min="21" max="21" width="14.7109375" style="351" bestFit="1" customWidth="1"/>
    <col min="22" max="22" width="14.85546875" style="351" bestFit="1" customWidth="1"/>
    <col min="23" max="25" width="15.85546875" style="351" bestFit="1" customWidth="1"/>
    <col min="26" max="27" width="13.7109375" style="351" bestFit="1" customWidth="1"/>
    <col min="28" max="28" width="14" style="351" customWidth="1"/>
    <col min="29" max="29" width="15.140625" style="351" customWidth="1"/>
    <col min="30" max="30" width="15.85546875" style="351" bestFit="1" customWidth="1"/>
    <col min="31" max="31" width="14.7109375" style="351" bestFit="1" customWidth="1"/>
    <col min="32" max="32" width="13.7109375" style="351" bestFit="1" customWidth="1"/>
    <col min="33" max="35" width="14.7109375" style="351" bestFit="1" customWidth="1"/>
    <col min="36" max="36" width="14.42578125" style="351" customWidth="1"/>
    <col min="37" max="38" width="15.85546875" style="351" bestFit="1" customWidth="1"/>
    <col min="39" max="39" width="15.85546875" style="351" customWidth="1"/>
    <col min="40" max="41" width="14.7109375" style="351" bestFit="1" customWidth="1"/>
    <col min="42" max="42" width="15.85546875" style="351" bestFit="1" customWidth="1"/>
    <col min="43" max="44" width="14.7109375" style="351" bestFit="1" customWidth="1"/>
    <col min="45" max="45" width="15.85546875" style="351" bestFit="1" customWidth="1"/>
    <col min="46" max="46" width="13.7109375" style="351" bestFit="1" customWidth="1"/>
    <col min="47" max="16384" width="8.85546875" style="351"/>
  </cols>
  <sheetData>
    <row r="1" spans="1:63" ht="60" customHeight="1" thickBot="1" x14ac:dyDescent="0.3">
      <c r="A1" s="1176"/>
      <c r="B1" s="565" t="s">
        <v>0</v>
      </c>
      <c r="C1" s="566" t="s">
        <v>1</v>
      </c>
      <c r="D1" s="567" t="s">
        <v>2</v>
      </c>
      <c r="E1" s="568" t="s">
        <v>3</v>
      </c>
      <c r="F1" s="569" t="s">
        <v>4</v>
      </c>
      <c r="G1" s="570" t="s">
        <v>5</v>
      </c>
      <c r="H1" s="571" t="s">
        <v>6</v>
      </c>
      <c r="I1" s="572" t="s">
        <v>7</v>
      </c>
      <c r="J1" s="573"/>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c r="AS1" s="574"/>
      <c r="AT1" s="574"/>
    </row>
    <row r="2" spans="1:63" s="352" customFormat="1" ht="45" customHeight="1" thickBot="1" x14ac:dyDescent="0.25">
      <c r="A2" s="1180" t="s">
        <v>8</v>
      </c>
      <c r="B2" s="1179" t="s">
        <v>9</v>
      </c>
      <c r="C2" s="577" t="s">
        <v>10</v>
      </c>
      <c r="D2" s="578" t="s">
        <v>11</v>
      </c>
      <c r="E2" s="1170" t="s">
        <v>12</v>
      </c>
      <c r="F2" s="1171" t="s">
        <v>13</v>
      </c>
      <c r="G2" s="1171" t="s">
        <v>14</v>
      </c>
      <c r="H2" s="1171" t="s">
        <v>15</v>
      </c>
      <c r="I2" s="1171" t="s">
        <v>16</v>
      </c>
      <c r="J2" s="1171" t="s">
        <v>17</v>
      </c>
      <c r="K2" s="1171" t="s">
        <v>18</v>
      </c>
      <c r="L2" s="1171" t="s">
        <v>19</v>
      </c>
      <c r="M2" s="1171" t="s">
        <v>20</v>
      </c>
      <c r="N2" s="1171" t="s">
        <v>21</v>
      </c>
      <c r="O2" s="1171" t="s">
        <v>22</v>
      </c>
      <c r="P2" s="1171" t="s">
        <v>23</v>
      </c>
      <c r="Q2" s="1171" t="s">
        <v>24</v>
      </c>
      <c r="R2" s="1171" t="s">
        <v>25</v>
      </c>
      <c r="S2" s="1171" t="s">
        <v>26</v>
      </c>
      <c r="T2" s="1171" t="s">
        <v>27</v>
      </c>
      <c r="U2" s="1171" t="s">
        <v>28</v>
      </c>
      <c r="V2" s="1171" t="s">
        <v>29</v>
      </c>
      <c r="W2" s="1171" t="s">
        <v>30</v>
      </c>
      <c r="X2" s="1171" t="s">
        <v>31</v>
      </c>
      <c r="Y2" s="1171" t="s">
        <v>32</v>
      </c>
      <c r="Z2" s="1171" t="s">
        <v>33</v>
      </c>
      <c r="AA2" s="1171" t="s">
        <v>34</v>
      </c>
      <c r="AB2" s="1171" t="s">
        <v>35</v>
      </c>
      <c r="AC2" s="1171" t="s">
        <v>36</v>
      </c>
      <c r="AD2" s="1171" t="s">
        <v>37</v>
      </c>
      <c r="AE2" s="1171" t="s">
        <v>38</v>
      </c>
      <c r="AF2" s="1171" t="s">
        <v>39</v>
      </c>
      <c r="AG2" s="1171" t="s">
        <v>40</v>
      </c>
      <c r="AH2" s="1171" t="s">
        <v>41</v>
      </c>
      <c r="AI2" s="1171" t="s">
        <v>42</v>
      </c>
      <c r="AJ2" s="1171" t="s">
        <v>43</v>
      </c>
      <c r="AK2" s="1171" t="s">
        <v>44</v>
      </c>
      <c r="AL2" s="1171" t="s">
        <v>45</v>
      </c>
      <c r="AM2" s="1171" t="s">
        <v>46</v>
      </c>
      <c r="AN2" s="1171" t="s">
        <v>47</v>
      </c>
      <c r="AO2" s="1171" t="s">
        <v>48</v>
      </c>
      <c r="AP2" s="1171" t="s">
        <v>49</v>
      </c>
      <c r="AQ2" s="1171" t="s">
        <v>50</v>
      </c>
      <c r="AR2" s="1171" t="s">
        <v>51</v>
      </c>
      <c r="AS2" s="1172" t="s">
        <v>52</v>
      </c>
      <c r="AT2" s="1173" t="s">
        <v>53</v>
      </c>
      <c r="AU2" s="353"/>
      <c r="AV2" s="354"/>
      <c r="AW2" s="354"/>
      <c r="AX2" s="354"/>
      <c r="AY2" s="354"/>
      <c r="AZ2" s="354"/>
      <c r="BA2" s="354"/>
      <c r="BB2" s="354"/>
      <c r="BC2" s="354"/>
      <c r="BD2" s="354"/>
      <c r="BE2" s="354"/>
      <c r="BF2" s="354"/>
      <c r="BG2" s="354"/>
      <c r="BH2" s="354"/>
      <c r="BI2" s="354"/>
      <c r="BJ2" s="354"/>
      <c r="BK2" s="355"/>
    </row>
    <row r="3" spans="1:63" ht="32.25" customHeight="1" x14ac:dyDescent="0.2">
      <c r="A3" s="1194" t="s">
        <v>0</v>
      </c>
      <c r="B3" s="1195"/>
      <c r="C3" s="1196"/>
      <c r="D3" s="1197"/>
      <c r="E3" s="1198"/>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1199"/>
      <c r="AO3" s="1199"/>
      <c r="AP3" s="1199"/>
      <c r="AQ3" s="1199"/>
      <c r="AR3" s="1199"/>
      <c r="AS3" s="1199"/>
      <c r="AT3" s="1200"/>
    </row>
    <row r="4" spans="1:63" ht="28.5" customHeight="1" x14ac:dyDescent="0.2">
      <c r="A4" s="1201" t="s">
        <v>54</v>
      </c>
      <c r="B4" s="1202">
        <f>C4/D4</f>
        <v>0.9555555555555556</v>
      </c>
      <c r="C4" s="348">
        <v>43</v>
      </c>
      <c r="D4" s="1203">
        <v>45</v>
      </c>
      <c r="E4" s="368" t="s">
        <v>55</v>
      </c>
      <c r="F4" s="1190" t="s">
        <v>55</v>
      </c>
      <c r="G4" s="349" t="s">
        <v>55</v>
      </c>
      <c r="H4" s="350" t="s">
        <v>55</v>
      </c>
      <c r="I4" s="349" t="s">
        <v>55</v>
      </c>
      <c r="J4" s="349" t="s">
        <v>55</v>
      </c>
      <c r="K4" s="349" t="s">
        <v>55</v>
      </c>
      <c r="L4" s="349" t="s">
        <v>55</v>
      </c>
      <c r="M4" s="349" t="s">
        <v>55</v>
      </c>
      <c r="N4" s="349" t="s">
        <v>55</v>
      </c>
      <c r="O4" s="349" t="s">
        <v>55</v>
      </c>
      <c r="P4" s="349" t="s">
        <v>55</v>
      </c>
      <c r="Q4" s="349" t="s">
        <v>55</v>
      </c>
      <c r="R4" s="349" t="s">
        <v>55</v>
      </c>
      <c r="S4" s="349" t="s">
        <v>55</v>
      </c>
      <c r="T4" s="349" t="s">
        <v>55</v>
      </c>
      <c r="U4" s="349" t="s">
        <v>55</v>
      </c>
      <c r="V4" s="349" t="s">
        <v>55</v>
      </c>
      <c r="W4" s="349" t="s">
        <v>55</v>
      </c>
      <c r="X4" s="349" t="s">
        <v>55</v>
      </c>
      <c r="Y4" s="349" t="s">
        <v>55</v>
      </c>
      <c r="Z4" s="349" t="s">
        <v>55</v>
      </c>
      <c r="AA4" s="1190" t="s">
        <v>55</v>
      </c>
      <c r="AB4" s="349" t="s">
        <v>55</v>
      </c>
      <c r="AC4" s="349" t="s">
        <v>55</v>
      </c>
      <c r="AD4" s="349" t="s">
        <v>55</v>
      </c>
      <c r="AE4" s="349" t="s">
        <v>55</v>
      </c>
      <c r="AF4" s="349" t="s">
        <v>55</v>
      </c>
      <c r="AG4" s="349" t="s">
        <v>55</v>
      </c>
      <c r="AH4" s="349" t="s">
        <v>55</v>
      </c>
      <c r="AI4" s="349" t="s">
        <v>55</v>
      </c>
      <c r="AJ4" s="349" t="s">
        <v>55</v>
      </c>
      <c r="AK4" s="349" t="s">
        <v>55</v>
      </c>
      <c r="AL4" s="349" t="s">
        <v>55</v>
      </c>
      <c r="AM4" s="349" t="s">
        <v>55</v>
      </c>
      <c r="AN4" s="349" t="s">
        <v>55</v>
      </c>
      <c r="AO4" s="349" t="s">
        <v>55</v>
      </c>
      <c r="AP4" s="349" t="s">
        <v>55</v>
      </c>
      <c r="AQ4" s="349" t="s">
        <v>55</v>
      </c>
      <c r="AR4" s="349" t="s">
        <v>55</v>
      </c>
      <c r="AS4" s="1190" t="s">
        <v>55</v>
      </c>
      <c r="AT4" s="370" t="s">
        <v>55</v>
      </c>
    </row>
    <row r="5" spans="1:63" ht="21.75" customHeight="1" x14ac:dyDescent="0.25">
      <c r="A5" s="1204" t="s">
        <v>56</v>
      </c>
      <c r="B5" s="1205"/>
      <c r="C5" s="1205"/>
      <c r="D5" s="1206"/>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8"/>
    </row>
    <row r="6" spans="1:63" ht="25.5" customHeight="1" x14ac:dyDescent="0.2">
      <c r="A6" s="1209" t="s">
        <v>57</v>
      </c>
      <c r="B6" s="1210">
        <f>C6/D6</f>
        <v>0.76744186046511631</v>
      </c>
      <c r="C6" s="348">
        <v>33</v>
      </c>
      <c r="D6" s="1203">
        <v>43</v>
      </c>
      <c r="E6" s="369" t="s">
        <v>55</v>
      </c>
      <c r="F6" s="1191" t="s">
        <v>55</v>
      </c>
      <c r="G6" s="342" t="s">
        <v>55</v>
      </c>
      <c r="H6" s="343" t="s">
        <v>58</v>
      </c>
      <c r="I6" s="342" t="s">
        <v>55</v>
      </c>
      <c r="J6" s="342" t="s">
        <v>58</v>
      </c>
      <c r="K6" s="342" t="s">
        <v>55</v>
      </c>
      <c r="L6" s="342" t="s">
        <v>58</v>
      </c>
      <c r="M6" s="342" t="s">
        <v>55</v>
      </c>
      <c r="N6" s="342" t="s">
        <v>58</v>
      </c>
      <c r="O6" s="342" t="s">
        <v>55</v>
      </c>
      <c r="P6" s="342" t="s">
        <v>55</v>
      </c>
      <c r="Q6" s="342" t="s">
        <v>55</v>
      </c>
      <c r="R6" s="342" t="s">
        <v>55</v>
      </c>
      <c r="S6" s="342" t="s">
        <v>58</v>
      </c>
      <c r="T6" s="342" t="s">
        <v>55</v>
      </c>
      <c r="U6" s="342" t="s">
        <v>58</v>
      </c>
      <c r="V6" s="342" t="s">
        <v>58</v>
      </c>
      <c r="W6" s="342" t="s">
        <v>55</v>
      </c>
      <c r="X6" s="342" t="s">
        <v>55</v>
      </c>
      <c r="Y6" s="342" t="s">
        <v>55</v>
      </c>
      <c r="Z6" s="342" t="s">
        <v>55</v>
      </c>
      <c r="AA6" s="342" t="s">
        <v>55</v>
      </c>
      <c r="AB6" s="1191" t="s">
        <v>58</v>
      </c>
      <c r="AC6" s="342" t="s">
        <v>55</v>
      </c>
      <c r="AD6" s="342" t="s">
        <v>55</v>
      </c>
      <c r="AE6" s="342" t="s">
        <v>55</v>
      </c>
      <c r="AF6" s="342" t="s">
        <v>55</v>
      </c>
      <c r="AG6" s="342" t="s">
        <v>55</v>
      </c>
      <c r="AH6" s="342" t="s">
        <v>58</v>
      </c>
      <c r="AI6" s="342" t="s">
        <v>58</v>
      </c>
      <c r="AJ6" s="342" t="s">
        <v>55</v>
      </c>
      <c r="AK6" s="342" t="s">
        <v>55</v>
      </c>
      <c r="AL6" s="342" t="s">
        <v>55</v>
      </c>
      <c r="AM6" s="342" t="s">
        <v>55</v>
      </c>
      <c r="AN6" s="342" t="s">
        <v>55</v>
      </c>
      <c r="AO6" s="342" t="s">
        <v>55</v>
      </c>
      <c r="AP6" s="342" t="s">
        <v>55</v>
      </c>
      <c r="AQ6" s="342" t="s">
        <v>55</v>
      </c>
      <c r="AR6" s="342" t="s">
        <v>55</v>
      </c>
      <c r="AS6" s="342" t="s">
        <v>55</v>
      </c>
      <c r="AT6" s="371" t="s">
        <v>55</v>
      </c>
    </row>
    <row r="7" spans="1:63" ht="25.5" customHeight="1" x14ac:dyDescent="0.2">
      <c r="A7" s="1209" t="s">
        <v>59</v>
      </c>
      <c r="B7" s="1210">
        <f t="shared" ref="B7:B14" si="0">C7/D7</f>
        <v>0.93023255813953487</v>
      </c>
      <c r="C7" s="348">
        <v>40</v>
      </c>
      <c r="D7" s="1203">
        <v>43</v>
      </c>
      <c r="E7" s="366" t="s">
        <v>55</v>
      </c>
      <c r="F7" s="1189" t="s">
        <v>55</v>
      </c>
      <c r="G7" s="344" t="s">
        <v>55</v>
      </c>
      <c r="H7" s="343" t="s">
        <v>55</v>
      </c>
      <c r="I7" s="342" t="s">
        <v>55</v>
      </c>
      <c r="J7" s="344" t="s">
        <v>55</v>
      </c>
      <c r="K7" s="344" t="s">
        <v>55</v>
      </c>
      <c r="L7" s="344" t="s">
        <v>55</v>
      </c>
      <c r="M7" s="342" t="s">
        <v>55</v>
      </c>
      <c r="N7" s="344" t="s">
        <v>58</v>
      </c>
      <c r="O7" s="344" t="s">
        <v>55</v>
      </c>
      <c r="P7" s="344" t="s">
        <v>55</v>
      </c>
      <c r="Q7" s="342" t="s">
        <v>55</v>
      </c>
      <c r="R7" s="342" t="s">
        <v>55</v>
      </c>
      <c r="S7" s="342" t="s">
        <v>55</v>
      </c>
      <c r="T7" s="342" t="s">
        <v>55</v>
      </c>
      <c r="U7" s="344" t="s">
        <v>55</v>
      </c>
      <c r="V7" s="344" t="s">
        <v>55</v>
      </c>
      <c r="W7" s="344" t="s">
        <v>55</v>
      </c>
      <c r="X7" s="344" t="s">
        <v>55</v>
      </c>
      <c r="Y7" s="342" t="s">
        <v>55</v>
      </c>
      <c r="Z7" s="344" t="s">
        <v>55</v>
      </c>
      <c r="AA7" s="342" t="s">
        <v>55</v>
      </c>
      <c r="AB7" s="1191" t="s">
        <v>58</v>
      </c>
      <c r="AC7" s="344" t="s">
        <v>55</v>
      </c>
      <c r="AD7" s="344" t="s">
        <v>55</v>
      </c>
      <c r="AE7" s="342" t="s">
        <v>55</v>
      </c>
      <c r="AF7" s="344" t="s">
        <v>55</v>
      </c>
      <c r="AG7" s="344" t="s">
        <v>55</v>
      </c>
      <c r="AH7" s="342" t="s">
        <v>55</v>
      </c>
      <c r="AI7" s="344" t="s">
        <v>58</v>
      </c>
      <c r="AJ7" s="344" t="s">
        <v>55</v>
      </c>
      <c r="AK7" s="342" t="s">
        <v>55</v>
      </c>
      <c r="AL7" s="344" t="s">
        <v>55</v>
      </c>
      <c r="AM7" s="344" t="s">
        <v>55</v>
      </c>
      <c r="AN7" s="344" t="s">
        <v>55</v>
      </c>
      <c r="AO7" s="344" t="s">
        <v>55</v>
      </c>
      <c r="AP7" s="342" t="s">
        <v>55</v>
      </c>
      <c r="AQ7" s="344" t="s">
        <v>55</v>
      </c>
      <c r="AR7" s="344" t="s">
        <v>55</v>
      </c>
      <c r="AS7" s="344" t="s">
        <v>55</v>
      </c>
      <c r="AT7" s="1186" t="s">
        <v>55</v>
      </c>
    </row>
    <row r="8" spans="1:63" ht="25.5" customHeight="1" x14ac:dyDescent="0.2">
      <c r="A8" s="1209" t="s">
        <v>60</v>
      </c>
      <c r="B8" s="1210">
        <f t="shared" si="0"/>
        <v>0.32558139534883723</v>
      </c>
      <c r="C8" s="348">
        <v>14</v>
      </c>
      <c r="D8" s="1203">
        <v>43</v>
      </c>
      <c r="E8" s="366" t="s">
        <v>58</v>
      </c>
      <c r="F8" s="1188" t="s">
        <v>58</v>
      </c>
      <c r="G8" s="345" t="s">
        <v>58</v>
      </c>
      <c r="H8" s="346" t="s">
        <v>58</v>
      </c>
      <c r="I8" s="344" t="s">
        <v>55</v>
      </c>
      <c r="J8" s="345" t="s">
        <v>58</v>
      </c>
      <c r="K8" s="344" t="s">
        <v>58</v>
      </c>
      <c r="L8" s="344" t="s">
        <v>58</v>
      </c>
      <c r="M8" s="344" t="s">
        <v>58</v>
      </c>
      <c r="N8" s="344" t="s">
        <v>58</v>
      </c>
      <c r="O8" s="344" t="s">
        <v>58</v>
      </c>
      <c r="P8" s="344" t="s">
        <v>58</v>
      </c>
      <c r="Q8" s="344" t="s">
        <v>58</v>
      </c>
      <c r="R8" s="344" t="s">
        <v>55</v>
      </c>
      <c r="S8" s="344" t="s">
        <v>55</v>
      </c>
      <c r="T8" s="344" t="s">
        <v>58</v>
      </c>
      <c r="U8" s="344" t="s">
        <v>55</v>
      </c>
      <c r="V8" s="344" t="s">
        <v>58</v>
      </c>
      <c r="W8" s="344" t="s">
        <v>58</v>
      </c>
      <c r="X8" s="344" t="s">
        <v>55</v>
      </c>
      <c r="Y8" s="344" t="s">
        <v>58</v>
      </c>
      <c r="Z8" s="344" t="s">
        <v>55</v>
      </c>
      <c r="AA8" s="344" t="s">
        <v>55</v>
      </c>
      <c r="AB8" s="1189" t="s">
        <v>55</v>
      </c>
      <c r="AC8" s="344" t="s">
        <v>58</v>
      </c>
      <c r="AD8" s="344" t="s">
        <v>58</v>
      </c>
      <c r="AE8" s="344" t="s">
        <v>58</v>
      </c>
      <c r="AF8" s="344" t="s">
        <v>55</v>
      </c>
      <c r="AG8" s="344" t="s">
        <v>55</v>
      </c>
      <c r="AH8" s="344" t="s">
        <v>58</v>
      </c>
      <c r="AI8" s="344" t="s">
        <v>58</v>
      </c>
      <c r="AJ8" s="344" t="s">
        <v>55</v>
      </c>
      <c r="AK8" s="344" t="s">
        <v>55</v>
      </c>
      <c r="AL8" s="344" t="s">
        <v>58</v>
      </c>
      <c r="AM8" s="344" t="s">
        <v>58</v>
      </c>
      <c r="AN8" s="344" t="s">
        <v>58</v>
      </c>
      <c r="AO8" s="344" t="s">
        <v>55</v>
      </c>
      <c r="AP8" s="344" t="s">
        <v>58</v>
      </c>
      <c r="AQ8" s="344" t="s">
        <v>55</v>
      </c>
      <c r="AR8" s="344" t="s">
        <v>58</v>
      </c>
      <c r="AS8" s="344" t="s">
        <v>58</v>
      </c>
      <c r="AT8" s="1186" t="s">
        <v>58</v>
      </c>
    </row>
    <row r="9" spans="1:63" ht="25.5" customHeight="1" x14ac:dyDescent="0.2">
      <c r="A9" s="1209" t="s">
        <v>61</v>
      </c>
      <c r="B9" s="1210">
        <f t="shared" si="0"/>
        <v>0.79069767441860461</v>
      </c>
      <c r="C9" s="348">
        <v>34</v>
      </c>
      <c r="D9" s="1203">
        <v>43</v>
      </c>
      <c r="E9" s="366" t="s">
        <v>55</v>
      </c>
      <c r="F9" s="1189" t="s">
        <v>55</v>
      </c>
      <c r="G9" s="344" t="s">
        <v>55</v>
      </c>
      <c r="H9" s="343" t="s">
        <v>55</v>
      </c>
      <c r="I9" s="342" t="s">
        <v>55</v>
      </c>
      <c r="J9" s="345" t="s">
        <v>55</v>
      </c>
      <c r="K9" s="344" t="s">
        <v>55</v>
      </c>
      <c r="L9" s="344" t="s">
        <v>58</v>
      </c>
      <c r="M9" s="342" t="s">
        <v>55</v>
      </c>
      <c r="N9" s="344" t="s">
        <v>58</v>
      </c>
      <c r="O9" s="344" t="s">
        <v>55</v>
      </c>
      <c r="P9" s="344" t="s">
        <v>55</v>
      </c>
      <c r="Q9" s="344" t="s">
        <v>55</v>
      </c>
      <c r="R9" s="342" t="s">
        <v>55</v>
      </c>
      <c r="S9" s="342" t="s">
        <v>55</v>
      </c>
      <c r="T9" s="342" t="s">
        <v>55</v>
      </c>
      <c r="U9" s="344" t="s">
        <v>55</v>
      </c>
      <c r="V9" s="344" t="s">
        <v>58</v>
      </c>
      <c r="W9" s="344" t="s">
        <v>55</v>
      </c>
      <c r="X9" s="344" t="s">
        <v>55</v>
      </c>
      <c r="Y9" s="342" t="s">
        <v>55</v>
      </c>
      <c r="Z9" s="344" t="s">
        <v>55</v>
      </c>
      <c r="AA9" s="342" t="s">
        <v>55</v>
      </c>
      <c r="AB9" s="1191" t="s">
        <v>55</v>
      </c>
      <c r="AC9" s="344" t="s">
        <v>55</v>
      </c>
      <c r="AD9" s="344" t="s">
        <v>55</v>
      </c>
      <c r="AE9" s="344" t="s">
        <v>58</v>
      </c>
      <c r="AF9" s="344" t="s">
        <v>55</v>
      </c>
      <c r="AG9" s="344" t="s">
        <v>55</v>
      </c>
      <c r="AH9" s="344" t="s">
        <v>58</v>
      </c>
      <c r="AI9" s="344" t="s">
        <v>58</v>
      </c>
      <c r="AJ9" s="344" t="s">
        <v>55</v>
      </c>
      <c r="AK9" s="342" t="s">
        <v>55</v>
      </c>
      <c r="AL9" s="344" t="s">
        <v>55</v>
      </c>
      <c r="AM9" s="344" t="s">
        <v>55</v>
      </c>
      <c r="AN9" s="344" t="s">
        <v>58</v>
      </c>
      <c r="AO9" s="344" t="s">
        <v>55</v>
      </c>
      <c r="AP9" s="342" t="s">
        <v>55</v>
      </c>
      <c r="AQ9" s="344" t="s">
        <v>55</v>
      </c>
      <c r="AR9" s="344" t="s">
        <v>58</v>
      </c>
      <c r="AS9" s="344" t="s">
        <v>55</v>
      </c>
      <c r="AT9" s="1186" t="s">
        <v>55</v>
      </c>
    </row>
    <row r="10" spans="1:63" ht="25.5" customHeight="1" x14ac:dyDescent="0.2">
      <c r="A10" s="1209" t="s">
        <v>62</v>
      </c>
      <c r="B10" s="1210">
        <f t="shared" si="0"/>
        <v>0.97674418604651159</v>
      </c>
      <c r="C10" s="348">
        <v>42</v>
      </c>
      <c r="D10" s="1203">
        <v>43</v>
      </c>
      <c r="E10" s="366" t="s">
        <v>55</v>
      </c>
      <c r="F10" s="1189" t="s">
        <v>55</v>
      </c>
      <c r="G10" s="344" t="s">
        <v>55</v>
      </c>
      <c r="H10" s="343" t="s">
        <v>55</v>
      </c>
      <c r="I10" s="342" t="s">
        <v>55</v>
      </c>
      <c r="J10" s="345" t="s">
        <v>55</v>
      </c>
      <c r="K10" s="344" t="s">
        <v>55</v>
      </c>
      <c r="L10" s="344" t="s">
        <v>55</v>
      </c>
      <c r="M10" s="342" t="s">
        <v>55</v>
      </c>
      <c r="N10" s="342" t="s">
        <v>55</v>
      </c>
      <c r="O10" s="344" t="s">
        <v>55</v>
      </c>
      <c r="P10" s="344" t="s">
        <v>55</v>
      </c>
      <c r="Q10" s="344" t="s">
        <v>55</v>
      </c>
      <c r="R10" s="342" t="s">
        <v>55</v>
      </c>
      <c r="S10" s="342" t="s">
        <v>55</v>
      </c>
      <c r="T10" s="342" t="s">
        <v>55</v>
      </c>
      <c r="U10" s="344" t="s">
        <v>55</v>
      </c>
      <c r="V10" s="344" t="s">
        <v>55</v>
      </c>
      <c r="W10" s="344" t="s">
        <v>55</v>
      </c>
      <c r="X10" s="344" t="s">
        <v>55</v>
      </c>
      <c r="Y10" s="342" t="s">
        <v>55</v>
      </c>
      <c r="Z10" s="344" t="s">
        <v>55</v>
      </c>
      <c r="AA10" s="342" t="s">
        <v>55</v>
      </c>
      <c r="AB10" s="1191" t="s">
        <v>55</v>
      </c>
      <c r="AC10" s="344" t="s">
        <v>55</v>
      </c>
      <c r="AD10" s="344" t="s">
        <v>55</v>
      </c>
      <c r="AE10" s="342" t="s">
        <v>55</v>
      </c>
      <c r="AF10" s="344" t="s">
        <v>55</v>
      </c>
      <c r="AG10" s="344" t="s">
        <v>55</v>
      </c>
      <c r="AH10" s="342" t="s">
        <v>55</v>
      </c>
      <c r="AI10" s="344" t="s">
        <v>58</v>
      </c>
      <c r="AJ10" s="344" t="s">
        <v>55</v>
      </c>
      <c r="AK10" s="342" t="s">
        <v>55</v>
      </c>
      <c r="AL10" s="344" t="s">
        <v>55</v>
      </c>
      <c r="AM10" s="344" t="s">
        <v>55</v>
      </c>
      <c r="AN10" s="344" t="s">
        <v>55</v>
      </c>
      <c r="AO10" s="344" t="s">
        <v>55</v>
      </c>
      <c r="AP10" s="342" t="s">
        <v>55</v>
      </c>
      <c r="AQ10" s="344" t="s">
        <v>55</v>
      </c>
      <c r="AR10" s="344" t="s">
        <v>55</v>
      </c>
      <c r="AS10" s="344" t="s">
        <v>55</v>
      </c>
      <c r="AT10" s="1186" t="s">
        <v>55</v>
      </c>
    </row>
    <row r="11" spans="1:63" ht="25.5" customHeight="1" x14ac:dyDescent="0.2">
      <c r="A11" s="1209" t="s">
        <v>63</v>
      </c>
      <c r="B11" s="1210">
        <f t="shared" si="0"/>
        <v>1</v>
      </c>
      <c r="C11" s="348">
        <v>43</v>
      </c>
      <c r="D11" s="1203">
        <v>43</v>
      </c>
      <c r="E11" s="366" t="s">
        <v>55</v>
      </c>
      <c r="F11" s="1189" t="s">
        <v>55</v>
      </c>
      <c r="G11" s="344" t="s">
        <v>55</v>
      </c>
      <c r="H11" s="343" t="s">
        <v>55</v>
      </c>
      <c r="I11" s="342" t="s">
        <v>55</v>
      </c>
      <c r="J11" s="345" t="s">
        <v>55</v>
      </c>
      <c r="K11" s="344" t="s">
        <v>55</v>
      </c>
      <c r="L11" s="344" t="s">
        <v>55</v>
      </c>
      <c r="M11" s="342" t="s">
        <v>55</v>
      </c>
      <c r="N11" s="342" t="s">
        <v>55</v>
      </c>
      <c r="O11" s="344" t="s">
        <v>55</v>
      </c>
      <c r="P11" s="344" t="s">
        <v>55</v>
      </c>
      <c r="Q11" s="342" t="s">
        <v>55</v>
      </c>
      <c r="R11" s="342" t="s">
        <v>55</v>
      </c>
      <c r="S11" s="342" t="s">
        <v>55</v>
      </c>
      <c r="T11" s="342" t="s">
        <v>55</v>
      </c>
      <c r="U11" s="344" t="s">
        <v>55</v>
      </c>
      <c r="V11" s="344" t="s">
        <v>55</v>
      </c>
      <c r="W11" s="344" t="s">
        <v>55</v>
      </c>
      <c r="X11" s="344" t="s">
        <v>55</v>
      </c>
      <c r="Y11" s="342" t="s">
        <v>55</v>
      </c>
      <c r="Z11" s="344" t="s">
        <v>55</v>
      </c>
      <c r="AA11" s="342" t="s">
        <v>55</v>
      </c>
      <c r="AB11" s="1191" t="s">
        <v>55</v>
      </c>
      <c r="AC11" s="344" t="s">
        <v>55</v>
      </c>
      <c r="AD11" s="344" t="s">
        <v>55</v>
      </c>
      <c r="AE11" s="342" t="s">
        <v>55</v>
      </c>
      <c r="AF11" s="344" t="s">
        <v>55</v>
      </c>
      <c r="AG11" s="344" t="s">
        <v>55</v>
      </c>
      <c r="AH11" s="342" t="s">
        <v>55</v>
      </c>
      <c r="AI11" s="344" t="s">
        <v>55</v>
      </c>
      <c r="AJ11" s="344" t="s">
        <v>55</v>
      </c>
      <c r="AK11" s="342" t="s">
        <v>55</v>
      </c>
      <c r="AL11" s="344" t="s">
        <v>55</v>
      </c>
      <c r="AM11" s="344" t="s">
        <v>55</v>
      </c>
      <c r="AN11" s="344" t="s">
        <v>55</v>
      </c>
      <c r="AO11" s="344" t="s">
        <v>55</v>
      </c>
      <c r="AP11" s="342" t="s">
        <v>55</v>
      </c>
      <c r="AQ11" s="344" t="s">
        <v>55</v>
      </c>
      <c r="AR11" s="344" t="s">
        <v>55</v>
      </c>
      <c r="AS11" s="344" t="s">
        <v>55</v>
      </c>
      <c r="AT11" s="1186" t="s">
        <v>55</v>
      </c>
    </row>
    <row r="12" spans="1:63" ht="25.5" customHeight="1" x14ac:dyDescent="0.2">
      <c r="A12" s="1209" t="s">
        <v>64</v>
      </c>
      <c r="B12" s="1210">
        <f t="shared" si="0"/>
        <v>0.95348837209302328</v>
      </c>
      <c r="C12" s="348">
        <v>41</v>
      </c>
      <c r="D12" s="1203">
        <v>43</v>
      </c>
      <c r="E12" s="366" t="s">
        <v>55</v>
      </c>
      <c r="F12" s="1189" t="s">
        <v>55</v>
      </c>
      <c r="G12" s="344" t="s">
        <v>55</v>
      </c>
      <c r="H12" s="343" t="s">
        <v>55</v>
      </c>
      <c r="I12" s="342" t="s">
        <v>55</v>
      </c>
      <c r="J12" s="345" t="s">
        <v>55</v>
      </c>
      <c r="K12" s="344" t="s">
        <v>55</v>
      </c>
      <c r="L12" s="344" t="s">
        <v>55</v>
      </c>
      <c r="M12" s="344" t="s">
        <v>55</v>
      </c>
      <c r="N12" s="344" t="s">
        <v>55</v>
      </c>
      <c r="O12" s="344" t="s">
        <v>55</v>
      </c>
      <c r="P12" s="344" t="s">
        <v>55</v>
      </c>
      <c r="Q12" s="342" t="s">
        <v>58</v>
      </c>
      <c r="R12" s="342" t="s">
        <v>55</v>
      </c>
      <c r="S12" s="342" t="s">
        <v>55</v>
      </c>
      <c r="T12" s="342" t="s">
        <v>55</v>
      </c>
      <c r="U12" s="344" t="s">
        <v>55</v>
      </c>
      <c r="V12" s="344" t="s">
        <v>55</v>
      </c>
      <c r="W12" s="344" t="s">
        <v>55</v>
      </c>
      <c r="X12" s="344" t="s">
        <v>55</v>
      </c>
      <c r="Y12" s="344" t="s">
        <v>55</v>
      </c>
      <c r="Z12" s="344" t="s">
        <v>55</v>
      </c>
      <c r="AA12" s="342" t="s">
        <v>55</v>
      </c>
      <c r="AB12" s="1191" t="s">
        <v>55</v>
      </c>
      <c r="AC12" s="344" t="s">
        <v>55</v>
      </c>
      <c r="AD12" s="344" t="s">
        <v>55</v>
      </c>
      <c r="AE12" s="342" t="s">
        <v>55</v>
      </c>
      <c r="AF12" s="344" t="s">
        <v>55</v>
      </c>
      <c r="AG12" s="344" t="s">
        <v>55</v>
      </c>
      <c r="AH12" s="344" t="s">
        <v>55</v>
      </c>
      <c r="AI12" s="344" t="s">
        <v>55</v>
      </c>
      <c r="AJ12" s="344" t="s">
        <v>58</v>
      </c>
      <c r="AK12" s="342" t="s">
        <v>55</v>
      </c>
      <c r="AL12" s="344" t="s">
        <v>55</v>
      </c>
      <c r="AM12" s="344" t="s">
        <v>55</v>
      </c>
      <c r="AN12" s="344" t="s">
        <v>55</v>
      </c>
      <c r="AO12" s="344" t="s">
        <v>55</v>
      </c>
      <c r="AP12" s="342" t="s">
        <v>55</v>
      </c>
      <c r="AQ12" s="344" t="s">
        <v>55</v>
      </c>
      <c r="AR12" s="344" t="s">
        <v>55</v>
      </c>
      <c r="AS12" s="344" t="s">
        <v>55</v>
      </c>
      <c r="AT12" s="1186" t="s">
        <v>55</v>
      </c>
    </row>
    <row r="13" spans="1:63" ht="25.5" customHeight="1" x14ac:dyDescent="0.2">
      <c r="A13" s="1211" t="s">
        <v>65</v>
      </c>
      <c r="B13" s="1210">
        <f t="shared" si="0"/>
        <v>0.2857142857142857</v>
      </c>
      <c r="C13" s="348">
        <v>12</v>
      </c>
      <c r="D13" s="1203">
        <v>42</v>
      </c>
      <c r="E13" s="575" t="s">
        <v>66</v>
      </c>
      <c r="F13" s="561" t="s">
        <v>67</v>
      </c>
      <c r="G13" s="560" t="s">
        <v>67</v>
      </c>
      <c r="H13" s="562" t="s">
        <v>68</v>
      </c>
      <c r="I13" s="560" t="s">
        <v>66</v>
      </c>
      <c r="J13" s="560" t="s">
        <v>67</v>
      </c>
      <c r="K13" s="560" t="s">
        <v>67</v>
      </c>
      <c r="L13" s="560" t="s">
        <v>67</v>
      </c>
      <c r="M13" s="560" t="s">
        <v>67</v>
      </c>
      <c r="N13" s="560" t="s">
        <v>67</v>
      </c>
      <c r="O13" s="560" t="s">
        <v>67</v>
      </c>
      <c r="P13" s="560" t="s">
        <v>67</v>
      </c>
      <c r="Q13" s="560" t="s">
        <v>69</v>
      </c>
      <c r="R13" s="560" t="s">
        <v>69</v>
      </c>
      <c r="S13" s="563" t="s">
        <v>67</v>
      </c>
      <c r="T13" s="563" t="s">
        <v>67</v>
      </c>
      <c r="U13" s="560" t="s">
        <v>66</v>
      </c>
      <c r="V13" s="560" t="s">
        <v>69</v>
      </c>
      <c r="W13" s="560" t="s">
        <v>70</v>
      </c>
      <c r="X13" s="560" t="s">
        <v>68</v>
      </c>
      <c r="Y13" s="560" t="s">
        <v>67</v>
      </c>
      <c r="Z13" s="560" t="s">
        <v>67</v>
      </c>
      <c r="AA13" s="563" t="s">
        <v>67</v>
      </c>
      <c r="AB13" s="563" t="s">
        <v>67</v>
      </c>
      <c r="AC13" s="560" t="s">
        <v>67</v>
      </c>
      <c r="AD13" s="560" t="s">
        <v>67</v>
      </c>
      <c r="AE13" s="560" t="s">
        <v>69</v>
      </c>
      <c r="AF13" s="560" t="s">
        <v>66</v>
      </c>
      <c r="AG13" s="560" t="s">
        <v>69</v>
      </c>
      <c r="AH13" s="563" t="s">
        <v>67</v>
      </c>
      <c r="AI13" s="560" t="s">
        <v>67</v>
      </c>
      <c r="AJ13" s="560" t="s">
        <v>67</v>
      </c>
      <c r="AK13" s="560" t="s">
        <v>67</v>
      </c>
      <c r="AL13" s="560" t="s">
        <v>67</v>
      </c>
      <c r="AM13" s="560" t="s">
        <v>67</v>
      </c>
      <c r="AN13" s="560" t="s">
        <v>67</v>
      </c>
      <c r="AO13" s="563" t="s">
        <v>67</v>
      </c>
      <c r="AP13" s="563" t="s">
        <v>67</v>
      </c>
      <c r="AQ13" s="560" t="s">
        <v>69</v>
      </c>
      <c r="AR13" s="560" t="s">
        <v>67</v>
      </c>
      <c r="AS13" s="560" t="s">
        <v>67</v>
      </c>
      <c r="AT13" s="564" t="s">
        <v>67</v>
      </c>
    </row>
    <row r="14" spans="1:63" ht="25.5" customHeight="1" x14ac:dyDescent="0.2">
      <c r="A14" s="1209" t="s">
        <v>71</v>
      </c>
      <c r="B14" s="1210">
        <f t="shared" si="0"/>
        <v>0.59523809523809523</v>
      </c>
      <c r="C14" s="348">
        <v>25</v>
      </c>
      <c r="D14" s="1203">
        <v>42</v>
      </c>
      <c r="E14" s="366" t="s">
        <v>58</v>
      </c>
      <c r="F14" s="1189" t="s">
        <v>55</v>
      </c>
      <c r="G14" s="344" t="s">
        <v>55</v>
      </c>
      <c r="H14" s="346" t="s">
        <v>55</v>
      </c>
      <c r="I14" s="344" t="s">
        <v>55</v>
      </c>
      <c r="J14" s="344" t="s">
        <v>55</v>
      </c>
      <c r="K14" s="344" t="s">
        <v>55</v>
      </c>
      <c r="L14" s="344" t="s">
        <v>58</v>
      </c>
      <c r="M14" s="345" t="s">
        <v>58</v>
      </c>
      <c r="N14" s="345" t="s">
        <v>58</v>
      </c>
      <c r="O14" s="344" t="s">
        <v>58</v>
      </c>
      <c r="P14" s="344" t="s">
        <v>58</v>
      </c>
      <c r="Q14" s="344" t="s">
        <v>55</v>
      </c>
      <c r="R14" s="344" t="s">
        <v>55</v>
      </c>
      <c r="S14" s="344" t="s">
        <v>55</v>
      </c>
      <c r="T14" s="344" t="s">
        <v>55</v>
      </c>
      <c r="U14" s="344" t="s">
        <v>58</v>
      </c>
      <c r="V14" s="344" t="s">
        <v>55</v>
      </c>
      <c r="W14" s="344" t="s">
        <v>70</v>
      </c>
      <c r="X14" s="344" t="s">
        <v>55</v>
      </c>
      <c r="Y14" s="345" t="s">
        <v>58</v>
      </c>
      <c r="Z14" s="344" t="s">
        <v>55</v>
      </c>
      <c r="AA14" s="344" t="s">
        <v>58</v>
      </c>
      <c r="AB14" s="1189" t="s">
        <v>55</v>
      </c>
      <c r="AC14" s="344" t="s">
        <v>58</v>
      </c>
      <c r="AD14" s="344" t="s">
        <v>55</v>
      </c>
      <c r="AE14" s="344" t="s">
        <v>55</v>
      </c>
      <c r="AF14" s="344" t="s">
        <v>55</v>
      </c>
      <c r="AG14" s="344" t="s">
        <v>55</v>
      </c>
      <c r="AH14" s="344" t="s">
        <v>55</v>
      </c>
      <c r="AI14" s="344" t="s">
        <v>58</v>
      </c>
      <c r="AJ14" s="344" t="s">
        <v>55</v>
      </c>
      <c r="AK14" s="344" t="s">
        <v>58</v>
      </c>
      <c r="AL14" s="344" t="s">
        <v>58</v>
      </c>
      <c r="AM14" s="344" t="s">
        <v>58</v>
      </c>
      <c r="AN14" s="344" t="s">
        <v>55</v>
      </c>
      <c r="AO14" s="344" t="s">
        <v>55</v>
      </c>
      <c r="AP14" s="344" t="s">
        <v>55</v>
      </c>
      <c r="AQ14" s="344" t="s">
        <v>55</v>
      </c>
      <c r="AR14" s="344" t="s">
        <v>58</v>
      </c>
      <c r="AS14" s="344" t="s">
        <v>55</v>
      </c>
      <c r="AT14" s="1186" t="s">
        <v>58</v>
      </c>
    </row>
    <row r="15" spans="1:63" ht="27.75" customHeight="1" x14ac:dyDescent="0.2">
      <c r="A15" s="1212" t="s">
        <v>72</v>
      </c>
      <c r="B15" s="1213">
        <v>6.6</v>
      </c>
      <c r="C15" s="1214"/>
      <c r="D15" s="1215"/>
      <c r="E15" s="367">
        <v>7</v>
      </c>
      <c r="F15" s="345">
        <v>7</v>
      </c>
      <c r="G15" s="345">
        <v>7</v>
      </c>
      <c r="H15" s="345">
        <v>7</v>
      </c>
      <c r="I15" s="345">
        <v>9</v>
      </c>
      <c r="J15" s="345">
        <v>6</v>
      </c>
      <c r="K15" s="345">
        <v>7</v>
      </c>
      <c r="L15" s="345">
        <v>4</v>
      </c>
      <c r="M15" s="345">
        <v>6</v>
      </c>
      <c r="N15" s="345">
        <v>3</v>
      </c>
      <c r="O15" s="345">
        <v>6</v>
      </c>
      <c r="P15" s="345">
        <v>6</v>
      </c>
      <c r="Q15" s="345">
        <v>7</v>
      </c>
      <c r="R15" s="345">
        <v>9</v>
      </c>
      <c r="S15" s="345">
        <v>7</v>
      </c>
      <c r="T15" s="345">
        <v>7</v>
      </c>
      <c r="U15" s="345">
        <v>7</v>
      </c>
      <c r="V15" s="345">
        <v>6</v>
      </c>
      <c r="W15" s="345">
        <v>6</v>
      </c>
      <c r="X15" s="345">
        <v>9</v>
      </c>
      <c r="Y15" s="345">
        <v>6</v>
      </c>
      <c r="Z15" s="345">
        <v>8</v>
      </c>
      <c r="AA15" s="345">
        <v>7</v>
      </c>
      <c r="AB15" s="345">
        <v>6</v>
      </c>
      <c r="AC15" s="345">
        <v>6</v>
      </c>
      <c r="AD15" s="345">
        <v>7</v>
      </c>
      <c r="AE15" s="345">
        <v>7</v>
      </c>
      <c r="AF15" s="345">
        <v>9</v>
      </c>
      <c r="AG15" s="345">
        <v>9</v>
      </c>
      <c r="AH15" s="345">
        <v>5</v>
      </c>
      <c r="AI15" s="345">
        <v>2</v>
      </c>
      <c r="AJ15" s="345">
        <v>7</v>
      </c>
      <c r="AK15" s="345">
        <v>7</v>
      </c>
      <c r="AL15" s="345">
        <v>6</v>
      </c>
      <c r="AM15" s="345">
        <v>6</v>
      </c>
      <c r="AN15" s="345">
        <v>6</v>
      </c>
      <c r="AO15" s="345">
        <v>8</v>
      </c>
      <c r="AP15" s="345">
        <v>7</v>
      </c>
      <c r="AQ15" s="345">
        <v>9</v>
      </c>
      <c r="AR15" s="345">
        <v>5</v>
      </c>
      <c r="AS15" s="345">
        <v>7</v>
      </c>
      <c r="AT15" s="1185">
        <v>6</v>
      </c>
    </row>
    <row r="16" spans="1:63" ht="27.75" customHeight="1" x14ac:dyDescent="0.2">
      <c r="A16" s="1212" t="s">
        <v>73</v>
      </c>
      <c r="B16" s="1210">
        <f>C16/D16</f>
        <v>0.86046511627906974</v>
      </c>
      <c r="C16" s="348">
        <v>37</v>
      </c>
      <c r="D16" s="1203">
        <v>43</v>
      </c>
      <c r="E16" s="367" t="s">
        <v>55</v>
      </c>
      <c r="F16" s="345" t="s">
        <v>55</v>
      </c>
      <c r="G16" s="345" t="s">
        <v>55</v>
      </c>
      <c r="H16" s="345" t="s">
        <v>55</v>
      </c>
      <c r="I16" s="345" t="s">
        <v>55</v>
      </c>
      <c r="J16" s="345" t="s">
        <v>55</v>
      </c>
      <c r="K16" s="345" t="s">
        <v>55</v>
      </c>
      <c r="L16" s="345" t="s">
        <v>58</v>
      </c>
      <c r="M16" s="345" t="s">
        <v>55</v>
      </c>
      <c r="N16" s="345" t="s">
        <v>58</v>
      </c>
      <c r="O16" s="345" t="s">
        <v>55</v>
      </c>
      <c r="P16" s="345" t="s">
        <v>55</v>
      </c>
      <c r="Q16" s="345" t="s">
        <v>55</v>
      </c>
      <c r="R16" s="345" t="s">
        <v>55</v>
      </c>
      <c r="S16" s="345" t="s">
        <v>55</v>
      </c>
      <c r="T16" s="345" t="s">
        <v>55</v>
      </c>
      <c r="U16" s="345" t="s">
        <v>55</v>
      </c>
      <c r="V16" s="345" t="s">
        <v>55</v>
      </c>
      <c r="W16" s="345" t="s">
        <v>55</v>
      </c>
      <c r="X16" s="345" t="s">
        <v>55</v>
      </c>
      <c r="Y16" s="345" t="s">
        <v>55</v>
      </c>
      <c r="Z16" s="345" t="s">
        <v>55</v>
      </c>
      <c r="AA16" s="345" t="s">
        <v>55</v>
      </c>
      <c r="AB16" s="345" t="s">
        <v>55</v>
      </c>
      <c r="AC16" s="345" t="s">
        <v>55</v>
      </c>
      <c r="AD16" s="345" t="s">
        <v>55</v>
      </c>
      <c r="AE16" s="345" t="s">
        <v>55</v>
      </c>
      <c r="AF16" s="345" t="s">
        <v>55</v>
      </c>
      <c r="AG16" s="345" t="s">
        <v>55</v>
      </c>
      <c r="AH16" s="345" t="s">
        <v>58</v>
      </c>
      <c r="AI16" s="345" t="s">
        <v>58</v>
      </c>
      <c r="AJ16" s="345" t="s">
        <v>55</v>
      </c>
      <c r="AK16" s="345" t="s">
        <v>55</v>
      </c>
      <c r="AL16" s="345" t="s">
        <v>55</v>
      </c>
      <c r="AM16" s="345" t="s">
        <v>55</v>
      </c>
      <c r="AN16" s="345" t="s">
        <v>55</v>
      </c>
      <c r="AO16" s="345" t="s">
        <v>55</v>
      </c>
      <c r="AP16" s="345" t="s">
        <v>55</v>
      </c>
      <c r="AQ16" s="345" t="s">
        <v>55</v>
      </c>
      <c r="AR16" s="345" t="s">
        <v>58</v>
      </c>
      <c r="AS16" s="345" t="s">
        <v>55</v>
      </c>
      <c r="AT16" s="1185" t="s">
        <v>55</v>
      </c>
    </row>
    <row r="17" spans="1:46" ht="26.25" customHeight="1" x14ac:dyDescent="0.2">
      <c r="A17" s="1216" t="s">
        <v>74</v>
      </c>
      <c r="B17" s="1210">
        <f t="shared" ref="B17:B18" si="1">C17/D17</f>
        <v>0.79069767441860461</v>
      </c>
      <c r="C17" s="348">
        <v>34</v>
      </c>
      <c r="D17" s="1203">
        <v>43</v>
      </c>
      <c r="E17" s="367" t="s">
        <v>55</v>
      </c>
      <c r="F17" s="1189" t="s">
        <v>55</v>
      </c>
      <c r="G17" s="344" t="s">
        <v>55</v>
      </c>
      <c r="H17" s="1187" t="s">
        <v>58</v>
      </c>
      <c r="I17" s="345" t="s">
        <v>55</v>
      </c>
      <c r="J17" s="345" t="s">
        <v>55</v>
      </c>
      <c r="K17" s="345" t="s">
        <v>55</v>
      </c>
      <c r="L17" s="345" t="s">
        <v>58</v>
      </c>
      <c r="M17" s="345" t="s">
        <v>58</v>
      </c>
      <c r="N17" s="345" t="s">
        <v>55</v>
      </c>
      <c r="O17" s="345" t="s">
        <v>58</v>
      </c>
      <c r="P17" s="345" t="s">
        <v>55</v>
      </c>
      <c r="Q17" s="345" t="s">
        <v>55</v>
      </c>
      <c r="R17" s="344" t="s">
        <v>55</v>
      </c>
      <c r="S17" s="344" t="s">
        <v>55</v>
      </c>
      <c r="T17" s="344" t="s">
        <v>55</v>
      </c>
      <c r="U17" s="345" t="s">
        <v>58</v>
      </c>
      <c r="V17" s="345" t="s">
        <v>55</v>
      </c>
      <c r="W17" s="345" t="s">
        <v>55</v>
      </c>
      <c r="X17" s="345" t="s">
        <v>55</v>
      </c>
      <c r="Y17" s="345" t="s">
        <v>58</v>
      </c>
      <c r="Z17" s="345" t="s">
        <v>58</v>
      </c>
      <c r="AA17" s="345" t="s">
        <v>55</v>
      </c>
      <c r="AB17" s="344" t="s">
        <v>55</v>
      </c>
      <c r="AC17" s="345" t="s">
        <v>55</v>
      </c>
      <c r="AD17" s="345" t="s">
        <v>55</v>
      </c>
      <c r="AE17" s="345" t="s">
        <v>55</v>
      </c>
      <c r="AF17" s="345" t="s">
        <v>55</v>
      </c>
      <c r="AG17" s="345" t="s">
        <v>55</v>
      </c>
      <c r="AH17" s="344" t="s">
        <v>55</v>
      </c>
      <c r="AI17" s="345" t="s">
        <v>55</v>
      </c>
      <c r="AJ17" s="345" t="s">
        <v>55</v>
      </c>
      <c r="AK17" s="344" t="s">
        <v>55</v>
      </c>
      <c r="AL17" s="345" t="s">
        <v>58</v>
      </c>
      <c r="AM17" s="345" t="s">
        <v>55</v>
      </c>
      <c r="AN17" s="345" t="s">
        <v>55</v>
      </c>
      <c r="AO17" s="345" t="s">
        <v>55</v>
      </c>
      <c r="AP17" s="344" t="s">
        <v>55</v>
      </c>
      <c r="AQ17" s="345" t="s">
        <v>55</v>
      </c>
      <c r="AR17" s="345" t="s">
        <v>55</v>
      </c>
      <c r="AS17" s="345" t="s">
        <v>55</v>
      </c>
      <c r="AT17" s="1185" t="s">
        <v>58</v>
      </c>
    </row>
    <row r="18" spans="1:46" ht="30" customHeight="1" x14ac:dyDescent="0.2">
      <c r="A18" s="1217" t="s">
        <v>75</v>
      </c>
      <c r="B18" s="1210">
        <f t="shared" si="1"/>
        <v>0.9285714285714286</v>
      </c>
      <c r="C18" s="348">
        <v>39</v>
      </c>
      <c r="D18" s="1203">
        <v>42</v>
      </c>
      <c r="E18" s="367" t="s">
        <v>55</v>
      </c>
      <c r="F18" s="1188" t="s">
        <v>55</v>
      </c>
      <c r="G18" s="345" t="s">
        <v>55</v>
      </c>
      <c r="H18" s="1187" t="s">
        <v>58</v>
      </c>
      <c r="I18" s="345" t="s">
        <v>55</v>
      </c>
      <c r="J18" s="345" t="s">
        <v>55</v>
      </c>
      <c r="K18" s="345" t="s">
        <v>55</v>
      </c>
      <c r="L18" s="345" t="s">
        <v>58</v>
      </c>
      <c r="M18" s="345" t="s">
        <v>55</v>
      </c>
      <c r="N18" s="345" t="s">
        <v>70</v>
      </c>
      <c r="O18" s="345" t="s">
        <v>55</v>
      </c>
      <c r="P18" s="345" t="s">
        <v>55</v>
      </c>
      <c r="Q18" s="345" t="s">
        <v>55</v>
      </c>
      <c r="R18" s="345" t="s">
        <v>55</v>
      </c>
      <c r="S18" s="345" t="s">
        <v>55</v>
      </c>
      <c r="T18" s="345" t="s">
        <v>55</v>
      </c>
      <c r="U18" s="345" t="s">
        <v>55</v>
      </c>
      <c r="V18" s="345" t="s">
        <v>55</v>
      </c>
      <c r="W18" s="345" t="s">
        <v>55</v>
      </c>
      <c r="X18" s="345" t="s">
        <v>55</v>
      </c>
      <c r="Y18" s="345" t="s">
        <v>58</v>
      </c>
      <c r="Z18" s="345" t="s">
        <v>55</v>
      </c>
      <c r="AA18" s="345" t="s">
        <v>55</v>
      </c>
      <c r="AB18" s="1188" t="s">
        <v>55</v>
      </c>
      <c r="AC18" s="345" t="s">
        <v>55</v>
      </c>
      <c r="AD18" s="345" t="s">
        <v>55</v>
      </c>
      <c r="AE18" s="345" t="s">
        <v>55</v>
      </c>
      <c r="AF18" s="345" t="s">
        <v>55</v>
      </c>
      <c r="AG18" s="345" t="s">
        <v>55</v>
      </c>
      <c r="AH18" s="345" t="s">
        <v>55</v>
      </c>
      <c r="AI18" s="345" t="s">
        <v>55</v>
      </c>
      <c r="AJ18" s="345" t="s">
        <v>55</v>
      </c>
      <c r="AK18" s="345" t="s">
        <v>55</v>
      </c>
      <c r="AL18" s="345" t="s">
        <v>55</v>
      </c>
      <c r="AM18" s="345" t="s">
        <v>55</v>
      </c>
      <c r="AN18" s="345" t="s">
        <v>55</v>
      </c>
      <c r="AO18" s="345" t="s">
        <v>55</v>
      </c>
      <c r="AP18" s="345" t="s">
        <v>55</v>
      </c>
      <c r="AQ18" s="345" t="s">
        <v>55</v>
      </c>
      <c r="AR18" s="345" t="s">
        <v>55</v>
      </c>
      <c r="AS18" s="345" t="s">
        <v>55</v>
      </c>
      <c r="AT18" s="1185" t="s">
        <v>55</v>
      </c>
    </row>
    <row r="19" spans="1:46" ht="15" x14ac:dyDescent="0.25">
      <c r="A19" s="1218" t="s">
        <v>76</v>
      </c>
      <c r="B19" s="1205"/>
      <c r="C19" s="1205"/>
      <c r="D19" s="1206"/>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219"/>
      <c r="AM19" s="1219"/>
      <c r="AN19" s="1219"/>
      <c r="AO19" s="1219"/>
      <c r="AP19" s="1219"/>
      <c r="AQ19" s="1219"/>
      <c r="AR19" s="1219"/>
      <c r="AS19" s="1219"/>
      <c r="AT19" s="1220"/>
    </row>
    <row r="20" spans="1:46" x14ac:dyDescent="0.2">
      <c r="A20" s="1209" t="s">
        <v>77</v>
      </c>
      <c r="B20" s="1210">
        <f>C20/D20</f>
        <v>9.7560975609756101E-2</v>
      </c>
      <c r="C20" s="348">
        <v>4</v>
      </c>
      <c r="D20" s="1203">
        <v>41</v>
      </c>
      <c r="E20" s="576" t="s">
        <v>78</v>
      </c>
      <c r="F20" s="356" t="s">
        <v>55</v>
      </c>
      <c r="G20" s="1221" t="s">
        <v>78</v>
      </c>
      <c r="H20" s="356" t="s">
        <v>55</v>
      </c>
      <c r="I20" s="1221" t="s">
        <v>78</v>
      </c>
      <c r="J20" s="1221" t="s">
        <v>78</v>
      </c>
      <c r="K20" s="1221" t="s">
        <v>78</v>
      </c>
      <c r="L20" s="1221" t="s">
        <v>78</v>
      </c>
      <c r="M20" s="1221" t="s">
        <v>78</v>
      </c>
      <c r="N20" s="1221" t="s">
        <v>78</v>
      </c>
      <c r="O20" s="1221" t="s">
        <v>78</v>
      </c>
      <c r="P20" s="1221" t="s">
        <v>78</v>
      </c>
      <c r="Q20" s="1221" t="s">
        <v>78</v>
      </c>
      <c r="R20" s="1221" t="s">
        <v>78</v>
      </c>
      <c r="S20" s="1221" t="s">
        <v>78</v>
      </c>
      <c r="T20" s="356" t="s">
        <v>55</v>
      </c>
      <c r="U20" s="1221" t="s">
        <v>78</v>
      </c>
      <c r="V20" s="1221" t="s">
        <v>78</v>
      </c>
      <c r="W20" s="1221" t="s">
        <v>78</v>
      </c>
      <c r="X20" s="1221" t="s">
        <v>78</v>
      </c>
      <c r="Y20" s="1221" t="s">
        <v>78</v>
      </c>
      <c r="Z20" s="1221" t="s">
        <v>78</v>
      </c>
      <c r="AA20" s="1221" t="s">
        <v>78</v>
      </c>
      <c r="AB20" s="1221" t="s">
        <v>78</v>
      </c>
      <c r="AC20" s="1221" t="s">
        <v>78</v>
      </c>
      <c r="AD20" s="1221" t="s">
        <v>78</v>
      </c>
      <c r="AE20" s="1221" t="s">
        <v>78</v>
      </c>
      <c r="AF20" s="1221" t="s">
        <v>78</v>
      </c>
      <c r="AG20" s="1221" t="s">
        <v>78</v>
      </c>
      <c r="AH20" s="356" t="s">
        <v>55</v>
      </c>
      <c r="AI20" s="1221" t="s">
        <v>78</v>
      </c>
      <c r="AJ20" s="1221" t="s">
        <v>78</v>
      </c>
      <c r="AK20" s="1221" t="s">
        <v>78</v>
      </c>
      <c r="AL20" s="1221" t="s">
        <v>78</v>
      </c>
      <c r="AM20" s="1221" t="s">
        <v>78</v>
      </c>
      <c r="AN20" s="1221" t="s">
        <v>78</v>
      </c>
      <c r="AO20" s="1221" t="s">
        <v>78</v>
      </c>
      <c r="AP20" s="1221" t="s">
        <v>78</v>
      </c>
      <c r="AQ20" s="1221" t="s">
        <v>78</v>
      </c>
      <c r="AR20" s="1221" t="s">
        <v>78</v>
      </c>
      <c r="AS20" s="1221" t="s">
        <v>78</v>
      </c>
      <c r="AT20" s="1222" t="s">
        <v>78</v>
      </c>
    </row>
    <row r="21" spans="1:46" x14ac:dyDescent="0.2">
      <c r="A21" s="1209" t="s">
        <v>79</v>
      </c>
      <c r="B21" s="1210">
        <f t="shared" ref="B21:B23" si="2">C21/D21</f>
        <v>7.3170731707317069E-2</v>
      </c>
      <c r="C21" s="348">
        <v>3</v>
      </c>
      <c r="D21" s="1203">
        <v>41</v>
      </c>
      <c r="E21" s="576" t="s">
        <v>78</v>
      </c>
      <c r="F21" s="1221" t="s">
        <v>78</v>
      </c>
      <c r="G21" s="1221" t="s">
        <v>78</v>
      </c>
      <c r="H21" s="1221" t="s">
        <v>78</v>
      </c>
      <c r="I21" s="1221" t="s">
        <v>78</v>
      </c>
      <c r="J21" s="1221" t="s">
        <v>78</v>
      </c>
      <c r="K21" s="356" t="s">
        <v>55</v>
      </c>
      <c r="L21" s="1221" t="s">
        <v>78</v>
      </c>
      <c r="M21" s="1221" t="s">
        <v>78</v>
      </c>
      <c r="N21" s="1221" t="s">
        <v>78</v>
      </c>
      <c r="O21" s="1221" t="s">
        <v>78</v>
      </c>
      <c r="P21" s="1221" t="s">
        <v>78</v>
      </c>
      <c r="Q21" s="1221" t="s">
        <v>78</v>
      </c>
      <c r="R21" s="356" t="s">
        <v>55</v>
      </c>
      <c r="S21" s="356" t="s">
        <v>55</v>
      </c>
      <c r="T21" s="1221" t="s">
        <v>78</v>
      </c>
      <c r="U21" s="1221" t="s">
        <v>78</v>
      </c>
      <c r="V21" s="1221" t="s">
        <v>78</v>
      </c>
      <c r="W21" s="1221" t="s">
        <v>78</v>
      </c>
      <c r="X21" s="1221" t="s">
        <v>78</v>
      </c>
      <c r="Y21" s="1221" t="s">
        <v>78</v>
      </c>
      <c r="Z21" s="1221" t="s">
        <v>78</v>
      </c>
      <c r="AA21" s="1221" t="s">
        <v>78</v>
      </c>
      <c r="AB21" s="1221" t="s">
        <v>78</v>
      </c>
      <c r="AC21" s="1221" t="s">
        <v>78</v>
      </c>
      <c r="AD21" s="1221" t="s">
        <v>78</v>
      </c>
      <c r="AE21" s="1221" t="s">
        <v>78</v>
      </c>
      <c r="AF21" s="1221" t="s">
        <v>78</v>
      </c>
      <c r="AG21" s="1221" t="s">
        <v>78</v>
      </c>
      <c r="AH21" s="1221" t="s">
        <v>78</v>
      </c>
      <c r="AI21" s="1221" t="s">
        <v>78</v>
      </c>
      <c r="AJ21" s="1221" t="s">
        <v>78</v>
      </c>
      <c r="AK21" s="1221" t="s">
        <v>78</v>
      </c>
      <c r="AL21" s="1221" t="s">
        <v>78</v>
      </c>
      <c r="AM21" s="1221" t="s">
        <v>78</v>
      </c>
      <c r="AN21" s="1221" t="s">
        <v>78</v>
      </c>
      <c r="AO21" s="1221" t="s">
        <v>78</v>
      </c>
      <c r="AP21" s="1221" t="s">
        <v>78</v>
      </c>
      <c r="AQ21" s="1221" t="s">
        <v>78</v>
      </c>
      <c r="AR21" s="1221" t="s">
        <v>78</v>
      </c>
      <c r="AS21" s="1221" t="s">
        <v>78</v>
      </c>
      <c r="AT21" s="1222" t="s">
        <v>78</v>
      </c>
    </row>
    <row r="22" spans="1:46" x14ac:dyDescent="0.2">
      <c r="A22" s="1209" t="s">
        <v>80</v>
      </c>
      <c r="B22" s="1210">
        <f t="shared" si="2"/>
        <v>0.36585365853658536</v>
      </c>
      <c r="C22" s="348">
        <v>15</v>
      </c>
      <c r="D22" s="1203">
        <v>41</v>
      </c>
      <c r="E22" s="576" t="s">
        <v>78</v>
      </c>
      <c r="F22" s="1221" t="s">
        <v>78</v>
      </c>
      <c r="G22" s="1221" t="s">
        <v>78</v>
      </c>
      <c r="H22" s="1221" t="s">
        <v>78</v>
      </c>
      <c r="I22" s="356" t="s">
        <v>55</v>
      </c>
      <c r="J22" s="356" t="s">
        <v>55</v>
      </c>
      <c r="K22" s="1221" t="s">
        <v>78</v>
      </c>
      <c r="L22" s="356" t="s">
        <v>55</v>
      </c>
      <c r="M22" s="356" t="s">
        <v>55</v>
      </c>
      <c r="N22" s="1221" t="s">
        <v>78</v>
      </c>
      <c r="O22" s="1221" t="s">
        <v>78</v>
      </c>
      <c r="P22" s="356" t="s">
        <v>55</v>
      </c>
      <c r="Q22" s="1221" t="s">
        <v>78</v>
      </c>
      <c r="R22" s="1221" t="s">
        <v>78</v>
      </c>
      <c r="S22" s="1221" t="s">
        <v>78</v>
      </c>
      <c r="T22" s="1221" t="s">
        <v>78</v>
      </c>
      <c r="U22" s="1221" t="s">
        <v>78</v>
      </c>
      <c r="V22" s="1221" t="s">
        <v>55</v>
      </c>
      <c r="W22" s="1221" t="s">
        <v>78</v>
      </c>
      <c r="X22" s="1221" t="s">
        <v>78</v>
      </c>
      <c r="Y22" s="1221" t="s">
        <v>78</v>
      </c>
      <c r="Z22" s="1221" t="s">
        <v>78</v>
      </c>
      <c r="AA22" s="1221" t="s">
        <v>55</v>
      </c>
      <c r="AB22" s="1221" t="s">
        <v>78</v>
      </c>
      <c r="AC22" s="1221" t="s">
        <v>78</v>
      </c>
      <c r="AD22" s="1221" t="s">
        <v>78</v>
      </c>
      <c r="AE22" s="1221" t="s">
        <v>55</v>
      </c>
      <c r="AF22" s="1221" t="s">
        <v>78</v>
      </c>
      <c r="AG22" s="1221" t="s">
        <v>78</v>
      </c>
      <c r="AH22" s="1221" t="s">
        <v>78</v>
      </c>
      <c r="AI22" s="1221" t="s">
        <v>78</v>
      </c>
      <c r="AJ22" s="1221" t="s">
        <v>78</v>
      </c>
      <c r="AK22" s="1221" t="s">
        <v>78</v>
      </c>
      <c r="AL22" s="1221" t="s">
        <v>55</v>
      </c>
      <c r="AM22" s="1221" t="s">
        <v>55</v>
      </c>
      <c r="AN22" s="1221" t="s">
        <v>55</v>
      </c>
      <c r="AO22" s="1221" t="s">
        <v>55</v>
      </c>
      <c r="AP22" s="1221" t="s">
        <v>78</v>
      </c>
      <c r="AQ22" s="1221" t="s">
        <v>78</v>
      </c>
      <c r="AR22" s="1221" t="s">
        <v>55</v>
      </c>
      <c r="AS22" s="1221" t="s">
        <v>78</v>
      </c>
      <c r="AT22" s="1222" t="s">
        <v>55</v>
      </c>
    </row>
    <row r="23" spans="1:46" x14ac:dyDescent="0.2">
      <c r="A23" s="1223" t="s">
        <v>81</v>
      </c>
      <c r="B23" s="1210">
        <f t="shared" si="2"/>
        <v>0.46341463414634149</v>
      </c>
      <c r="C23" s="348">
        <v>19</v>
      </c>
      <c r="D23" s="1203">
        <v>41</v>
      </c>
      <c r="E23" s="576" t="s">
        <v>55</v>
      </c>
      <c r="F23" s="1221" t="s">
        <v>78</v>
      </c>
      <c r="G23" s="1221" t="s">
        <v>78</v>
      </c>
      <c r="H23" s="1221" t="s">
        <v>78</v>
      </c>
      <c r="I23" s="1221" t="s">
        <v>78</v>
      </c>
      <c r="J23" s="1221" t="s">
        <v>78</v>
      </c>
      <c r="K23" s="1221" t="s">
        <v>78</v>
      </c>
      <c r="L23" s="1221" t="s">
        <v>78</v>
      </c>
      <c r="M23" s="1221" t="s">
        <v>78</v>
      </c>
      <c r="N23" s="356" t="s">
        <v>55</v>
      </c>
      <c r="O23" s="356" t="s">
        <v>55</v>
      </c>
      <c r="P23" s="1221" t="s">
        <v>78</v>
      </c>
      <c r="Q23" s="356" t="s">
        <v>55</v>
      </c>
      <c r="R23" s="1221" t="s">
        <v>78</v>
      </c>
      <c r="S23" s="1221" t="s">
        <v>78</v>
      </c>
      <c r="T23" s="1221" t="s">
        <v>78</v>
      </c>
      <c r="U23" s="1221" t="s">
        <v>55</v>
      </c>
      <c r="V23" s="1221" t="s">
        <v>78</v>
      </c>
      <c r="W23" s="1221" t="s">
        <v>55</v>
      </c>
      <c r="X23" s="1221" t="s">
        <v>55</v>
      </c>
      <c r="Y23" s="1221" t="s">
        <v>55</v>
      </c>
      <c r="Z23" s="1221" t="s">
        <v>55</v>
      </c>
      <c r="AA23" s="1221" t="s">
        <v>78</v>
      </c>
      <c r="AB23" s="1221" t="s">
        <v>55</v>
      </c>
      <c r="AC23" s="1221" t="s">
        <v>55</v>
      </c>
      <c r="AD23" s="1221" t="s">
        <v>78</v>
      </c>
      <c r="AE23" s="1221" t="s">
        <v>78</v>
      </c>
      <c r="AF23" s="1221" t="s">
        <v>55</v>
      </c>
      <c r="AG23" s="1221" t="s">
        <v>55</v>
      </c>
      <c r="AH23" s="1221" t="s">
        <v>78</v>
      </c>
      <c r="AI23" s="1221" t="s">
        <v>55</v>
      </c>
      <c r="AJ23" s="1221" t="s">
        <v>55</v>
      </c>
      <c r="AK23" s="1221" t="s">
        <v>55</v>
      </c>
      <c r="AL23" s="1221" t="s">
        <v>78</v>
      </c>
      <c r="AM23" s="1221" t="s">
        <v>78</v>
      </c>
      <c r="AN23" s="1221" t="s">
        <v>78</v>
      </c>
      <c r="AO23" s="1221" t="s">
        <v>78</v>
      </c>
      <c r="AP23" s="1221" t="s">
        <v>55</v>
      </c>
      <c r="AQ23" s="1221" t="s">
        <v>55</v>
      </c>
      <c r="AR23" s="1221" t="s">
        <v>78</v>
      </c>
      <c r="AS23" s="1224" t="s">
        <v>55</v>
      </c>
      <c r="AT23" s="1225" t="s">
        <v>78</v>
      </c>
    </row>
    <row r="24" spans="1:46" ht="15" x14ac:dyDescent="0.25">
      <c r="A24" s="1218" t="s">
        <v>82</v>
      </c>
      <c r="B24" s="1205"/>
      <c r="C24" s="1205"/>
      <c r="D24" s="120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c r="AT24" s="1227"/>
    </row>
    <row r="25" spans="1:46" ht="15.75" customHeight="1" x14ac:dyDescent="0.2">
      <c r="A25" s="1228" t="s">
        <v>83</v>
      </c>
      <c r="B25" s="1210">
        <f>C25/D25</f>
        <v>0.9555555555555556</v>
      </c>
      <c r="C25" s="348">
        <v>43</v>
      </c>
      <c r="D25" s="1203">
        <v>45</v>
      </c>
      <c r="E25" s="369" t="s">
        <v>55</v>
      </c>
      <c r="F25" s="342" t="s">
        <v>55</v>
      </c>
      <c r="G25" s="342" t="s">
        <v>55</v>
      </c>
      <c r="H25" s="342" t="s">
        <v>55</v>
      </c>
      <c r="I25" s="342" t="s">
        <v>55</v>
      </c>
      <c r="J25" s="342" t="s">
        <v>55</v>
      </c>
      <c r="K25" s="342" t="s">
        <v>55</v>
      </c>
      <c r="L25" s="342" t="s">
        <v>55</v>
      </c>
      <c r="M25" s="342" t="s">
        <v>55</v>
      </c>
      <c r="N25" s="342" t="s">
        <v>55</v>
      </c>
      <c r="O25" s="342" t="s">
        <v>55</v>
      </c>
      <c r="P25" s="342" t="s">
        <v>55</v>
      </c>
      <c r="Q25" s="342" t="s">
        <v>55</v>
      </c>
      <c r="R25" s="342" t="s">
        <v>55</v>
      </c>
      <c r="S25" s="342" t="s">
        <v>55</v>
      </c>
      <c r="T25" s="342" t="s">
        <v>55</v>
      </c>
      <c r="U25" s="342" t="s">
        <v>55</v>
      </c>
      <c r="V25" s="342" t="s">
        <v>55</v>
      </c>
      <c r="W25" s="342" t="s">
        <v>55</v>
      </c>
      <c r="X25" s="342" t="s">
        <v>55</v>
      </c>
      <c r="Y25" s="342" t="s">
        <v>55</v>
      </c>
      <c r="Z25" s="342" t="s">
        <v>55</v>
      </c>
      <c r="AA25" s="342" t="s">
        <v>55</v>
      </c>
      <c r="AB25" s="342" t="s">
        <v>55</v>
      </c>
      <c r="AC25" s="342" t="s">
        <v>55</v>
      </c>
      <c r="AD25" s="342" t="s">
        <v>55</v>
      </c>
      <c r="AE25" s="342" t="s">
        <v>55</v>
      </c>
      <c r="AF25" s="342" t="s">
        <v>55</v>
      </c>
      <c r="AG25" s="342" t="s">
        <v>55</v>
      </c>
      <c r="AH25" s="342" t="s">
        <v>55</v>
      </c>
      <c r="AI25" s="342" t="s">
        <v>55</v>
      </c>
      <c r="AJ25" s="342" t="s">
        <v>55</v>
      </c>
      <c r="AK25" s="342" t="s">
        <v>55</v>
      </c>
      <c r="AL25" s="342" t="s">
        <v>55</v>
      </c>
      <c r="AM25" s="156" t="str">
        <f t="shared" ref="AM25" si="3">AM6</f>
        <v>Yes</v>
      </c>
      <c r="AN25" s="342" t="s">
        <v>55</v>
      </c>
      <c r="AO25" s="342" t="s">
        <v>55</v>
      </c>
      <c r="AP25" s="342" t="s">
        <v>55</v>
      </c>
      <c r="AQ25" s="342" t="s">
        <v>55</v>
      </c>
      <c r="AR25" s="342" t="s">
        <v>55</v>
      </c>
      <c r="AS25" s="342" t="s">
        <v>55</v>
      </c>
      <c r="AT25" s="371" t="s">
        <v>55</v>
      </c>
    </row>
    <row r="26" spans="1:46" ht="16.5" customHeight="1" x14ac:dyDescent="0.2">
      <c r="A26" s="1229" t="s">
        <v>84</v>
      </c>
      <c r="B26" s="1210">
        <f t="shared" ref="B26:B27" si="4">C26/D26</f>
        <v>0.75609756097560976</v>
      </c>
      <c r="C26" s="348">
        <v>31</v>
      </c>
      <c r="D26" s="1203">
        <v>41</v>
      </c>
      <c r="E26" s="367" t="s">
        <v>55</v>
      </c>
      <c r="F26" s="1188" t="s">
        <v>58</v>
      </c>
      <c r="G26" s="345" t="s">
        <v>55</v>
      </c>
      <c r="H26" s="347" t="s">
        <v>58</v>
      </c>
      <c r="I26" s="345" t="s">
        <v>58</v>
      </c>
      <c r="J26" s="345" t="s">
        <v>58</v>
      </c>
      <c r="K26" s="345" t="s">
        <v>55</v>
      </c>
      <c r="L26" s="345" t="s">
        <v>58</v>
      </c>
      <c r="M26" s="345" t="s">
        <v>55</v>
      </c>
      <c r="N26" s="342" t="s">
        <v>70</v>
      </c>
      <c r="O26" s="342" t="s">
        <v>55</v>
      </c>
      <c r="P26" s="345" t="s">
        <v>55</v>
      </c>
      <c r="Q26" s="342" t="s">
        <v>55</v>
      </c>
      <c r="R26" s="345" t="s">
        <v>58</v>
      </c>
      <c r="S26" s="345" t="s">
        <v>58</v>
      </c>
      <c r="T26" s="345" t="s">
        <v>58</v>
      </c>
      <c r="U26" s="345" t="s">
        <v>55</v>
      </c>
      <c r="V26" s="345" t="s">
        <v>55</v>
      </c>
      <c r="W26" s="345" t="s">
        <v>55</v>
      </c>
      <c r="X26" s="345" t="s">
        <v>55</v>
      </c>
      <c r="Y26" s="342" t="s">
        <v>55</v>
      </c>
      <c r="Z26" s="345" t="s">
        <v>55</v>
      </c>
      <c r="AA26" s="342" t="s">
        <v>55</v>
      </c>
      <c r="AB26" s="1190" t="s">
        <v>55</v>
      </c>
      <c r="AC26" s="345" t="s">
        <v>55</v>
      </c>
      <c r="AD26" s="345" t="s">
        <v>70</v>
      </c>
      <c r="AE26" s="342" t="s">
        <v>55</v>
      </c>
      <c r="AF26" s="345" t="s">
        <v>55</v>
      </c>
      <c r="AG26" s="345" t="s">
        <v>55</v>
      </c>
      <c r="AH26" s="342" t="s">
        <v>55</v>
      </c>
      <c r="AI26" s="345" t="s">
        <v>58</v>
      </c>
      <c r="AJ26" s="345" t="s">
        <v>55</v>
      </c>
      <c r="AK26" s="342" t="s">
        <v>55</v>
      </c>
      <c r="AL26" s="345" t="s">
        <v>55</v>
      </c>
      <c r="AM26" s="123" t="s">
        <v>55</v>
      </c>
      <c r="AN26" s="345" t="s">
        <v>58</v>
      </c>
      <c r="AO26" s="345" t="s">
        <v>55</v>
      </c>
      <c r="AP26" s="345" t="s">
        <v>55</v>
      </c>
      <c r="AQ26" s="345" t="s">
        <v>55</v>
      </c>
      <c r="AR26" s="345" t="s">
        <v>55</v>
      </c>
      <c r="AS26" s="345" t="s">
        <v>55</v>
      </c>
      <c r="AT26" s="1186" t="s">
        <v>55</v>
      </c>
    </row>
    <row r="27" spans="1:46" ht="19.5" customHeight="1" x14ac:dyDescent="0.2">
      <c r="A27" s="1230" t="s">
        <v>85</v>
      </c>
      <c r="B27" s="1210">
        <f t="shared" si="4"/>
        <v>1</v>
      </c>
      <c r="C27" s="348">
        <v>29</v>
      </c>
      <c r="D27" s="1203">
        <v>29</v>
      </c>
      <c r="E27" s="366" t="s">
        <v>70</v>
      </c>
      <c r="F27" s="1189" t="s">
        <v>86</v>
      </c>
      <c r="G27" s="344" t="s">
        <v>55</v>
      </c>
      <c r="H27" s="348" t="s">
        <v>86</v>
      </c>
      <c r="I27" s="344" t="s">
        <v>86</v>
      </c>
      <c r="J27" s="344" t="s">
        <v>86</v>
      </c>
      <c r="K27" s="344" t="s">
        <v>55</v>
      </c>
      <c r="L27" s="344" t="s">
        <v>86</v>
      </c>
      <c r="M27" s="344" t="s">
        <v>55</v>
      </c>
      <c r="N27" s="342" t="s">
        <v>70</v>
      </c>
      <c r="O27" s="344" t="s">
        <v>55</v>
      </c>
      <c r="P27" s="344" t="s">
        <v>55</v>
      </c>
      <c r="Q27" s="344" t="s">
        <v>55</v>
      </c>
      <c r="R27" s="344" t="s">
        <v>86</v>
      </c>
      <c r="S27" s="344" t="s">
        <v>86</v>
      </c>
      <c r="T27" s="344" t="s">
        <v>86</v>
      </c>
      <c r="U27" s="344" t="s">
        <v>55</v>
      </c>
      <c r="V27" s="344" t="s">
        <v>55</v>
      </c>
      <c r="W27" s="344" t="s">
        <v>55</v>
      </c>
      <c r="X27" s="344" t="s">
        <v>55</v>
      </c>
      <c r="Y27" s="344" t="s">
        <v>55</v>
      </c>
      <c r="Z27" s="344" t="s">
        <v>55</v>
      </c>
      <c r="AA27" s="344" t="s">
        <v>55</v>
      </c>
      <c r="AB27" s="1189" t="s">
        <v>55</v>
      </c>
      <c r="AC27" s="344" t="s">
        <v>55</v>
      </c>
      <c r="AD27" s="344" t="s">
        <v>70</v>
      </c>
      <c r="AE27" s="344" t="s">
        <v>55</v>
      </c>
      <c r="AF27" s="344" t="s">
        <v>55</v>
      </c>
      <c r="AG27" s="344" t="s">
        <v>55</v>
      </c>
      <c r="AH27" s="344" t="s">
        <v>55</v>
      </c>
      <c r="AI27" s="344" t="s">
        <v>86</v>
      </c>
      <c r="AJ27" s="344" t="s">
        <v>55</v>
      </c>
      <c r="AK27" s="344" t="s">
        <v>55</v>
      </c>
      <c r="AL27" s="344" t="s">
        <v>55</v>
      </c>
      <c r="AM27" s="103" t="s">
        <v>70</v>
      </c>
      <c r="AN27" s="344" t="s">
        <v>86</v>
      </c>
      <c r="AO27" s="344" t="s">
        <v>55</v>
      </c>
      <c r="AP27" s="344" t="s">
        <v>55</v>
      </c>
      <c r="AQ27" s="344" t="s">
        <v>55</v>
      </c>
      <c r="AR27" s="344" t="s">
        <v>55</v>
      </c>
      <c r="AS27" s="1189" t="s">
        <v>55</v>
      </c>
      <c r="AT27" s="1186" t="s">
        <v>55</v>
      </c>
    </row>
    <row r="28" spans="1:46" ht="29.25" customHeight="1" x14ac:dyDescent="0.2">
      <c r="A28" s="1231" t="s">
        <v>1</v>
      </c>
      <c r="B28" s="1232"/>
      <c r="C28" s="1232"/>
      <c r="D28" s="1233"/>
      <c r="E28" s="1234"/>
      <c r="F28" s="1234"/>
      <c r="G28" s="1234"/>
      <c r="H28" s="1234"/>
      <c r="I28" s="1234"/>
      <c r="J28" s="1234"/>
      <c r="K28" s="1234"/>
      <c r="L28" s="1234"/>
      <c r="M28" s="1234"/>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5"/>
    </row>
    <row r="29" spans="1:46" ht="23.25" customHeight="1" x14ac:dyDescent="0.25">
      <c r="A29" s="1218" t="s">
        <v>87</v>
      </c>
      <c r="B29" s="1205"/>
      <c r="C29" s="1205"/>
      <c r="D29" s="1206"/>
      <c r="E29" s="1207"/>
      <c r="F29" s="1207"/>
      <c r="G29" s="1207"/>
      <c r="H29" s="1207"/>
      <c r="I29" s="1207"/>
      <c r="J29" s="1207"/>
      <c r="K29" s="1207"/>
      <c r="L29" s="1207"/>
      <c r="M29" s="1207"/>
      <c r="N29" s="1207"/>
      <c r="O29" s="1207"/>
      <c r="P29" s="1207"/>
      <c r="Q29" s="1207"/>
      <c r="R29" s="1207"/>
      <c r="S29" s="1207"/>
      <c r="T29" s="1207"/>
      <c r="U29" s="1207"/>
      <c r="V29" s="1207"/>
      <c r="W29" s="1207"/>
      <c r="X29" s="1207"/>
      <c r="Y29" s="1207"/>
      <c r="Z29" s="1207"/>
      <c r="AA29" s="1207"/>
      <c r="AB29" s="1207"/>
      <c r="AC29" s="1207"/>
      <c r="AD29" s="1207"/>
      <c r="AE29" s="1207"/>
      <c r="AF29" s="1207"/>
      <c r="AG29" s="1207"/>
      <c r="AH29" s="1207"/>
      <c r="AI29" s="1207"/>
      <c r="AJ29" s="1207"/>
      <c r="AK29" s="1207"/>
      <c r="AL29" s="1207"/>
      <c r="AM29" s="1207"/>
      <c r="AN29" s="1207"/>
      <c r="AO29" s="1207"/>
      <c r="AP29" s="1207"/>
      <c r="AQ29" s="1207"/>
      <c r="AR29" s="1207"/>
      <c r="AS29" s="1207"/>
      <c r="AT29" s="1208"/>
    </row>
    <row r="30" spans="1:46" ht="15.95" customHeight="1" x14ac:dyDescent="0.2">
      <c r="A30" s="1209" t="s">
        <v>88</v>
      </c>
      <c r="B30" s="1236">
        <f>C30/D30</f>
        <v>0.72727272727272729</v>
      </c>
      <c r="C30" s="1237">
        <v>32</v>
      </c>
      <c r="D30" s="1238">
        <v>44</v>
      </c>
      <c r="E30" s="1239" t="s">
        <v>70</v>
      </c>
      <c r="F30" s="1237" t="s">
        <v>55</v>
      </c>
      <c r="G30" s="1237" t="s">
        <v>55</v>
      </c>
      <c r="H30" s="1237" t="s">
        <v>58</v>
      </c>
      <c r="I30" s="1237" t="s">
        <v>55</v>
      </c>
      <c r="J30" s="1237" t="s">
        <v>55</v>
      </c>
      <c r="K30" s="1237" t="s">
        <v>55</v>
      </c>
      <c r="L30" s="1237" t="s">
        <v>55</v>
      </c>
      <c r="M30" s="1237" t="s">
        <v>55</v>
      </c>
      <c r="N30" s="1237" t="s">
        <v>58</v>
      </c>
      <c r="O30" s="1237" t="s">
        <v>55</v>
      </c>
      <c r="P30" s="1237" t="s">
        <v>58</v>
      </c>
      <c r="Q30" s="1237" t="s">
        <v>55</v>
      </c>
      <c r="R30" s="1237" t="s">
        <v>55</v>
      </c>
      <c r="S30" s="1237" t="s">
        <v>55</v>
      </c>
      <c r="T30" s="1237" t="s">
        <v>55</v>
      </c>
      <c r="U30" s="1237" t="s">
        <v>55</v>
      </c>
      <c r="V30" s="1237" t="s">
        <v>55</v>
      </c>
      <c r="W30" s="1237" t="s">
        <v>55</v>
      </c>
      <c r="X30" s="1237" t="s">
        <v>55</v>
      </c>
      <c r="Y30" s="1237" t="s">
        <v>58</v>
      </c>
      <c r="Z30" s="1237" t="s">
        <v>55</v>
      </c>
      <c r="AA30" s="1237" t="s">
        <v>58</v>
      </c>
      <c r="AB30" s="1237" t="s">
        <v>55</v>
      </c>
      <c r="AC30" s="1237" t="s">
        <v>55</v>
      </c>
      <c r="AD30" s="1237" t="s">
        <v>55</v>
      </c>
      <c r="AE30" s="1237" t="s">
        <v>55</v>
      </c>
      <c r="AF30" s="1237" t="s">
        <v>55</v>
      </c>
      <c r="AG30" s="1237" t="s">
        <v>55</v>
      </c>
      <c r="AH30" s="1237" t="s">
        <v>55</v>
      </c>
      <c r="AI30" s="1237" t="s">
        <v>58</v>
      </c>
      <c r="AJ30" s="1237" t="s">
        <v>55</v>
      </c>
      <c r="AK30" s="1237" t="s">
        <v>55</v>
      </c>
      <c r="AL30" s="1237" t="s">
        <v>58</v>
      </c>
      <c r="AM30" s="1237" t="s">
        <v>58</v>
      </c>
      <c r="AN30" s="1237" t="s">
        <v>55</v>
      </c>
      <c r="AO30" s="1237" t="s">
        <v>55</v>
      </c>
      <c r="AP30" s="1237" t="s">
        <v>55</v>
      </c>
      <c r="AQ30" s="1237" t="s">
        <v>55</v>
      </c>
      <c r="AR30" s="1237" t="s">
        <v>58</v>
      </c>
      <c r="AS30" s="1237" t="s">
        <v>55</v>
      </c>
      <c r="AT30" s="1238" t="s">
        <v>58</v>
      </c>
    </row>
    <row r="31" spans="1:46" ht="15.95" customHeight="1" x14ac:dyDescent="0.2">
      <c r="A31" s="1209" t="s">
        <v>89</v>
      </c>
      <c r="B31" s="1236">
        <f t="shared" ref="B31:B33" si="5">C31/D31</f>
        <v>0.75</v>
      </c>
      <c r="C31" s="1237">
        <v>33</v>
      </c>
      <c r="D31" s="1238">
        <v>44</v>
      </c>
      <c r="E31" s="1239" t="s">
        <v>55</v>
      </c>
      <c r="F31" s="1237" t="s">
        <v>55</v>
      </c>
      <c r="G31" s="1237" t="s">
        <v>70</v>
      </c>
      <c r="H31" s="1237" t="s">
        <v>55</v>
      </c>
      <c r="I31" s="1237" t="s">
        <v>55</v>
      </c>
      <c r="J31" s="1237" t="s">
        <v>55</v>
      </c>
      <c r="K31" s="1237" t="s">
        <v>58</v>
      </c>
      <c r="L31" s="1237" t="s">
        <v>55</v>
      </c>
      <c r="M31" s="1237" t="s">
        <v>55</v>
      </c>
      <c r="N31" s="1237" t="s">
        <v>55</v>
      </c>
      <c r="O31" s="1237" t="s">
        <v>55</v>
      </c>
      <c r="P31" s="1237" t="s">
        <v>55</v>
      </c>
      <c r="Q31" s="1237" t="s">
        <v>55</v>
      </c>
      <c r="R31" s="1237" t="s">
        <v>55</v>
      </c>
      <c r="S31" s="1237" t="s">
        <v>58</v>
      </c>
      <c r="T31" s="1237" t="s">
        <v>55</v>
      </c>
      <c r="U31" s="1237" t="s">
        <v>55</v>
      </c>
      <c r="V31" s="1237" t="s">
        <v>55</v>
      </c>
      <c r="W31" s="1237" t="s">
        <v>55</v>
      </c>
      <c r="X31" s="1237" t="s">
        <v>55</v>
      </c>
      <c r="Y31" s="1237" t="s">
        <v>58</v>
      </c>
      <c r="Z31" s="1237" t="s">
        <v>55</v>
      </c>
      <c r="AA31" s="1237" t="s">
        <v>55</v>
      </c>
      <c r="AB31" s="1237" t="s">
        <v>55</v>
      </c>
      <c r="AC31" s="1237" t="s">
        <v>58</v>
      </c>
      <c r="AD31" s="1237" t="s">
        <v>55</v>
      </c>
      <c r="AE31" s="1237" t="s">
        <v>55</v>
      </c>
      <c r="AF31" s="1237" t="s">
        <v>55</v>
      </c>
      <c r="AG31" s="1237" t="s">
        <v>55</v>
      </c>
      <c r="AH31" s="1237" t="s">
        <v>55</v>
      </c>
      <c r="AI31" s="1237" t="s">
        <v>55</v>
      </c>
      <c r="AJ31" s="1237" t="s">
        <v>55</v>
      </c>
      <c r="AK31" s="1237" t="s">
        <v>55</v>
      </c>
      <c r="AL31" s="1237" t="s">
        <v>58</v>
      </c>
      <c r="AM31" s="1237" t="s">
        <v>58</v>
      </c>
      <c r="AN31" s="1237" t="s">
        <v>55</v>
      </c>
      <c r="AO31" s="1237" t="s">
        <v>58</v>
      </c>
      <c r="AP31" s="1237" t="s">
        <v>55</v>
      </c>
      <c r="AQ31" s="1237" t="s">
        <v>55</v>
      </c>
      <c r="AR31" s="1237" t="s">
        <v>58</v>
      </c>
      <c r="AS31" s="1237" t="s">
        <v>55</v>
      </c>
      <c r="AT31" s="1238" t="s">
        <v>58</v>
      </c>
    </row>
    <row r="32" spans="1:46" ht="15.95" customHeight="1" x14ac:dyDescent="0.2">
      <c r="A32" s="1209" t="s">
        <v>90</v>
      </c>
      <c r="B32" s="1236">
        <f t="shared" si="5"/>
        <v>0.70454545454545459</v>
      </c>
      <c r="C32" s="1237">
        <v>31</v>
      </c>
      <c r="D32" s="1238">
        <v>44</v>
      </c>
      <c r="E32" s="1239" t="s">
        <v>55</v>
      </c>
      <c r="F32" s="1237" t="s">
        <v>55</v>
      </c>
      <c r="G32" s="1237" t="s">
        <v>70</v>
      </c>
      <c r="H32" s="1237" t="s">
        <v>55</v>
      </c>
      <c r="I32" s="1237" t="s">
        <v>55</v>
      </c>
      <c r="J32" s="1237" t="s">
        <v>55</v>
      </c>
      <c r="K32" s="1237" t="s">
        <v>58</v>
      </c>
      <c r="L32" s="1237" t="s">
        <v>55</v>
      </c>
      <c r="M32" s="1237" t="s">
        <v>58</v>
      </c>
      <c r="N32" s="1237" t="s">
        <v>55</v>
      </c>
      <c r="O32" s="1237" t="s">
        <v>55</v>
      </c>
      <c r="P32" s="1237" t="s">
        <v>55</v>
      </c>
      <c r="Q32" s="1237" t="s">
        <v>55</v>
      </c>
      <c r="R32" s="1237" t="s">
        <v>55</v>
      </c>
      <c r="S32" s="1237" t="s">
        <v>58</v>
      </c>
      <c r="T32" s="1237" t="s">
        <v>55</v>
      </c>
      <c r="U32" s="1237" t="s">
        <v>55</v>
      </c>
      <c r="V32" s="1237" t="s">
        <v>55</v>
      </c>
      <c r="W32" s="1237" t="s">
        <v>55</v>
      </c>
      <c r="X32" s="1237" t="s">
        <v>55</v>
      </c>
      <c r="Y32" s="1237" t="s">
        <v>58</v>
      </c>
      <c r="Z32" s="1237" t="s">
        <v>55</v>
      </c>
      <c r="AA32" s="1237" t="s">
        <v>55</v>
      </c>
      <c r="AB32" s="1237" t="s">
        <v>55</v>
      </c>
      <c r="AC32" s="1237" t="s">
        <v>58</v>
      </c>
      <c r="AD32" s="1237" t="s">
        <v>55</v>
      </c>
      <c r="AE32" s="1237" t="s">
        <v>55</v>
      </c>
      <c r="AF32" s="1237" t="s">
        <v>55</v>
      </c>
      <c r="AG32" s="1237" t="s">
        <v>55</v>
      </c>
      <c r="AH32" s="1237" t="s">
        <v>55</v>
      </c>
      <c r="AI32" s="1237" t="s">
        <v>55</v>
      </c>
      <c r="AJ32" s="1237" t="s">
        <v>58</v>
      </c>
      <c r="AK32" s="1237" t="s">
        <v>55</v>
      </c>
      <c r="AL32" s="1237" t="s">
        <v>58</v>
      </c>
      <c r="AM32" s="1237" t="s">
        <v>58</v>
      </c>
      <c r="AN32" s="1237" t="s">
        <v>55</v>
      </c>
      <c r="AO32" s="1237" t="s">
        <v>58</v>
      </c>
      <c r="AP32" s="1237" t="s">
        <v>55</v>
      </c>
      <c r="AQ32" s="1237" t="s">
        <v>55</v>
      </c>
      <c r="AR32" s="1237" t="s">
        <v>58</v>
      </c>
      <c r="AS32" s="1237" t="s">
        <v>55</v>
      </c>
      <c r="AT32" s="1238" t="s">
        <v>58</v>
      </c>
    </row>
    <row r="33" spans="1:46" ht="29.25" customHeight="1" x14ac:dyDescent="0.2">
      <c r="A33" s="1240" t="s">
        <v>91</v>
      </c>
      <c r="B33" s="1210">
        <f t="shared" si="5"/>
        <v>0.48780487804878048</v>
      </c>
      <c r="C33" s="348">
        <v>20</v>
      </c>
      <c r="D33" s="1203">
        <v>41</v>
      </c>
      <c r="E33" s="1241" t="s">
        <v>92</v>
      </c>
      <c r="F33" s="348" t="s">
        <v>92</v>
      </c>
      <c r="G33" s="348" t="s">
        <v>93</v>
      </c>
      <c r="H33" s="348" t="s">
        <v>92</v>
      </c>
      <c r="I33" s="348" t="s">
        <v>92</v>
      </c>
      <c r="J33" s="348" t="s">
        <v>92</v>
      </c>
      <c r="K33" s="348" t="s">
        <v>92</v>
      </c>
      <c r="L33" s="348" t="s">
        <v>92</v>
      </c>
      <c r="M33" s="348" t="s">
        <v>94</v>
      </c>
      <c r="N33" s="348" t="s">
        <v>92</v>
      </c>
      <c r="O33" s="348" t="s">
        <v>94</v>
      </c>
      <c r="P33" s="348" t="s">
        <v>94</v>
      </c>
      <c r="Q33" s="348" t="s">
        <v>92</v>
      </c>
      <c r="R33" s="348" t="s">
        <v>92</v>
      </c>
      <c r="S33" s="348" t="s">
        <v>94</v>
      </c>
      <c r="T33" s="348" t="s">
        <v>92</v>
      </c>
      <c r="U33" s="348" t="s">
        <v>94</v>
      </c>
      <c r="V33" s="348" t="s">
        <v>94</v>
      </c>
      <c r="W33" s="348" t="s">
        <v>92</v>
      </c>
      <c r="X33" s="348" t="s">
        <v>92</v>
      </c>
      <c r="Y33" s="348" t="s">
        <v>92</v>
      </c>
      <c r="Z33" s="348" t="s">
        <v>94</v>
      </c>
      <c r="AA33" s="348" t="s">
        <v>94</v>
      </c>
      <c r="AB33" s="348" t="s">
        <v>93</v>
      </c>
      <c r="AC33" s="348" t="s">
        <v>94</v>
      </c>
      <c r="AD33" s="348" t="s">
        <v>92</v>
      </c>
      <c r="AE33" s="348" t="s">
        <v>94</v>
      </c>
      <c r="AF33" s="348" t="s">
        <v>94</v>
      </c>
      <c r="AG33" s="348" t="s">
        <v>94</v>
      </c>
      <c r="AH33" s="348" t="s">
        <v>94</v>
      </c>
      <c r="AI33" s="348" t="s">
        <v>94</v>
      </c>
      <c r="AJ33" s="348" t="s">
        <v>94</v>
      </c>
      <c r="AK33" s="348" t="s">
        <v>92</v>
      </c>
      <c r="AL33" s="348" t="s">
        <v>92</v>
      </c>
      <c r="AM33" s="348" t="s">
        <v>92</v>
      </c>
      <c r="AN33" s="348" t="s">
        <v>92</v>
      </c>
      <c r="AO33" s="348" t="s">
        <v>94</v>
      </c>
      <c r="AP33" s="348" t="s">
        <v>92</v>
      </c>
      <c r="AQ33" s="348" t="s">
        <v>94</v>
      </c>
      <c r="AR33" s="348" t="s">
        <v>94</v>
      </c>
      <c r="AS33" s="348" t="s">
        <v>92</v>
      </c>
      <c r="AT33" s="1203" t="s">
        <v>94</v>
      </c>
    </row>
    <row r="34" spans="1:46" ht="17.100000000000001" customHeight="1" x14ac:dyDescent="0.25">
      <c r="A34" s="1218" t="s">
        <v>95</v>
      </c>
      <c r="B34" s="1207"/>
      <c r="C34" s="1207"/>
      <c r="D34" s="1208"/>
      <c r="E34" s="1207"/>
      <c r="F34" s="1219"/>
      <c r="G34" s="1219"/>
      <c r="H34" s="1219"/>
      <c r="I34" s="1219"/>
      <c r="J34" s="1219"/>
      <c r="K34" s="1219"/>
      <c r="L34" s="1219"/>
      <c r="M34" s="1219"/>
      <c r="N34" s="1219"/>
      <c r="O34" s="1219"/>
      <c r="P34" s="1219"/>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c r="AP34" s="1219"/>
      <c r="AQ34" s="1219"/>
      <c r="AR34" s="1219"/>
      <c r="AS34" s="1219"/>
      <c r="AT34" s="1220"/>
    </row>
    <row r="35" spans="1:46" ht="15.95" customHeight="1" x14ac:dyDescent="0.2">
      <c r="A35" s="1209" t="s">
        <v>96</v>
      </c>
      <c r="B35" s="1242">
        <v>83971039</v>
      </c>
      <c r="C35" s="1243"/>
      <c r="D35" s="1203">
        <v>42</v>
      </c>
      <c r="E35" s="1244">
        <v>0</v>
      </c>
      <c r="F35" s="1245">
        <v>21606912</v>
      </c>
      <c r="G35" s="1183" t="s">
        <v>93</v>
      </c>
      <c r="H35" s="1245">
        <v>1017974</v>
      </c>
      <c r="I35" s="1245">
        <v>1607143</v>
      </c>
      <c r="J35" s="1245">
        <v>56872</v>
      </c>
      <c r="K35" s="1183" t="s">
        <v>93</v>
      </c>
      <c r="L35" s="1245">
        <v>289352</v>
      </c>
      <c r="M35" s="1245">
        <v>0</v>
      </c>
      <c r="N35" s="1245">
        <v>1979583</v>
      </c>
      <c r="O35" s="1245">
        <v>1030574</v>
      </c>
      <c r="P35" s="1245">
        <v>0</v>
      </c>
      <c r="Q35" s="1245">
        <v>1722089</v>
      </c>
      <c r="R35" s="1245">
        <v>1400000</v>
      </c>
      <c r="S35" s="1245">
        <v>0</v>
      </c>
      <c r="T35" s="1245">
        <v>2215218</v>
      </c>
      <c r="U35" s="1245">
        <v>2284810</v>
      </c>
      <c r="V35" s="1245">
        <v>65000</v>
      </c>
      <c r="W35" s="1245">
        <v>135000</v>
      </c>
      <c r="X35" s="1183" t="s">
        <v>93</v>
      </c>
      <c r="Y35" s="1245">
        <v>0</v>
      </c>
      <c r="Z35" s="1245">
        <v>293333</v>
      </c>
      <c r="AA35" s="1245">
        <v>94745</v>
      </c>
      <c r="AB35" s="1245">
        <v>27375</v>
      </c>
      <c r="AC35" s="1245">
        <v>0</v>
      </c>
      <c r="AD35" s="1245">
        <v>1267686</v>
      </c>
      <c r="AE35" s="1245">
        <v>327869</v>
      </c>
      <c r="AF35" s="1245">
        <v>827921</v>
      </c>
      <c r="AG35" s="1245">
        <v>9241612</v>
      </c>
      <c r="AH35" s="1245">
        <v>4861895</v>
      </c>
      <c r="AI35" s="1245">
        <v>8219400</v>
      </c>
      <c r="AJ35" s="1245">
        <v>0</v>
      </c>
      <c r="AK35" s="1245">
        <v>228982</v>
      </c>
      <c r="AL35" s="1245">
        <v>0</v>
      </c>
      <c r="AM35" s="1245">
        <v>0</v>
      </c>
      <c r="AN35" s="1245">
        <v>1204200</v>
      </c>
      <c r="AO35" s="1245">
        <v>0</v>
      </c>
      <c r="AP35" s="1245">
        <v>227727</v>
      </c>
      <c r="AQ35" s="1245">
        <v>354600</v>
      </c>
      <c r="AR35" s="1245">
        <v>0</v>
      </c>
      <c r="AS35" s="1245">
        <v>535680</v>
      </c>
      <c r="AT35" s="1246">
        <v>0</v>
      </c>
    </row>
    <row r="36" spans="1:46" ht="15.95" customHeight="1" x14ac:dyDescent="0.2">
      <c r="A36" s="1209" t="s">
        <v>97</v>
      </c>
      <c r="B36" s="1242">
        <v>88035464</v>
      </c>
      <c r="C36" s="1247"/>
      <c r="D36" s="1203">
        <v>42</v>
      </c>
      <c r="E36" s="1244">
        <v>6727963</v>
      </c>
      <c r="F36" s="1245">
        <v>47614794</v>
      </c>
      <c r="G36" s="1183" t="s">
        <v>93</v>
      </c>
      <c r="H36" s="1245">
        <v>0</v>
      </c>
      <c r="I36" s="1245">
        <v>0</v>
      </c>
      <c r="J36" s="1245">
        <v>0</v>
      </c>
      <c r="K36" s="1183" t="s">
        <v>93</v>
      </c>
      <c r="L36" s="1245">
        <v>0</v>
      </c>
      <c r="M36" s="1245">
        <v>0</v>
      </c>
      <c r="N36" s="1245">
        <v>0</v>
      </c>
      <c r="O36" s="1245">
        <v>17691061</v>
      </c>
      <c r="P36" s="1245">
        <v>2573715</v>
      </c>
      <c r="Q36" s="1245">
        <v>0</v>
      </c>
      <c r="R36" s="1245">
        <v>0</v>
      </c>
      <c r="S36" s="1245">
        <v>0</v>
      </c>
      <c r="T36" s="1245">
        <v>0</v>
      </c>
      <c r="U36" s="1245">
        <v>5504569</v>
      </c>
      <c r="V36" s="1245">
        <v>12000</v>
      </c>
      <c r="W36" s="1245">
        <v>0</v>
      </c>
      <c r="X36" s="1245">
        <v>0</v>
      </c>
      <c r="Y36" s="1245">
        <v>0</v>
      </c>
      <c r="Z36" s="1245">
        <v>6231640</v>
      </c>
      <c r="AA36" s="1245">
        <v>0</v>
      </c>
      <c r="AB36" s="1245">
        <v>104307</v>
      </c>
      <c r="AC36" s="1245">
        <v>0</v>
      </c>
      <c r="AD36" s="1245">
        <v>0</v>
      </c>
      <c r="AE36" s="1245">
        <v>0</v>
      </c>
      <c r="AF36" s="1245">
        <v>0</v>
      </c>
      <c r="AG36" s="1245">
        <v>0</v>
      </c>
      <c r="AH36" s="1245">
        <v>0</v>
      </c>
      <c r="AI36" s="1245">
        <v>1575415</v>
      </c>
      <c r="AJ36" s="1245">
        <v>0</v>
      </c>
      <c r="AK36" s="1245">
        <v>0</v>
      </c>
      <c r="AL36" s="1245">
        <v>0</v>
      </c>
      <c r="AM36" s="1245">
        <v>0</v>
      </c>
      <c r="AN36" s="1245">
        <v>0</v>
      </c>
      <c r="AO36" s="1245">
        <v>0</v>
      </c>
      <c r="AP36" s="1245">
        <v>0</v>
      </c>
      <c r="AQ36" s="1183" t="s">
        <v>93</v>
      </c>
      <c r="AR36" s="1245">
        <v>0</v>
      </c>
      <c r="AS36" s="1245">
        <v>0</v>
      </c>
      <c r="AT36" s="1246">
        <v>0</v>
      </c>
    </row>
    <row r="37" spans="1:46" ht="15.95" customHeight="1" x14ac:dyDescent="0.2">
      <c r="A37" s="1209" t="s">
        <v>98</v>
      </c>
      <c r="B37" s="1242">
        <v>172006503</v>
      </c>
      <c r="C37" s="1247"/>
      <c r="D37" s="1203">
        <v>43</v>
      </c>
      <c r="E37" s="1244">
        <v>6727963</v>
      </c>
      <c r="F37" s="1245">
        <v>69221706</v>
      </c>
      <c r="G37" s="1183" t="s">
        <v>93</v>
      </c>
      <c r="H37" s="1245">
        <v>1017974</v>
      </c>
      <c r="I37" s="1245">
        <v>1607143</v>
      </c>
      <c r="J37" s="1245">
        <v>56872</v>
      </c>
      <c r="K37" s="1183" t="s">
        <v>93</v>
      </c>
      <c r="L37" s="1245">
        <v>289352</v>
      </c>
      <c r="M37" s="1245">
        <v>0</v>
      </c>
      <c r="N37" s="1245">
        <v>1979583</v>
      </c>
      <c r="O37" s="1245">
        <v>18721634</v>
      </c>
      <c r="P37" s="1245">
        <v>2573715</v>
      </c>
      <c r="Q37" s="1245">
        <v>1722089</v>
      </c>
      <c r="R37" s="1245">
        <v>1400000</v>
      </c>
      <c r="S37" s="1245">
        <v>0</v>
      </c>
      <c r="T37" s="1245">
        <v>2215218</v>
      </c>
      <c r="U37" s="1245">
        <v>7789379</v>
      </c>
      <c r="V37" s="1245">
        <v>77000</v>
      </c>
      <c r="W37" s="1245">
        <v>135000</v>
      </c>
      <c r="X37" s="1245">
        <v>0</v>
      </c>
      <c r="Y37" s="1245">
        <v>0</v>
      </c>
      <c r="Z37" s="1245">
        <v>6524974</v>
      </c>
      <c r="AA37" s="1245">
        <v>94745</v>
      </c>
      <c r="AB37" s="1245">
        <v>131682</v>
      </c>
      <c r="AC37" s="1245">
        <v>0</v>
      </c>
      <c r="AD37" s="1245">
        <v>1267686</v>
      </c>
      <c r="AE37" s="1245">
        <v>327869</v>
      </c>
      <c r="AF37" s="1245">
        <v>827921</v>
      </c>
      <c r="AG37" s="1245">
        <v>9241612</v>
      </c>
      <c r="AH37" s="1245">
        <v>4861895</v>
      </c>
      <c r="AI37" s="1245">
        <v>9794815</v>
      </c>
      <c r="AJ37" s="1245">
        <v>0</v>
      </c>
      <c r="AK37" s="1245">
        <v>228982</v>
      </c>
      <c r="AL37" s="1245">
        <v>0</v>
      </c>
      <c r="AM37" s="1245">
        <v>0</v>
      </c>
      <c r="AN37" s="1245">
        <v>1204200</v>
      </c>
      <c r="AO37" s="1245">
        <v>0</v>
      </c>
      <c r="AP37" s="1245">
        <v>227727</v>
      </c>
      <c r="AQ37" s="1245">
        <v>354600</v>
      </c>
      <c r="AR37" s="1245">
        <v>0</v>
      </c>
      <c r="AS37" s="1245">
        <v>535680</v>
      </c>
      <c r="AT37" s="1246">
        <v>0</v>
      </c>
    </row>
    <row r="38" spans="1:46" ht="15.95" customHeight="1" x14ac:dyDescent="0.2">
      <c r="A38" s="1209" t="s">
        <v>99</v>
      </c>
      <c r="B38" s="1242">
        <v>52467813</v>
      </c>
      <c r="C38" s="1247"/>
      <c r="D38" s="1203">
        <v>45</v>
      </c>
      <c r="E38" s="1244">
        <v>1869478</v>
      </c>
      <c r="F38" s="1245">
        <v>3270176</v>
      </c>
      <c r="G38" s="1245">
        <v>0</v>
      </c>
      <c r="H38" s="1245">
        <v>126357</v>
      </c>
      <c r="I38" s="1245">
        <v>0</v>
      </c>
      <c r="J38" s="1245">
        <v>505080</v>
      </c>
      <c r="K38" s="1245">
        <v>272273</v>
      </c>
      <c r="L38" s="1245">
        <v>0</v>
      </c>
      <c r="M38" s="1245">
        <v>2857553</v>
      </c>
      <c r="N38" s="1245">
        <v>79153</v>
      </c>
      <c r="O38" s="1245">
        <v>125087</v>
      </c>
      <c r="P38" s="1245">
        <v>4030345</v>
      </c>
      <c r="Q38" s="1245">
        <v>0</v>
      </c>
      <c r="R38" s="1245">
        <v>21561</v>
      </c>
      <c r="S38" s="1245">
        <v>1607774</v>
      </c>
      <c r="T38" s="1245">
        <v>0</v>
      </c>
      <c r="U38" s="1245">
        <v>0</v>
      </c>
      <c r="V38" s="1245">
        <v>0</v>
      </c>
      <c r="W38" s="1245">
        <v>0</v>
      </c>
      <c r="X38" s="1245">
        <v>861107</v>
      </c>
      <c r="Y38" s="1245">
        <v>3110460</v>
      </c>
      <c r="Z38" s="1245">
        <v>2209013</v>
      </c>
      <c r="AA38" s="1245">
        <v>741334</v>
      </c>
      <c r="AB38" s="1245">
        <v>0</v>
      </c>
      <c r="AC38" s="1245">
        <v>5385371</v>
      </c>
      <c r="AD38" s="1245">
        <v>979961</v>
      </c>
      <c r="AE38" s="1245">
        <v>0</v>
      </c>
      <c r="AF38" s="1245">
        <v>1739680</v>
      </c>
      <c r="AG38" s="1245">
        <v>0</v>
      </c>
      <c r="AH38" s="1245">
        <v>0</v>
      </c>
      <c r="AI38" s="1245">
        <v>0</v>
      </c>
      <c r="AJ38" s="1245">
        <v>2543702</v>
      </c>
      <c r="AK38" s="1245">
        <v>2557517</v>
      </c>
      <c r="AL38" s="1245">
        <v>0</v>
      </c>
      <c r="AM38" s="1245">
        <v>0</v>
      </c>
      <c r="AN38" s="1245">
        <v>0</v>
      </c>
      <c r="AO38" s="1245">
        <v>2894815</v>
      </c>
      <c r="AP38" s="1245">
        <v>148867</v>
      </c>
      <c r="AQ38" s="1245">
        <v>7535635</v>
      </c>
      <c r="AR38" s="1245">
        <v>0</v>
      </c>
      <c r="AS38" s="1245">
        <v>3770727</v>
      </c>
      <c r="AT38" s="1246">
        <v>2580078</v>
      </c>
    </row>
    <row r="39" spans="1:46" ht="15.95" customHeight="1" x14ac:dyDescent="0.2">
      <c r="A39" s="1209" t="s">
        <v>100</v>
      </c>
      <c r="B39" s="1242">
        <v>106771408</v>
      </c>
      <c r="C39" s="1247"/>
      <c r="D39" s="1203">
        <v>45</v>
      </c>
      <c r="E39" s="1244">
        <v>0</v>
      </c>
      <c r="F39" s="1245">
        <v>374889</v>
      </c>
      <c r="G39" s="1245">
        <v>961193</v>
      </c>
      <c r="H39" s="1245">
        <v>0</v>
      </c>
      <c r="I39" s="1245">
        <v>3491285</v>
      </c>
      <c r="J39" s="1245">
        <v>2173508</v>
      </c>
      <c r="K39" s="1245">
        <v>2697054</v>
      </c>
      <c r="L39" s="1245">
        <v>0</v>
      </c>
      <c r="M39" s="1245">
        <v>5627878</v>
      </c>
      <c r="N39" s="1245">
        <v>402265</v>
      </c>
      <c r="O39" s="1245">
        <v>5076250</v>
      </c>
      <c r="P39" s="1245">
        <v>2553206</v>
      </c>
      <c r="Q39" s="1245">
        <v>0</v>
      </c>
      <c r="R39" s="1245">
        <v>1982875</v>
      </c>
      <c r="S39" s="1245">
        <v>37127</v>
      </c>
      <c r="T39" s="1245">
        <v>566482</v>
      </c>
      <c r="U39" s="1245">
        <v>8488062</v>
      </c>
      <c r="V39" s="1245">
        <v>0</v>
      </c>
      <c r="W39" s="1245">
        <v>742790</v>
      </c>
      <c r="X39" s="1245">
        <v>866368</v>
      </c>
      <c r="Y39" s="1245">
        <v>7437347</v>
      </c>
      <c r="Z39" s="1245">
        <v>5160880</v>
      </c>
      <c r="AA39" s="1245">
        <v>1728076</v>
      </c>
      <c r="AB39" s="1245">
        <v>196760</v>
      </c>
      <c r="AC39" s="1245">
        <v>3165836</v>
      </c>
      <c r="AD39" s="1245">
        <v>1179026</v>
      </c>
      <c r="AE39" s="1245">
        <v>1674837</v>
      </c>
      <c r="AF39" s="1245">
        <v>16009257</v>
      </c>
      <c r="AG39" s="1245">
        <v>255000</v>
      </c>
      <c r="AH39" s="1245">
        <v>0</v>
      </c>
      <c r="AI39" s="1245">
        <v>0</v>
      </c>
      <c r="AJ39" s="1245">
        <v>38479</v>
      </c>
      <c r="AK39" s="1245">
        <v>1809198</v>
      </c>
      <c r="AL39" s="1245">
        <v>2405558</v>
      </c>
      <c r="AM39" s="1245">
        <v>688808</v>
      </c>
      <c r="AN39" s="1245">
        <v>31300</v>
      </c>
      <c r="AO39" s="1245">
        <v>5505426</v>
      </c>
      <c r="AP39" s="1245">
        <v>410524</v>
      </c>
      <c r="AQ39" s="1245">
        <v>3858672</v>
      </c>
      <c r="AR39" s="1245">
        <v>1356840</v>
      </c>
      <c r="AS39" s="1245">
        <v>4919365</v>
      </c>
      <c r="AT39" s="1246">
        <v>12729445</v>
      </c>
    </row>
    <row r="40" spans="1:46" ht="15.95" customHeight="1" x14ac:dyDescent="0.2">
      <c r="A40" s="1209" t="s">
        <v>101</v>
      </c>
      <c r="B40" s="1242">
        <v>17633957</v>
      </c>
      <c r="C40" s="1247"/>
      <c r="D40" s="1203">
        <v>45</v>
      </c>
      <c r="E40" s="1244">
        <v>0</v>
      </c>
      <c r="F40" s="1245">
        <v>0</v>
      </c>
      <c r="G40" s="1245">
        <v>0</v>
      </c>
      <c r="H40" s="1245">
        <v>0</v>
      </c>
      <c r="I40" s="1245">
        <v>612476</v>
      </c>
      <c r="J40" s="1245">
        <v>351217</v>
      </c>
      <c r="K40" s="1245">
        <v>119232</v>
      </c>
      <c r="L40" s="1245">
        <v>0</v>
      </c>
      <c r="M40" s="1245">
        <v>498168</v>
      </c>
      <c r="N40" s="1245">
        <v>0</v>
      </c>
      <c r="O40" s="1245">
        <v>0</v>
      </c>
      <c r="P40" s="1245">
        <v>0</v>
      </c>
      <c r="Q40" s="1245">
        <v>175759</v>
      </c>
      <c r="R40" s="1245">
        <v>72750</v>
      </c>
      <c r="S40" s="1245">
        <v>900003</v>
      </c>
      <c r="T40" s="1245">
        <v>22695</v>
      </c>
      <c r="U40" s="1245">
        <v>258941</v>
      </c>
      <c r="V40" s="1245">
        <v>30000</v>
      </c>
      <c r="W40" s="1245">
        <v>0</v>
      </c>
      <c r="X40" s="1245">
        <v>0</v>
      </c>
      <c r="Y40" s="1245">
        <v>0</v>
      </c>
      <c r="Z40" s="1245">
        <v>725616</v>
      </c>
      <c r="AA40" s="1245">
        <v>48898</v>
      </c>
      <c r="AB40" s="1245">
        <v>990</v>
      </c>
      <c r="AC40" s="1245">
        <v>2135816</v>
      </c>
      <c r="AD40" s="1245">
        <v>0</v>
      </c>
      <c r="AE40" s="1245">
        <v>404271</v>
      </c>
      <c r="AF40" s="1245">
        <v>960330</v>
      </c>
      <c r="AG40" s="1245">
        <v>449649</v>
      </c>
      <c r="AH40" s="1245">
        <v>0</v>
      </c>
      <c r="AI40" s="1245">
        <v>0</v>
      </c>
      <c r="AJ40" s="1245">
        <v>0</v>
      </c>
      <c r="AK40" s="1245">
        <v>0</v>
      </c>
      <c r="AL40" s="1245">
        <v>0</v>
      </c>
      <c r="AM40" s="1245">
        <v>0</v>
      </c>
      <c r="AN40" s="1245">
        <v>0</v>
      </c>
      <c r="AO40" s="1245">
        <v>1844544</v>
      </c>
      <c r="AP40" s="1245">
        <v>907137</v>
      </c>
      <c r="AQ40" s="1245">
        <v>4395059</v>
      </c>
      <c r="AR40" s="1245">
        <v>0</v>
      </c>
      <c r="AS40" s="1245">
        <v>2664721</v>
      </c>
      <c r="AT40" s="1246">
        <v>0</v>
      </c>
    </row>
    <row r="41" spans="1:46" ht="15.95" customHeight="1" x14ac:dyDescent="0.2">
      <c r="A41" s="1209" t="s">
        <v>102</v>
      </c>
      <c r="B41" s="1242">
        <v>5378355</v>
      </c>
      <c r="C41" s="1247"/>
      <c r="D41" s="1203">
        <v>45</v>
      </c>
      <c r="E41" s="1244">
        <v>0</v>
      </c>
      <c r="F41" s="1245">
        <v>0</v>
      </c>
      <c r="G41" s="1245">
        <v>0</v>
      </c>
      <c r="H41" s="1245">
        <v>0</v>
      </c>
      <c r="I41" s="1245">
        <v>1323017</v>
      </c>
      <c r="J41" s="1245">
        <v>0</v>
      </c>
      <c r="K41" s="1245">
        <v>0</v>
      </c>
      <c r="L41" s="1245">
        <v>0</v>
      </c>
      <c r="M41" s="1245">
        <v>0</v>
      </c>
      <c r="N41" s="1245">
        <v>0</v>
      </c>
      <c r="O41" s="1245">
        <v>1927969</v>
      </c>
      <c r="P41" s="1245">
        <v>0</v>
      </c>
      <c r="Q41" s="1245">
        <v>0</v>
      </c>
      <c r="R41" s="1245">
        <v>0</v>
      </c>
      <c r="S41" s="1245">
        <v>0</v>
      </c>
      <c r="T41" s="1245">
        <v>0</v>
      </c>
      <c r="U41" s="1245">
        <v>0</v>
      </c>
      <c r="V41" s="1245">
        <v>0</v>
      </c>
      <c r="W41" s="1245">
        <v>0</v>
      </c>
      <c r="X41" s="1245">
        <v>0</v>
      </c>
      <c r="Y41" s="1245">
        <v>0</v>
      </c>
      <c r="Z41" s="1245">
        <v>0</v>
      </c>
      <c r="AA41" s="1245">
        <v>152992</v>
      </c>
      <c r="AB41" s="1245">
        <v>0</v>
      </c>
      <c r="AC41" s="1245">
        <v>0</v>
      </c>
      <c r="AD41" s="1245">
        <v>0</v>
      </c>
      <c r="AE41" s="1245">
        <v>0</v>
      </c>
      <c r="AF41" s="1245">
        <v>0</v>
      </c>
      <c r="AG41" s="1245">
        <v>0</v>
      </c>
      <c r="AH41" s="1245">
        <v>0</v>
      </c>
      <c r="AI41" s="1245">
        <v>0</v>
      </c>
      <c r="AJ41" s="1245">
        <v>0</v>
      </c>
      <c r="AK41" s="1245">
        <v>0</v>
      </c>
      <c r="AL41" s="1245">
        <v>1974377</v>
      </c>
      <c r="AM41" s="1245">
        <v>0</v>
      </c>
      <c r="AN41" s="1245">
        <v>0</v>
      </c>
      <c r="AO41" s="1245">
        <v>0</v>
      </c>
      <c r="AP41" s="1245">
        <v>0</v>
      </c>
      <c r="AQ41" s="1245">
        <v>0</v>
      </c>
      <c r="AR41" s="1245">
        <v>0</v>
      </c>
      <c r="AS41" s="1245">
        <v>0</v>
      </c>
      <c r="AT41" s="1246">
        <v>0</v>
      </c>
    </row>
    <row r="42" spans="1:46" ht="15.95" customHeight="1" x14ac:dyDescent="0.2">
      <c r="A42" s="1209" t="s">
        <v>103</v>
      </c>
      <c r="B42" s="1242">
        <v>9061473</v>
      </c>
      <c r="C42" s="1247"/>
      <c r="D42" s="1203">
        <v>45</v>
      </c>
      <c r="E42" s="1244">
        <v>2299040</v>
      </c>
      <c r="F42" s="1245">
        <v>0</v>
      </c>
      <c r="G42" s="1245">
        <v>75900</v>
      </c>
      <c r="H42" s="1245">
        <v>0</v>
      </c>
      <c r="I42" s="1245">
        <v>857954</v>
      </c>
      <c r="J42" s="1245">
        <v>0</v>
      </c>
      <c r="K42" s="1245">
        <v>0</v>
      </c>
      <c r="L42" s="1245">
        <v>500706</v>
      </c>
      <c r="M42" s="1245">
        <v>1549621</v>
      </c>
      <c r="N42" s="1245">
        <v>108813</v>
      </c>
      <c r="O42" s="1245">
        <v>0</v>
      </c>
      <c r="P42" s="1245">
        <v>0</v>
      </c>
      <c r="Q42" s="1245">
        <v>0</v>
      </c>
      <c r="R42" s="1245">
        <v>0</v>
      </c>
      <c r="S42" s="1245">
        <v>0</v>
      </c>
      <c r="T42" s="1245">
        <v>883508</v>
      </c>
      <c r="U42" s="1245">
        <v>0</v>
      </c>
      <c r="V42" s="1245">
        <v>0</v>
      </c>
      <c r="W42" s="1245">
        <v>97280</v>
      </c>
      <c r="X42" s="1245">
        <v>0</v>
      </c>
      <c r="Y42" s="1245">
        <v>45994</v>
      </c>
      <c r="Z42" s="1245">
        <v>0</v>
      </c>
      <c r="AA42" s="1245">
        <v>839223</v>
      </c>
      <c r="AB42" s="1245">
        <v>0</v>
      </c>
      <c r="AC42" s="1245">
        <v>0</v>
      </c>
      <c r="AD42" s="1245">
        <v>0</v>
      </c>
      <c r="AE42" s="1245">
        <v>0</v>
      </c>
      <c r="AF42" s="1245">
        <v>0</v>
      </c>
      <c r="AG42" s="1245">
        <v>799850</v>
      </c>
      <c r="AH42" s="1245">
        <v>745476</v>
      </c>
      <c r="AI42" s="1245">
        <v>0</v>
      </c>
      <c r="AJ42" s="1245">
        <v>0</v>
      </c>
      <c r="AK42" s="1245">
        <v>0</v>
      </c>
      <c r="AL42" s="1245">
        <v>0</v>
      </c>
      <c r="AM42" s="1245">
        <v>0</v>
      </c>
      <c r="AN42" s="1245">
        <v>0</v>
      </c>
      <c r="AO42" s="1245">
        <v>23294</v>
      </c>
      <c r="AP42" s="1245">
        <v>234814</v>
      </c>
      <c r="AQ42" s="1245">
        <v>0</v>
      </c>
      <c r="AR42" s="1245">
        <v>0</v>
      </c>
      <c r="AS42" s="1245">
        <v>0</v>
      </c>
      <c r="AT42" s="1246">
        <v>0</v>
      </c>
    </row>
    <row r="43" spans="1:46" ht="15.95" customHeight="1" x14ac:dyDescent="0.2">
      <c r="A43" s="1209" t="s">
        <v>104</v>
      </c>
      <c r="B43" s="1242">
        <v>191313006</v>
      </c>
      <c r="C43" s="1248"/>
      <c r="D43" s="1203">
        <v>45</v>
      </c>
      <c r="E43" s="1244">
        <v>4168518</v>
      </c>
      <c r="F43" s="1245">
        <v>3645065</v>
      </c>
      <c r="G43" s="1245">
        <v>1037093</v>
      </c>
      <c r="H43" s="1245">
        <v>126357</v>
      </c>
      <c r="I43" s="1245">
        <v>6284732</v>
      </c>
      <c r="J43" s="1245">
        <v>3029805</v>
      </c>
      <c r="K43" s="1245">
        <v>3088559</v>
      </c>
      <c r="L43" s="1245">
        <v>500706</v>
      </c>
      <c r="M43" s="1245">
        <v>10533219</v>
      </c>
      <c r="N43" s="1245">
        <v>590231</v>
      </c>
      <c r="O43" s="1245">
        <v>7129306</v>
      </c>
      <c r="P43" s="1245">
        <v>6583551</v>
      </c>
      <c r="Q43" s="1245">
        <v>175759</v>
      </c>
      <c r="R43" s="1245">
        <v>2077186</v>
      </c>
      <c r="S43" s="1245">
        <v>2544904</v>
      </c>
      <c r="T43" s="1245">
        <v>1472685</v>
      </c>
      <c r="U43" s="1245">
        <v>8747003</v>
      </c>
      <c r="V43" s="1245">
        <v>30000</v>
      </c>
      <c r="W43" s="1245">
        <v>840070</v>
      </c>
      <c r="X43" s="1245">
        <v>1727475</v>
      </c>
      <c r="Y43" s="1245">
        <v>10593801</v>
      </c>
      <c r="Z43" s="1245">
        <v>8095509</v>
      </c>
      <c r="AA43" s="1245">
        <v>3510523</v>
      </c>
      <c r="AB43" s="1245">
        <v>197750</v>
      </c>
      <c r="AC43" s="1245">
        <v>10687023</v>
      </c>
      <c r="AD43" s="1245">
        <v>2158987</v>
      </c>
      <c r="AE43" s="1245">
        <v>2079108</v>
      </c>
      <c r="AF43" s="1245">
        <v>18709267</v>
      </c>
      <c r="AG43" s="1245">
        <v>1504499</v>
      </c>
      <c r="AH43" s="1245">
        <v>745476</v>
      </c>
      <c r="AI43" s="1245">
        <v>0</v>
      </c>
      <c r="AJ43" s="1245">
        <v>2582181</v>
      </c>
      <c r="AK43" s="1245">
        <v>4366715</v>
      </c>
      <c r="AL43" s="1245">
        <v>4379935</v>
      </c>
      <c r="AM43" s="1245">
        <v>688808</v>
      </c>
      <c r="AN43" s="1245">
        <v>31300</v>
      </c>
      <c r="AO43" s="1245">
        <v>10268079</v>
      </c>
      <c r="AP43" s="1245">
        <v>1701342</v>
      </c>
      <c r="AQ43" s="1245">
        <v>15789366</v>
      </c>
      <c r="AR43" s="1245">
        <v>1356840</v>
      </c>
      <c r="AS43" s="1245">
        <v>11354813</v>
      </c>
      <c r="AT43" s="1246">
        <v>15309523</v>
      </c>
    </row>
    <row r="44" spans="1:46" ht="23.25" customHeight="1" x14ac:dyDescent="0.2">
      <c r="A44" s="1249" t="s">
        <v>105</v>
      </c>
      <c r="B44" s="1250">
        <v>363319509</v>
      </c>
      <c r="C44" s="1251"/>
      <c r="D44" s="1252">
        <v>45</v>
      </c>
      <c r="E44" s="1244">
        <v>10896481</v>
      </c>
      <c r="F44" s="1245">
        <v>72866771</v>
      </c>
      <c r="G44" s="1245">
        <v>1037093</v>
      </c>
      <c r="H44" s="1245">
        <v>1144331</v>
      </c>
      <c r="I44" s="1245">
        <v>7891874</v>
      </c>
      <c r="J44" s="1245">
        <v>3086677</v>
      </c>
      <c r="K44" s="1245">
        <v>3088559</v>
      </c>
      <c r="L44" s="1245">
        <v>790058</v>
      </c>
      <c r="M44" s="1245">
        <v>10533219</v>
      </c>
      <c r="N44" s="1245">
        <v>2569814</v>
      </c>
      <c r="O44" s="1245">
        <v>25850940</v>
      </c>
      <c r="P44" s="1245">
        <v>9157266</v>
      </c>
      <c r="Q44" s="1245">
        <v>1897848</v>
      </c>
      <c r="R44" s="1245">
        <v>3477186</v>
      </c>
      <c r="S44" s="1245">
        <v>2544904</v>
      </c>
      <c r="T44" s="1245">
        <v>3687903</v>
      </c>
      <c r="U44" s="1245">
        <v>16536382</v>
      </c>
      <c r="V44" s="1245">
        <v>107000</v>
      </c>
      <c r="W44" s="1245">
        <v>975070</v>
      </c>
      <c r="X44" s="1245">
        <v>1727475</v>
      </c>
      <c r="Y44" s="1245">
        <v>10593801</v>
      </c>
      <c r="Z44" s="1245">
        <v>14620483</v>
      </c>
      <c r="AA44" s="1245">
        <v>3605268</v>
      </c>
      <c r="AB44" s="1245">
        <v>329432</v>
      </c>
      <c r="AC44" s="1245">
        <v>10687023</v>
      </c>
      <c r="AD44" s="1245">
        <v>3426673</v>
      </c>
      <c r="AE44" s="1245">
        <v>2406977</v>
      </c>
      <c r="AF44" s="1245">
        <v>19537188</v>
      </c>
      <c r="AG44" s="1245">
        <v>10746111</v>
      </c>
      <c r="AH44" s="1245">
        <v>5607371</v>
      </c>
      <c r="AI44" s="1245">
        <v>9794815</v>
      </c>
      <c r="AJ44" s="1245">
        <v>2582181</v>
      </c>
      <c r="AK44" s="1245">
        <v>4595697</v>
      </c>
      <c r="AL44" s="1245">
        <v>4379935</v>
      </c>
      <c r="AM44" s="1245">
        <v>688808</v>
      </c>
      <c r="AN44" s="1245">
        <v>1235500</v>
      </c>
      <c r="AO44" s="1245">
        <v>10268079</v>
      </c>
      <c r="AP44" s="1245">
        <v>1929069</v>
      </c>
      <c r="AQ44" s="1245">
        <v>16143966</v>
      </c>
      <c r="AR44" s="1245">
        <v>1356840</v>
      </c>
      <c r="AS44" s="1245">
        <v>11890493</v>
      </c>
      <c r="AT44" s="1246">
        <v>15309523</v>
      </c>
    </row>
    <row r="45" spans="1:46" ht="23.25" customHeight="1" x14ac:dyDescent="0.25">
      <c r="A45" s="1218" t="s">
        <v>106</v>
      </c>
      <c r="B45" s="1253"/>
      <c r="C45" s="1254"/>
      <c r="D45" s="1208"/>
      <c r="E45" s="1255"/>
      <c r="F45" s="1256"/>
      <c r="G45" s="1256"/>
      <c r="H45" s="1256"/>
      <c r="I45" s="1256"/>
      <c r="J45" s="1256"/>
      <c r="K45" s="1256"/>
      <c r="L45" s="1256"/>
      <c r="M45" s="1256"/>
      <c r="N45" s="1256"/>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7"/>
    </row>
    <row r="46" spans="1:46" ht="15.95" customHeight="1" x14ac:dyDescent="0.2">
      <c r="A46" s="1209" t="s">
        <v>96</v>
      </c>
      <c r="B46" s="1210">
        <v>0.23</v>
      </c>
      <c r="C46" s="1258"/>
      <c r="D46" s="1259"/>
      <c r="E46" s="1260">
        <v>0</v>
      </c>
      <c r="F46" s="1261">
        <v>0.3</v>
      </c>
      <c r="G46" s="1183" t="s">
        <v>93</v>
      </c>
      <c r="H46" s="1261">
        <v>0.89</v>
      </c>
      <c r="I46" s="1261">
        <v>0.2</v>
      </c>
      <c r="J46" s="1261">
        <v>0.02</v>
      </c>
      <c r="K46" s="1183" t="s">
        <v>93</v>
      </c>
      <c r="L46" s="1261">
        <v>0.37</v>
      </c>
      <c r="M46" s="1261">
        <v>0</v>
      </c>
      <c r="N46" s="1261">
        <v>0.77</v>
      </c>
      <c r="O46" s="1261">
        <v>0.04</v>
      </c>
      <c r="P46" s="1261">
        <v>0</v>
      </c>
      <c r="Q46" s="1261">
        <v>0.91</v>
      </c>
      <c r="R46" s="1261">
        <v>0.4</v>
      </c>
      <c r="S46" s="1261">
        <v>0</v>
      </c>
      <c r="T46" s="1261">
        <v>0.6</v>
      </c>
      <c r="U46" s="1261">
        <v>0.14000000000000001</v>
      </c>
      <c r="V46" s="1261">
        <v>0.61</v>
      </c>
      <c r="W46" s="1261">
        <v>0.14000000000000001</v>
      </c>
      <c r="X46" s="1183" t="s">
        <v>93</v>
      </c>
      <c r="Y46" s="1261">
        <v>0</v>
      </c>
      <c r="Z46" s="1261">
        <v>0.02</v>
      </c>
      <c r="AA46" s="1261">
        <v>0.03</v>
      </c>
      <c r="AB46" s="1261">
        <v>0.08</v>
      </c>
      <c r="AC46" s="1261">
        <v>0</v>
      </c>
      <c r="AD46" s="1261">
        <v>0.37</v>
      </c>
      <c r="AE46" s="1261">
        <v>0.13600000000000001</v>
      </c>
      <c r="AF46" s="1261">
        <v>0.04</v>
      </c>
      <c r="AG46" s="1261">
        <v>0.86</v>
      </c>
      <c r="AH46" s="1261">
        <v>0.87</v>
      </c>
      <c r="AI46" s="1261">
        <v>0.84</v>
      </c>
      <c r="AJ46" s="1261">
        <v>0</v>
      </c>
      <c r="AK46" s="1261">
        <v>0.05</v>
      </c>
      <c r="AL46" s="1261">
        <v>0</v>
      </c>
      <c r="AM46" s="1261">
        <v>0</v>
      </c>
      <c r="AN46" s="1261">
        <v>0.97</v>
      </c>
      <c r="AO46" s="1261">
        <v>0</v>
      </c>
      <c r="AP46" s="1261">
        <v>0.12</v>
      </c>
      <c r="AQ46" s="1261">
        <v>0.02</v>
      </c>
      <c r="AR46" s="1261">
        <v>0</v>
      </c>
      <c r="AS46" s="1261">
        <v>0.05</v>
      </c>
      <c r="AT46" s="1262">
        <v>0</v>
      </c>
    </row>
    <row r="47" spans="1:46" ht="15.95" customHeight="1" x14ac:dyDescent="0.2">
      <c r="A47" s="1209" t="s">
        <v>97</v>
      </c>
      <c r="B47" s="1210">
        <v>0.24</v>
      </c>
      <c r="C47" s="1247"/>
      <c r="D47" s="1263"/>
      <c r="E47" s="1260">
        <v>0.62</v>
      </c>
      <c r="F47" s="1261">
        <v>0.65</v>
      </c>
      <c r="G47" s="1183" t="s">
        <v>93</v>
      </c>
      <c r="H47" s="1261">
        <v>0</v>
      </c>
      <c r="I47" s="1261">
        <v>0</v>
      </c>
      <c r="J47" s="1261">
        <v>0</v>
      </c>
      <c r="K47" s="1183" t="s">
        <v>93</v>
      </c>
      <c r="L47" s="1261">
        <v>0</v>
      </c>
      <c r="M47" s="1261">
        <v>0</v>
      </c>
      <c r="N47" s="1261">
        <v>0</v>
      </c>
      <c r="O47" s="1261">
        <v>0.68</v>
      </c>
      <c r="P47" s="1261">
        <v>0.28000000000000003</v>
      </c>
      <c r="Q47" s="1261">
        <v>0</v>
      </c>
      <c r="R47" s="1261">
        <v>0</v>
      </c>
      <c r="S47" s="1261">
        <v>0</v>
      </c>
      <c r="T47" s="1261">
        <v>0</v>
      </c>
      <c r="U47" s="1261">
        <v>0.33</v>
      </c>
      <c r="V47" s="1261">
        <v>0.11</v>
      </c>
      <c r="W47" s="1261">
        <v>0</v>
      </c>
      <c r="X47" s="1183" t="s">
        <v>93</v>
      </c>
      <c r="Y47" s="1261">
        <v>0</v>
      </c>
      <c r="Z47" s="1261">
        <v>0.43</v>
      </c>
      <c r="AA47" s="1261">
        <v>0</v>
      </c>
      <c r="AB47" s="1261">
        <v>0.32</v>
      </c>
      <c r="AC47" s="1261">
        <v>0</v>
      </c>
      <c r="AD47" s="1261">
        <v>0</v>
      </c>
      <c r="AE47" s="1261">
        <v>0</v>
      </c>
      <c r="AF47" s="1261">
        <v>0</v>
      </c>
      <c r="AG47" s="1261">
        <v>0</v>
      </c>
      <c r="AH47" s="1261">
        <v>0</v>
      </c>
      <c r="AI47" s="1261">
        <v>0.16</v>
      </c>
      <c r="AJ47" s="1261">
        <v>0</v>
      </c>
      <c r="AK47" s="1261">
        <v>0</v>
      </c>
      <c r="AL47" s="1261">
        <v>0</v>
      </c>
      <c r="AM47" s="1261">
        <v>0</v>
      </c>
      <c r="AN47" s="1261">
        <v>0</v>
      </c>
      <c r="AO47" s="1261">
        <v>0</v>
      </c>
      <c r="AP47" s="1261">
        <v>0</v>
      </c>
      <c r="AQ47" s="1261">
        <v>0</v>
      </c>
      <c r="AR47" s="1261">
        <v>0</v>
      </c>
      <c r="AS47" s="1261">
        <v>0</v>
      </c>
      <c r="AT47" s="1262">
        <v>0</v>
      </c>
    </row>
    <row r="48" spans="1:46" ht="15.95" customHeight="1" x14ac:dyDescent="0.2">
      <c r="A48" s="1209" t="s">
        <v>98</v>
      </c>
      <c r="B48" s="1210">
        <v>0.47</v>
      </c>
      <c r="C48" s="1247"/>
      <c r="D48" s="1263"/>
      <c r="E48" s="1260">
        <v>0.62</v>
      </c>
      <c r="F48" s="1261">
        <v>0.95</v>
      </c>
      <c r="G48" s="1183" t="s">
        <v>93</v>
      </c>
      <c r="H48" s="1261">
        <v>0.89</v>
      </c>
      <c r="I48" s="1261">
        <v>0.2</v>
      </c>
      <c r="J48" s="1261">
        <v>0.02</v>
      </c>
      <c r="K48" s="1183" t="s">
        <v>93</v>
      </c>
      <c r="L48" s="1261">
        <v>0.37</v>
      </c>
      <c r="M48" s="1261">
        <v>0</v>
      </c>
      <c r="N48" s="1261">
        <v>0.77</v>
      </c>
      <c r="O48" s="1261">
        <v>0.72</v>
      </c>
      <c r="P48" s="1261">
        <v>0.28000000000000003</v>
      </c>
      <c r="Q48" s="1261">
        <v>0.91</v>
      </c>
      <c r="R48" s="1261">
        <v>0.4</v>
      </c>
      <c r="S48" s="1261">
        <v>0</v>
      </c>
      <c r="T48" s="1261">
        <v>0.6</v>
      </c>
      <c r="U48" s="1261">
        <v>0.47</v>
      </c>
      <c r="V48" s="1261">
        <v>0.72</v>
      </c>
      <c r="W48" s="1261">
        <v>0.14000000000000001</v>
      </c>
      <c r="X48" s="1183" t="s">
        <v>93</v>
      </c>
      <c r="Y48" s="1261">
        <v>0</v>
      </c>
      <c r="Z48" s="1261">
        <v>0.45</v>
      </c>
      <c r="AA48" s="1261">
        <v>0.03</v>
      </c>
      <c r="AB48" s="1261">
        <v>0.4</v>
      </c>
      <c r="AC48" s="1261">
        <v>0</v>
      </c>
      <c r="AD48" s="1261">
        <v>0.37</v>
      </c>
      <c r="AE48" s="1261">
        <v>0.13600000000000001</v>
      </c>
      <c r="AF48" s="1261">
        <v>0.04</v>
      </c>
      <c r="AG48" s="1261">
        <v>0.86</v>
      </c>
      <c r="AH48" s="1261">
        <v>0.87</v>
      </c>
      <c r="AI48" s="1261">
        <v>1</v>
      </c>
      <c r="AJ48" s="1261">
        <v>0</v>
      </c>
      <c r="AK48" s="1261">
        <v>0.05</v>
      </c>
      <c r="AL48" s="1261">
        <v>0</v>
      </c>
      <c r="AM48" s="1261">
        <v>0</v>
      </c>
      <c r="AN48" s="1261">
        <v>0.97</v>
      </c>
      <c r="AO48" s="1261">
        <v>0</v>
      </c>
      <c r="AP48" s="1261">
        <v>0.12</v>
      </c>
      <c r="AQ48" s="1261">
        <v>0.02</v>
      </c>
      <c r="AR48" s="1261">
        <v>0</v>
      </c>
      <c r="AS48" s="1261">
        <v>0.05</v>
      </c>
      <c r="AT48" s="1262">
        <v>0</v>
      </c>
    </row>
    <row r="49" spans="1:46" ht="15.95" customHeight="1" x14ac:dyDescent="0.2">
      <c r="A49" s="1209" t="s">
        <v>99</v>
      </c>
      <c r="B49" s="1210">
        <v>0.14000000000000001</v>
      </c>
      <c r="C49" s="1247"/>
      <c r="D49" s="1263"/>
      <c r="E49" s="1260">
        <v>0.17</v>
      </c>
      <c r="F49" s="1261">
        <v>0.04</v>
      </c>
      <c r="G49" s="1183" t="s">
        <v>93</v>
      </c>
      <c r="H49" s="1261">
        <v>0.11</v>
      </c>
      <c r="I49" s="1261">
        <v>0</v>
      </c>
      <c r="J49" s="1261">
        <v>0.16</v>
      </c>
      <c r="K49" s="1183" t="s">
        <v>93</v>
      </c>
      <c r="L49" s="1261">
        <v>0</v>
      </c>
      <c r="M49" s="1261">
        <v>0.27</v>
      </c>
      <c r="N49" s="1261">
        <v>0.03</v>
      </c>
      <c r="O49" s="1261">
        <v>0</v>
      </c>
      <c r="P49" s="1261">
        <v>0.44</v>
      </c>
      <c r="Q49" s="1261">
        <v>0</v>
      </c>
      <c r="R49" s="1261">
        <v>0.01</v>
      </c>
      <c r="S49" s="1261">
        <v>0.63</v>
      </c>
      <c r="T49" s="1261">
        <v>0</v>
      </c>
      <c r="U49" s="1261">
        <v>0</v>
      </c>
      <c r="V49" s="1261">
        <v>0</v>
      </c>
      <c r="W49" s="1261">
        <v>0</v>
      </c>
      <c r="X49" s="1183" t="s">
        <v>93</v>
      </c>
      <c r="Y49" s="1261">
        <v>0.28999999999999998</v>
      </c>
      <c r="Z49" s="1261">
        <v>0.15</v>
      </c>
      <c r="AA49" s="1261">
        <v>0.21</v>
      </c>
      <c r="AB49" s="1261">
        <v>0</v>
      </c>
      <c r="AC49" s="1261">
        <v>0.5</v>
      </c>
      <c r="AD49" s="1261">
        <v>0.28999999999999998</v>
      </c>
      <c r="AE49" s="1261">
        <v>0</v>
      </c>
      <c r="AF49" s="1261">
        <v>0.09</v>
      </c>
      <c r="AG49" s="1261">
        <v>0</v>
      </c>
      <c r="AH49" s="1261">
        <v>0</v>
      </c>
      <c r="AI49" s="1261">
        <v>0</v>
      </c>
      <c r="AJ49" s="1261">
        <v>0.99</v>
      </c>
      <c r="AK49" s="1261">
        <v>0.56000000000000005</v>
      </c>
      <c r="AL49" s="1261">
        <v>0</v>
      </c>
      <c r="AM49" s="1261">
        <v>0</v>
      </c>
      <c r="AN49" s="1261">
        <v>0</v>
      </c>
      <c r="AO49" s="1261">
        <v>0.28000000000000003</v>
      </c>
      <c r="AP49" s="1261">
        <v>0.08</v>
      </c>
      <c r="AQ49" s="1261">
        <v>0.47</v>
      </c>
      <c r="AR49" s="1261">
        <v>0</v>
      </c>
      <c r="AS49" s="1261">
        <v>0.32</v>
      </c>
      <c r="AT49" s="1262">
        <v>0.17</v>
      </c>
    </row>
    <row r="50" spans="1:46" ht="15.95" customHeight="1" x14ac:dyDescent="0.2">
      <c r="A50" s="1209" t="s">
        <v>100</v>
      </c>
      <c r="B50" s="1210">
        <v>0.28999999999999998</v>
      </c>
      <c r="C50" s="1247"/>
      <c r="D50" s="1263"/>
      <c r="E50" s="1260">
        <v>0</v>
      </c>
      <c r="F50" s="1261">
        <v>0.01</v>
      </c>
      <c r="G50" s="1183" t="s">
        <v>93</v>
      </c>
      <c r="H50" s="1261">
        <v>0</v>
      </c>
      <c r="I50" s="1261">
        <v>0.44</v>
      </c>
      <c r="J50" s="1261">
        <v>0.7</v>
      </c>
      <c r="K50" s="1183" t="s">
        <v>93</v>
      </c>
      <c r="L50" s="1261">
        <v>0</v>
      </c>
      <c r="M50" s="1261">
        <v>0.53</v>
      </c>
      <c r="N50" s="1261">
        <v>0.16</v>
      </c>
      <c r="O50" s="1261">
        <v>0.2</v>
      </c>
      <c r="P50" s="1261">
        <v>0.28000000000000003</v>
      </c>
      <c r="Q50" s="1261">
        <v>0</v>
      </c>
      <c r="R50" s="1261">
        <v>0.56999999999999995</v>
      </c>
      <c r="S50" s="1261">
        <v>0.01</v>
      </c>
      <c r="T50" s="1261">
        <v>0.15</v>
      </c>
      <c r="U50" s="1261">
        <v>0.51</v>
      </c>
      <c r="V50" s="1261">
        <v>0</v>
      </c>
      <c r="W50" s="1261">
        <v>0.76</v>
      </c>
      <c r="X50" s="1183" t="s">
        <v>93</v>
      </c>
      <c r="Y50" s="1261">
        <v>0.7</v>
      </c>
      <c r="Z50" s="1261">
        <v>0.35</v>
      </c>
      <c r="AA50" s="1261">
        <v>0.48</v>
      </c>
      <c r="AB50" s="1261">
        <v>0.6</v>
      </c>
      <c r="AC50" s="1261">
        <v>0.3</v>
      </c>
      <c r="AD50" s="1261">
        <v>0.34</v>
      </c>
      <c r="AE50" s="1261">
        <v>0.69599999999999995</v>
      </c>
      <c r="AF50" s="1261">
        <v>0.82</v>
      </c>
      <c r="AG50" s="1261">
        <v>0.02</v>
      </c>
      <c r="AH50" s="1261">
        <v>0</v>
      </c>
      <c r="AI50" s="1261">
        <v>0</v>
      </c>
      <c r="AJ50" s="1261">
        <v>0.01</v>
      </c>
      <c r="AK50" s="1261">
        <v>0.39</v>
      </c>
      <c r="AL50" s="1261">
        <v>0.55000000000000004</v>
      </c>
      <c r="AM50" s="1261">
        <v>1</v>
      </c>
      <c r="AN50" s="1261">
        <v>0.03</v>
      </c>
      <c r="AO50" s="1261">
        <v>0.54</v>
      </c>
      <c r="AP50" s="1261">
        <v>0.21</v>
      </c>
      <c r="AQ50" s="1261">
        <v>0.24</v>
      </c>
      <c r="AR50" s="1261">
        <v>1</v>
      </c>
      <c r="AS50" s="1261">
        <v>0.41</v>
      </c>
      <c r="AT50" s="1262">
        <v>0.83</v>
      </c>
    </row>
    <row r="51" spans="1:46" ht="15.95" customHeight="1" x14ac:dyDescent="0.2">
      <c r="A51" s="1209" t="s">
        <v>101</v>
      </c>
      <c r="B51" s="1210">
        <v>0.05</v>
      </c>
      <c r="C51" s="1247"/>
      <c r="D51" s="1263"/>
      <c r="E51" s="1260">
        <v>0</v>
      </c>
      <c r="F51" s="1261">
        <v>0</v>
      </c>
      <c r="G51" s="1183" t="s">
        <v>93</v>
      </c>
      <c r="H51" s="1261">
        <v>0</v>
      </c>
      <c r="I51" s="1261">
        <v>0.08</v>
      </c>
      <c r="J51" s="1261">
        <v>0.11</v>
      </c>
      <c r="K51" s="1183" t="s">
        <v>93</v>
      </c>
      <c r="L51" s="1261">
        <v>0</v>
      </c>
      <c r="M51" s="1261">
        <v>0.05</v>
      </c>
      <c r="N51" s="1261">
        <v>0</v>
      </c>
      <c r="O51" s="1261">
        <v>0</v>
      </c>
      <c r="P51" s="1261">
        <v>0</v>
      </c>
      <c r="Q51" s="1261">
        <v>0.09</v>
      </c>
      <c r="R51" s="1261">
        <v>0.02</v>
      </c>
      <c r="S51" s="1261">
        <v>0.35</v>
      </c>
      <c r="T51" s="1261">
        <v>0.01</v>
      </c>
      <c r="U51" s="1261">
        <v>0.02</v>
      </c>
      <c r="V51" s="1261">
        <v>0.28000000000000003</v>
      </c>
      <c r="W51" s="1261">
        <v>0</v>
      </c>
      <c r="X51" s="1183" t="s">
        <v>93</v>
      </c>
      <c r="Y51" s="1261">
        <v>0</v>
      </c>
      <c r="Z51" s="1261">
        <v>0.05</v>
      </c>
      <c r="AA51" s="1261">
        <v>0.01</v>
      </c>
      <c r="AB51" s="1261">
        <v>0</v>
      </c>
      <c r="AC51" s="1261">
        <v>0.2</v>
      </c>
      <c r="AD51" s="1261">
        <v>0</v>
      </c>
      <c r="AE51" s="1261">
        <v>0.16800000000000001</v>
      </c>
      <c r="AF51" s="1261">
        <v>0.05</v>
      </c>
      <c r="AG51" s="1261">
        <v>0.04</v>
      </c>
      <c r="AH51" s="1261">
        <v>0</v>
      </c>
      <c r="AI51" s="1261">
        <v>0</v>
      </c>
      <c r="AJ51" s="1261">
        <v>0</v>
      </c>
      <c r="AK51" s="1261">
        <v>0</v>
      </c>
      <c r="AL51" s="1261">
        <v>0</v>
      </c>
      <c r="AM51" s="1261">
        <v>0</v>
      </c>
      <c r="AN51" s="1261">
        <v>0</v>
      </c>
      <c r="AO51" s="1261">
        <v>0.18</v>
      </c>
      <c r="AP51" s="1261">
        <v>0.47</v>
      </c>
      <c r="AQ51" s="1261">
        <v>0.27</v>
      </c>
      <c r="AR51" s="1261">
        <v>0</v>
      </c>
      <c r="AS51" s="1261">
        <v>0.22</v>
      </c>
      <c r="AT51" s="1262">
        <v>0</v>
      </c>
    </row>
    <row r="52" spans="1:46" ht="15.95" customHeight="1" x14ac:dyDescent="0.2">
      <c r="A52" s="1209" t="s">
        <v>102</v>
      </c>
      <c r="B52" s="1210">
        <v>0.01</v>
      </c>
      <c r="C52" s="1247"/>
      <c r="D52" s="1263"/>
      <c r="E52" s="1260">
        <v>0</v>
      </c>
      <c r="F52" s="1261">
        <v>0</v>
      </c>
      <c r="G52" s="1183" t="s">
        <v>93</v>
      </c>
      <c r="H52" s="1261">
        <v>0</v>
      </c>
      <c r="I52" s="1261">
        <v>0.17</v>
      </c>
      <c r="J52" s="1261">
        <v>0</v>
      </c>
      <c r="K52" s="1183" t="s">
        <v>93</v>
      </c>
      <c r="L52" s="1261">
        <v>0</v>
      </c>
      <c r="M52" s="1261">
        <v>0</v>
      </c>
      <c r="N52" s="1261">
        <v>0</v>
      </c>
      <c r="O52" s="1261">
        <v>7.0000000000000007E-2</v>
      </c>
      <c r="P52" s="1261">
        <v>0</v>
      </c>
      <c r="Q52" s="1261">
        <v>0</v>
      </c>
      <c r="R52" s="1261">
        <v>0</v>
      </c>
      <c r="S52" s="1261">
        <v>0</v>
      </c>
      <c r="T52" s="1261">
        <v>0</v>
      </c>
      <c r="U52" s="1261">
        <v>0</v>
      </c>
      <c r="V52" s="1261">
        <v>0</v>
      </c>
      <c r="W52" s="1261">
        <v>0</v>
      </c>
      <c r="X52" s="1183" t="s">
        <v>93</v>
      </c>
      <c r="Y52" s="1261">
        <v>0</v>
      </c>
      <c r="Z52" s="1261">
        <v>0</v>
      </c>
      <c r="AA52" s="1261">
        <v>0.04</v>
      </c>
      <c r="AB52" s="1261">
        <v>0</v>
      </c>
      <c r="AC52" s="1261">
        <v>0</v>
      </c>
      <c r="AD52" s="1261">
        <v>0</v>
      </c>
      <c r="AE52" s="1261">
        <v>0</v>
      </c>
      <c r="AF52" s="1261">
        <v>0</v>
      </c>
      <c r="AG52" s="1261">
        <v>0</v>
      </c>
      <c r="AH52" s="1261">
        <v>0</v>
      </c>
      <c r="AI52" s="1261">
        <v>0</v>
      </c>
      <c r="AJ52" s="1261">
        <v>0</v>
      </c>
      <c r="AK52" s="1261">
        <v>0</v>
      </c>
      <c r="AL52" s="1261">
        <v>0.45</v>
      </c>
      <c r="AM52" s="1261">
        <v>0</v>
      </c>
      <c r="AN52" s="1261">
        <v>0</v>
      </c>
      <c r="AO52" s="1261">
        <v>0</v>
      </c>
      <c r="AP52" s="1261">
        <v>0</v>
      </c>
      <c r="AQ52" s="1261">
        <v>0</v>
      </c>
      <c r="AR52" s="1261">
        <v>0</v>
      </c>
      <c r="AS52" s="1261">
        <v>0</v>
      </c>
      <c r="AT52" s="1262">
        <v>0</v>
      </c>
    </row>
    <row r="53" spans="1:46" ht="15.95" customHeight="1" x14ac:dyDescent="0.2">
      <c r="A53" s="1209" t="s">
        <v>103</v>
      </c>
      <c r="B53" s="1210">
        <v>0.02</v>
      </c>
      <c r="C53" s="1247"/>
      <c r="D53" s="1263"/>
      <c r="E53" s="1260">
        <v>0.21</v>
      </c>
      <c r="F53" s="1261">
        <v>0</v>
      </c>
      <c r="G53" s="1183" t="s">
        <v>93</v>
      </c>
      <c r="H53" s="1261">
        <v>0</v>
      </c>
      <c r="I53" s="1261">
        <v>0.11</v>
      </c>
      <c r="J53" s="1261">
        <v>0</v>
      </c>
      <c r="K53" s="1183" t="s">
        <v>93</v>
      </c>
      <c r="L53" s="1261">
        <v>0.63</v>
      </c>
      <c r="M53" s="1261">
        <v>0.15</v>
      </c>
      <c r="N53" s="1261">
        <v>0.04</v>
      </c>
      <c r="O53" s="1261">
        <v>0</v>
      </c>
      <c r="P53" s="1261">
        <v>0</v>
      </c>
      <c r="Q53" s="1261">
        <v>0</v>
      </c>
      <c r="R53" s="1261">
        <v>0</v>
      </c>
      <c r="S53" s="1261">
        <v>0</v>
      </c>
      <c r="T53" s="1261">
        <v>0.24</v>
      </c>
      <c r="U53" s="1261">
        <v>0</v>
      </c>
      <c r="V53" s="1261">
        <v>0</v>
      </c>
      <c r="W53" s="1261">
        <v>0.1</v>
      </c>
      <c r="X53" s="1183" t="s">
        <v>93</v>
      </c>
      <c r="Y53" s="1261">
        <v>0</v>
      </c>
      <c r="Z53" s="1261">
        <v>0</v>
      </c>
      <c r="AA53" s="1261">
        <v>0.23</v>
      </c>
      <c r="AB53" s="1261">
        <v>0</v>
      </c>
      <c r="AC53" s="1261">
        <v>0</v>
      </c>
      <c r="AD53" s="1261">
        <v>0</v>
      </c>
      <c r="AE53" s="1261">
        <v>0</v>
      </c>
      <c r="AF53" s="1261">
        <v>0</v>
      </c>
      <c r="AG53" s="1261">
        <v>7.0000000000000007E-2</v>
      </c>
      <c r="AH53" s="1261">
        <v>0.13</v>
      </c>
      <c r="AI53" s="1261">
        <v>0</v>
      </c>
      <c r="AJ53" s="1261">
        <v>0</v>
      </c>
      <c r="AK53" s="1261">
        <v>0</v>
      </c>
      <c r="AL53" s="1261">
        <v>0</v>
      </c>
      <c r="AM53" s="1261">
        <v>0</v>
      </c>
      <c r="AN53" s="1261">
        <v>0</v>
      </c>
      <c r="AO53" s="1261">
        <v>0</v>
      </c>
      <c r="AP53" s="1261">
        <v>0.12</v>
      </c>
      <c r="AQ53" s="1261">
        <v>0</v>
      </c>
      <c r="AR53" s="1261">
        <v>0</v>
      </c>
      <c r="AS53" s="1261">
        <v>0</v>
      </c>
      <c r="AT53" s="1262">
        <v>0</v>
      </c>
    </row>
    <row r="54" spans="1:46" ht="15.95" customHeight="1" x14ac:dyDescent="0.2">
      <c r="A54" s="1223" t="s">
        <v>104</v>
      </c>
      <c r="B54" s="1210">
        <v>0.53</v>
      </c>
      <c r="C54" s="1251"/>
      <c r="D54" s="1263"/>
      <c r="E54" s="1260">
        <v>0.38</v>
      </c>
      <c r="F54" s="1261">
        <v>0.05</v>
      </c>
      <c r="G54" s="1183" t="s">
        <v>93</v>
      </c>
      <c r="H54" s="1261">
        <v>0.11</v>
      </c>
      <c r="I54" s="1261">
        <v>0.8</v>
      </c>
      <c r="J54" s="1261">
        <v>0.98</v>
      </c>
      <c r="K54" s="1183" t="s">
        <v>93</v>
      </c>
      <c r="L54" s="1261">
        <v>0.63</v>
      </c>
      <c r="M54" s="1261">
        <v>1</v>
      </c>
      <c r="N54" s="1261">
        <v>0.23</v>
      </c>
      <c r="O54" s="1261">
        <v>0.28000000000000003</v>
      </c>
      <c r="P54" s="1261">
        <v>0.72</v>
      </c>
      <c r="Q54" s="1261">
        <v>0.09</v>
      </c>
      <c r="R54" s="1261">
        <v>0.6</v>
      </c>
      <c r="S54" s="1261">
        <v>1</v>
      </c>
      <c r="T54" s="1261">
        <v>0.4</v>
      </c>
      <c r="U54" s="1261">
        <v>0.53</v>
      </c>
      <c r="V54" s="1261">
        <v>0.28000000000000003</v>
      </c>
      <c r="W54" s="1261">
        <v>0.86</v>
      </c>
      <c r="X54" s="1183" t="s">
        <v>93</v>
      </c>
      <c r="Y54" s="1261">
        <v>1</v>
      </c>
      <c r="Z54" s="1261">
        <v>0.55000000000000004</v>
      </c>
      <c r="AA54" s="1261">
        <v>0.97</v>
      </c>
      <c r="AB54" s="1261">
        <v>0.6</v>
      </c>
      <c r="AC54" s="1261">
        <v>1</v>
      </c>
      <c r="AD54" s="1261">
        <v>0.63</v>
      </c>
      <c r="AE54" s="1261">
        <v>0.86399999999999999</v>
      </c>
      <c r="AF54" s="1261">
        <v>0.96</v>
      </c>
      <c r="AG54" s="1261">
        <v>0.14000000000000001</v>
      </c>
      <c r="AH54" s="1261">
        <v>0.13</v>
      </c>
      <c r="AI54" s="1261">
        <v>0</v>
      </c>
      <c r="AJ54" s="1261">
        <v>1</v>
      </c>
      <c r="AK54" s="1261">
        <v>0.95</v>
      </c>
      <c r="AL54" s="1261">
        <v>1</v>
      </c>
      <c r="AM54" s="1261">
        <v>1</v>
      </c>
      <c r="AN54" s="1261">
        <v>0.03</v>
      </c>
      <c r="AO54" s="1261">
        <v>1</v>
      </c>
      <c r="AP54" s="1261">
        <v>0.88</v>
      </c>
      <c r="AQ54" s="1261">
        <v>0.98</v>
      </c>
      <c r="AR54" s="1261">
        <v>1</v>
      </c>
      <c r="AS54" s="1261">
        <v>0.95</v>
      </c>
      <c r="AT54" s="1262">
        <v>1</v>
      </c>
    </row>
    <row r="55" spans="1:46" ht="23.25" customHeight="1" x14ac:dyDescent="0.25">
      <c r="A55" s="1264" t="s">
        <v>107</v>
      </c>
      <c r="B55" s="1244">
        <v>394076447</v>
      </c>
      <c r="C55" s="1258"/>
      <c r="D55" s="1265">
        <v>42</v>
      </c>
      <c r="E55" s="1244">
        <v>6925537</v>
      </c>
      <c r="F55" s="1245">
        <v>62336324</v>
      </c>
      <c r="G55" s="1245">
        <v>2273212</v>
      </c>
      <c r="H55" s="1245">
        <v>995920</v>
      </c>
      <c r="I55" s="1245">
        <v>7308336</v>
      </c>
      <c r="J55" s="1245">
        <v>3082214</v>
      </c>
      <c r="K55" s="1245">
        <v>2132497</v>
      </c>
      <c r="L55" s="1245">
        <v>289586</v>
      </c>
      <c r="M55" s="1245">
        <v>15600000</v>
      </c>
      <c r="N55" s="1245">
        <v>1979583</v>
      </c>
      <c r="O55" s="1245">
        <v>31025681</v>
      </c>
      <c r="P55" s="1245">
        <v>11635130</v>
      </c>
      <c r="Q55" s="1245">
        <v>1722089</v>
      </c>
      <c r="R55" s="1245">
        <v>3471134</v>
      </c>
      <c r="S55" s="1245">
        <v>3379926</v>
      </c>
      <c r="T55" s="1245">
        <v>1148000</v>
      </c>
      <c r="U55" s="1245">
        <v>18595132</v>
      </c>
      <c r="V55" s="1245">
        <v>300000</v>
      </c>
      <c r="W55" s="1245">
        <v>135000</v>
      </c>
      <c r="X55" s="1245">
        <v>1556540</v>
      </c>
      <c r="Y55" s="1245">
        <v>6575380</v>
      </c>
      <c r="Z55" s="1245">
        <v>24762900</v>
      </c>
      <c r="AA55" s="1245">
        <v>4448068</v>
      </c>
      <c r="AB55" s="1183" t="s">
        <v>108</v>
      </c>
      <c r="AC55" s="1245">
        <v>13571704</v>
      </c>
      <c r="AD55" s="1245">
        <v>1476315</v>
      </c>
      <c r="AE55" s="1245">
        <v>3265468</v>
      </c>
      <c r="AF55" s="1245">
        <v>28418955</v>
      </c>
      <c r="AG55" s="1245">
        <v>11242007</v>
      </c>
      <c r="AH55" s="1245">
        <v>10412063</v>
      </c>
      <c r="AI55" s="1245">
        <v>16151537</v>
      </c>
      <c r="AJ55" s="1245">
        <v>3990458</v>
      </c>
      <c r="AK55" s="1245">
        <v>4606617</v>
      </c>
      <c r="AL55" s="1245">
        <v>3388663</v>
      </c>
      <c r="AM55" s="1245">
        <v>523963</v>
      </c>
      <c r="AN55" s="1245">
        <v>1250000</v>
      </c>
      <c r="AO55" s="1245">
        <v>19008641</v>
      </c>
      <c r="AP55" s="1245">
        <v>1725945</v>
      </c>
      <c r="AQ55" s="1245">
        <v>29131469</v>
      </c>
      <c r="AR55" s="1245">
        <v>2900000</v>
      </c>
      <c r="AS55" s="1245">
        <v>11531786</v>
      </c>
      <c r="AT55" s="1246">
        <v>17302669</v>
      </c>
    </row>
    <row r="56" spans="1:46" ht="23.25" customHeight="1" x14ac:dyDescent="0.25">
      <c r="A56" s="1266" t="s">
        <v>109</v>
      </c>
      <c r="B56" s="1267">
        <v>114046836</v>
      </c>
      <c r="C56" s="1258"/>
      <c r="D56" s="1203">
        <v>36</v>
      </c>
      <c r="E56" s="1268" t="s">
        <v>110</v>
      </c>
      <c r="F56" s="1245">
        <v>14646333</v>
      </c>
      <c r="G56" s="1183" t="s">
        <v>110</v>
      </c>
      <c r="H56" s="1245">
        <v>348740</v>
      </c>
      <c r="I56" s="1245">
        <v>2355652</v>
      </c>
      <c r="J56" s="1245">
        <v>1136851</v>
      </c>
      <c r="K56" s="1245">
        <v>894393</v>
      </c>
      <c r="L56" s="1245">
        <v>92032</v>
      </c>
      <c r="M56" s="1183" t="s">
        <v>110</v>
      </c>
      <c r="N56" s="1245">
        <v>222765</v>
      </c>
      <c r="O56" s="1245">
        <v>9239551</v>
      </c>
      <c r="P56" s="1245">
        <v>4026920</v>
      </c>
      <c r="Q56" s="1245">
        <v>268150</v>
      </c>
      <c r="R56" s="1245">
        <v>238503</v>
      </c>
      <c r="S56" s="1245">
        <v>1070361</v>
      </c>
      <c r="T56" s="1245">
        <v>866168</v>
      </c>
      <c r="U56" s="1245">
        <v>4038570</v>
      </c>
      <c r="V56" s="1245">
        <v>111000</v>
      </c>
      <c r="W56" s="1183" t="s">
        <v>110</v>
      </c>
      <c r="X56" s="1183" t="s">
        <v>110</v>
      </c>
      <c r="Y56" s="1245">
        <v>3013992</v>
      </c>
      <c r="Z56" s="1245">
        <v>6006339</v>
      </c>
      <c r="AA56" s="1245">
        <v>1783962</v>
      </c>
      <c r="AB56" s="1183" t="s">
        <v>108</v>
      </c>
      <c r="AC56" s="1245">
        <v>3199375</v>
      </c>
      <c r="AD56" s="1245">
        <v>418780</v>
      </c>
      <c r="AE56" s="1245">
        <v>982966</v>
      </c>
      <c r="AF56" s="1245">
        <v>8769341</v>
      </c>
      <c r="AG56" s="1245">
        <v>18545558</v>
      </c>
      <c r="AH56" s="1245">
        <v>1746599</v>
      </c>
      <c r="AI56" s="1245">
        <v>4682163</v>
      </c>
      <c r="AJ56" s="1245">
        <v>1321753</v>
      </c>
      <c r="AK56" s="1245">
        <v>1810868</v>
      </c>
      <c r="AL56" s="1245">
        <v>1518895</v>
      </c>
      <c r="AM56" s="1245">
        <v>147938</v>
      </c>
      <c r="AN56" s="1245">
        <v>882000</v>
      </c>
      <c r="AO56" s="1245">
        <v>8765185</v>
      </c>
      <c r="AP56" s="1245">
        <v>598582</v>
      </c>
      <c r="AQ56" s="1245">
        <v>4311838</v>
      </c>
      <c r="AR56" s="1245">
        <v>866048</v>
      </c>
      <c r="AS56" s="1245">
        <v>1217804</v>
      </c>
      <c r="AT56" s="1246">
        <v>3900860</v>
      </c>
    </row>
    <row r="57" spans="1:46" ht="39" customHeight="1" x14ac:dyDescent="0.2">
      <c r="A57" s="1269" t="s">
        <v>111</v>
      </c>
      <c r="B57" s="1260">
        <v>0.92</v>
      </c>
      <c r="C57" s="1258"/>
      <c r="D57" s="1203">
        <v>42</v>
      </c>
      <c r="E57" s="1260">
        <v>1.57</v>
      </c>
      <c r="F57" s="1261">
        <v>1.17</v>
      </c>
      <c r="G57" s="1261">
        <v>0.46</v>
      </c>
      <c r="H57" s="1261">
        <v>1.1499999999999999</v>
      </c>
      <c r="I57" s="1261">
        <v>1.08</v>
      </c>
      <c r="J57" s="1261">
        <v>1</v>
      </c>
      <c r="K57" s="1261">
        <v>1.45</v>
      </c>
      <c r="L57" s="1261">
        <v>2.73</v>
      </c>
      <c r="M57" s="1261">
        <v>0.68</v>
      </c>
      <c r="N57" s="1261">
        <v>1.3</v>
      </c>
      <c r="O57" s="1261">
        <v>0.83</v>
      </c>
      <c r="P57" s="1261">
        <v>0.79</v>
      </c>
      <c r="Q57" s="1261">
        <v>1.1000000000000001</v>
      </c>
      <c r="R57" s="1261">
        <v>1</v>
      </c>
      <c r="S57" s="1261">
        <v>0.75</v>
      </c>
      <c r="T57" s="1261">
        <v>3.21</v>
      </c>
      <c r="U57" s="1261">
        <v>0.89</v>
      </c>
      <c r="V57" s="1261">
        <v>0.36</v>
      </c>
      <c r="W57" s="1261">
        <v>7.22</v>
      </c>
      <c r="X57" s="1261">
        <v>1.1100000000000001</v>
      </c>
      <c r="Y57" s="1261">
        <v>1.61</v>
      </c>
      <c r="Z57" s="1261">
        <v>0.59</v>
      </c>
      <c r="AA57" s="1261">
        <v>0.81</v>
      </c>
      <c r="AB57" s="1183" t="s">
        <v>93</v>
      </c>
      <c r="AC57" s="1261">
        <v>0.79</v>
      </c>
      <c r="AD57" s="1261">
        <v>2.3199999999999998</v>
      </c>
      <c r="AE57" s="1261">
        <v>0.74</v>
      </c>
      <c r="AF57" s="1261">
        <v>0.69</v>
      </c>
      <c r="AG57" s="1261">
        <v>0.96</v>
      </c>
      <c r="AH57" s="1261">
        <v>0.54</v>
      </c>
      <c r="AI57" s="1261">
        <v>0.61</v>
      </c>
      <c r="AJ57" s="1261">
        <v>0.65</v>
      </c>
      <c r="AK57" s="1261">
        <v>1</v>
      </c>
      <c r="AL57" s="1261">
        <v>1.29</v>
      </c>
      <c r="AM57" s="1261">
        <v>1.3146119096195723</v>
      </c>
      <c r="AN57" s="1261">
        <v>0.99</v>
      </c>
      <c r="AO57" s="1261">
        <v>0.54</v>
      </c>
      <c r="AP57" s="1261">
        <v>1.1200000000000001</v>
      </c>
      <c r="AQ57" s="1261">
        <v>0.55000000000000004</v>
      </c>
      <c r="AR57" s="1261">
        <v>0.47</v>
      </c>
      <c r="AS57" s="1261">
        <v>1.03</v>
      </c>
      <c r="AT57" s="1262">
        <v>0.88</v>
      </c>
    </row>
    <row r="58" spans="1:46" ht="40.5" customHeight="1" x14ac:dyDescent="0.2">
      <c r="A58" s="1269" t="s">
        <v>112</v>
      </c>
      <c r="B58" s="1258"/>
      <c r="C58" s="1258"/>
      <c r="D58" s="1203">
        <v>34</v>
      </c>
      <c r="E58" s="1268" t="s">
        <v>93</v>
      </c>
      <c r="F58" s="1261">
        <v>1.07</v>
      </c>
      <c r="G58" s="1183" t="s">
        <v>93</v>
      </c>
      <c r="H58" s="1261">
        <v>0.9</v>
      </c>
      <c r="I58" s="1261">
        <v>0.97</v>
      </c>
      <c r="J58" s="1261">
        <v>0.98</v>
      </c>
      <c r="K58" s="1261">
        <v>1.21</v>
      </c>
      <c r="L58" s="1261">
        <v>2.95</v>
      </c>
      <c r="M58" s="1183" t="s">
        <v>93</v>
      </c>
      <c r="N58" s="1261">
        <v>1.86</v>
      </c>
      <c r="O58" s="1261">
        <v>0.73</v>
      </c>
      <c r="P58" s="1183" t="s">
        <v>93</v>
      </c>
      <c r="Q58" s="1261">
        <v>1.23</v>
      </c>
      <c r="R58" s="1261">
        <v>6.57</v>
      </c>
      <c r="S58" s="1261">
        <v>0.74</v>
      </c>
      <c r="T58" s="1261">
        <v>1.6</v>
      </c>
      <c r="U58" s="1261">
        <v>1.38</v>
      </c>
      <c r="V58" s="1261">
        <v>0.1</v>
      </c>
      <c r="W58" s="1183" t="s">
        <v>93</v>
      </c>
      <c r="X58" s="1183" t="s">
        <v>93</v>
      </c>
      <c r="Y58" s="1261">
        <v>1.46</v>
      </c>
      <c r="Z58" s="1261">
        <v>0.92</v>
      </c>
      <c r="AA58" s="1261">
        <v>0.69</v>
      </c>
      <c r="AB58" s="1183" t="s">
        <v>93</v>
      </c>
      <c r="AC58" s="1261">
        <v>0.94</v>
      </c>
      <c r="AD58" s="1261">
        <v>2.76</v>
      </c>
      <c r="AE58" s="1261">
        <v>0.87</v>
      </c>
      <c r="AF58" s="1261">
        <v>1.07</v>
      </c>
      <c r="AG58" s="1261">
        <v>0.41</v>
      </c>
      <c r="AH58" s="1261">
        <v>0.12</v>
      </c>
      <c r="AI58" s="1261">
        <v>0.41</v>
      </c>
      <c r="AJ58" s="1261">
        <v>0.77</v>
      </c>
      <c r="AK58" s="1261">
        <v>1.05</v>
      </c>
      <c r="AL58" s="1261">
        <v>1.2</v>
      </c>
      <c r="AM58" s="1261">
        <v>1.4379672565534209</v>
      </c>
      <c r="AN58" s="1261">
        <v>1.04</v>
      </c>
      <c r="AO58" s="1261">
        <v>0.28000000000000003</v>
      </c>
      <c r="AP58" s="1261">
        <v>1.48</v>
      </c>
      <c r="AQ58" s="1183" t="s">
        <v>93</v>
      </c>
      <c r="AR58" s="1261">
        <v>1.41</v>
      </c>
      <c r="AS58" s="1261">
        <v>3.44</v>
      </c>
      <c r="AT58" s="1262">
        <v>1.1200000000000001</v>
      </c>
    </row>
    <row r="59" spans="1:46" ht="39" customHeight="1" x14ac:dyDescent="0.2">
      <c r="A59" s="1269" t="s">
        <v>113</v>
      </c>
      <c r="B59" s="1260">
        <v>0.21</v>
      </c>
      <c r="C59" s="1270"/>
      <c r="D59" s="1203">
        <v>40</v>
      </c>
      <c r="E59" s="1260">
        <v>0</v>
      </c>
      <c r="F59" s="1261">
        <v>0.35</v>
      </c>
      <c r="G59" s="1183" t="s">
        <v>93</v>
      </c>
      <c r="H59" s="1261">
        <v>1.02</v>
      </c>
      <c r="I59" s="1261">
        <v>0.22</v>
      </c>
      <c r="J59" s="1261">
        <v>0.02</v>
      </c>
      <c r="K59" s="1183" t="s">
        <v>110</v>
      </c>
      <c r="L59" s="1261">
        <v>1</v>
      </c>
      <c r="M59" s="1261">
        <v>0</v>
      </c>
      <c r="N59" s="1261">
        <v>1</v>
      </c>
      <c r="O59" s="1261">
        <v>0.03</v>
      </c>
      <c r="P59" s="1261">
        <v>0</v>
      </c>
      <c r="Q59" s="1261">
        <v>1</v>
      </c>
      <c r="R59" s="1261">
        <v>0.4</v>
      </c>
      <c r="S59" s="1261">
        <v>0</v>
      </c>
      <c r="T59" s="1261">
        <v>1.93</v>
      </c>
      <c r="U59" s="1261">
        <v>0.12</v>
      </c>
      <c r="V59" s="1261">
        <v>0.22</v>
      </c>
      <c r="W59" s="1261">
        <v>1</v>
      </c>
      <c r="X59" s="1183" t="s">
        <v>93</v>
      </c>
      <c r="Y59" s="1261">
        <v>0</v>
      </c>
      <c r="Z59" s="1261">
        <v>0.01</v>
      </c>
      <c r="AA59" s="1261">
        <v>0.02</v>
      </c>
      <c r="AB59" s="1183" t="s">
        <v>93</v>
      </c>
      <c r="AC59" s="1261">
        <v>0</v>
      </c>
      <c r="AD59" s="1261">
        <v>0.86</v>
      </c>
      <c r="AE59" s="1261">
        <v>0.1</v>
      </c>
      <c r="AF59" s="1261">
        <v>0.03</v>
      </c>
      <c r="AG59" s="1261">
        <v>0.82</v>
      </c>
      <c r="AH59" s="1261">
        <v>0.47</v>
      </c>
      <c r="AI59" s="1261">
        <v>0.51</v>
      </c>
      <c r="AJ59" s="1261">
        <v>0</v>
      </c>
      <c r="AK59" s="1261">
        <v>0.05</v>
      </c>
      <c r="AL59" s="1261">
        <v>0</v>
      </c>
      <c r="AM59" s="1261">
        <v>0</v>
      </c>
      <c r="AN59" s="1261">
        <v>0.96</v>
      </c>
      <c r="AO59" s="1261">
        <v>0</v>
      </c>
      <c r="AP59" s="1261">
        <v>0.13</v>
      </c>
      <c r="AQ59" s="1261">
        <v>0.01</v>
      </c>
      <c r="AR59" s="1261">
        <v>0</v>
      </c>
      <c r="AS59" s="1261">
        <v>0.05</v>
      </c>
      <c r="AT59" s="1262">
        <v>0</v>
      </c>
    </row>
    <row r="60" spans="1:46" ht="31.5" customHeight="1" x14ac:dyDescent="0.2">
      <c r="A60" s="1231" t="s">
        <v>2</v>
      </c>
      <c r="B60" s="1196"/>
      <c r="C60" s="1196"/>
      <c r="D60" s="1235"/>
      <c r="E60" s="1196"/>
      <c r="F60" s="1196"/>
      <c r="G60" s="1196"/>
      <c r="H60" s="1196"/>
      <c r="I60" s="1196"/>
      <c r="J60" s="1196"/>
      <c r="K60" s="1196"/>
      <c r="L60" s="1196"/>
      <c r="M60" s="1196"/>
      <c r="N60" s="1196"/>
      <c r="O60" s="1196"/>
      <c r="P60" s="1196"/>
      <c r="Q60" s="1196"/>
      <c r="R60" s="1196"/>
      <c r="S60" s="1196"/>
      <c r="T60" s="1196"/>
      <c r="U60" s="1196"/>
      <c r="V60" s="1196"/>
      <c r="W60" s="1196"/>
      <c r="X60" s="1196"/>
      <c r="Y60" s="1196"/>
      <c r="Z60" s="1196"/>
      <c r="AA60" s="1196"/>
      <c r="AB60" s="1196"/>
      <c r="AC60" s="1196"/>
      <c r="AD60" s="1196"/>
      <c r="AE60" s="1196"/>
      <c r="AF60" s="1196"/>
      <c r="AG60" s="1196"/>
      <c r="AH60" s="1196"/>
      <c r="AI60" s="1196"/>
      <c r="AJ60" s="1196"/>
      <c r="AK60" s="1196"/>
      <c r="AL60" s="1196"/>
      <c r="AM60" s="1196"/>
      <c r="AN60" s="1196"/>
      <c r="AO60" s="1196"/>
      <c r="AP60" s="1196"/>
      <c r="AQ60" s="1196"/>
      <c r="AR60" s="1196"/>
      <c r="AS60" s="1196"/>
      <c r="AT60" s="1235"/>
    </row>
    <row r="61" spans="1:46" ht="18.75" customHeight="1" x14ac:dyDescent="0.25">
      <c r="A61" s="1218" t="s">
        <v>114</v>
      </c>
      <c r="B61" s="1271"/>
      <c r="C61" s="1219"/>
      <c r="D61" s="1220"/>
      <c r="E61" s="1219"/>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s="1219"/>
      <c r="AG61" s="1219"/>
      <c r="AH61" s="1219"/>
      <c r="AI61" s="1219"/>
      <c r="AJ61" s="1219"/>
      <c r="AK61" s="1219"/>
      <c r="AL61" s="1219"/>
      <c r="AM61" s="1219"/>
      <c r="AN61" s="1219"/>
      <c r="AO61" s="1219"/>
      <c r="AP61" s="1219"/>
      <c r="AQ61" s="1219"/>
      <c r="AR61" s="1219"/>
      <c r="AS61" s="1219"/>
      <c r="AT61" s="1220"/>
    </row>
    <row r="62" spans="1:46" ht="17.25" customHeight="1" x14ac:dyDescent="0.25">
      <c r="A62" s="1264" t="s">
        <v>115</v>
      </c>
      <c r="B62" s="1226"/>
      <c r="C62" s="1226"/>
      <c r="D62" s="1227"/>
      <c r="E62" s="1226"/>
      <c r="F62" s="1226"/>
      <c r="G62" s="1226"/>
      <c r="H62" s="1226"/>
      <c r="I62" s="1226"/>
      <c r="J62" s="1226"/>
      <c r="K62" s="1226"/>
      <c r="L62" s="1226"/>
      <c r="M62" s="1226"/>
      <c r="N62" s="1226"/>
      <c r="O62" s="1226"/>
      <c r="P62" s="1226"/>
      <c r="Q62" s="1226"/>
      <c r="R62" s="1226"/>
      <c r="S62" s="1226"/>
      <c r="T62" s="1226"/>
      <c r="U62" s="1226"/>
      <c r="V62" s="1226"/>
      <c r="W62" s="1226"/>
      <c r="X62" s="1226"/>
      <c r="Y62" s="1226"/>
      <c r="Z62" s="1226"/>
      <c r="AA62" s="1226"/>
      <c r="AB62" s="1226"/>
      <c r="AC62" s="1226"/>
      <c r="AD62" s="1226"/>
      <c r="AE62" s="1226"/>
      <c r="AF62" s="1226"/>
      <c r="AG62" s="1226"/>
      <c r="AH62" s="1226"/>
      <c r="AI62" s="1226"/>
      <c r="AJ62" s="1226"/>
      <c r="AK62" s="1226"/>
      <c r="AL62" s="1226"/>
      <c r="AM62" s="1226"/>
      <c r="AN62" s="1226"/>
      <c r="AO62" s="1226"/>
      <c r="AP62" s="1226"/>
      <c r="AQ62" s="1226"/>
      <c r="AR62" s="1226"/>
      <c r="AS62" s="1226"/>
      <c r="AT62" s="1227"/>
    </row>
    <row r="63" spans="1:46" ht="15.95" customHeight="1" x14ac:dyDescent="0.2">
      <c r="A63" s="1209" t="s">
        <v>116</v>
      </c>
      <c r="B63" s="1210">
        <f>C63/D63</f>
        <v>0.97727272727272729</v>
      </c>
      <c r="C63" s="348">
        <v>43</v>
      </c>
      <c r="D63" s="1203">
        <v>44</v>
      </c>
      <c r="E63" s="1241" t="s">
        <v>55</v>
      </c>
      <c r="F63" s="348" t="s">
        <v>55</v>
      </c>
      <c r="G63" s="348" t="s">
        <v>55</v>
      </c>
      <c r="H63" s="348" t="s">
        <v>55</v>
      </c>
      <c r="I63" s="348" t="s">
        <v>55</v>
      </c>
      <c r="J63" s="348" t="s">
        <v>55</v>
      </c>
      <c r="K63" s="348" t="s">
        <v>55</v>
      </c>
      <c r="L63" s="348" t="s">
        <v>55</v>
      </c>
      <c r="M63" s="348" t="s">
        <v>55</v>
      </c>
      <c r="N63" s="348" t="s">
        <v>55</v>
      </c>
      <c r="O63" s="348" t="s">
        <v>55</v>
      </c>
      <c r="P63" s="348" t="s">
        <v>55</v>
      </c>
      <c r="Q63" s="348" t="s">
        <v>55</v>
      </c>
      <c r="R63" s="348" t="s">
        <v>55</v>
      </c>
      <c r="S63" s="348" t="s">
        <v>55</v>
      </c>
      <c r="T63" s="348" t="s">
        <v>55</v>
      </c>
      <c r="U63" s="348" t="s">
        <v>55</v>
      </c>
      <c r="V63" s="348" t="s">
        <v>55</v>
      </c>
      <c r="W63" s="348" t="s">
        <v>55</v>
      </c>
      <c r="X63" s="348" t="s">
        <v>55</v>
      </c>
      <c r="Y63" s="348" t="s">
        <v>58</v>
      </c>
      <c r="Z63" s="348" t="s">
        <v>55</v>
      </c>
      <c r="AA63" s="348" t="s">
        <v>55</v>
      </c>
      <c r="AB63" s="348" t="s">
        <v>55</v>
      </c>
      <c r="AC63" s="348" t="s">
        <v>55</v>
      </c>
      <c r="AD63" s="348" t="s">
        <v>55</v>
      </c>
      <c r="AE63" s="348" t="s">
        <v>55</v>
      </c>
      <c r="AF63" s="348" t="s">
        <v>55</v>
      </c>
      <c r="AG63" s="348" t="s">
        <v>55</v>
      </c>
      <c r="AH63" s="348" t="s">
        <v>55</v>
      </c>
      <c r="AI63" s="348" t="s">
        <v>55</v>
      </c>
      <c r="AJ63" s="348" t="s">
        <v>55</v>
      </c>
      <c r="AK63" s="348" t="s">
        <v>55</v>
      </c>
      <c r="AL63" s="348" t="s">
        <v>55</v>
      </c>
      <c r="AM63" s="348" t="s">
        <v>55</v>
      </c>
      <c r="AN63" s="348" t="s">
        <v>55</v>
      </c>
      <c r="AO63" s="348" t="s">
        <v>55</v>
      </c>
      <c r="AP63" s="348" t="s">
        <v>55</v>
      </c>
      <c r="AQ63" s="348" t="s">
        <v>55</v>
      </c>
      <c r="AR63" s="348" t="s">
        <v>70</v>
      </c>
      <c r="AS63" s="348" t="s">
        <v>55</v>
      </c>
      <c r="AT63" s="1203" t="s">
        <v>55</v>
      </c>
    </row>
    <row r="64" spans="1:46" ht="15.95" customHeight="1" x14ac:dyDescent="0.2">
      <c r="A64" s="1209" t="s">
        <v>117</v>
      </c>
      <c r="B64" s="1210">
        <f t="shared" ref="B64:B75" si="6">C64/D64</f>
        <v>0.93023255813953487</v>
      </c>
      <c r="C64" s="348">
        <v>40</v>
      </c>
      <c r="D64" s="1203">
        <v>43</v>
      </c>
      <c r="E64" s="1241" t="s">
        <v>55</v>
      </c>
      <c r="F64" s="348" t="s">
        <v>55</v>
      </c>
      <c r="G64" s="348" t="s">
        <v>55</v>
      </c>
      <c r="H64" s="348" t="s">
        <v>55</v>
      </c>
      <c r="I64" s="348" t="s">
        <v>55</v>
      </c>
      <c r="J64" s="348" t="s">
        <v>70</v>
      </c>
      <c r="K64" s="348" t="s">
        <v>55</v>
      </c>
      <c r="L64" s="348" t="s">
        <v>55</v>
      </c>
      <c r="M64" s="348" t="s">
        <v>55</v>
      </c>
      <c r="N64" s="348" t="s">
        <v>55</v>
      </c>
      <c r="O64" s="348" t="s">
        <v>55</v>
      </c>
      <c r="P64" s="348" t="s">
        <v>58</v>
      </c>
      <c r="Q64" s="348" t="s">
        <v>55</v>
      </c>
      <c r="R64" s="348" t="s">
        <v>55</v>
      </c>
      <c r="S64" s="348" t="s">
        <v>55</v>
      </c>
      <c r="T64" s="348" t="s">
        <v>55</v>
      </c>
      <c r="U64" s="348" t="s">
        <v>55</v>
      </c>
      <c r="V64" s="348" t="s">
        <v>55</v>
      </c>
      <c r="W64" s="348" t="s">
        <v>55</v>
      </c>
      <c r="X64" s="348" t="s">
        <v>55</v>
      </c>
      <c r="Y64" s="348" t="s">
        <v>58</v>
      </c>
      <c r="Z64" s="348" t="s">
        <v>55</v>
      </c>
      <c r="AA64" s="348" t="s">
        <v>55</v>
      </c>
      <c r="AB64" s="348" t="s">
        <v>55</v>
      </c>
      <c r="AC64" s="348" t="s">
        <v>55</v>
      </c>
      <c r="AD64" s="348" t="s">
        <v>55</v>
      </c>
      <c r="AE64" s="348" t="s">
        <v>55</v>
      </c>
      <c r="AF64" s="348" t="s">
        <v>55</v>
      </c>
      <c r="AG64" s="348" t="s">
        <v>55</v>
      </c>
      <c r="AH64" s="348" t="s">
        <v>55</v>
      </c>
      <c r="AI64" s="348" t="s">
        <v>55</v>
      </c>
      <c r="AJ64" s="348" t="s">
        <v>55</v>
      </c>
      <c r="AK64" s="348" t="s">
        <v>55</v>
      </c>
      <c r="AL64" s="348" t="s">
        <v>55</v>
      </c>
      <c r="AM64" s="348" t="s">
        <v>55</v>
      </c>
      <c r="AN64" s="348" t="s">
        <v>55</v>
      </c>
      <c r="AO64" s="348" t="s">
        <v>55</v>
      </c>
      <c r="AP64" s="348" t="s">
        <v>55</v>
      </c>
      <c r="AQ64" s="348" t="s">
        <v>55</v>
      </c>
      <c r="AR64" s="348" t="s">
        <v>70</v>
      </c>
      <c r="AS64" s="348" t="s">
        <v>55</v>
      </c>
      <c r="AT64" s="1203" t="s">
        <v>55</v>
      </c>
    </row>
    <row r="65" spans="1:46" ht="15.95" customHeight="1" x14ac:dyDescent="0.2">
      <c r="A65" s="1209" t="s">
        <v>118</v>
      </c>
      <c r="B65" s="1210">
        <f t="shared" si="6"/>
        <v>0.90909090909090906</v>
      </c>
      <c r="C65" s="348">
        <v>40</v>
      </c>
      <c r="D65" s="1203">
        <v>44</v>
      </c>
      <c r="E65" s="1241" t="s">
        <v>55</v>
      </c>
      <c r="F65" s="348" t="s">
        <v>55</v>
      </c>
      <c r="G65" s="348" t="s">
        <v>55</v>
      </c>
      <c r="H65" s="348" t="s">
        <v>55</v>
      </c>
      <c r="I65" s="348" t="s">
        <v>58</v>
      </c>
      <c r="J65" s="348" t="s">
        <v>55</v>
      </c>
      <c r="K65" s="348" t="s">
        <v>55</v>
      </c>
      <c r="L65" s="348" t="s">
        <v>58</v>
      </c>
      <c r="M65" s="348" t="s">
        <v>55</v>
      </c>
      <c r="N65" s="348" t="s">
        <v>55</v>
      </c>
      <c r="O65" s="348" t="s">
        <v>55</v>
      </c>
      <c r="P65" s="348" t="s">
        <v>55</v>
      </c>
      <c r="Q65" s="348" t="s">
        <v>55</v>
      </c>
      <c r="R65" s="348" t="s">
        <v>55</v>
      </c>
      <c r="S65" s="348" t="s">
        <v>55</v>
      </c>
      <c r="T65" s="348" t="s">
        <v>55</v>
      </c>
      <c r="U65" s="348" t="s">
        <v>55</v>
      </c>
      <c r="V65" s="348" t="s">
        <v>55</v>
      </c>
      <c r="W65" s="348" t="s">
        <v>55</v>
      </c>
      <c r="X65" s="348" t="s">
        <v>55</v>
      </c>
      <c r="Y65" s="348" t="s">
        <v>58</v>
      </c>
      <c r="Z65" s="348" t="s">
        <v>55</v>
      </c>
      <c r="AA65" s="348" t="s">
        <v>55</v>
      </c>
      <c r="AB65" s="348" t="s">
        <v>55</v>
      </c>
      <c r="AC65" s="348" t="s">
        <v>55</v>
      </c>
      <c r="AD65" s="348" t="s">
        <v>55</v>
      </c>
      <c r="AE65" s="348" t="s">
        <v>55</v>
      </c>
      <c r="AF65" s="348" t="s">
        <v>55</v>
      </c>
      <c r="AG65" s="348" t="s">
        <v>55</v>
      </c>
      <c r="AH65" s="348" t="s">
        <v>55</v>
      </c>
      <c r="AI65" s="348" t="s">
        <v>55</v>
      </c>
      <c r="AJ65" s="348" t="s">
        <v>58</v>
      </c>
      <c r="AK65" s="348" t="s">
        <v>55</v>
      </c>
      <c r="AL65" s="348" t="s">
        <v>55</v>
      </c>
      <c r="AM65" s="348" t="s">
        <v>55</v>
      </c>
      <c r="AN65" s="348" t="s">
        <v>55</v>
      </c>
      <c r="AO65" s="348" t="s">
        <v>55</v>
      </c>
      <c r="AP65" s="348" t="s">
        <v>55</v>
      </c>
      <c r="AQ65" s="348" t="s">
        <v>55</v>
      </c>
      <c r="AR65" s="348" t="s">
        <v>70</v>
      </c>
      <c r="AS65" s="348" t="s">
        <v>55</v>
      </c>
      <c r="AT65" s="1203" t="s">
        <v>55</v>
      </c>
    </row>
    <row r="66" spans="1:46" ht="15.95" customHeight="1" x14ac:dyDescent="0.2">
      <c r="A66" s="1209" t="s">
        <v>119</v>
      </c>
      <c r="B66" s="1210">
        <f t="shared" si="6"/>
        <v>0.79069767441860461</v>
      </c>
      <c r="C66" s="348">
        <v>34</v>
      </c>
      <c r="D66" s="1203">
        <v>43</v>
      </c>
      <c r="E66" s="1241" t="s">
        <v>55</v>
      </c>
      <c r="F66" s="348" t="s">
        <v>55</v>
      </c>
      <c r="G66" s="348" t="s">
        <v>55</v>
      </c>
      <c r="H66" s="348" t="s">
        <v>58</v>
      </c>
      <c r="I66" s="348" t="s">
        <v>58</v>
      </c>
      <c r="J66" s="348" t="s">
        <v>55</v>
      </c>
      <c r="K66" s="348" t="s">
        <v>55</v>
      </c>
      <c r="L66" s="348" t="s">
        <v>58</v>
      </c>
      <c r="M66" s="348" t="s">
        <v>55</v>
      </c>
      <c r="N66" s="348" t="s">
        <v>55</v>
      </c>
      <c r="O66" s="348" t="s">
        <v>55</v>
      </c>
      <c r="P66" s="348" t="s">
        <v>55</v>
      </c>
      <c r="Q66" s="348" t="s">
        <v>55</v>
      </c>
      <c r="R66" s="348" t="s">
        <v>55</v>
      </c>
      <c r="S66" s="348" t="s">
        <v>55</v>
      </c>
      <c r="T66" s="348" t="s">
        <v>55</v>
      </c>
      <c r="U66" s="348" t="s">
        <v>55</v>
      </c>
      <c r="V66" s="348" t="s">
        <v>58</v>
      </c>
      <c r="W66" s="348" t="s">
        <v>55</v>
      </c>
      <c r="X66" s="348" t="s">
        <v>55</v>
      </c>
      <c r="Y66" s="348" t="s">
        <v>58</v>
      </c>
      <c r="Z66" s="348" t="s">
        <v>55</v>
      </c>
      <c r="AA66" s="348" t="s">
        <v>58</v>
      </c>
      <c r="AB66" s="348" t="s">
        <v>55</v>
      </c>
      <c r="AC66" s="348" t="s">
        <v>55</v>
      </c>
      <c r="AD66" s="348" t="s">
        <v>55</v>
      </c>
      <c r="AE66" s="348" t="s">
        <v>58</v>
      </c>
      <c r="AF66" s="348" t="s">
        <v>55</v>
      </c>
      <c r="AG66" s="348" t="s">
        <v>55</v>
      </c>
      <c r="AH66" s="348" t="s">
        <v>55</v>
      </c>
      <c r="AI66" s="348" t="s">
        <v>55</v>
      </c>
      <c r="AJ66" s="348" t="s">
        <v>58</v>
      </c>
      <c r="AK66" s="348" t="s">
        <v>55</v>
      </c>
      <c r="AL66" s="348" t="s">
        <v>55</v>
      </c>
      <c r="AM66" s="348" t="s">
        <v>55</v>
      </c>
      <c r="AN66" s="348" t="s">
        <v>55</v>
      </c>
      <c r="AO66" s="348" t="s">
        <v>55</v>
      </c>
      <c r="AP66" s="348" t="s">
        <v>70</v>
      </c>
      <c r="AQ66" s="348" t="s">
        <v>55</v>
      </c>
      <c r="AR66" s="348" t="s">
        <v>70</v>
      </c>
      <c r="AS66" s="348" t="s">
        <v>55</v>
      </c>
      <c r="AT66" s="1203" t="s">
        <v>55</v>
      </c>
    </row>
    <row r="67" spans="1:46" ht="15.95" customHeight="1" x14ac:dyDescent="0.2">
      <c r="A67" s="1209" t="s">
        <v>120</v>
      </c>
      <c r="B67" s="1210">
        <f t="shared" si="6"/>
        <v>0.90909090909090906</v>
      </c>
      <c r="C67" s="348">
        <v>40</v>
      </c>
      <c r="D67" s="1203">
        <v>44</v>
      </c>
      <c r="E67" s="1241" t="s">
        <v>55</v>
      </c>
      <c r="F67" s="348" t="s">
        <v>55</v>
      </c>
      <c r="G67" s="348" t="s">
        <v>55</v>
      </c>
      <c r="H67" s="348" t="s">
        <v>55</v>
      </c>
      <c r="I67" s="348" t="s">
        <v>58</v>
      </c>
      <c r="J67" s="348" t="s">
        <v>55</v>
      </c>
      <c r="K67" s="348" t="s">
        <v>55</v>
      </c>
      <c r="L67" s="348" t="s">
        <v>55</v>
      </c>
      <c r="M67" s="348" t="s">
        <v>55</v>
      </c>
      <c r="N67" s="348" t="s">
        <v>55</v>
      </c>
      <c r="O67" s="348" t="s">
        <v>55</v>
      </c>
      <c r="P67" s="348" t="s">
        <v>55</v>
      </c>
      <c r="Q67" s="348" t="s">
        <v>55</v>
      </c>
      <c r="R67" s="348" t="s">
        <v>55</v>
      </c>
      <c r="S67" s="348" t="s">
        <v>55</v>
      </c>
      <c r="T67" s="348" t="s">
        <v>55</v>
      </c>
      <c r="U67" s="348" t="s">
        <v>55</v>
      </c>
      <c r="V67" s="348" t="s">
        <v>55</v>
      </c>
      <c r="W67" s="348" t="s">
        <v>55</v>
      </c>
      <c r="X67" s="348" t="s">
        <v>55</v>
      </c>
      <c r="Y67" s="348" t="s">
        <v>58</v>
      </c>
      <c r="Z67" s="348" t="s">
        <v>55</v>
      </c>
      <c r="AA67" s="348" t="s">
        <v>58</v>
      </c>
      <c r="AB67" s="348" t="s">
        <v>55</v>
      </c>
      <c r="AC67" s="348" t="s">
        <v>55</v>
      </c>
      <c r="AD67" s="348" t="s">
        <v>55</v>
      </c>
      <c r="AE67" s="348" t="s">
        <v>58</v>
      </c>
      <c r="AF67" s="348" t="s">
        <v>55</v>
      </c>
      <c r="AG67" s="348" t="s">
        <v>55</v>
      </c>
      <c r="AH67" s="348" t="s">
        <v>55</v>
      </c>
      <c r="AI67" s="348" t="s">
        <v>55</v>
      </c>
      <c r="AJ67" s="348" t="s">
        <v>55</v>
      </c>
      <c r="AK67" s="348" t="s">
        <v>55</v>
      </c>
      <c r="AL67" s="348" t="s">
        <v>55</v>
      </c>
      <c r="AM67" s="348" t="s">
        <v>55</v>
      </c>
      <c r="AN67" s="348" t="s">
        <v>55</v>
      </c>
      <c r="AO67" s="348" t="s">
        <v>55</v>
      </c>
      <c r="AP67" s="348" t="s">
        <v>55</v>
      </c>
      <c r="AQ67" s="348" t="s">
        <v>55</v>
      </c>
      <c r="AR67" s="348" t="s">
        <v>70</v>
      </c>
      <c r="AS67" s="348" t="s">
        <v>55</v>
      </c>
      <c r="AT67" s="1203" t="s">
        <v>55</v>
      </c>
    </row>
    <row r="68" spans="1:46" ht="15.95" customHeight="1" x14ac:dyDescent="0.2">
      <c r="A68" s="1209" t="s">
        <v>121</v>
      </c>
      <c r="B68" s="1210">
        <f t="shared" si="6"/>
        <v>0.97727272727272729</v>
      </c>
      <c r="C68" s="348">
        <v>43</v>
      </c>
      <c r="D68" s="1203">
        <v>44</v>
      </c>
      <c r="E68" s="1241" t="s">
        <v>55</v>
      </c>
      <c r="F68" s="348" t="s">
        <v>55</v>
      </c>
      <c r="G68" s="348" t="s">
        <v>55</v>
      </c>
      <c r="H68" s="348" t="s">
        <v>55</v>
      </c>
      <c r="I68" s="348" t="s">
        <v>55</v>
      </c>
      <c r="J68" s="348" t="s">
        <v>55</v>
      </c>
      <c r="K68" s="348" t="s">
        <v>55</v>
      </c>
      <c r="L68" s="348" t="s">
        <v>55</v>
      </c>
      <c r="M68" s="348" t="s">
        <v>55</v>
      </c>
      <c r="N68" s="348" t="s">
        <v>55</v>
      </c>
      <c r="O68" s="348" t="s">
        <v>55</v>
      </c>
      <c r="P68" s="348" t="s">
        <v>55</v>
      </c>
      <c r="Q68" s="348" t="s">
        <v>55</v>
      </c>
      <c r="R68" s="348" t="s">
        <v>55</v>
      </c>
      <c r="S68" s="348" t="s">
        <v>55</v>
      </c>
      <c r="T68" s="348" t="s">
        <v>55</v>
      </c>
      <c r="U68" s="348" t="s">
        <v>55</v>
      </c>
      <c r="V68" s="348" t="s">
        <v>55</v>
      </c>
      <c r="W68" s="348" t="s">
        <v>55</v>
      </c>
      <c r="X68" s="348" t="s">
        <v>55</v>
      </c>
      <c r="Y68" s="348" t="s">
        <v>55</v>
      </c>
      <c r="Z68" s="348" t="s">
        <v>55</v>
      </c>
      <c r="AA68" s="348" t="s">
        <v>55</v>
      </c>
      <c r="AB68" s="348" t="s">
        <v>55</v>
      </c>
      <c r="AC68" s="348" t="s">
        <v>55</v>
      </c>
      <c r="AD68" s="348" t="s">
        <v>58</v>
      </c>
      <c r="AE68" s="348" t="s">
        <v>55</v>
      </c>
      <c r="AF68" s="348" t="s">
        <v>55</v>
      </c>
      <c r="AG68" s="348" t="s">
        <v>55</v>
      </c>
      <c r="AH68" s="348" t="s">
        <v>55</v>
      </c>
      <c r="AI68" s="348" t="s">
        <v>55</v>
      </c>
      <c r="AJ68" s="348" t="s">
        <v>55</v>
      </c>
      <c r="AK68" s="348" t="s">
        <v>55</v>
      </c>
      <c r="AL68" s="348" t="s">
        <v>55</v>
      </c>
      <c r="AM68" s="348" t="s">
        <v>55</v>
      </c>
      <c r="AN68" s="348" t="s">
        <v>55</v>
      </c>
      <c r="AO68" s="348" t="s">
        <v>55</v>
      </c>
      <c r="AP68" s="348" t="s">
        <v>55</v>
      </c>
      <c r="AQ68" s="348" t="s">
        <v>55</v>
      </c>
      <c r="AR68" s="348" t="s">
        <v>70</v>
      </c>
      <c r="AS68" s="348" t="s">
        <v>55</v>
      </c>
      <c r="AT68" s="1203" t="s">
        <v>55</v>
      </c>
    </row>
    <row r="69" spans="1:46" ht="15.95" customHeight="1" x14ac:dyDescent="0.2">
      <c r="A69" s="1209" t="s">
        <v>122</v>
      </c>
      <c r="B69" s="1210">
        <f t="shared" si="6"/>
        <v>0.67500000000000004</v>
      </c>
      <c r="C69" s="348">
        <v>27</v>
      </c>
      <c r="D69" s="1203">
        <v>40</v>
      </c>
      <c r="E69" s="1241" t="s">
        <v>55</v>
      </c>
      <c r="F69" s="348" t="s">
        <v>58</v>
      </c>
      <c r="G69" s="348" t="s">
        <v>55</v>
      </c>
      <c r="H69" s="348" t="s">
        <v>55</v>
      </c>
      <c r="I69" s="348" t="s">
        <v>58</v>
      </c>
      <c r="J69" s="348" t="s">
        <v>70</v>
      </c>
      <c r="K69" s="348" t="s">
        <v>55</v>
      </c>
      <c r="L69" s="348" t="s">
        <v>58</v>
      </c>
      <c r="M69" s="348" t="s">
        <v>55</v>
      </c>
      <c r="N69" s="348" t="s">
        <v>55</v>
      </c>
      <c r="O69" s="348" t="s">
        <v>55</v>
      </c>
      <c r="P69" s="348" t="s">
        <v>58</v>
      </c>
      <c r="Q69" s="348" t="s">
        <v>58</v>
      </c>
      <c r="R69" s="348" t="s">
        <v>70</v>
      </c>
      <c r="S69" s="348" t="s">
        <v>55</v>
      </c>
      <c r="T69" s="348" t="s">
        <v>58</v>
      </c>
      <c r="U69" s="348" t="s">
        <v>55</v>
      </c>
      <c r="V69" s="348" t="s">
        <v>55</v>
      </c>
      <c r="W69" s="348" t="s">
        <v>70</v>
      </c>
      <c r="X69" s="348" t="s">
        <v>58</v>
      </c>
      <c r="Y69" s="348" t="s">
        <v>70</v>
      </c>
      <c r="Z69" s="348" t="s">
        <v>55</v>
      </c>
      <c r="AA69" s="348" t="s">
        <v>55</v>
      </c>
      <c r="AB69" s="348" t="s">
        <v>55</v>
      </c>
      <c r="AC69" s="348" t="s">
        <v>55</v>
      </c>
      <c r="AD69" s="348" t="s">
        <v>55</v>
      </c>
      <c r="AE69" s="348" t="s">
        <v>55</v>
      </c>
      <c r="AF69" s="348" t="s">
        <v>55</v>
      </c>
      <c r="AG69" s="348" t="s">
        <v>55</v>
      </c>
      <c r="AH69" s="348" t="s">
        <v>55</v>
      </c>
      <c r="AI69" s="348" t="s">
        <v>58</v>
      </c>
      <c r="AJ69" s="348" t="s">
        <v>58</v>
      </c>
      <c r="AK69" s="348" t="s">
        <v>55</v>
      </c>
      <c r="AL69" s="348" t="s">
        <v>55</v>
      </c>
      <c r="AM69" s="348" t="s">
        <v>58</v>
      </c>
      <c r="AN69" s="348" t="s">
        <v>58</v>
      </c>
      <c r="AO69" s="348" t="s">
        <v>55</v>
      </c>
      <c r="AP69" s="348" t="s">
        <v>55</v>
      </c>
      <c r="AQ69" s="348" t="s">
        <v>58</v>
      </c>
      <c r="AR69" s="348" t="s">
        <v>70</v>
      </c>
      <c r="AS69" s="348" t="s">
        <v>55</v>
      </c>
      <c r="AT69" s="1203" t="s">
        <v>55</v>
      </c>
    </row>
    <row r="70" spans="1:46" ht="15.95" customHeight="1" x14ac:dyDescent="0.2">
      <c r="A70" s="1209" t="s">
        <v>123</v>
      </c>
      <c r="B70" s="1210">
        <f t="shared" si="6"/>
        <v>0.93181818181818177</v>
      </c>
      <c r="C70" s="348">
        <v>41</v>
      </c>
      <c r="D70" s="1203">
        <v>44</v>
      </c>
      <c r="E70" s="1241" t="s">
        <v>55</v>
      </c>
      <c r="F70" s="348" t="s">
        <v>55</v>
      </c>
      <c r="G70" s="348" t="s">
        <v>55</v>
      </c>
      <c r="H70" s="348" t="s">
        <v>58</v>
      </c>
      <c r="I70" s="348" t="s">
        <v>55</v>
      </c>
      <c r="J70" s="348" t="s">
        <v>55</v>
      </c>
      <c r="K70" s="348" t="s">
        <v>55</v>
      </c>
      <c r="L70" s="348" t="s">
        <v>55</v>
      </c>
      <c r="M70" s="348" t="s">
        <v>55</v>
      </c>
      <c r="N70" s="348" t="s">
        <v>55</v>
      </c>
      <c r="O70" s="348" t="s">
        <v>55</v>
      </c>
      <c r="P70" s="348" t="s">
        <v>55</v>
      </c>
      <c r="Q70" s="348" t="s">
        <v>55</v>
      </c>
      <c r="R70" s="348" t="s">
        <v>55</v>
      </c>
      <c r="S70" s="348" t="s">
        <v>55</v>
      </c>
      <c r="T70" s="348" t="s">
        <v>58</v>
      </c>
      <c r="U70" s="348" t="s">
        <v>55</v>
      </c>
      <c r="V70" s="348" t="s">
        <v>55</v>
      </c>
      <c r="W70" s="348" t="s">
        <v>55</v>
      </c>
      <c r="X70" s="348" t="s">
        <v>55</v>
      </c>
      <c r="Y70" s="348" t="s">
        <v>55</v>
      </c>
      <c r="Z70" s="348" t="s">
        <v>55</v>
      </c>
      <c r="AA70" s="348" t="s">
        <v>55</v>
      </c>
      <c r="AB70" s="348" t="s">
        <v>55</v>
      </c>
      <c r="AC70" s="348" t="s">
        <v>55</v>
      </c>
      <c r="AD70" s="348" t="s">
        <v>55</v>
      </c>
      <c r="AE70" s="348" t="s">
        <v>55</v>
      </c>
      <c r="AF70" s="348" t="s">
        <v>55</v>
      </c>
      <c r="AG70" s="348" t="s">
        <v>55</v>
      </c>
      <c r="AH70" s="348" t="s">
        <v>55</v>
      </c>
      <c r="AI70" s="348" t="s">
        <v>58</v>
      </c>
      <c r="AJ70" s="348" t="s">
        <v>55</v>
      </c>
      <c r="AK70" s="348" t="s">
        <v>55</v>
      </c>
      <c r="AL70" s="348" t="s">
        <v>55</v>
      </c>
      <c r="AM70" s="348" t="s">
        <v>55</v>
      </c>
      <c r="AN70" s="348" t="s">
        <v>55</v>
      </c>
      <c r="AO70" s="348" t="s">
        <v>55</v>
      </c>
      <c r="AP70" s="348" t="s">
        <v>55</v>
      </c>
      <c r="AQ70" s="348" t="s">
        <v>55</v>
      </c>
      <c r="AR70" s="348" t="s">
        <v>70</v>
      </c>
      <c r="AS70" s="348" t="s">
        <v>55</v>
      </c>
      <c r="AT70" s="1203" t="s">
        <v>55</v>
      </c>
    </row>
    <row r="71" spans="1:46" ht="15.95" customHeight="1" x14ac:dyDescent="0.2">
      <c r="A71" s="1209" t="s">
        <v>124</v>
      </c>
      <c r="B71" s="1210">
        <f t="shared" si="6"/>
        <v>0.67500000000000004</v>
      </c>
      <c r="C71" s="348">
        <v>27</v>
      </c>
      <c r="D71" s="1203">
        <v>40</v>
      </c>
      <c r="E71" s="1241" t="s">
        <v>70</v>
      </c>
      <c r="F71" s="348" t="s">
        <v>58</v>
      </c>
      <c r="G71" s="348" t="s">
        <v>70</v>
      </c>
      <c r="H71" s="348" t="s">
        <v>58</v>
      </c>
      <c r="I71" s="348" t="s">
        <v>58</v>
      </c>
      <c r="J71" s="348" t="s">
        <v>70</v>
      </c>
      <c r="K71" s="348" t="s">
        <v>55</v>
      </c>
      <c r="L71" s="348" t="s">
        <v>58</v>
      </c>
      <c r="M71" s="348" t="s">
        <v>55</v>
      </c>
      <c r="N71" s="348" t="s">
        <v>55</v>
      </c>
      <c r="O71" s="348" t="s">
        <v>55</v>
      </c>
      <c r="P71" s="348" t="s">
        <v>55</v>
      </c>
      <c r="Q71" s="348" t="s">
        <v>55</v>
      </c>
      <c r="R71" s="348" t="s">
        <v>55</v>
      </c>
      <c r="S71" s="348" t="s">
        <v>55</v>
      </c>
      <c r="T71" s="348" t="s">
        <v>55</v>
      </c>
      <c r="U71" s="348" t="s">
        <v>55</v>
      </c>
      <c r="V71" s="348" t="s">
        <v>58</v>
      </c>
      <c r="W71" s="348" t="s">
        <v>55</v>
      </c>
      <c r="X71" s="348" t="s">
        <v>55</v>
      </c>
      <c r="Y71" s="348" t="s">
        <v>58</v>
      </c>
      <c r="Z71" s="348" t="s">
        <v>55</v>
      </c>
      <c r="AA71" s="348" t="s">
        <v>58</v>
      </c>
      <c r="AB71" s="348" t="s">
        <v>58</v>
      </c>
      <c r="AC71" s="348" t="s">
        <v>55</v>
      </c>
      <c r="AD71" s="348" t="s">
        <v>55</v>
      </c>
      <c r="AE71" s="348" t="s">
        <v>58</v>
      </c>
      <c r="AF71" s="348" t="s">
        <v>55</v>
      </c>
      <c r="AG71" s="348" t="s">
        <v>55</v>
      </c>
      <c r="AH71" s="348" t="s">
        <v>55</v>
      </c>
      <c r="AI71" s="348" t="s">
        <v>55</v>
      </c>
      <c r="AJ71" s="348" t="s">
        <v>58</v>
      </c>
      <c r="AK71" s="348" t="s">
        <v>70</v>
      </c>
      <c r="AL71" s="348" t="s">
        <v>58</v>
      </c>
      <c r="AM71" s="348" t="s">
        <v>55</v>
      </c>
      <c r="AN71" s="348" t="s">
        <v>55</v>
      </c>
      <c r="AO71" s="348" t="s">
        <v>58</v>
      </c>
      <c r="AP71" s="348" t="s">
        <v>58</v>
      </c>
      <c r="AQ71" s="348" t="s">
        <v>55</v>
      </c>
      <c r="AR71" s="348" t="s">
        <v>70</v>
      </c>
      <c r="AS71" s="348" t="s">
        <v>55</v>
      </c>
      <c r="AT71" s="1203" t="s">
        <v>55</v>
      </c>
    </row>
    <row r="72" spans="1:46" ht="15.95" customHeight="1" x14ac:dyDescent="0.2">
      <c r="A72" s="1209" t="s">
        <v>125</v>
      </c>
      <c r="B72" s="1210">
        <f t="shared" si="6"/>
        <v>0.73170731707317072</v>
      </c>
      <c r="C72" s="348">
        <v>30</v>
      </c>
      <c r="D72" s="1203">
        <v>41</v>
      </c>
      <c r="E72" s="1241" t="s">
        <v>70</v>
      </c>
      <c r="F72" s="348" t="s">
        <v>55</v>
      </c>
      <c r="G72" s="348" t="s">
        <v>55</v>
      </c>
      <c r="H72" s="348" t="s">
        <v>58</v>
      </c>
      <c r="I72" s="348" t="s">
        <v>58</v>
      </c>
      <c r="J72" s="348" t="s">
        <v>70</v>
      </c>
      <c r="K72" s="348" t="s">
        <v>55</v>
      </c>
      <c r="L72" s="348" t="s">
        <v>58</v>
      </c>
      <c r="M72" s="348" t="s">
        <v>55</v>
      </c>
      <c r="N72" s="348" t="s">
        <v>55</v>
      </c>
      <c r="O72" s="348" t="s">
        <v>55</v>
      </c>
      <c r="P72" s="348" t="s">
        <v>55</v>
      </c>
      <c r="Q72" s="348" t="s">
        <v>55</v>
      </c>
      <c r="R72" s="348" t="s">
        <v>55</v>
      </c>
      <c r="S72" s="348" t="s">
        <v>55</v>
      </c>
      <c r="T72" s="348" t="s">
        <v>55</v>
      </c>
      <c r="U72" s="348" t="s">
        <v>55</v>
      </c>
      <c r="V72" s="348" t="s">
        <v>55</v>
      </c>
      <c r="W72" s="348" t="s">
        <v>55</v>
      </c>
      <c r="X72" s="348" t="s">
        <v>55</v>
      </c>
      <c r="Y72" s="348" t="s">
        <v>58</v>
      </c>
      <c r="Z72" s="348" t="s">
        <v>55</v>
      </c>
      <c r="AA72" s="348" t="s">
        <v>58</v>
      </c>
      <c r="AB72" s="348" t="s">
        <v>58</v>
      </c>
      <c r="AC72" s="348" t="s">
        <v>55</v>
      </c>
      <c r="AD72" s="348" t="s">
        <v>55</v>
      </c>
      <c r="AE72" s="348" t="s">
        <v>58</v>
      </c>
      <c r="AF72" s="348" t="s">
        <v>55</v>
      </c>
      <c r="AG72" s="348" t="s">
        <v>55</v>
      </c>
      <c r="AH72" s="348" t="s">
        <v>55</v>
      </c>
      <c r="AI72" s="348" t="s">
        <v>55</v>
      </c>
      <c r="AJ72" s="348" t="s">
        <v>58</v>
      </c>
      <c r="AK72" s="348" t="s">
        <v>70</v>
      </c>
      <c r="AL72" s="348" t="s">
        <v>58</v>
      </c>
      <c r="AM72" s="348" t="s">
        <v>55</v>
      </c>
      <c r="AN72" s="348" t="s">
        <v>55</v>
      </c>
      <c r="AO72" s="348" t="s">
        <v>58</v>
      </c>
      <c r="AP72" s="348" t="s">
        <v>58</v>
      </c>
      <c r="AQ72" s="348" t="s">
        <v>55</v>
      </c>
      <c r="AR72" s="348" t="s">
        <v>70</v>
      </c>
      <c r="AS72" s="348" t="s">
        <v>55</v>
      </c>
      <c r="AT72" s="1203" t="s">
        <v>55</v>
      </c>
    </row>
    <row r="73" spans="1:46" ht="15.95" customHeight="1" x14ac:dyDescent="0.2">
      <c r="A73" s="1209" t="s">
        <v>126</v>
      </c>
      <c r="B73" s="1210">
        <f t="shared" si="6"/>
        <v>0.22857142857142856</v>
      </c>
      <c r="C73" s="348">
        <v>8</v>
      </c>
      <c r="D73" s="1203">
        <v>35</v>
      </c>
      <c r="E73" s="1241" t="s">
        <v>55</v>
      </c>
      <c r="F73" s="348" t="s">
        <v>70</v>
      </c>
      <c r="G73" s="348" t="s">
        <v>55</v>
      </c>
      <c r="H73" s="348" t="s">
        <v>58</v>
      </c>
      <c r="I73" s="348" t="s">
        <v>58</v>
      </c>
      <c r="J73" s="348" t="s">
        <v>70</v>
      </c>
      <c r="K73" s="348" t="s">
        <v>55</v>
      </c>
      <c r="L73" s="348" t="s">
        <v>58</v>
      </c>
      <c r="M73" s="348" t="s">
        <v>58</v>
      </c>
      <c r="N73" s="348" t="s">
        <v>70</v>
      </c>
      <c r="O73" s="348" t="s">
        <v>58</v>
      </c>
      <c r="P73" s="348" t="s">
        <v>58</v>
      </c>
      <c r="Q73" s="348" t="s">
        <v>55</v>
      </c>
      <c r="R73" s="348" t="s">
        <v>58</v>
      </c>
      <c r="S73" s="348" t="s">
        <v>58</v>
      </c>
      <c r="T73" s="348" t="s">
        <v>58</v>
      </c>
      <c r="U73" s="348" t="s">
        <v>55</v>
      </c>
      <c r="V73" s="348" t="s">
        <v>58</v>
      </c>
      <c r="W73" s="348" t="s">
        <v>58</v>
      </c>
      <c r="X73" s="348" t="s">
        <v>58</v>
      </c>
      <c r="Y73" s="348" t="s">
        <v>58</v>
      </c>
      <c r="Z73" s="348" t="s">
        <v>70</v>
      </c>
      <c r="AA73" s="348" t="s">
        <v>58</v>
      </c>
      <c r="AB73" s="348" t="s">
        <v>58</v>
      </c>
      <c r="AC73" s="348" t="s">
        <v>58</v>
      </c>
      <c r="AD73" s="348" t="s">
        <v>58</v>
      </c>
      <c r="AE73" s="348" t="s">
        <v>58</v>
      </c>
      <c r="AF73" s="348" t="s">
        <v>70</v>
      </c>
      <c r="AG73" s="348" t="s">
        <v>58</v>
      </c>
      <c r="AH73" s="348" t="s">
        <v>55</v>
      </c>
      <c r="AI73" s="348" t="s">
        <v>55</v>
      </c>
      <c r="AJ73" s="348" t="s">
        <v>70</v>
      </c>
      <c r="AK73" s="348" t="s">
        <v>70</v>
      </c>
      <c r="AL73" s="348" t="s">
        <v>70</v>
      </c>
      <c r="AM73" s="348" t="s">
        <v>58</v>
      </c>
      <c r="AN73" s="348" t="s">
        <v>58</v>
      </c>
      <c r="AO73" s="348" t="s">
        <v>58</v>
      </c>
      <c r="AP73" s="348" t="s">
        <v>70</v>
      </c>
      <c r="AQ73" s="348" t="s">
        <v>58</v>
      </c>
      <c r="AR73" s="348" t="s">
        <v>58</v>
      </c>
      <c r="AS73" s="348" t="s">
        <v>58</v>
      </c>
      <c r="AT73" s="1203" t="s">
        <v>70</v>
      </c>
    </row>
    <row r="74" spans="1:46" ht="15.95" customHeight="1" x14ac:dyDescent="0.2">
      <c r="A74" s="1209" t="s">
        <v>127</v>
      </c>
      <c r="B74" s="1210">
        <f t="shared" si="6"/>
        <v>0.17142857142857143</v>
      </c>
      <c r="C74" s="348">
        <v>6</v>
      </c>
      <c r="D74" s="1203">
        <v>35</v>
      </c>
      <c r="E74" s="1241" t="s">
        <v>70</v>
      </c>
      <c r="F74" s="348" t="s">
        <v>70</v>
      </c>
      <c r="G74" s="348" t="s">
        <v>58</v>
      </c>
      <c r="H74" s="348" t="s">
        <v>58</v>
      </c>
      <c r="I74" s="348" t="s">
        <v>58</v>
      </c>
      <c r="J74" s="348" t="s">
        <v>70</v>
      </c>
      <c r="K74" s="348" t="s">
        <v>55</v>
      </c>
      <c r="L74" s="348" t="s">
        <v>58</v>
      </c>
      <c r="M74" s="348" t="s">
        <v>58</v>
      </c>
      <c r="N74" s="348" t="s">
        <v>55</v>
      </c>
      <c r="O74" s="348" t="s">
        <v>58</v>
      </c>
      <c r="P74" s="348" t="s">
        <v>58</v>
      </c>
      <c r="Q74" s="348" t="s">
        <v>55</v>
      </c>
      <c r="R74" s="348" t="s">
        <v>58</v>
      </c>
      <c r="S74" s="348" t="s">
        <v>58</v>
      </c>
      <c r="T74" s="348" t="s">
        <v>58</v>
      </c>
      <c r="U74" s="348" t="s">
        <v>55</v>
      </c>
      <c r="V74" s="348" t="s">
        <v>58</v>
      </c>
      <c r="W74" s="348" t="s">
        <v>58</v>
      </c>
      <c r="X74" s="348" t="s">
        <v>58</v>
      </c>
      <c r="Y74" s="348" t="s">
        <v>58</v>
      </c>
      <c r="Z74" s="348" t="s">
        <v>70</v>
      </c>
      <c r="AA74" s="348" t="s">
        <v>58</v>
      </c>
      <c r="AB74" s="348" t="s">
        <v>58</v>
      </c>
      <c r="AC74" s="348" t="s">
        <v>58</v>
      </c>
      <c r="AD74" s="348" t="s">
        <v>58</v>
      </c>
      <c r="AE74" s="348" t="s">
        <v>58</v>
      </c>
      <c r="AF74" s="348" t="s">
        <v>70</v>
      </c>
      <c r="AG74" s="348" t="s">
        <v>58</v>
      </c>
      <c r="AH74" s="348" t="s">
        <v>55</v>
      </c>
      <c r="AI74" s="348" t="s">
        <v>58</v>
      </c>
      <c r="AJ74" s="348" t="s">
        <v>70</v>
      </c>
      <c r="AK74" s="348" t="s">
        <v>70</v>
      </c>
      <c r="AL74" s="348" t="s">
        <v>70</v>
      </c>
      <c r="AM74" s="348" t="s">
        <v>58</v>
      </c>
      <c r="AN74" s="348" t="s">
        <v>58</v>
      </c>
      <c r="AO74" s="348" t="s">
        <v>58</v>
      </c>
      <c r="AP74" s="348" t="s">
        <v>70</v>
      </c>
      <c r="AQ74" s="348" t="s">
        <v>58</v>
      </c>
      <c r="AR74" s="348" t="s">
        <v>58</v>
      </c>
      <c r="AS74" s="348" t="s">
        <v>58</v>
      </c>
      <c r="AT74" s="1203" t="s">
        <v>70</v>
      </c>
    </row>
    <row r="75" spans="1:46" ht="15.95" customHeight="1" x14ac:dyDescent="0.2">
      <c r="A75" s="1209" t="s">
        <v>128</v>
      </c>
      <c r="B75" s="1210">
        <f t="shared" si="6"/>
        <v>0.36842105263157893</v>
      </c>
      <c r="C75" s="348">
        <v>14</v>
      </c>
      <c r="D75" s="1203">
        <v>38</v>
      </c>
      <c r="E75" s="1241" t="s">
        <v>55</v>
      </c>
      <c r="F75" s="348" t="s">
        <v>58</v>
      </c>
      <c r="G75" s="348" t="s">
        <v>55</v>
      </c>
      <c r="H75" s="348" t="s">
        <v>55</v>
      </c>
      <c r="I75" s="348" t="s">
        <v>58</v>
      </c>
      <c r="J75" s="348" t="s">
        <v>70</v>
      </c>
      <c r="K75" s="348" t="s">
        <v>58</v>
      </c>
      <c r="L75" s="348" t="s">
        <v>58</v>
      </c>
      <c r="M75" s="348" t="s">
        <v>55</v>
      </c>
      <c r="N75" s="348" t="s">
        <v>55</v>
      </c>
      <c r="O75" s="348" t="s">
        <v>58</v>
      </c>
      <c r="P75" s="348" t="s">
        <v>58</v>
      </c>
      <c r="Q75" s="348" t="s">
        <v>58</v>
      </c>
      <c r="R75" s="348" t="s">
        <v>58</v>
      </c>
      <c r="S75" s="348" t="s">
        <v>58</v>
      </c>
      <c r="T75" s="348" t="s">
        <v>58</v>
      </c>
      <c r="U75" s="348" t="s">
        <v>55</v>
      </c>
      <c r="V75" s="348" t="s">
        <v>55</v>
      </c>
      <c r="W75" s="348" t="s">
        <v>70</v>
      </c>
      <c r="X75" s="348" t="s">
        <v>58</v>
      </c>
      <c r="Y75" s="348" t="s">
        <v>58</v>
      </c>
      <c r="Z75" s="348" t="s">
        <v>55</v>
      </c>
      <c r="AA75" s="348" t="s">
        <v>58</v>
      </c>
      <c r="AB75" s="348" t="s">
        <v>55</v>
      </c>
      <c r="AC75" s="348" t="s">
        <v>58</v>
      </c>
      <c r="AD75" s="348" t="s">
        <v>58</v>
      </c>
      <c r="AE75" s="348" t="s">
        <v>58</v>
      </c>
      <c r="AF75" s="348" t="s">
        <v>58</v>
      </c>
      <c r="AG75" s="348" t="s">
        <v>58</v>
      </c>
      <c r="AH75" s="348" t="s">
        <v>58</v>
      </c>
      <c r="AI75" s="348" t="s">
        <v>55</v>
      </c>
      <c r="AJ75" s="348" t="s">
        <v>70</v>
      </c>
      <c r="AK75" s="348" t="s">
        <v>55</v>
      </c>
      <c r="AL75" s="348" t="s">
        <v>58</v>
      </c>
      <c r="AM75" s="348" t="s">
        <v>58</v>
      </c>
      <c r="AN75" s="348" t="s">
        <v>58</v>
      </c>
      <c r="AO75" s="348" t="s">
        <v>58</v>
      </c>
      <c r="AP75" s="348" t="s">
        <v>70</v>
      </c>
      <c r="AQ75" s="348" t="s">
        <v>55</v>
      </c>
      <c r="AR75" s="348" t="s">
        <v>70</v>
      </c>
      <c r="AS75" s="348" t="s">
        <v>70</v>
      </c>
      <c r="AT75" s="1203" t="s">
        <v>70</v>
      </c>
    </row>
    <row r="76" spans="1:46" ht="19.5" customHeight="1" x14ac:dyDescent="0.25">
      <c r="A76" s="1272" t="s">
        <v>129</v>
      </c>
      <c r="B76" s="1241">
        <v>9</v>
      </c>
      <c r="C76" s="1214"/>
      <c r="D76" s="1215"/>
      <c r="E76" s="1241">
        <v>10</v>
      </c>
      <c r="F76" s="348">
        <v>8</v>
      </c>
      <c r="G76" s="348">
        <v>11</v>
      </c>
      <c r="H76" s="348">
        <v>7</v>
      </c>
      <c r="I76" s="348"/>
      <c r="J76" s="348">
        <v>6</v>
      </c>
      <c r="K76" s="348">
        <v>12</v>
      </c>
      <c r="L76" s="348">
        <v>5</v>
      </c>
      <c r="M76" s="348">
        <v>11</v>
      </c>
      <c r="N76" s="348">
        <v>12</v>
      </c>
      <c r="O76" s="348">
        <v>10</v>
      </c>
      <c r="P76" s="348">
        <v>8</v>
      </c>
      <c r="Q76" s="348">
        <v>11</v>
      </c>
      <c r="R76" s="348">
        <v>9</v>
      </c>
      <c r="S76" s="348">
        <v>10</v>
      </c>
      <c r="T76" s="348">
        <v>8</v>
      </c>
      <c r="U76" s="348">
        <v>13</v>
      </c>
      <c r="V76" s="348">
        <v>9</v>
      </c>
      <c r="W76" s="348">
        <v>9</v>
      </c>
      <c r="X76" s="348">
        <v>9</v>
      </c>
      <c r="Y76" s="348">
        <v>2</v>
      </c>
      <c r="Z76" s="348">
        <v>11</v>
      </c>
      <c r="AA76" s="348">
        <v>6</v>
      </c>
      <c r="AB76" s="348">
        <v>9</v>
      </c>
      <c r="AC76" s="348">
        <v>10</v>
      </c>
      <c r="AD76" s="348">
        <v>9</v>
      </c>
      <c r="AE76" s="348">
        <v>6</v>
      </c>
      <c r="AF76" s="348">
        <v>10</v>
      </c>
      <c r="AG76" s="348">
        <v>10</v>
      </c>
      <c r="AH76" s="348">
        <v>12</v>
      </c>
      <c r="AI76" s="348">
        <v>10</v>
      </c>
      <c r="AJ76" s="348">
        <v>5</v>
      </c>
      <c r="AK76" s="348">
        <v>9</v>
      </c>
      <c r="AL76" s="348">
        <v>8</v>
      </c>
      <c r="AM76" s="348">
        <v>9</v>
      </c>
      <c r="AN76" s="348">
        <v>9</v>
      </c>
      <c r="AO76" s="348">
        <v>8</v>
      </c>
      <c r="AP76" s="348">
        <v>7</v>
      </c>
      <c r="AQ76" s="348">
        <v>10</v>
      </c>
      <c r="AR76" s="348" t="s">
        <v>93</v>
      </c>
      <c r="AS76" s="348">
        <v>10</v>
      </c>
      <c r="AT76" s="1203">
        <v>10</v>
      </c>
    </row>
    <row r="77" spans="1:46" ht="32.25" customHeight="1" x14ac:dyDescent="0.2">
      <c r="A77" s="1273" t="s">
        <v>130</v>
      </c>
      <c r="B77" s="1210">
        <f>C77/D77</f>
        <v>0.73333333333333328</v>
      </c>
      <c r="C77" s="348">
        <v>33</v>
      </c>
      <c r="D77" s="1203">
        <v>45</v>
      </c>
      <c r="E77" s="1241" t="s">
        <v>55</v>
      </c>
      <c r="F77" s="348" t="s">
        <v>55</v>
      </c>
      <c r="G77" s="348" t="s">
        <v>55</v>
      </c>
      <c r="H77" s="348" t="s">
        <v>58</v>
      </c>
      <c r="I77" s="348" t="s">
        <v>58</v>
      </c>
      <c r="J77" s="348" t="s">
        <v>55</v>
      </c>
      <c r="K77" s="348" t="s">
        <v>55</v>
      </c>
      <c r="L77" s="348" t="s">
        <v>58</v>
      </c>
      <c r="M77" s="348" t="s">
        <v>55</v>
      </c>
      <c r="N77" s="348" t="s">
        <v>55</v>
      </c>
      <c r="O77" s="348" t="s">
        <v>55</v>
      </c>
      <c r="P77" s="348" t="s">
        <v>55</v>
      </c>
      <c r="Q77" s="348" t="s">
        <v>55</v>
      </c>
      <c r="R77" s="348" t="s">
        <v>55</v>
      </c>
      <c r="S77" s="348" t="s">
        <v>55</v>
      </c>
      <c r="T77" s="348" t="s">
        <v>55</v>
      </c>
      <c r="U77" s="348" t="s">
        <v>55</v>
      </c>
      <c r="V77" s="348" t="s">
        <v>58</v>
      </c>
      <c r="W77" s="348" t="s">
        <v>55</v>
      </c>
      <c r="X77" s="348" t="s">
        <v>55</v>
      </c>
      <c r="Y77" s="348" t="s">
        <v>58</v>
      </c>
      <c r="Z77" s="348" t="s">
        <v>55</v>
      </c>
      <c r="AA77" s="348" t="s">
        <v>58</v>
      </c>
      <c r="AB77" s="348" t="s">
        <v>55</v>
      </c>
      <c r="AC77" s="348" t="s">
        <v>55</v>
      </c>
      <c r="AD77" s="348" t="s">
        <v>58</v>
      </c>
      <c r="AE77" s="348" t="s">
        <v>58</v>
      </c>
      <c r="AF77" s="348" t="s">
        <v>55</v>
      </c>
      <c r="AG77" s="348" t="s">
        <v>55</v>
      </c>
      <c r="AH77" s="348" t="s">
        <v>55</v>
      </c>
      <c r="AI77" s="348" t="s">
        <v>55</v>
      </c>
      <c r="AJ77" s="348" t="s">
        <v>58</v>
      </c>
      <c r="AK77" s="348" t="s">
        <v>55</v>
      </c>
      <c r="AL77" s="348" t="s">
        <v>55</v>
      </c>
      <c r="AM77" s="348" t="s">
        <v>55</v>
      </c>
      <c r="AN77" s="348" t="s">
        <v>55</v>
      </c>
      <c r="AO77" s="348" t="s">
        <v>55</v>
      </c>
      <c r="AP77" s="348" t="s">
        <v>58</v>
      </c>
      <c r="AQ77" s="348" t="s">
        <v>55</v>
      </c>
      <c r="AR77" s="348" t="s">
        <v>58</v>
      </c>
      <c r="AS77" s="348" t="s">
        <v>55</v>
      </c>
      <c r="AT77" s="1203" t="s">
        <v>55</v>
      </c>
    </row>
    <row r="78" spans="1:46" ht="27" customHeight="1" x14ac:dyDescent="0.25">
      <c r="A78" s="1274" t="s">
        <v>131</v>
      </c>
      <c r="B78" s="1275"/>
      <c r="C78" s="1275"/>
      <c r="D78" s="1276"/>
      <c r="E78" s="1275"/>
      <c r="F78" s="1275"/>
      <c r="G78" s="1275"/>
      <c r="H78" s="1275"/>
      <c r="I78" s="1275"/>
      <c r="J78" s="1275"/>
      <c r="K78" s="1275"/>
      <c r="L78" s="1275"/>
      <c r="M78" s="1275"/>
      <c r="N78" s="1275"/>
      <c r="O78" s="1275"/>
      <c r="P78" s="1275"/>
      <c r="Q78" s="1275"/>
      <c r="R78" s="1275"/>
      <c r="S78" s="1275"/>
      <c r="T78" s="1275"/>
      <c r="U78" s="1275"/>
      <c r="V78" s="1275"/>
      <c r="W78" s="1275"/>
      <c r="X78" s="1275"/>
      <c r="Y78" s="1275"/>
      <c r="Z78" s="1275"/>
      <c r="AA78" s="1275"/>
      <c r="AB78" s="1275"/>
      <c r="AC78" s="1275"/>
      <c r="AD78" s="1275"/>
      <c r="AE78" s="1275"/>
      <c r="AF78" s="1275"/>
      <c r="AG78" s="1275"/>
      <c r="AH78" s="1275"/>
      <c r="AI78" s="1275"/>
      <c r="AJ78" s="1275"/>
      <c r="AK78" s="1275"/>
      <c r="AL78" s="1275"/>
      <c r="AM78" s="1275"/>
      <c r="AN78" s="1275"/>
      <c r="AO78" s="1275"/>
      <c r="AP78" s="1275"/>
      <c r="AQ78" s="1275"/>
      <c r="AR78" s="1275"/>
      <c r="AS78" s="1275"/>
      <c r="AT78" s="1276"/>
    </row>
    <row r="79" spans="1:46" x14ac:dyDescent="0.2">
      <c r="A79" s="1209" t="s">
        <v>116</v>
      </c>
      <c r="B79" s="1210">
        <f>C79/D79</f>
        <v>0.97777777777777775</v>
      </c>
      <c r="C79" s="348">
        <v>44</v>
      </c>
      <c r="D79" s="1203">
        <v>45</v>
      </c>
      <c r="E79" s="1241" t="s">
        <v>55</v>
      </c>
      <c r="F79" s="348" t="s">
        <v>55</v>
      </c>
      <c r="G79" s="348" t="s">
        <v>55</v>
      </c>
      <c r="H79" s="348" t="s">
        <v>55</v>
      </c>
      <c r="I79" s="348" t="s">
        <v>55</v>
      </c>
      <c r="J79" s="348" t="s">
        <v>55</v>
      </c>
      <c r="K79" s="348" t="s">
        <v>55</v>
      </c>
      <c r="L79" s="348" t="s">
        <v>55</v>
      </c>
      <c r="M79" s="348" t="s">
        <v>55</v>
      </c>
      <c r="N79" s="348" t="s">
        <v>55</v>
      </c>
      <c r="O79" s="348" t="s">
        <v>55</v>
      </c>
      <c r="P79" s="348" t="s">
        <v>55</v>
      </c>
      <c r="Q79" s="348" t="s">
        <v>55</v>
      </c>
      <c r="R79" s="348" t="s">
        <v>55</v>
      </c>
      <c r="S79" s="348" t="s">
        <v>55</v>
      </c>
      <c r="T79" s="348" t="s">
        <v>55</v>
      </c>
      <c r="U79" s="348" t="s">
        <v>55</v>
      </c>
      <c r="V79" s="348" t="s">
        <v>55</v>
      </c>
      <c r="W79" s="348" t="s">
        <v>55</v>
      </c>
      <c r="X79" s="348" t="s">
        <v>55</v>
      </c>
      <c r="Y79" s="348" t="s">
        <v>55</v>
      </c>
      <c r="Z79" s="348" t="s">
        <v>55</v>
      </c>
      <c r="AA79" s="348" t="s">
        <v>55</v>
      </c>
      <c r="AB79" s="348" t="s">
        <v>55</v>
      </c>
      <c r="AC79" s="348" t="s">
        <v>55</v>
      </c>
      <c r="AD79" s="348" t="s">
        <v>55</v>
      </c>
      <c r="AE79" s="348" t="s">
        <v>55</v>
      </c>
      <c r="AF79" s="348" t="s">
        <v>55</v>
      </c>
      <c r="AG79" s="348" t="s">
        <v>55</v>
      </c>
      <c r="AH79" s="348" t="s">
        <v>55</v>
      </c>
      <c r="AI79" s="348" t="s">
        <v>55</v>
      </c>
      <c r="AJ79" s="348" t="s">
        <v>55</v>
      </c>
      <c r="AK79" s="348" t="s">
        <v>55</v>
      </c>
      <c r="AL79" s="348" t="s">
        <v>55</v>
      </c>
      <c r="AM79" s="348" t="s">
        <v>55</v>
      </c>
      <c r="AN79" s="348" t="s">
        <v>55</v>
      </c>
      <c r="AO79" s="348" t="s">
        <v>55</v>
      </c>
      <c r="AP79" s="348" t="s">
        <v>55</v>
      </c>
      <c r="AQ79" s="348" t="s">
        <v>55</v>
      </c>
      <c r="AR79" s="348" t="s">
        <v>58</v>
      </c>
      <c r="AS79" s="348" t="s">
        <v>55</v>
      </c>
      <c r="AT79" s="1203" t="s">
        <v>55</v>
      </c>
    </row>
    <row r="80" spans="1:46" x14ac:dyDescent="0.2">
      <c r="A80" s="1209" t="s">
        <v>117</v>
      </c>
      <c r="B80" s="1210">
        <f t="shared" ref="B80:B91" si="7">C80/D80</f>
        <v>0.82222222222222219</v>
      </c>
      <c r="C80" s="348">
        <v>37</v>
      </c>
      <c r="D80" s="1203">
        <v>45</v>
      </c>
      <c r="E80" s="1241" t="s">
        <v>55</v>
      </c>
      <c r="F80" s="348" t="s">
        <v>55</v>
      </c>
      <c r="G80" s="348" t="s">
        <v>55</v>
      </c>
      <c r="H80" s="348" t="s">
        <v>55</v>
      </c>
      <c r="I80" s="348" t="s">
        <v>55</v>
      </c>
      <c r="J80" s="348" t="s">
        <v>55</v>
      </c>
      <c r="K80" s="348" t="s">
        <v>55</v>
      </c>
      <c r="L80" s="348" t="s">
        <v>55</v>
      </c>
      <c r="M80" s="348" t="s">
        <v>55</v>
      </c>
      <c r="N80" s="348" t="s">
        <v>55</v>
      </c>
      <c r="O80" s="348" t="s">
        <v>55</v>
      </c>
      <c r="P80" s="348" t="s">
        <v>55</v>
      </c>
      <c r="Q80" s="348" t="s">
        <v>58</v>
      </c>
      <c r="R80" s="348" t="s">
        <v>55</v>
      </c>
      <c r="S80" s="348" t="s">
        <v>55</v>
      </c>
      <c r="T80" s="348" t="s">
        <v>58</v>
      </c>
      <c r="U80" s="348" t="s">
        <v>55</v>
      </c>
      <c r="V80" s="348" t="s">
        <v>58</v>
      </c>
      <c r="W80" s="348" t="s">
        <v>55</v>
      </c>
      <c r="X80" s="348" t="s">
        <v>55</v>
      </c>
      <c r="Y80" s="348" t="s">
        <v>55</v>
      </c>
      <c r="Z80" s="348" t="s">
        <v>55</v>
      </c>
      <c r="AA80" s="348" t="s">
        <v>55</v>
      </c>
      <c r="AB80" s="348" t="s">
        <v>55</v>
      </c>
      <c r="AC80" s="348" t="s">
        <v>55</v>
      </c>
      <c r="AD80" s="348" t="s">
        <v>58</v>
      </c>
      <c r="AE80" s="348" t="s">
        <v>55</v>
      </c>
      <c r="AF80" s="348" t="s">
        <v>55</v>
      </c>
      <c r="AG80" s="348" t="s">
        <v>55</v>
      </c>
      <c r="AH80" s="348" t="s">
        <v>58</v>
      </c>
      <c r="AI80" s="348" t="s">
        <v>55</v>
      </c>
      <c r="AJ80" s="348" t="s">
        <v>55</v>
      </c>
      <c r="AK80" s="348" t="s">
        <v>55</v>
      </c>
      <c r="AL80" s="348" t="s">
        <v>55</v>
      </c>
      <c r="AM80" s="348" t="s">
        <v>55</v>
      </c>
      <c r="AN80" s="348" t="s">
        <v>58</v>
      </c>
      <c r="AO80" s="348" t="s">
        <v>55</v>
      </c>
      <c r="AP80" s="348" t="s">
        <v>55</v>
      </c>
      <c r="AQ80" s="348" t="s">
        <v>55</v>
      </c>
      <c r="AR80" s="348" t="s">
        <v>58</v>
      </c>
      <c r="AS80" s="348" t="s">
        <v>55</v>
      </c>
      <c r="AT80" s="1203" t="s">
        <v>55</v>
      </c>
    </row>
    <row r="81" spans="1:46" x14ac:dyDescent="0.2">
      <c r="A81" s="1209" t="s">
        <v>118</v>
      </c>
      <c r="B81" s="1210">
        <f t="shared" si="7"/>
        <v>0.97777777777777775</v>
      </c>
      <c r="C81" s="348">
        <v>44</v>
      </c>
      <c r="D81" s="1203">
        <v>45</v>
      </c>
      <c r="E81" s="1241" t="s">
        <v>55</v>
      </c>
      <c r="F81" s="348" t="s">
        <v>55</v>
      </c>
      <c r="G81" s="348" t="s">
        <v>55</v>
      </c>
      <c r="H81" s="348" t="s">
        <v>55</v>
      </c>
      <c r="I81" s="348" t="s">
        <v>55</v>
      </c>
      <c r="J81" s="348" t="s">
        <v>55</v>
      </c>
      <c r="K81" s="348" t="s">
        <v>55</v>
      </c>
      <c r="L81" s="348" t="s">
        <v>55</v>
      </c>
      <c r="M81" s="348" t="s">
        <v>55</v>
      </c>
      <c r="N81" s="348" t="s">
        <v>55</v>
      </c>
      <c r="O81" s="348" t="s">
        <v>55</v>
      </c>
      <c r="P81" s="348" t="s">
        <v>55</v>
      </c>
      <c r="Q81" s="348" t="s">
        <v>55</v>
      </c>
      <c r="R81" s="348" t="s">
        <v>55</v>
      </c>
      <c r="S81" s="348" t="s">
        <v>55</v>
      </c>
      <c r="T81" s="348" t="s">
        <v>55</v>
      </c>
      <c r="U81" s="348" t="s">
        <v>55</v>
      </c>
      <c r="V81" s="348" t="s">
        <v>55</v>
      </c>
      <c r="W81" s="348" t="s">
        <v>55</v>
      </c>
      <c r="X81" s="348" t="s">
        <v>55</v>
      </c>
      <c r="Y81" s="348" t="s">
        <v>55</v>
      </c>
      <c r="Z81" s="348" t="s">
        <v>55</v>
      </c>
      <c r="AA81" s="348" t="s">
        <v>55</v>
      </c>
      <c r="AB81" s="348" t="s">
        <v>55</v>
      </c>
      <c r="AC81" s="348" t="s">
        <v>55</v>
      </c>
      <c r="AD81" s="348" t="s">
        <v>55</v>
      </c>
      <c r="AE81" s="348" t="s">
        <v>55</v>
      </c>
      <c r="AF81" s="348" t="s">
        <v>55</v>
      </c>
      <c r="AG81" s="348" t="s">
        <v>55</v>
      </c>
      <c r="AH81" s="348" t="s">
        <v>55</v>
      </c>
      <c r="AI81" s="348" t="s">
        <v>55</v>
      </c>
      <c r="AJ81" s="348" t="s">
        <v>55</v>
      </c>
      <c r="AK81" s="348" t="s">
        <v>55</v>
      </c>
      <c r="AL81" s="348" t="s">
        <v>55</v>
      </c>
      <c r="AM81" s="348" t="s">
        <v>55</v>
      </c>
      <c r="AN81" s="348" t="s">
        <v>55</v>
      </c>
      <c r="AO81" s="348" t="s">
        <v>55</v>
      </c>
      <c r="AP81" s="348" t="s">
        <v>55</v>
      </c>
      <c r="AQ81" s="348" t="s">
        <v>55</v>
      </c>
      <c r="AR81" s="348" t="s">
        <v>58</v>
      </c>
      <c r="AS81" s="348" t="s">
        <v>55</v>
      </c>
      <c r="AT81" s="1203" t="s">
        <v>55</v>
      </c>
    </row>
    <row r="82" spans="1:46" x14ac:dyDescent="0.2">
      <c r="A82" s="1209" t="s">
        <v>119</v>
      </c>
      <c r="B82" s="1210">
        <f t="shared" si="7"/>
        <v>0.91111111111111109</v>
      </c>
      <c r="C82" s="348">
        <v>41</v>
      </c>
      <c r="D82" s="1203">
        <v>45</v>
      </c>
      <c r="E82" s="1241" t="s">
        <v>55</v>
      </c>
      <c r="F82" s="348" t="s">
        <v>55</v>
      </c>
      <c r="G82" s="348" t="s">
        <v>55</v>
      </c>
      <c r="H82" s="348" t="s">
        <v>55</v>
      </c>
      <c r="I82" s="348" t="s">
        <v>55</v>
      </c>
      <c r="J82" s="348" t="s">
        <v>55</v>
      </c>
      <c r="K82" s="348" t="s">
        <v>55</v>
      </c>
      <c r="L82" s="348" t="s">
        <v>55</v>
      </c>
      <c r="M82" s="348" t="s">
        <v>55</v>
      </c>
      <c r="N82" s="348" t="s">
        <v>55</v>
      </c>
      <c r="O82" s="348" t="s">
        <v>55</v>
      </c>
      <c r="P82" s="348" t="s">
        <v>55</v>
      </c>
      <c r="Q82" s="348" t="s">
        <v>55</v>
      </c>
      <c r="R82" s="348" t="s">
        <v>55</v>
      </c>
      <c r="S82" s="348" t="s">
        <v>55</v>
      </c>
      <c r="T82" s="348" t="s">
        <v>55</v>
      </c>
      <c r="U82" s="348" t="s">
        <v>55</v>
      </c>
      <c r="V82" s="348" t="s">
        <v>58</v>
      </c>
      <c r="W82" s="348" t="s">
        <v>55</v>
      </c>
      <c r="X82" s="348" t="s">
        <v>55</v>
      </c>
      <c r="Y82" s="348" t="s">
        <v>55</v>
      </c>
      <c r="Z82" s="348" t="s">
        <v>55</v>
      </c>
      <c r="AA82" s="348" t="s">
        <v>55</v>
      </c>
      <c r="AB82" s="348" t="s">
        <v>55</v>
      </c>
      <c r="AC82" s="348" t="s">
        <v>55</v>
      </c>
      <c r="AD82" s="348" t="s">
        <v>55</v>
      </c>
      <c r="AE82" s="348" t="s">
        <v>55</v>
      </c>
      <c r="AF82" s="348" t="s">
        <v>55</v>
      </c>
      <c r="AG82" s="348" t="s">
        <v>55</v>
      </c>
      <c r="AH82" s="348" t="s">
        <v>55</v>
      </c>
      <c r="AI82" s="348" t="s">
        <v>55</v>
      </c>
      <c r="AJ82" s="348" t="s">
        <v>55</v>
      </c>
      <c r="AK82" s="348" t="s">
        <v>55</v>
      </c>
      <c r="AL82" s="348" t="s">
        <v>55</v>
      </c>
      <c r="AM82" s="348" t="s">
        <v>55</v>
      </c>
      <c r="AN82" s="348" t="s">
        <v>55</v>
      </c>
      <c r="AO82" s="348" t="s">
        <v>55</v>
      </c>
      <c r="AP82" s="348" t="s">
        <v>55</v>
      </c>
      <c r="AQ82" s="348" t="s">
        <v>55</v>
      </c>
      <c r="AR82" s="348" t="s">
        <v>58</v>
      </c>
      <c r="AS82" s="348" t="s">
        <v>55</v>
      </c>
      <c r="AT82" s="1203" t="s">
        <v>55</v>
      </c>
    </row>
    <row r="83" spans="1:46" x14ac:dyDescent="0.2">
      <c r="A83" s="1209" t="s">
        <v>120</v>
      </c>
      <c r="B83" s="1210">
        <f t="shared" si="7"/>
        <v>0.97777777777777775</v>
      </c>
      <c r="C83" s="348">
        <v>44</v>
      </c>
      <c r="D83" s="1203">
        <v>45</v>
      </c>
      <c r="E83" s="1241" t="s">
        <v>55</v>
      </c>
      <c r="F83" s="348" t="s">
        <v>55</v>
      </c>
      <c r="G83" s="348" t="s">
        <v>55</v>
      </c>
      <c r="H83" s="348" t="s">
        <v>55</v>
      </c>
      <c r="I83" s="348" t="s">
        <v>55</v>
      </c>
      <c r="J83" s="348" t="s">
        <v>55</v>
      </c>
      <c r="K83" s="348" t="s">
        <v>55</v>
      </c>
      <c r="L83" s="348" t="s">
        <v>55</v>
      </c>
      <c r="M83" s="348" t="s">
        <v>55</v>
      </c>
      <c r="N83" s="348" t="s">
        <v>55</v>
      </c>
      <c r="O83" s="348" t="s">
        <v>55</v>
      </c>
      <c r="P83" s="348" t="s">
        <v>55</v>
      </c>
      <c r="Q83" s="348" t="s">
        <v>55</v>
      </c>
      <c r="R83" s="348" t="s">
        <v>55</v>
      </c>
      <c r="S83" s="348" t="s">
        <v>55</v>
      </c>
      <c r="T83" s="348" t="s">
        <v>55</v>
      </c>
      <c r="U83" s="348" t="s">
        <v>55</v>
      </c>
      <c r="V83" s="348" t="s">
        <v>55</v>
      </c>
      <c r="W83" s="348" t="s">
        <v>55</v>
      </c>
      <c r="X83" s="348" t="s">
        <v>55</v>
      </c>
      <c r="Y83" s="348" t="s">
        <v>55</v>
      </c>
      <c r="Z83" s="348" t="s">
        <v>55</v>
      </c>
      <c r="AA83" s="348" t="s">
        <v>55</v>
      </c>
      <c r="AB83" s="348" t="s">
        <v>55</v>
      </c>
      <c r="AC83" s="348" t="s">
        <v>55</v>
      </c>
      <c r="AD83" s="348" t="s">
        <v>55</v>
      </c>
      <c r="AE83" s="348" t="s">
        <v>55</v>
      </c>
      <c r="AF83" s="348" t="s">
        <v>55</v>
      </c>
      <c r="AG83" s="348" t="s">
        <v>55</v>
      </c>
      <c r="AH83" s="348" t="s">
        <v>55</v>
      </c>
      <c r="AI83" s="348" t="s">
        <v>55</v>
      </c>
      <c r="AJ83" s="348" t="s">
        <v>55</v>
      </c>
      <c r="AK83" s="348" t="s">
        <v>55</v>
      </c>
      <c r="AL83" s="348" t="s">
        <v>55</v>
      </c>
      <c r="AM83" s="348" t="s">
        <v>55</v>
      </c>
      <c r="AN83" s="348" t="s">
        <v>55</v>
      </c>
      <c r="AO83" s="348" t="s">
        <v>55</v>
      </c>
      <c r="AP83" s="348" t="s">
        <v>55</v>
      </c>
      <c r="AQ83" s="348" t="s">
        <v>55</v>
      </c>
      <c r="AR83" s="348" t="s">
        <v>58</v>
      </c>
      <c r="AS83" s="348" t="s">
        <v>55</v>
      </c>
      <c r="AT83" s="1203" t="s">
        <v>55</v>
      </c>
    </row>
    <row r="84" spans="1:46" x14ac:dyDescent="0.2">
      <c r="A84" s="1209" t="s">
        <v>121</v>
      </c>
      <c r="B84" s="1210">
        <f t="shared" si="7"/>
        <v>0.97777777777777775</v>
      </c>
      <c r="C84" s="348">
        <v>44</v>
      </c>
      <c r="D84" s="1203">
        <v>45</v>
      </c>
      <c r="E84" s="1241" t="s">
        <v>55</v>
      </c>
      <c r="F84" s="348" t="s">
        <v>55</v>
      </c>
      <c r="G84" s="348" t="s">
        <v>55</v>
      </c>
      <c r="H84" s="348" t="s">
        <v>55</v>
      </c>
      <c r="I84" s="348" t="s">
        <v>55</v>
      </c>
      <c r="J84" s="348" t="s">
        <v>55</v>
      </c>
      <c r="K84" s="348" t="s">
        <v>55</v>
      </c>
      <c r="L84" s="348" t="s">
        <v>55</v>
      </c>
      <c r="M84" s="348" t="s">
        <v>55</v>
      </c>
      <c r="N84" s="348" t="s">
        <v>55</v>
      </c>
      <c r="O84" s="348" t="s">
        <v>55</v>
      </c>
      <c r="P84" s="348" t="s">
        <v>55</v>
      </c>
      <c r="Q84" s="348" t="s">
        <v>55</v>
      </c>
      <c r="R84" s="348" t="s">
        <v>55</v>
      </c>
      <c r="S84" s="348" t="s">
        <v>55</v>
      </c>
      <c r="T84" s="348" t="s">
        <v>55</v>
      </c>
      <c r="U84" s="348" t="s">
        <v>55</v>
      </c>
      <c r="V84" s="348" t="s">
        <v>55</v>
      </c>
      <c r="W84" s="348" t="s">
        <v>55</v>
      </c>
      <c r="X84" s="348" t="s">
        <v>55</v>
      </c>
      <c r="Y84" s="348" t="s">
        <v>55</v>
      </c>
      <c r="Z84" s="348" t="s">
        <v>55</v>
      </c>
      <c r="AA84" s="348" t="s">
        <v>55</v>
      </c>
      <c r="AB84" s="348" t="s">
        <v>55</v>
      </c>
      <c r="AC84" s="348" t="s">
        <v>55</v>
      </c>
      <c r="AD84" s="348" t="s">
        <v>55</v>
      </c>
      <c r="AE84" s="348" t="s">
        <v>55</v>
      </c>
      <c r="AF84" s="348" t="s">
        <v>55</v>
      </c>
      <c r="AG84" s="348" t="s">
        <v>55</v>
      </c>
      <c r="AH84" s="348" t="s">
        <v>55</v>
      </c>
      <c r="AI84" s="348" t="s">
        <v>55</v>
      </c>
      <c r="AJ84" s="348" t="s">
        <v>55</v>
      </c>
      <c r="AK84" s="348" t="s">
        <v>55</v>
      </c>
      <c r="AL84" s="348" t="s">
        <v>55</v>
      </c>
      <c r="AM84" s="348" t="s">
        <v>55</v>
      </c>
      <c r="AN84" s="348" t="s">
        <v>55</v>
      </c>
      <c r="AO84" s="348" t="s">
        <v>55</v>
      </c>
      <c r="AP84" s="348" t="s">
        <v>55</v>
      </c>
      <c r="AQ84" s="348" t="s">
        <v>55</v>
      </c>
      <c r="AR84" s="348" t="s">
        <v>58</v>
      </c>
      <c r="AS84" s="348" t="s">
        <v>55</v>
      </c>
      <c r="AT84" s="1203" t="s">
        <v>55</v>
      </c>
    </row>
    <row r="85" spans="1:46" x14ac:dyDescent="0.2">
      <c r="A85" s="1209" t="s">
        <v>122</v>
      </c>
      <c r="B85" s="1210">
        <f t="shared" si="7"/>
        <v>0.66666666666666663</v>
      </c>
      <c r="C85" s="348">
        <v>30</v>
      </c>
      <c r="D85" s="1203">
        <v>45</v>
      </c>
      <c r="E85" s="1241" t="s">
        <v>55</v>
      </c>
      <c r="F85" s="348" t="s">
        <v>58</v>
      </c>
      <c r="G85" s="348" t="s">
        <v>55</v>
      </c>
      <c r="H85" s="348" t="s">
        <v>55</v>
      </c>
      <c r="I85" s="348" t="s">
        <v>55</v>
      </c>
      <c r="J85" s="348" t="s">
        <v>55</v>
      </c>
      <c r="K85" s="348" t="s">
        <v>55</v>
      </c>
      <c r="L85" s="348" t="s">
        <v>55</v>
      </c>
      <c r="M85" s="348" t="s">
        <v>55</v>
      </c>
      <c r="N85" s="348" t="s">
        <v>55</v>
      </c>
      <c r="O85" s="348" t="s">
        <v>55</v>
      </c>
      <c r="P85" s="348" t="s">
        <v>55</v>
      </c>
      <c r="Q85" s="348" t="s">
        <v>58</v>
      </c>
      <c r="R85" s="348" t="s">
        <v>58</v>
      </c>
      <c r="S85" s="348" t="s">
        <v>58</v>
      </c>
      <c r="T85" s="348" t="s">
        <v>58</v>
      </c>
      <c r="U85" s="348" t="s">
        <v>55</v>
      </c>
      <c r="V85" s="348" t="s">
        <v>58</v>
      </c>
      <c r="W85" s="348" t="s">
        <v>58</v>
      </c>
      <c r="X85" s="348" t="s">
        <v>55</v>
      </c>
      <c r="Y85" s="348" t="s">
        <v>55</v>
      </c>
      <c r="Z85" s="348" t="s">
        <v>55</v>
      </c>
      <c r="AA85" s="348" t="s">
        <v>55</v>
      </c>
      <c r="AB85" s="348" t="s">
        <v>55</v>
      </c>
      <c r="AC85" s="348" t="s">
        <v>55</v>
      </c>
      <c r="AD85" s="348" t="s">
        <v>58</v>
      </c>
      <c r="AE85" s="348" t="s">
        <v>55</v>
      </c>
      <c r="AF85" s="348" t="s">
        <v>55</v>
      </c>
      <c r="AG85" s="348" t="s">
        <v>58</v>
      </c>
      <c r="AH85" s="348" t="s">
        <v>55</v>
      </c>
      <c r="AI85" s="348" t="s">
        <v>58</v>
      </c>
      <c r="AJ85" s="348" t="s">
        <v>55</v>
      </c>
      <c r="AK85" s="348" t="s">
        <v>55</v>
      </c>
      <c r="AL85" s="348" t="s">
        <v>55</v>
      </c>
      <c r="AM85" s="348" t="s">
        <v>58</v>
      </c>
      <c r="AN85" s="348" t="s">
        <v>58</v>
      </c>
      <c r="AO85" s="348" t="s">
        <v>55</v>
      </c>
      <c r="AP85" s="348" t="s">
        <v>55</v>
      </c>
      <c r="AQ85" s="348" t="s">
        <v>55</v>
      </c>
      <c r="AR85" s="348" t="s">
        <v>58</v>
      </c>
      <c r="AS85" s="348" t="s">
        <v>55</v>
      </c>
      <c r="AT85" s="1203" t="s">
        <v>55</v>
      </c>
    </row>
    <row r="86" spans="1:46" x14ac:dyDescent="0.2">
      <c r="A86" s="1209" t="s">
        <v>123</v>
      </c>
      <c r="B86" s="1210">
        <f t="shared" si="7"/>
        <v>0.77777777777777779</v>
      </c>
      <c r="C86" s="348">
        <v>35</v>
      </c>
      <c r="D86" s="1203">
        <v>45</v>
      </c>
      <c r="E86" s="1241" t="s">
        <v>55</v>
      </c>
      <c r="F86" s="348" t="s">
        <v>55</v>
      </c>
      <c r="G86" s="348" t="s">
        <v>55</v>
      </c>
      <c r="H86" s="348" t="s">
        <v>55</v>
      </c>
      <c r="I86" s="348" t="s">
        <v>55</v>
      </c>
      <c r="J86" s="348" t="s">
        <v>55</v>
      </c>
      <c r="K86" s="348" t="s">
        <v>55</v>
      </c>
      <c r="L86" s="348" t="s">
        <v>55</v>
      </c>
      <c r="M86" s="348" t="s">
        <v>55</v>
      </c>
      <c r="N86" s="348" t="s">
        <v>55</v>
      </c>
      <c r="O86" s="348" t="s">
        <v>55</v>
      </c>
      <c r="P86" s="348" t="s">
        <v>55</v>
      </c>
      <c r="Q86" s="348" t="s">
        <v>55</v>
      </c>
      <c r="R86" s="348" t="s">
        <v>58</v>
      </c>
      <c r="S86" s="348" t="s">
        <v>55</v>
      </c>
      <c r="T86" s="348" t="s">
        <v>58</v>
      </c>
      <c r="U86" s="348" t="s">
        <v>55</v>
      </c>
      <c r="V86" s="348" t="s">
        <v>55</v>
      </c>
      <c r="W86" s="348" t="s">
        <v>55</v>
      </c>
      <c r="X86" s="348" t="s">
        <v>55</v>
      </c>
      <c r="Y86" s="348" t="s">
        <v>58</v>
      </c>
      <c r="Z86" s="348" t="s">
        <v>55</v>
      </c>
      <c r="AA86" s="348" t="s">
        <v>58</v>
      </c>
      <c r="AB86" s="348" t="s">
        <v>55</v>
      </c>
      <c r="AC86" s="348" t="s">
        <v>55</v>
      </c>
      <c r="AD86" s="348" t="s">
        <v>58</v>
      </c>
      <c r="AE86" s="348" t="s">
        <v>58</v>
      </c>
      <c r="AF86" s="348" t="s">
        <v>58</v>
      </c>
      <c r="AG86" s="348" t="s">
        <v>55</v>
      </c>
      <c r="AH86" s="348" t="s">
        <v>55</v>
      </c>
      <c r="AI86" s="348" t="s">
        <v>58</v>
      </c>
      <c r="AJ86" s="348" t="s">
        <v>55</v>
      </c>
      <c r="AK86" s="348" t="s">
        <v>55</v>
      </c>
      <c r="AL86" s="348" t="s">
        <v>55</v>
      </c>
      <c r="AM86" s="348" t="s">
        <v>55</v>
      </c>
      <c r="AN86" s="348" t="s">
        <v>58</v>
      </c>
      <c r="AO86" s="348" t="s">
        <v>55</v>
      </c>
      <c r="AP86" s="348" t="s">
        <v>55</v>
      </c>
      <c r="AQ86" s="348" t="s">
        <v>55</v>
      </c>
      <c r="AR86" s="348" t="s">
        <v>58</v>
      </c>
      <c r="AS86" s="348" t="s">
        <v>55</v>
      </c>
      <c r="AT86" s="1203" t="s">
        <v>55</v>
      </c>
    </row>
    <row r="87" spans="1:46" x14ac:dyDescent="0.2">
      <c r="A87" s="1209" t="s">
        <v>124</v>
      </c>
      <c r="B87" s="1210">
        <f t="shared" si="7"/>
        <v>0.88636363636363635</v>
      </c>
      <c r="C87" s="348">
        <v>39</v>
      </c>
      <c r="D87" s="1203">
        <v>44</v>
      </c>
      <c r="E87" s="1241" t="s">
        <v>70</v>
      </c>
      <c r="F87" s="348" t="s">
        <v>55</v>
      </c>
      <c r="G87" s="348" t="s">
        <v>55</v>
      </c>
      <c r="H87" s="348" t="s">
        <v>55</v>
      </c>
      <c r="I87" s="348" t="s">
        <v>58</v>
      </c>
      <c r="J87" s="348" t="s">
        <v>55</v>
      </c>
      <c r="K87" s="348" t="s">
        <v>55</v>
      </c>
      <c r="L87" s="348" t="s">
        <v>55</v>
      </c>
      <c r="M87" s="348" t="s">
        <v>55</v>
      </c>
      <c r="N87" s="348" t="s">
        <v>55</v>
      </c>
      <c r="O87" s="348" t="s">
        <v>55</v>
      </c>
      <c r="P87" s="348" t="s">
        <v>55</v>
      </c>
      <c r="Q87" s="348" t="s">
        <v>55</v>
      </c>
      <c r="R87" s="348" t="s">
        <v>55</v>
      </c>
      <c r="S87" s="348" t="s">
        <v>55</v>
      </c>
      <c r="T87" s="348" t="s">
        <v>55</v>
      </c>
      <c r="U87" s="348" t="s">
        <v>55</v>
      </c>
      <c r="V87" s="348" t="s">
        <v>58</v>
      </c>
      <c r="W87" s="348" t="s">
        <v>55</v>
      </c>
      <c r="X87" s="348" t="s">
        <v>55</v>
      </c>
      <c r="Y87" s="348" t="s">
        <v>55</v>
      </c>
      <c r="Z87" s="348" t="s">
        <v>55</v>
      </c>
      <c r="AA87" s="348" t="s">
        <v>55</v>
      </c>
      <c r="AB87" s="348" t="s">
        <v>55</v>
      </c>
      <c r="AC87" s="348" t="s">
        <v>55</v>
      </c>
      <c r="AD87" s="348" t="s">
        <v>55</v>
      </c>
      <c r="AE87" s="348" t="s">
        <v>58</v>
      </c>
      <c r="AF87" s="348" t="s">
        <v>55</v>
      </c>
      <c r="AG87" s="348" t="s">
        <v>55</v>
      </c>
      <c r="AH87" s="348" t="s">
        <v>55</v>
      </c>
      <c r="AI87" s="348" t="s">
        <v>55</v>
      </c>
      <c r="AJ87" s="348" t="s">
        <v>55</v>
      </c>
      <c r="AK87" s="348" t="s">
        <v>55</v>
      </c>
      <c r="AL87" s="348" t="s">
        <v>55</v>
      </c>
      <c r="AM87" s="348" t="s">
        <v>55</v>
      </c>
      <c r="AN87" s="348" t="s">
        <v>58</v>
      </c>
      <c r="AO87" s="348" t="s">
        <v>55</v>
      </c>
      <c r="AP87" s="348" t="s">
        <v>55</v>
      </c>
      <c r="AQ87" s="348" t="s">
        <v>55</v>
      </c>
      <c r="AR87" s="348" t="s">
        <v>58</v>
      </c>
      <c r="AS87" s="348" t="s">
        <v>55</v>
      </c>
      <c r="AT87" s="1203" t="s">
        <v>55</v>
      </c>
    </row>
    <row r="88" spans="1:46" x14ac:dyDescent="0.2">
      <c r="A88" s="1209" t="s">
        <v>125</v>
      </c>
      <c r="B88" s="1210">
        <f t="shared" si="7"/>
        <v>0.95454545454545459</v>
      </c>
      <c r="C88" s="348">
        <v>42</v>
      </c>
      <c r="D88" s="1203">
        <v>44</v>
      </c>
      <c r="E88" s="1241" t="s">
        <v>70</v>
      </c>
      <c r="F88" s="348" t="s">
        <v>55</v>
      </c>
      <c r="G88" s="348" t="s">
        <v>55</v>
      </c>
      <c r="H88" s="348" t="s">
        <v>55</v>
      </c>
      <c r="I88" s="348" t="s">
        <v>58</v>
      </c>
      <c r="J88" s="348" t="s">
        <v>55</v>
      </c>
      <c r="K88" s="348" t="s">
        <v>55</v>
      </c>
      <c r="L88" s="348" t="s">
        <v>55</v>
      </c>
      <c r="M88" s="348" t="s">
        <v>55</v>
      </c>
      <c r="N88" s="348" t="s">
        <v>55</v>
      </c>
      <c r="O88" s="348" t="s">
        <v>55</v>
      </c>
      <c r="P88" s="348" t="s">
        <v>55</v>
      </c>
      <c r="Q88" s="348" t="s">
        <v>55</v>
      </c>
      <c r="R88" s="348" t="s">
        <v>55</v>
      </c>
      <c r="S88" s="348" t="s">
        <v>55</v>
      </c>
      <c r="T88" s="348" t="s">
        <v>55</v>
      </c>
      <c r="U88" s="348" t="s">
        <v>55</v>
      </c>
      <c r="V88" s="348" t="s">
        <v>55</v>
      </c>
      <c r="W88" s="348" t="s">
        <v>55</v>
      </c>
      <c r="X88" s="348" t="s">
        <v>55</v>
      </c>
      <c r="Y88" s="348" t="s">
        <v>55</v>
      </c>
      <c r="Z88" s="348" t="s">
        <v>55</v>
      </c>
      <c r="AA88" s="348" t="s">
        <v>55</v>
      </c>
      <c r="AB88" s="348" t="s">
        <v>55</v>
      </c>
      <c r="AC88" s="348" t="s">
        <v>55</v>
      </c>
      <c r="AD88" s="348" t="s">
        <v>55</v>
      </c>
      <c r="AE88" s="348" t="s">
        <v>55</v>
      </c>
      <c r="AF88" s="348" t="s">
        <v>55</v>
      </c>
      <c r="AG88" s="348" t="s">
        <v>55</v>
      </c>
      <c r="AH88" s="348" t="s">
        <v>55</v>
      </c>
      <c r="AI88" s="348" t="s">
        <v>55</v>
      </c>
      <c r="AJ88" s="348" t="s">
        <v>55</v>
      </c>
      <c r="AK88" s="348" t="s">
        <v>55</v>
      </c>
      <c r="AL88" s="348" t="s">
        <v>55</v>
      </c>
      <c r="AM88" s="348" t="s">
        <v>55</v>
      </c>
      <c r="AN88" s="348" t="s">
        <v>55</v>
      </c>
      <c r="AO88" s="348" t="s">
        <v>55</v>
      </c>
      <c r="AP88" s="348" t="s">
        <v>55</v>
      </c>
      <c r="AQ88" s="348" t="s">
        <v>55</v>
      </c>
      <c r="AR88" s="348" t="s">
        <v>58</v>
      </c>
      <c r="AS88" s="348" t="s">
        <v>55</v>
      </c>
      <c r="AT88" s="1203" t="s">
        <v>55</v>
      </c>
    </row>
    <row r="89" spans="1:46" x14ac:dyDescent="0.2">
      <c r="A89" s="1209" t="s">
        <v>126</v>
      </c>
      <c r="B89" s="1210">
        <f t="shared" si="7"/>
        <v>9.0909090909090912E-2</v>
      </c>
      <c r="C89" s="348">
        <v>4</v>
      </c>
      <c r="D89" s="1203">
        <v>44</v>
      </c>
      <c r="E89" s="1241" t="s">
        <v>58</v>
      </c>
      <c r="F89" s="348" t="s">
        <v>70</v>
      </c>
      <c r="G89" s="348" t="s">
        <v>55</v>
      </c>
      <c r="H89" s="348" t="s">
        <v>58</v>
      </c>
      <c r="I89" s="348" t="s">
        <v>58</v>
      </c>
      <c r="J89" s="348" t="s">
        <v>58</v>
      </c>
      <c r="K89" s="348" t="s">
        <v>58</v>
      </c>
      <c r="L89" s="348" t="s">
        <v>58</v>
      </c>
      <c r="M89" s="348" t="s">
        <v>58</v>
      </c>
      <c r="N89" s="348" t="s">
        <v>58</v>
      </c>
      <c r="O89" s="348" t="s">
        <v>58</v>
      </c>
      <c r="P89" s="348" t="s">
        <v>58</v>
      </c>
      <c r="Q89" s="348" t="s">
        <v>58</v>
      </c>
      <c r="R89" s="348" t="s">
        <v>58</v>
      </c>
      <c r="S89" s="348" t="s">
        <v>58</v>
      </c>
      <c r="T89" s="348" t="s">
        <v>58</v>
      </c>
      <c r="U89" s="348" t="s">
        <v>58</v>
      </c>
      <c r="V89" s="348" t="s">
        <v>58</v>
      </c>
      <c r="W89" s="348" t="s">
        <v>58</v>
      </c>
      <c r="X89" s="348" t="s">
        <v>58</v>
      </c>
      <c r="Y89" s="348" t="s">
        <v>58</v>
      </c>
      <c r="Z89" s="348" t="s">
        <v>58</v>
      </c>
      <c r="AA89" s="348" t="s">
        <v>58</v>
      </c>
      <c r="AB89" s="348" t="s">
        <v>58</v>
      </c>
      <c r="AC89" s="348" t="s">
        <v>58</v>
      </c>
      <c r="AD89" s="348" t="s">
        <v>58</v>
      </c>
      <c r="AE89" s="348" t="s">
        <v>58</v>
      </c>
      <c r="AF89" s="348" t="s">
        <v>58</v>
      </c>
      <c r="AG89" s="348" t="s">
        <v>58</v>
      </c>
      <c r="AH89" s="348" t="s">
        <v>58</v>
      </c>
      <c r="AI89" s="348" t="s">
        <v>58</v>
      </c>
      <c r="AJ89" s="348" t="s">
        <v>58</v>
      </c>
      <c r="AK89" s="348" t="s">
        <v>58</v>
      </c>
      <c r="AL89" s="348" t="s">
        <v>58</v>
      </c>
      <c r="AM89" s="348" t="s">
        <v>55</v>
      </c>
      <c r="AN89" s="348" t="s">
        <v>58</v>
      </c>
      <c r="AO89" s="348" t="s">
        <v>55</v>
      </c>
      <c r="AP89" s="348" t="s">
        <v>58</v>
      </c>
      <c r="AQ89" s="348" t="s">
        <v>58</v>
      </c>
      <c r="AR89" s="348" t="s">
        <v>58</v>
      </c>
      <c r="AS89" s="348" t="s">
        <v>58</v>
      </c>
      <c r="AT89" s="1203" t="s">
        <v>58</v>
      </c>
    </row>
    <row r="90" spans="1:46" x14ac:dyDescent="0.2">
      <c r="A90" s="1209" t="s">
        <v>127</v>
      </c>
      <c r="B90" s="1210">
        <f t="shared" si="7"/>
        <v>9.0909090909090912E-2</v>
      </c>
      <c r="C90" s="348">
        <v>4</v>
      </c>
      <c r="D90" s="1203">
        <v>44</v>
      </c>
      <c r="E90" s="1241" t="s">
        <v>58</v>
      </c>
      <c r="F90" s="348" t="s">
        <v>70</v>
      </c>
      <c r="G90" s="348" t="s">
        <v>55</v>
      </c>
      <c r="H90" s="348" t="s">
        <v>58</v>
      </c>
      <c r="I90" s="348" t="s">
        <v>58</v>
      </c>
      <c r="J90" s="348" t="s">
        <v>58</v>
      </c>
      <c r="K90" s="348" t="s">
        <v>58</v>
      </c>
      <c r="L90" s="348" t="s">
        <v>58</v>
      </c>
      <c r="M90" s="348" t="s">
        <v>58</v>
      </c>
      <c r="N90" s="348" t="s">
        <v>58</v>
      </c>
      <c r="O90" s="348" t="s">
        <v>58</v>
      </c>
      <c r="P90" s="348" t="s">
        <v>58</v>
      </c>
      <c r="Q90" s="348" t="s">
        <v>58</v>
      </c>
      <c r="R90" s="348" t="s">
        <v>58</v>
      </c>
      <c r="S90" s="348" t="s">
        <v>58</v>
      </c>
      <c r="T90" s="348" t="s">
        <v>58</v>
      </c>
      <c r="U90" s="348" t="s">
        <v>58</v>
      </c>
      <c r="V90" s="348" t="s">
        <v>58</v>
      </c>
      <c r="W90" s="348" t="s">
        <v>58</v>
      </c>
      <c r="X90" s="348" t="s">
        <v>58</v>
      </c>
      <c r="Y90" s="348" t="s">
        <v>58</v>
      </c>
      <c r="Z90" s="348" t="s">
        <v>58</v>
      </c>
      <c r="AA90" s="348" t="s">
        <v>55</v>
      </c>
      <c r="AB90" s="348" t="s">
        <v>58</v>
      </c>
      <c r="AC90" s="348" t="s">
        <v>58</v>
      </c>
      <c r="AD90" s="348" t="s">
        <v>58</v>
      </c>
      <c r="AE90" s="348" t="s">
        <v>58</v>
      </c>
      <c r="AF90" s="348" t="s">
        <v>58</v>
      </c>
      <c r="AG90" s="348" t="s">
        <v>58</v>
      </c>
      <c r="AH90" s="348" t="s">
        <v>58</v>
      </c>
      <c r="AI90" s="348" t="s">
        <v>58</v>
      </c>
      <c r="AJ90" s="348" t="s">
        <v>58</v>
      </c>
      <c r="AK90" s="348" t="s">
        <v>55</v>
      </c>
      <c r="AL90" s="348" t="s">
        <v>58</v>
      </c>
      <c r="AM90" s="348" t="s">
        <v>58</v>
      </c>
      <c r="AN90" s="348" t="s">
        <v>58</v>
      </c>
      <c r="AO90" s="348" t="s">
        <v>58</v>
      </c>
      <c r="AP90" s="348" t="s">
        <v>58</v>
      </c>
      <c r="AQ90" s="348" t="s">
        <v>58</v>
      </c>
      <c r="AR90" s="348" t="s">
        <v>58</v>
      </c>
      <c r="AS90" s="348" t="s">
        <v>58</v>
      </c>
      <c r="AT90" s="1203" t="s">
        <v>58</v>
      </c>
    </row>
    <row r="91" spans="1:46" x14ac:dyDescent="0.2">
      <c r="A91" s="1209" t="s">
        <v>128</v>
      </c>
      <c r="B91" s="1210">
        <f t="shared" si="7"/>
        <v>0.68181818181818177</v>
      </c>
      <c r="C91" s="348">
        <v>30</v>
      </c>
      <c r="D91" s="1203">
        <v>44</v>
      </c>
      <c r="E91" s="1241" t="s">
        <v>55</v>
      </c>
      <c r="F91" s="348" t="s">
        <v>58</v>
      </c>
      <c r="G91" s="348" t="s">
        <v>55</v>
      </c>
      <c r="H91" s="348" t="s">
        <v>55</v>
      </c>
      <c r="I91" s="348" t="s">
        <v>55</v>
      </c>
      <c r="J91" s="348" t="s">
        <v>55</v>
      </c>
      <c r="K91" s="348" t="s">
        <v>58</v>
      </c>
      <c r="L91" s="348" t="s">
        <v>58</v>
      </c>
      <c r="M91" s="348" t="s">
        <v>55</v>
      </c>
      <c r="N91" s="348" t="s">
        <v>55</v>
      </c>
      <c r="O91" s="348" t="s">
        <v>58</v>
      </c>
      <c r="P91" s="348" t="s">
        <v>55</v>
      </c>
      <c r="Q91" s="348" t="s">
        <v>55</v>
      </c>
      <c r="R91" s="348" t="s">
        <v>58</v>
      </c>
      <c r="S91" s="348" t="s">
        <v>58</v>
      </c>
      <c r="T91" s="348" t="s">
        <v>55</v>
      </c>
      <c r="U91" s="348" t="s">
        <v>55</v>
      </c>
      <c r="V91" s="348" t="s">
        <v>55</v>
      </c>
      <c r="W91" s="348" t="s">
        <v>70</v>
      </c>
      <c r="X91" s="348" t="s">
        <v>55</v>
      </c>
      <c r="Y91" s="348" t="s">
        <v>55</v>
      </c>
      <c r="Z91" s="348" t="s">
        <v>55</v>
      </c>
      <c r="AA91" s="348" t="s">
        <v>55</v>
      </c>
      <c r="AB91" s="348" t="s">
        <v>55</v>
      </c>
      <c r="AC91" s="348" t="s">
        <v>55</v>
      </c>
      <c r="AD91" s="348" t="s">
        <v>58</v>
      </c>
      <c r="AE91" s="348" t="s">
        <v>58</v>
      </c>
      <c r="AF91" s="348" t="s">
        <v>55</v>
      </c>
      <c r="AG91" s="348" t="s">
        <v>58</v>
      </c>
      <c r="AH91" s="348" t="s">
        <v>58</v>
      </c>
      <c r="AI91" s="348" t="s">
        <v>55</v>
      </c>
      <c r="AJ91" s="348" t="s">
        <v>55</v>
      </c>
      <c r="AK91" s="348" t="s">
        <v>55</v>
      </c>
      <c r="AL91" s="348" t="s">
        <v>55</v>
      </c>
      <c r="AM91" s="348" t="s">
        <v>58</v>
      </c>
      <c r="AN91" s="348" t="s">
        <v>58</v>
      </c>
      <c r="AO91" s="348" t="s">
        <v>55</v>
      </c>
      <c r="AP91" s="348" t="s">
        <v>55</v>
      </c>
      <c r="AQ91" s="348" t="s">
        <v>55</v>
      </c>
      <c r="AR91" s="348" t="s">
        <v>55</v>
      </c>
      <c r="AS91" s="348" t="s">
        <v>55</v>
      </c>
      <c r="AT91" s="1203" t="s">
        <v>58</v>
      </c>
    </row>
    <row r="92" spans="1:46" ht="20.25" customHeight="1" x14ac:dyDescent="0.2">
      <c r="A92" s="1212" t="s">
        <v>132</v>
      </c>
      <c r="B92" s="1241">
        <v>10</v>
      </c>
      <c r="C92" s="1214"/>
      <c r="D92" s="1215"/>
      <c r="E92" s="1241">
        <v>9</v>
      </c>
      <c r="F92" s="348">
        <v>9</v>
      </c>
      <c r="G92" s="348">
        <v>13</v>
      </c>
      <c r="H92" s="348">
        <v>11</v>
      </c>
      <c r="I92" s="348">
        <v>9</v>
      </c>
      <c r="J92" s="348">
        <v>11</v>
      </c>
      <c r="K92" s="348">
        <v>10</v>
      </c>
      <c r="L92" s="348">
        <v>10</v>
      </c>
      <c r="M92" s="348">
        <v>11</v>
      </c>
      <c r="N92" s="348">
        <v>11</v>
      </c>
      <c r="O92" s="348">
        <v>10</v>
      </c>
      <c r="P92" s="348">
        <v>11</v>
      </c>
      <c r="Q92" s="348">
        <v>9</v>
      </c>
      <c r="R92" s="348">
        <v>8</v>
      </c>
      <c r="S92" s="348">
        <v>9</v>
      </c>
      <c r="T92" s="348">
        <v>8</v>
      </c>
      <c r="U92" s="348">
        <v>11</v>
      </c>
      <c r="V92" s="348">
        <v>7</v>
      </c>
      <c r="W92" s="348">
        <v>9</v>
      </c>
      <c r="X92" s="348">
        <v>11</v>
      </c>
      <c r="Y92" s="348">
        <v>10</v>
      </c>
      <c r="Z92" s="348">
        <v>11</v>
      </c>
      <c r="AA92" s="348">
        <v>11</v>
      </c>
      <c r="AB92" s="348">
        <v>11</v>
      </c>
      <c r="AC92" s="348">
        <v>11</v>
      </c>
      <c r="AD92" s="348">
        <v>7</v>
      </c>
      <c r="AE92" s="348">
        <v>8</v>
      </c>
      <c r="AF92" s="348">
        <v>10</v>
      </c>
      <c r="AG92" s="348">
        <v>9</v>
      </c>
      <c r="AH92" s="348">
        <v>9</v>
      </c>
      <c r="AI92" s="348">
        <v>9</v>
      </c>
      <c r="AJ92" s="348">
        <v>11</v>
      </c>
      <c r="AK92" s="348">
        <v>12</v>
      </c>
      <c r="AL92" s="348">
        <v>11</v>
      </c>
      <c r="AM92" s="348">
        <v>10</v>
      </c>
      <c r="AN92" s="348">
        <v>6</v>
      </c>
      <c r="AO92" s="348">
        <v>12</v>
      </c>
      <c r="AP92" s="348">
        <v>11</v>
      </c>
      <c r="AQ92" s="348">
        <v>11</v>
      </c>
      <c r="AR92" s="348">
        <v>1</v>
      </c>
      <c r="AS92" s="348">
        <v>11</v>
      </c>
      <c r="AT92" s="1203">
        <v>10</v>
      </c>
    </row>
    <row r="93" spans="1:46" ht="29.25" x14ac:dyDescent="0.2">
      <c r="A93" s="1277" t="s">
        <v>133</v>
      </c>
      <c r="B93" s="1210">
        <f>C93/D93</f>
        <v>0.91111111111111109</v>
      </c>
      <c r="C93" s="348">
        <v>41</v>
      </c>
      <c r="D93" s="1203">
        <v>45</v>
      </c>
      <c r="E93" s="1241" t="s">
        <v>55</v>
      </c>
      <c r="F93" s="348" t="s">
        <v>55</v>
      </c>
      <c r="G93" s="348" t="s">
        <v>55</v>
      </c>
      <c r="H93" s="348" t="s">
        <v>55</v>
      </c>
      <c r="I93" s="348" t="s">
        <v>55</v>
      </c>
      <c r="J93" s="348" t="s">
        <v>55</v>
      </c>
      <c r="K93" s="348" t="s">
        <v>55</v>
      </c>
      <c r="L93" s="348" t="s">
        <v>55</v>
      </c>
      <c r="M93" s="348" t="s">
        <v>55</v>
      </c>
      <c r="N93" s="348" t="s">
        <v>55</v>
      </c>
      <c r="O93" s="348" t="s">
        <v>55</v>
      </c>
      <c r="P93" s="348" t="s">
        <v>55</v>
      </c>
      <c r="Q93" s="348" t="s">
        <v>55</v>
      </c>
      <c r="R93" s="348" t="s">
        <v>55</v>
      </c>
      <c r="S93" s="348" t="s">
        <v>55</v>
      </c>
      <c r="T93" s="348" t="s">
        <v>55</v>
      </c>
      <c r="U93" s="348" t="s">
        <v>55</v>
      </c>
      <c r="V93" s="348" t="s">
        <v>58</v>
      </c>
      <c r="W93" s="348" t="s">
        <v>55</v>
      </c>
      <c r="X93" s="348" t="s">
        <v>55</v>
      </c>
      <c r="Y93" s="348" t="s">
        <v>55</v>
      </c>
      <c r="Z93" s="348" t="s">
        <v>55</v>
      </c>
      <c r="AA93" s="348" t="s">
        <v>55</v>
      </c>
      <c r="AB93" s="348" t="s">
        <v>55</v>
      </c>
      <c r="AC93" s="348" t="s">
        <v>55</v>
      </c>
      <c r="AD93" s="348" t="s">
        <v>55</v>
      </c>
      <c r="AE93" s="348" t="s">
        <v>55</v>
      </c>
      <c r="AF93" s="348" t="s">
        <v>55</v>
      </c>
      <c r="AG93" s="348" t="s">
        <v>55</v>
      </c>
      <c r="AH93" s="348" t="s">
        <v>55</v>
      </c>
      <c r="AI93" s="348" t="s">
        <v>55</v>
      </c>
      <c r="AJ93" s="348" t="s">
        <v>55</v>
      </c>
      <c r="AK93" s="348" t="s">
        <v>55</v>
      </c>
      <c r="AL93" s="348" t="s">
        <v>55</v>
      </c>
      <c r="AM93" s="348" t="s">
        <v>55</v>
      </c>
      <c r="AN93" s="348" t="s">
        <v>55</v>
      </c>
      <c r="AO93" s="348" t="s">
        <v>55</v>
      </c>
      <c r="AP93" s="348" t="s">
        <v>55</v>
      </c>
      <c r="AQ93" s="348" t="s">
        <v>55</v>
      </c>
      <c r="AR93" s="348" t="s">
        <v>58</v>
      </c>
      <c r="AS93" s="348" t="s">
        <v>55</v>
      </c>
      <c r="AT93" s="1203" t="s">
        <v>55</v>
      </c>
    </row>
    <row r="94" spans="1:46" ht="20.25" customHeight="1" x14ac:dyDescent="0.2">
      <c r="A94" s="1212" t="s">
        <v>134</v>
      </c>
      <c r="B94" s="1210">
        <f>C94/D94</f>
        <v>0.88888888888888884</v>
      </c>
      <c r="C94" s="348">
        <v>40</v>
      </c>
      <c r="D94" s="1203">
        <v>45</v>
      </c>
      <c r="E94" s="1241" t="s">
        <v>55</v>
      </c>
      <c r="F94" s="348" t="s">
        <v>55</v>
      </c>
      <c r="G94" s="348" t="s">
        <v>55</v>
      </c>
      <c r="H94" s="348" t="s">
        <v>55</v>
      </c>
      <c r="I94" s="348" t="s">
        <v>55</v>
      </c>
      <c r="J94" s="348" t="s">
        <v>55</v>
      </c>
      <c r="K94" s="348" t="s">
        <v>55</v>
      </c>
      <c r="L94" s="348" t="s">
        <v>55</v>
      </c>
      <c r="M94" s="348" t="s">
        <v>55</v>
      </c>
      <c r="N94" s="348" t="s">
        <v>55</v>
      </c>
      <c r="O94" s="348" t="s">
        <v>55</v>
      </c>
      <c r="P94" s="348" t="s">
        <v>55</v>
      </c>
      <c r="Q94" s="348" t="s">
        <v>55</v>
      </c>
      <c r="R94" s="348" t="s">
        <v>55</v>
      </c>
      <c r="S94" s="348" t="s">
        <v>55</v>
      </c>
      <c r="T94" s="348" t="s">
        <v>55</v>
      </c>
      <c r="U94" s="348" t="s">
        <v>55</v>
      </c>
      <c r="V94" s="348" t="s">
        <v>58</v>
      </c>
      <c r="W94" s="348" t="s">
        <v>55</v>
      </c>
      <c r="X94" s="348" t="s">
        <v>55</v>
      </c>
      <c r="Y94" s="348" t="s">
        <v>55</v>
      </c>
      <c r="Z94" s="348" t="s">
        <v>55</v>
      </c>
      <c r="AA94" s="348" t="s">
        <v>55</v>
      </c>
      <c r="AB94" s="348" t="s">
        <v>55</v>
      </c>
      <c r="AC94" s="348" t="s">
        <v>55</v>
      </c>
      <c r="AD94" s="348" t="s">
        <v>58</v>
      </c>
      <c r="AE94" s="348" t="s">
        <v>55</v>
      </c>
      <c r="AF94" s="348" t="s">
        <v>55</v>
      </c>
      <c r="AG94" s="348" t="s">
        <v>55</v>
      </c>
      <c r="AH94" s="348" t="s">
        <v>55</v>
      </c>
      <c r="AI94" s="348" t="s">
        <v>55</v>
      </c>
      <c r="AJ94" s="348" t="s">
        <v>55</v>
      </c>
      <c r="AK94" s="348" t="s">
        <v>55</v>
      </c>
      <c r="AL94" s="348" t="s">
        <v>55</v>
      </c>
      <c r="AM94" s="348" t="s">
        <v>55</v>
      </c>
      <c r="AN94" s="348" t="s">
        <v>58</v>
      </c>
      <c r="AO94" s="348" t="s">
        <v>55</v>
      </c>
      <c r="AP94" s="348" t="s">
        <v>55</v>
      </c>
      <c r="AQ94" s="348" t="s">
        <v>55</v>
      </c>
      <c r="AR94" s="348" t="s">
        <v>58</v>
      </c>
      <c r="AS94" s="348" t="s">
        <v>55</v>
      </c>
      <c r="AT94" s="1203" t="s">
        <v>55</v>
      </c>
    </row>
    <row r="95" spans="1:46" ht="33" customHeight="1" x14ac:dyDescent="0.25">
      <c r="A95" s="1274" t="s">
        <v>135</v>
      </c>
      <c r="B95" s="1275"/>
      <c r="C95" s="1275"/>
      <c r="D95" s="1276"/>
      <c r="E95" s="1275"/>
      <c r="F95" s="1275"/>
      <c r="G95" s="1275"/>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c r="AL95" s="1275"/>
      <c r="AM95" s="1275"/>
      <c r="AN95" s="1275"/>
      <c r="AO95" s="1275"/>
      <c r="AP95" s="1275"/>
      <c r="AQ95" s="1275"/>
      <c r="AR95" s="1275"/>
      <c r="AS95" s="1275"/>
      <c r="AT95" s="1276"/>
    </row>
    <row r="96" spans="1:46" x14ac:dyDescent="0.2">
      <c r="A96" s="1209" t="s">
        <v>116</v>
      </c>
      <c r="B96" s="1210">
        <f>C96/D96</f>
        <v>0.95238095238095233</v>
      </c>
      <c r="C96" s="348">
        <v>40</v>
      </c>
      <c r="D96" s="1203">
        <v>42</v>
      </c>
      <c r="E96" s="1241" t="s">
        <v>55</v>
      </c>
      <c r="F96" s="348" t="s">
        <v>55</v>
      </c>
      <c r="G96" s="348" t="s">
        <v>55</v>
      </c>
      <c r="H96" s="348" t="s">
        <v>55</v>
      </c>
      <c r="I96" s="348" t="s">
        <v>55</v>
      </c>
      <c r="J96" s="348" t="s">
        <v>70</v>
      </c>
      <c r="K96" s="348" t="s">
        <v>55</v>
      </c>
      <c r="L96" s="348" t="s">
        <v>55</v>
      </c>
      <c r="M96" s="348" t="s">
        <v>55</v>
      </c>
      <c r="N96" s="348" t="s">
        <v>55</v>
      </c>
      <c r="O96" s="348" t="s">
        <v>55</v>
      </c>
      <c r="P96" s="348" t="s">
        <v>55</v>
      </c>
      <c r="Q96" s="348" t="s">
        <v>55</v>
      </c>
      <c r="R96" s="348" t="s">
        <v>55</v>
      </c>
      <c r="S96" s="348" t="s">
        <v>55</v>
      </c>
      <c r="T96" s="348" t="s">
        <v>58</v>
      </c>
      <c r="U96" s="348" t="s">
        <v>55</v>
      </c>
      <c r="V96" s="348" t="s">
        <v>70</v>
      </c>
      <c r="W96" s="348" t="s">
        <v>70</v>
      </c>
      <c r="X96" s="348" t="s">
        <v>55</v>
      </c>
      <c r="Y96" s="348" t="s">
        <v>55</v>
      </c>
      <c r="Z96" s="348" t="s">
        <v>55</v>
      </c>
      <c r="AA96" s="348" t="s">
        <v>55</v>
      </c>
      <c r="AB96" s="348" t="s">
        <v>55</v>
      </c>
      <c r="AC96" s="348" t="s">
        <v>55</v>
      </c>
      <c r="AD96" s="348" t="s">
        <v>55</v>
      </c>
      <c r="AE96" s="348" t="s">
        <v>55</v>
      </c>
      <c r="AF96" s="348" t="s">
        <v>55</v>
      </c>
      <c r="AG96" s="348" t="s">
        <v>55</v>
      </c>
      <c r="AH96" s="348" t="s">
        <v>55</v>
      </c>
      <c r="AI96" s="348" t="s">
        <v>55</v>
      </c>
      <c r="AJ96" s="348" t="s">
        <v>55</v>
      </c>
      <c r="AK96" s="348" t="s">
        <v>55</v>
      </c>
      <c r="AL96" s="348" t="s">
        <v>55</v>
      </c>
      <c r="AM96" s="348" t="s">
        <v>55</v>
      </c>
      <c r="AN96" s="348" t="s">
        <v>55</v>
      </c>
      <c r="AO96" s="348" t="s">
        <v>55</v>
      </c>
      <c r="AP96" s="348" t="s">
        <v>55</v>
      </c>
      <c r="AQ96" s="348" t="s">
        <v>55</v>
      </c>
      <c r="AR96" s="348" t="s">
        <v>55</v>
      </c>
      <c r="AS96" s="348" t="s">
        <v>55</v>
      </c>
      <c r="AT96" s="1203" t="s">
        <v>55</v>
      </c>
    </row>
    <row r="97" spans="1:46" x14ac:dyDescent="0.2">
      <c r="A97" s="1209" t="s">
        <v>117</v>
      </c>
      <c r="B97" s="1210">
        <f t="shared" ref="B97:B108" si="8">C97/D97</f>
        <v>0.76744186046511631</v>
      </c>
      <c r="C97" s="348">
        <v>33</v>
      </c>
      <c r="D97" s="1203">
        <v>43</v>
      </c>
      <c r="E97" s="1241" t="s">
        <v>55</v>
      </c>
      <c r="F97" s="348" t="s">
        <v>55</v>
      </c>
      <c r="G97" s="348" t="s">
        <v>55</v>
      </c>
      <c r="H97" s="348" t="s">
        <v>55</v>
      </c>
      <c r="I97" s="348" t="s">
        <v>55</v>
      </c>
      <c r="J97" s="348" t="s">
        <v>70</v>
      </c>
      <c r="K97" s="348" t="s">
        <v>55</v>
      </c>
      <c r="L97" s="348" t="s">
        <v>55</v>
      </c>
      <c r="M97" s="348" t="s">
        <v>55</v>
      </c>
      <c r="N97" s="348" t="s">
        <v>58</v>
      </c>
      <c r="O97" s="348" t="s">
        <v>55</v>
      </c>
      <c r="P97" s="348" t="s">
        <v>58</v>
      </c>
      <c r="Q97" s="348" t="s">
        <v>58</v>
      </c>
      <c r="R97" s="348" t="s">
        <v>55</v>
      </c>
      <c r="S97" s="348" t="s">
        <v>58</v>
      </c>
      <c r="T97" s="348" t="s">
        <v>58</v>
      </c>
      <c r="U97" s="348" t="s">
        <v>55</v>
      </c>
      <c r="V97" s="348" t="s">
        <v>58</v>
      </c>
      <c r="W97" s="348" t="s">
        <v>70</v>
      </c>
      <c r="X97" s="348" t="s">
        <v>55</v>
      </c>
      <c r="Y97" s="348" t="s">
        <v>55</v>
      </c>
      <c r="Z97" s="348" t="s">
        <v>55</v>
      </c>
      <c r="AA97" s="348" t="s">
        <v>55</v>
      </c>
      <c r="AB97" s="348" t="s">
        <v>55</v>
      </c>
      <c r="AC97" s="348" t="s">
        <v>55</v>
      </c>
      <c r="AD97" s="348" t="s">
        <v>55</v>
      </c>
      <c r="AE97" s="348" t="s">
        <v>55</v>
      </c>
      <c r="AF97" s="348" t="s">
        <v>55</v>
      </c>
      <c r="AG97" s="348" t="s">
        <v>55</v>
      </c>
      <c r="AH97" s="348" t="s">
        <v>55</v>
      </c>
      <c r="AI97" s="348" t="s">
        <v>55</v>
      </c>
      <c r="AJ97" s="348" t="s">
        <v>55</v>
      </c>
      <c r="AK97" s="348" t="s">
        <v>55</v>
      </c>
      <c r="AL97" s="348" t="s">
        <v>55</v>
      </c>
      <c r="AM97" s="348" t="s">
        <v>55</v>
      </c>
      <c r="AN97" s="348" t="s">
        <v>58</v>
      </c>
      <c r="AO97" s="348" t="s">
        <v>55</v>
      </c>
      <c r="AP97" s="348" t="s">
        <v>55</v>
      </c>
      <c r="AQ97" s="348" t="s">
        <v>55</v>
      </c>
      <c r="AR97" s="348" t="s">
        <v>55</v>
      </c>
      <c r="AS97" s="348" t="s">
        <v>55</v>
      </c>
      <c r="AT97" s="1203" t="s">
        <v>55</v>
      </c>
    </row>
    <row r="98" spans="1:46" x14ac:dyDescent="0.2">
      <c r="A98" s="1209" t="s">
        <v>118</v>
      </c>
      <c r="B98" s="1210">
        <f t="shared" si="8"/>
        <v>0.90697674418604646</v>
      </c>
      <c r="C98" s="348">
        <v>39</v>
      </c>
      <c r="D98" s="1203">
        <v>43</v>
      </c>
      <c r="E98" s="1241" t="s">
        <v>55</v>
      </c>
      <c r="F98" s="348" t="s">
        <v>55</v>
      </c>
      <c r="G98" s="348" t="s">
        <v>55</v>
      </c>
      <c r="H98" s="348" t="s">
        <v>55</v>
      </c>
      <c r="I98" s="348" t="s">
        <v>55</v>
      </c>
      <c r="J98" s="348" t="s">
        <v>70</v>
      </c>
      <c r="K98" s="348" t="s">
        <v>55</v>
      </c>
      <c r="L98" s="348" t="s">
        <v>55</v>
      </c>
      <c r="M98" s="348" t="s">
        <v>55</v>
      </c>
      <c r="N98" s="348" t="s">
        <v>55</v>
      </c>
      <c r="O98" s="348" t="s">
        <v>55</v>
      </c>
      <c r="P98" s="348" t="s">
        <v>55</v>
      </c>
      <c r="Q98" s="348" t="s">
        <v>55</v>
      </c>
      <c r="R98" s="348" t="s">
        <v>55</v>
      </c>
      <c r="S98" s="348" t="s">
        <v>55</v>
      </c>
      <c r="T98" s="348" t="s">
        <v>58</v>
      </c>
      <c r="U98" s="348" t="s">
        <v>55</v>
      </c>
      <c r="V98" s="348" t="s">
        <v>58</v>
      </c>
      <c r="W98" s="348" t="s">
        <v>70</v>
      </c>
      <c r="X98" s="348" t="s">
        <v>55</v>
      </c>
      <c r="Y98" s="348" t="s">
        <v>55</v>
      </c>
      <c r="Z98" s="348" t="s">
        <v>55</v>
      </c>
      <c r="AA98" s="348" t="s">
        <v>55</v>
      </c>
      <c r="AB98" s="348" t="s">
        <v>55</v>
      </c>
      <c r="AC98" s="348" t="s">
        <v>55</v>
      </c>
      <c r="AD98" s="348" t="s">
        <v>55</v>
      </c>
      <c r="AE98" s="348" t="s">
        <v>58</v>
      </c>
      <c r="AF98" s="348" t="s">
        <v>55</v>
      </c>
      <c r="AG98" s="348" t="s">
        <v>55</v>
      </c>
      <c r="AH98" s="348" t="s">
        <v>55</v>
      </c>
      <c r="AI98" s="348" t="s">
        <v>55</v>
      </c>
      <c r="AJ98" s="348" t="s">
        <v>55</v>
      </c>
      <c r="AK98" s="348" t="s">
        <v>55</v>
      </c>
      <c r="AL98" s="348" t="s">
        <v>55</v>
      </c>
      <c r="AM98" s="348" t="s">
        <v>55</v>
      </c>
      <c r="AN98" s="348" t="s">
        <v>55</v>
      </c>
      <c r="AO98" s="348" t="s">
        <v>55</v>
      </c>
      <c r="AP98" s="348" t="s">
        <v>55</v>
      </c>
      <c r="AQ98" s="348" t="s">
        <v>55</v>
      </c>
      <c r="AR98" s="348" t="s">
        <v>55</v>
      </c>
      <c r="AS98" s="348" t="s">
        <v>55</v>
      </c>
      <c r="AT98" s="1203" t="s">
        <v>55</v>
      </c>
    </row>
    <row r="99" spans="1:46" x14ac:dyDescent="0.2">
      <c r="A99" s="1209" t="s">
        <v>119</v>
      </c>
      <c r="B99" s="1210">
        <f t="shared" si="8"/>
        <v>0.93023255813953487</v>
      </c>
      <c r="C99" s="348">
        <v>40</v>
      </c>
      <c r="D99" s="1203">
        <v>43</v>
      </c>
      <c r="E99" s="1241" t="s">
        <v>55</v>
      </c>
      <c r="F99" s="348" t="s">
        <v>55</v>
      </c>
      <c r="G99" s="348" t="s">
        <v>55</v>
      </c>
      <c r="H99" s="348" t="s">
        <v>55</v>
      </c>
      <c r="I99" s="348" t="s">
        <v>55</v>
      </c>
      <c r="J99" s="348" t="s">
        <v>70</v>
      </c>
      <c r="K99" s="348" t="s">
        <v>55</v>
      </c>
      <c r="L99" s="348" t="s">
        <v>55</v>
      </c>
      <c r="M99" s="348" t="s">
        <v>55</v>
      </c>
      <c r="N99" s="348" t="s">
        <v>55</v>
      </c>
      <c r="O99" s="348" t="s">
        <v>55</v>
      </c>
      <c r="P99" s="348" t="s">
        <v>55</v>
      </c>
      <c r="Q99" s="348" t="s">
        <v>55</v>
      </c>
      <c r="R99" s="348" t="s">
        <v>55</v>
      </c>
      <c r="S99" s="348" t="s">
        <v>55</v>
      </c>
      <c r="T99" s="348" t="s">
        <v>55</v>
      </c>
      <c r="U99" s="348" t="s">
        <v>55</v>
      </c>
      <c r="V99" s="348" t="s">
        <v>58</v>
      </c>
      <c r="W99" s="348" t="s">
        <v>70</v>
      </c>
      <c r="X99" s="348" t="s">
        <v>55</v>
      </c>
      <c r="Y99" s="348" t="s">
        <v>55</v>
      </c>
      <c r="Z99" s="348" t="s">
        <v>55</v>
      </c>
      <c r="AA99" s="348" t="s">
        <v>55</v>
      </c>
      <c r="AB99" s="348" t="s">
        <v>55</v>
      </c>
      <c r="AC99" s="348" t="s">
        <v>55</v>
      </c>
      <c r="AD99" s="348" t="s">
        <v>55</v>
      </c>
      <c r="AE99" s="348" t="s">
        <v>55</v>
      </c>
      <c r="AF99" s="348" t="s">
        <v>55</v>
      </c>
      <c r="AG99" s="348" t="s">
        <v>55</v>
      </c>
      <c r="AH99" s="348" t="s">
        <v>55</v>
      </c>
      <c r="AI99" s="348" t="s">
        <v>55</v>
      </c>
      <c r="AJ99" s="348" t="s">
        <v>55</v>
      </c>
      <c r="AK99" s="348" t="s">
        <v>55</v>
      </c>
      <c r="AL99" s="348" t="s">
        <v>55</v>
      </c>
      <c r="AM99" s="348" t="s">
        <v>55</v>
      </c>
      <c r="AN99" s="348" t="s">
        <v>55</v>
      </c>
      <c r="AO99" s="348" t="s">
        <v>55</v>
      </c>
      <c r="AP99" s="348" t="s">
        <v>55</v>
      </c>
      <c r="AQ99" s="348" t="s">
        <v>55</v>
      </c>
      <c r="AR99" s="348" t="s">
        <v>55</v>
      </c>
      <c r="AS99" s="348" t="s">
        <v>55</v>
      </c>
      <c r="AT99" s="1203" t="s">
        <v>55</v>
      </c>
    </row>
    <row r="100" spans="1:46" x14ac:dyDescent="0.2">
      <c r="A100" s="1209" t="s">
        <v>120</v>
      </c>
      <c r="B100" s="1210">
        <f t="shared" si="8"/>
        <v>0.9285714285714286</v>
      </c>
      <c r="C100" s="348">
        <v>39</v>
      </c>
      <c r="D100" s="1203">
        <v>42</v>
      </c>
      <c r="E100" s="1241" t="s">
        <v>70</v>
      </c>
      <c r="F100" s="348" t="s">
        <v>55</v>
      </c>
      <c r="G100" s="348" t="s">
        <v>55</v>
      </c>
      <c r="H100" s="348" t="s">
        <v>55</v>
      </c>
      <c r="I100" s="348" t="s">
        <v>55</v>
      </c>
      <c r="J100" s="348" t="s">
        <v>70</v>
      </c>
      <c r="K100" s="348" t="s">
        <v>55</v>
      </c>
      <c r="L100" s="348" t="s">
        <v>55</v>
      </c>
      <c r="M100" s="348" t="s">
        <v>55</v>
      </c>
      <c r="N100" s="348" t="s">
        <v>55</v>
      </c>
      <c r="O100" s="348" t="s">
        <v>55</v>
      </c>
      <c r="P100" s="348" t="s">
        <v>55</v>
      </c>
      <c r="Q100" s="348" t="s">
        <v>55</v>
      </c>
      <c r="R100" s="348" t="s">
        <v>55</v>
      </c>
      <c r="S100" s="348" t="s">
        <v>55</v>
      </c>
      <c r="T100" s="348" t="s">
        <v>55</v>
      </c>
      <c r="U100" s="348" t="s">
        <v>55</v>
      </c>
      <c r="V100" s="348" t="s">
        <v>58</v>
      </c>
      <c r="W100" s="348" t="s">
        <v>70</v>
      </c>
      <c r="X100" s="348" t="s">
        <v>58</v>
      </c>
      <c r="Y100" s="348" t="s">
        <v>55</v>
      </c>
      <c r="Z100" s="348" t="s">
        <v>55</v>
      </c>
      <c r="AA100" s="348" t="s">
        <v>55</v>
      </c>
      <c r="AB100" s="348" t="s">
        <v>55</v>
      </c>
      <c r="AC100" s="348" t="s">
        <v>55</v>
      </c>
      <c r="AD100" s="348" t="s">
        <v>55</v>
      </c>
      <c r="AE100" s="348" t="s">
        <v>55</v>
      </c>
      <c r="AF100" s="348" t="s">
        <v>55</v>
      </c>
      <c r="AG100" s="348" t="s">
        <v>55</v>
      </c>
      <c r="AH100" s="348" t="s">
        <v>55</v>
      </c>
      <c r="AI100" s="348" t="s">
        <v>55</v>
      </c>
      <c r="AJ100" s="348" t="s">
        <v>55</v>
      </c>
      <c r="AK100" s="348" t="s">
        <v>55</v>
      </c>
      <c r="AL100" s="348" t="s">
        <v>55</v>
      </c>
      <c r="AM100" s="348" t="s">
        <v>55</v>
      </c>
      <c r="AN100" s="348" t="s">
        <v>55</v>
      </c>
      <c r="AO100" s="348" t="s">
        <v>55</v>
      </c>
      <c r="AP100" s="348" t="s">
        <v>55</v>
      </c>
      <c r="AQ100" s="348" t="s">
        <v>55</v>
      </c>
      <c r="AR100" s="348" t="s">
        <v>55</v>
      </c>
      <c r="AS100" s="348" t="s">
        <v>55</v>
      </c>
      <c r="AT100" s="1203" t="s">
        <v>55</v>
      </c>
    </row>
    <row r="101" spans="1:46" x14ac:dyDescent="0.2">
      <c r="A101" s="1209" t="s">
        <v>121</v>
      </c>
      <c r="B101" s="1210">
        <f t="shared" si="8"/>
        <v>0.97674418604651159</v>
      </c>
      <c r="C101" s="348">
        <v>42</v>
      </c>
      <c r="D101" s="1203">
        <v>43</v>
      </c>
      <c r="E101" s="1241" t="s">
        <v>55</v>
      </c>
      <c r="F101" s="348" t="s">
        <v>55</v>
      </c>
      <c r="G101" s="348" t="s">
        <v>55</v>
      </c>
      <c r="H101" s="348" t="s">
        <v>55</v>
      </c>
      <c r="I101" s="348" t="s">
        <v>55</v>
      </c>
      <c r="J101" s="348" t="s">
        <v>70</v>
      </c>
      <c r="K101" s="348" t="s">
        <v>55</v>
      </c>
      <c r="L101" s="348" t="s">
        <v>55</v>
      </c>
      <c r="M101" s="348" t="s">
        <v>55</v>
      </c>
      <c r="N101" s="348" t="s">
        <v>55</v>
      </c>
      <c r="O101" s="348" t="s">
        <v>55</v>
      </c>
      <c r="P101" s="348" t="s">
        <v>55</v>
      </c>
      <c r="Q101" s="348" t="s">
        <v>55</v>
      </c>
      <c r="R101" s="348" t="s">
        <v>55</v>
      </c>
      <c r="S101" s="348" t="s">
        <v>55</v>
      </c>
      <c r="T101" s="348" t="s">
        <v>55</v>
      </c>
      <c r="U101" s="348" t="s">
        <v>55</v>
      </c>
      <c r="V101" s="348" t="s">
        <v>55</v>
      </c>
      <c r="W101" s="348" t="s">
        <v>70</v>
      </c>
      <c r="X101" s="348" t="s">
        <v>58</v>
      </c>
      <c r="Y101" s="348" t="s">
        <v>55</v>
      </c>
      <c r="Z101" s="348" t="s">
        <v>55</v>
      </c>
      <c r="AA101" s="348" t="s">
        <v>55</v>
      </c>
      <c r="AB101" s="348" t="s">
        <v>55</v>
      </c>
      <c r="AC101" s="348" t="s">
        <v>55</v>
      </c>
      <c r="AD101" s="348" t="s">
        <v>55</v>
      </c>
      <c r="AE101" s="348" t="s">
        <v>55</v>
      </c>
      <c r="AF101" s="348" t="s">
        <v>55</v>
      </c>
      <c r="AG101" s="348" t="s">
        <v>55</v>
      </c>
      <c r="AH101" s="348" t="s">
        <v>55</v>
      </c>
      <c r="AI101" s="348" t="s">
        <v>55</v>
      </c>
      <c r="AJ101" s="348" t="s">
        <v>55</v>
      </c>
      <c r="AK101" s="348" t="s">
        <v>55</v>
      </c>
      <c r="AL101" s="348" t="s">
        <v>55</v>
      </c>
      <c r="AM101" s="348" t="s">
        <v>55</v>
      </c>
      <c r="AN101" s="348" t="s">
        <v>55</v>
      </c>
      <c r="AO101" s="348" t="s">
        <v>55</v>
      </c>
      <c r="AP101" s="348" t="s">
        <v>55</v>
      </c>
      <c r="AQ101" s="348" t="s">
        <v>55</v>
      </c>
      <c r="AR101" s="348" t="s">
        <v>55</v>
      </c>
      <c r="AS101" s="348" t="s">
        <v>55</v>
      </c>
      <c r="AT101" s="1203" t="s">
        <v>55</v>
      </c>
    </row>
    <row r="102" spans="1:46" x14ac:dyDescent="0.2">
      <c r="A102" s="1209" t="s">
        <v>122</v>
      </c>
      <c r="B102" s="1210">
        <f t="shared" si="8"/>
        <v>0.7142857142857143</v>
      </c>
      <c r="C102" s="348">
        <v>30</v>
      </c>
      <c r="D102" s="1203">
        <v>42</v>
      </c>
      <c r="E102" s="1241" t="s">
        <v>55</v>
      </c>
      <c r="F102" s="348" t="s">
        <v>58</v>
      </c>
      <c r="G102" s="348" t="s">
        <v>55</v>
      </c>
      <c r="H102" s="348" t="s">
        <v>55</v>
      </c>
      <c r="I102" s="348" t="s">
        <v>55</v>
      </c>
      <c r="J102" s="348" t="s">
        <v>70</v>
      </c>
      <c r="K102" s="348" t="s">
        <v>55</v>
      </c>
      <c r="L102" s="348" t="s">
        <v>55</v>
      </c>
      <c r="M102" s="348" t="s">
        <v>55</v>
      </c>
      <c r="N102" s="348" t="s">
        <v>58</v>
      </c>
      <c r="O102" s="348" t="s">
        <v>55</v>
      </c>
      <c r="P102" s="348" t="s">
        <v>55</v>
      </c>
      <c r="Q102" s="348" t="s">
        <v>58</v>
      </c>
      <c r="R102" s="348" t="s">
        <v>58</v>
      </c>
      <c r="S102" s="348" t="s">
        <v>58</v>
      </c>
      <c r="T102" s="348" t="s">
        <v>70</v>
      </c>
      <c r="U102" s="348" t="s">
        <v>55</v>
      </c>
      <c r="V102" s="348" t="s">
        <v>55</v>
      </c>
      <c r="W102" s="348" t="s">
        <v>70</v>
      </c>
      <c r="X102" s="348" t="s">
        <v>58</v>
      </c>
      <c r="Y102" s="348" t="s">
        <v>55</v>
      </c>
      <c r="Z102" s="348" t="s">
        <v>55</v>
      </c>
      <c r="AA102" s="348" t="s">
        <v>55</v>
      </c>
      <c r="AB102" s="348" t="s">
        <v>55</v>
      </c>
      <c r="AC102" s="348" t="s">
        <v>55</v>
      </c>
      <c r="AD102" s="348" t="s">
        <v>55</v>
      </c>
      <c r="AE102" s="348" t="s">
        <v>55</v>
      </c>
      <c r="AF102" s="348" t="s">
        <v>55</v>
      </c>
      <c r="AG102" s="348" t="s">
        <v>55</v>
      </c>
      <c r="AH102" s="348" t="s">
        <v>55</v>
      </c>
      <c r="AI102" s="348" t="s">
        <v>58</v>
      </c>
      <c r="AJ102" s="348" t="s">
        <v>55</v>
      </c>
      <c r="AK102" s="348" t="s">
        <v>55</v>
      </c>
      <c r="AL102" s="348" t="s">
        <v>55</v>
      </c>
      <c r="AM102" s="348" t="s">
        <v>58</v>
      </c>
      <c r="AN102" s="348" t="s">
        <v>58</v>
      </c>
      <c r="AO102" s="348" t="s">
        <v>55</v>
      </c>
      <c r="AP102" s="348" t="s">
        <v>55</v>
      </c>
      <c r="AQ102" s="348" t="s">
        <v>55</v>
      </c>
      <c r="AR102" s="348" t="s">
        <v>55</v>
      </c>
      <c r="AS102" s="348" t="s">
        <v>55</v>
      </c>
      <c r="AT102" s="1203" t="s">
        <v>55</v>
      </c>
    </row>
    <row r="103" spans="1:46" x14ac:dyDescent="0.2">
      <c r="A103" s="1209" t="s">
        <v>123</v>
      </c>
      <c r="B103" s="1210">
        <f t="shared" si="8"/>
        <v>0.83720930232558144</v>
      </c>
      <c r="C103" s="348">
        <v>36</v>
      </c>
      <c r="D103" s="1203">
        <v>43</v>
      </c>
      <c r="E103" s="1241" t="s">
        <v>55</v>
      </c>
      <c r="F103" s="348" t="s">
        <v>55</v>
      </c>
      <c r="G103" s="348" t="s">
        <v>55</v>
      </c>
      <c r="H103" s="348" t="s">
        <v>55</v>
      </c>
      <c r="I103" s="348" t="s">
        <v>55</v>
      </c>
      <c r="J103" s="348" t="s">
        <v>70</v>
      </c>
      <c r="K103" s="348" t="s">
        <v>55</v>
      </c>
      <c r="L103" s="348" t="s">
        <v>55</v>
      </c>
      <c r="M103" s="348" t="s">
        <v>55</v>
      </c>
      <c r="N103" s="348" t="s">
        <v>55</v>
      </c>
      <c r="O103" s="348" t="s">
        <v>55</v>
      </c>
      <c r="P103" s="348" t="s">
        <v>55</v>
      </c>
      <c r="Q103" s="348" t="s">
        <v>55</v>
      </c>
      <c r="R103" s="348" t="s">
        <v>55</v>
      </c>
      <c r="S103" s="348" t="s">
        <v>58</v>
      </c>
      <c r="T103" s="348" t="s">
        <v>58</v>
      </c>
      <c r="U103" s="348" t="s">
        <v>55</v>
      </c>
      <c r="V103" s="348" t="s">
        <v>58</v>
      </c>
      <c r="W103" s="348" t="s">
        <v>70</v>
      </c>
      <c r="X103" s="348" t="s">
        <v>58</v>
      </c>
      <c r="Y103" s="348" t="s">
        <v>58</v>
      </c>
      <c r="Z103" s="348" t="s">
        <v>55</v>
      </c>
      <c r="AA103" s="348" t="s">
        <v>55</v>
      </c>
      <c r="AB103" s="348" t="s">
        <v>55</v>
      </c>
      <c r="AC103" s="348" t="s">
        <v>55</v>
      </c>
      <c r="AD103" s="348" t="s">
        <v>55</v>
      </c>
      <c r="AE103" s="348" t="s">
        <v>55</v>
      </c>
      <c r="AF103" s="348" t="s">
        <v>55</v>
      </c>
      <c r="AG103" s="348" t="s">
        <v>55</v>
      </c>
      <c r="AH103" s="348" t="s">
        <v>55</v>
      </c>
      <c r="AI103" s="348" t="s">
        <v>58</v>
      </c>
      <c r="AJ103" s="348" t="s">
        <v>55</v>
      </c>
      <c r="AK103" s="348" t="s">
        <v>55</v>
      </c>
      <c r="AL103" s="348" t="s">
        <v>55</v>
      </c>
      <c r="AM103" s="348" t="s">
        <v>55</v>
      </c>
      <c r="AN103" s="348" t="s">
        <v>55</v>
      </c>
      <c r="AO103" s="348" t="s">
        <v>55</v>
      </c>
      <c r="AP103" s="348" t="s">
        <v>55</v>
      </c>
      <c r="AQ103" s="348" t="s">
        <v>55</v>
      </c>
      <c r="AR103" s="348" t="s">
        <v>55</v>
      </c>
      <c r="AS103" s="348" t="s">
        <v>55</v>
      </c>
      <c r="AT103" s="1203" t="s">
        <v>55</v>
      </c>
    </row>
    <row r="104" spans="1:46" x14ac:dyDescent="0.2">
      <c r="A104" s="1209" t="s">
        <v>124</v>
      </c>
      <c r="B104" s="1210">
        <f t="shared" si="8"/>
        <v>0.58536585365853655</v>
      </c>
      <c r="C104" s="348">
        <v>24</v>
      </c>
      <c r="D104" s="1203">
        <v>41</v>
      </c>
      <c r="E104" s="1241" t="s">
        <v>70</v>
      </c>
      <c r="F104" s="348" t="s">
        <v>55</v>
      </c>
      <c r="G104" s="348" t="s">
        <v>58</v>
      </c>
      <c r="H104" s="348" t="s">
        <v>58</v>
      </c>
      <c r="I104" s="348" t="s">
        <v>55</v>
      </c>
      <c r="J104" s="348" t="s">
        <v>70</v>
      </c>
      <c r="K104" s="348" t="s">
        <v>55</v>
      </c>
      <c r="L104" s="348" t="s">
        <v>58</v>
      </c>
      <c r="M104" s="348" t="s">
        <v>58</v>
      </c>
      <c r="N104" s="348" t="s">
        <v>55</v>
      </c>
      <c r="O104" s="348" t="s">
        <v>55</v>
      </c>
      <c r="P104" s="348" t="s">
        <v>58</v>
      </c>
      <c r="Q104" s="348" t="s">
        <v>55</v>
      </c>
      <c r="R104" s="348" t="s">
        <v>58</v>
      </c>
      <c r="S104" s="348" t="s">
        <v>55</v>
      </c>
      <c r="T104" s="348" t="s">
        <v>55</v>
      </c>
      <c r="U104" s="348" t="s">
        <v>55</v>
      </c>
      <c r="V104" s="348" t="s">
        <v>58</v>
      </c>
      <c r="W104" s="348" t="s">
        <v>70</v>
      </c>
      <c r="X104" s="348" t="s">
        <v>58</v>
      </c>
      <c r="Y104" s="348" t="s">
        <v>55</v>
      </c>
      <c r="Z104" s="348" t="s">
        <v>55</v>
      </c>
      <c r="AA104" s="348" t="s">
        <v>55</v>
      </c>
      <c r="AB104" s="348" t="s">
        <v>58</v>
      </c>
      <c r="AC104" s="348" t="s">
        <v>58</v>
      </c>
      <c r="AD104" s="348" t="s">
        <v>55</v>
      </c>
      <c r="AE104" s="348" t="s">
        <v>58</v>
      </c>
      <c r="AF104" s="348" t="s">
        <v>70</v>
      </c>
      <c r="AG104" s="348" t="s">
        <v>55</v>
      </c>
      <c r="AH104" s="348" t="s">
        <v>55</v>
      </c>
      <c r="AI104" s="348" t="s">
        <v>55</v>
      </c>
      <c r="AJ104" s="348" t="s">
        <v>58</v>
      </c>
      <c r="AK104" s="348" t="s">
        <v>58</v>
      </c>
      <c r="AL104" s="348" t="s">
        <v>55</v>
      </c>
      <c r="AM104" s="348" t="s">
        <v>55</v>
      </c>
      <c r="AN104" s="348" t="s">
        <v>55</v>
      </c>
      <c r="AO104" s="348" t="s">
        <v>55</v>
      </c>
      <c r="AP104" s="348" t="s">
        <v>55</v>
      </c>
      <c r="AQ104" s="348" t="s">
        <v>55</v>
      </c>
      <c r="AR104" s="348" t="s">
        <v>58</v>
      </c>
      <c r="AS104" s="348" t="s">
        <v>58</v>
      </c>
      <c r="AT104" s="1203" t="s">
        <v>55</v>
      </c>
    </row>
    <row r="105" spans="1:46" x14ac:dyDescent="0.2">
      <c r="A105" s="1209" t="s">
        <v>125</v>
      </c>
      <c r="B105" s="1210">
        <f t="shared" si="8"/>
        <v>0.6097560975609756</v>
      </c>
      <c r="C105" s="348">
        <v>25</v>
      </c>
      <c r="D105" s="1203">
        <v>41</v>
      </c>
      <c r="E105" s="1241" t="s">
        <v>70</v>
      </c>
      <c r="F105" s="348" t="s">
        <v>55</v>
      </c>
      <c r="G105" s="348" t="s">
        <v>58</v>
      </c>
      <c r="H105" s="348" t="s">
        <v>58</v>
      </c>
      <c r="I105" s="348" t="s">
        <v>55</v>
      </c>
      <c r="J105" s="348" t="s">
        <v>70</v>
      </c>
      <c r="K105" s="348" t="s">
        <v>55</v>
      </c>
      <c r="L105" s="348" t="s">
        <v>58</v>
      </c>
      <c r="M105" s="348" t="s">
        <v>58</v>
      </c>
      <c r="N105" s="348" t="s">
        <v>55</v>
      </c>
      <c r="O105" s="348" t="s">
        <v>55</v>
      </c>
      <c r="P105" s="348" t="s">
        <v>58</v>
      </c>
      <c r="Q105" s="348" t="s">
        <v>55</v>
      </c>
      <c r="R105" s="348" t="s">
        <v>58</v>
      </c>
      <c r="S105" s="348" t="s">
        <v>55</v>
      </c>
      <c r="T105" s="348" t="s">
        <v>55</v>
      </c>
      <c r="U105" s="348" t="s">
        <v>55</v>
      </c>
      <c r="V105" s="348" t="s">
        <v>58</v>
      </c>
      <c r="W105" s="348" t="s">
        <v>70</v>
      </c>
      <c r="X105" s="348" t="s">
        <v>58</v>
      </c>
      <c r="Y105" s="348" t="s">
        <v>55</v>
      </c>
      <c r="Z105" s="348" t="s">
        <v>55</v>
      </c>
      <c r="AA105" s="348" t="s">
        <v>55</v>
      </c>
      <c r="AB105" s="348" t="s">
        <v>58</v>
      </c>
      <c r="AC105" s="348" t="s">
        <v>58</v>
      </c>
      <c r="AD105" s="348" t="s">
        <v>55</v>
      </c>
      <c r="AE105" s="348" t="s">
        <v>58</v>
      </c>
      <c r="AF105" s="348" t="s">
        <v>70</v>
      </c>
      <c r="AG105" s="348" t="s">
        <v>55</v>
      </c>
      <c r="AH105" s="348" t="s">
        <v>55</v>
      </c>
      <c r="AI105" s="348" t="s">
        <v>55</v>
      </c>
      <c r="AJ105" s="348" t="s">
        <v>58</v>
      </c>
      <c r="AK105" s="348" t="s">
        <v>58</v>
      </c>
      <c r="AL105" s="348" t="s">
        <v>55</v>
      </c>
      <c r="AM105" s="348" t="s">
        <v>55</v>
      </c>
      <c r="AN105" s="348" t="s">
        <v>55</v>
      </c>
      <c r="AO105" s="348" t="s">
        <v>55</v>
      </c>
      <c r="AP105" s="348" t="s">
        <v>55</v>
      </c>
      <c r="AQ105" s="348" t="s">
        <v>55</v>
      </c>
      <c r="AR105" s="348" t="s">
        <v>58</v>
      </c>
      <c r="AS105" s="348" t="s">
        <v>58</v>
      </c>
      <c r="AT105" s="1203" t="s">
        <v>55</v>
      </c>
    </row>
    <row r="106" spans="1:46" x14ac:dyDescent="0.2">
      <c r="A106" s="1209" t="s">
        <v>126</v>
      </c>
      <c r="B106" s="1210">
        <f t="shared" si="8"/>
        <v>7.4999999999999997E-2</v>
      </c>
      <c r="C106" s="348">
        <v>3</v>
      </c>
      <c r="D106" s="1203">
        <v>40</v>
      </c>
      <c r="E106" s="1241" t="s">
        <v>55</v>
      </c>
      <c r="F106" s="348" t="s">
        <v>70</v>
      </c>
      <c r="G106" s="348" t="s">
        <v>58</v>
      </c>
      <c r="H106" s="348" t="s">
        <v>58</v>
      </c>
      <c r="I106" s="348" t="s">
        <v>58</v>
      </c>
      <c r="J106" s="348" t="s">
        <v>70</v>
      </c>
      <c r="K106" s="348" t="s">
        <v>58</v>
      </c>
      <c r="L106" s="348" t="s">
        <v>58</v>
      </c>
      <c r="M106" s="348" t="s">
        <v>58</v>
      </c>
      <c r="N106" s="348" t="s">
        <v>58</v>
      </c>
      <c r="O106" s="348" t="s">
        <v>58</v>
      </c>
      <c r="P106" s="348" t="s">
        <v>58</v>
      </c>
      <c r="Q106" s="348" t="s">
        <v>58</v>
      </c>
      <c r="R106" s="348" t="s">
        <v>58</v>
      </c>
      <c r="S106" s="348" t="s">
        <v>58</v>
      </c>
      <c r="T106" s="348" t="s">
        <v>58</v>
      </c>
      <c r="U106" s="348" t="s">
        <v>58</v>
      </c>
      <c r="V106" s="348" t="s">
        <v>58</v>
      </c>
      <c r="W106" s="348" t="s">
        <v>70</v>
      </c>
      <c r="X106" s="348" t="s">
        <v>58</v>
      </c>
      <c r="Y106" s="348" t="s">
        <v>58</v>
      </c>
      <c r="Z106" s="348" t="s">
        <v>70</v>
      </c>
      <c r="AA106" s="348" t="s">
        <v>58</v>
      </c>
      <c r="AB106" s="348" t="s">
        <v>58</v>
      </c>
      <c r="AC106" s="348" t="s">
        <v>58</v>
      </c>
      <c r="AD106" s="348" t="s">
        <v>58</v>
      </c>
      <c r="AE106" s="348" t="s">
        <v>58</v>
      </c>
      <c r="AF106" s="348" t="s">
        <v>70</v>
      </c>
      <c r="AG106" s="348" t="s">
        <v>58</v>
      </c>
      <c r="AH106" s="348" t="s">
        <v>58</v>
      </c>
      <c r="AI106" s="348" t="s">
        <v>58</v>
      </c>
      <c r="AJ106" s="348" t="s">
        <v>58</v>
      </c>
      <c r="AK106" s="348" t="s">
        <v>58</v>
      </c>
      <c r="AL106" s="348" t="s">
        <v>58</v>
      </c>
      <c r="AM106" s="348" t="s">
        <v>55</v>
      </c>
      <c r="AN106" s="348" t="s">
        <v>58</v>
      </c>
      <c r="AO106" s="348" t="s">
        <v>55</v>
      </c>
      <c r="AP106" s="348" t="s">
        <v>58</v>
      </c>
      <c r="AQ106" s="348" t="s">
        <v>58</v>
      </c>
      <c r="AR106" s="348" t="s">
        <v>58</v>
      </c>
      <c r="AS106" s="348" t="s">
        <v>58</v>
      </c>
      <c r="AT106" s="1203" t="s">
        <v>58</v>
      </c>
    </row>
    <row r="107" spans="1:46" x14ac:dyDescent="0.2">
      <c r="A107" s="1209" t="s">
        <v>127</v>
      </c>
      <c r="B107" s="1210">
        <f t="shared" si="8"/>
        <v>7.4999999999999997E-2</v>
      </c>
      <c r="C107" s="348">
        <v>3</v>
      </c>
      <c r="D107" s="1203">
        <v>40</v>
      </c>
      <c r="E107" s="1241" t="s">
        <v>70</v>
      </c>
      <c r="F107" s="348" t="s">
        <v>70</v>
      </c>
      <c r="G107" s="348" t="s">
        <v>58</v>
      </c>
      <c r="H107" s="348" t="s">
        <v>58</v>
      </c>
      <c r="I107" s="348" t="s">
        <v>58</v>
      </c>
      <c r="J107" s="348" t="s">
        <v>70</v>
      </c>
      <c r="K107" s="348" t="s">
        <v>58</v>
      </c>
      <c r="L107" s="348" t="s">
        <v>58</v>
      </c>
      <c r="M107" s="348" t="s">
        <v>58</v>
      </c>
      <c r="N107" s="348" t="s">
        <v>58</v>
      </c>
      <c r="O107" s="348" t="s">
        <v>58</v>
      </c>
      <c r="P107" s="348" t="s">
        <v>58</v>
      </c>
      <c r="Q107" s="348" t="s">
        <v>58</v>
      </c>
      <c r="R107" s="348" t="s">
        <v>58</v>
      </c>
      <c r="S107" s="348" t="s">
        <v>58</v>
      </c>
      <c r="T107" s="348" t="s">
        <v>55</v>
      </c>
      <c r="U107" s="348" t="s">
        <v>58</v>
      </c>
      <c r="V107" s="348" t="s">
        <v>58</v>
      </c>
      <c r="W107" s="348" t="s">
        <v>70</v>
      </c>
      <c r="X107" s="348" t="s">
        <v>58</v>
      </c>
      <c r="Y107" s="348" t="s">
        <v>58</v>
      </c>
      <c r="Z107" s="348" t="s">
        <v>70</v>
      </c>
      <c r="AA107" s="348" t="s">
        <v>55</v>
      </c>
      <c r="AB107" s="348" t="s">
        <v>58</v>
      </c>
      <c r="AC107" s="348" t="s">
        <v>58</v>
      </c>
      <c r="AD107" s="348" t="s">
        <v>58</v>
      </c>
      <c r="AE107" s="348" t="s">
        <v>58</v>
      </c>
      <c r="AF107" s="348" t="s">
        <v>58</v>
      </c>
      <c r="AG107" s="348" t="s">
        <v>58</v>
      </c>
      <c r="AH107" s="348" t="s">
        <v>58</v>
      </c>
      <c r="AI107" s="348" t="s">
        <v>58</v>
      </c>
      <c r="AJ107" s="348" t="s">
        <v>58</v>
      </c>
      <c r="AK107" s="348" t="s">
        <v>55</v>
      </c>
      <c r="AL107" s="348" t="s">
        <v>58</v>
      </c>
      <c r="AM107" s="348" t="s">
        <v>58</v>
      </c>
      <c r="AN107" s="348" t="s">
        <v>58</v>
      </c>
      <c r="AO107" s="348" t="s">
        <v>58</v>
      </c>
      <c r="AP107" s="348" t="s">
        <v>58</v>
      </c>
      <c r="AQ107" s="348" t="s">
        <v>58</v>
      </c>
      <c r="AR107" s="348" t="s">
        <v>58</v>
      </c>
      <c r="AS107" s="348" t="s">
        <v>58</v>
      </c>
      <c r="AT107" s="1203" t="s">
        <v>58</v>
      </c>
    </row>
    <row r="108" spans="1:46" x14ac:dyDescent="0.2">
      <c r="A108" s="1209" t="s">
        <v>128</v>
      </c>
      <c r="B108" s="1210">
        <f t="shared" si="8"/>
        <v>0.58139534883720934</v>
      </c>
      <c r="C108" s="348">
        <v>25</v>
      </c>
      <c r="D108" s="1203">
        <v>43</v>
      </c>
      <c r="E108" s="1241" t="s">
        <v>55</v>
      </c>
      <c r="F108" s="348" t="s">
        <v>58</v>
      </c>
      <c r="G108" s="348" t="s">
        <v>55</v>
      </c>
      <c r="H108" s="348" t="s">
        <v>55</v>
      </c>
      <c r="I108" s="348" t="s">
        <v>55</v>
      </c>
      <c r="J108" s="348" t="s">
        <v>70</v>
      </c>
      <c r="K108" s="348" t="s">
        <v>58</v>
      </c>
      <c r="L108" s="348" t="s">
        <v>58</v>
      </c>
      <c r="M108" s="348" t="s">
        <v>58</v>
      </c>
      <c r="N108" s="348" t="s">
        <v>55</v>
      </c>
      <c r="O108" s="348" t="s">
        <v>55</v>
      </c>
      <c r="P108" s="348" t="s">
        <v>58</v>
      </c>
      <c r="Q108" s="348" t="s">
        <v>55</v>
      </c>
      <c r="R108" s="348" t="s">
        <v>58</v>
      </c>
      <c r="S108" s="348" t="s">
        <v>55</v>
      </c>
      <c r="T108" s="348" t="s">
        <v>55</v>
      </c>
      <c r="U108" s="348" t="s">
        <v>55</v>
      </c>
      <c r="V108" s="348" t="s">
        <v>58</v>
      </c>
      <c r="W108" s="348" t="s">
        <v>70</v>
      </c>
      <c r="X108" s="348" t="s">
        <v>58</v>
      </c>
      <c r="Y108" s="348" t="s">
        <v>55</v>
      </c>
      <c r="Z108" s="348" t="s">
        <v>55</v>
      </c>
      <c r="AA108" s="348" t="s">
        <v>55</v>
      </c>
      <c r="AB108" s="348" t="s">
        <v>55</v>
      </c>
      <c r="AC108" s="348" t="s">
        <v>58</v>
      </c>
      <c r="AD108" s="348" t="s">
        <v>55</v>
      </c>
      <c r="AE108" s="348" t="s">
        <v>58</v>
      </c>
      <c r="AF108" s="348" t="s">
        <v>55</v>
      </c>
      <c r="AG108" s="348" t="s">
        <v>58</v>
      </c>
      <c r="AH108" s="348" t="s">
        <v>58</v>
      </c>
      <c r="AI108" s="348" t="s">
        <v>55</v>
      </c>
      <c r="AJ108" s="348" t="s">
        <v>55</v>
      </c>
      <c r="AK108" s="348" t="s">
        <v>55</v>
      </c>
      <c r="AL108" s="348" t="s">
        <v>55</v>
      </c>
      <c r="AM108" s="348" t="s">
        <v>58</v>
      </c>
      <c r="AN108" s="348" t="s">
        <v>58</v>
      </c>
      <c r="AO108" s="348" t="s">
        <v>55</v>
      </c>
      <c r="AP108" s="348" t="s">
        <v>55</v>
      </c>
      <c r="AQ108" s="348" t="s">
        <v>55</v>
      </c>
      <c r="AR108" s="348" t="s">
        <v>55</v>
      </c>
      <c r="AS108" s="348" t="s">
        <v>58</v>
      </c>
      <c r="AT108" s="1203" t="s">
        <v>58</v>
      </c>
    </row>
    <row r="109" spans="1:46" ht="18" customHeight="1" x14ac:dyDescent="0.2">
      <c r="A109" s="1212" t="s">
        <v>136</v>
      </c>
      <c r="B109" s="1241">
        <v>8</v>
      </c>
      <c r="C109" s="1214"/>
      <c r="D109" s="1215"/>
      <c r="E109" s="1241">
        <v>9</v>
      </c>
      <c r="F109" s="348">
        <v>9</v>
      </c>
      <c r="G109" s="348">
        <v>9</v>
      </c>
      <c r="H109" s="348">
        <v>9</v>
      </c>
      <c r="I109" s="348">
        <v>11</v>
      </c>
      <c r="J109" s="348">
        <v>0</v>
      </c>
      <c r="K109" s="348">
        <v>10</v>
      </c>
      <c r="L109" s="348">
        <v>8</v>
      </c>
      <c r="M109" s="348">
        <v>8</v>
      </c>
      <c r="N109" s="348">
        <v>9</v>
      </c>
      <c r="O109" s="348">
        <v>11</v>
      </c>
      <c r="P109" s="348">
        <v>7</v>
      </c>
      <c r="Q109" s="348">
        <v>9</v>
      </c>
      <c r="R109" s="348">
        <v>7</v>
      </c>
      <c r="S109" s="348">
        <v>8</v>
      </c>
      <c r="T109" s="348">
        <v>7</v>
      </c>
      <c r="U109" s="348">
        <v>11</v>
      </c>
      <c r="V109" s="348">
        <v>2</v>
      </c>
      <c r="W109" s="348">
        <v>0</v>
      </c>
      <c r="X109" s="348">
        <v>4</v>
      </c>
      <c r="Y109" s="348">
        <v>10</v>
      </c>
      <c r="Z109" s="348">
        <v>11</v>
      </c>
      <c r="AA109" s="348">
        <v>12</v>
      </c>
      <c r="AB109" s="348">
        <v>9</v>
      </c>
      <c r="AC109" s="348">
        <v>8</v>
      </c>
      <c r="AD109" s="348">
        <v>11</v>
      </c>
      <c r="AE109" s="348">
        <v>7</v>
      </c>
      <c r="AF109" s="348">
        <v>9</v>
      </c>
      <c r="AG109" s="348">
        <v>10</v>
      </c>
      <c r="AH109" s="348">
        <v>10</v>
      </c>
      <c r="AI109" s="348">
        <v>9</v>
      </c>
      <c r="AJ109" s="348">
        <v>9</v>
      </c>
      <c r="AK109" s="348">
        <v>10</v>
      </c>
      <c r="AL109" s="348">
        <v>11</v>
      </c>
      <c r="AM109" s="348">
        <v>10</v>
      </c>
      <c r="AN109" s="348">
        <v>8</v>
      </c>
      <c r="AO109" s="348">
        <v>12</v>
      </c>
      <c r="AP109" s="348">
        <v>11</v>
      </c>
      <c r="AQ109" s="348">
        <v>11</v>
      </c>
      <c r="AR109" s="348">
        <v>9</v>
      </c>
      <c r="AS109" s="348">
        <v>8</v>
      </c>
      <c r="AT109" s="1203">
        <v>10</v>
      </c>
    </row>
    <row r="110" spans="1:46" ht="33.75" customHeight="1" x14ac:dyDescent="0.2">
      <c r="A110" s="1277" t="s">
        <v>137</v>
      </c>
      <c r="B110" s="1210">
        <f>C110/D110</f>
        <v>0.8</v>
      </c>
      <c r="C110" s="348">
        <v>36</v>
      </c>
      <c r="D110" s="1203">
        <v>45</v>
      </c>
      <c r="E110" s="1241" t="s">
        <v>58</v>
      </c>
      <c r="F110" s="348" t="s">
        <v>55</v>
      </c>
      <c r="G110" s="348" t="s">
        <v>55</v>
      </c>
      <c r="H110" s="348" t="s">
        <v>55</v>
      </c>
      <c r="I110" s="348" t="s">
        <v>55</v>
      </c>
      <c r="J110" s="348" t="s">
        <v>58</v>
      </c>
      <c r="K110" s="348" t="s">
        <v>55</v>
      </c>
      <c r="L110" s="348" t="s">
        <v>55</v>
      </c>
      <c r="M110" s="348" t="s">
        <v>55</v>
      </c>
      <c r="N110" s="348" t="s">
        <v>55</v>
      </c>
      <c r="O110" s="348" t="s">
        <v>55</v>
      </c>
      <c r="P110" s="348" t="s">
        <v>55</v>
      </c>
      <c r="Q110" s="348" t="s">
        <v>55</v>
      </c>
      <c r="R110" s="348" t="s">
        <v>55</v>
      </c>
      <c r="S110" s="348" t="s">
        <v>55</v>
      </c>
      <c r="T110" s="348" t="s">
        <v>58</v>
      </c>
      <c r="U110" s="348" t="s">
        <v>55</v>
      </c>
      <c r="V110" s="348" t="s">
        <v>58</v>
      </c>
      <c r="W110" s="348" t="s">
        <v>58</v>
      </c>
      <c r="X110" s="348" t="s">
        <v>58</v>
      </c>
      <c r="Y110" s="348" t="s">
        <v>55</v>
      </c>
      <c r="Z110" s="348" t="s">
        <v>55</v>
      </c>
      <c r="AA110" s="348" t="s">
        <v>55</v>
      </c>
      <c r="AB110" s="348" t="s">
        <v>55</v>
      </c>
      <c r="AC110" s="348" t="s">
        <v>55</v>
      </c>
      <c r="AD110" s="348" t="s">
        <v>55</v>
      </c>
      <c r="AE110" s="348" t="s">
        <v>58</v>
      </c>
      <c r="AF110" s="348" t="s">
        <v>55</v>
      </c>
      <c r="AG110" s="348" t="s">
        <v>55</v>
      </c>
      <c r="AH110" s="348" t="s">
        <v>55</v>
      </c>
      <c r="AI110" s="348" t="s">
        <v>55</v>
      </c>
      <c r="AJ110" s="348" t="s">
        <v>55</v>
      </c>
      <c r="AK110" s="348" t="s">
        <v>55</v>
      </c>
      <c r="AL110" s="348" t="s">
        <v>55</v>
      </c>
      <c r="AM110" s="348" t="s">
        <v>55</v>
      </c>
      <c r="AN110" s="348" t="s">
        <v>55</v>
      </c>
      <c r="AO110" s="348" t="s">
        <v>55</v>
      </c>
      <c r="AP110" s="348" t="s">
        <v>55</v>
      </c>
      <c r="AQ110" s="348" t="s">
        <v>55</v>
      </c>
      <c r="AR110" s="348" t="s">
        <v>55</v>
      </c>
      <c r="AS110" s="348" t="s">
        <v>55</v>
      </c>
      <c r="AT110" s="1203" t="s">
        <v>55</v>
      </c>
    </row>
    <row r="111" spans="1:46" ht="27.75" customHeight="1" x14ac:dyDescent="0.25">
      <c r="A111" s="1274" t="s">
        <v>138</v>
      </c>
      <c r="B111" s="1207"/>
      <c r="C111" s="1207"/>
      <c r="D111" s="1208"/>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8"/>
    </row>
    <row r="112" spans="1:46" x14ac:dyDescent="0.2">
      <c r="A112" s="1209" t="s">
        <v>116</v>
      </c>
      <c r="B112" s="1210">
        <f>C112/D112</f>
        <v>0.91111111111111109</v>
      </c>
      <c r="C112" s="348">
        <v>41</v>
      </c>
      <c r="D112" s="1203">
        <v>45</v>
      </c>
      <c r="E112" s="1241" t="s">
        <v>55</v>
      </c>
      <c r="F112" s="348" t="s">
        <v>55</v>
      </c>
      <c r="G112" s="348" t="s">
        <v>55</v>
      </c>
      <c r="H112" s="348" t="s">
        <v>58</v>
      </c>
      <c r="I112" s="348" t="s">
        <v>55</v>
      </c>
      <c r="J112" s="348" t="s">
        <v>55</v>
      </c>
      <c r="K112" s="348" t="s">
        <v>55</v>
      </c>
      <c r="L112" s="348" t="s">
        <v>55</v>
      </c>
      <c r="M112" s="348" t="s">
        <v>55</v>
      </c>
      <c r="N112" s="348" t="s">
        <v>55</v>
      </c>
      <c r="O112" s="348" t="s">
        <v>55</v>
      </c>
      <c r="P112" s="348" t="s">
        <v>55</v>
      </c>
      <c r="Q112" s="348" t="s">
        <v>55</v>
      </c>
      <c r="R112" s="348" t="s">
        <v>55</v>
      </c>
      <c r="S112" s="348" t="s">
        <v>55</v>
      </c>
      <c r="T112" s="348" t="s">
        <v>55</v>
      </c>
      <c r="U112" s="348" t="s">
        <v>55</v>
      </c>
      <c r="V112" s="348" t="s">
        <v>58</v>
      </c>
      <c r="W112" s="348" t="s">
        <v>55</v>
      </c>
      <c r="X112" s="348" t="s">
        <v>55</v>
      </c>
      <c r="Y112" s="348" t="s">
        <v>55</v>
      </c>
      <c r="Z112" s="348" t="s">
        <v>55</v>
      </c>
      <c r="AA112" s="348" t="s">
        <v>55</v>
      </c>
      <c r="AB112" s="348" t="s">
        <v>55</v>
      </c>
      <c r="AC112" s="348" t="s">
        <v>55</v>
      </c>
      <c r="AD112" s="348" t="s">
        <v>55</v>
      </c>
      <c r="AE112" s="348" t="s">
        <v>55</v>
      </c>
      <c r="AF112" s="348" t="s">
        <v>55</v>
      </c>
      <c r="AG112" s="348" t="s">
        <v>55</v>
      </c>
      <c r="AH112" s="348" t="s">
        <v>55</v>
      </c>
      <c r="AI112" s="348" t="s">
        <v>55</v>
      </c>
      <c r="AJ112" s="348" t="s">
        <v>55</v>
      </c>
      <c r="AK112" s="348" t="s">
        <v>55</v>
      </c>
      <c r="AL112" s="348" t="s">
        <v>55</v>
      </c>
      <c r="AM112" s="348" t="s">
        <v>58</v>
      </c>
      <c r="AN112" s="348" t="s">
        <v>55</v>
      </c>
      <c r="AO112" s="348" t="s">
        <v>55</v>
      </c>
      <c r="AP112" s="348" t="s">
        <v>55</v>
      </c>
      <c r="AQ112" s="348" t="s">
        <v>55</v>
      </c>
      <c r="AR112" s="348" t="s">
        <v>55</v>
      </c>
      <c r="AS112" s="348" t="s">
        <v>55</v>
      </c>
      <c r="AT112" s="1203" t="s">
        <v>55</v>
      </c>
    </row>
    <row r="113" spans="1:46" x14ac:dyDescent="0.2">
      <c r="A113" s="1209" t="s">
        <v>117</v>
      </c>
      <c r="B113" s="1210">
        <f t="shared" ref="B113:B124" si="9">C113/D113</f>
        <v>0.56818181818181823</v>
      </c>
      <c r="C113" s="348">
        <v>25</v>
      </c>
      <c r="D113" s="1203">
        <v>44</v>
      </c>
      <c r="E113" s="1241" t="s">
        <v>55</v>
      </c>
      <c r="F113" s="348" t="s">
        <v>55</v>
      </c>
      <c r="G113" s="348" t="s">
        <v>58</v>
      </c>
      <c r="H113" s="348" t="s">
        <v>58</v>
      </c>
      <c r="I113" s="348" t="s">
        <v>58</v>
      </c>
      <c r="J113" s="348" t="s">
        <v>55</v>
      </c>
      <c r="K113" s="348" t="s">
        <v>55</v>
      </c>
      <c r="L113" s="348" t="s">
        <v>55</v>
      </c>
      <c r="M113" s="348" t="s">
        <v>55</v>
      </c>
      <c r="N113" s="348" t="s">
        <v>58</v>
      </c>
      <c r="O113" s="348" t="s">
        <v>55</v>
      </c>
      <c r="P113" s="348" t="s">
        <v>58</v>
      </c>
      <c r="Q113" s="348" t="s">
        <v>58</v>
      </c>
      <c r="R113" s="348" t="s">
        <v>55</v>
      </c>
      <c r="S113" s="348" t="s">
        <v>58</v>
      </c>
      <c r="T113" s="348" t="s">
        <v>58</v>
      </c>
      <c r="U113" s="348" t="s">
        <v>55</v>
      </c>
      <c r="V113" s="348" t="s">
        <v>58</v>
      </c>
      <c r="W113" s="348" t="s">
        <v>55</v>
      </c>
      <c r="X113" s="348" t="s">
        <v>55</v>
      </c>
      <c r="Y113" s="348" t="s">
        <v>55</v>
      </c>
      <c r="Z113" s="348" t="s">
        <v>55</v>
      </c>
      <c r="AA113" s="348" t="s">
        <v>55</v>
      </c>
      <c r="AB113" s="348" t="s">
        <v>58</v>
      </c>
      <c r="AC113" s="348" t="s">
        <v>55</v>
      </c>
      <c r="AD113" s="348" t="s">
        <v>55</v>
      </c>
      <c r="AE113" s="348" t="s">
        <v>55</v>
      </c>
      <c r="AF113" s="348" t="s">
        <v>55</v>
      </c>
      <c r="AG113" s="348" t="s">
        <v>55</v>
      </c>
      <c r="AH113" s="348" t="s">
        <v>55</v>
      </c>
      <c r="AI113" s="348" t="s">
        <v>70</v>
      </c>
      <c r="AJ113" s="348" t="s">
        <v>58</v>
      </c>
      <c r="AK113" s="348" t="s">
        <v>58</v>
      </c>
      <c r="AL113" s="348" t="s">
        <v>58</v>
      </c>
      <c r="AM113" s="348" t="s">
        <v>58</v>
      </c>
      <c r="AN113" s="348" t="s">
        <v>58</v>
      </c>
      <c r="AO113" s="348" t="s">
        <v>55</v>
      </c>
      <c r="AP113" s="348" t="s">
        <v>58</v>
      </c>
      <c r="AQ113" s="348" t="s">
        <v>55</v>
      </c>
      <c r="AR113" s="348" t="s">
        <v>55</v>
      </c>
      <c r="AS113" s="348" t="s">
        <v>58</v>
      </c>
      <c r="AT113" s="1203" t="s">
        <v>55</v>
      </c>
    </row>
    <row r="114" spans="1:46" x14ac:dyDescent="0.2">
      <c r="A114" s="1209" t="s">
        <v>118</v>
      </c>
      <c r="B114" s="1210">
        <f t="shared" si="9"/>
        <v>0.76744186046511631</v>
      </c>
      <c r="C114" s="348">
        <v>33</v>
      </c>
      <c r="D114" s="1203">
        <v>43</v>
      </c>
      <c r="E114" s="1241" t="s">
        <v>55</v>
      </c>
      <c r="F114" s="348" t="s">
        <v>55</v>
      </c>
      <c r="G114" s="348" t="s">
        <v>55</v>
      </c>
      <c r="H114" s="348" t="s">
        <v>58</v>
      </c>
      <c r="I114" s="348" t="s">
        <v>58</v>
      </c>
      <c r="J114" s="348" t="s">
        <v>55</v>
      </c>
      <c r="K114" s="348" t="s">
        <v>55</v>
      </c>
      <c r="L114" s="348" t="s">
        <v>58</v>
      </c>
      <c r="M114" s="348" t="s">
        <v>58</v>
      </c>
      <c r="N114" s="348" t="s">
        <v>58</v>
      </c>
      <c r="O114" s="348" t="s">
        <v>55</v>
      </c>
      <c r="P114" s="348" t="s">
        <v>55</v>
      </c>
      <c r="Q114" s="348" t="s">
        <v>55</v>
      </c>
      <c r="R114" s="348" t="s">
        <v>55</v>
      </c>
      <c r="S114" s="348" t="s">
        <v>55</v>
      </c>
      <c r="T114" s="348" t="s">
        <v>55</v>
      </c>
      <c r="U114" s="348" t="s">
        <v>55</v>
      </c>
      <c r="V114" s="348" t="s">
        <v>58</v>
      </c>
      <c r="W114" s="348" t="s">
        <v>70</v>
      </c>
      <c r="X114" s="348" t="s">
        <v>58</v>
      </c>
      <c r="Y114" s="348" t="s">
        <v>55</v>
      </c>
      <c r="Z114" s="348" t="s">
        <v>55</v>
      </c>
      <c r="AA114" s="348" t="s">
        <v>55</v>
      </c>
      <c r="AB114" s="348" t="s">
        <v>55</v>
      </c>
      <c r="AC114" s="348" t="s">
        <v>55</v>
      </c>
      <c r="AD114" s="348" t="s">
        <v>55</v>
      </c>
      <c r="AE114" s="348" t="s">
        <v>55</v>
      </c>
      <c r="AF114" s="348" t="s">
        <v>55</v>
      </c>
      <c r="AG114" s="348" t="s">
        <v>55</v>
      </c>
      <c r="AH114" s="348" t="s">
        <v>55</v>
      </c>
      <c r="AI114" s="348" t="s">
        <v>70</v>
      </c>
      <c r="AJ114" s="348" t="s">
        <v>55</v>
      </c>
      <c r="AK114" s="348" t="s">
        <v>55</v>
      </c>
      <c r="AL114" s="348" t="s">
        <v>55</v>
      </c>
      <c r="AM114" s="348" t="s">
        <v>58</v>
      </c>
      <c r="AN114" s="348" t="s">
        <v>55</v>
      </c>
      <c r="AO114" s="348" t="s">
        <v>55</v>
      </c>
      <c r="AP114" s="348" t="s">
        <v>55</v>
      </c>
      <c r="AQ114" s="348" t="s">
        <v>55</v>
      </c>
      <c r="AR114" s="348" t="s">
        <v>55</v>
      </c>
      <c r="AS114" s="348" t="s">
        <v>58</v>
      </c>
      <c r="AT114" s="1203" t="s">
        <v>55</v>
      </c>
    </row>
    <row r="115" spans="1:46" x14ac:dyDescent="0.2">
      <c r="A115" s="1209" t="s">
        <v>119</v>
      </c>
      <c r="B115" s="1210">
        <f t="shared" si="9"/>
        <v>0.70454545454545459</v>
      </c>
      <c r="C115" s="348">
        <v>31</v>
      </c>
      <c r="D115" s="1203">
        <v>44</v>
      </c>
      <c r="E115" s="1241" t="s">
        <v>55</v>
      </c>
      <c r="F115" s="348" t="s">
        <v>55</v>
      </c>
      <c r="G115" s="348" t="s">
        <v>55</v>
      </c>
      <c r="H115" s="348" t="s">
        <v>58</v>
      </c>
      <c r="I115" s="348" t="s">
        <v>58</v>
      </c>
      <c r="J115" s="348" t="s">
        <v>55</v>
      </c>
      <c r="K115" s="348" t="s">
        <v>55</v>
      </c>
      <c r="L115" s="348" t="s">
        <v>58</v>
      </c>
      <c r="M115" s="348" t="s">
        <v>55</v>
      </c>
      <c r="N115" s="348" t="s">
        <v>55</v>
      </c>
      <c r="O115" s="348" t="s">
        <v>55</v>
      </c>
      <c r="P115" s="348" t="s">
        <v>55</v>
      </c>
      <c r="Q115" s="348" t="s">
        <v>55</v>
      </c>
      <c r="R115" s="348" t="s">
        <v>58</v>
      </c>
      <c r="S115" s="348" t="s">
        <v>55</v>
      </c>
      <c r="T115" s="348" t="s">
        <v>55</v>
      </c>
      <c r="U115" s="348" t="s">
        <v>55</v>
      </c>
      <c r="V115" s="348" t="s">
        <v>58</v>
      </c>
      <c r="W115" s="348" t="s">
        <v>70</v>
      </c>
      <c r="X115" s="348" t="s">
        <v>55</v>
      </c>
      <c r="Y115" s="348" t="s">
        <v>55</v>
      </c>
      <c r="Z115" s="348" t="s">
        <v>55</v>
      </c>
      <c r="AA115" s="348" t="s">
        <v>55</v>
      </c>
      <c r="AB115" s="348" t="s">
        <v>55</v>
      </c>
      <c r="AC115" s="348" t="s">
        <v>55</v>
      </c>
      <c r="AD115" s="348" t="s">
        <v>55</v>
      </c>
      <c r="AE115" s="348" t="s">
        <v>55</v>
      </c>
      <c r="AF115" s="348" t="s">
        <v>55</v>
      </c>
      <c r="AG115" s="348" t="s">
        <v>55</v>
      </c>
      <c r="AH115" s="348" t="s">
        <v>55</v>
      </c>
      <c r="AI115" s="348" t="s">
        <v>55</v>
      </c>
      <c r="AJ115" s="348" t="s">
        <v>58</v>
      </c>
      <c r="AK115" s="348" t="s">
        <v>58</v>
      </c>
      <c r="AL115" s="348" t="s">
        <v>55</v>
      </c>
      <c r="AM115" s="348" t="s">
        <v>58</v>
      </c>
      <c r="AN115" s="348" t="s">
        <v>58</v>
      </c>
      <c r="AO115" s="348" t="s">
        <v>55</v>
      </c>
      <c r="AP115" s="348" t="s">
        <v>58</v>
      </c>
      <c r="AQ115" s="348" t="s">
        <v>55</v>
      </c>
      <c r="AR115" s="348" t="s">
        <v>55</v>
      </c>
      <c r="AS115" s="348" t="s">
        <v>58</v>
      </c>
      <c r="AT115" s="1203" t="s">
        <v>55</v>
      </c>
    </row>
    <row r="116" spans="1:46" x14ac:dyDescent="0.2">
      <c r="A116" s="1209" t="s">
        <v>120</v>
      </c>
      <c r="B116" s="1210">
        <f t="shared" si="9"/>
        <v>0.75555555555555554</v>
      </c>
      <c r="C116" s="348">
        <v>34</v>
      </c>
      <c r="D116" s="1203">
        <v>45</v>
      </c>
      <c r="E116" s="1241" t="s">
        <v>55</v>
      </c>
      <c r="F116" s="348" t="s">
        <v>55</v>
      </c>
      <c r="G116" s="348" t="s">
        <v>55</v>
      </c>
      <c r="H116" s="348" t="s">
        <v>58</v>
      </c>
      <c r="I116" s="348" t="s">
        <v>58</v>
      </c>
      <c r="J116" s="348" t="s">
        <v>55</v>
      </c>
      <c r="K116" s="348" t="s">
        <v>55</v>
      </c>
      <c r="L116" s="348" t="s">
        <v>55</v>
      </c>
      <c r="M116" s="348" t="s">
        <v>55</v>
      </c>
      <c r="N116" s="348" t="s">
        <v>55</v>
      </c>
      <c r="O116" s="348" t="s">
        <v>55</v>
      </c>
      <c r="P116" s="348" t="s">
        <v>58</v>
      </c>
      <c r="Q116" s="348" t="s">
        <v>55</v>
      </c>
      <c r="R116" s="348" t="s">
        <v>55</v>
      </c>
      <c r="S116" s="348" t="s">
        <v>55</v>
      </c>
      <c r="T116" s="348" t="s">
        <v>55</v>
      </c>
      <c r="U116" s="348" t="s">
        <v>55</v>
      </c>
      <c r="V116" s="348" t="s">
        <v>58</v>
      </c>
      <c r="W116" s="348" t="s">
        <v>55</v>
      </c>
      <c r="X116" s="348" t="s">
        <v>55</v>
      </c>
      <c r="Y116" s="348" t="s">
        <v>55</v>
      </c>
      <c r="Z116" s="348" t="s">
        <v>55</v>
      </c>
      <c r="AA116" s="348" t="s">
        <v>55</v>
      </c>
      <c r="AB116" s="348" t="s">
        <v>55</v>
      </c>
      <c r="AC116" s="348" t="s">
        <v>55</v>
      </c>
      <c r="AD116" s="348" t="s">
        <v>55</v>
      </c>
      <c r="AE116" s="348" t="s">
        <v>58</v>
      </c>
      <c r="AF116" s="348" t="s">
        <v>55</v>
      </c>
      <c r="AG116" s="348" t="s">
        <v>55</v>
      </c>
      <c r="AH116" s="348" t="s">
        <v>55</v>
      </c>
      <c r="AI116" s="348" t="s">
        <v>55</v>
      </c>
      <c r="AJ116" s="348" t="s">
        <v>58</v>
      </c>
      <c r="AK116" s="348" t="s">
        <v>55</v>
      </c>
      <c r="AL116" s="348" t="s">
        <v>55</v>
      </c>
      <c r="AM116" s="348" t="s">
        <v>58</v>
      </c>
      <c r="AN116" s="348" t="s">
        <v>58</v>
      </c>
      <c r="AO116" s="348" t="s">
        <v>55</v>
      </c>
      <c r="AP116" s="348" t="s">
        <v>58</v>
      </c>
      <c r="AQ116" s="348" t="s">
        <v>55</v>
      </c>
      <c r="AR116" s="348" t="s">
        <v>55</v>
      </c>
      <c r="AS116" s="348" t="s">
        <v>58</v>
      </c>
      <c r="AT116" s="1203" t="s">
        <v>55</v>
      </c>
    </row>
    <row r="117" spans="1:46" x14ac:dyDescent="0.2">
      <c r="A117" s="1209" t="s">
        <v>121</v>
      </c>
      <c r="B117" s="1210">
        <f t="shared" si="9"/>
        <v>0.93333333333333335</v>
      </c>
      <c r="C117" s="348">
        <v>42</v>
      </c>
      <c r="D117" s="1203">
        <v>45</v>
      </c>
      <c r="E117" s="1241" t="s">
        <v>55</v>
      </c>
      <c r="F117" s="348" t="s">
        <v>55</v>
      </c>
      <c r="G117" s="348" t="s">
        <v>55</v>
      </c>
      <c r="H117" s="348" t="s">
        <v>58</v>
      </c>
      <c r="I117" s="348" t="s">
        <v>55</v>
      </c>
      <c r="J117" s="348" t="s">
        <v>55</v>
      </c>
      <c r="K117" s="348" t="s">
        <v>55</v>
      </c>
      <c r="L117" s="348" t="s">
        <v>55</v>
      </c>
      <c r="M117" s="348" t="s">
        <v>55</v>
      </c>
      <c r="N117" s="348" t="s">
        <v>55</v>
      </c>
      <c r="O117" s="348" t="s">
        <v>55</v>
      </c>
      <c r="P117" s="348" t="s">
        <v>55</v>
      </c>
      <c r="Q117" s="348" t="s">
        <v>55</v>
      </c>
      <c r="R117" s="348" t="s">
        <v>55</v>
      </c>
      <c r="S117" s="348" t="s">
        <v>55</v>
      </c>
      <c r="T117" s="348" t="s">
        <v>55</v>
      </c>
      <c r="U117" s="348" t="s">
        <v>55</v>
      </c>
      <c r="V117" s="348" t="s">
        <v>58</v>
      </c>
      <c r="W117" s="348" t="s">
        <v>55</v>
      </c>
      <c r="X117" s="348" t="s">
        <v>55</v>
      </c>
      <c r="Y117" s="348" t="s">
        <v>55</v>
      </c>
      <c r="Z117" s="348" t="s">
        <v>55</v>
      </c>
      <c r="AA117" s="348" t="s">
        <v>55</v>
      </c>
      <c r="AB117" s="348" t="s">
        <v>55</v>
      </c>
      <c r="AC117" s="348" t="s">
        <v>55</v>
      </c>
      <c r="AD117" s="348" t="s">
        <v>55</v>
      </c>
      <c r="AE117" s="348" t="s">
        <v>55</v>
      </c>
      <c r="AF117" s="348" t="s">
        <v>55</v>
      </c>
      <c r="AG117" s="348" t="s">
        <v>55</v>
      </c>
      <c r="AH117" s="348" t="s">
        <v>55</v>
      </c>
      <c r="AI117" s="348" t="s">
        <v>55</v>
      </c>
      <c r="AJ117" s="348" t="s">
        <v>55</v>
      </c>
      <c r="AK117" s="348" t="s">
        <v>55</v>
      </c>
      <c r="AL117" s="348" t="s">
        <v>55</v>
      </c>
      <c r="AM117" s="348" t="s">
        <v>58</v>
      </c>
      <c r="AN117" s="348" t="s">
        <v>55</v>
      </c>
      <c r="AO117" s="348" t="s">
        <v>55</v>
      </c>
      <c r="AP117" s="348" t="s">
        <v>55</v>
      </c>
      <c r="AQ117" s="348" t="s">
        <v>55</v>
      </c>
      <c r="AR117" s="348" t="s">
        <v>55</v>
      </c>
      <c r="AS117" s="348" t="s">
        <v>55</v>
      </c>
      <c r="AT117" s="1203" t="s">
        <v>55</v>
      </c>
    </row>
    <row r="118" spans="1:46" x14ac:dyDescent="0.2">
      <c r="A118" s="1209" t="s">
        <v>122</v>
      </c>
      <c r="B118" s="1210">
        <f t="shared" si="9"/>
        <v>0.54761904761904767</v>
      </c>
      <c r="C118" s="348">
        <v>23</v>
      </c>
      <c r="D118" s="1203">
        <v>42</v>
      </c>
      <c r="E118" s="1241" t="s">
        <v>55</v>
      </c>
      <c r="F118" s="348" t="s">
        <v>58</v>
      </c>
      <c r="G118" s="348" t="s">
        <v>55</v>
      </c>
      <c r="H118" s="348" t="s">
        <v>58</v>
      </c>
      <c r="I118" s="348" t="s">
        <v>55</v>
      </c>
      <c r="J118" s="348" t="s">
        <v>55</v>
      </c>
      <c r="K118" s="348" t="s">
        <v>55</v>
      </c>
      <c r="L118" s="348" t="s">
        <v>58</v>
      </c>
      <c r="M118" s="348" t="s">
        <v>58</v>
      </c>
      <c r="N118" s="348" t="s">
        <v>58</v>
      </c>
      <c r="O118" s="348" t="s">
        <v>55</v>
      </c>
      <c r="P118" s="348" t="s">
        <v>55</v>
      </c>
      <c r="Q118" s="348" t="s">
        <v>58</v>
      </c>
      <c r="R118" s="348" t="s">
        <v>58</v>
      </c>
      <c r="S118" s="348" t="s">
        <v>58</v>
      </c>
      <c r="T118" s="348" t="s">
        <v>58</v>
      </c>
      <c r="U118" s="348" t="s">
        <v>55</v>
      </c>
      <c r="V118" s="348" t="s">
        <v>58</v>
      </c>
      <c r="W118" s="348" t="s">
        <v>70</v>
      </c>
      <c r="X118" s="348" t="s">
        <v>58</v>
      </c>
      <c r="Y118" s="348" t="s">
        <v>55</v>
      </c>
      <c r="Z118" s="348" t="s">
        <v>55</v>
      </c>
      <c r="AA118" s="348" t="s">
        <v>55</v>
      </c>
      <c r="AB118" s="348" t="s">
        <v>55</v>
      </c>
      <c r="AC118" s="348" t="s">
        <v>55</v>
      </c>
      <c r="AD118" s="348" t="s">
        <v>70</v>
      </c>
      <c r="AE118" s="348" t="s">
        <v>55</v>
      </c>
      <c r="AF118" s="348" t="s">
        <v>55</v>
      </c>
      <c r="AG118" s="348" t="s">
        <v>55</v>
      </c>
      <c r="AH118" s="348" t="s">
        <v>58</v>
      </c>
      <c r="AI118" s="348" t="s">
        <v>58</v>
      </c>
      <c r="AJ118" s="348" t="s">
        <v>55</v>
      </c>
      <c r="AK118" s="348" t="s">
        <v>58</v>
      </c>
      <c r="AL118" s="348" t="s">
        <v>55</v>
      </c>
      <c r="AM118" s="348" t="s">
        <v>58</v>
      </c>
      <c r="AN118" s="348" t="s">
        <v>58</v>
      </c>
      <c r="AO118" s="348" t="s">
        <v>55</v>
      </c>
      <c r="AP118" s="348" t="s">
        <v>55</v>
      </c>
      <c r="AQ118" s="348" t="s">
        <v>55</v>
      </c>
      <c r="AR118" s="348" t="s">
        <v>70</v>
      </c>
      <c r="AS118" s="348" t="s">
        <v>55</v>
      </c>
      <c r="AT118" s="1203" t="s">
        <v>55</v>
      </c>
    </row>
    <row r="119" spans="1:46" x14ac:dyDescent="0.2">
      <c r="A119" s="1209" t="s">
        <v>123</v>
      </c>
      <c r="B119" s="1210">
        <f t="shared" si="9"/>
        <v>0.59523809523809523</v>
      </c>
      <c r="C119" s="348">
        <v>25</v>
      </c>
      <c r="D119" s="1203">
        <v>42</v>
      </c>
      <c r="E119" s="1241" t="s">
        <v>55</v>
      </c>
      <c r="F119" s="348" t="s">
        <v>55</v>
      </c>
      <c r="G119" s="348" t="s">
        <v>58</v>
      </c>
      <c r="H119" s="348" t="s">
        <v>58</v>
      </c>
      <c r="I119" s="348" t="s">
        <v>58</v>
      </c>
      <c r="J119" s="348" t="s">
        <v>55</v>
      </c>
      <c r="K119" s="348" t="s">
        <v>55</v>
      </c>
      <c r="L119" s="348" t="s">
        <v>55</v>
      </c>
      <c r="M119" s="348" t="s">
        <v>58</v>
      </c>
      <c r="N119" s="348" t="s">
        <v>58</v>
      </c>
      <c r="O119" s="348" t="s">
        <v>55</v>
      </c>
      <c r="P119" s="348" t="s">
        <v>55</v>
      </c>
      <c r="Q119" s="348" t="s">
        <v>55</v>
      </c>
      <c r="R119" s="348" t="s">
        <v>70</v>
      </c>
      <c r="S119" s="348" t="s">
        <v>58</v>
      </c>
      <c r="T119" s="348" t="s">
        <v>58</v>
      </c>
      <c r="U119" s="348" t="s">
        <v>55</v>
      </c>
      <c r="V119" s="348" t="s">
        <v>58</v>
      </c>
      <c r="W119" s="348" t="s">
        <v>70</v>
      </c>
      <c r="X119" s="348" t="s">
        <v>55</v>
      </c>
      <c r="Y119" s="348" t="s">
        <v>58</v>
      </c>
      <c r="Z119" s="348" t="s">
        <v>55</v>
      </c>
      <c r="AA119" s="348" t="s">
        <v>58</v>
      </c>
      <c r="AB119" s="348" t="s">
        <v>58</v>
      </c>
      <c r="AC119" s="348" t="s">
        <v>55</v>
      </c>
      <c r="AD119" s="348" t="s">
        <v>55</v>
      </c>
      <c r="AE119" s="348" t="s">
        <v>58</v>
      </c>
      <c r="AF119" s="348" t="s">
        <v>55</v>
      </c>
      <c r="AG119" s="348" t="s">
        <v>55</v>
      </c>
      <c r="AH119" s="348" t="s">
        <v>58</v>
      </c>
      <c r="AI119" s="348" t="s">
        <v>58</v>
      </c>
      <c r="AJ119" s="348" t="s">
        <v>55</v>
      </c>
      <c r="AK119" s="348" t="s">
        <v>58</v>
      </c>
      <c r="AL119" s="348" t="s">
        <v>55</v>
      </c>
      <c r="AM119" s="348" t="s">
        <v>58</v>
      </c>
      <c r="AN119" s="348" t="s">
        <v>55</v>
      </c>
      <c r="AO119" s="348" t="s">
        <v>55</v>
      </c>
      <c r="AP119" s="348" t="s">
        <v>55</v>
      </c>
      <c r="AQ119" s="348" t="s">
        <v>55</v>
      </c>
      <c r="AR119" s="348" t="s">
        <v>70</v>
      </c>
      <c r="AS119" s="348" t="s">
        <v>55</v>
      </c>
      <c r="AT119" s="1203" t="s">
        <v>55</v>
      </c>
    </row>
    <row r="120" spans="1:46" x14ac:dyDescent="0.2">
      <c r="A120" s="1209" t="s">
        <v>124</v>
      </c>
      <c r="B120" s="1210">
        <f t="shared" si="9"/>
        <v>0.12820512820512819</v>
      </c>
      <c r="C120" s="348">
        <v>5</v>
      </c>
      <c r="D120" s="1203">
        <v>39</v>
      </c>
      <c r="E120" s="1241" t="s">
        <v>70</v>
      </c>
      <c r="F120" s="348" t="s">
        <v>58</v>
      </c>
      <c r="G120" s="348" t="s">
        <v>58</v>
      </c>
      <c r="H120" s="348" t="s">
        <v>58</v>
      </c>
      <c r="I120" s="348" t="s">
        <v>58</v>
      </c>
      <c r="J120" s="348" t="s">
        <v>55</v>
      </c>
      <c r="K120" s="348" t="s">
        <v>58</v>
      </c>
      <c r="L120" s="348" t="s">
        <v>58</v>
      </c>
      <c r="M120" s="348" t="s">
        <v>58</v>
      </c>
      <c r="N120" s="348" t="s">
        <v>70</v>
      </c>
      <c r="O120" s="348" t="s">
        <v>58</v>
      </c>
      <c r="P120" s="348" t="s">
        <v>58</v>
      </c>
      <c r="Q120" s="348" t="s">
        <v>58</v>
      </c>
      <c r="R120" s="348" t="s">
        <v>58</v>
      </c>
      <c r="S120" s="348" t="s">
        <v>58</v>
      </c>
      <c r="T120" s="348" t="s">
        <v>58</v>
      </c>
      <c r="U120" s="348" t="s">
        <v>55</v>
      </c>
      <c r="V120" s="348" t="s">
        <v>58</v>
      </c>
      <c r="W120" s="348" t="s">
        <v>70</v>
      </c>
      <c r="X120" s="348" t="s">
        <v>58</v>
      </c>
      <c r="Y120" s="348" t="s">
        <v>58</v>
      </c>
      <c r="Z120" s="348" t="s">
        <v>55</v>
      </c>
      <c r="AA120" s="348" t="s">
        <v>70</v>
      </c>
      <c r="AB120" s="348" t="s">
        <v>58</v>
      </c>
      <c r="AC120" s="348" t="s">
        <v>58</v>
      </c>
      <c r="AD120" s="348" t="s">
        <v>58</v>
      </c>
      <c r="AE120" s="348" t="s">
        <v>58</v>
      </c>
      <c r="AF120" s="348" t="s">
        <v>70</v>
      </c>
      <c r="AG120" s="348" t="s">
        <v>55</v>
      </c>
      <c r="AH120" s="348" t="s">
        <v>58</v>
      </c>
      <c r="AI120" s="348" t="s">
        <v>70</v>
      </c>
      <c r="AJ120" s="348" t="s">
        <v>58</v>
      </c>
      <c r="AK120" s="348" t="s">
        <v>58</v>
      </c>
      <c r="AL120" s="348" t="s">
        <v>58</v>
      </c>
      <c r="AM120" s="348" t="s">
        <v>58</v>
      </c>
      <c r="AN120" s="348" t="s">
        <v>58</v>
      </c>
      <c r="AO120" s="348" t="s">
        <v>58</v>
      </c>
      <c r="AP120" s="348" t="s">
        <v>58</v>
      </c>
      <c r="AQ120" s="348" t="s">
        <v>58</v>
      </c>
      <c r="AR120" s="348" t="s">
        <v>58</v>
      </c>
      <c r="AS120" s="348" t="s">
        <v>58</v>
      </c>
      <c r="AT120" s="1203" t="s">
        <v>55</v>
      </c>
    </row>
    <row r="121" spans="1:46" x14ac:dyDescent="0.2">
      <c r="A121" s="1209" t="s">
        <v>125</v>
      </c>
      <c r="B121" s="1210">
        <f t="shared" si="9"/>
        <v>0.15384615384615385</v>
      </c>
      <c r="C121" s="348">
        <v>6</v>
      </c>
      <c r="D121" s="1203">
        <v>39</v>
      </c>
      <c r="E121" s="1241" t="s">
        <v>70</v>
      </c>
      <c r="F121" s="348" t="s">
        <v>58</v>
      </c>
      <c r="G121" s="348" t="s">
        <v>58</v>
      </c>
      <c r="H121" s="348" t="s">
        <v>58</v>
      </c>
      <c r="I121" s="348" t="s">
        <v>58</v>
      </c>
      <c r="J121" s="348" t="s">
        <v>55</v>
      </c>
      <c r="K121" s="348" t="s">
        <v>58</v>
      </c>
      <c r="L121" s="348" t="s">
        <v>58</v>
      </c>
      <c r="M121" s="348" t="s">
        <v>58</v>
      </c>
      <c r="N121" s="348" t="s">
        <v>70</v>
      </c>
      <c r="O121" s="348" t="s">
        <v>58</v>
      </c>
      <c r="P121" s="348" t="s">
        <v>58</v>
      </c>
      <c r="Q121" s="348" t="s">
        <v>58</v>
      </c>
      <c r="R121" s="348" t="s">
        <v>58</v>
      </c>
      <c r="S121" s="348" t="s">
        <v>58</v>
      </c>
      <c r="T121" s="348" t="s">
        <v>58</v>
      </c>
      <c r="U121" s="348" t="s">
        <v>55</v>
      </c>
      <c r="V121" s="348" t="s">
        <v>58</v>
      </c>
      <c r="W121" s="348" t="s">
        <v>70</v>
      </c>
      <c r="X121" s="348" t="s">
        <v>58</v>
      </c>
      <c r="Y121" s="348" t="s">
        <v>58</v>
      </c>
      <c r="Z121" s="348" t="s">
        <v>55</v>
      </c>
      <c r="AA121" s="348" t="s">
        <v>70</v>
      </c>
      <c r="AB121" s="348" t="s">
        <v>58</v>
      </c>
      <c r="AC121" s="348" t="s">
        <v>58</v>
      </c>
      <c r="AD121" s="348" t="s">
        <v>58</v>
      </c>
      <c r="AE121" s="348" t="s">
        <v>58</v>
      </c>
      <c r="AF121" s="348" t="s">
        <v>70</v>
      </c>
      <c r="AG121" s="348" t="s">
        <v>55</v>
      </c>
      <c r="AH121" s="348" t="s">
        <v>58</v>
      </c>
      <c r="AI121" s="348" t="s">
        <v>70</v>
      </c>
      <c r="AJ121" s="348" t="s">
        <v>58</v>
      </c>
      <c r="AK121" s="348" t="s">
        <v>58</v>
      </c>
      <c r="AL121" s="348" t="s">
        <v>58</v>
      </c>
      <c r="AM121" s="348" t="s">
        <v>58</v>
      </c>
      <c r="AN121" s="348" t="s">
        <v>58</v>
      </c>
      <c r="AO121" s="348" t="s">
        <v>58</v>
      </c>
      <c r="AP121" s="348" t="s">
        <v>58</v>
      </c>
      <c r="AQ121" s="348" t="s">
        <v>58</v>
      </c>
      <c r="AR121" s="348" t="s">
        <v>58</v>
      </c>
      <c r="AS121" s="348" t="s">
        <v>58</v>
      </c>
      <c r="AT121" s="1203" t="s">
        <v>55</v>
      </c>
    </row>
    <row r="122" spans="1:46" x14ac:dyDescent="0.2">
      <c r="A122" s="1209" t="s">
        <v>126</v>
      </c>
      <c r="B122" s="1210">
        <f t="shared" si="9"/>
        <v>5.128205128205128E-2</v>
      </c>
      <c r="C122" s="348">
        <v>2</v>
      </c>
      <c r="D122" s="1203">
        <v>39</v>
      </c>
      <c r="E122" s="1241" t="s">
        <v>55</v>
      </c>
      <c r="F122" s="348" t="s">
        <v>70</v>
      </c>
      <c r="G122" s="348" t="s">
        <v>58</v>
      </c>
      <c r="H122" s="348" t="s">
        <v>58</v>
      </c>
      <c r="I122" s="348" t="s">
        <v>58</v>
      </c>
      <c r="J122" s="348" t="s">
        <v>70</v>
      </c>
      <c r="K122" s="348" t="s">
        <v>55</v>
      </c>
      <c r="L122" s="348" t="s">
        <v>58</v>
      </c>
      <c r="M122" s="348" t="s">
        <v>58</v>
      </c>
      <c r="N122" s="348" t="s">
        <v>70</v>
      </c>
      <c r="O122" s="348" t="s">
        <v>58</v>
      </c>
      <c r="P122" s="348" t="s">
        <v>58</v>
      </c>
      <c r="Q122" s="348" t="s">
        <v>58</v>
      </c>
      <c r="R122" s="348" t="s">
        <v>58</v>
      </c>
      <c r="S122" s="348" t="s">
        <v>58</v>
      </c>
      <c r="T122" s="348" t="s">
        <v>58</v>
      </c>
      <c r="U122" s="348" t="s">
        <v>58</v>
      </c>
      <c r="V122" s="348" t="s">
        <v>58</v>
      </c>
      <c r="W122" s="348" t="s">
        <v>70</v>
      </c>
      <c r="X122" s="348" t="s">
        <v>58</v>
      </c>
      <c r="Y122" s="348" t="s">
        <v>58</v>
      </c>
      <c r="Z122" s="348" t="s">
        <v>58</v>
      </c>
      <c r="AA122" s="348" t="s">
        <v>70</v>
      </c>
      <c r="AB122" s="348" t="s">
        <v>58</v>
      </c>
      <c r="AC122" s="348" t="s">
        <v>58</v>
      </c>
      <c r="AD122" s="348" t="s">
        <v>58</v>
      </c>
      <c r="AE122" s="348" t="s">
        <v>58</v>
      </c>
      <c r="AF122" s="348" t="s">
        <v>70</v>
      </c>
      <c r="AG122" s="348" t="s">
        <v>58</v>
      </c>
      <c r="AH122" s="348" t="s">
        <v>58</v>
      </c>
      <c r="AI122" s="348" t="s">
        <v>58</v>
      </c>
      <c r="AJ122" s="348" t="s">
        <v>58</v>
      </c>
      <c r="AK122" s="348" t="s">
        <v>58</v>
      </c>
      <c r="AL122" s="348" t="s">
        <v>58</v>
      </c>
      <c r="AM122" s="348" t="s">
        <v>58</v>
      </c>
      <c r="AN122" s="348" t="s">
        <v>58</v>
      </c>
      <c r="AO122" s="348" t="s">
        <v>58</v>
      </c>
      <c r="AP122" s="348" t="s">
        <v>58</v>
      </c>
      <c r="AQ122" s="348" t="s">
        <v>58</v>
      </c>
      <c r="AR122" s="348" t="s">
        <v>58</v>
      </c>
      <c r="AS122" s="348" t="s">
        <v>58</v>
      </c>
      <c r="AT122" s="1203" t="s">
        <v>58</v>
      </c>
    </row>
    <row r="123" spans="1:46" x14ac:dyDescent="0.2">
      <c r="A123" s="1209" t="s">
        <v>127</v>
      </c>
      <c r="B123" s="1210">
        <f t="shared" si="9"/>
        <v>5.128205128205128E-2</v>
      </c>
      <c r="C123" s="348">
        <v>2</v>
      </c>
      <c r="D123" s="1203">
        <v>39</v>
      </c>
      <c r="E123" s="1241" t="s">
        <v>55</v>
      </c>
      <c r="F123" s="348" t="s">
        <v>70</v>
      </c>
      <c r="G123" s="348" t="s">
        <v>58</v>
      </c>
      <c r="H123" s="348" t="s">
        <v>58</v>
      </c>
      <c r="I123" s="348" t="s">
        <v>58</v>
      </c>
      <c r="J123" s="348" t="s">
        <v>70</v>
      </c>
      <c r="K123" s="348" t="s">
        <v>55</v>
      </c>
      <c r="L123" s="348" t="s">
        <v>58</v>
      </c>
      <c r="M123" s="348" t="s">
        <v>58</v>
      </c>
      <c r="N123" s="348" t="s">
        <v>70</v>
      </c>
      <c r="O123" s="348" t="s">
        <v>58</v>
      </c>
      <c r="P123" s="348" t="s">
        <v>58</v>
      </c>
      <c r="Q123" s="348" t="s">
        <v>58</v>
      </c>
      <c r="R123" s="348" t="s">
        <v>58</v>
      </c>
      <c r="S123" s="348" t="s">
        <v>58</v>
      </c>
      <c r="T123" s="348" t="s">
        <v>58</v>
      </c>
      <c r="U123" s="348" t="s">
        <v>58</v>
      </c>
      <c r="V123" s="348" t="s">
        <v>58</v>
      </c>
      <c r="W123" s="348" t="s">
        <v>70</v>
      </c>
      <c r="X123" s="348" t="s">
        <v>58</v>
      </c>
      <c r="Y123" s="348" t="s">
        <v>58</v>
      </c>
      <c r="Z123" s="348" t="s">
        <v>58</v>
      </c>
      <c r="AA123" s="348" t="s">
        <v>70</v>
      </c>
      <c r="AB123" s="348" t="s">
        <v>58</v>
      </c>
      <c r="AC123" s="348" t="s">
        <v>58</v>
      </c>
      <c r="AD123" s="348" t="s">
        <v>58</v>
      </c>
      <c r="AE123" s="348" t="s">
        <v>58</v>
      </c>
      <c r="AF123" s="348" t="s">
        <v>70</v>
      </c>
      <c r="AG123" s="348" t="s">
        <v>58</v>
      </c>
      <c r="AH123" s="348" t="s">
        <v>58</v>
      </c>
      <c r="AI123" s="348" t="s">
        <v>58</v>
      </c>
      <c r="AJ123" s="348" t="s">
        <v>58</v>
      </c>
      <c r="AK123" s="348" t="s">
        <v>58</v>
      </c>
      <c r="AL123" s="348" t="s">
        <v>58</v>
      </c>
      <c r="AM123" s="348" t="s">
        <v>58</v>
      </c>
      <c r="AN123" s="348" t="s">
        <v>58</v>
      </c>
      <c r="AO123" s="348" t="s">
        <v>58</v>
      </c>
      <c r="AP123" s="348" t="s">
        <v>58</v>
      </c>
      <c r="AQ123" s="348" t="s">
        <v>58</v>
      </c>
      <c r="AR123" s="348" t="s">
        <v>58</v>
      </c>
      <c r="AS123" s="348" t="s">
        <v>58</v>
      </c>
      <c r="AT123" s="1203" t="s">
        <v>58</v>
      </c>
    </row>
    <row r="124" spans="1:46" x14ac:dyDescent="0.2">
      <c r="A124" s="1209" t="s">
        <v>128</v>
      </c>
      <c r="B124" s="1210">
        <f t="shared" si="9"/>
        <v>0.27500000000000002</v>
      </c>
      <c r="C124" s="348">
        <v>11</v>
      </c>
      <c r="D124" s="1203">
        <v>40</v>
      </c>
      <c r="E124" s="1241" t="s">
        <v>55</v>
      </c>
      <c r="F124" s="348" t="s">
        <v>58</v>
      </c>
      <c r="G124" s="348" t="s">
        <v>55</v>
      </c>
      <c r="H124" s="348" t="s">
        <v>58</v>
      </c>
      <c r="I124" s="348" t="s">
        <v>58</v>
      </c>
      <c r="J124" s="348" t="s">
        <v>70</v>
      </c>
      <c r="K124" s="348" t="s">
        <v>55</v>
      </c>
      <c r="L124" s="348" t="s">
        <v>58</v>
      </c>
      <c r="M124" s="348" t="s">
        <v>58</v>
      </c>
      <c r="N124" s="348" t="s">
        <v>70</v>
      </c>
      <c r="O124" s="348" t="s">
        <v>70</v>
      </c>
      <c r="P124" s="348" t="s">
        <v>58</v>
      </c>
      <c r="Q124" s="348" t="s">
        <v>58</v>
      </c>
      <c r="R124" s="348" t="s">
        <v>58</v>
      </c>
      <c r="S124" s="348" t="s">
        <v>58</v>
      </c>
      <c r="T124" s="348" t="s">
        <v>58</v>
      </c>
      <c r="U124" s="348" t="s">
        <v>55</v>
      </c>
      <c r="V124" s="348" t="s">
        <v>58</v>
      </c>
      <c r="W124" s="348" t="s">
        <v>70</v>
      </c>
      <c r="X124" s="348" t="s">
        <v>58</v>
      </c>
      <c r="Y124" s="348" t="s">
        <v>55</v>
      </c>
      <c r="Z124" s="348" t="s">
        <v>55</v>
      </c>
      <c r="AA124" s="348" t="s">
        <v>70</v>
      </c>
      <c r="AB124" s="348" t="s">
        <v>58</v>
      </c>
      <c r="AC124" s="348" t="s">
        <v>58</v>
      </c>
      <c r="AD124" s="348" t="s">
        <v>55</v>
      </c>
      <c r="AE124" s="348" t="s">
        <v>58</v>
      </c>
      <c r="AF124" s="348" t="s">
        <v>55</v>
      </c>
      <c r="AG124" s="348" t="s">
        <v>58</v>
      </c>
      <c r="AH124" s="348" t="s">
        <v>58</v>
      </c>
      <c r="AI124" s="348" t="s">
        <v>58</v>
      </c>
      <c r="AJ124" s="348" t="s">
        <v>58</v>
      </c>
      <c r="AK124" s="348" t="s">
        <v>58</v>
      </c>
      <c r="AL124" s="348" t="s">
        <v>58</v>
      </c>
      <c r="AM124" s="348" t="s">
        <v>58</v>
      </c>
      <c r="AN124" s="348" t="s">
        <v>58</v>
      </c>
      <c r="AO124" s="348" t="s">
        <v>58</v>
      </c>
      <c r="AP124" s="348" t="s">
        <v>58</v>
      </c>
      <c r="AQ124" s="348" t="s">
        <v>55</v>
      </c>
      <c r="AR124" s="348" t="s">
        <v>55</v>
      </c>
      <c r="AS124" s="348" t="s">
        <v>58</v>
      </c>
      <c r="AT124" s="1203" t="s">
        <v>58</v>
      </c>
    </row>
    <row r="125" spans="1:46" ht="19.5" customHeight="1" x14ac:dyDescent="0.2">
      <c r="A125" s="1278" t="s">
        <v>139</v>
      </c>
      <c r="B125" s="1241">
        <v>6</v>
      </c>
      <c r="C125" s="1214"/>
      <c r="D125" s="1215"/>
      <c r="E125" s="1241">
        <v>11</v>
      </c>
      <c r="F125" s="348">
        <v>7</v>
      </c>
      <c r="G125" s="348">
        <v>7</v>
      </c>
      <c r="H125" s="348">
        <v>0</v>
      </c>
      <c r="I125" s="348">
        <v>3</v>
      </c>
      <c r="J125" s="348">
        <v>10</v>
      </c>
      <c r="K125" s="348">
        <v>11</v>
      </c>
      <c r="L125" s="348">
        <v>5</v>
      </c>
      <c r="M125" s="348">
        <v>5</v>
      </c>
      <c r="N125" s="348">
        <v>4</v>
      </c>
      <c r="O125" s="348">
        <v>8</v>
      </c>
      <c r="P125" s="348">
        <v>6</v>
      </c>
      <c r="Q125" s="348">
        <v>6</v>
      </c>
      <c r="R125" s="348">
        <v>5</v>
      </c>
      <c r="S125" s="348">
        <v>5</v>
      </c>
      <c r="T125" s="348">
        <v>5</v>
      </c>
      <c r="U125" s="348">
        <v>11</v>
      </c>
      <c r="V125" s="348">
        <v>0</v>
      </c>
      <c r="W125" s="348">
        <v>4</v>
      </c>
      <c r="X125" s="348">
        <v>6</v>
      </c>
      <c r="Y125" s="348">
        <v>8</v>
      </c>
      <c r="Z125" s="348">
        <v>11</v>
      </c>
      <c r="AA125" s="348">
        <v>7</v>
      </c>
      <c r="AB125" s="348">
        <v>6</v>
      </c>
      <c r="AC125" s="348">
        <v>8</v>
      </c>
      <c r="AD125" s="348">
        <v>8</v>
      </c>
      <c r="AE125" s="348">
        <v>6</v>
      </c>
      <c r="AF125" s="348">
        <v>9</v>
      </c>
      <c r="AG125" s="348">
        <v>10</v>
      </c>
      <c r="AH125" s="348">
        <v>6</v>
      </c>
      <c r="AI125" s="348">
        <v>4</v>
      </c>
      <c r="AJ125" s="348">
        <v>5</v>
      </c>
      <c r="AK125" s="348">
        <v>4</v>
      </c>
      <c r="AL125" s="348">
        <v>7</v>
      </c>
      <c r="AM125" s="348">
        <v>0</v>
      </c>
      <c r="AN125" s="348">
        <v>4</v>
      </c>
      <c r="AO125" s="348">
        <v>8</v>
      </c>
      <c r="AP125" s="348">
        <v>5</v>
      </c>
      <c r="AQ125" s="348">
        <v>9</v>
      </c>
      <c r="AR125" s="348">
        <v>7</v>
      </c>
      <c r="AS125" s="348">
        <v>4</v>
      </c>
      <c r="AT125" s="1203">
        <v>10</v>
      </c>
    </row>
    <row r="126" spans="1:46" ht="46.5" customHeight="1" x14ac:dyDescent="0.2">
      <c r="A126" s="1279" t="s">
        <v>140</v>
      </c>
      <c r="B126" s="1210">
        <f>C126/D126</f>
        <v>0.55555555555555558</v>
      </c>
      <c r="C126" s="348">
        <v>25</v>
      </c>
      <c r="D126" s="1203">
        <v>45</v>
      </c>
      <c r="E126" s="1241" t="s">
        <v>55</v>
      </c>
      <c r="F126" s="348" t="s">
        <v>55</v>
      </c>
      <c r="G126" s="348" t="s">
        <v>55</v>
      </c>
      <c r="H126" s="348" t="s">
        <v>58</v>
      </c>
      <c r="I126" s="348" t="s">
        <v>58</v>
      </c>
      <c r="J126" s="348" t="s">
        <v>55</v>
      </c>
      <c r="K126" s="348" t="s">
        <v>55</v>
      </c>
      <c r="L126" s="348" t="s">
        <v>58</v>
      </c>
      <c r="M126" s="348" t="s">
        <v>58</v>
      </c>
      <c r="N126" s="348" t="s">
        <v>58</v>
      </c>
      <c r="O126" s="348" t="s">
        <v>55</v>
      </c>
      <c r="P126" s="348" t="s">
        <v>58</v>
      </c>
      <c r="Q126" s="348" t="s">
        <v>55</v>
      </c>
      <c r="R126" s="348" t="s">
        <v>58</v>
      </c>
      <c r="S126" s="348" t="s">
        <v>55</v>
      </c>
      <c r="T126" s="348" t="s">
        <v>55</v>
      </c>
      <c r="U126" s="348" t="s">
        <v>55</v>
      </c>
      <c r="V126" s="348" t="s">
        <v>58</v>
      </c>
      <c r="W126" s="348" t="s">
        <v>58</v>
      </c>
      <c r="X126" s="348" t="s">
        <v>58</v>
      </c>
      <c r="Y126" s="348" t="s">
        <v>55</v>
      </c>
      <c r="Z126" s="348" t="s">
        <v>55</v>
      </c>
      <c r="AA126" s="348" t="s">
        <v>55</v>
      </c>
      <c r="AB126" s="348" t="s">
        <v>55</v>
      </c>
      <c r="AC126" s="348" t="s">
        <v>55</v>
      </c>
      <c r="AD126" s="348" t="s">
        <v>55</v>
      </c>
      <c r="AE126" s="348" t="s">
        <v>58</v>
      </c>
      <c r="AF126" s="348" t="s">
        <v>55</v>
      </c>
      <c r="AG126" s="348" t="s">
        <v>55</v>
      </c>
      <c r="AH126" s="348" t="s">
        <v>55</v>
      </c>
      <c r="AI126" s="348" t="s">
        <v>58</v>
      </c>
      <c r="AJ126" s="348" t="s">
        <v>58</v>
      </c>
      <c r="AK126" s="348" t="s">
        <v>58</v>
      </c>
      <c r="AL126" s="348" t="s">
        <v>55</v>
      </c>
      <c r="AM126" s="348" t="s">
        <v>58</v>
      </c>
      <c r="AN126" s="348" t="s">
        <v>58</v>
      </c>
      <c r="AO126" s="348" t="s">
        <v>55</v>
      </c>
      <c r="AP126" s="348" t="s">
        <v>58</v>
      </c>
      <c r="AQ126" s="348" t="s">
        <v>55</v>
      </c>
      <c r="AR126" s="348" t="s">
        <v>55</v>
      </c>
      <c r="AS126" s="348" t="s">
        <v>58</v>
      </c>
      <c r="AT126" s="1203" t="s">
        <v>55</v>
      </c>
    </row>
    <row r="127" spans="1:46" ht="24" customHeight="1" x14ac:dyDescent="0.2">
      <c r="A127" s="1278" t="s">
        <v>141</v>
      </c>
      <c r="B127" s="1241">
        <v>8</v>
      </c>
      <c r="C127" s="1280"/>
      <c r="D127" s="1281"/>
      <c r="E127" s="1282"/>
      <c r="F127" s="1282"/>
      <c r="G127" s="1282"/>
      <c r="H127" s="1282"/>
      <c r="I127" s="1282"/>
      <c r="J127" s="1282"/>
      <c r="K127" s="1282"/>
      <c r="L127" s="1282"/>
      <c r="M127" s="1282"/>
      <c r="N127" s="1282"/>
      <c r="O127" s="1282"/>
      <c r="P127" s="1282"/>
      <c r="Q127" s="1282"/>
      <c r="R127" s="1282"/>
      <c r="S127" s="1282"/>
      <c r="T127" s="1282"/>
      <c r="U127" s="1282"/>
      <c r="V127" s="1282"/>
      <c r="W127" s="1282"/>
      <c r="X127" s="1282"/>
      <c r="Y127" s="1282"/>
      <c r="Z127" s="1282"/>
      <c r="AA127" s="1282"/>
      <c r="AB127" s="1282"/>
      <c r="AC127" s="1282"/>
      <c r="AD127" s="1282"/>
      <c r="AE127" s="1282"/>
      <c r="AF127" s="1282"/>
      <c r="AG127" s="1282"/>
      <c r="AH127" s="1282"/>
      <c r="AI127" s="1282"/>
      <c r="AJ127" s="1282"/>
      <c r="AK127" s="1282"/>
      <c r="AL127" s="1282"/>
      <c r="AM127" s="1282"/>
      <c r="AN127" s="1282"/>
      <c r="AO127" s="1282"/>
      <c r="AP127" s="1282"/>
      <c r="AQ127" s="1282"/>
      <c r="AR127" s="1282"/>
      <c r="AS127" s="1282"/>
      <c r="AT127" s="1283"/>
    </row>
    <row r="128" spans="1:46" ht="33" customHeight="1" x14ac:dyDescent="0.2">
      <c r="A128" s="1231" t="s">
        <v>3</v>
      </c>
      <c r="B128" s="1199"/>
      <c r="C128" s="1284"/>
      <c r="D128" s="1285"/>
      <c r="E128" s="1199"/>
      <c r="F128" s="1199"/>
      <c r="G128" s="1199"/>
      <c r="H128" s="1199"/>
      <c r="I128" s="1199"/>
      <c r="J128" s="1199"/>
      <c r="K128" s="1199"/>
      <c r="L128" s="1199"/>
      <c r="M128" s="1199"/>
      <c r="N128" s="1199"/>
      <c r="O128" s="1199"/>
      <c r="P128" s="1199"/>
      <c r="Q128" s="1199"/>
      <c r="R128" s="1199"/>
      <c r="S128" s="1199"/>
      <c r="T128" s="1199"/>
      <c r="U128" s="1199"/>
      <c r="V128" s="1199"/>
      <c r="W128" s="1199"/>
      <c r="X128" s="1199"/>
      <c r="Y128" s="1199"/>
      <c r="Z128" s="1199"/>
      <c r="AA128" s="1199"/>
      <c r="AB128" s="1199"/>
      <c r="AC128" s="1199"/>
      <c r="AD128" s="1199"/>
      <c r="AE128" s="1199"/>
      <c r="AF128" s="1199"/>
      <c r="AG128" s="1199"/>
      <c r="AH128" s="1199"/>
      <c r="AI128" s="1199"/>
      <c r="AJ128" s="1199"/>
      <c r="AK128" s="1199"/>
      <c r="AL128" s="1199"/>
      <c r="AM128" s="1199"/>
      <c r="AN128" s="1199"/>
      <c r="AO128" s="1199"/>
      <c r="AP128" s="1199"/>
      <c r="AQ128" s="1199"/>
      <c r="AR128" s="1199"/>
      <c r="AS128" s="1199"/>
      <c r="AT128" s="1200"/>
    </row>
    <row r="129" spans="1:46" ht="24.75" customHeight="1" x14ac:dyDescent="0.25">
      <c r="A129" s="1218" t="s">
        <v>142</v>
      </c>
      <c r="B129" s="1275"/>
      <c r="C129" s="1275"/>
      <c r="D129" s="1276"/>
      <c r="E129" s="1275"/>
      <c r="F129" s="1275"/>
      <c r="G129" s="1275"/>
      <c r="H129" s="1275"/>
      <c r="I129" s="1275"/>
      <c r="J129" s="1275"/>
      <c r="K129" s="1275"/>
      <c r="L129" s="1275"/>
      <c r="M129" s="1275"/>
      <c r="N129" s="1275"/>
      <c r="O129" s="1275"/>
      <c r="P129" s="1275"/>
      <c r="Q129" s="1275"/>
      <c r="R129" s="1275"/>
      <c r="S129" s="1275"/>
      <c r="T129" s="1275"/>
      <c r="U129" s="1275"/>
      <c r="V129" s="1275"/>
      <c r="W129" s="1275"/>
      <c r="X129" s="1275"/>
      <c r="Y129" s="1275"/>
      <c r="Z129" s="1275"/>
      <c r="AA129" s="1275"/>
      <c r="AB129" s="1275"/>
      <c r="AC129" s="1275"/>
      <c r="AD129" s="1275"/>
      <c r="AE129" s="1275"/>
      <c r="AF129" s="1275"/>
      <c r="AG129" s="1275"/>
      <c r="AH129" s="1275"/>
      <c r="AI129" s="1275"/>
      <c r="AJ129" s="1275"/>
      <c r="AK129" s="1275"/>
      <c r="AL129" s="1275"/>
      <c r="AM129" s="1275"/>
      <c r="AN129" s="1275"/>
      <c r="AO129" s="1275"/>
      <c r="AP129" s="1275"/>
      <c r="AQ129" s="1275"/>
      <c r="AR129" s="1275"/>
      <c r="AS129" s="1275"/>
      <c r="AT129" s="1276"/>
    </row>
    <row r="130" spans="1:46" ht="21" customHeight="1" x14ac:dyDescent="0.25">
      <c r="A130" s="1264" t="s">
        <v>143</v>
      </c>
      <c r="B130" s="1210">
        <f>C130/D130</f>
        <v>0.17499999999999999</v>
      </c>
      <c r="C130" s="348">
        <v>7</v>
      </c>
      <c r="D130" s="1203">
        <v>40</v>
      </c>
      <c r="E130" s="1241" t="s">
        <v>70</v>
      </c>
      <c r="F130" s="348" t="s">
        <v>55</v>
      </c>
      <c r="G130" s="348" t="s">
        <v>55</v>
      </c>
      <c r="H130" s="348" t="s">
        <v>58</v>
      </c>
      <c r="I130" s="348" t="s">
        <v>58</v>
      </c>
      <c r="J130" s="348" t="s">
        <v>58</v>
      </c>
      <c r="K130" s="348" t="s">
        <v>58</v>
      </c>
      <c r="L130" s="348" t="s">
        <v>70</v>
      </c>
      <c r="M130" s="348" t="s">
        <v>55</v>
      </c>
      <c r="N130" s="348" t="s">
        <v>58</v>
      </c>
      <c r="O130" s="348" t="s">
        <v>58</v>
      </c>
      <c r="P130" s="348" t="s">
        <v>55</v>
      </c>
      <c r="Q130" s="348" t="s">
        <v>58</v>
      </c>
      <c r="R130" s="348" t="s">
        <v>58</v>
      </c>
      <c r="S130" s="348" t="s">
        <v>58</v>
      </c>
      <c r="T130" s="348" t="s">
        <v>58</v>
      </c>
      <c r="U130" s="348" t="s">
        <v>58</v>
      </c>
      <c r="V130" s="348" t="s">
        <v>58</v>
      </c>
      <c r="W130" s="348" t="s">
        <v>55</v>
      </c>
      <c r="X130" s="348" t="s">
        <v>58</v>
      </c>
      <c r="Y130" s="348" t="s">
        <v>58</v>
      </c>
      <c r="Z130" s="348" t="s">
        <v>55</v>
      </c>
      <c r="AA130" s="348" t="s">
        <v>58</v>
      </c>
      <c r="AB130" s="348" t="s">
        <v>70</v>
      </c>
      <c r="AC130" s="348" t="s">
        <v>58</v>
      </c>
      <c r="AD130" s="348" t="s">
        <v>58</v>
      </c>
      <c r="AE130" s="348" t="s">
        <v>58</v>
      </c>
      <c r="AF130" s="348" t="s">
        <v>58</v>
      </c>
      <c r="AG130" s="348" t="s">
        <v>58</v>
      </c>
      <c r="AH130" s="348" t="s">
        <v>58</v>
      </c>
      <c r="AI130" s="348" t="s">
        <v>58</v>
      </c>
      <c r="AJ130" s="348" t="s">
        <v>58</v>
      </c>
      <c r="AK130" s="348" t="s">
        <v>58</v>
      </c>
      <c r="AL130" s="348" t="s">
        <v>58</v>
      </c>
      <c r="AM130" s="348" t="s">
        <v>70</v>
      </c>
      <c r="AN130" s="348" t="s">
        <v>58</v>
      </c>
      <c r="AO130" s="348" t="s">
        <v>58</v>
      </c>
      <c r="AP130" s="348" t="s">
        <v>58</v>
      </c>
      <c r="AQ130" s="348" t="s">
        <v>58</v>
      </c>
      <c r="AR130" s="348" t="s">
        <v>58</v>
      </c>
      <c r="AS130" s="348" t="s">
        <v>58</v>
      </c>
      <c r="AT130" s="1203" t="s">
        <v>70</v>
      </c>
    </row>
    <row r="131" spans="1:46" ht="21" customHeight="1" x14ac:dyDescent="0.25">
      <c r="A131" s="1264" t="s">
        <v>144</v>
      </c>
      <c r="B131" s="1210">
        <f t="shared" ref="B131:B132" si="10">C131/D131</f>
        <v>0.92682926829268297</v>
      </c>
      <c r="C131" s="348">
        <v>38</v>
      </c>
      <c r="D131" s="1203">
        <v>41</v>
      </c>
      <c r="E131" s="1241" t="s">
        <v>70</v>
      </c>
      <c r="F131" s="348" t="s">
        <v>55</v>
      </c>
      <c r="G131" s="348" t="s">
        <v>55</v>
      </c>
      <c r="H131" s="348" t="s">
        <v>55</v>
      </c>
      <c r="I131" s="348" t="s">
        <v>55</v>
      </c>
      <c r="J131" s="348" t="s">
        <v>55</v>
      </c>
      <c r="K131" s="348" t="s">
        <v>55</v>
      </c>
      <c r="L131" s="348" t="s">
        <v>70</v>
      </c>
      <c r="M131" s="348" t="s">
        <v>55</v>
      </c>
      <c r="N131" s="348" t="s">
        <v>58</v>
      </c>
      <c r="O131" s="348" t="s">
        <v>55</v>
      </c>
      <c r="P131" s="348" t="s">
        <v>55</v>
      </c>
      <c r="Q131" s="348" t="s">
        <v>55</v>
      </c>
      <c r="R131" s="348" t="s">
        <v>55</v>
      </c>
      <c r="S131" s="348" t="s">
        <v>55</v>
      </c>
      <c r="T131" s="348" t="s">
        <v>55</v>
      </c>
      <c r="U131" s="348" t="s">
        <v>55</v>
      </c>
      <c r="V131" s="348" t="s">
        <v>55</v>
      </c>
      <c r="W131" s="348" t="s">
        <v>55</v>
      </c>
      <c r="X131" s="348" t="s">
        <v>55</v>
      </c>
      <c r="Y131" s="348" t="s">
        <v>55</v>
      </c>
      <c r="Z131" s="348" t="s">
        <v>55</v>
      </c>
      <c r="AA131" s="348" t="s">
        <v>55</v>
      </c>
      <c r="AB131" s="348" t="s">
        <v>70</v>
      </c>
      <c r="AC131" s="348" t="s">
        <v>55</v>
      </c>
      <c r="AD131" s="348" t="s">
        <v>55</v>
      </c>
      <c r="AE131" s="348" t="s">
        <v>55</v>
      </c>
      <c r="AF131" s="348" t="s">
        <v>55</v>
      </c>
      <c r="AG131" s="348" t="s">
        <v>55</v>
      </c>
      <c r="AH131" s="348" t="s">
        <v>58</v>
      </c>
      <c r="AI131" s="348" t="s">
        <v>55</v>
      </c>
      <c r="AJ131" s="348" t="s">
        <v>55</v>
      </c>
      <c r="AK131" s="348" t="s">
        <v>55</v>
      </c>
      <c r="AL131" s="348" t="s">
        <v>55</v>
      </c>
      <c r="AM131" s="348" t="s">
        <v>70</v>
      </c>
      <c r="AN131" s="348" t="s">
        <v>55</v>
      </c>
      <c r="AO131" s="348" t="s">
        <v>55</v>
      </c>
      <c r="AP131" s="348" t="s">
        <v>55</v>
      </c>
      <c r="AQ131" s="348" t="s">
        <v>55</v>
      </c>
      <c r="AR131" s="348" t="s">
        <v>55</v>
      </c>
      <c r="AS131" s="348" t="s">
        <v>55</v>
      </c>
      <c r="AT131" s="1203" t="s">
        <v>55</v>
      </c>
    </row>
    <row r="132" spans="1:46" ht="32.25" customHeight="1" x14ac:dyDescent="0.2">
      <c r="A132" s="1269" t="s">
        <v>145</v>
      </c>
      <c r="B132" s="1210">
        <f t="shared" si="10"/>
        <v>0.9555555555555556</v>
      </c>
      <c r="C132" s="347">
        <v>43</v>
      </c>
      <c r="D132" s="1286">
        <v>45</v>
      </c>
      <c r="E132" s="1287" t="s">
        <v>55</v>
      </c>
      <c r="F132" s="347" t="s">
        <v>55</v>
      </c>
      <c r="G132" s="347" t="s">
        <v>55</v>
      </c>
      <c r="H132" s="347" t="s">
        <v>55</v>
      </c>
      <c r="I132" s="347" t="s">
        <v>55</v>
      </c>
      <c r="J132" s="347" t="s">
        <v>55</v>
      </c>
      <c r="K132" s="347" t="s">
        <v>55</v>
      </c>
      <c r="L132" s="347" t="s">
        <v>55</v>
      </c>
      <c r="M132" s="347" t="s">
        <v>55</v>
      </c>
      <c r="N132" s="347" t="s">
        <v>55</v>
      </c>
      <c r="O132" s="347" t="s">
        <v>55</v>
      </c>
      <c r="P132" s="347" t="s">
        <v>55</v>
      </c>
      <c r="Q132" s="347" t="s">
        <v>55</v>
      </c>
      <c r="R132" s="347" t="s">
        <v>55</v>
      </c>
      <c r="S132" s="347" t="s">
        <v>55</v>
      </c>
      <c r="T132" s="347" t="s">
        <v>55</v>
      </c>
      <c r="U132" s="347" t="s">
        <v>55</v>
      </c>
      <c r="V132" s="347" t="s">
        <v>55</v>
      </c>
      <c r="W132" s="347" t="s">
        <v>55</v>
      </c>
      <c r="X132" s="347" t="s">
        <v>55</v>
      </c>
      <c r="Y132" s="347" t="s">
        <v>55</v>
      </c>
      <c r="Z132" s="347" t="s">
        <v>55</v>
      </c>
      <c r="AA132" s="347" t="s">
        <v>55</v>
      </c>
      <c r="AB132" s="347" t="s">
        <v>55</v>
      </c>
      <c r="AC132" s="347" t="s">
        <v>55</v>
      </c>
      <c r="AD132" s="347" t="s">
        <v>55</v>
      </c>
      <c r="AE132" s="347" t="s">
        <v>55</v>
      </c>
      <c r="AF132" s="347" t="s">
        <v>55</v>
      </c>
      <c r="AG132" s="347" t="s">
        <v>55</v>
      </c>
      <c r="AH132" s="347" t="s">
        <v>55</v>
      </c>
      <c r="AI132" s="347" t="s">
        <v>55</v>
      </c>
      <c r="AJ132" s="347" t="s">
        <v>55</v>
      </c>
      <c r="AK132" s="347" t="s">
        <v>55</v>
      </c>
      <c r="AL132" s="347" t="s">
        <v>55</v>
      </c>
      <c r="AM132" s="347" t="s">
        <v>55</v>
      </c>
      <c r="AN132" s="347" t="s">
        <v>58</v>
      </c>
      <c r="AO132" s="347" t="s">
        <v>55</v>
      </c>
      <c r="AP132" s="347" t="s">
        <v>55</v>
      </c>
      <c r="AQ132" s="347" t="s">
        <v>55</v>
      </c>
      <c r="AR132" s="347" t="s">
        <v>55</v>
      </c>
      <c r="AS132" s="347" t="s">
        <v>55</v>
      </c>
      <c r="AT132" s="1286" t="s">
        <v>55</v>
      </c>
    </row>
    <row r="133" spans="1:46" ht="20.25" customHeight="1" x14ac:dyDescent="0.2">
      <c r="A133" s="1288" t="s">
        <v>146</v>
      </c>
      <c r="B133" s="1289"/>
      <c r="C133" s="1289"/>
      <c r="D133" s="1290"/>
      <c r="E133" s="1289"/>
      <c r="F133" s="1289"/>
      <c r="G133" s="1289"/>
      <c r="H133" s="1289"/>
      <c r="I133" s="1289"/>
      <c r="J133" s="1289"/>
      <c r="K133" s="1289"/>
      <c r="L133" s="1289"/>
      <c r="M133" s="1289"/>
      <c r="N133" s="1289"/>
      <c r="O133" s="1289"/>
      <c r="P133" s="1289"/>
      <c r="Q133" s="1289"/>
      <c r="R133" s="1289"/>
      <c r="S133" s="1289"/>
      <c r="T133" s="1289"/>
      <c r="U133" s="1289"/>
      <c r="V133" s="1289"/>
      <c r="W133" s="1289"/>
      <c r="X133" s="1289"/>
      <c r="Y133" s="1289"/>
      <c r="Z133" s="1289"/>
      <c r="AA133" s="1289"/>
      <c r="AB133" s="1289"/>
      <c r="AC133" s="1289"/>
      <c r="AD133" s="1289"/>
      <c r="AE133" s="1289"/>
      <c r="AF133" s="1289"/>
      <c r="AG133" s="1289"/>
      <c r="AH133" s="1289"/>
      <c r="AI133" s="1289"/>
      <c r="AJ133" s="1289"/>
      <c r="AK133" s="1289"/>
      <c r="AL133" s="1289"/>
      <c r="AM133" s="1289"/>
      <c r="AN133" s="1289"/>
      <c r="AO133" s="1289"/>
      <c r="AP133" s="1289"/>
      <c r="AQ133" s="1289"/>
      <c r="AR133" s="1289"/>
      <c r="AS133" s="1289"/>
      <c r="AT133" s="1290"/>
    </row>
    <row r="134" spans="1:46" ht="17.25" customHeight="1" x14ac:dyDescent="0.2">
      <c r="A134" s="1209" t="s">
        <v>147</v>
      </c>
      <c r="B134" s="1291">
        <f>C134/D134</f>
        <v>0.44186046511627908</v>
      </c>
      <c r="C134" s="1292">
        <v>19</v>
      </c>
      <c r="D134" s="1293">
        <v>43</v>
      </c>
      <c r="E134" s="1294" t="s">
        <v>55</v>
      </c>
      <c r="F134" s="1183" t="s">
        <v>78</v>
      </c>
      <c r="G134" s="1183" t="s">
        <v>78</v>
      </c>
      <c r="H134" s="1292" t="s">
        <v>55</v>
      </c>
      <c r="I134" s="1183" t="s">
        <v>78</v>
      </c>
      <c r="J134" s="1183" t="s">
        <v>78</v>
      </c>
      <c r="K134" s="1183" t="s">
        <v>78</v>
      </c>
      <c r="L134" s="1292" t="s">
        <v>55</v>
      </c>
      <c r="M134" s="1183" t="s">
        <v>78</v>
      </c>
      <c r="N134" s="1183" t="s">
        <v>78</v>
      </c>
      <c r="O134" s="1292" t="s">
        <v>55</v>
      </c>
      <c r="P134" s="1292" t="s">
        <v>55</v>
      </c>
      <c r="Q134" s="1292" t="s">
        <v>55</v>
      </c>
      <c r="R134" s="1183" t="s">
        <v>78</v>
      </c>
      <c r="S134" s="1183" t="s">
        <v>78</v>
      </c>
      <c r="T134" s="1292" t="s">
        <v>55</v>
      </c>
      <c r="U134" s="1183" t="s">
        <v>78</v>
      </c>
      <c r="V134" s="1183" t="s">
        <v>78</v>
      </c>
      <c r="W134" s="1292" t="s">
        <v>55</v>
      </c>
      <c r="X134" s="1183" t="s">
        <v>78</v>
      </c>
      <c r="Y134" s="1183" t="s">
        <v>78</v>
      </c>
      <c r="Z134" s="1292" t="s">
        <v>55</v>
      </c>
      <c r="AA134" s="1183" t="s">
        <v>78</v>
      </c>
      <c r="AB134" s="1183" t="s">
        <v>78</v>
      </c>
      <c r="AC134" s="1292" t="s">
        <v>55</v>
      </c>
      <c r="AD134" s="1292" t="s">
        <v>55</v>
      </c>
      <c r="AE134" s="1292" t="s">
        <v>55</v>
      </c>
      <c r="AF134" s="1292" t="s">
        <v>55</v>
      </c>
      <c r="AG134" s="1183" t="s">
        <v>78</v>
      </c>
      <c r="AH134" s="1183" t="s">
        <v>78</v>
      </c>
      <c r="AI134" s="1292" t="s">
        <v>55</v>
      </c>
      <c r="AJ134" s="1292" t="s">
        <v>55</v>
      </c>
      <c r="AK134" s="1183" t="s">
        <v>78</v>
      </c>
      <c r="AL134" s="1292" t="s">
        <v>55</v>
      </c>
      <c r="AM134" s="1183" t="s">
        <v>78</v>
      </c>
      <c r="AN134" s="1183" t="s">
        <v>78</v>
      </c>
      <c r="AO134" s="1292" t="s">
        <v>55</v>
      </c>
      <c r="AP134" s="1292" t="s">
        <v>55</v>
      </c>
      <c r="AQ134" s="1183" t="s">
        <v>78</v>
      </c>
      <c r="AR134" s="1183" t="s">
        <v>78</v>
      </c>
      <c r="AS134" s="1292" t="s">
        <v>55</v>
      </c>
      <c r="AT134" s="1293" t="s">
        <v>55</v>
      </c>
    </row>
    <row r="135" spans="1:46" ht="17.25" customHeight="1" x14ac:dyDescent="0.2">
      <c r="A135" s="1209" t="s">
        <v>148</v>
      </c>
      <c r="B135" s="1291">
        <f t="shared" ref="B135:B136" si="11">C135/D135</f>
        <v>0.55813953488372092</v>
      </c>
      <c r="C135" s="348">
        <v>24</v>
      </c>
      <c r="D135" s="1203">
        <v>43</v>
      </c>
      <c r="E135" s="1184" t="s">
        <v>78</v>
      </c>
      <c r="F135" s="348" t="s">
        <v>55</v>
      </c>
      <c r="G135" s="348" t="s">
        <v>55</v>
      </c>
      <c r="H135" s="1183" t="s">
        <v>78</v>
      </c>
      <c r="I135" s="348" t="s">
        <v>55</v>
      </c>
      <c r="J135" s="348" t="s">
        <v>55</v>
      </c>
      <c r="K135" s="348" t="s">
        <v>55</v>
      </c>
      <c r="L135" s="1183" t="s">
        <v>78</v>
      </c>
      <c r="M135" s="348" t="s">
        <v>55</v>
      </c>
      <c r="N135" s="348" t="s">
        <v>55</v>
      </c>
      <c r="O135" s="1183" t="s">
        <v>78</v>
      </c>
      <c r="P135" s="1183" t="s">
        <v>78</v>
      </c>
      <c r="Q135" s="1183" t="s">
        <v>78</v>
      </c>
      <c r="R135" s="348" t="s">
        <v>55</v>
      </c>
      <c r="S135" s="348" t="s">
        <v>55</v>
      </c>
      <c r="T135" s="1183" t="s">
        <v>78</v>
      </c>
      <c r="U135" s="348" t="s">
        <v>55</v>
      </c>
      <c r="V135" s="348" t="s">
        <v>55</v>
      </c>
      <c r="W135" s="1295"/>
      <c r="X135" s="348" t="s">
        <v>55</v>
      </c>
      <c r="Y135" s="348" t="s">
        <v>55</v>
      </c>
      <c r="Z135" s="1183" t="s">
        <v>78</v>
      </c>
      <c r="AA135" s="348" t="s">
        <v>55</v>
      </c>
      <c r="AB135" s="348" t="s">
        <v>55</v>
      </c>
      <c r="AC135" s="1183" t="s">
        <v>78</v>
      </c>
      <c r="AD135" s="1183" t="s">
        <v>78</v>
      </c>
      <c r="AE135" s="1183" t="s">
        <v>78</v>
      </c>
      <c r="AF135" s="1183" t="s">
        <v>78</v>
      </c>
      <c r="AG135" s="348" t="s">
        <v>55</v>
      </c>
      <c r="AH135" s="348" t="s">
        <v>55</v>
      </c>
      <c r="AI135" s="1183" t="s">
        <v>78</v>
      </c>
      <c r="AJ135" s="1183" t="s">
        <v>78</v>
      </c>
      <c r="AK135" s="348" t="s">
        <v>55</v>
      </c>
      <c r="AL135" s="1183" t="s">
        <v>78</v>
      </c>
      <c r="AM135" s="348" t="s">
        <v>55</v>
      </c>
      <c r="AN135" s="1183" t="s">
        <v>78</v>
      </c>
      <c r="AO135" s="1183" t="s">
        <v>78</v>
      </c>
      <c r="AP135" s="1183" t="s">
        <v>78</v>
      </c>
      <c r="AQ135" s="348" t="s">
        <v>55</v>
      </c>
      <c r="AR135" s="348" t="s">
        <v>55</v>
      </c>
      <c r="AS135" s="1183" t="s">
        <v>78</v>
      </c>
      <c r="AT135" s="1192" t="s">
        <v>78</v>
      </c>
    </row>
    <row r="136" spans="1:46" ht="17.25" customHeight="1" x14ac:dyDescent="0.2">
      <c r="A136" s="1209" t="s">
        <v>149</v>
      </c>
      <c r="B136" s="1291">
        <f t="shared" si="11"/>
        <v>0</v>
      </c>
      <c r="C136" s="348">
        <v>0</v>
      </c>
      <c r="D136" s="1203">
        <v>43</v>
      </c>
      <c r="E136" s="1184" t="s">
        <v>78</v>
      </c>
      <c r="F136" s="1183" t="s">
        <v>78</v>
      </c>
      <c r="G136" s="1183" t="s">
        <v>78</v>
      </c>
      <c r="H136" s="1183" t="s">
        <v>78</v>
      </c>
      <c r="I136" s="1183" t="s">
        <v>78</v>
      </c>
      <c r="J136" s="1183" t="s">
        <v>78</v>
      </c>
      <c r="K136" s="1183" t="s">
        <v>78</v>
      </c>
      <c r="L136" s="1183" t="s">
        <v>78</v>
      </c>
      <c r="M136" s="1183" t="s">
        <v>78</v>
      </c>
      <c r="N136" s="1183" t="s">
        <v>78</v>
      </c>
      <c r="O136" s="1183" t="s">
        <v>78</v>
      </c>
      <c r="P136" s="1183" t="s">
        <v>78</v>
      </c>
      <c r="Q136" s="1183" t="s">
        <v>78</v>
      </c>
      <c r="R136" s="1183" t="s">
        <v>78</v>
      </c>
      <c r="S136" s="1183" t="s">
        <v>78</v>
      </c>
      <c r="T136" s="1183" t="s">
        <v>78</v>
      </c>
      <c r="U136" s="1183" t="s">
        <v>78</v>
      </c>
      <c r="V136" s="1183" t="s">
        <v>78</v>
      </c>
      <c r="W136" s="1183" t="s">
        <v>78</v>
      </c>
      <c r="X136" s="1183" t="s">
        <v>78</v>
      </c>
      <c r="Y136" s="1183" t="s">
        <v>78</v>
      </c>
      <c r="Z136" s="1183" t="s">
        <v>78</v>
      </c>
      <c r="AA136" s="1183" t="s">
        <v>78</v>
      </c>
      <c r="AB136" s="1183" t="s">
        <v>78</v>
      </c>
      <c r="AC136" s="1183" t="s">
        <v>78</v>
      </c>
      <c r="AD136" s="1183" t="s">
        <v>78</v>
      </c>
      <c r="AE136" s="1183" t="s">
        <v>78</v>
      </c>
      <c r="AF136" s="1183" t="s">
        <v>78</v>
      </c>
      <c r="AG136" s="1183" t="s">
        <v>78</v>
      </c>
      <c r="AH136" s="1183" t="s">
        <v>78</v>
      </c>
      <c r="AI136" s="1183" t="s">
        <v>78</v>
      </c>
      <c r="AJ136" s="1183" t="s">
        <v>78</v>
      </c>
      <c r="AK136" s="1183" t="s">
        <v>78</v>
      </c>
      <c r="AL136" s="1183" t="s">
        <v>78</v>
      </c>
      <c r="AM136" s="1183" t="s">
        <v>78</v>
      </c>
      <c r="AN136" s="1183" t="s">
        <v>78</v>
      </c>
      <c r="AO136" s="1183" t="s">
        <v>78</v>
      </c>
      <c r="AP136" s="1183" t="s">
        <v>78</v>
      </c>
      <c r="AQ136" s="1183" t="s">
        <v>78</v>
      </c>
      <c r="AR136" s="1183" t="s">
        <v>78</v>
      </c>
      <c r="AS136" s="1183" t="s">
        <v>78</v>
      </c>
      <c r="AT136" s="1192" t="s">
        <v>78</v>
      </c>
    </row>
    <row r="137" spans="1:46" ht="20.25" customHeight="1" x14ac:dyDescent="0.25">
      <c r="A137" s="1218" t="s">
        <v>150</v>
      </c>
      <c r="B137" s="1219"/>
      <c r="C137" s="1219"/>
      <c r="D137" s="1220"/>
      <c r="E137" s="1219"/>
      <c r="F137" s="1219"/>
      <c r="G137" s="1219"/>
      <c r="H137" s="1219"/>
      <c r="I137" s="1219"/>
      <c r="J137" s="1219"/>
      <c r="K137" s="1219"/>
      <c r="L137" s="1219"/>
      <c r="M137" s="1219"/>
      <c r="N137" s="1219"/>
      <c r="O137" s="1219"/>
      <c r="P137" s="1219"/>
      <c r="Q137" s="1219"/>
      <c r="R137" s="1219"/>
      <c r="S137" s="1219"/>
      <c r="T137" s="1219"/>
      <c r="U137" s="1219"/>
      <c r="V137" s="1219"/>
      <c r="W137" s="1219"/>
      <c r="X137" s="1219"/>
      <c r="Y137" s="1219"/>
      <c r="Z137" s="1219"/>
      <c r="AA137" s="1219"/>
      <c r="AB137" s="1219"/>
      <c r="AC137" s="1219"/>
      <c r="AD137" s="1219"/>
      <c r="AE137" s="1219"/>
      <c r="AF137" s="1219"/>
      <c r="AG137" s="1219"/>
      <c r="AH137" s="1219"/>
      <c r="AI137" s="1219"/>
      <c r="AJ137" s="1219"/>
      <c r="AK137" s="1219"/>
      <c r="AL137" s="1219"/>
      <c r="AM137" s="1219"/>
      <c r="AN137" s="1219"/>
      <c r="AO137" s="1219"/>
      <c r="AP137" s="1219"/>
      <c r="AQ137" s="1219"/>
      <c r="AR137" s="1219"/>
      <c r="AS137" s="1219"/>
      <c r="AT137" s="1220"/>
    </row>
    <row r="138" spans="1:46" ht="34.5" customHeight="1" x14ac:dyDescent="0.2">
      <c r="A138" s="1296" t="s">
        <v>131</v>
      </c>
      <c r="B138" s="1275"/>
      <c r="C138" s="1275"/>
      <c r="D138" s="1276"/>
      <c r="E138" s="1275"/>
      <c r="F138" s="1275"/>
      <c r="G138" s="1275"/>
      <c r="H138" s="1275"/>
      <c r="I138" s="1275"/>
      <c r="J138" s="1275"/>
      <c r="K138" s="1275"/>
      <c r="L138" s="1275"/>
      <c r="M138" s="1275"/>
      <c r="N138" s="1275"/>
      <c r="O138" s="1275"/>
      <c r="P138" s="1275"/>
      <c r="Q138" s="1275"/>
      <c r="R138" s="1275"/>
      <c r="S138" s="1275"/>
      <c r="T138" s="1275"/>
      <c r="U138" s="1275"/>
      <c r="V138" s="1275"/>
      <c r="W138" s="1275"/>
      <c r="X138" s="1275"/>
      <c r="Y138" s="1275"/>
      <c r="Z138" s="1275"/>
      <c r="AA138" s="1275"/>
      <c r="AB138" s="1275"/>
      <c r="AC138" s="1275"/>
      <c r="AD138" s="1275"/>
      <c r="AE138" s="1275"/>
      <c r="AF138" s="1275"/>
      <c r="AG138" s="1275"/>
      <c r="AH138" s="1275"/>
      <c r="AI138" s="1275"/>
      <c r="AJ138" s="1275"/>
      <c r="AK138" s="1275"/>
      <c r="AL138" s="1275"/>
      <c r="AM138" s="1275"/>
      <c r="AN138" s="1275"/>
      <c r="AO138" s="1275"/>
      <c r="AP138" s="1275"/>
      <c r="AQ138" s="1275"/>
      <c r="AR138" s="1275"/>
      <c r="AS138" s="1275"/>
      <c r="AT138" s="1276"/>
    </row>
    <row r="139" spans="1:46" ht="15" x14ac:dyDescent="0.25">
      <c r="A139" s="1274" t="s">
        <v>151</v>
      </c>
      <c r="B139" s="1226"/>
      <c r="C139" s="1226"/>
      <c r="D139" s="1227"/>
      <c r="E139" s="1226"/>
      <c r="F139" s="1226"/>
      <c r="G139" s="1226"/>
      <c r="H139" s="1226"/>
      <c r="I139" s="1226"/>
      <c r="J139" s="1226"/>
      <c r="K139" s="1226"/>
      <c r="L139" s="1226"/>
      <c r="M139" s="1226"/>
      <c r="N139" s="1226"/>
      <c r="O139" s="1226"/>
      <c r="P139" s="1226"/>
      <c r="Q139" s="1226"/>
      <c r="R139" s="1226"/>
      <c r="S139" s="1226"/>
      <c r="T139" s="1226"/>
      <c r="U139" s="1226"/>
      <c r="V139" s="1226"/>
      <c r="W139" s="1226"/>
      <c r="X139" s="1226"/>
      <c r="Y139" s="1226"/>
      <c r="Z139" s="1226"/>
      <c r="AA139" s="1226"/>
      <c r="AB139" s="1226"/>
      <c r="AC139" s="1226"/>
      <c r="AD139" s="1226"/>
      <c r="AE139" s="1226"/>
      <c r="AF139" s="1226"/>
      <c r="AG139" s="1226"/>
      <c r="AH139" s="1226"/>
      <c r="AI139" s="1226"/>
      <c r="AJ139" s="1226"/>
      <c r="AK139" s="1226"/>
      <c r="AL139" s="1226"/>
      <c r="AM139" s="1226"/>
      <c r="AN139" s="1226"/>
      <c r="AO139" s="1226"/>
      <c r="AP139" s="1226"/>
      <c r="AQ139" s="1226"/>
      <c r="AR139" s="1226"/>
      <c r="AS139" s="1226"/>
      <c r="AT139" s="1227"/>
    </row>
    <row r="140" spans="1:46" x14ac:dyDescent="0.2">
      <c r="A140" s="1209" t="s">
        <v>152</v>
      </c>
      <c r="B140" s="1202">
        <f>C140/D140</f>
        <v>0.71111111111111114</v>
      </c>
      <c r="C140" s="348">
        <v>32</v>
      </c>
      <c r="D140" s="1203">
        <v>45</v>
      </c>
      <c r="E140" s="1184" t="s">
        <v>78</v>
      </c>
      <c r="F140" s="348" t="s">
        <v>55</v>
      </c>
      <c r="G140" s="348" t="s">
        <v>55</v>
      </c>
      <c r="H140" s="1183" t="s">
        <v>78</v>
      </c>
      <c r="I140" s="348" t="s">
        <v>55</v>
      </c>
      <c r="J140" s="348" t="s">
        <v>55</v>
      </c>
      <c r="K140" s="348" t="s">
        <v>55</v>
      </c>
      <c r="L140" s="1183" t="s">
        <v>78</v>
      </c>
      <c r="M140" s="348" t="s">
        <v>55</v>
      </c>
      <c r="N140" s="348" t="s">
        <v>55</v>
      </c>
      <c r="O140" s="348" t="s">
        <v>55</v>
      </c>
      <c r="P140" s="348" t="s">
        <v>55</v>
      </c>
      <c r="Q140" s="348" t="s">
        <v>55</v>
      </c>
      <c r="R140" s="348" t="s">
        <v>55</v>
      </c>
      <c r="S140" s="348" t="s">
        <v>55</v>
      </c>
      <c r="T140" s="1183" t="s">
        <v>78</v>
      </c>
      <c r="U140" s="348" t="s">
        <v>55</v>
      </c>
      <c r="V140" s="1183" t="s">
        <v>78</v>
      </c>
      <c r="W140" s="348" t="s">
        <v>55</v>
      </c>
      <c r="X140" s="348" t="s">
        <v>55</v>
      </c>
      <c r="Y140" s="348" t="s">
        <v>55</v>
      </c>
      <c r="Z140" s="348" t="s">
        <v>55</v>
      </c>
      <c r="AA140" s="348" t="s">
        <v>55</v>
      </c>
      <c r="AB140" s="1183" t="s">
        <v>78</v>
      </c>
      <c r="AC140" s="348" t="s">
        <v>55</v>
      </c>
      <c r="AD140" s="1183" t="s">
        <v>78</v>
      </c>
      <c r="AE140" s="348" t="s">
        <v>55</v>
      </c>
      <c r="AF140" s="348" t="s">
        <v>55</v>
      </c>
      <c r="AG140" s="348" t="s">
        <v>55</v>
      </c>
      <c r="AH140" s="1183" t="s">
        <v>78</v>
      </c>
      <c r="AI140" s="1183" t="s">
        <v>78</v>
      </c>
      <c r="AJ140" s="348" t="s">
        <v>55</v>
      </c>
      <c r="AK140" s="348" t="s">
        <v>55</v>
      </c>
      <c r="AL140" s="348" t="s">
        <v>55</v>
      </c>
      <c r="AM140" s="1183" t="s">
        <v>78</v>
      </c>
      <c r="AN140" s="348" t="s">
        <v>55</v>
      </c>
      <c r="AO140" s="1183" t="s">
        <v>78</v>
      </c>
      <c r="AP140" s="348" t="s">
        <v>55</v>
      </c>
      <c r="AQ140" s="1183" t="s">
        <v>78</v>
      </c>
      <c r="AR140" s="1183" t="s">
        <v>78</v>
      </c>
      <c r="AS140" s="348" t="s">
        <v>55</v>
      </c>
      <c r="AT140" s="1203" t="s">
        <v>55</v>
      </c>
    </row>
    <row r="141" spans="1:46" x14ac:dyDescent="0.2">
      <c r="A141" s="1209" t="s">
        <v>153</v>
      </c>
      <c r="B141" s="1202">
        <f t="shared" ref="B141:B145" si="12">C141/D141</f>
        <v>8.8888888888888892E-2</v>
      </c>
      <c r="C141" s="348">
        <v>4</v>
      </c>
      <c r="D141" s="1203">
        <v>45</v>
      </c>
      <c r="E141" s="1184" t="s">
        <v>78</v>
      </c>
      <c r="F141" s="1183" t="s">
        <v>78</v>
      </c>
      <c r="G141" s="1183" t="s">
        <v>78</v>
      </c>
      <c r="H141" s="1183" t="s">
        <v>78</v>
      </c>
      <c r="I141" s="1183" t="s">
        <v>78</v>
      </c>
      <c r="J141" s="1183" t="s">
        <v>78</v>
      </c>
      <c r="K141" s="1183" t="s">
        <v>78</v>
      </c>
      <c r="L141" s="1183" t="s">
        <v>78</v>
      </c>
      <c r="M141" s="1183" t="s">
        <v>78</v>
      </c>
      <c r="N141" s="1183" t="s">
        <v>78</v>
      </c>
      <c r="O141" s="1183" t="s">
        <v>78</v>
      </c>
      <c r="P141" s="1183" t="s">
        <v>78</v>
      </c>
      <c r="Q141" s="1183" t="s">
        <v>78</v>
      </c>
      <c r="R141" s="1183" t="s">
        <v>78</v>
      </c>
      <c r="S141" s="1183" t="s">
        <v>78</v>
      </c>
      <c r="T141" s="348" t="s">
        <v>55</v>
      </c>
      <c r="U141" s="1183" t="s">
        <v>78</v>
      </c>
      <c r="V141" s="1183" t="s">
        <v>78</v>
      </c>
      <c r="W141" s="1183" t="s">
        <v>78</v>
      </c>
      <c r="X141" s="1183" t="s">
        <v>78</v>
      </c>
      <c r="Y141" s="1183" t="s">
        <v>78</v>
      </c>
      <c r="Z141" s="1183" t="s">
        <v>78</v>
      </c>
      <c r="AA141" s="1183" t="s">
        <v>78</v>
      </c>
      <c r="AB141" s="1183" t="s">
        <v>78</v>
      </c>
      <c r="AC141" s="1183" t="s">
        <v>78</v>
      </c>
      <c r="AD141" s="1183" t="s">
        <v>78</v>
      </c>
      <c r="AE141" s="1183" t="s">
        <v>78</v>
      </c>
      <c r="AF141" s="1183" t="s">
        <v>78</v>
      </c>
      <c r="AG141" s="1183" t="s">
        <v>78</v>
      </c>
      <c r="AH141" s="1183" t="s">
        <v>78</v>
      </c>
      <c r="AI141" s="1183" t="s">
        <v>78</v>
      </c>
      <c r="AJ141" s="1183" t="s">
        <v>78</v>
      </c>
      <c r="AK141" s="1183" t="s">
        <v>78</v>
      </c>
      <c r="AL141" s="1183" t="s">
        <v>78</v>
      </c>
      <c r="AM141" s="348" t="s">
        <v>55</v>
      </c>
      <c r="AN141" s="1183" t="s">
        <v>78</v>
      </c>
      <c r="AO141" s="348" t="s">
        <v>55</v>
      </c>
      <c r="AP141" s="1183" t="s">
        <v>78</v>
      </c>
      <c r="AQ141" s="1183" t="s">
        <v>78</v>
      </c>
      <c r="AR141" s="348" t="s">
        <v>55</v>
      </c>
      <c r="AS141" s="1183" t="s">
        <v>78</v>
      </c>
      <c r="AT141" s="1192" t="s">
        <v>78</v>
      </c>
    </row>
    <row r="142" spans="1:46" x14ac:dyDescent="0.2">
      <c r="A142" s="1209" t="s">
        <v>154</v>
      </c>
      <c r="B142" s="1202">
        <f t="shared" si="12"/>
        <v>4.4444444444444446E-2</v>
      </c>
      <c r="C142" s="348">
        <v>2</v>
      </c>
      <c r="D142" s="1203">
        <v>45</v>
      </c>
      <c r="E142" s="1184" t="s">
        <v>78</v>
      </c>
      <c r="F142" s="1183" t="s">
        <v>78</v>
      </c>
      <c r="G142" s="1183" t="s">
        <v>78</v>
      </c>
      <c r="H142" s="1183" t="s">
        <v>78</v>
      </c>
      <c r="I142" s="1183" t="s">
        <v>78</v>
      </c>
      <c r="J142" s="1183" t="s">
        <v>78</v>
      </c>
      <c r="K142" s="1183" t="s">
        <v>78</v>
      </c>
      <c r="L142" s="1183" t="s">
        <v>78</v>
      </c>
      <c r="M142" s="1183" t="s">
        <v>78</v>
      </c>
      <c r="N142" s="1183" t="s">
        <v>78</v>
      </c>
      <c r="O142" s="1183" t="s">
        <v>78</v>
      </c>
      <c r="P142" s="1183" t="s">
        <v>78</v>
      </c>
      <c r="Q142" s="1183" t="s">
        <v>78</v>
      </c>
      <c r="R142" s="1183" t="s">
        <v>78</v>
      </c>
      <c r="S142" s="1183" t="s">
        <v>78</v>
      </c>
      <c r="T142" s="1183" t="s">
        <v>78</v>
      </c>
      <c r="U142" s="1183" t="s">
        <v>78</v>
      </c>
      <c r="V142" s="1183" t="s">
        <v>78</v>
      </c>
      <c r="W142" s="1183" t="s">
        <v>78</v>
      </c>
      <c r="X142" s="1183" t="s">
        <v>78</v>
      </c>
      <c r="Y142" s="1183" t="s">
        <v>78</v>
      </c>
      <c r="Z142" s="1183" t="s">
        <v>78</v>
      </c>
      <c r="AA142" s="1183" t="s">
        <v>78</v>
      </c>
      <c r="AB142" s="348" t="s">
        <v>55</v>
      </c>
      <c r="AC142" s="1183" t="s">
        <v>78</v>
      </c>
      <c r="AD142" s="348" t="s">
        <v>55</v>
      </c>
      <c r="AE142" s="1183" t="s">
        <v>78</v>
      </c>
      <c r="AF142" s="1183" t="s">
        <v>78</v>
      </c>
      <c r="AG142" s="1183" t="s">
        <v>78</v>
      </c>
      <c r="AH142" s="1183" t="s">
        <v>78</v>
      </c>
      <c r="AI142" s="1183" t="s">
        <v>78</v>
      </c>
      <c r="AJ142" s="1183" t="s">
        <v>78</v>
      </c>
      <c r="AK142" s="1183" t="s">
        <v>78</v>
      </c>
      <c r="AL142" s="1183" t="s">
        <v>78</v>
      </c>
      <c r="AM142" s="1183" t="s">
        <v>78</v>
      </c>
      <c r="AN142" s="1183" t="s">
        <v>78</v>
      </c>
      <c r="AO142" s="1183" t="s">
        <v>78</v>
      </c>
      <c r="AP142" s="1183" t="s">
        <v>78</v>
      </c>
      <c r="AQ142" s="1183" t="s">
        <v>78</v>
      </c>
      <c r="AR142" s="1183" t="s">
        <v>78</v>
      </c>
      <c r="AS142" s="1183" t="s">
        <v>78</v>
      </c>
      <c r="AT142" s="1192" t="s">
        <v>78</v>
      </c>
    </row>
    <row r="143" spans="1:46" x14ac:dyDescent="0.2">
      <c r="A143" s="1209" t="s">
        <v>155</v>
      </c>
      <c r="B143" s="1202">
        <f t="shared" si="12"/>
        <v>0.1111111111111111</v>
      </c>
      <c r="C143" s="348">
        <v>5</v>
      </c>
      <c r="D143" s="1203">
        <v>45</v>
      </c>
      <c r="E143" s="1241" t="s">
        <v>55</v>
      </c>
      <c r="F143" s="1183" t="s">
        <v>78</v>
      </c>
      <c r="G143" s="1183" t="s">
        <v>78</v>
      </c>
      <c r="H143" s="348" t="s">
        <v>55</v>
      </c>
      <c r="I143" s="1183" t="s">
        <v>78</v>
      </c>
      <c r="J143" s="1183" t="s">
        <v>78</v>
      </c>
      <c r="K143" s="1183" t="s">
        <v>78</v>
      </c>
      <c r="L143" s="348" t="s">
        <v>55</v>
      </c>
      <c r="M143" s="1183" t="s">
        <v>78</v>
      </c>
      <c r="N143" s="1183" t="s">
        <v>78</v>
      </c>
      <c r="O143" s="1183" t="s">
        <v>78</v>
      </c>
      <c r="P143" s="1183" t="s">
        <v>78</v>
      </c>
      <c r="Q143" s="1183" t="s">
        <v>78</v>
      </c>
      <c r="R143" s="1183" t="s">
        <v>78</v>
      </c>
      <c r="S143" s="1183" t="s">
        <v>78</v>
      </c>
      <c r="T143" s="1183" t="s">
        <v>78</v>
      </c>
      <c r="U143" s="1183" t="s">
        <v>78</v>
      </c>
      <c r="V143" s="1183" t="s">
        <v>78</v>
      </c>
      <c r="W143" s="1183" t="s">
        <v>78</v>
      </c>
      <c r="X143" s="1183" t="s">
        <v>78</v>
      </c>
      <c r="Y143" s="1183" t="s">
        <v>78</v>
      </c>
      <c r="Z143" s="1183" t="s">
        <v>78</v>
      </c>
      <c r="AA143" s="1183" t="s">
        <v>78</v>
      </c>
      <c r="AB143" s="1183" t="s">
        <v>78</v>
      </c>
      <c r="AC143" s="1183" t="s">
        <v>78</v>
      </c>
      <c r="AD143" s="1183" t="s">
        <v>78</v>
      </c>
      <c r="AE143" s="1183" t="s">
        <v>78</v>
      </c>
      <c r="AF143" s="1183" t="s">
        <v>78</v>
      </c>
      <c r="AG143" s="1183" t="s">
        <v>78</v>
      </c>
      <c r="AH143" s="348" t="s">
        <v>55</v>
      </c>
      <c r="AI143" s="1183" t="s">
        <v>78</v>
      </c>
      <c r="AJ143" s="1183" t="s">
        <v>78</v>
      </c>
      <c r="AK143" s="1183" t="s">
        <v>78</v>
      </c>
      <c r="AL143" s="1183" t="s">
        <v>78</v>
      </c>
      <c r="AM143" s="1183" t="s">
        <v>78</v>
      </c>
      <c r="AN143" s="1183" t="s">
        <v>78</v>
      </c>
      <c r="AO143" s="1183" t="s">
        <v>78</v>
      </c>
      <c r="AP143" s="1183" t="s">
        <v>78</v>
      </c>
      <c r="AQ143" s="348" t="s">
        <v>55</v>
      </c>
      <c r="AR143" s="1183" t="s">
        <v>78</v>
      </c>
      <c r="AS143" s="1183" t="s">
        <v>78</v>
      </c>
      <c r="AT143" s="1192" t="s">
        <v>78</v>
      </c>
    </row>
    <row r="144" spans="1:46" x14ac:dyDescent="0.2">
      <c r="A144" s="1209" t="s">
        <v>156</v>
      </c>
      <c r="B144" s="1202">
        <f t="shared" si="12"/>
        <v>0</v>
      </c>
      <c r="C144" s="348">
        <v>0</v>
      </c>
      <c r="D144" s="1203">
        <v>45</v>
      </c>
      <c r="E144" s="1184" t="s">
        <v>78</v>
      </c>
      <c r="F144" s="1183" t="s">
        <v>78</v>
      </c>
      <c r="G144" s="1183" t="s">
        <v>78</v>
      </c>
      <c r="H144" s="1183" t="s">
        <v>78</v>
      </c>
      <c r="I144" s="1183" t="s">
        <v>78</v>
      </c>
      <c r="J144" s="1183" t="s">
        <v>78</v>
      </c>
      <c r="K144" s="1183" t="s">
        <v>78</v>
      </c>
      <c r="L144" s="1183" t="s">
        <v>78</v>
      </c>
      <c r="M144" s="1183" t="s">
        <v>78</v>
      </c>
      <c r="N144" s="1183" t="s">
        <v>78</v>
      </c>
      <c r="O144" s="1183" t="s">
        <v>78</v>
      </c>
      <c r="P144" s="1183" t="s">
        <v>78</v>
      </c>
      <c r="Q144" s="1183" t="s">
        <v>78</v>
      </c>
      <c r="R144" s="1183" t="s">
        <v>78</v>
      </c>
      <c r="S144" s="1183" t="s">
        <v>78</v>
      </c>
      <c r="T144" s="1183" t="s">
        <v>78</v>
      </c>
      <c r="U144" s="1183" t="s">
        <v>78</v>
      </c>
      <c r="V144" s="1183" t="s">
        <v>78</v>
      </c>
      <c r="W144" s="1183" t="s">
        <v>78</v>
      </c>
      <c r="X144" s="1183" t="s">
        <v>78</v>
      </c>
      <c r="Y144" s="1183" t="s">
        <v>78</v>
      </c>
      <c r="Z144" s="1183" t="s">
        <v>78</v>
      </c>
      <c r="AA144" s="1183" t="s">
        <v>78</v>
      </c>
      <c r="AB144" s="1183" t="s">
        <v>78</v>
      </c>
      <c r="AC144" s="1183" t="s">
        <v>78</v>
      </c>
      <c r="AD144" s="1183" t="s">
        <v>78</v>
      </c>
      <c r="AE144" s="1183" t="s">
        <v>78</v>
      </c>
      <c r="AF144" s="1183" t="s">
        <v>78</v>
      </c>
      <c r="AG144" s="1183" t="s">
        <v>78</v>
      </c>
      <c r="AH144" s="1183" t="s">
        <v>78</v>
      </c>
      <c r="AI144" s="1183" t="s">
        <v>78</v>
      </c>
      <c r="AJ144" s="1183" t="s">
        <v>78</v>
      </c>
      <c r="AK144" s="1183" t="s">
        <v>78</v>
      </c>
      <c r="AL144" s="1183" t="s">
        <v>78</v>
      </c>
      <c r="AM144" s="1183" t="s">
        <v>78</v>
      </c>
      <c r="AN144" s="1183" t="s">
        <v>78</v>
      </c>
      <c r="AO144" s="1183" t="s">
        <v>78</v>
      </c>
      <c r="AP144" s="1183" t="s">
        <v>78</v>
      </c>
      <c r="AQ144" s="1183" t="s">
        <v>78</v>
      </c>
      <c r="AR144" s="1183" t="s">
        <v>78</v>
      </c>
      <c r="AS144" s="1183" t="s">
        <v>78</v>
      </c>
      <c r="AT144" s="1192" t="s">
        <v>78</v>
      </c>
    </row>
    <row r="145" spans="1:46" x14ac:dyDescent="0.2">
      <c r="A145" s="1223" t="s">
        <v>157</v>
      </c>
      <c r="B145" s="1202">
        <f t="shared" si="12"/>
        <v>4.4444444444444446E-2</v>
      </c>
      <c r="C145" s="348">
        <v>2</v>
      </c>
      <c r="D145" s="1203">
        <v>45</v>
      </c>
      <c r="E145" s="1184" t="s">
        <v>78</v>
      </c>
      <c r="F145" s="1183" t="s">
        <v>78</v>
      </c>
      <c r="G145" s="1183" t="s">
        <v>78</v>
      </c>
      <c r="H145" s="1183" t="s">
        <v>78</v>
      </c>
      <c r="I145" s="1183" t="s">
        <v>78</v>
      </c>
      <c r="J145" s="1183" t="s">
        <v>78</v>
      </c>
      <c r="K145" s="1183" t="s">
        <v>78</v>
      </c>
      <c r="L145" s="1183" t="s">
        <v>78</v>
      </c>
      <c r="M145" s="1183" t="s">
        <v>78</v>
      </c>
      <c r="N145" s="1183" t="s">
        <v>78</v>
      </c>
      <c r="O145" s="1183" t="s">
        <v>78</v>
      </c>
      <c r="P145" s="1183" t="s">
        <v>78</v>
      </c>
      <c r="Q145" s="1183" t="s">
        <v>78</v>
      </c>
      <c r="R145" s="1183" t="s">
        <v>78</v>
      </c>
      <c r="S145" s="1183" t="s">
        <v>78</v>
      </c>
      <c r="T145" s="1183" t="s">
        <v>78</v>
      </c>
      <c r="U145" s="1183" t="s">
        <v>78</v>
      </c>
      <c r="V145" s="348" t="s">
        <v>55</v>
      </c>
      <c r="W145" s="1183" t="s">
        <v>78</v>
      </c>
      <c r="X145" s="1183" t="s">
        <v>78</v>
      </c>
      <c r="Y145" s="1183" t="s">
        <v>78</v>
      </c>
      <c r="Z145" s="1183" t="s">
        <v>78</v>
      </c>
      <c r="AA145" s="1183" t="s">
        <v>78</v>
      </c>
      <c r="AB145" s="1183" t="s">
        <v>78</v>
      </c>
      <c r="AC145" s="1183" t="s">
        <v>78</v>
      </c>
      <c r="AD145" s="1183" t="s">
        <v>78</v>
      </c>
      <c r="AE145" s="1183" t="s">
        <v>78</v>
      </c>
      <c r="AF145" s="1183" t="s">
        <v>78</v>
      </c>
      <c r="AG145" s="1183" t="s">
        <v>78</v>
      </c>
      <c r="AH145" s="1183" t="s">
        <v>78</v>
      </c>
      <c r="AI145" s="1183" t="s">
        <v>78</v>
      </c>
      <c r="AJ145" s="1183" t="s">
        <v>78</v>
      </c>
      <c r="AK145" s="1183" t="s">
        <v>78</v>
      </c>
      <c r="AL145" s="1183" t="s">
        <v>78</v>
      </c>
      <c r="AM145" s="1183" t="s">
        <v>78</v>
      </c>
      <c r="AN145" s="1183" t="s">
        <v>78</v>
      </c>
      <c r="AO145" s="1183" t="s">
        <v>78</v>
      </c>
      <c r="AP145" s="1183" t="s">
        <v>78</v>
      </c>
      <c r="AQ145" s="1183" t="s">
        <v>78</v>
      </c>
      <c r="AR145" s="1183" t="s">
        <v>78</v>
      </c>
      <c r="AS145" s="1183" t="s">
        <v>78</v>
      </c>
      <c r="AT145" s="1192" t="s">
        <v>78</v>
      </c>
    </row>
    <row r="146" spans="1:46" ht="15" x14ac:dyDescent="0.25">
      <c r="A146" s="1274" t="s">
        <v>158</v>
      </c>
      <c r="B146" s="1275"/>
      <c r="C146" s="1275"/>
      <c r="D146" s="1276"/>
      <c r="E146" s="1275"/>
      <c r="F146" s="1275"/>
      <c r="G146" s="1275"/>
      <c r="H146" s="1275"/>
      <c r="I146" s="1275"/>
      <c r="J146" s="1275"/>
      <c r="K146" s="1275"/>
      <c r="L146" s="1275"/>
      <c r="M146" s="1275"/>
      <c r="N146" s="1275"/>
      <c r="O146" s="1275"/>
      <c r="P146" s="1275"/>
      <c r="Q146" s="1275"/>
      <c r="R146" s="1275"/>
      <c r="S146" s="1275"/>
      <c r="T146" s="1275"/>
      <c r="U146" s="1275"/>
      <c r="V146" s="1275"/>
      <c r="W146" s="1275"/>
      <c r="X146" s="1275"/>
      <c r="Y146" s="1275"/>
      <c r="Z146" s="1275"/>
      <c r="AA146" s="1275"/>
      <c r="AB146" s="1275"/>
      <c r="AC146" s="1275"/>
      <c r="AD146" s="1275"/>
      <c r="AE146" s="1275"/>
      <c r="AF146" s="1275"/>
      <c r="AG146" s="1275"/>
      <c r="AH146" s="1275"/>
      <c r="AI146" s="1275"/>
      <c r="AJ146" s="1275"/>
      <c r="AK146" s="1275"/>
      <c r="AL146" s="1275"/>
      <c r="AM146" s="1275"/>
      <c r="AN146" s="1275"/>
      <c r="AO146" s="1275"/>
      <c r="AP146" s="1275"/>
      <c r="AQ146" s="1275"/>
      <c r="AR146" s="1275"/>
      <c r="AS146" s="1275"/>
      <c r="AT146" s="1276"/>
    </row>
    <row r="147" spans="1:46" x14ac:dyDescent="0.2">
      <c r="A147" s="1209" t="s">
        <v>152</v>
      </c>
      <c r="B147" s="1202">
        <f>C147/D147</f>
        <v>0.66666666666666663</v>
      </c>
      <c r="C147" s="348">
        <v>26</v>
      </c>
      <c r="D147" s="1203">
        <v>39</v>
      </c>
      <c r="E147" s="1184" t="s">
        <v>78</v>
      </c>
      <c r="F147" s="348" t="s">
        <v>55</v>
      </c>
      <c r="G147" s="348" t="s">
        <v>55</v>
      </c>
      <c r="H147" s="1183" t="s">
        <v>78</v>
      </c>
      <c r="I147" s="1183" t="s">
        <v>78</v>
      </c>
      <c r="J147" s="348" t="s">
        <v>55</v>
      </c>
      <c r="K147" s="348" t="s">
        <v>55</v>
      </c>
      <c r="L147" s="1183" t="s">
        <v>78</v>
      </c>
      <c r="M147" s="348" t="s">
        <v>55</v>
      </c>
      <c r="N147" s="348" t="s">
        <v>55</v>
      </c>
      <c r="O147" s="348" t="s">
        <v>55</v>
      </c>
      <c r="P147" s="348" t="s">
        <v>55</v>
      </c>
      <c r="Q147" s="1183" t="s">
        <v>78</v>
      </c>
      <c r="R147" s="348" t="s">
        <v>55</v>
      </c>
      <c r="S147" s="348" t="s">
        <v>55</v>
      </c>
      <c r="T147" s="1183" t="s">
        <v>78</v>
      </c>
      <c r="U147" s="348" t="s">
        <v>55</v>
      </c>
      <c r="V147" s="1183" t="s">
        <v>78</v>
      </c>
      <c r="W147" s="348" t="s">
        <v>55</v>
      </c>
      <c r="X147" s="348" t="s">
        <v>55</v>
      </c>
      <c r="Y147" s="348" t="s">
        <v>55</v>
      </c>
      <c r="Z147" s="348" t="s">
        <v>55</v>
      </c>
      <c r="AA147" s="348" t="s">
        <v>55</v>
      </c>
      <c r="AB147" s="1183" t="s">
        <v>78</v>
      </c>
      <c r="AC147" s="348" t="s">
        <v>55</v>
      </c>
      <c r="AD147" s="1183" t="s">
        <v>78</v>
      </c>
      <c r="AE147" s="1183" t="s">
        <v>78</v>
      </c>
      <c r="AF147" s="348" t="s">
        <v>55</v>
      </c>
      <c r="AG147" s="348" t="s">
        <v>55</v>
      </c>
      <c r="AH147" s="1183" t="s">
        <v>78</v>
      </c>
      <c r="AI147" s="348" t="s">
        <v>55</v>
      </c>
      <c r="AJ147" s="348" t="s">
        <v>55</v>
      </c>
      <c r="AK147" s="348" t="s">
        <v>55</v>
      </c>
      <c r="AL147" s="348" t="s">
        <v>55</v>
      </c>
      <c r="AM147" s="1183" t="s">
        <v>78</v>
      </c>
      <c r="AN147" s="1183" t="s">
        <v>78</v>
      </c>
      <c r="AO147" s="1183" t="s">
        <v>78</v>
      </c>
      <c r="AP147" s="1183" t="s">
        <v>78</v>
      </c>
      <c r="AQ147" s="1183" t="s">
        <v>78</v>
      </c>
      <c r="AR147" s="1183" t="s">
        <v>78</v>
      </c>
      <c r="AS147" s="348" t="s">
        <v>55</v>
      </c>
      <c r="AT147" s="1203" t="s">
        <v>55</v>
      </c>
    </row>
    <row r="148" spans="1:46" x14ac:dyDescent="0.2">
      <c r="A148" s="1209" t="s">
        <v>153</v>
      </c>
      <c r="B148" s="1202">
        <f t="shared" ref="B148:B152" si="13">C148/D148</f>
        <v>0.10256410256410256</v>
      </c>
      <c r="C148" s="348">
        <v>4</v>
      </c>
      <c r="D148" s="1203">
        <v>39</v>
      </c>
      <c r="E148" s="1184" t="s">
        <v>78</v>
      </c>
      <c r="F148" s="1183" t="s">
        <v>78</v>
      </c>
      <c r="G148" s="1183" t="s">
        <v>78</v>
      </c>
      <c r="H148" s="1183" t="s">
        <v>78</v>
      </c>
      <c r="I148" s="1183" t="s">
        <v>78</v>
      </c>
      <c r="J148" s="1183" t="s">
        <v>78</v>
      </c>
      <c r="K148" s="1183" t="s">
        <v>78</v>
      </c>
      <c r="L148" s="1183" t="s">
        <v>78</v>
      </c>
      <c r="M148" s="1183" t="s">
        <v>78</v>
      </c>
      <c r="N148" s="1183" t="s">
        <v>78</v>
      </c>
      <c r="O148" s="1183" t="s">
        <v>78</v>
      </c>
      <c r="P148" s="1183" t="s">
        <v>78</v>
      </c>
      <c r="Q148" s="1183" t="s">
        <v>78</v>
      </c>
      <c r="R148" s="1183" t="s">
        <v>78</v>
      </c>
      <c r="S148" s="1183" t="s">
        <v>78</v>
      </c>
      <c r="T148" s="1183" t="s">
        <v>78</v>
      </c>
      <c r="U148" s="1183" t="s">
        <v>78</v>
      </c>
      <c r="V148" s="1183" t="s">
        <v>78</v>
      </c>
      <c r="W148" s="1183" t="s">
        <v>78</v>
      </c>
      <c r="X148" s="1183" t="s">
        <v>78</v>
      </c>
      <c r="Y148" s="1183" t="s">
        <v>78</v>
      </c>
      <c r="Z148" s="1183" t="s">
        <v>78</v>
      </c>
      <c r="AA148" s="1183" t="s">
        <v>78</v>
      </c>
      <c r="AB148" s="1183" t="s">
        <v>78</v>
      </c>
      <c r="AC148" s="1183" t="s">
        <v>78</v>
      </c>
      <c r="AD148" s="1183" t="s">
        <v>78</v>
      </c>
      <c r="AE148" s="1183" t="s">
        <v>78</v>
      </c>
      <c r="AF148" s="1183" t="s">
        <v>78</v>
      </c>
      <c r="AG148" s="1183" t="s">
        <v>78</v>
      </c>
      <c r="AH148" s="1183" t="s">
        <v>78</v>
      </c>
      <c r="AI148" s="1183" t="s">
        <v>78</v>
      </c>
      <c r="AJ148" s="1183" t="s">
        <v>78</v>
      </c>
      <c r="AK148" s="1183" t="s">
        <v>78</v>
      </c>
      <c r="AL148" s="1183" t="s">
        <v>78</v>
      </c>
      <c r="AM148" s="348" t="s">
        <v>55</v>
      </c>
      <c r="AN148" s="1183" t="s">
        <v>78</v>
      </c>
      <c r="AO148" s="348" t="s">
        <v>55</v>
      </c>
      <c r="AP148" s="348" t="s">
        <v>55</v>
      </c>
      <c r="AQ148" s="1183" t="s">
        <v>78</v>
      </c>
      <c r="AR148" s="348" t="s">
        <v>55</v>
      </c>
      <c r="AS148" s="1183" t="s">
        <v>78</v>
      </c>
      <c r="AT148" s="1192" t="s">
        <v>78</v>
      </c>
    </row>
    <row r="149" spans="1:46" x14ac:dyDescent="0.2">
      <c r="A149" s="1209" t="s">
        <v>154</v>
      </c>
      <c r="B149" s="1202">
        <f t="shared" si="13"/>
        <v>7.6923076923076927E-2</v>
      </c>
      <c r="C149" s="348">
        <v>3</v>
      </c>
      <c r="D149" s="1203">
        <v>39</v>
      </c>
      <c r="E149" s="1184" t="s">
        <v>78</v>
      </c>
      <c r="F149" s="1183" t="s">
        <v>78</v>
      </c>
      <c r="G149" s="1183" t="s">
        <v>78</v>
      </c>
      <c r="H149" s="1183" t="s">
        <v>78</v>
      </c>
      <c r="I149" s="348" t="s">
        <v>55</v>
      </c>
      <c r="J149" s="1183" t="s">
        <v>78</v>
      </c>
      <c r="K149" s="1183" t="s">
        <v>78</v>
      </c>
      <c r="L149" s="1183" t="s">
        <v>78</v>
      </c>
      <c r="M149" s="1183" t="s">
        <v>78</v>
      </c>
      <c r="N149" s="1183" t="s">
        <v>78</v>
      </c>
      <c r="O149" s="1183" t="s">
        <v>78</v>
      </c>
      <c r="P149" s="1183" t="s">
        <v>78</v>
      </c>
      <c r="Q149" s="1183" t="s">
        <v>78</v>
      </c>
      <c r="R149" s="1183" t="s">
        <v>78</v>
      </c>
      <c r="S149" s="1183" t="s">
        <v>78</v>
      </c>
      <c r="T149" s="1183" t="s">
        <v>78</v>
      </c>
      <c r="U149" s="1183" t="s">
        <v>78</v>
      </c>
      <c r="V149" s="1183" t="s">
        <v>78</v>
      </c>
      <c r="W149" s="1183" t="s">
        <v>78</v>
      </c>
      <c r="X149" s="1183" t="s">
        <v>78</v>
      </c>
      <c r="Y149" s="1183" t="s">
        <v>78</v>
      </c>
      <c r="Z149" s="1183" t="s">
        <v>78</v>
      </c>
      <c r="AA149" s="1183" t="s">
        <v>78</v>
      </c>
      <c r="AB149" s="348" t="s">
        <v>55</v>
      </c>
      <c r="AC149" s="1183" t="s">
        <v>78</v>
      </c>
      <c r="AD149" s="1183" t="s">
        <v>78</v>
      </c>
      <c r="AE149" s="348" t="s">
        <v>55</v>
      </c>
      <c r="AF149" s="1183" t="s">
        <v>78</v>
      </c>
      <c r="AG149" s="1183" t="s">
        <v>78</v>
      </c>
      <c r="AH149" s="1183" t="s">
        <v>78</v>
      </c>
      <c r="AI149" s="1183" t="s">
        <v>78</v>
      </c>
      <c r="AJ149" s="1183" t="s">
        <v>78</v>
      </c>
      <c r="AK149" s="1183" t="s">
        <v>78</v>
      </c>
      <c r="AL149" s="1183" t="s">
        <v>78</v>
      </c>
      <c r="AM149" s="1183" t="s">
        <v>78</v>
      </c>
      <c r="AN149" s="1183" t="s">
        <v>78</v>
      </c>
      <c r="AO149" s="1183" t="s">
        <v>78</v>
      </c>
      <c r="AP149" s="1183" t="s">
        <v>78</v>
      </c>
      <c r="AQ149" s="1183" t="s">
        <v>78</v>
      </c>
      <c r="AR149" s="1183" t="s">
        <v>78</v>
      </c>
      <c r="AS149" s="1183" t="s">
        <v>78</v>
      </c>
      <c r="AT149" s="1192" t="s">
        <v>78</v>
      </c>
    </row>
    <row r="150" spans="1:46" x14ac:dyDescent="0.2">
      <c r="A150" s="1209" t="s">
        <v>155</v>
      </c>
      <c r="B150" s="1202">
        <f t="shared" si="13"/>
        <v>0.12820512820512819</v>
      </c>
      <c r="C150" s="348">
        <v>5</v>
      </c>
      <c r="D150" s="1203">
        <v>39</v>
      </c>
      <c r="E150" s="1241" t="s">
        <v>55</v>
      </c>
      <c r="F150" s="1183" t="s">
        <v>78</v>
      </c>
      <c r="G150" s="1183" t="s">
        <v>78</v>
      </c>
      <c r="H150" s="348" t="s">
        <v>55</v>
      </c>
      <c r="I150" s="1183" t="s">
        <v>78</v>
      </c>
      <c r="J150" s="1183" t="s">
        <v>78</v>
      </c>
      <c r="K150" s="1183" t="s">
        <v>78</v>
      </c>
      <c r="L150" s="348" t="s">
        <v>55</v>
      </c>
      <c r="M150" s="1183" t="s">
        <v>78</v>
      </c>
      <c r="N150" s="1183" t="s">
        <v>78</v>
      </c>
      <c r="O150" s="1183" t="s">
        <v>78</v>
      </c>
      <c r="P150" s="1183" t="s">
        <v>78</v>
      </c>
      <c r="Q150" s="1183" t="s">
        <v>78</v>
      </c>
      <c r="R150" s="1183" t="s">
        <v>78</v>
      </c>
      <c r="S150" s="1183" t="s">
        <v>78</v>
      </c>
      <c r="T150" s="1183" t="s">
        <v>78</v>
      </c>
      <c r="U150" s="1183" t="s">
        <v>78</v>
      </c>
      <c r="V150" s="1183" t="s">
        <v>78</v>
      </c>
      <c r="W150" s="1183" t="s">
        <v>78</v>
      </c>
      <c r="X150" s="1183" t="s">
        <v>78</v>
      </c>
      <c r="Y150" s="1183" t="s">
        <v>78</v>
      </c>
      <c r="Z150" s="1183" t="s">
        <v>78</v>
      </c>
      <c r="AA150" s="1183" t="s">
        <v>78</v>
      </c>
      <c r="AB150" s="1183" t="s">
        <v>78</v>
      </c>
      <c r="AC150" s="1183" t="s">
        <v>78</v>
      </c>
      <c r="AD150" s="1183" t="s">
        <v>78</v>
      </c>
      <c r="AE150" s="1183" t="s">
        <v>78</v>
      </c>
      <c r="AF150" s="1183" t="s">
        <v>78</v>
      </c>
      <c r="AG150" s="1183" t="s">
        <v>78</v>
      </c>
      <c r="AH150" s="348" t="s">
        <v>55</v>
      </c>
      <c r="AI150" s="1183" t="s">
        <v>78</v>
      </c>
      <c r="AJ150" s="1183" t="s">
        <v>78</v>
      </c>
      <c r="AK150" s="1183" t="s">
        <v>78</v>
      </c>
      <c r="AL150" s="1183" t="s">
        <v>78</v>
      </c>
      <c r="AM150" s="1183" t="s">
        <v>78</v>
      </c>
      <c r="AN150" s="1183" t="s">
        <v>78</v>
      </c>
      <c r="AO150" s="1183" t="s">
        <v>78</v>
      </c>
      <c r="AP150" s="1183" t="s">
        <v>78</v>
      </c>
      <c r="AQ150" s="348" t="s">
        <v>55</v>
      </c>
      <c r="AR150" s="1183" t="s">
        <v>78</v>
      </c>
      <c r="AS150" s="1183" t="s">
        <v>78</v>
      </c>
      <c r="AT150" s="1192" t="s">
        <v>78</v>
      </c>
    </row>
    <row r="151" spans="1:46" x14ac:dyDescent="0.2">
      <c r="A151" s="1209" t="s">
        <v>156</v>
      </c>
      <c r="B151" s="1202">
        <f t="shared" si="13"/>
        <v>0</v>
      </c>
      <c r="C151" s="348">
        <v>0</v>
      </c>
      <c r="D151" s="1203">
        <v>39</v>
      </c>
      <c r="E151" s="1184" t="s">
        <v>78</v>
      </c>
      <c r="F151" s="1183" t="s">
        <v>78</v>
      </c>
      <c r="G151" s="1183" t="s">
        <v>78</v>
      </c>
      <c r="H151" s="1183" t="s">
        <v>78</v>
      </c>
      <c r="I151" s="1183" t="s">
        <v>78</v>
      </c>
      <c r="J151" s="1183" t="s">
        <v>78</v>
      </c>
      <c r="K151" s="1183" t="s">
        <v>78</v>
      </c>
      <c r="L151" s="1183" t="s">
        <v>78</v>
      </c>
      <c r="M151" s="1183" t="s">
        <v>78</v>
      </c>
      <c r="N151" s="1183" t="s">
        <v>78</v>
      </c>
      <c r="O151" s="1183" t="s">
        <v>78</v>
      </c>
      <c r="P151" s="1183" t="s">
        <v>78</v>
      </c>
      <c r="Q151" s="1183" t="s">
        <v>78</v>
      </c>
      <c r="R151" s="1183" t="s">
        <v>78</v>
      </c>
      <c r="S151" s="1183" t="s">
        <v>78</v>
      </c>
      <c r="T151" s="1183" t="s">
        <v>78</v>
      </c>
      <c r="U151" s="1183" t="s">
        <v>78</v>
      </c>
      <c r="V151" s="1183" t="s">
        <v>78</v>
      </c>
      <c r="W151" s="1183" t="s">
        <v>78</v>
      </c>
      <c r="X151" s="1183" t="s">
        <v>78</v>
      </c>
      <c r="Y151" s="1183" t="s">
        <v>78</v>
      </c>
      <c r="Z151" s="1183" t="s">
        <v>78</v>
      </c>
      <c r="AA151" s="1183" t="s">
        <v>78</v>
      </c>
      <c r="AB151" s="1183" t="s">
        <v>78</v>
      </c>
      <c r="AC151" s="1183" t="s">
        <v>78</v>
      </c>
      <c r="AD151" s="1183" t="s">
        <v>78</v>
      </c>
      <c r="AE151" s="1183" t="s">
        <v>78</v>
      </c>
      <c r="AF151" s="1183" t="s">
        <v>78</v>
      </c>
      <c r="AG151" s="1183" t="s">
        <v>78</v>
      </c>
      <c r="AH151" s="1183" t="s">
        <v>78</v>
      </c>
      <c r="AI151" s="1183" t="s">
        <v>78</v>
      </c>
      <c r="AJ151" s="1183" t="s">
        <v>78</v>
      </c>
      <c r="AK151" s="1183" t="s">
        <v>78</v>
      </c>
      <c r="AL151" s="1183" t="s">
        <v>78</v>
      </c>
      <c r="AM151" s="1183" t="s">
        <v>78</v>
      </c>
      <c r="AN151" s="1183" t="s">
        <v>78</v>
      </c>
      <c r="AO151" s="1183" t="s">
        <v>78</v>
      </c>
      <c r="AP151" s="1183" t="s">
        <v>78</v>
      </c>
      <c r="AQ151" s="1183" t="s">
        <v>78</v>
      </c>
      <c r="AR151" s="1183" t="s">
        <v>78</v>
      </c>
      <c r="AS151" s="1183" t="s">
        <v>78</v>
      </c>
      <c r="AT151" s="1192" t="s">
        <v>78</v>
      </c>
    </row>
    <row r="152" spans="1:46" x14ac:dyDescent="0.2">
      <c r="A152" s="1223" t="s">
        <v>157</v>
      </c>
      <c r="B152" s="1202">
        <f t="shared" si="13"/>
        <v>2.564102564102564E-2</v>
      </c>
      <c r="C152" s="348">
        <v>1</v>
      </c>
      <c r="D152" s="1203">
        <v>39</v>
      </c>
      <c r="E152" s="1184" t="s">
        <v>78</v>
      </c>
      <c r="F152" s="1183" t="s">
        <v>78</v>
      </c>
      <c r="G152" s="1183" t="s">
        <v>78</v>
      </c>
      <c r="H152" s="1183" t="s">
        <v>78</v>
      </c>
      <c r="I152" s="1183" t="s">
        <v>78</v>
      </c>
      <c r="J152" s="1183" t="s">
        <v>78</v>
      </c>
      <c r="K152" s="1183" t="s">
        <v>78</v>
      </c>
      <c r="L152" s="1183" t="s">
        <v>78</v>
      </c>
      <c r="M152" s="1183" t="s">
        <v>78</v>
      </c>
      <c r="N152" s="1183" t="s">
        <v>78</v>
      </c>
      <c r="O152" s="1183" t="s">
        <v>78</v>
      </c>
      <c r="P152" s="1183" t="s">
        <v>78</v>
      </c>
      <c r="Q152" s="1183" t="s">
        <v>78</v>
      </c>
      <c r="R152" s="1183" t="s">
        <v>78</v>
      </c>
      <c r="S152" s="1183" t="s">
        <v>78</v>
      </c>
      <c r="T152" s="1183" t="s">
        <v>78</v>
      </c>
      <c r="U152" s="1183" t="s">
        <v>78</v>
      </c>
      <c r="V152" s="1183" t="s">
        <v>78</v>
      </c>
      <c r="W152" s="1183" t="s">
        <v>78</v>
      </c>
      <c r="X152" s="1183" t="s">
        <v>78</v>
      </c>
      <c r="Y152" s="1183" t="s">
        <v>78</v>
      </c>
      <c r="Z152" s="1183" t="s">
        <v>78</v>
      </c>
      <c r="AA152" s="1183" t="s">
        <v>78</v>
      </c>
      <c r="AB152" s="1183" t="s">
        <v>78</v>
      </c>
      <c r="AC152" s="1183" t="s">
        <v>78</v>
      </c>
      <c r="AD152" s="1183" t="s">
        <v>78</v>
      </c>
      <c r="AE152" s="1183" t="s">
        <v>78</v>
      </c>
      <c r="AF152" s="1183" t="s">
        <v>78</v>
      </c>
      <c r="AG152" s="1183" t="s">
        <v>78</v>
      </c>
      <c r="AH152" s="1183" t="s">
        <v>78</v>
      </c>
      <c r="AI152" s="1183" t="s">
        <v>78</v>
      </c>
      <c r="AJ152" s="1183" t="s">
        <v>78</v>
      </c>
      <c r="AK152" s="1183" t="s">
        <v>78</v>
      </c>
      <c r="AL152" s="1183" t="s">
        <v>78</v>
      </c>
      <c r="AM152" s="1183" t="s">
        <v>78</v>
      </c>
      <c r="AN152" s="1183" t="s">
        <v>78</v>
      </c>
      <c r="AO152" s="1183" t="s">
        <v>78</v>
      </c>
      <c r="AP152" s="1183" t="s">
        <v>78</v>
      </c>
      <c r="AQ152" s="1183" t="s">
        <v>78</v>
      </c>
      <c r="AR152" s="1183" t="s">
        <v>78</v>
      </c>
      <c r="AS152" s="1183" t="s">
        <v>78</v>
      </c>
      <c r="AT152" s="1192" t="s">
        <v>78</v>
      </c>
    </row>
    <row r="153" spans="1:46" ht="15" x14ac:dyDescent="0.25">
      <c r="A153" s="1274" t="s">
        <v>159</v>
      </c>
      <c r="B153" s="1275"/>
      <c r="C153" s="1275"/>
      <c r="D153" s="1276"/>
      <c r="E153" s="1275"/>
      <c r="F153" s="1275"/>
      <c r="G153" s="1275"/>
      <c r="H153" s="1275"/>
      <c r="I153" s="1275"/>
      <c r="J153" s="1275"/>
      <c r="K153" s="1275"/>
      <c r="L153" s="1275"/>
      <c r="M153" s="1275"/>
      <c r="N153" s="1275"/>
      <c r="O153" s="1275"/>
      <c r="P153" s="1275"/>
      <c r="Q153" s="1275"/>
      <c r="R153" s="1275"/>
      <c r="S153" s="1275"/>
      <c r="T153" s="1275"/>
      <c r="U153" s="1275"/>
      <c r="V153" s="1275"/>
      <c r="W153" s="1275"/>
      <c r="X153" s="1275"/>
      <c r="Y153" s="1275"/>
      <c r="Z153" s="1275"/>
      <c r="AA153" s="1275"/>
      <c r="AB153" s="1275"/>
      <c r="AC153" s="1275"/>
      <c r="AD153" s="1275"/>
      <c r="AE153" s="1275"/>
      <c r="AF153" s="1275"/>
      <c r="AG153" s="1275"/>
      <c r="AH153" s="1275"/>
      <c r="AI153" s="1275"/>
      <c r="AJ153" s="1275"/>
      <c r="AK153" s="1275"/>
      <c r="AL153" s="1275"/>
      <c r="AM153" s="1275"/>
      <c r="AN153" s="1275"/>
      <c r="AO153" s="1275"/>
      <c r="AP153" s="1275"/>
      <c r="AQ153" s="1275"/>
      <c r="AR153" s="1275"/>
      <c r="AS153" s="1275"/>
      <c r="AT153" s="1276"/>
    </row>
    <row r="154" spans="1:46" x14ac:dyDescent="0.2">
      <c r="A154" s="1209" t="s">
        <v>152</v>
      </c>
      <c r="B154" s="1297">
        <f>C154/D154</f>
        <v>0.56756756756756754</v>
      </c>
      <c r="C154" s="1183">
        <v>21</v>
      </c>
      <c r="D154" s="1192">
        <v>37</v>
      </c>
      <c r="E154" s="1184" t="s">
        <v>78</v>
      </c>
      <c r="F154" s="1183" t="s">
        <v>55</v>
      </c>
      <c r="G154" s="1183" t="s">
        <v>55</v>
      </c>
      <c r="H154" s="1183" t="s">
        <v>78</v>
      </c>
      <c r="I154" s="1183" t="s">
        <v>55</v>
      </c>
      <c r="J154" s="1183" t="s">
        <v>55</v>
      </c>
      <c r="K154" s="1183" t="s">
        <v>55</v>
      </c>
      <c r="L154" s="1183" t="s">
        <v>78</v>
      </c>
      <c r="M154" s="1183" t="s">
        <v>55</v>
      </c>
      <c r="N154" s="1183" t="s">
        <v>78</v>
      </c>
      <c r="O154" s="1183" t="s">
        <v>78</v>
      </c>
      <c r="P154" s="1183" t="s">
        <v>55</v>
      </c>
      <c r="Q154" s="1183" t="s">
        <v>55</v>
      </c>
      <c r="R154" s="1183" t="s">
        <v>55</v>
      </c>
      <c r="S154" s="1183" t="s">
        <v>78</v>
      </c>
      <c r="T154" s="1183" t="s">
        <v>78</v>
      </c>
      <c r="U154" s="1183" t="s">
        <v>78</v>
      </c>
      <c r="V154" s="1183" t="s">
        <v>78</v>
      </c>
      <c r="W154" s="1183" t="s">
        <v>78</v>
      </c>
      <c r="X154" s="1183" t="s">
        <v>55</v>
      </c>
      <c r="Y154" s="1183" t="s">
        <v>55</v>
      </c>
      <c r="Z154" s="1183" t="s">
        <v>55</v>
      </c>
      <c r="AA154" s="1183" t="s">
        <v>78</v>
      </c>
      <c r="AB154" s="1183" t="s">
        <v>55</v>
      </c>
      <c r="AC154" s="1183" t="s">
        <v>55</v>
      </c>
      <c r="AD154" s="1183" t="s">
        <v>78</v>
      </c>
      <c r="AE154" s="1183" t="s">
        <v>78</v>
      </c>
      <c r="AF154" s="1183" t="s">
        <v>55</v>
      </c>
      <c r="AG154" s="1183" t="s">
        <v>55</v>
      </c>
      <c r="AH154" s="1183" t="s">
        <v>78</v>
      </c>
      <c r="AI154" s="1183" t="s">
        <v>78</v>
      </c>
      <c r="AJ154" s="1183" t="s">
        <v>78</v>
      </c>
      <c r="AK154" s="1183" t="s">
        <v>55</v>
      </c>
      <c r="AL154" s="1183" t="s">
        <v>78</v>
      </c>
      <c r="AM154" s="1183" t="s">
        <v>78</v>
      </c>
      <c r="AN154" s="1183" t="s">
        <v>78</v>
      </c>
      <c r="AO154" s="1183" t="s">
        <v>78</v>
      </c>
      <c r="AP154" s="1183" t="s">
        <v>55</v>
      </c>
      <c r="AQ154" s="1183" t="s">
        <v>55</v>
      </c>
      <c r="AR154" s="1183" t="s">
        <v>78</v>
      </c>
      <c r="AS154" s="1183" t="s">
        <v>55</v>
      </c>
      <c r="AT154" s="1192" t="s">
        <v>78</v>
      </c>
    </row>
    <row r="155" spans="1:46" x14ac:dyDescent="0.2">
      <c r="A155" s="1209" t="s">
        <v>153</v>
      </c>
      <c r="B155" s="1297">
        <f t="shared" ref="B155:B159" si="14">C155/D155</f>
        <v>0.10810810810810811</v>
      </c>
      <c r="C155" s="1183">
        <v>4</v>
      </c>
      <c r="D155" s="1192">
        <v>37</v>
      </c>
      <c r="E155" s="1184" t="s">
        <v>78</v>
      </c>
      <c r="F155" s="1183" t="s">
        <v>78</v>
      </c>
      <c r="G155" s="1183" t="s">
        <v>78</v>
      </c>
      <c r="H155" s="1183" t="s">
        <v>78</v>
      </c>
      <c r="I155" s="1183" t="s">
        <v>78</v>
      </c>
      <c r="J155" s="1183" t="s">
        <v>78</v>
      </c>
      <c r="K155" s="1183" t="s">
        <v>78</v>
      </c>
      <c r="L155" s="1183" t="s">
        <v>78</v>
      </c>
      <c r="M155" s="1183" t="s">
        <v>78</v>
      </c>
      <c r="N155" s="1298" t="s">
        <v>55</v>
      </c>
      <c r="O155" s="1183" t="s">
        <v>78</v>
      </c>
      <c r="P155" s="1183" t="s">
        <v>78</v>
      </c>
      <c r="Q155" s="1183" t="s">
        <v>78</v>
      </c>
      <c r="R155" s="1183" t="s">
        <v>78</v>
      </c>
      <c r="S155" s="1183" t="s">
        <v>78</v>
      </c>
      <c r="T155" s="1298" t="s">
        <v>55</v>
      </c>
      <c r="U155" s="1183" t="s">
        <v>78</v>
      </c>
      <c r="V155" s="1183" t="s">
        <v>78</v>
      </c>
      <c r="W155" s="1183" t="s">
        <v>78</v>
      </c>
      <c r="X155" s="1183" t="s">
        <v>78</v>
      </c>
      <c r="Y155" s="1183" t="s">
        <v>78</v>
      </c>
      <c r="Z155" s="1183" t="s">
        <v>78</v>
      </c>
      <c r="AA155" s="1183" t="s">
        <v>78</v>
      </c>
      <c r="AB155" s="1183" t="s">
        <v>78</v>
      </c>
      <c r="AC155" s="1183" t="s">
        <v>78</v>
      </c>
      <c r="AD155" s="1183" t="s">
        <v>78</v>
      </c>
      <c r="AE155" s="1183" t="s">
        <v>78</v>
      </c>
      <c r="AF155" s="1183" t="s">
        <v>78</v>
      </c>
      <c r="AG155" s="1183" t="s">
        <v>78</v>
      </c>
      <c r="AH155" s="1183" t="s">
        <v>78</v>
      </c>
      <c r="AI155" s="1183" t="s">
        <v>78</v>
      </c>
      <c r="AJ155" s="1298" t="s">
        <v>55</v>
      </c>
      <c r="AK155" s="1183" t="s">
        <v>78</v>
      </c>
      <c r="AL155" s="1183" t="s">
        <v>78</v>
      </c>
      <c r="AM155" s="1183" t="s">
        <v>78</v>
      </c>
      <c r="AN155" s="1183" t="s">
        <v>78</v>
      </c>
      <c r="AO155" s="1183" t="s">
        <v>78</v>
      </c>
      <c r="AP155" s="1183" t="s">
        <v>78</v>
      </c>
      <c r="AQ155" s="1183" t="s">
        <v>78</v>
      </c>
      <c r="AR155" s="1298" t="s">
        <v>55</v>
      </c>
      <c r="AS155" s="1183" t="s">
        <v>78</v>
      </c>
      <c r="AT155" s="1192" t="s">
        <v>78</v>
      </c>
    </row>
    <row r="156" spans="1:46" x14ac:dyDescent="0.2">
      <c r="A156" s="1209" t="s">
        <v>154</v>
      </c>
      <c r="B156" s="1297">
        <f t="shared" si="14"/>
        <v>0.10810810810810811</v>
      </c>
      <c r="C156" s="1183">
        <v>4</v>
      </c>
      <c r="D156" s="1192">
        <v>37</v>
      </c>
      <c r="E156" s="1184" t="s">
        <v>78</v>
      </c>
      <c r="F156" s="1183" t="s">
        <v>78</v>
      </c>
      <c r="G156" s="1183" t="s">
        <v>78</v>
      </c>
      <c r="H156" s="1183" t="s">
        <v>78</v>
      </c>
      <c r="I156" s="1183" t="s">
        <v>78</v>
      </c>
      <c r="J156" s="1183" t="s">
        <v>78</v>
      </c>
      <c r="K156" s="1183" t="s">
        <v>78</v>
      </c>
      <c r="L156" s="1183" t="s">
        <v>78</v>
      </c>
      <c r="M156" s="1183" t="s">
        <v>78</v>
      </c>
      <c r="N156" s="1183" t="s">
        <v>78</v>
      </c>
      <c r="O156" s="1183" t="s">
        <v>78</v>
      </c>
      <c r="P156" s="1183" t="s">
        <v>78</v>
      </c>
      <c r="Q156" s="1183" t="s">
        <v>78</v>
      </c>
      <c r="R156" s="1183" t="s">
        <v>78</v>
      </c>
      <c r="S156" s="1183" t="s">
        <v>78</v>
      </c>
      <c r="T156" s="1183" t="s">
        <v>78</v>
      </c>
      <c r="U156" s="1183" t="s">
        <v>78</v>
      </c>
      <c r="V156" s="1183" t="s">
        <v>78</v>
      </c>
      <c r="W156" s="1183" t="s">
        <v>78</v>
      </c>
      <c r="X156" s="1183" t="s">
        <v>78</v>
      </c>
      <c r="Y156" s="1183" t="s">
        <v>78</v>
      </c>
      <c r="Z156" s="1183" t="s">
        <v>78</v>
      </c>
      <c r="AA156" s="1298" t="s">
        <v>55</v>
      </c>
      <c r="AB156" s="1183" t="s">
        <v>78</v>
      </c>
      <c r="AC156" s="1183" t="s">
        <v>78</v>
      </c>
      <c r="AD156" s="1183" t="s">
        <v>78</v>
      </c>
      <c r="AE156" s="1298" t="s">
        <v>55</v>
      </c>
      <c r="AF156" s="1183" t="s">
        <v>78</v>
      </c>
      <c r="AG156" s="1183" t="s">
        <v>78</v>
      </c>
      <c r="AH156" s="1183" t="s">
        <v>78</v>
      </c>
      <c r="AI156" s="1298" t="s">
        <v>55</v>
      </c>
      <c r="AJ156" s="1183" t="s">
        <v>78</v>
      </c>
      <c r="AK156" s="1183" t="s">
        <v>78</v>
      </c>
      <c r="AL156" s="1298" t="s">
        <v>55</v>
      </c>
      <c r="AM156" s="1183" t="s">
        <v>78</v>
      </c>
      <c r="AN156" s="1183" t="s">
        <v>78</v>
      </c>
      <c r="AO156" s="1183" t="s">
        <v>78</v>
      </c>
      <c r="AP156" s="1183" t="s">
        <v>78</v>
      </c>
      <c r="AQ156" s="1183" t="s">
        <v>78</v>
      </c>
      <c r="AR156" s="1183" t="s">
        <v>78</v>
      </c>
      <c r="AS156" s="1183" t="s">
        <v>78</v>
      </c>
      <c r="AT156" s="1192" t="s">
        <v>78</v>
      </c>
    </row>
    <row r="157" spans="1:46" x14ac:dyDescent="0.2">
      <c r="A157" s="1209" t="s">
        <v>155</v>
      </c>
      <c r="B157" s="1297">
        <f t="shared" si="14"/>
        <v>0.16216216216216217</v>
      </c>
      <c r="C157" s="1183">
        <v>6</v>
      </c>
      <c r="D157" s="1192">
        <v>37</v>
      </c>
      <c r="E157" s="1298" t="s">
        <v>55</v>
      </c>
      <c r="F157" s="1183" t="s">
        <v>78</v>
      </c>
      <c r="G157" s="1183" t="s">
        <v>78</v>
      </c>
      <c r="H157" s="1298" t="s">
        <v>55</v>
      </c>
      <c r="I157" s="1183" t="s">
        <v>78</v>
      </c>
      <c r="J157" s="1183" t="s">
        <v>78</v>
      </c>
      <c r="K157" s="1183" t="s">
        <v>78</v>
      </c>
      <c r="L157" s="1183" t="s">
        <v>78</v>
      </c>
      <c r="M157" s="1183" t="s">
        <v>78</v>
      </c>
      <c r="N157" s="1183" t="s">
        <v>78</v>
      </c>
      <c r="O157" s="1183" t="s">
        <v>78</v>
      </c>
      <c r="P157" s="1183" t="s">
        <v>78</v>
      </c>
      <c r="Q157" s="1183" t="s">
        <v>78</v>
      </c>
      <c r="R157" s="1183" t="s">
        <v>78</v>
      </c>
      <c r="S157" s="1298" t="s">
        <v>55</v>
      </c>
      <c r="T157" s="1183" t="s">
        <v>78</v>
      </c>
      <c r="U157" s="1298" t="s">
        <v>55</v>
      </c>
      <c r="V157" s="1183" t="s">
        <v>78</v>
      </c>
      <c r="W157" s="1183" t="s">
        <v>78</v>
      </c>
      <c r="X157" s="1183" t="s">
        <v>78</v>
      </c>
      <c r="Y157" s="1183" t="s">
        <v>78</v>
      </c>
      <c r="Z157" s="1183" t="s">
        <v>78</v>
      </c>
      <c r="AA157" s="1183" t="s">
        <v>78</v>
      </c>
      <c r="AB157" s="1183" t="s">
        <v>78</v>
      </c>
      <c r="AC157" s="1183" t="s">
        <v>78</v>
      </c>
      <c r="AD157" s="1183" t="s">
        <v>78</v>
      </c>
      <c r="AE157" s="1183" t="s">
        <v>78</v>
      </c>
      <c r="AF157" s="1183" t="s">
        <v>78</v>
      </c>
      <c r="AG157" s="1183" t="s">
        <v>78</v>
      </c>
      <c r="AH157" s="1183" t="s">
        <v>78</v>
      </c>
      <c r="AI157" s="1183" t="s">
        <v>78</v>
      </c>
      <c r="AJ157" s="1183" t="s">
        <v>78</v>
      </c>
      <c r="AK157" s="1183" t="s">
        <v>78</v>
      </c>
      <c r="AL157" s="1183" t="s">
        <v>78</v>
      </c>
      <c r="AM157" s="348" t="s">
        <v>55</v>
      </c>
      <c r="AN157" s="1183" t="s">
        <v>78</v>
      </c>
      <c r="AO157" s="1183" t="s">
        <v>78</v>
      </c>
      <c r="AP157" s="1183" t="s">
        <v>78</v>
      </c>
      <c r="AQ157" s="1183" t="s">
        <v>78</v>
      </c>
      <c r="AR157" s="1183" t="s">
        <v>78</v>
      </c>
      <c r="AS157" s="1183" t="s">
        <v>78</v>
      </c>
      <c r="AT157" s="1192" t="s">
        <v>55</v>
      </c>
    </row>
    <row r="158" spans="1:46" x14ac:dyDescent="0.2">
      <c r="A158" s="1209" t="s">
        <v>156</v>
      </c>
      <c r="B158" s="1297">
        <f t="shared" si="14"/>
        <v>0</v>
      </c>
      <c r="C158" s="1183">
        <v>0</v>
      </c>
      <c r="D158" s="1192">
        <v>37</v>
      </c>
      <c r="E158" s="1184" t="s">
        <v>78</v>
      </c>
      <c r="F158" s="1183" t="s">
        <v>78</v>
      </c>
      <c r="G158" s="1183" t="s">
        <v>78</v>
      </c>
      <c r="H158" s="1183" t="s">
        <v>78</v>
      </c>
      <c r="I158" s="1183" t="s">
        <v>78</v>
      </c>
      <c r="J158" s="1183" t="s">
        <v>78</v>
      </c>
      <c r="K158" s="1183" t="s">
        <v>78</v>
      </c>
      <c r="L158" s="1183" t="s">
        <v>78</v>
      </c>
      <c r="M158" s="1183" t="s">
        <v>78</v>
      </c>
      <c r="N158" s="1183" t="s">
        <v>78</v>
      </c>
      <c r="O158" s="1183" t="s">
        <v>78</v>
      </c>
      <c r="P158" s="1183" t="s">
        <v>78</v>
      </c>
      <c r="Q158" s="1183" t="s">
        <v>78</v>
      </c>
      <c r="R158" s="1183" t="s">
        <v>78</v>
      </c>
      <c r="S158" s="1183" t="s">
        <v>78</v>
      </c>
      <c r="T158" s="1183" t="s">
        <v>78</v>
      </c>
      <c r="U158" s="1183" t="s">
        <v>78</v>
      </c>
      <c r="V158" s="1183" t="s">
        <v>78</v>
      </c>
      <c r="W158" s="1183" t="s">
        <v>78</v>
      </c>
      <c r="X158" s="1183" t="s">
        <v>78</v>
      </c>
      <c r="Y158" s="1183" t="s">
        <v>78</v>
      </c>
      <c r="Z158" s="1183" t="s">
        <v>78</v>
      </c>
      <c r="AA158" s="1183" t="s">
        <v>78</v>
      </c>
      <c r="AB158" s="1183" t="s">
        <v>78</v>
      </c>
      <c r="AC158" s="1183" t="s">
        <v>78</v>
      </c>
      <c r="AD158" s="1183" t="s">
        <v>78</v>
      </c>
      <c r="AE158" s="1183" t="s">
        <v>78</v>
      </c>
      <c r="AF158" s="1183" t="s">
        <v>78</v>
      </c>
      <c r="AG158" s="1183" t="s">
        <v>78</v>
      </c>
      <c r="AH158" s="1183" t="s">
        <v>78</v>
      </c>
      <c r="AI158" s="1183" t="s">
        <v>78</v>
      </c>
      <c r="AJ158" s="1183" t="s">
        <v>78</v>
      </c>
      <c r="AK158" s="1183" t="s">
        <v>78</v>
      </c>
      <c r="AL158" s="1183" t="s">
        <v>78</v>
      </c>
      <c r="AM158" s="1183" t="s">
        <v>78</v>
      </c>
      <c r="AN158" s="1183" t="s">
        <v>78</v>
      </c>
      <c r="AO158" s="1183" t="s">
        <v>78</v>
      </c>
      <c r="AP158" s="1183" t="s">
        <v>78</v>
      </c>
      <c r="AQ158" s="1183" t="s">
        <v>78</v>
      </c>
      <c r="AR158" s="1183" t="s">
        <v>78</v>
      </c>
      <c r="AS158" s="1183" t="s">
        <v>78</v>
      </c>
      <c r="AT158" s="1192" t="s">
        <v>78</v>
      </c>
    </row>
    <row r="159" spans="1:46" x14ac:dyDescent="0.2">
      <c r="A159" s="1223" t="s">
        <v>157</v>
      </c>
      <c r="B159" s="1297">
        <f t="shared" si="14"/>
        <v>5.4054054054054057E-2</v>
      </c>
      <c r="C159" s="1183">
        <v>2</v>
      </c>
      <c r="D159" s="1192">
        <v>37</v>
      </c>
      <c r="E159" s="1184" t="s">
        <v>78</v>
      </c>
      <c r="F159" s="1183" t="s">
        <v>78</v>
      </c>
      <c r="G159" s="1183" t="s">
        <v>78</v>
      </c>
      <c r="H159" s="1183" t="s">
        <v>78</v>
      </c>
      <c r="I159" s="1183" t="s">
        <v>78</v>
      </c>
      <c r="J159" s="1183" t="s">
        <v>78</v>
      </c>
      <c r="K159" s="1183" t="s">
        <v>78</v>
      </c>
      <c r="L159" s="1183" t="s">
        <v>78</v>
      </c>
      <c r="M159" s="1183" t="s">
        <v>78</v>
      </c>
      <c r="N159" s="1183" t="s">
        <v>78</v>
      </c>
      <c r="O159" s="1183" t="s">
        <v>78</v>
      </c>
      <c r="P159" s="1183" t="s">
        <v>78</v>
      </c>
      <c r="Q159" s="1183" t="s">
        <v>78</v>
      </c>
      <c r="R159" s="1183" t="s">
        <v>78</v>
      </c>
      <c r="S159" s="1183" t="s">
        <v>78</v>
      </c>
      <c r="T159" s="1183" t="s">
        <v>78</v>
      </c>
      <c r="U159" s="1183" t="s">
        <v>78</v>
      </c>
      <c r="V159" s="1298" t="s">
        <v>55</v>
      </c>
      <c r="W159" s="1183" t="s">
        <v>78</v>
      </c>
      <c r="X159" s="1183" t="s">
        <v>78</v>
      </c>
      <c r="Y159" s="1183" t="s">
        <v>78</v>
      </c>
      <c r="Z159" s="1183" t="s">
        <v>78</v>
      </c>
      <c r="AA159" s="1183" t="s">
        <v>78</v>
      </c>
      <c r="AB159" s="1183" t="s">
        <v>78</v>
      </c>
      <c r="AC159" s="1183" t="s">
        <v>78</v>
      </c>
      <c r="AD159" s="1183" t="s">
        <v>78</v>
      </c>
      <c r="AE159" s="1183" t="s">
        <v>78</v>
      </c>
      <c r="AF159" s="1183" t="s">
        <v>78</v>
      </c>
      <c r="AG159" s="1183" t="s">
        <v>78</v>
      </c>
      <c r="AH159" s="1183" t="s">
        <v>78</v>
      </c>
      <c r="AI159" s="1183" t="s">
        <v>78</v>
      </c>
      <c r="AJ159" s="1183" t="s">
        <v>78</v>
      </c>
      <c r="AK159" s="1183" t="s">
        <v>78</v>
      </c>
      <c r="AL159" s="1183" t="s">
        <v>78</v>
      </c>
      <c r="AM159" s="1183" t="s">
        <v>78</v>
      </c>
      <c r="AN159" s="1183" t="s">
        <v>78</v>
      </c>
      <c r="AO159" s="1183" t="s">
        <v>78</v>
      </c>
      <c r="AP159" s="1183" t="s">
        <v>78</v>
      </c>
      <c r="AQ159" s="1183" t="s">
        <v>78</v>
      </c>
      <c r="AR159" s="1183" t="s">
        <v>78</v>
      </c>
      <c r="AS159" s="1183" t="s">
        <v>78</v>
      </c>
      <c r="AT159" s="1192" t="s">
        <v>78</v>
      </c>
    </row>
    <row r="160" spans="1:46" ht="15" x14ac:dyDescent="0.25">
      <c r="A160" s="1274" t="s">
        <v>160</v>
      </c>
      <c r="B160" s="1275"/>
      <c r="C160" s="1275"/>
      <c r="D160" s="1276"/>
      <c r="E160" s="1275"/>
      <c r="F160" s="1275"/>
      <c r="G160" s="1275"/>
      <c r="H160" s="1275"/>
      <c r="I160" s="1275"/>
      <c r="J160" s="1275"/>
      <c r="K160" s="1275"/>
      <c r="L160" s="1275"/>
      <c r="M160" s="1275"/>
      <c r="N160" s="1275"/>
      <c r="O160" s="1275"/>
      <c r="P160" s="1275"/>
      <c r="Q160" s="1275"/>
      <c r="R160" s="1275"/>
      <c r="S160" s="1275"/>
      <c r="T160" s="1275"/>
      <c r="U160" s="1275"/>
      <c r="V160" s="1275"/>
      <c r="W160" s="1275"/>
      <c r="X160" s="1275"/>
      <c r="Y160" s="1275"/>
      <c r="Z160" s="1275"/>
      <c r="AA160" s="1275"/>
      <c r="AB160" s="1275"/>
      <c r="AC160" s="1275"/>
      <c r="AD160" s="1275"/>
      <c r="AE160" s="1275"/>
      <c r="AF160" s="1275"/>
      <c r="AG160" s="1275"/>
      <c r="AH160" s="1275"/>
      <c r="AI160" s="1275"/>
      <c r="AJ160" s="1275"/>
      <c r="AK160" s="1275"/>
      <c r="AL160" s="1275"/>
      <c r="AM160" s="1275"/>
      <c r="AN160" s="1275"/>
      <c r="AO160" s="1275"/>
      <c r="AP160" s="1275"/>
      <c r="AQ160" s="1275"/>
      <c r="AR160" s="1275"/>
      <c r="AS160" s="1275"/>
      <c r="AT160" s="1276"/>
    </row>
    <row r="161" spans="1:46" x14ac:dyDescent="0.2">
      <c r="A161" s="1209" t="s">
        <v>152</v>
      </c>
      <c r="B161" s="1297">
        <f>C161/D161</f>
        <v>0.31111111111111112</v>
      </c>
      <c r="C161" s="1183">
        <v>14</v>
      </c>
      <c r="D161" s="1192">
        <v>45</v>
      </c>
      <c r="E161" s="1184" t="s">
        <v>78</v>
      </c>
      <c r="F161" s="1183" t="s">
        <v>55</v>
      </c>
      <c r="G161" s="1183" t="s">
        <v>78</v>
      </c>
      <c r="H161" s="1183" t="s">
        <v>78</v>
      </c>
      <c r="I161" s="1183" t="s">
        <v>78</v>
      </c>
      <c r="J161" s="1183" t="s">
        <v>78</v>
      </c>
      <c r="K161" s="1183" t="s">
        <v>78</v>
      </c>
      <c r="L161" s="1183" t="s">
        <v>78</v>
      </c>
      <c r="M161" s="1183" t="s">
        <v>78</v>
      </c>
      <c r="N161" s="1183" t="s">
        <v>78</v>
      </c>
      <c r="O161" s="1183" t="s">
        <v>55</v>
      </c>
      <c r="P161" s="1183" t="s">
        <v>55</v>
      </c>
      <c r="Q161" s="1183" t="s">
        <v>55</v>
      </c>
      <c r="R161" s="1184" t="s">
        <v>55</v>
      </c>
      <c r="S161" s="1183" t="s">
        <v>78</v>
      </c>
      <c r="T161" s="1183" t="s">
        <v>78</v>
      </c>
      <c r="U161" s="1183" t="s">
        <v>78</v>
      </c>
      <c r="V161" s="1183" t="s">
        <v>78</v>
      </c>
      <c r="W161" s="1183" t="s">
        <v>78</v>
      </c>
      <c r="X161" s="1183" t="s">
        <v>78</v>
      </c>
      <c r="Y161" s="1183" t="s">
        <v>55</v>
      </c>
      <c r="Z161" s="1183" t="s">
        <v>55</v>
      </c>
      <c r="AA161" s="1183" t="s">
        <v>78</v>
      </c>
      <c r="AB161" s="1183" t="s">
        <v>78</v>
      </c>
      <c r="AC161" s="1183" t="s">
        <v>55</v>
      </c>
      <c r="AD161" s="1183" t="s">
        <v>78</v>
      </c>
      <c r="AE161" s="1183" t="s">
        <v>78</v>
      </c>
      <c r="AF161" s="1299" t="s">
        <v>55</v>
      </c>
      <c r="AG161" s="1183" t="s">
        <v>78</v>
      </c>
      <c r="AH161" s="1183" t="s">
        <v>78</v>
      </c>
      <c r="AI161" s="1300" t="s">
        <v>78</v>
      </c>
      <c r="AJ161" s="346" t="s">
        <v>55</v>
      </c>
      <c r="AK161" s="1241" t="s">
        <v>55</v>
      </c>
      <c r="AL161" s="1184" t="s">
        <v>78</v>
      </c>
      <c r="AM161" s="1183" t="s">
        <v>78</v>
      </c>
      <c r="AN161" s="1299" t="s">
        <v>55</v>
      </c>
      <c r="AO161" s="1183" t="s">
        <v>78</v>
      </c>
      <c r="AP161" s="1183" t="s">
        <v>78</v>
      </c>
      <c r="AQ161" s="1183" t="s">
        <v>78</v>
      </c>
      <c r="AR161" s="1183" t="s">
        <v>78</v>
      </c>
      <c r="AS161" s="1299" t="s">
        <v>55</v>
      </c>
      <c r="AT161" s="1192" t="s">
        <v>78</v>
      </c>
    </row>
    <row r="162" spans="1:46" x14ac:dyDescent="0.2">
      <c r="A162" s="1209" t="s">
        <v>153</v>
      </c>
      <c r="B162" s="1297">
        <f t="shared" ref="B162:B166" si="15">C162/D162</f>
        <v>0.2</v>
      </c>
      <c r="C162" s="1183">
        <v>9</v>
      </c>
      <c r="D162" s="1192">
        <v>45</v>
      </c>
      <c r="E162" s="1184" t="s">
        <v>78</v>
      </c>
      <c r="F162" s="1183" t="s">
        <v>78</v>
      </c>
      <c r="G162" s="1183" t="s">
        <v>78</v>
      </c>
      <c r="H162" s="1183" t="s">
        <v>78</v>
      </c>
      <c r="I162" s="1183" t="s">
        <v>78</v>
      </c>
      <c r="J162" s="1183" t="s">
        <v>55</v>
      </c>
      <c r="K162" s="1183" t="s">
        <v>55</v>
      </c>
      <c r="L162" s="1183" t="s">
        <v>78</v>
      </c>
      <c r="M162" s="1183" t="s">
        <v>55</v>
      </c>
      <c r="N162" s="1183" t="s">
        <v>55</v>
      </c>
      <c r="O162" s="1183" t="s">
        <v>78</v>
      </c>
      <c r="P162" s="1183" t="s">
        <v>78</v>
      </c>
      <c r="Q162" s="1183" t="s">
        <v>78</v>
      </c>
      <c r="R162" s="1183" t="s">
        <v>78</v>
      </c>
      <c r="S162" s="1183" t="s">
        <v>78</v>
      </c>
      <c r="T162" s="1183" t="s">
        <v>55</v>
      </c>
      <c r="U162" s="1183" t="s">
        <v>78</v>
      </c>
      <c r="V162" s="1183" t="s">
        <v>78</v>
      </c>
      <c r="W162" s="1183" t="s">
        <v>78</v>
      </c>
      <c r="X162" s="1183" t="s">
        <v>78</v>
      </c>
      <c r="Y162" s="1183" t="s">
        <v>78</v>
      </c>
      <c r="Z162" s="1183" t="s">
        <v>78</v>
      </c>
      <c r="AA162" s="1183" t="s">
        <v>78</v>
      </c>
      <c r="AB162" s="1183" t="s">
        <v>78</v>
      </c>
      <c r="AC162" s="1183" t="s">
        <v>78</v>
      </c>
      <c r="AD162" s="1183" t="s">
        <v>78</v>
      </c>
      <c r="AE162" s="1183" t="s">
        <v>78</v>
      </c>
      <c r="AF162" s="1183" t="s">
        <v>78</v>
      </c>
      <c r="AG162" s="1183" t="s">
        <v>78</v>
      </c>
      <c r="AH162" s="1298" t="s">
        <v>55</v>
      </c>
      <c r="AI162" s="1183" t="s">
        <v>78</v>
      </c>
      <c r="AJ162" s="1301" t="s">
        <v>78</v>
      </c>
      <c r="AK162" s="1301" t="s">
        <v>78</v>
      </c>
      <c r="AL162" s="1183" t="s">
        <v>78</v>
      </c>
      <c r="AM162" s="1183" t="s">
        <v>78</v>
      </c>
      <c r="AN162" s="1183" t="s">
        <v>78</v>
      </c>
      <c r="AO162" s="1298" t="s">
        <v>55</v>
      </c>
      <c r="AP162" s="1302" t="s">
        <v>55</v>
      </c>
      <c r="AQ162" s="1183" t="s">
        <v>78</v>
      </c>
      <c r="AR162" s="1298" t="s">
        <v>55</v>
      </c>
      <c r="AS162" s="1183" t="s">
        <v>78</v>
      </c>
      <c r="AT162" s="1192" t="s">
        <v>78</v>
      </c>
    </row>
    <row r="163" spans="1:46" x14ac:dyDescent="0.2">
      <c r="A163" s="1209" t="s">
        <v>154</v>
      </c>
      <c r="B163" s="1297">
        <f t="shared" si="15"/>
        <v>0.22222222222222221</v>
      </c>
      <c r="C163" s="1183">
        <v>10</v>
      </c>
      <c r="D163" s="1192">
        <v>45</v>
      </c>
      <c r="E163" s="1184" t="s">
        <v>78</v>
      </c>
      <c r="F163" s="1183" t="s">
        <v>78</v>
      </c>
      <c r="G163" s="1183" t="s">
        <v>55</v>
      </c>
      <c r="H163" s="1183" t="s">
        <v>78</v>
      </c>
      <c r="I163" s="1183" t="s">
        <v>55</v>
      </c>
      <c r="J163" s="1183" t="s">
        <v>78</v>
      </c>
      <c r="K163" s="1183" t="s">
        <v>78</v>
      </c>
      <c r="L163" s="1183" t="s">
        <v>78</v>
      </c>
      <c r="M163" s="1183" t="s">
        <v>78</v>
      </c>
      <c r="N163" s="1183" t="s">
        <v>78</v>
      </c>
      <c r="O163" s="1183" t="s">
        <v>78</v>
      </c>
      <c r="P163" s="1183" t="s">
        <v>78</v>
      </c>
      <c r="Q163" s="1183" t="s">
        <v>78</v>
      </c>
      <c r="R163" s="1183" t="s">
        <v>78</v>
      </c>
      <c r="S163" s="1183" t="s">
        <v>78</v>
      </c>
      <c r="T163" s="1183" t="s">
        <v>78</v>
      </c>
      <c r="U163" s="1183" t="s">
        <v>78</v>
      </c>
      <c r="V163" s="1183" t="s">
        <v>78</v>
      </c>
      <c r="W163" s="1183" t="s">
        <v>55</v>
      </c>
      <c r="X163" s="1183" t="s">
        <v>78</v>
      </c>
      <c r="Y163" s="1183" t="s">
        <v>78</v>
      </c>
      <c r="Z163" s="1183" t="s">
        <v>78</v>
      </c>
      <c r="AA163" s="1183" t="s">
        <v>55</v>
      </c>
      <c r="AB163" s="1183" t="s">
        <v>55</v>
      </c>
      <c r="AC163" s="1183" t="s">
        <v>78</v>
      </c>
      <c r="AD163" s="1298" t="s">
        <v>55</v>
      </c>
      <c r="AE163" s="1298" t="s">
        <v>55</v>
      </c>
      <c r="AF163" s="1183" t="s">
        <v>78</v>
      </c>
      <c r="AG163" s="1183" t="s">
        <v>78</v>
      </c>
      <c r="AH163" s="1183" t="s">
        <v>78</v>
      </c>
      <c r="AI163" s="1298" t="s">
        <v>55</v>
      </c>
      <c r="AJ163" s="1183" t="s">
        <v>78</v>
      </c>
      <c r="AK163" s="1183" t="s">
        <v>78</v>
      </c>
      <c r="AL163" s="1298" t="s">
        <v>55</v>
      </c>
      <c r="AM163" s="1183" t="s">
        <v>78</v>
      </c>
      <c r="AN163" s="1183" t="s">
        <v>78</v>
      </c>
      <c r="AO163" s="1183" t="s">
        <v>78</v>
      </c>
      <c r="AP163" s="1183" t="s">
        <v>78</v>
      </c>
      <c r="AQ163" s="1183" t="s">
        <v>78</v>
      </c>
      <c r="AR163" s="1183" t="s">
        <v>78</v>
      </c>
      <c r="AS163" s="1183" t="s">
        <v>78</v>
      </c>
      <c r="AT163" s="1192" t="s">
        <v>78</v>
      </c>
    </row>
    <row r="164" spans="1:46" x14ac:dyDescent="0.2">
      <c r="A164" s="1209" t="s">
        <v>155</v>
      </c>
      <c r="B164" s="1297">
        <f t="shared" si="15"/>
        <v>0.24444444444444444</v>
      </c>
      <c r="C164" s="1183">
        <v>11</v>
      </c>
      <c r="D164" s="1192">
        <v>45</v>
      </c>
      <c r="E164" s="1184" t="s">
        <v>55</v>
      </c>
      <c r="F164" s="1183" t="s">
        <v>78</v>
      </c>
      <c r="G164" s="1183" t="s">
        <v>78</v>
      </c>
      <c r="H164" s="1184" t="s">
        <v>55</v>
      </c>
      <c r="I164" s="1183" t="s">
        <v>78</v>
      </c>
      <c r="J164" s="1183" t="s">
        <v>78</v>
      </c>
      <c r="K164" s="1183" t="s">
        <v>78</v>
      </c>
      <c r="L164" s="1183" t="s">
        <v>55</v>
      </c>
      <c r="M164" s="1183" t="s">
        <v>78</v>
      </c>
      <c r="N164" s="1183" t="s">
        <v>78</v>
      </c>
      <c r="O164" s="1183" t="s">
        <v>78</v>
      </c>
      <c r="P164" s="1183" t="s">
        <v>78</v>
      </c>
      <c r="Q164" s="1183" t="s">
        <v>78</v>
      </c>
      <c r="R164" s="1183" t="s">
        <v>78</v>
      </c>
      <c r="S164" s="1183" t="s">
        <v>55</v>
      </c>
      <c r="T164" s="1183" t="s">
        <v>78</v>
      </c>
      <c r="U164" s="1183" t="s">
        <v>55</v>
      </c>
      <c r="V164" s="1183" t="s">
        <v>78</v>
      </c>
      <c r="W164" s="1183" t="s">
        <v>78</v>
      </c>
      <c r="X164" s="1183" t="s">
        <v>55</v>
      </c>
      <c r="Y164" s="1183" t="s">
        <v>78</v>
      </c>
      <c r="Z164" s="1183" t="s">
        <v>78</v>
      </c>
      <c r="AA164" s="1183" t="s">
        <v>78</v>
      </c>
      <c r="AB164" s="1183" t="s">
        <v>78</v>
      </c>
      <c r="AC164" s="1183" t="s">
        <v>78</v>
      </c>
      <c r="AD164" s="1183" t="s">
        <v>78</v>
      </c>
      <c r="AE164" s="1183" t="s">
        <v>78</v>
      </c>
      <c r="AF164" s="1183" t="s">
        <v>78</v>
      </c>
      <c r="AG164" s="1298" t="s">
        <v>55</v>
      </c>
      <c r="AH164" s="1183" t="s">
        <v>78</v>
      </c>
      <c r="AI164" s="1183" t="s">
        <v>78</v>
      </c>
      <c r="AJ164" s="1183" t="s">
        <v>78</v>
      </c>
      <c r="AK164" s="1183" t="s">
        <v>78</v>
      </c>
      <c r="AL164" s="1183" t="s">
        <v>78</v>
      </c>
      <c r="AM164" s="348" t="s">
        <v>55</v>
      </c>
      <c r="AN164" s="1183" t="s">
        <v>78</v>
      </c>
      <c r="AO164" s="1183" t="s">
        <v>78</v>
      </c>
      <c r="AP164" s="1183" t="s">
        <v>78</v>
      </c>
      <c r="AQ164" s="1298" t="s">
        <v>55</v>
      </c>
      <c r="AR164" s="1183" t="s">
        <v>78</v>
      </c>
      <c r="AS164" s="1183" t="s">
        <v>78</v>
      </c>
      <c r="AT164" s="1303" t="s">
        <v>55</v>
      </c>
    </row>
    <row r="165" spans="1:46" x14ac:dyDescent="0.2">
      <c r="A165" s="1209" t="s">
        <v>156</v>
      </c>
      <c r="B165" s="1297">
        <f t="shared" si="15"/>
        <v>0</v>
      </c>
      <c r="C165" s="1183">
        <v>0</v>
      </c>
      <c r="D165" s="1192">
        <v>45</v>
      </c>
      <c r="E165" s="1184" t="s">
        <v>78</v>
      </c>
      <c r="F165" s="1183" t="s">
        <v>78</v>
      </c>
      <c r="G165" s="1183" t="s">
        <v>78</v>
      </c>
      <c r="H165" s="1183" t="s">
        <v>78</v>
      </c>
      <c r="I165" s="1183" t="s">
        <v>78</v>
      </c>
      <c r="J165" s="1183" t="s">
        <v>78</v>
      </c>
      <c r="K165" s="1183" t="s">
        <v>78</v>
      </c>
      <c r="L165" s="1183" t="s">
        <v>78</v>
      </c>
      <c r="M165" s="1183" t="s">
        <v>78</v>
      </c>
      <c r="N165" s="1183" t="s">
        <v>78</v>
      </c>
      <c r="O165" s="1183" t="s">
        <v>78</v>
      </c>
      <c r="P165" s="1183" t="s">
        <v>78</v>
      </c>
      <c r="Q165" s="1183" t="s">
        <v>78</v>
      </c>
      <c r="R165" s="1183" t="s">
        <v>78</v>
      </c>
      <c r="S165" s="1183" t="s">
        <v>78</v>
      </c>
      <c r="T165" s="1183" t="s">
        <v>78</v>
      </c>
      <c r="U165" s="1183" t="s">
        <v>78</v>
      </c>
      <c r="V165" s="1183" t="s">
        <v>78</v>
      </c>
      <c r="W165" s="1183" t="s">
        <v>78</v>
      </c>
      <c r="X165" s="1183" t="s">
        <v>78</v>
      </c>
      <c r="Y165" s="1183" t="s">
        <v>78</v>
      </c>
      <c r="Z165" s="1183" t="s">
        <v>78</v>
      </c>
      <c r="AA165" s="1183" t="s">
        <v>78</v>
      </c>
      <c r="AB165" s="1183" t="s">
        <v>78</v>
      </c>
      <c r="AC165" s="1183" t="s">
        <v>78</v>
      </c>
      <c r="AD165" s="1183" t="s">
        <v>78</v>
      </c>
      <c r="AE165" s="1183" t="s">
        <v>78</v>
      </c>
      <c r="AF165" s="1183" t="s">
        <v>78</v>
      </c>
      <c r="AG165" s="1183" t="s">
        <v>78</v>
      </c>
      <c r="AH165" s="1183" t="s">
        <v>78</v>
      </c>
      <c r="AI165" s="1183" t="s">
        <v>78</v>
      </c>
      <c r="AJ165" s="1183" t="s">
        <v>78</v>
      </c>
      <c r="AK165" s="1183" t="s">
        <v>78</v>
      </c>
      <c r="AL165" s="1183" t="s">
        <v>78</v>
      </c>
      <c r="AM165" s="1183" t="s">
        <v>78</v>
      </c>
      <c r="AN165" s="1183" t="s">
        <v>78</v>
      </c>
      <c r="AO165" s="1183" t="s">
        <v>78</v>
      </c>
      <c r="AP165" s="1183" t="s">
        <v>78</v>
      </c>
      <c r="AQ165" s="1183" t="s">
        <v>78</v>
      </c>
      <c r="AR165" s="1183" t="s">
        <v>78</v>
      </c>
      <c r="AS165" s="1183" t="s">
        <v>78</v>
      </c>
      <c r="AT165" s="1192" t="s">
        <v>78</v>
      </c>
    </row>
    <row r="166" spans="1:46" x14ac:dyDescent="0.2">
      <c r="A166" s="1223" t="s">
        <v>157</v>
      </c>
      <c r="B166" s="1297">
        <f t="shared" si="15"/>
        <v>2.2222222222222223E-2</v>
      </c>
      <c r="C166" s="1183">
        <v>1</v>
      </c>
      <c r="D166" s="1192">
        <v>45</v>
      </c>
      <c r="E166" s="1184" t="s">
        <v>78</v>
      </c>
      <c r="F166" s="1183" t="s">
        <v>78</v>
      </c>
      <c r="G166" s="1183" t="s">
        <v>78</v>
      </c>
      <c r="H166" s="1183" t="s">
        <v>78</v>
      </c>
      <c r="I166" s="1183" t="s">
        <v>78</v>
      </c>
      <c r="J166" s="1183" t="s">
        <v>78</v>
      </c>
      <c r="K166" s="1183" t="s">
        <v>78</v>
      </c>
      <c r="L166" s="1183" t="s">
        <v>78</v>
      </c>
      <c r="M166" s="1183" t="s">
        <v>78</v>
      </c>
      <c r="N166" s="1183" t="s">
        <v>78</v>
      </c>
      <c r="O166" s="1183" t="s">
        <v>78</v>
      </c>
      <c r="P166" s="1183" t="s">
        <v>78</v>
      </c>
      <c r="Q166" s="1183" t="s">
        <v>78</v>
      </c>
      <c r="R166" s="1183" t="s">
        <v>78</v>
      </c>
      <c r="S166" s="1183" t="s">
        <v>78</v>
      </c>
      <c r="T166" s="1183" t="s">
        <v>78</v>
      </c>
      <c r="U166" s="1183" t="s">
        <v>78</v>
      </c>
      <c r="V166" s="1183" t="s">
        <v>55</v>
      </c>
      <c r="W166" s="1183" t="s">
        <v>78</v>
      </c>
      <c r="X166" s="1183" t="s">
        <v>78</v>
      </c>
      <c r="Y166" s="1183" t="s">
        <v>78</v>
      </c>
      <c r="Z166" s="1183" t="s">
        <v>78</v>
      </c>
      <c r="AA166" s="1183" t="s">
        <v>78</v>
      </c>
      <c r="AB166" s="1183" t="s">
        <v>78</v>
      </c>
      <c r="AC166" s="1183" t="s">
        <v>78</v>
      </c>
      <c r="AD166" s="1183" t="s">
        <v>78</v>
      </c>
      <c r="AE166" s="1183" t="s">
        <v>78</v>
      </c>
      <c r="AF166" s="1183" t="s">
        <v>78</v>
      </c>
      <c r="AG166" s="1183" t="s">
        <v>78</v>
      </c>
      <c r="AH166" s="1183" t="s">
        <v>78</v>
      </c>
      <c r="AI166" s="1183" t="s">
        <v>78</v>
      </c>
      <c r="AJ166" s="1183" t="s">
        <v>78</v>
      </c>
      <c r="AK166" s="1183" t="s">
        <v>78</v>
      </c>
      <c r="AL166" s="1183" t="s">
        <v>78</v>
      </c>
      <c r="AM166" s="1183" t="s">
        <v>78</v>
      </c>
      <c r="AN166" s="1183" t="s">
        <v>78</v>
      </c>
      <c r="AO166" s="1183" t="s">
        <v>78</v>
      </c>
      <c r="AP166" s="1183" t="s">
        <v>78</v>
      </c>
      <c r="AQ166" s="1183" t="s">
        <v>78</v>
      </c>
      <c r="AR166" s="1183" t="s">
        <v>78</v>
      </c>
      <c r="AS166" s="1183" t="s">
        <v>78</v>
      </c>
      <c r="AT166" s="1192" t="s">
        <v>78</v>
      </c>
    </row>
    <row r="167" spans="1:46" ht="15" x14ac:dyDescent="0.25">
      <c r="A167" s="1274" t="s">
        <v>161</v>
      </c>
      <c r="B167" s="1275"/>
      <c r="C167" s="1275"/>
      <c r="D167" s="1276"/>
      <c r="E167" s="1275"/>
      <c r="F167" s="1275"/>
      <c r="G167" s="1275"/>
      <c r="H167" s="1275"/>
      <c r="I167" s="1275"/>
      <c r="J167" s="1275"/>
      <c r="K167" s="1275"/>
      <c r="L167" s="1275"/>
      <c r="M167" s="1275"/>
      <c r="N167" s="1275"/>
      <c r="O167" s="1275"/>
      <c r="P167" s="1275"/>
      <c r="Q167" s="1275"/>
      <c r="R167" s="1275"/>
      <c r="S167" s="1275"/>
      <c r="T167" s="1275"/>
      <c r="U167" s="1275"/>
      <c r="V167" s="1304"/>
      <c r="W167" s="1275"/>
      <c r="X167" s="1275"/>
      <c r="Y167" s="1275"/>
      <c r="Z167" s="1275"/>
      <c r="AA167" s="1275"/>
      <c r="AB167" s="1275"/>
      <c r="AC167" s="1275"/>
      <c r="AD167" s="1275"/>
      <c r="AE167" s="1275"/>
      <c r="AF167" s="1275"/>
      <c r="AG167" s="1275"/>
      <c r="AH167" s="1275"/>
      <c r="AI167" s="1275"/>
      <c r="AJ167" s="1275"/>
      <c r="AK167" s="1275"/>
      <c r="AL167" s="1275"/>
      <c r="AM167" s="1275"/>
      <c r="AN167" s="1275"/>
      <c r="AO167" s="1275"/>
      <c r="AP167" s="1275"/>
      <c r="AQ167" s="1275"/>
      <c r="AR167" s="1275"/>
      <c r="AS167" s="1275"/>
      <c r="AT167" s="1276"/>
    </row>
    <row r="168" spans="1:46" x14ac:dyDescent="0.2">
      <c r="A168" s="1209" t="s">
        <v>152</v>
      </c>
      <c r="B168" s="1297">
        <f>C168/D168</f>
        <v>9.5238095238095233E-2</v>
      </c>
      <c r="C168" s="1183">
        <v>4</v>
      </c>
      <c r="D168" s="1192">
        <v>42</v>
      </c>
      <c r="E168" s="1184" t="s">
        <v>78</v>
      </c>
      <c r="F168" s="1183" t="s">
        <v>78</v>
      </c>
      <c r="G168" s="1183" t="s">
        <v>78</v>
      </c>
      <c r="H168" s="1183" t="s">
        <v>78</v>
      </c>
      <c r="I168" s="1183" t="s">
        <v>78</v>
      </c>
      <c r="J168" s="1183" t="s">
        <v>78</v>
      </c>
      <c r="K168" s="1183" t="s">
        <v>78</v>
      </c>
      <c r="L168" s="1183" t="s">
        <v>78</v>
      </c>
      <c r="M168" s="1183" t="s">
        <v>55</v>
      </c>
      <c r="N168" s="1183" t="s">
        <v>78</v>
      </c>
      <c r="O168" s="1183" t="s">
        <v>55</v>
      </c>
      <c r="P168" s="1183" t="s">
        <v>55</v>
      </c>
      <c r="Q168" s="1183" t="s">
        <v>78</v>
      </c>
      <c r="R168" s="1183" t="s">
        <v>78</v>
      </c>
      <c r="S168" s="1183" t="s">
        <v>78</v>
      </c>
      <c r="T168" s="1183" t="s">
        <v>78</v>
      </c>
      <c r="U168" s="1183" t="s">
        <v>78</v>
      </c>
      <c r="V168" s="1183" t="s">
        <v>78</v>
      </c>
      <c r="W168" s="1183" t="s">
        <v>78</v>
      </c>
      <c r="X168" s="1183" t="s">
        <v>78</v>
      </c>
      <c r="Y168" s="1183" t="s">
        <v>78</v>
      </c>
      <c r="Z168" s="1183" t="s">
        <v>78</v>
      </c>
      <c r="AA168" s="1183" t="s">
        <v>78</v>
      </c>
      <c r="AB168" s="1183" t="s">
        <v>78</v>
      </c>
      <c r="AC168" s="1183" t="s">
        <v>78</v>
      </c>
      <c r="AD168" s="1183" t="s">
        <v>78</v>
      </c>
      <c r="AE168" s="1183" t="s">
        <v>78</v>
      </c>
      <c r="AF168" s="1183" t="s">
        <v>55</v>
      </c>
      <c r="AG168" s="1183" t="s">
        <v>78</v>
      </c>
      <c r="AH168" s="1183" t="s">
        <v>78</v>
      </c>
      <c r="AI168" s="1183" t="s">
        <v>78</v>
      </c>
      <c r="AJ168" s="1183" t="s">
        <v>78</v>
      </c>
      <c r="AK168" s="1183" t="s">
        <v>78</v>
      </c>
      <c r="AL168" s="1183" t="s">
        <v>78</v>
      </c>
      <c r="AM168" s="1183" t="s">
        <v>78</v>
      </c>
      <c r="AN168" s="1183" t="s">
        <v>78</v>
      </c>
      <c r="AO168" s="1183" t="s">
        <v>78</v>
      </c>
      <c r="AP168" s="1183" t="s">
        <v>78</v>
      </c>
      <c r="AQ168" s="1183" t="s">
        <v>78</v>
      </c>
      <c r="AR168" s="1183" t="s">
        <v>78</v>
      </c>
      <c r="AS168" s="1183" t="s">
        <v>78</v>
      </c>
      <c r="AT168" s="1192" t="s">
        <v>78</v>
      </c>
    </row>
    <row r="169" spans="1:46" x14ac:dyDescent="0.2">
      <c r="A169" s="1209" t="s">
        <v>153</v>
      </c>
      <c r="B169" s="1297">
        <f t="shared" ref="B169:B173" si="16">C169/D169</f>
        <v>9.5238095238095233E-2</v>
      </c>
      <c r="C169" s="1183">
        <v>4</v>
      </c>
      <c r="D169" s="1192">
        <v>42</v>
      </c>
      <c r="E169" s="1184" t="s">
        <v>78</v>
      </c>
      <c r="F169" s="1183" t="s">
        <v>78</v>
      </c>
      <c r="G169" s="1183" t="s">
        <v>78</v>
      </c>
      <c r="H169" s="1183" t="s">
        <v>78</v>
      </c>
      <c r="I169" s="1183" t="s">
        <v>78</v>
      </c>
      <c r="J169" s="1183" t="s">
        <v>55</v>
      </c>
      <c r="K169" s="1183" t="s">
        <v>55</v>
      </c>
      <c r="L169" s="1183" t="s">
        <v>78</v>
      </c>
      <c r="M169" s="1183" t="s">
        <v>78</v>
      </c>
      <c r="N169" s="1183" t="s">
        <v>78</v>
      </c>
      <c r="O169" s="1183" t="s">
        <v>78</v>
      </c>
      <c r="P169" s="1183" t="s">
        <v>78</v>
      </c>
      <c r="Q169" s="1183" t="s">
        <v>55</v>
      </c>
      <c r="R169" s="1183" t="s">
        <v>78</v>
      </c>
      <c r="S169" s="1183" t="s">
        <v>78</v>
      </c>
      <c r="T169" s="1183" t="s">
        <v>78</v>
      </c>
      <c r="U169" s="1183" t="s">
        <v>78</v>
      </c>
      <c r="V169" s="1183" t="s">
        <v>78</v>
      </c>
      <c r="W169" s="1183" t="s">
        <v>78</v>
      </c>
      <c r="X169" s="1183" t="s">
        <v>78</v>
      </c>
      <c r="Y169" s="1183" t="s">
        <v>78</v>
      </c>
      <c r="Z169" s="1183" t="s">
        <v>78</v>
      </c>
      <c r="AA169" s="1183" t="s">
        <v>78</v>
      </c>
      <c r="AB169" s="1183" t="s">
        <v>78</v>
      </c>
      <c r="AC169" s="1183" t="s">
        <v>78</v>
      </c>
      <c r="AD169" s="1183" t="s">
        <v>78</v>
      </c>
      <c r="AE169" s="1183" t="s">
        <v>78</v>
      </c>
      <c r="AF169" s="1183" t="s">
        <v>78</v>
      </c>
      <c r="AG169" s="1183" t="s">
        <v>78</v>
      </c>
      <c r="AH169" s="1183" t="s">
        <v>78</v>
      </c>
      <c r="AI169" s="1183" t="s">
        <v>78</v>
      </c>
      <c r="AJ169" s="1183" t="s">
        <v>78</v>
      </c>
      <c r="AK169" s="1183" t="s">
        <v>78</v>
      </c>
      <c r="AL169" s="1183" t="s">
        <v>78</v>
      </c>
      <c r="AM169" s="1183" t="s">
        <v>78</v>
      </c>
      <c r="AN169" s="1183" t="s">
        <v>78</v>
      </c>
      <c r="AO169" s="1183" t="s">
        <v>78</v>
      </c>
      <c r="AP169" s="1183" t="s">
        <v>55</v>
      </c>
      <c r="AQ169" s="1183" t="s">
        <v>78</v>
      </c>
      <c r="AR169" s="1183" t="s">
        <v>78</v>
      </c>
      <c r="AS169" s="1183" t="s">
        <v>78</v>
      </c>
      <c r="AT169" s="1192" t="s">
        <v>78</v>
      </c>
    </row>
    <row r="170" spans="1:46" x14ac:dyDescent="0.2">
      <c r="A170" s="1209" t="s">
        <v>154</v>
      </c>
      <c r="B170" s="1297">
        <f t="shared" si="16"/>
        <v>0.33333333333333331</v>
      </c>
      <c r="C170" s="1183">
        <v>14</v>
      </c>
      <c r="D170" s="1192">
        <v>42</v>
      </c>
      <c r="E170" s="1184" t="s">
        <v>78</v>
      </c>
      <c r="F170" s="1183" t="s">
        <v>78</v>
      </c>
      <c r="G170" s="1183" t="s">
        <v>55</v>
      </c>
      <c r="H170" s="1183" t="s">
        <v>78</v>
      </c>
      <c r="I170" s="1183" t="s">
        <v>55</v>
      </c>
      <c r="J170" s="1183" t="s">
        <v>78</v>
      </c>
      <c r="K170" s="1183" t="s">
        <v>78</v>
      </c>
      <c r="L170" s="1183" t="s">
        <v>78</v>
      </c>
      <c r="M170" s="1183" t="s">
        <v>78</v>
      </c>
      <c r="N170" s="1183" t="s">
        <v>78</v>
      </c>
      <c r="O170" s="1183" t="s">
        <v>78</v>
      </c>
      <c r="P170" s="1183" t="s">
        <v>78</v>
      </c>
      <c r="Q170" s="1183" t="s">
        <v>78</v>
      </c>
      <c r="R170" s="1183" t="s">
        <v>55</v>
      </c>
      <c r="S170" s="1183" t="s">
        <v>78</v>
      </c>
      <c r="T170" s="1183" t="s">
        <v>78</v>
      </c>
      <c r="U170" s="1183" t="s">
        <v>78</v>
      </c>
      <c r="V170" s="1183" t="s">
        <v>78</v>
      </c>
      <c r="W170" s="1183" t="s">
        <v>55</v>
      </c>
      <c r="X170" s="1183" t="s">
        <v>78</v>
      </c>
      <c r="Y170" s="1183" t="s">
        <v>55</v>
      </c>
      <c r="Z170" s="1183" t="s">
        <v>78</v>
      </c>
      <c r="AA170" s="1183" t="s">
        <v>55</v>
      </c>
      <c r="AB170" s="1183" t="s">
        <v>55</v>
      </c>
      <c r="AC170" s="1183" t="s">
        <v>78</v>
      </c>
      <c r="AD170" s="1183" t="s">
        <v>78</v>
      </c>
      <c r="AE170" s="1183" t="s">
        <v>55</v>
      </c>
      <c r="AF170" s="1183" t="s">
        <v>78</v>
      </c>
      <c r="AG170" s="1183" t="s">
        <v>78</v>
      </c>
      <c r="AH170" s="1183" t="s">
        <v>78</v>
      </c>
      <c r="AI170" s="1183" t="s">
        <v>55</v>
      </c>
      <c r="AJ170" s="1183" t="s">
        <v>78</v>
      </c>
      <c r="AK170" s="1183" t="s">
        <v>55</v>
      </c>
      <c r="AL170" s="1183" t="s">
        <v>55</v>
      </c>
      <c r="AM170" s="1183" t="s">
        <v>78</v>
      </c>
      <c r="AN170" s="1183" t="s">
        <v>78</v>
      </c>
      <c r="AO170" s="1183" t="s">
        <v>78</v>
      </c>
      <c r="AP170" s="1183" t="s">
        <v>78</v>
      </c>
      <c r="AQ170" s="1183" t="s">
        <v>55</v>
      </c>
      <c r="AR170" s="1183" t="s">
        <v>55</v>
      </c>
      <c r="AS170" s="1183" t="s">
        <v>78</v>
      </c>
      <c r="AT170" s="1192" t="s">
        <v>78</v>
      </c>
    </row>
    <row r="171" spans="1:46" x14ac:dyDescent="0.2">
      <c r="A171" s="1209" t="s">
        <v>155</v>
      </c>
      <c r="B171" s="1297">
        <f t="shared" si="16"/>
        <v>0.33333333333333331</v>
      </c>
      <c r="C171" s="1183">
        <v>14</v>
      </c>
      <c r="D171" s="1192">
        <v>42</v>
      </c>
      <c r="E171" s="1184" t="s">
        <v>55</v>
      </c>
      <c r="F171" s="1183" t="s">
        <v>78</v>
      </c>
      <c r="G171" s="1183" t="s">
        <v>78</v>
      </c>
      <c r="H171" s="1183" t="s">
        <v>55</v>
      </c>
      <c r="I171" s="1183" t="s">
        <v>78</v>
      </c>
      <c r="J171" s="1183" t="s">
        <v>78</v>
      </c>
      <c r="K171" s="1183" t="s">
        <v>78</v>
      </c>
      <c r="L171" s="1183" t="s">
        <v>55</v>
      </c>
      <c r="M171" s="1183" t="s">
        <v>78</v>
      </c>
      <c r="N171" s="1183" t="s">
        <v>55</v>
      </c>
      <c r="O171" s="1183" t="s">
        <v>78</v>
      </c>
      <c r="P171" s="1183" t="s">
        <v>78</v>
      </c>
      <c r="Q171" s="1183" t="s">
        <v>78</v>
      </c>
      <c r="R171" s="1183" t="s">
        <v>78</v>
      </c>
      <c r="S171" s="1183" t="s">
        <v>55</v>
      </c>
      <c r="T171" s="1183" t="s">
        <v>78</v>
      </c>
      <c r="U171" s="1183" t="s">
        <v>55</v>
      </c>
      <c r="V171" s="1183" t="s">
        <v>78</v>
      </c>
      <c r="W171" s="1183" t="s">
        <v>78</v>
      </c>
      <c r="X171" s="1183" t="s">
        <v>55</v>
      </c>
      <c r="Y171" s="1183" t="s">
        <v>78</v>
      </c>
      <c r="Z171" s="1183" t="s">
        <v>55</v>
      </c>
      <c r="AA171" s="1183" t="s">
        <v>78</v>
      </c>
      <c r="AB171" s="1183" t="s">
        <v>78</v>
      </c>
      <c r="AC171" s="1183" t="s">
        <v>55</v>
      </c>
      <c r="AD171" s="1183" t="s">
        <v>55</v>
      </c>
      <c r="AE171" s="1183" t="s">
        <v>78</v>
      </c>
      <c r="AF171" s="1183" t="s">
        <v>78</v>
      </c>
      <c r="AG171" s="1183" t="s">
        <v>78</v>
      </c>
      <c r="AH171" s="1183" t="s">
        <v>78</v>
      </c>
      <c r="AI171" s="1183" t="s">
        <v>78</v>
      </c>
      <c r="AJ171" s="1183" t="s">
        <v>55</v>
      </c>
      <c r="AK171" s="1183" t="s">
        <v>78</v>
      </c>
      <c r="AL171" s="1183" t="s">
        <v>78</v>
      </c>
      <c r="AM171" s="1183" t="s">
        <v>78</v>
      </c>
      <c r="AN171" s="1183" t="s">
        <v>78</v>
      </c>
      <c r="AO171" s="1183" t="s">
        <v>55</v>
      </c>
      <c r="AP171" s="1183" t="s">
        <v>78</v>
      </c>
      <c r="AQ171" s="1183" t="s">
        <v>78</v>
      </c>
      <c r="AR171" s="1183" t="s">
        <v>78</v>
      </c>
      <c r="AS171" s="1183" t="s">
        <v>55</v>
      </c>
      <c r="AT171" s="1192" t="s">
        <v>55</v>
      </c>
    </row>
    <row r="172" spans="1:46" x14ac:dyDescent="0.2">
      <c r="A172" s="1209" t="s">
        <v>156</v>
      </c>
      <c r="B172" s="1297">
        <f t="shared" si="16"/>
        <v>2.3809523809523808E-2</v>
      </c>
      <c r="C172" s="1183">
        <v>1</v>
      </c>
      <c r="D172" s="1192">
        <v>42</v>
      </c>
      <c r="E172" s="1184" t="s">
        <v>78</v>
      </c>
      <c r="F172" s="1183" t="s">
        <v>78</v>
      </c>
      <c r="G172" s="1183" t="s">
        <v>78</v>
      </c>
      <c r="H172" s="1183" t="s">
        <v>78</v>
      </c>
      <c r="I172" s="1183" t="s">
        <v>78</v>
      </c>
      <c r="J172" s="1183" t="s">
        <v>78</v>
      </c>
      <c r="K172" s="1183" t="s">
        <v>78</v>
      </c>
      <c r="L172" s="1183" t="s">
        <v>78</v>
      </c>
      <c r="M172" s="1183" t="s">
        <v>78</v>
      </c>
      <c r="N172" s="1183" t="s">
        <v>78</v>
      </c>
      <c r="O172" s="1183" t="s">
        <v>78</v>
      </c>
      <c r="P172" s="1183" t="s">
        <v>78</v>
      </c>
      <c r="Q172" s="1183" t="s">
        <v>78</v>
      </c>
      <c r="R172" s="1183" t="s">
        <v>78</v>
      </c>
      <c r="S172" s="1183" t="s">
        <v>78</v>
      </c>
      <c r="T172" s="1183" t="s">
        <v>78</v>
      </c>
      <c r="U172" s="1183" t="s">
        <v>78</v>
      </c>
      <c r="V172" s="1183" t="s">
        <v>78</v>
      </c>
      <c r="W172" s="1183" t="s">
        <v>78</v>
      </c>
      <c r="X172" s="1183" t="s">
        <v>78</v>
      </c>
      <c r="Y172" s="1183" t="s">
        <v>78</v>
      </c>
      <c r="Z172" s="1183" t="s">
        <v>78</v>
      </c>
      <c r="AA172" s="1183" t="s">
        <v>78</v>
      </c>
      <c r="AB172" s="1183" t="s">
        <v>78</v>
      </c>
      <c r="AC172" s="1183" t="s">
        <v>78</v>
      </c>
      <c r="AD172" s="1183" t="s">
        <v>78</v>
      </c>
      <c r="AE172" s="1183" t="s">
        <v>78</v>
      </c>
      <c r="AF172" s="1183" t="s">
        <v>78</v>
      </c>
      <c r="AG172" s="1183" t="s">
        <v>78</v>
      </c>
      <c r="AH172" s="1183" t="s">
        <v>78</v>
      </c>
      <c r="AI172" s="1183" t="s">
        <v>78</v>
      </c>
      <c r="AJ172" s="1183" t="s">
        <v>78</v>
      </c>
      <c r="AK172" s="1183" t="s">
        <v>78</v>
      </c>
      <c r="AL172" s="1183" t="s">
        <v>78</v>
      </c>
      <c r="AM172" s="1298" t="s">
        <v>55</v>
      </c>
      <c r="AN172" s="1183" t="s">
        <v>78</v>
      </c>
      <c r="AO172" s="1183" t="s">
        <v>78</v>
      </c>
      <c r="AP172" s="1183" t="s">
        <v>78</v>
      </c>
      <c r="AQ172" s="1183" t="s">
        <v>78</v>
      </c>
      <c r="AR172" s="1183" t="s">
        <v>78</v>
      </c>
      <c r="AS172" s="1183" t="s">
        <v>78</v>
      </c>
      <c r="AT172" s="1192" t="s">
        <v>78</v>
      </c>
    </row>
    <row r="173" spans="1:46" x14ac:dyDescent="0.2">
      <c r="A173" s="1223" t="s">
        <v>157</v>
      </c>
      <c r="B173" s="1297">
        <f t="shared" si="16"/>
        <v>0.11904761904761904</v>
      </c>
      <c r="C173" s="1183">
        <v>5</v>
      </c>
      <c r="D173" s="1192">
        <v>42</v>
      </c>
      <c r="E173" s="1184" t="s">
        <v>78</v>
      </c>
      <c r="F173" s="1183" t="s">
        <v>55</v>
      </c>
      <c r="G173" s="1183" t="s">
        <v>78</v>
      </c>
      <c r="H173" s="1183" t="s">
        <v>78</v>
      </c>
      <c r="I173" s="1183" t="s">
        <v>78</v>
      </c>
      <c r="J173" s="1183" t="s">
        <v>78</v>
      </c>
      <c r="K173" s="1183" t="s">
        <v>78</v>
      </c>
      <c r="L173" s="1183" t="s">
        <v>78</v>
      </c>
      <c r="M173" s="1183" t="s">
        <v>78</v>
      </c>
      <c r="N173" s="1183" t="s">
        <v>78</v>
      </c>
      <c r="O173" s="1183" t="s">
        <v>78</v>
      </c>
      <c r="P173" s="1183" t="s">
        <v>78</v>
      </c>
      <c r="Q173" s="1183" t="s">
        <v>78</v>
      </c>
      <c r="R173" s="1183" t="s">
        <v>78</v>
      </c>
      <c r="S173" s="1183" t="s">
        <v>78</v>
      </c>
      <c r="T173" s="1183" t="s">
        <v>55</v>
      </c>
      <c r="U173" s="1183" t="s">
        <v>78</v>
      </c>
      <c r="V173" s="1183" t="s">
        <v>78</v>
      </c>
      <c r="W173" s="1183" t="s">
        <v>78</v>
      </c>
      <c r="X173" s="1183" t="s">
        <v>78</v>
      </c>
      <c r="Y173" s="1183" t="s">
        <v>78</v>
      </c>
      <c r="Z173" s="1183" t="s">
        <v>78</v>
      </c>
      <c r="AA173" s="1183" t="s">
        <v>78</v>
      </c>
      <c r="AB173" s="1183" t="s">
        <v>78</v>
      </c>
      <c r="AC173" s="1183" t="s">
        <v>78</v>
      </c>
      <c r="AD173" s="1183" t="s">
        <v>78</v>
      </c>
      <c r="AE173" s="1183" t="s">
        <v>78</v>
      </c>
      <c r="AF173" s="1183" t="s">
        <v>78</v>
      </c>
      <c r="AG173" s="1183" t="s">
        <v>55</v>
      </c>
      <c r="AH173" s="1183" t="s">
        <v>55</v>
      </c>
      <c r="AI173" s="1183" t="s">
        <v>78</v>
      </c>
      <c r="AJ173" s="1183" t="s">
        <v>78</v>
      </c>
      <c r="AK173" s="1183" t="s">
        <v>78</v>
      </c>
      <c r="AL173" s="1183" t="s">
        <v>78</v>
      </c>
      <c r="AM173" s="1183" t="s">
        <v>78</v>
      </c>
      <c r="AN173" s="1183" t="s">
        <v>55</v>
      </c>
      <c r="AO173" s="1183" t="s">
        <v>78</v>
      </c>
      <c r="AP173" s="1183" t="s">
        <v>78</v>
      </c>
      <c r="AQ173" s="1183" t="s">
        <v>78</v>
      </c>
      <c r="AR173" s="1183" t="s">
        <v>78</v>
      </c>
      <c r="AS173" s="1183" t="s">
        <v>78</v>
      </c>
      <c r="AT173" s="1192" t="s">
        <v>78</v>
      </c>
    </row>
    <row r="174" spans="1:46" ht="15" x14ac:dyDescent="0.25">
      <c r="A174" s="1274" t="s">
        <v>162</v>
      </c>
      <c r="B174" s="1289"/>
      <c r="C174" s="1289"/>
      <c r="D174" s="1290"/>
      <c r="E174" s="1305"/>
      <c r="F174" s="1305"/>
      <c r="G174" s="1305"/>
      <c r="H174" s="1305"/>
      <c r="I174" s="1305"/>
      <c r="J174" s="1305"/>
      <c r="K174" s="1305"/>
      <c r="L174" s="1305"/>
      <c r="M174" s="1305"/>
      <c r="N174" s="1305"/>
      <c r="O174" s="1305"/>
      <c r="P174" s="1305"/>
      <c r="Q174" s="1305"/>
      <c r="R174" s="1305"/>
      <c r="S174" s="1305"/>
      <c r="T174" s="1305"/>
      <c r="U174" s="1305"/>
      <c r="V174" s="1305"/>
      <c r="W174" s="1305"/>
      <c r="X174" s="1305"/>
      <c r="Y174" s="1305"/>
      <c r="Z174" s="1305"/>
      <c r="AA174" s="1305"/>
      <c r="AB174" s="1305"/>
      <c r="AC174" s="1305"/>
      <c r="AD174" s="1305"/>
      <c r="AE174" s="1305"/>
      <c r="AF174" s="1305"/>
      <c r="AG174" s="1305"/>
      <c r="AH174" s="1305"/>
      <c r="AI174" s="1305"/>
      <c r="AJ174" s="1305"/>
      <c r="AK174" s="1305"/>
      <c r="AL174" s="1305"/>
      <c r="AM174" s="1305"/>
      <c r="AN174" s="1305"/>
      <c r="AO174" s="1305"/>
      <c r="AP174" s="1305"/>
      <c r="AQ174" s="1305"/>
      <c r="AR174" s="1305"/>
      <c r="AS174" s="1305"/>
      <c r="AT174" s="1306"/>
    </row>
    <row r="175" spans="1:46" x14ac:dyDescent="0.2">
      <c r="A175" s="1209" t="s">
        <v>152</v>
      </c>
      <c r="B175" s="1307">
        <f>C175/D175</f>
        <v>4.4444444444444446E-2</v>
      </c>
      <c r="C175" s="1301">
        <v>2</v>
      </c>
      <c r="D175" s="1308">
        <v>45</v>
      </c>
      <c r="E175" s="1184" t="s">
        <v>78</v>
      </c>
      <c r="F175" s="1183" t="s">
        <v>78</v>
      </c>
      <c r="G175" s="1183" t="s">
        <v>78</v>
      </c>
      <c r="H175" s="1183" t="s">
        <v>78</v>
      </c>
      <c r="I175" s="1183" t="s">
        <v>78</v>
      </c>
      <c r="J175" s="1183" t="s">
        <v>78</v>
      </c>
      <c r="K175" s="1183" t="s">
        <v>78</v>
      </c>
      <c r="L175" s="1183" t="s">
        <v>78</v>
      </c>
      <c r="M175" s="1183" t="s">
        <v>78</v>
      </c>
      <c r="N175" s="1183" t="s">
        <v>78</v>
      </c>
      <c r="O175" s="1301" t="s">
        <v>55</v>
      </c>
      <c r="P175" s="1183" t="s">
        <v>78</v>
      </c>
      <c r="Q175" s="1183" t="s">
        <v>78</v>
      </c>
      <c r="R175" s="1183" t="s">
        <v>78</v>
      </c>
      <c r="S175" s="1183" t="s">
        <v>78</v>
      </c>
      <c r="T175" s="1183" t="s">
        <v>78</v>
      </c>
      <c r="U175" s="1183" t="s">
        <v>78</v>
      </c>
      <c r="V175" s="1183" t="s">
        <v>78</v>
      </c>
      <c r="W175" s="1183" t="s">
        <v>78</v>
      </c>
      <c r="X175" s="1183" t="s">
        <v>78</v>
      </c>
      <c r="Y175" s="1183" t="s">
        <v>78</v>
      </c>
      <c r="Z175" s="1183" t="s">
        <v>78</v>
      </c>
      <c r="AA175" s="1183" t="s">
        <v>78</v>
      </c>
      <c r="AB175" s="1183" t="s">
        <v>78</v>
      </c>
      <c r="AC175" s="1183" t="s">
        <v>78</v>
      </c>
      <c r="AD175" s="1183" t="s">
        <v>78</v>
      </c>
      <c r="AE175" s="1183" t="s">
        <v>78</v>
      </c>
      <c r="AF175" s="1301" t="s">
        <v>55</v>
      </c>
      <c r="AG175" s="1183" t="s">
        <v>78</v>
      </c>
      <c r="AH175" s="1183" t="s">
        <v>78</v>
      </c>
      <c r="AI175" s="1183" t="s">
        <v>78</v>
      </c>
      <c r="AJ175" s="1183" t="s">
        <v>78</v>
      </c>
      <c r="AK175" s="1183" t="s">
        <v>78</v>
      </c>
      <c r="AL175" s="1183" t="s">
        <v>78</v>
      </c>
      <c r="AM175" s="1183" t="s">
        <v>78</v>
      </c>
      <c r="AN175" s="1183" t="s">
        <v>78</v>
      </c>
      <c r="AO175" s="1183" t="s">
        <v>78</v>
      </c>
      <c r="AP175" s="1183" t="s">
        <v>78</v>
      </c>
      <c r="AQ175" s="1183" t="s">
        <v>78</v>
      </c>
      <c r="AR175" s="1183" t="s">
        <v>78</v>
      </c>
      <c r="AS175" s="1183" t="s">
        <v>78</v>
      </c>
      <c r="AT175" s="1192" t="s">
        <v>78</v>
      </c>
    </row>
    <row r="176" spans="1:46" x14ac:dyDescent="0.2">
      <c r="A176" s="1209" t="s">
        <v>153</v>
      </c>
      <c r="B176" s="1307">
        <f t="shared" ref="B176:B180" si="17">C176/D176</f>
        <v>0.15555555555555556</v>
      </c>
      <c r="C176" s="1183">
        <v>7</v>
      </c>
      <c r="D176" s="1192">
        <v>45</v>
      </c>
      <c r="E176" s="1184" t="s">
        <v>78</v>
      </c>
      <c r="F176" s="1183" t="s">
        <v>55</v>
      </c>
      <c r="G176" s="1183" t="s">
        <v>78</v>
      </c>
      <c r="H176" s="1183" t="s">
        <v>78</v>
      </c>
      <c r="I176" s="1183" t="s">
        <v>78</v>
      </c>
      <c r="J176" s="1183" t="s">
        <v>55</v>
      </c>
      <c r="K176" s="1183" t="s">
        <v>78</v>
      </c>
      <c r="L176" s="1183" t="s">
        <v>78</v>
      </c>
      <c r="M176" s="1183" t="s">
        <v>55</v>
      </c>
      <c r="N176" s="1183" t="s">
        <v>78</v>
      </c>
      <c r="O176" s="1183" t="s">
        <v>78</v>
      </c>
      <c r="P176" s="1183" t="s">
        <v>78</v>
      </c>
      <c r="Q176" s="1183" t="s">
        <v>55</v>
      </c>
      <c r="R176" s="1183" t="s">
        <v>78</v>
      </c>
      <c r="S176" s="1183" t="s">
        <v>78</v>
      </c>
      <c r="T176" s="1183" t="s">
        <v>78</v>
      </c>
      <c r="U176" s="1183" t="s">
        <v>78</v>
      </c>
      <c r="V176" s="1183" t="s">
        <v>78</v>
      </c>
      <c r="W176" s="1183" t="s">
        <v>78</v>
      </c>
      <c r="X176" s="1183" t="s">
        <v>78</v>
      </c>
      <c r="Y176" s="1183" t="s">
        <v>78</v>
      </c>
      <c r="Z176" s="1183" t="s">
        <v>78</v>
      </c>
      <c r="AA176" s="1183" t="s">
        <v>78</v>
      </c>
      <c r="AB176" s="1183" t="s">
        <v>78</v>
      </c>
      <c r="AC176" s="1183" t="s">
        <v>78</v>
      </c>
      <c r="AD176" s="1183" t="s">
        <v>78</v>
      </c>
      <c r="AE176" s="1183" t="s">
        <v>78</v>
      </c>
      <c r="AF176" s="1183" t="s">
        <v>78</v>
      </c>
      <c r="AG176" s="1183" t="s">
        <v>78</v>
      </c>
      <c r="AH176" s="1183" t="s">
        <v>78</v>
      </c>
      <c r="AI176" s="1183" t="s">
        <v>78</v>
      </c>
      <c r="AJ176" s="1183" t="s">
        <v>78</v>
      </c>
      <c r="AK176" s="1183" t="s">
        <v>78</v>
      </c>
      <c r="AL176" s="1183" t="s">
        <v>78</v>
      </c>
      <c r="AM176" s="1183" t="s">
        <v>78</v>
      </c>
      <c r="AN176" s="1183" t="s">
        <v>78</v>
      </c>
      <c r="AO176" s="1183" t="s">
        <v>78</v>
      </c>
      <c r="AP176" s="1183" t="s">
        <v>55</v>
      </c>
      <c r="AQ176" s="1183" t="s">
        <v>55</v>
      </c>
      <c r="AR176" s="1183" t="s">
        <v>78</v>
      </c>
      <c r="AS176" s="1183" t="s">
        <v>78</v>
      </c>
      <c r="AT176" s="1192" t="s">
        <v>78</v>
      </c>
    </row>
    <row r="177" spans="1:46" x14ac:dyDescent="0.2">
      <c r="A177" s="1209" t="s">
        <v>154</v>
      </c>
      <c r="B177" s="1307">
        <f t="shared" si="17"/>
        <v>0.37777777777777777</v>
      </c>
      <c r="C177" s="1183">
        <v>17</v>
      </c>
      <c r="D177" s="1192">
        <v>45</v>
      </c>
      <c r="E177" s="1184" t="s">
        <v>78</v>
      </c>
      <c r="F177" s="1183" t="s">
        <v>78</v>
      </c>
      <c r="G177" s="1183" t="s">
        <v>55</v>
      </c>
      <c r="H177" s="1183" t="s">
        <v>55</v>
      </c>
      <c r="I177" s="1183" t="s">
        <v>55</v>
      </c>
      <c r="J177" s="1183" t="s">
        <v>78</v>
      </c>
      <c r="K177" s="1183" t="s">
        <v>55</v>
      </c>
      <c r="L177" s="1183" t="s">
        <v>78</v>
      </c>
      <c r="M177" s="1183" t="s">
        <v>78</v>
      </c>
      <c r="N177" s="1183" t="s">
        <v>78</v>
      </c>
      <c r="O177" s="1183" t="s">
        <v>78</v>
      </c>
      <c r="P177" s="1183" t="s">
        <v>55</v>
      </c>
      <c r="Q177" s="1183" t="s">
        <v>78</v>
      </c>
      <c r="R177" s="1183" t="s">
        <v>55</v>
      </c>
      <c r="S177" s="1183" t="s">
        <v>78</v>
      </c>
      <c r="T177" s="1183" t="s">
        <v>78</v>
      </c>
      <c r="U177" s="1183" t="s">
        <v>78</v>
      </c>
      <c r="V177" s="1183" t="s">
        <v>78</v>
      </c>
      <c r="W177" s="1183" t="s">
        <v>55</v>
      </c>
      <c r="X177" s="1183" t="s">
        <v>78</v>
      </c>
      <c r="Y177" s="1183" t="s">
        <v>55</v>
      </c>
      <c r="Z177" s="1309"/>
      <c r="AA177" s="1183" t="s">
        <v>55</v>
      </c>
      <c r="AB177" s="1183" t="s">
        <v>55</v>
      </c>
      <c r="AC177" s="1183" t="s">
        <v>78</v>
      </c>
      <c r="AD177" s="1183" t="s">
        <v>78</v>
      </c>
      <c r="AE177" s="1183" t="s">
        <v>55</v>
      </c>
      <c r="AF177" s="1183" t="s">
        <v>78</v>
      </c>
      <c r="AG177" s="1183" t="s">
        <v>55</v>
      </c>
      <c r="AH177" s="1183" t="s">
        <v>55</v>
      </c>
      <c r="AI177" s="1183" t="s">
        <v>55</v>
      </c>
      <c r="AJ177" s="1183" t="s">
        <v>78</v>
      </c>
      <c r="AK177" s="1183" t="s">
        <v>55</v>
      </c>
      <c r="AL177" s="1183" t="s">
        <v>78</v>
      </c>
      <c r="AM177" s="1183" t="s">
        <v>78</v>
      </c>
      <c r="AN177" s="1183" t="s">
        <v>78</v>
      </c>
      <c r="AO177" s="1183" t="s">
        <v>78</v>
      </c>
      <c r="AP177" s="1183" t="s">
        <v>78</v>
      </c>
      <c r="AQ177" s="1183" t="s">
        <v>78</v>
      </c>
      <c r="AR177" s="1183" t="s">
        <v>55</v>
      </c>
      <c r="AS177" s="1183" t="s">
        <v>78</v>
      </c>
      <c r="AT177" s="1192" t="s">
        <v>78</v>
      </c>
    </row>
    <row r="178" spans="1:46" x14ac:dyDescent="0.2">
      <c r="A178" s="1209" t="s">
        <v>155</v>
      </c>
      <c r="B178" s="1307">
        <f t="shared" si="17"/>
        <v>0.33333333333333331</v>
      </c>
      <c r="C178" s="1183">
        <v>15</v>
      </c>
      <c r="D178" s="1192">
        <v>45</v>
      </c>
      <c r="E178" s="1184" t="s">
        <v>55</v>
      </c>
      <c r="F178" s="1183" t="s">
        <v>78</v>
      </c>
      <c r="G178" s="1183" t="s">
        <v>78</v>
      </c>
      <c r="H178" s="1183" t="s">
        <v>78</v>
      </c>
      <c r="I178" s="1183" t="s">
        <v>78</v>
      </c>
      <c r="J178" s="1183" t="s">
        <v>78</v>
      </c>
      <c r="K178" s="1183" t="s">
        <v>78</v>
      </c>
      <c r="L178" s="1183" t="s">
        <v>55</v>
      </c>
      <c r="M178" s="1183" t="s">
        <v>78</v>
      </c>
      <c r="N178" s="1183" t="s">
        <v>55</v>
      </c>
      <c r="O178" s="1183" t="s">
        <v>78</v>
      </c>
      <c r="P178" s="1183" t="s">
        <v>78</v>
      </c>
      <c r="Q178" s="1183" t="s">
        <v>78</v>
      </c>
      <c r="R178" s="1183" t="s">
        <v>78</v>
      </c>
      <c r="S178" s="1183" t="s">
        <v>78</v>
      </c>
      <c r="T178" s="1183" t="s">
        <v>78</v>
      </c>
      <c r="U178" s="1183" t="s">
        <v>55</v>
      </c>
      <c r="V178" s="1183" t="s">
        <v>55</v>
      </c>
      <c r="W178" s="1183" t="s">
        <v>78</v>
      </c>
      <c r="X178" s="1183" t="s">
        <v>55</v>
      </c>
      <c r="Y178" s="1183" t="s">
        <v>78</v>
      </c>
      <c r="Z178" s="1183" t="s">
        <v>55</v>
      </c>
      <c r="AA178" s="1183" t="s">
        <v>78</v>
      </c>
      <c r="AB178" s="1183" t="s">
        <v>78</v>
      </c>
      <c r="AC178" s="1183" t="s">
        <v>55</v>
      </c>
      <c r="AD178" s="1183" t="s">
        <v>55</v>
      </c>
      <c r="AE178" s="1183" t="s">
        <v>78</v>
      </c>
      <c r="AF178" s="1183" t="s">
        <v>78</v>
      </c>
      <c r="AG178" s="1183" t="s">
        <v>78</v>
      </c>
      <c r="AH178" s="1183" t="s">
        <v>78</v>
      </c>
      <c r="AI178" s="1183" t="s">
        <v>78</v>
      </c>
      <c r="AJ178" s="1183" t="s">
        <v>55</v>
      </c>
      <c r="AK178" s="1183" t="s">
        <v>78</v>
      </c>
      <c r="AL178" s="1183" t="s">
        <v>55</v>
      </c>
      <c r="AM178" s="1183" t="s">
        <v>78</v>
      </c>
      <c r="AN178" s="1183" t="s">
        <v>55</v>
      </c>
      <c r="AO178" s="1183" t="s">
        <v>55</v>
      </c>
      <c r="AP178" s="1183" t="s">
        <v>78</v>
      </c>
      <c r="AQ178" s="1183" t="s">
        <v>78</v>
      </c>
      <c r="AR178" s="1183" t="s">
        <v>78</v>
      </c>
      <c r="AS178" s="1183" t="s">
        <v>55</v>
      </c>
      <c r="AT178" s="1192" t="s">
        <v>55</v>
      </c>
    </row>
    <row r="179" spans="1:46" x14ac:dyDescent="0.2">
      <c r="A179" s="1209" t="s">
        <v>156</v>
      </c>
      <c r="B179" s="1307">
        <f t="shared" si="17"/>
        <v>2.2222222222222223E-2</v>
      </c>
      <c r="C179" s="1183">
        <v>1</v>
      </c>
      <c r="D179" s="1192">
        <v>45</v>
      </c>
      <c r="E179" s="1184" t="s">
        <v>78</v>
      </c>
      <c r="F179" s="1183" t="s">
        <v>78</v>
      </c>
      <c r="G179" s="1183" t="s">
        <v>78</v>
      </c>
      <c r="H179" s="1183" t="s">
        <v>78</v>
      </c>
      <c r="I179" s="1183" t="s">
        <v>78</v>
      </c>
      <c r="J179" s="1183" t="s">
        <v>78</v>
      </c>
      <c r="K179" s="1183" t="s">
        <v>78</v>
      </c>
      <c r="L179" s="1183" t="s">
        <v>78</v>
      </c>
      <c r="M179" s="1183" t="s">
        <v>78</v>
      </c>
      <c r="N179" s="1183" t="s">
        <v>78</v>
      </c>
      <c r="O179" s="1183" t="s">
        <v>78</v>
      </c>
      <c r="P179" s="1183" t="s">
        <v>78</v>
      </c>
      <c r="Q179" s="1183" t="s">
        <v>78</v>
      </c>
      <c r="R179" s="1183" t="s">
        <v>78</v>
      </c>
      <c r="S179" s="1183" t="s">
        <v>78</v>
      </c>
      <c r="T179" s="1183" t="s">
        <v>78</v>
      </c>
      <c r="U179" s="1183" t="s">
        <v>78</v>
      </c>
      <c r="V179" s="1183" t="s">
        <v>78</v>
      </c>
      <c r="W179" s="1183" t="s">
        <v>78</v>
      </c>
      <c r="X179" s="1183" t="s">
        <v>78</v>
      </c>
      <c r="Y179" s="1183" t="s">
        <v>78</v>
      </c>
      <c r="Z179" s="1183" t="s">
        <v>78</v>
      </c>
      <c r="AA179" s="1183" t="s">
        <v>78</v>
      </c>
      <c r="AB179" s="1183" t="s">
        <v>78</v>
      </c>
      <c r="AC179" s="1183" t="s">
        <v>78</v>
      </c>
      <c r="AD179" s="1183" t="s">
        <v>78</v>
      </c>
      <c r="AE179" s="1183" t="s">
        <v>78</v>
      </c>
      <c r="AF179" s="1183" t="s">
        <v>78</v>
      </c>
      <c r="AG179" s="1183" t="s">
        <v>78</v>
      </c>
      <c r="AH179" s="1183" t="s">
        <v>78</v>
      </c>
      <c r="AI179" s="1183" t="s">
        <v>78</v>
      </c>
      <c r="AJ179" s="1183" t="s">
        <v>78</v>
      </c>
      <c r="AK179" s="1183" t="s">
        <v>78</v>
      </c>
      <c r="AL179" s="1183" t="s">
        <v>78</v>
      </c>
      <c r="AM179" s="1298" t="s">
        <v>55</v>
      </c>
      <c r="AN179" s="1183" t="s">
        <v>78</v>
      </c>
      <c r="AO179" s="1183" t="s">
        <v>78</v>
      </c>
      <c r="AP179" s="1183" t="s">
        <v>78</v>
      </c>
      <c r="AQ179" s="1183" t="s">
        <v>78</v>
      </c>
      <c r="AR179" s="1183" t="s">
        <v>78</v>
      </c>
      <c r="AS179" s="1183" t="s">
        <v>78</v>
      </c>
      <c r="AT179" s="1192" t="s">
        <v>78</v>
      </c>
    </row>
    <row r="180" spans="1:46" x14ac:dyDescent="0.2">
      <c r="A180" s="1223" t="s">
        <v>157</v>
      </c>
      <c r="B180" s="1307">
        <f t="shared" si="17"/>
        <v>6.6666666666666666E-2</v>
      </c>
      <c r="C180" s="1310">
        <v>3</v>
      </c>
      <c r="D180" s="1311">
        <v>45</v>
      </c>
      <c r="E180" s="1184" t="s">
        <v>78</v>
      </c>
      <c r="F180" s="1183" t="s">
        <v>78</v>
      </c>
      <c r="G180" s="1183" t="s">
        <v>78</v>
      </c>
      <c r="H180" s="1183" t="s">
        <v>78</v>
      </c>
      <c r="I180" s="1183" t="s">
        <v>78</v>
      </c>
      <c r="J180" s="1183" t="s">
        <v>78</v>
      </c>
      <c r="K180" s="1183" t="s">
        <v>78</v>
      </c>
      <c r="L180" s="1183" t="s">
        <v>78</v>
      </c>
      <c r="M180" s="1183" t="s">
        <v>78</v>
      </c>
      <c r="N180" s="1183" t="s">
        <v>78</v>
      </c>
      <c r="O180" s="1183" t="s">
        <v>78</v>
      </c>
      <c r="P180" s="1183" t="s">
        <v>78</v>
      </c>
      <c r="Q180" s="1183" t="s">
        <v>78</v>
      </c>
      <c r="R180" s="1183" t="s">
        <v>78</v>
      </c>
      <c r="S180" s="1183" t="s">
        <v>55</v>
      </c>
      <c r="T180" s="1183" t="s">
        <v>55</v>
      </c>
      <c r="U180" s="1183" t="s">
        <v>78</v>
      </c>
      <c r="V180" s="1183" t="s">
        <v>78</v>
      </c>
      <c r="W180" s="1183" t="s">
        <v>78</v>
      </c>
      <c r="X180" s="1183" t="s">
        <v>78</v>
      </c>
      <c r="Y180" s="1183" t="s">
        <v>78</v>
      </c>
      <c r="Z180" s="1183" t="s">
        <v>78</v>
      </c>
      <c r="AA180" s="1183" t="s">
        <v>78</v>
      </c>
      <c r="AB180" s="1183" t="s">
        <v>78</v>
      </c>
      <c r="AC180" s="1183" t="s">
        <v>78</v>
      </c>
      <c r="AD180" s="1183" t="s">
        <v>78</v>
      </c>
      <c r="AE180" s="1183" t="s">
        <v>78</v>
      </c>
      <c r="AF180" s="1183" t="s">
        <v>78</v>
      </c>
      <c r="AG180" s="1183" t="s">
        <v>78</v>
      </c>
      <c r="AH180" s="1183" t="s">
        <v>78</v>
      </c>
      <c r="AI180" s="1183" t="s">
        <v>78</v>
      </c>
      <c r="AJ180" s="1183" t="s">
        <v>78</v>
      </c>
      <c r="AK180" s="1183" t="s">
        <v>78</v>
      </c>
      <c r="AL180" s="1183" t="s">
        <v>78</v>
      </c>
      <c r="AM180" s="1183" t="s">
        <v>78</v>
      </c>
      <c r="AN180" s="1183" t="s">
        <v>78</v>
      </c>
      <c r="AO180" s="1183" t="s">
        <v>78</v>
      </c>
      <c r="AP180" s="1183" t="s">
        <v>78</v>
      </c>
      <c r="AQ180" s="1183" t="s">
        <v>78</v>
      </c>
      <c r="AR180" s="1183" t="s">
        <v>78</v>
      </c>
      <c r="AS180" s="1183" t="s">
        <v>78</v>
      </c>
      <c r="AT180" s="1192" t="s">
        <v>78</v>
      </c>
    </row>
    <row r="181" spans="1:46" ht="15" x14ac:dyDescent="0.25">
      <c r="A181" s="1274" t="s">
        <v>163</v>
      </c>
      <c r="B181" s="1289"/>
      <c r="C181" s="1289"/>
      <c r="D181" s="1290"/>
      <c r="E181" s="1275"/>
      <c r="F181" s="1275"/>
      <c r="G181" s="1275"/>
      <c r="H181" s="1275"/>
      <c r="I181" s="1275"/>
      <c r="J181" s="1275"/>
      <c r="K181" s="1275"/>
      <c r="L181" s="1275"/>
      <c r="M181" s="1275"/>
      <c r="N181" s="1275"/>
      <c r="O181" s="1275"/>
      <c r="P181" s="1275"/>
      <c r="Q181" s="1275"/>
      <c r="R181" s="1275"/>
      <c r="S181" s="1275"/>
      <c r="T181" s="1275"/>
      <c r="U181" s="1275"/>
      <c r="V181" s="1275"/>
      <c r="W181" s="1275"/>
      <c r="X181" s="1275"/>
      <c r="Y181" s="1275"/>
      <c r="Z181" s="1275"/>
      <c r="AA181" s="1275"/>
      <c r="AB181" s="1275"/>
      <c r="AC181" s="1275"/>
      <c r="AD181" s="1275"/>
      <c r="AE181" s="1275"/>
      <c r="AF181" s="1275"/>
      <c r="AG181" s="1275"/>
      <c r="AH181" s="1275"/>
      <c r="AI181" s="1275"/>
      <c r="AJ181" s="1275"/>
      <c r="AK181" s="1275"/>
      <c r="AL181" s="1275"/>
      <c r="AM181" s="1275"/>
      <c r="AN181" s="1275"/>
      <c r="AO181" s="1275"/>
      <c r="AP181" s="1275"/>
      <c r="AQ181" s="1275"/>
      <c r="AR181" s="1275"/>
      <c r="AS181" s="1275"/>
      <c r="AT181" s="1276"/>
    </row>
    <row r="182" spans="1:46" x14ac:dyDescent="0.2">
      <c r="A182" s="1209" t="s">
        <v>152</v>
      </c>
      <c r="B182" s="1307">
        <f>C182/D182</f>
        <v>0.84444444444444444</v>
      </c>
      <c r="C182" s="1301">
        <v>38</v>
      </c>
      <c r="D182" s="1308">
        <v>45</v>
      </c>
      <c r="E182" s="1184" t="s">
        <v>78</v>
      </c>
      <c r="F182" s="1183" t="s">
        <v>55</v>
      </c>
      <c r="G182" s="1183" t="s">
        <v>55</v>
      </c>
      <c r="H182" s="1183" t="s">
        <v>55</v>
      </c>
      <c r="I182" s="1183" t="s">
        <v>55</v>
      </c>
      <c r="J182" s="1183" t="s">
        <v>55</v>
      </c>
      <c r="K182" s="1183" t="s">
        <v>55</v>
      </c>
      <c r="L182" s="1183" t="s">
        <v>55</v>
      </c>
      <c r="M182" s="1183" t="s">
        <v>55</v>
      </c>
      <c r="N182" s="1183" t="s">
        <v>55</v>
      </c>
      <c r="O182" s="1183" t="s">
        <v>55</v>
      </c>
      <c r="P182" s="1183" t="s">
        <v>55</v>
      </c>
      <c r="Q182" s="1183" t="s">
        <v>78</v>
      </c>
      <c r="R182" s="1183" t="s">
        <v>55</v>
      </c>
      <c r="S182" s="1183" t="s">
        <v>55</v>
      </c>
      <c r="T182" s="1183" t="s">
        <v>78</v>
      </c>
      <c r="U182" s="1183" t="s">
        <v>55</v>
      </c>
      <c r="V182" s="1183" t="s">
        <v>78</v>
      </c>
      <c r="W182" s="1183" t="s">
        <v>55</v>
      </c>
      <c r="X182" s="1183" t="s">
        <v>55</v>
      </c>
      <c r="Y182" s="1183" t="s">
        <v>55</v>
      </c>
      <c r="Z182" s="1183" t="s">
        <v>55</v>
      </c>
      <c r="AA182" s="1183" t="s">
        <v>55</v>
      </c>
      <c r="AB182" s="1183" t="s">
        <v>55</v>
      </c>
      <c r="AC182" s="1183" t="s">
        <v>55</v>
      </c>
      <c r="AD182" s="1183" t="s">
        <v>55</v>
      </c>
      <c r="AE182" s="1183" t="s">
        <v>55</v>
      </c>
      <c r="AF182" s="1183" t="s">
        <v>55</v>
      </c>
      <c r="AG182" s="1183" t="s">
        <v>55</v>
      </c>
      <c r="AH182" s="1183" t="s">
        <v>55</v>
      </c>
      <c r="AI182" s="1183" t="s">
        <v>55</v>
      </c>
      <c r="AJ182" s="1183" t="s">
        <v>55</v>
      </c>
      <c r="AK182" s="1183" t="s">
        <v>55</v>
      </c>
      <c r="AL182" s="1183" t="s">
        <v>55</v>
      </c>
      <c r="AM182" s="1183" t="s">
        <v>55</v>
      </c>
      <c r="AN182" s="1183" t="s">
        <v>55</v>
      </c>
      <c r="AO182" s="1183" t="s">
        <v>78</v>
      </c>
      <c r="AP182" s="1183" t="s">
        <v>55</v>
      </c>
      <c r="AQ182" s="1183" t="s">
        <v>55</v>
      </c>
      <c r="AR182" s="1183" t="s">
        <v>78</v>
      </c>
      <c r="AS182" s="1183" t="s">
        <v>55</v>
      </c>
      <c r="AT182" s="1192" t="s">
        <v>55</v>
      </c>
    </row>
    <row r="183" spans="1:46" x14ac:dyDescent="0.2">
      <c r="A183" s="1209" t="s">
        <v>153</v>
      </c>
      <c r="B183" s="1307">
        <f t="shared" ref="B183:B187" si="18">C183/D183</f>
        <v>0.1111111111111111</v>
      </c>
      <c r="C183" s="1183">
        <v>5</v>
      </c>
      <c r="D183" s="1192">
        <v>45</v>
      </c>
      <c r="E183" s="1184" t="s">
        <v>78</v>
      </c>
      <c r="F183" s="1183" t="s">
        <v>78</v>
      </c>
      <c r="G183" s="1183" t="s">
        <v>78</v>
      </c>
      <c r="H183" s="1183" t="s">
        <v>78</v>
      </c>
      <c r="I183" s="1183" t="s">
        <v>78</v>
      </c>
      <c r="J183" s="1183" t="s">
        <v>78</v>
      </c>
      <c r="K183" s="1183" t="s">
        <v>78</v>
      </c>
      <c r="L183" s="1183" t="s">
        <v>78</v>
      </c>
      <c r="M183" s="1183" t="s">
        <v>78</v>
      </c>
      <c r="N183" s="1183" t="s">
        <v>78</v>
      </c>
      <c r="O183" s="1183" t="s">
        <v>78</v>
      </c>
      <c r="P183" s="1183" t="s">
        <v>78</v>
      </c>
      <c r="Q183" s="1183" t="s">
        <v>55</v>
      </c>
      <c r="R183" s="1183" t="s">
        <v>78</v>
      </c>
      <c r="S183" s="1183" t="s">
        <v>78</v>
      </c>
      <c r="T183" s="1183" t="s">
        <v>55</v>
      </c>
      <c r="U183" s="1183" t="s">
        <v>78</v>
      </c>
      <c r="V183" s="1183" t="s">
        <v>78</v>
      </c>
      <c r="W183" s="1183" t="s">
        <v>78</v>
      </c>
      <c r="X183" s="1183" t="s">
        <v>78</v>
      </c>
      <c r="Y183" s="1183" t="s">
        <v>78</v>
      </c>
      <c r="Z183" s="1183" t="s">
        <v>78</v>
      </c>
      <c r="AA183" s="1183" t="s">
        <v>78</v>
      </c>
      <c r="AB183" s="1183" t="s">
        <v>78</v>
      </c>
      <c r="AC183" s="1183" t="s">
        <v>78</v>
      </c>
      <c r="AD183" s="1183" t="s">
        <v>78</v>
      </c>
      <c r="AE183" s="1183" t="s">
        <v>78</v>
      </c>
      <c r="AF183" s="1183" t="s">
        <v>78</v>
      </c>
      <c r="AG183" s="1183" t="s">
        <v>78</v>
      </c>
      <c r="AH183" s="1183" t="s">
        <v>78</v>
      </c>
      <c r="AI183" s="1183" t="s">
        <v>78</v>
      </c>
      <c r="AJ183" s="1183" t="s">
        <v>78</v>
      </c>
      <c r="AK183" s="1183" t="s">
        <v>78</v>
      </c>
      <c r="AL183" s="1183" t="s">
        <v>78</v>
      </c>
      <c r="AM183" s="1183" t="s">
        <v>78</v>
      </c>
      <c r="AN183" s="1183" t="s">
        <v>78</v>
      </c>
      <c r="AO183" s="1183" t="s">
        <v>55</v>
      </c>
      <c r="AP183" s="1183" t="s">
        <v>78</v>
      </c>
      <c r="AQ183" s="1183" t="s">
        <v>78</v>
      </c>
      <c r="AR183" s="1183" t="s">
        <v>55</v>
      </c>
      <c r="AS183" s="1183" t="s">
        <v>78</v>
      </c>
      <c r="AT183" s="1192" t="s">
        <v>78</v>
      </c>
    </row>
    <row r="184" spans="1:46" x14ac:dyDescent="0.2">
      <c r="A184" s="1209" t="s">
        <v>154</v>
      </c>
      <c r="B184" s="1307">
        <f t="shared" si="18"/>
        <v>0</v>
      </c>
      <c r="C184" s="1183">
        <v>0</v>
      </c>
      <c r="D184" s="1192">
        <v>45</v>
      </c>
      <c r="E184" s="1184" t="s">
        <v>78</v>
      </c>
      <c r="F184" s="1183" t="s">
        <v>78</v>
      </c>
      <c r="G184" s="1183" t="s">
        <v>78</v>
      </c>
      <c r="H184" s="1183" t="s">
        <v>78</v>
      </c>
      <c r="I184" s="1183" t="s">
        <v>78</v>
      </c>
      <c r="J184" s="1183" t="s">
        <v>78</v>
      </c>
      <c r="K184" s="1183" t="s">
        <v>78</v>
      </c>
      <c r="L184" s="1183" t="s">
        <v>78</v>
      </c>
      <c r="M184" s="1183" t="s">
        <v>78</v>
      </c>
      <c r="N184" s="1183" t="s">
        <v>78</v>
      </c>
      <c r="O184" s="1183" t="s">
        <v>78</v>
      </c>
      <c r="P184" s="1183" t="s">
        <v>78</v>
      </c>
      <c r="Q184" s="1183" t="s">
        <v>78</v>
      </c>
      <c r="R184" s="1183" t="s">
        <v>78</v>
      </c>
      <c r="S184" s="1183" t="s">
        <v>78</v>
      </c>
      <c r="T184" s="1183" t="s">
        <v>78</v>
      </c>
      <c r="U184" s="1183" t="s">
        <v>78</v>
      </c>
      <c r="V184" s="1183" t="s">
        <v>78</v>
      </c>
      <c r="W184" s="1183" t="s">
        <v>78</v>
      </c>
      <c r="X184" s="1183" t="s">
        <v>78</v>
      </c>
      <c r="Y184" s="1183" t="s">
        <v>78</v>
      </c>
      <c r="Z184" s="1183" t="s">
        <v>78</v>
      </c>
      <c r="AA184" s="1183" t="s">
        <v>78</v>
      </c>
      <c r="AB184" s="1183" t="s">
        <v>78</v>
      </c>
      <c r="AC184" s="1183" t="s">
        <v>78</v>
      </c>
      <c r="AD184" s="1183" t="s">
        <v>78</v>
      </c>
      <c r="AE184" s="1183" t="s">
        <v>78</v>
      </c>
      <c r="AF184" s="1183" t="s">
        <v>78</v>
      </c>
      <c r="AG184" s="1183" t="s">
        <v>78</v>
      </c>
      <c r="AH184" s="1183" t="s">
        <v>78</v>
      </c>
      <c r="AI184" s="1183" t="s">
        <v>78</v>
      </c>
      <c r="AJ184" s="1183" t="s">
        <v>78</v>
      </c>
      <c r="AK184" s="1183" t="s">
        <v>78</v>
      </c>
      <c r="AL184" s="1183" t="s">
        <v>78</v>
      </c>
      <c r="AM184" s="1183" t="s">
        <v>78</v>
      </c>
      <c r="AN184" s="1183" t="s">
        <v>78</v>
      </c>
      <c r="AO184" s="1183" t="s">
        <v>78</v>
      </c>
      <c r="AP184" s="1183" t="s">
        <v>78</v>
      </c>
      <c r="AQ184" s="1183" t="s">
        <v>78</v>
      </c>
      <c r="AR184" s="1183" t="s">
        <v>78</v>
      </c>
      <c r="AS184" s="1183" t="s">
        <v>78</v>
      </c>
      <c r="AT184" s="1192" t="s">
        <v>78</v>
      </c>
    </row>
    <row r="185" spans="1:46" x14ac:dyDescent="0.2">
      <c r="A185" s="1209" t="s">
        <v>155</v>
      </c>
      <c r="B185" s="1307">
        <f t="shared" si="18"/>
        <v>4.4444444444444446E-2</v>
      </c>
      <c r="C185" s="1183">
        <v>2</v>
      </c>
      <c r="D185" s="1192">
        <v>45</v>
      </c>
      <c r="E185" s="1184" t="s">
        <v>55</v>
      </c>
      <c r="F185" s="1183" t="s">
        <v>78</v>
      </c>
      <c r="G185" s="1183" t="s">
        <v>78</v>
      </c>
      <c r="H185" s="1183" t="s">
        <v>78</v>
      </c>
      <c r="I185" s="1183" t="s">
        <v>78</v>
      </c>
      <c r="J185" s="1183" t="s">
        <v>78</v>
      </c>
      <c r="K185" s="1183" t="s">
        <v>78</v>
      </c>
      <c r="L185" s="1183" t="s">
        <v>78</v>
      </c>
      <c r="M185" s="1183" t="s">
        <v>78</v>
      </c>
      <c r="N185" s="1183" t="s">
        <v>78</v>
      </c>
      <c r="O185" s="1183" t="s">
        <v>78</v>
      </c>
      <c r="P185" s="1183" t="s">
        <v>78</v>
      </c>
      <c r="Q185" s="1183" t="s">
        <v>78</v>
      </c>
      <c r="R185" s="1183" t="s">
        <v>78</v>
      </c>
      <c r="S185" s="1183" t="s">
        <v>78</v>
      </c>
      <c r="T185" s="1183" t="s">
        <v>78</v>
      </c>
      <c r="U185" s="1183" t="s">
        <v>78</v>
      </c>
      <c r="V185" s="1183" t="s">
        <v>55</v>
      </c>
      <c r="W185" s="1183" t="s">
        <v>78</v>
      </c>
      <c r="X185" s="1183" t="s">
        <v>78</v>
      </c>
      <c r="Y185" s="1183" t="s">
        <v>78</v>
      </c>
      <c r="Z185" s="1183" t="s">
        <v>78</v>
      </c>
      <c r="AA185" s="1183" t="s">
        <v>78</v>
      </c>
      <c r="AB185" s="1183" t="s">
        <v>78</v>
      </c>
      <c r="AC185" s="1183" t="s">
        <v>78</v>
      </c>
      <c r="AD185" s="1183" t="s">
        <v>78</v>
      </c>
      <c r="AE185" s="1183" t="s">
        <v>78</v>
      </c>
      <c r="AF185" s="1183" t="s">
        <v>78</v>
      </c>
      <c r="AG185" s="1183" t="s">
        <v>78</v>
      </c>
      <c r="AH185" s="1183" t="s">
        <v>78</v>
      </c>
      <c r="AI185" s="1183" t="s">
        <v>78</v>
      </c>
      <c r="AJ185" s="1183" t="s">
        <v>78</v>
      </c>
      <c r="AK185" s="1183" t="s">
        <v>78</v>
      </c>
      <c r="AL185" s="1183" t="s">
        <v>78</v>
      </c>
      <c r="AM185" s="1183" t="s">
        <v>78</v>
      </c>
      <c r="AN185" s="1183" t="s">
        <v>78</v>
      </c>
      <c r="AO185" s="1183" t="s">
        <v>78</v>
      </c>
      <c r="AP185" s="1183" t="s">
        <v>78</v>
      </c>
      <c r="AQ185" s="1183" t="s">
        <v>78</v>
      </c>
      <c r="AR185" s="1183" t="s">
        <v>78</v>
      </c>
      <c r="AS185" s="1183" t="s">
        <v>78</v>
      </c>
      <c r="AT185" s="1192" t="s">
        <v>78</v>
      </c>
    </row>
    <row r="186" spans="1:46" x14ac:dyDescent="0.2">
      <c r="A186" s="1209" t="s">
        <v>156</v>
      </c>
      <c r="B186" s="1307">
        <f t="shared" si="18"/>
        <v>0</v>
      </c>
      <c r="C186" s="1183">
        <v>0</v>
      </c>
      <c r="D186" s="1192">
        <v>45</v>
      </c>
      <c r="E186" s="1184" t="s">
        <v>78</v>
      </c>
      <c r="F186" s="1183" t="s">
        <v>78</v>
      </c>
      <c r="G186" s="1183" t="s">
        <v>78</v>
      </c>
      <c r="H186" s="1183" t="s">
        <v>78</v>
      </c>
      <c r="I186" s="1183" t="s">
        <v>78</v>
      </c>
      <c r="J186" s="1183" t="s">
        <v>78</v>
      </c>
      <c r="K186" s="1183" t="s">
        <v>78</v>
      </c>
      <c r="L186" s="1183" t="s">
        <v>78</v>
      </c>
      <c r="M186" s="1183" t="s">
        <v>78</v>
      </c>
      <c r="N186" s="1183" t="s">
        <v>78</v>
      </c>
      <c r="O186" s="1183" t="s">
        <v>78</v>
      </c>
      <c r="P186" s="1183" t="s">
        <v>78</v>
      </c>
      <c r="Q186" s="1183" t="s">
        <v>78</v>
      </c>
      <c r="R186" s="1183" t="s">
        <v>78</v>
      </c>
      <c r="S186" s="1183" t="s">
        <v>78</v>
      </c>
      <c r="T186" s="1183" t="s">
        <v>78</v>
      </c>
      <c r="U186" s="1183" t="s">
        <v>78</v>
      </c>
      <c r="V186" s="1183" t="s">
        <v>78</v>
      </c>
      <c r="W186" s="1183" t="s">
        <v>78</v>
      </c>
      <c r="X186" s="1183" t="s">
        <v>78</v>
      </c>
      <c r="Y186" s="1183" t="s">
        <v>78</v>
      </c>
      <c r="Z186" s="1183" t="s">
        <v>78</v>
      </c>
      <c r="AA186" s="1183" t="s">
        <v>78</v>
      </c>
      <c r="AB186" s="1183" t="s">
        <v>78</v>
      </c>
      <c r="AC186" s="1183" t="s">
        <v>78</v>
      </c>
      <c r="AD186" s="1183" t="s">
        <v>78</v>
      </c>
      <c r="AE186" s="1183" t="s">
        <v>78</v>
      </c>
      <c r="AF186" s="1183" t="s">
        <v>78</v>
      </c>
      <c r="AG186" s="1183" t="s">
        <v>78</v>
      </c>
      <c r="AH186" s="1183" t="s">
        <v>78</v>
      </c>
      <c r="AI186" s="1183" t="s">
        <v>78</v>
      </c>
      <c r="AJ186" s="1183" t="s">
        <v>78</v>
      </c>
      <c r="AK186" s="1183" t="s">
        <v>78</v>
      </c>
      <c r="AL186" s="1183" t="s">
        <v>78</v>
      </c>
      <c r="AM186" s="1183" t="s">
        <v>78</v>
      </c>
      <c r="AN186" s="1183" t="s">
        <v>78</v>
      </c>
      <c r="AO186" s="1183" t="s">
        <v>78</v>
      </c>
      <c r="AP186" s="1183" t="s">
        <v>78</v>
      </c>
      <c r="AQ186" s="1183" t="s">
        <v>78</v>
      </c>
      <c r="AR186" s="1183" t="s">
        <v>78</v>
      </c>
      <c r="AS186" s="1183" t="s">
        <v>78</v>
      </c>
      <c r="AT186" s="1192" t="s">
        <v>78</v>
      </c>
    </row>
    <row r="187" spans="1:46" x14ac:dyDescent="0.2">
      <c r="A187" s="1223" t="s">
        <v>157</v>
      </c>
      <c r="B187" s="1307">
        <f t="shared" si="18"/>
        <v>0</v>
      </c>
      <c r="C187" s="1310">
        <v>0</v>
      </c>
      <c r="D187" s="1311">
        <v>45</v>
      </c>
      <c r="E187" s="1184" t="s">
        <v>78</v>
      </c>
      <c r="F187" s="1183" t="s">
        <v>78</v>
      </c>
      <c r="G187" s="1183" t="s">
        <v>78</v>
      </c>
      <c r="H187" s="1183" t="s">
        <v>78</v>
      </c>
      <c r="I187" s="1183" t="s">
        <v>78</v>
      </c>
      <c r="J187" s="1183" t="s">
        <v>78</v>
      </c>
      <c r="K187" s="1183" t="s">
        <v>78</v>
      </c>
      <c r="L187" s="1183" t="s">
        <v>78</v>
      </c>
      <c r="M187" s="1183" t="s">
        <v>78</v>
      </c>
      <c r="N187" s="1183" t="s">
        <v>78</v>
      </c>
      <c r="O187" s="1183" t="s">
        <v>78</v>
      </c>
      <c r="P187" s="1183" t="s">
        <v>78</v>
      </c>
      <c r="Q187" s="1183" t="s">
        <v>78</v>
      </c>
      <c r="R187" s="1183" t="s">
        <v>78</v>
      </c>
      <c r="S187" s="1183" t="s">
        <v>78</v>
      </c>
      <c r="T187" s="1183" t="s">
        <v>78</v>
      </c>
      <c r="U187" s="1183" t="s">
        <v>78</v>
      </c>
      <c r="V187" s="1183" t="s">
        <v>78</v>
      </c>
      <c r="W187" s="1183" t="s">
        <v>78</v>
      </c>
      <c r="X187" s="1183" t="s">
        <v>78</v>
      </c>
      <c r="Y187" s="1183" t="s">
        <v>78</v>
      </c>
      <c r="Z187" s="1183" t="s">
        <v>78</v>
      </c>
      <c r="AA187" s="1183" t="s">
        <v>78</v>
      </c>
      <c r="AB187" s="1183" t="s">
        <v>78</v>
      </c>
      <c r="AC187" s="1183" t="s">
        <v>78</v>
      </c>
      <c r="AD187" s="1183" t="s">
        <v>78</v>
      </c>
      <c r="AE187" s="1183" t="s">
        <v>78</v>
      </c>
      <c r="AF187" s="1183" t="s">
        <v>78</v>
      </c>
      <c r="AG187" s="1183" t="s">
        <v>78</v>
      </c>
      <c r="AH187" s="1183" t="s">
        <v>78</v>
      </c>
      <c r="AI187" s="1183" t="s">
        <v>78</v>
      </c>
      <c r="AJ187" s="1183" t="s">
        <v>78</v>
      </c>
      <c r="AK187" s="1183" t="s">
        <v>78</v>
      </c>
      <c r="AL187" s="1183" t="s">
        <v>78</v>
      </c>
      <c r="AM187" s="1183" t="s">
        <v>78</v>
      </c>
      <c r="AN187" s="1183" t="s">
        <v>78</v>
      </c>
      <c r="AO187" s="1183" t="s">
        <v>78</v>
      </c>
      <c r="AP187" s="1183" t="s">
        <v>78</v>
      </c>
      <c r="AQ187" s="1183" t="s">
        <v>78</v>
      </c>
      <c r="AR187" s="1183" t="s">
        <v>78</v>
      </c>
      <c r="AS187" s="1183" t="s">
        <v>78</v>
      </c>
      <c r="AT187" s="1192" t="s">
        <v>78</v>
      </c>
    </row>
    <row r="188" spans="1:46" ht="15" x14ac:dyDescent="0.25">
      <c r="A188" s="1274" t="s">
        <v>164</v>
      </c>
      <c r="B188" s="1289"/>
      <c r="C188" s="1289"/>
      <c r="D188" s="1290"/>
      <c r="E188" s="1275"/>
      <c r="F188" s="1275"/>
      <c r="G188" s="1275"/>
      <c r="H188" s="1275"/>
      <c r="I188" s="1275"/>
      <c r="J188" s="1275"/>
      <c r="K188" s="1275"/>
      <c r="L188" s="1275"/>
      <c r="M188" s="1275"/>
      <c r="N188" s="1275"/>
      <c r="O188" s="1275"/>
      <c r="P188" s="1275"/>
      <c r="Q188" s="1275"/>
      <c r="R188" s="1275"/>
      <c r="S188" s="1275"/>
      <c r="T188" s="1275"/>
      <c r="U188" s="1275"/>
      <c r="V188" s="1275"/>
      <c r="W188" s="1275"/>
      <c r="X188" s="1275"/>
      <c r="Y188" s="1275"/>
      <c r="Z188" s="1275"/>
      <c r="AA188" s="1275"/>
      <c r="AB188" s="1275"/>
      <c r="AC188" s="1275"/>
      <c r="AD188" s="1275"/>
      <c r="AE188" s="1275"/>
      <c r="AF188" s="1275"/>
      <c r="AG188" s="1275"/>
      <c r="AH188" s="1275"/>
      <c r="AI188" s="1275"/>
      <c r="AJ188" s="1275"/>
      <c r="AK188" s="1275"/>
      <c r="AL188" s="1275"/>
      <c r="AM188" s="1275"/>
      <c r="AN188" s="1275"/>
      <c r="AO188" s="1275"/>
      <c r="AP188" s="1275"/>
      <c r="AQ188" s="1275"/>
      <c r="AR188" s="1275"/>
      <c r="AS188" s="1275"/>
      <c r="AT188" s="1276"/>
    </row>
    <row r="189" spans="1:46" x14ac:dyDescent="0.2">
      <c r="A189" s="1209" t="s">
        <v>152</v>
      </c>
      <c r="B189" s="1307">
        <f>C189/D189</f>
        <v>0.83870967741935487</v>
      </c>
      <c r="C189" s="1301">
        <v>26</v>
      </c>
      <c r="D189" s="1308">
        <v>31</v>
      </c>
      <c r="E189" s="1184" t="s">
        <v>78</v>
      </c>
      <c r="F189" s="1183" t="s">
        <v>78</v>
      </c>
      <c r="G189" s="1183" t="s">
        <v>55</v>
      </c>
      <c r="H189" s="1183" t="s">
        <v>55</v>
      </c>
      <c r="I189" s="1183" t="s">
        <v>55</v>
      </c>
      <c r="J189" s="1183" t="s">
        <v>55</v>
      </c>
      <c r="K189" s="1183" t="s">
        <v>55</v>
      </c>
      <c r="L189" s="1183" t="s">
        <v>55</v>
      </c>
      <c r="M189" s="1183" t="s">
        <v>55</v>
      </c>
      <c r="N189" s="1183" t="s">
        <v>55</v>
      </c>
      <c r="O189" s="1183" t="s">
        <v>55</v>
      </c>
      <c r="P189" s="1183" t="s">
        <v>55</v>
      </c>
      <c r="Q189" s="1183" t="s">
        <v>78</v>
      </c>
      <c r="R189" s="1183" t="s">
        <v>78</v>
      </c>
      <c r="S189" s="1183" t="s">
        <v>78</v>
      </c>
      <c r="T189" s="1183" t="s">
        <v>78</v>
      </c>
      <c r="U189" s="1183" t="s">
        <v>55</v>
      </c>
      <c r="V189" s="1183" t="s">
        <v>78</v>
      </c>
      <c r="W189" s="1183" t="s">
        <v>78</v>
      </c>
      <c r="X189" s="1183" t="s">
        <v>55</v>
      </c>
      <c r="Y189" s="1183" t="s">
        <v>55</v>
      </c>
      <c r="Z189" s="1183" t="s">
        <v>55</v>
      </c>
      <c r="AA189" s="1183" t="s">
        <v>55</v>
      </c>
      <c r="AB189" s="1183" t="s">
        <v>55</v>
      </c>
      <c r="AC189" s="1183" t="s">
        <v>55</v>
      </c>
      <c r="AD189" s="1183" t="s">
        <v>78</v>
      </c>
      <c r="AE189" s="1183" t="s">
        <v>55</v>
      </c>
      <c r="AF189" s="1183" t="s">
        <v>55</v>
      </c>
      <c r="AG189" s="1183" t="s">
        <v>78</v>
      </c>
      <c r="AH189" s="1183" t="s">
        <v>78</v>
      </c>
      <c r="AI189" s="1183" t="s">
        <v>78</v>
      </c>
      <c r="AJ189" s="1183" t="s">
        <v>55</v>
      </c>
      <c r="AK189" s="1183" t="s">
        <v>55</v>
      </c>
      <c r="AL189" s="1183" t="s">
        <v>55</v>
      </c>
      <c r="AM189" s="1183" t="s">
        <v>78</v>
      </c>
      <c r="AN189" s="1183" t="s">
        <v>78</v>
      </c>
      <c r="AO189" s="1183" t="s">
        <v>78</v>
      </c>
      <c r="AP189" s="1183" t="s">
        <v>55</v>
      </c>
      <c r="AQ189" s="1183" t="s">
        <v>55</v>
      </c>
      <c r="AR189" s="1183" t="s">
        <v>78</v>
      </c>
      <c r="AS189" s="1183" t="s">
        <v>55</v>
      </c>
      <c r="AT189" s="1192" t="s">
        <v>55</v>
      </c>
    </row>
    <row r="190" spans="1:46" x14ac:dyDescent="0.2">
      <c r="A190" s="1209" t="s">
        <v>153</v>
      </c>
      <c r="B190" s="1307">
        <f t="shared" ref="B190:B194" si="19">C190/D190</f>
        <v>0.12903225806451613</v>
      </c>
      <c r="C190" s="1183">
        <v>4</v>
      </c>
      <c r="D190" s="1192">
        <v>31</v>
      </c>
      <c r="E190" s="1184" t="s">
        <v>78</v>
      </c>
      <c r="F190" s="1183" t="s">
        <v>78</v>
      </c>
      <c r="G190" s="1183" t="s">
        <v>78</v>
      </c>
      <c r="H190" s="1183" t="s">
        <v>78</v>
      </c>
      <c r="I190" s="1183" t="s">
        <v>78</v>
      </c>
      <c r="J190" s="1183" t="s">
        <v>78</v>
      </c>
      <c r="K190" s="1183" t="s">
        <v>78</v>
      </c>
      <c r="L190" s="1183" t="s">
        <v>78</v>
      </c>
      <c r="M190" s="1183" t="s">
        <v>78</v>
      </c>
      <c r="N190" s="1183" t="s">
        <v>78</v>
      </c>
      <c r="O190" s="1183" t="s">
        <v>78</v>
      </c>
      <c r="P190" s="1183" t="s">
        <v>78</v>
      </c>
      <c r="Q190" s="1183" t="s">
        <v>78</v>
      </c>
      <c r="R190" s="1183" t="s">
        <v>78</v>
      </c>
      <c r="S190" s="1183" t="s">
        <v>78</v>
      </c>
      <c r="T190" s="1183" t="s">
        <v>78</v>
      </c>
      <c r="U190" s="1183" t="s">
        <v>78</v>
      </c>
      <c r="V190" s="1183" t="s">
        <v>78</v>
      </c>
      <c r="W190" s="1183" t="s">
        <v>78</v>
      </c>
      <c r="X190" s="1183" t="s">
        <v>78</v>
      </c>
      <c r="Y190" s="1183" t="s">
        <v>78</v>
      </c>
      <c r="Z190" s="1183" t="s">
        <v>78</v>
      </c>
      <c r="AA190" s="1183" t="s">
        <v>78</v>
      </c>
      <c r="AB190" s="1183" t="s">
        <v>78</v>
      </c>
      <c r="AC190" s="1183" t="s">
        <v>78</v>
      </c>
      <c r="AD190" s="1183" t="s">
        <v>78</v>
      </c>
      <c r="AE190" s="1183" t="s">
        <v>78</v>
      </c>
      <c r="AF190" s="1183" t="s">
        <v>78</v>
      </c>
      <c r="AG190" s="1183" t="s">
        <v>55</v>
      </c>
      <c r="AH190" s="1183" t="s">
        <v>78</v>
      </c>
      <c r="AI190" s="1183" t="s">
        <v>78</v>
      </c>
      <c r="AJ190" s="1183" t="s">
        <v>78</v>
      </c>
      <c r="AK190" s="1183" t="s">
        <v>78</v>
      </c>
      <c r="AL190" s="1183" t="s">
        <v>78</v>
      </c>
      <c r="AM190" s="1183" t="s">
        <v>78</v>
      </c>
      <c r="AN190" s="1183" t="s">
        <v>78</v>
      </c>
      <c r="AO190" s="1183" t="s">
        <v>55</v>
      </c>
      <c r="AP190" s="1183" t="s">
        <v>78</v>
      </c>
      <c r="AQ190" s="1183" t="s">
        <v>78</v>
      </c>
      <c r="AR190" s="1183" t="s">
        <v>55</v>
      </c>
      <c r="AS190" s="1183" t="s">
        <v>78</v>
      </c>
      <c r="AT190" s="1192" t="s">
        <v>78</v>
      </c>
    </row>
    <row r="191" spans="1:46" x14ac:dyDescent="0.2">
      <c r="A191" s="1209" t="s">
        <v>154</v>
      </c>
      <c r="B191" s="1307">
        <f t="shared" si="19"/>
        <v>0</v>
      </c>
      <c r="C191" s="1183">
        <v>0</v>
      </c>
      <c r="D191" s="1192">
        <v>31</v>
      </c>
      <c r="E191" s="1184" t="s">
        <v>78</v>
      </c>
      <c r="F191" s="1183" t="s">
        <v>78</v>
      </c>
      <c r="G191" s="1183" t="s">
        <v>78</v>
      </c>
      <c r="H191" s="1183" t="s">
        <v>78</v>
      </c>
      <c r="I191" s="1183" t="s">
        <v>78</v>
      </c>
      <c r="J191" s="1183" t="s">
        <v>78</v>
      </c>
      <c r="K191" s="1183" t="s">
        <v>78</v>
      </c>
      <c r="L191" s="1183" t="s">
        <v>78</v>
      </c>
      <c r="M191" s="1183" t="s">
        <v>78</v>
      </c>
      <c r="N191" s="1183" t="s">
        <v>78</v>
      </c>
      <c r="O191" s="1183" t="s">
        <v>78</v>
      </c>
      <c r="P191" s="1183" t="s">
        <v>78</v>
      </c>
      <c r="Q191" s="1183" t="s">
        <v>78</v>
      </c>
      <c r="R191" s="1183" t="s">
        <v>78</v>
      </c>
      <c r="S191" s="1183" t="s">
        <v>78</v>
      </c>
      <c r="T191" s="1183" t="s">
        <v>78</v>
      </c>
      <c r="U191" s="1183" t="s">
        <v>78</v>
      </c>
      <c r="V191" s="1183" t="s">
        <v>78</v>
      </c>
      <c r="W191" s="1183" t="s">
        <v>78</v>
      </c>
      <c r="X191" s="1183" t="s">
        <v>78</v>
      </c>
      <c r="Y191" s="1183" t="s">
        <v>78</v>
      </c>
      <c r="Z191" s="1183" t="s">
        <v>78</v>
      </c>
      <c r="AA191" s="1183" t="s">
        <v>78</v>
      </c>
      <c r="AB191" s="1183" t="s">
        <v>78</v>
      </c>
      <c r="AC191" s="1183" t="s">
        <v>78</v>
      </c>
      <c r="AD191" s="1183" t="s">
        <v>78</v>
      </c>
      <c r="AE191" s="1183" t="s">
        <v>78</v>
      </c>
      <c r="AF191" s="1183" t="s">
        <v>78</v>
      </c>
      <c r="AG191" s="1183" t="s">
        <v>78</v>
      </c>
      <c r="AH191" s="1183" t="s">
        <v>78</v>
      </c>
      <c r="AI191" s="1183" t="s">
        <v>78</v>
      </c>
      <c r="AJ191" s="1183" t="s">
        <v>78</v>
      </c>
      <c r="AK191" s="1183" t="s">
        <v>78</v>
      </c>
      <c r="AL191" s="1183" t="s">
        <v>78</v>
      </c>
      <c r="AM191" s="1183" t="s">
        <v>78</v>
      </c>
      <c r="AN191" s="1183" t="s">
        <v>78</v>
      </c>
      <c r="AO191" s="1183" t="s">
        <v>78</v>
      </c>
      <c r="AP191" s="1183" t="s">
        <v>78</v>
      </c>
      <c r="AQ191" s="1183" t="s">
        <v>78</v>
      </c>
      <c r="AR191" s="1183" t="s">
        <v>78</v>
      </c>
      <c r="AS191" s="1183" t="s">
        <v>78</v>
      </c>
      <c r="AT191" s="1192" t="s">
        <v>78</v>
      </c>
    </row>
    <row r="192" spans="1:46" x14ac:dyDescent="0.2">
      <c r="A192" s="1209" t="s">
        <v>155</v>
      </c>
      <c r="B192" s="1307">
        <f t="shared" si="19"/>
        <v>3.2258064516129031E-2</v>
      </c>
      <c r="C192" s="1183">
        <v>1</v>
      </c>
      <c r="D192" s="1192">
        <v>31</v>
      </c>
      <c r="E192" s="1184" t="s">
        <v>55</v>
      </c>
      <c r="F192" s="1183" t="s">
        <v>78</v>
      </c>
      <c r="G192" s="1183" t="s">
        <v>78</v>
      </c>
      <c r="H192" s="1183" t="s">
        <v>78</v>
      </c>
      <c r="I192" s="1183" t="s">
        <v>78</v>
      </c>
      <c r="J192" s="1183" t="s">
        <v>78</v>
      </c>
      <c r="K192" s="1183" t="s">
        <v>78</v>
      </c>
      <c r="L192" s="1183" t="s">
        <v>78</v>
      </c>
      <c r="M192" s="1183" t="s">
        <v>78</v>
      </c>
      <c r="N192" s="1183" t="s">
        <v>78</v>
      </c>
      <c r="O192" s="1183" t="s">
        <v>78</v>
      </c>
      <c r="P192" s="1183" t="s">
        <v>78</v>
      </c>
      <c r="Q192" s="1183" t="s">
        <v>78</v>
      </c>
      <c r="R192" s="1183" t="s">
        <v>78</v>
      </c>
      <c r="S192" s="1183" t="s">
        <v>78</v>
      </c>
      <c r="T192" s="1183" t="s">
        <v>78</v>
      </c>
      <c r="U192" s="1183" t="s">
        <v>78</v>
      </c>
      <c r="V192" s="1183" t="s">
        <v>78</v>
      </c>
      <c r="W192" s="1183" t="s">
        <v>78</v>
      </c>
      <c r="X192" s="1183" t="s">
        <v>78</v>
      </c>
      <c r="Y192" s="1183" t="s">
        <v>78</v>
      </c>
      <c r="Z192" s="1183" t="s">
        <v>78</v>
      </c>
      <c r="AA192" s="1183" t="s">
        <v>78</v>
      </c>
      <c r="AB192" s="1183" t="s">
        <v>78</v>
      </c>
      <c r="AC192" s="1183" t="s">
        <v>78</v>
      </c>
      <c r="AD192" s="1183" t="s">
        <v>78</v>
      </c>
      <c r="AE192" s="1183" t="s">
        <v>78</v>
      </c>
      <c r="AF192" s="1183" t="s">
        <v>78</v>
      </c>
      <c r="AG192" s="1183" t="s">
        <v>78</v>
      </c>
      <c r="AH192" s="1183" t="s">
        <v>78</v>
      </c>
      <c r="AI192" s="1183" t="s">
        <v>78</v>
      </c>
      <c r="AJ192" s="1183" t="s">
        <v>78</v>
      </c>
      <c r="AK192" s="1183" t="s">
        <v>78</v>
      </c>
      <c r="AL192" s="1183" t="s">
        <v>78</v>
      </c>
      <c r="AM192" s="1183" t="s">
        <v>78</v>
      </c>
      <c r="AN192" s="1183" t="s">
        <v>78</v>
      </c>
      <c r="AO192" s="1183" t="s">
        <v>78</v>
      </c>
      <c r="AP192" s="1183" t="s">
        <v>78</v>
      </c>
      <c r="AQ192" s="1183" t="s">
        <v>78</v>
      </c>
      <c r="AR192" s="1183" t="s">
        <v>78</v>
      </c>
      <c r="AS192" s="1183" t="s">
        <v>78</v>
      </c>
      <c r="AT192" s="1192" t="s">
        <v>78</v>
      </c>
    </row>
    <row r="193" spans="1:46" x14ac:dyDescent="0.2">
      <c r="A193" s="1209" t="s">
        <v>156</v>
      </c>
      <c r="B193" s="1307">
        <f t="shared" si="19"/>
        <v>0</v>
      </c>
      <c r="C193" s="1183">
        <v>0</v>
      </c>
      <c r="D193" s="1192">
        <v>31</v>
      </c>
      <c r="E193" s="1184" t="s">
        <v>78</v>
      </c>
      <c r="F193" s="1183" t="s">
        <v>78</v>
      </c>
      <c r="G193" s="1183" t="s">
        <v>78</v>
      </c>
      <c r="H193" s="1183" t="s">
        <v>78</v>
      </c>
      <c r="I193" s="1183" t="s">
        <v>78</v>
      </c>
      <c r="J193" s="1183" t="s">
        <v>78</v>
      </c>
      <c r="K193" s="1183" t="s">
        <v>78</v>
      </c>
      <c r="L193" s="1183" t="s">
        <v>78</v>
      </c>
      <c r="M193" s="1183" t="s">
        <v>78</v>
      </c>
      <c r="N193" s="1183" t="s">
        <v>78</v>
      </c>
      <c r="O193" s="1183" t="s">
        <v>78</v>
      </c>
      <c r="P193" s="1183" t="s">
        <v>78</v>
      </c>
      <c r="Q193" s="1183" t="s">
        <v>78</v>
      </c>
      <c r="R193" s="1183" t="s">
        <v>78</v>
      </c>
      <c r="S193" s="1183" t="s">
        <v>78</v>
      </c>
      <c r="T193" s="1183" t="s">
        <v>78</v>
      </c>
      <c r="U193" s="1183" t="s">
        <v>78</v>
      </c>
      <c r="V193" s="1183" t="s">
        <v>78</v>
      </c>
      <c r="W193" s="1183" t="s">
        <v>78</v>
      </c>
      <c r="X193" s="1183" t="s">
        <v>78</v>
      </c>
      <c r="Y193" s="1183" t="s">
        <v>78</v>
      </c>
      <c r="Z193" s="1183" t="s">
        <v>78</v>
      </c>
      <c r="AA193" s="1183" t="s">
        <v>78</v>
      </c>
      <c r="AB193" s="1183" t="s">
        <v>78</v>
      </c>
      <c r="AC193" s="1183" t="s">
        <v>78</v>
      </c>
      <c r="AD193" s="1183" t="s">
        <v>78</v>
      </c>
      <c r="AE193" s="1183" t="s">
        <v>78</v>
      </c>
      <c r="AF193" s="1183" t="s">
        <v>78</v>
      </c>
      <c r="AG193" s="1183" t="s">
        <v>78</v>
      </c>
      <c r="AH193" s="1183" t="s">
        <v>78</v>
      </c>
      <c r="AI193" s="1183" t="s">
        <v>78</v>
      </c>
      <c r="AJ193" s="1183" t="s">
        <v>78</v>
      </c>
      <c r="AK193" s="1183" t="s">
        <v>78</v>
      </c>
      <c r="AL193" s="1183" t="s">
        <v>78</v>
      </c>
      <c r="AM193" s="1183" t="s">
        <v>78</v>
      </c>
      <c r="AN193" s="1183" t="s">
        <v>78</v>
      </c>
      <c r="AO193" s="1183" t="s">
        <v>78</v>
      </c>
      <c r="AP193" s="1183" t="s">
        <v>78</v>
      </c>
      <c r="AQ193" s="1183" t="s">
        <v>78</v>
      </c>
      <c r="AR193" s="1183" t="s">
        <v>78</v>
      </c>
      <c r="AS193" s="1183" t="s">
        <v>78</v>
      </c>
      <c r="AT193" s="1192" t="s">
        <v>78</v>
      </c>
    </row>
    <row r="194" spans="1:46" x14ac:dyDescent="0.2">
      <c r="A194" s="1223" t="s">
        <v>157</v>
      </c>
      <c r="B194" s="1307">
        <f t="shared" si="19"/>
        <v>0</v>
      </c>
      <c r="C194" s="1310">
        <v>0</v>
      </c>
      <c r="D194" s="1311">
        <v>31</v>
      </c>
      <c r="E194" s="1184" t="s">
        <v>78</v>
      </c>
      <c r="F194" s="1183" t="s">
        <v>78</v>
      </c>
      <c r="G194" s="1183" t="s">
        <v>78</v>
      </c>
      <c r="H194" s="1183" t="s">
        <v>78</v>
      </c>
      <c r="I194" s="1183" t="s">
        <v>78</v>
      </c>
      <c r="J194" s="1183" t="s">
        <v>78</v>
      </c>
      <c r="K194" s="1183" t="s">
        <v>78</v>
      </c>
      <c r="L194" s="1183" t="s">
        <v>78</v>
      </c>
      <c r="M194" s="1183" t="s">
        <v>78</v>
      </c>
      <c r="N194" s="1183" t="s">
        <v>78</v>
      </c>
      <c r="O194" s="1183" t="s">
        <v>78</v>
      </c>
      <c r="P194" s="1183" t="s">
        <v>78</v>
      </c>
      <c r="Q194" s="1183" t="s">
        <v>78</v>
      </c>
      <c r="R194" s="1183" t="s">
        <v>78</v>
      </c>
      <c r="S194" s="1183" t="s">
        <v>78</v>
      </c>
      <c r="T194" s="1183" t="s">
        <v>78</v>
      </c>
      <c r="U194" s="1183" t="s">
        <v>78</v>
      </c>
      <c r="V194" s="1183" t="s">
        <v>78</v>
      </c>
      <c r="W194" s="1183" t="s">
        <v>78</v>
      </c>
      <c r="X194" s="1183" t="s">
        <v>78</v>
      </c>
      <c r="Y194" s="1183" t="s">
        <v>78</v>
      </c>
      <c r="Z194" s="1183" t="s">
        <v>78</v>
      </c>
      <c r="AA194" s="1183" t="s">
        <v>78</v>
      </c>
      <c r="AB194" s="1183" t="s">
        <v>78</v>
      </c>
      <c r="AC194" s="1183" t="s">
        <v>78</v>
      </c>
      <c r="AD194" s="1183" t="s">
        <v>78</v>
      </c>
      <c r="AE194" s="1183" t="s">
        <v>78</v>
      </c>
      <c r="AF194" s="1183" t="s">
        <v>78</v>
      </c>
      <c r="AG194" s="1183" t="s">
        <v>78</v>
      </c>
      <c r="AH194" s="1183" t="s">
        <v>78</v>
      </c>
      <c r="AI194" s="1183" t="s">
        <v>78</v>
      </c>
      <c r="AJ194" s="1183" t="s">
        <v>78</v>
      </c>
      <c r="AK194" s="1183" t="s">
        <v>78</v>
      </c>
      <c r="AL194" s="1183" t="s">
        <v>78</v>
      </c>
      <c r="AM194" s="1183" t="s">
        <v>78</v>
      </c>
      <c r="AN194" s="1183" t="s">
        <v>78</v>
      </c>
      <c r="AO194" s="1183" t="s">
        <v>78</v>
      </c>
      <c r="AP194" s="1183" t="s">
        <v>78</v>
      </c>
      <c r="AQ194" s="1183" t="s">
        <v>78</v>
      </c>
      <c r="AR194" s="1183" t="s">
        <v>78</v>
      </c>
      <c r="AS194" s="1183" t="s">
        <v>78</v>
      </c>
      <c r="AT194" s="1192" t="s">
        <v>78</v>
      </c>
    </row>
    <row r="195" spans="1:46" ht="15" x14ac:dyDescent="0.25">
      <c r="A195" s="1274" t="s">
        <v>165</v>
      </c>
      <c r="B195" s="1289"/>
      <c r="C195" s="1289"/>
      <c r="D195" s="1290"/>
      <c r="E195" s="1275"/>
      <c r="F195" s="1275"/>
      <c r="G195" s="1275"/>
      <c r="H195" s="1275"/>
      <c r="I195" s="1275"/>
      <c r="J195" s="1275"/>
      <c r="K195" s="1275"/>
      <c r="L195" s="1275"/>
      <c r="M195" s="1275"/>
      <c r="N195" s="1275"/>
      <c r="O195" s="1275"/>
      <c r="P195" s="1275"/>
      <c r="Q195" s="1275"/>
      <c r="R195" s="1275"/>
      <c r="S195" s="1275"/>
      <c r="T195" s="1275"/>
      <c r="U195" s="1275"/>
      <c r="V195" s="1275"/>
      <c r="W195" s="1275"/>
      <c r="X195" s="1275"/>
      <c r="Y195" s="1275"/>
      <c r="Z195" s="1275"/>
      <c r="AA195" s="1275"/>
      <c r="AB195" s="1275"/>
      <c r="AC195" s="1275"/>
      <c r="AD195" s="1275"/>
      <c r="AE195" s="1275"/>
      <c r="AF195" s="1275"/>
      <c r="AG195" s="1275"/>
      <c r="AH195" s="1275"/>
      <c r="AI195" s="1275"/>
      <c r="AJ195" s="1275"/>
      <c r="AK195" s="1275"/>
      <c r="AL195" s="1275"/>
      <c r="AM195" s="1275"/>
      <c r="AN195" s="1275"/>
      <c r="AO195" s="1275"/>
      <c r="AP195" s="1275"/>
      <c r="AQ195" s="1275"/>
      <c r="AR195" s="1275"/>
      <c r="AS195" s="1275"/>
      <c r="AT195" s="1276"/>
    </row>
    <row r="196" spans="1:46" x14ac:dyDescent="0.2">
      <c r="A196" s="1209" t="s">
        <v>152</v>
      </c>
      <c r="B196" s="1307">
        <f>C196/D196</f>
        <v>0.21621621621621623</v>
      </c>
      <c r="C196" s="1301">
        <v>8</v>
      </c>
      <c r="D196" s="1308">
        <v>37</v>
      </c>
      <c r="E196" s="1184" t="s">
        <v>78</v>
      </c>
      <c r="F196" s="1183" t="s">
        <v>55</v>
      </c>
      <c r="G196" s="1183" t="s">
        <v>78</v>
      </c>
      <c r="H196" s="1183" t="s">
        <v>78</v>
      </c>
      <c r="I196" s="1183" t="s">
        <v>78</v>
      </c>
      <c r="J196" s="1183" t="s">
        <v>78</v>
      </c>
      <c r="K196" s="1183" t="s">
        <v>55</v>
      </c>
      <c r="L196" s="1183" t="s">
        <v>78</v>
      </c>
      <c r="M196" s="1183" t="s">
        <v>55</v>
      </c>
      <c r="N196" s="1183" t="s">
        <v>78</v>
      </c>
      <c r="O196" s="1183" t="s">
        <v>55</v>
      </c>
      <c r="P196" s="1183" t="s">
        <v>55</v>
      </c>
      <c r="Q196" s="1183" t="s">
        <v>78</v>
      </c>
      <c r="R196" s="1183" t="s">
        <v>78</v>
      </c>
      <c r="S196" s="1183" t="s">
        <v>78</v>
      </c>
      <c r="T196" s="1183" t="s">
        <v>55</v>
      </c>
      <c r="U196" s="1183" t="s">
        <v>78</v>
      </c>
      <c r="V196" s="1183" t="s">
        <v>78</v>
      </c>
      <c r="W196" s="1183" t="s">
        <v>78</v>
      </c>
      <c r="X196" s="1183" t="s">
        <v>78</v>
      </c>
      <c r="Y196" s="1183" t="s">
        <v>78</v>
      </c>
      <c r="Z196" s="1183" t="s">
        <v>78</v>
      </c>
      <c r="AA196" s="1183" t="s">
        <v>78</v>
      </c>
      <c r="AB196" s="1183" t="s">
        <v>78</v>
      </c>
      <c r="AC196" s="1183" t="s">
        <v>78</v>
      </c>
      <c r="AD196" s="1183" t="s">
        <v>78</v>
      </c>
      <c r="AE196" s="1183" t="s">
        <v>78</v>
      </c>
      <c r="AF196" s="1183" t="s">
        <v>55</v>
      </c>
      <c r="AG196" s="1183" t="s">
        <v>78</v>
      </c>
      <c r="AH196" s="1183" t="s">
        <v>78</v>
      </c>
      <c r="AI196" s="1183" t="s">
        <v>78</v>
      </c>
      <c r="AJ196" s="1183" t="s">
        <v>78</v>
      </c>
      <c r="AK196" s="1183" t="s">
        <v>78</v>
      </c>
      <c r="AL196" s="1183" t="s">
        <v>78</v>
      </c>
      <c r="AM196" s="1183" t="s">
        <v>78</v>
      </c>
      <c r="AN196" s="1183" t="s">
        <v>78</v>
      </c>
      <c r="AO196" s="1183" t="s">
        <v>78</v>
      </c>
      <c r="AP196" s="1183" t="s">
        <v>78</v>
      </c>
      <c r="AQ196" s="1183" t="s">
        <v>78</v>
      </c>
      <c r="AR196" s="1183" t="s">
        <v>78</v>
      </c>
      <c r="AS196" s="1183" t="s">
        <v>78</v>
      </c>
      <c r="AT196" s="1192" t="s">
        <v>78</v>
      </c>
    </row>
    <row r="197" spans="1:46" x14ac:dyDescent="0.2">
      <c r="A197" s="1209" t="s">
        <v>153</v>
      </c>
      <c r="B197" s="1307">
        <f t="shared" ref="B197:B201" si="20">C197/D197</f>
        <v>0.21621621621621623</v>
      </c>
      <c r="C197" s="1183">
        <v>8</v>
      </c>
      <c r="D197" s="1308">
        <v>37</v>
      </c>
      <c r="E197" s="1184" t="s">
        <v>78</v>
      </c>
      <c r="F197" s="1183" t="s">
        <v>78</v>
      </c>
      <c r="G197" s="1183" t="s">
        <v>78</v>
      </c>
      <c r="H197" s="1183" t="s">
        <v>78</v>
      </c>
      <c r="I197" s="1183" t="s">
        <v>78</v>
      </c>
      <c r="J197" s="1183" t="s">
        <v>55</v>
      </c>
      <c r="K197" s="1183" t="s">
        <v>78</v>
      </c>
      <c r="L197" s="1183" t="s">
        <v>78</v>
      </c>
      <c r="M197" s="1183" t="s">
        <v>78</v>
      </c>
      <c r="N197" s="1183" t="s">
        <v>78</v>
      </c>
      <c r="O197" s="1183" t="s">
        <v>78</v>
      </c>
      <c r="P197" s="1183" t="s">
        <v>78</v>
      </c>
      <c r="Q197" s="1183" t="s">
        <v>55</v>
      </c>
      <c r="R197" s="1183" t="s">
        <v>78</v>
      </c>
      <c r="S197" s="1183" t="s">
        <v>78</v>
      </c>
      <c r="T197" s="1183" t="s">
        <v>78</v>
      </c>
      <c r="U197" s="1183" t="s">
        <v>78</v>
      </c>
      <c r="V197" s="1183" t="s">
        <v>78</v>
      </c>
      <c r="W197" s="1183" t="s">
        <v>78</v>
      </c>
      <c r="X197" s="1183" t="s">
        <v>78</v>
      </c>
      <c r="Y197" s="1183" t="s">
        <v>78</v>
      </c>
      <c r="Z197" s="1183" t="s">
        <v>78</v>
      </c>
      <c r="AA197" s="1183" t="s">
        <v>78</v>
      </c>
      <c r="AB197" s="1183" t="s">
        <v>78</v>
      </c>
      <c r="AC197" s="1183" t="s">
        <v>78</v>
      </c>
      <c r="AD197" s="1183" t="s">
        <v>78</v>
      </c>
      <c r="AE197" s="1183" t="s">
        <v>78</v>
      </c>
      <c r="AF197" s="1183" t="s">
        <v>78</v>
      </c>
      <c r="AG197" s="1183" t="s">
        <v>55</v>
      </c>
      <c r="AH197" s="1183" t="s">
        <v>55</v>
      </c>
      <c r="AI197" s="1183" t="s">
        <v>78</v>
      </c>
      <c r="AJ197" s="1183" t="s">
        <v>78</v>
      </c>
      <c r="AK197" s="1183" t="s">
        <v>78</v>
      </c>
      <c r="AL197" s="1183" t="s">
        <v>78</v>
      </c>
      <c r="AM197" s="1183" t="s">
        <v>55</v>
      </c>
      <c r="AN197" s="1183" t="s">
        <v>78</v>
      </c>
      <c r="AO197" s="1183" t="s">
        <v>55</v>
      </c>
      <c r="AP197" s="1183" t="s">
        <v>55</v>
      </c>
      <c r="AQ197" s="1183" t="s">
        <v>78</v>
      </c>
      <c r="AR197" s="1183" t="s">
        <v>55</v>
      </c>
      <c r="AS197" s="1183" t="s">
        <v>78</v>
      </c>
      <c r="AT197" s="1192" t="s">
        <v>78</v>
      </c>
    </row>
    <row r="198" spans="1:46" x14ac:dyDescent="0.2">
      <c r="A198" s="1209" t="s">
        <v>154</v>
      </c>
      <c r="B198" s="1307">
        <f t="shared" si="20"/>
        <v>0.1891891891891892</v>
      </c>
      <c r="C198" s="1183">
        <v>7</v>
      </c>
      <c r="D198" s="1308">
        <v>37</v>
      </c>
      <c r="E198" s="1184" t="s">
        <v>78</v>
      </c>
      <c r="F198" s="1183" t="s">
        <v>78</v>
      </c>
      <c r="G198" s="1183" t="s">
        <v>55</v>
      </c>
      <c r="H198" s="1183" t="s">
        <v>78</v>
      </c>
      <c r="I198" s="1183" t="s">
        <v>55</v>
      </c>
      <c r="J198" s="1183" t="s">
        <v>78</v>
      </c>
      <c r="K198" s="1183" t="s">
        <v>78</v>
      </c>
      <c r="L198" s="1183" t="s">
        <v>78</v>
      </c>
      <c r="M198" s="1183" t="s">
        <v>78</v>
      </c>
      <c r="N198" s="1183" t="s">
        <v>78</v>
      </c>
      <c r="O198" s="1183" t="s">
        <v>78</v>
      </c>
      <c r="P198" s="1183" t="s">
        <v>78</v>
      </c>
      <c r="Q198" s="1183" t="s">
        <v>78</v>
      </c>
      <c r="R198" s="1183" t="s">
        <v>78</v>
      </c>
      <c r="S198" s="1183" t="s">
        <v>78</v>
      </c>
      <c r="T198" s="1183" t="s">
        <v>78</v>
      </c>
      <c r="U198" s="1183" t="s">
        <v>78</v>
      </c>
      <c r="V198" s="1183" t="s">
        <v>55</v>
      </c>
      <c r="W198" s="1183" t="s">
        <v>55</v>
      </c>
      <c r="X198" s="1183" t="s">
        <v>78</v>
      </c>
      <c r="Y198" s="1183" t="s">
        <v>78</v>
      </c>
      <c r="Z198" s="1183" t="s">
        <v>55</v>
      </c>
      <c r="AA198" s="1183" t="s">
        <v>78</v>
      </c>
      <c r="AB198" s="1183" t="s">
        <v>78</v>
      </c>
      <c r="AC198" s="1183" t="s">
        <v>78</v>
      </c>
      <c r="AD198" s="1183" t="s">
        <v>78</v>
      </c>
      <c r="AE198" s="1183" t="s">
        <v>78</v>
      </c>
      <c r="AF198" s="1183" t="s">
        <v>78</v>
      </c>
      <c r="AG198" s="1183" t="s">
        <v>78</v>
      </c>
      <c r="AH198" s="1183" t="s">
        <v>78</v>
      </c>
      <c r="AI198" s="1183" t="s">
        <v>78</v>
      </c>
      <c r="AJ198" s="1183" t="s">
        <v>78</v>
      </c>
      <c r="AK198" s="1183" t="s">
        <v>55</v>
      </c>
      <c r="AL198" s="1183" t="s">
        <v>55</v>
      </c>
      <c r="AM198" s="1183" t="s">
        <v>78</v>
      </c>
      <c r="AN198" s="1183" t="s">
        <v>78</v>
      </c>
      <c r="AO198" s="1183" t="s">
        <v>78</v>
      </c>
      <c r="AP198" s="1183" t="s">
        <v>78</v>
      </c>
      <c r="AQ198" s="1183" t="s">
        <v>78</v>
      </c>
      <c r="AR198" s="1183" t="s">
        <v>78</v>
      </c>
      <c r="AS198" s="1183" t="s">
        <v>78</v>
      </c>
      <c r="AT198" s="1192" t="s">
        <v>78</v>
      </c>
    </row>
    <row r="199" spans="1:46" x14ac:dyDescent="0.2">
      <c r="A199" s="1209" t="s">
        <v>155</v>
      </c>
      <c r="B199" s="1307">
        <f t="shared" si="20"/>
        <v>0.27027027027027029</v>
      </c>
      <c r="C199" s="1183">
        <v>10</v>
      </c>
      <c r="D199" s="1308">
        <v>37</v>
      </c>
      <c r="E199" s="1184" t="s">
        <v>55</v>
      </c>
      <c r="F199" s="1183" t="s">
        <v>78</v>
      </c>
      <c r="G199" s="1183" t="s">
        <v>78</v>
      </c>
      <c r="H199" s="1183" t="s">
        <v>55</v>
      </c>
      <c r="I199" s="1183" t="s">
        <v>78</v>
      </c>
      <c r="J199" s="1183" t="s">
        <v>78</v>
      </c>
      <c r="K199" s="1183" t="s">
        <v>78</v>
      </c>
      <c r="L199" s="1183" t="s">
        <v>55</v>
      </c>
      <c r="M199" s="1183" t="s">
        <v>78</v>
      </c>
      <c r="N199" s="1183" t="s">
        <v>78</v>
      </c>
      <c r="O199" s="1183" t="s">
        <v>78</v>
      </c>
      <c r="P199" s="1183" t="s">
        <v>78</v>
      </c>
      <c r="Q199" s="1183" t="s">
        <v>78</v>
      </c>
      <c r="R199" s="1183" t="s">
        <v>78</v>
      </c>
      <c r="S199" s="1183" t="s">
        <v>78</v>
      </c>
      <c r="T199" s="1183" t="s">
        <v>78</v>
      </c>
      <c r="U199" s="1183" t="s">
        <v>78</v>
      </c>
      <c r="V199" s="1183" t="s">
        <v>78</v>
      </c>
      <c r="W199" s="1183" t="s">
        <v>78</v>
      </c>
      <c r="X199" s="1183" t="s">
        <v>55</v>
      </c>
      <c r="Y199" s="1183" t="s">
        <v>78</v>
      </c>
      <c r="Z199" s="1183" t="s">
        <v>78</v>
      </c>
      <c r="AA199" s="1183" t="s">
        <v>78</v>
      </c>
      <c r="AB199" s="1183" t="s">
        <v>78</v>
      </c>
      <c r="AC199" s="1183" t="s">
        <v>55</v>
      </c>
      <c r="AD199" s="1183" t="s">
        <v>55</v>
      </c>
      <c r="AE199" s="1183" t="s">
        <v>78</v>
      </c>
      <c r="AF199" s="1183" t="s">
        <v>78</v>
      </c>
      <c r="AG199" s="1183" t="s">
        <v>78</v>
      </c>
      <c r="AH199" s="1183" t="s">
        <v>78</v>
      </c>
      <c r="AI199" s="1183" t="s">
        <v>78</v>
      </c>
      <c r="AJ199" s="1183" t="s">
        <v>55</v>
      </c>
      <c r="AK199" s="1183" t="s">
        <v>78</v>
      </c>
      <c r="AL199" s="1183" t="s">
        <v>78</v>
      </c>
      <c r="AM199" s="1183" t="s">
        <v>78</v>
      </c>
      <c r="AN199" s="1183" t="s">
        <v>78</v>
      </c>
      <c r="AO199" s="1183" t="s">
        <v>78</v>
      </c>
      <c r="AP199" s="1183" t="s">
        <v>78</v>
      </c>
      <c r="AQ199" s="1183" t="s">
        <v>55</v>
      </c>
      <c r="AR199" s="1183" t="s">
        <v>78</v>
      </c>
      <c r="AS199" s="1183" t="s">
        <v>55</v>
      </c>
      <c r="AT199" s="1192" t="s">
        <v>55</v>
      </c>
    </row>
    <row r="200" spans="1:46" x14ac:dyDescent="0.2">
      <c r="A200" s="1209" t="s">
        <v>156</v>
      </c>
      <c r="B200" s="1307">
        <f t="shared" si="20"/>
        <v>2.7027027027027029E-2</v>
      </c>
      <c r="C200" s="1183">
        <v>1</v>
      </c>
      <c r="D200" s="1308">
        <v>37</v>
      </c>
      <c r="E200" s="1184" t="s">
        <v>78</v>
      </c>
      <c r="F200" s="1183" t="s">
        <v>78</v>
      </c>
      <c r="G200" s="1183" t="s">
        <v>78</v>
      </c>
      <c r="H200" s="1183" t="s">
        <v>78</v>
      </c>
      <c r="I200" s="1183" t="s">
        <v>78</v>
      </c>
      <c r="J200" s="1183" t="s">
        <v>78</v>
      </c>
      <c r="K200" s="1183" t="s">
        <v>78</v>
      </c>
      <c r="L200" s="1183" t="s">
        <v>78</v>
      </c>
      <c r="M200" s="1183" t="s">
        <v>78</v>
      </c>
      <c r="N200" s="1183" t="s">
        <v>78</v>
      </c>
      <c r="O200" s="1183" t="s">
        <v>78</v>
      </c>
      <c r="P200" s="1183" t="s">
        <v>78</v>
      </c>
      <c r="Q200" s="1183" t="s">
        <v>78</v>
      </c>
      <c r="R200" s="1183" t="s">
        <v>78</v>
      </c>
      <c r="S200" s="1183" t="s">
        <v>55</v>
      </c>
      <c r="T200" s="1183" t="s">
        <v>78</v>
      </c>
      <c r="U200" s="1183" t="s">
        <v>78</v>
      </c>
      <c r="V200" s="1183" t="s">
        <v>78</v>
      </c>
      <c r="W200" s="1183" t="s">
        <v>78</v>
      </c>
      <c r="X200" s="1183" t="s">
        <v>78</v>
      </c>
      <c r="Y200" s="1183" t="s">
        <v>78</v>
      </c>
      <c r="Z200" s="1183" t="s">
        <v>78</v>
      </c>
      <c r="AA200" s="1183" t="s">
        <v>78</v>
      </c>
      <c r="AB200" s="1183" t="s">
        <v>78</v>
      </c>
      <c r="AC200" s="1183" t="s">
        <v>78</v>
      </c>
      <c r="AD200" s="1183" t="s">
        <v>78</v>
      </c>
      <c r="AE200" s="1183" t="s">
        <v>78</v>
      </c>
      <c r="AF200" s="1183" t="s">
        <v>78</v>
      </c>
      <c r="AG200" s="1183" t="s">
        <v>78</v>
      </c>
      <c r="AH200" s="1183" t="s">
        <v>78</v>
      </c>
      <c r="AI200" s="1183" t="s">
        <v>78</v>
      </c>
      <c r="AJ200" s="1183" t="s">
        <v>78</v>
      </c>
      <c r="AK200" s="1183" t="s">
        <v>78</v>
      </c>
      <c r="AL200" s="1183" t="s">
        <v>78</v>
      </c>
      <c r="AM200" s="1183" t="s">
        <v>78</v>
      </c>
      <c r="AN200" s="1183" t="s">
        <v>78</v>
      </c>
      <c r="AO200" s="1183" t="s">
        <v>78</v>
      </c>
      <c r="AP200" s="1183" t="s">
        <v>78</v>
      </c>
      <c r="AQ200" s="1183" t="s">
        <v>78</v>
      </c>
      <c r="AR200" s="1183" t="s">
        <v>78</v>
      </c>
      <c r="AS200" s="1183" t="s">
        <v>78</v>
      </c>
      <c r="AT200" s="1192" t="s">
        <v>78</v>
      </c>
    </row>
    <row r="201" spans="1:46" x14ac:dyDescent="0.2">
      <c r="A201" s="1223" t="s">
        <v>157</v>
      </c>
      <c r="B201" s="1307">
        <f t="shared" si="20"/>
        <v>8.1081081081081086E-2</v>
      </c>
      <c r="C201" s="1183">
        <v>3</v>
      </c>
      <c r="D201" s="1308">
        <v>37</v>
      </c>
      <c r="E201" s="1184" t="s">
        <v>78</v>
      </c>
      <c r="F201" s="1183" t="s">
        <v>78</v>
      </c>
      <c r="G201" s="1183" t="s">
        <v>78</v>
      </c>
      <c r="H201" s="1183" t="s">
        <v>78</v>
      </c>
      <c r="I201" s="1183" t="s">
        <v>78</v>
      </c>
      <c r="J201" s="1183" t="s">
        <v>78</v>
      </c>
      <c r="K201" s="1183" t="s">
        <v>78</v>
      </c>
      <c r="L201" s="1183" t="s">
        <v>78</v>
      </c>
      <c r="M201" s="1183" t="s">
        <v>78</v>
      </c>
      <c r="N201" s="1183" t="s">
        <v>78</v>
      </c>
      <c r="O201" s="1183" t="s">
        <v>78</v>
      </c>
      <c r="P201" s="1183" t="s">
        <v>78</v>
      </c>
      <c r="Q201" s="1183" t="s">
        <v>78</v>
      </c>
      <c r="R201" s="1183" t="s">
        <v>78</v>
      </c>
      <c r="S201" s="1183" t="s">
        <v>78</v>
      </c>
      <c r="T201" s="1183" t="s">
        <v>78</v>
      </c>
      <c r="U201" s="1183" t="s">
        <v>55</v>
      </c>
      <c r="V201" s="1183" t="s">
        <v>78</v>
      </c>
      <c r="W201" s="1183" t="s">
        <v>78</v>
      </c>
      <c r="X201" s="1183" t="s">
        <v>78</v>
      </c>
      <c r="Y201" s="1183" t="s">
        <v>78</v>
      </c>
      <c r="Z201" s="1183" t="s">
        <v>78</v>
      </c>
      <c r="AA201" s="1183" t="s">
        <v>78</v>
      </c>
      <c r="AB201" s="1183" t="s">
        <v>55</v>
      </c>
      <c r="AC201" s="1183" t="s">
        <v>78</v>
      </c>
      <c r="AD201" s="1183" t="s">
        <v>78</v>
      </c>
      <c r="AE201" s="1183" t="s">
        <v>78</v>
      </c>
      <c r="AF201" s="1183" t="s">
        <v>78</v>
      </c>
      <c r="AG201" s="1183" t="s">
        <v>78</v>
      </c>
      <c r="AH201" s="1183" t="s">
        <v>78</v>
      </c>
      <c r="AI201" s="1183" t="s">
        <v>78</v>
      </c>
      <c r="AJ201" s="1183" t="s">
        <v>78</v>
      </c>
      <c r="AK201" s="1183" t="s">
        <v>78</v>
      </c>
      <c r="AL201" s="1183" t="s">
        <v>78</v>
      </c>
      <c r="AM201" s="1183" t="s">
        <v>78</v>
      </c>
      <c r="AN201" s="1183" t="s">
        <v>78</v>
      </c>
      <c r="AO201" s="1183" t="s">
        <v>78</v>
      </c>
      <c r="AP201" s="1183" t="s">
        <v>78</v>
      </c>
      <c r="AQ201" s="1183" t="s">
        <v>78</v>
      </c>
      <c r="AR201" s="1183" t="s">
        <v>78</v>
      </c>
      <c r="AS201" s="1183" t="s">
        <v>78</v>
      </c>
      <c r="AT201" s="1192" t="s">
        <v>78</v>
      </c>
    </row>
    <row r="202" spans="1:46" ht="15" x14ac:dyDescent="0.25">
      <c r="A202" s="1274" t="s">
        <v>166</v>
      </c>
      <c r="B202" s="1275"/>
      <c r="C202" s="1275"/>
      <c r="D202" s="1276"/>
      <c r="E202" s="1275"/>
      <c r="F202" s="1275"/>
      <c r="G202" s="1275"/>
      <c r="H202" s="1275"/>
      <c r="I202" s="1275"/>
      <c r="J202" s="1275"/>
      <c r="K202" s="1275"/>
      <c r="L202" s="1275"/>
      <c r="M202" s="1275"/>
      <c r="N202" s="1275"/>
      <c r="O202" s="1275"/>
      <c r="P202" s="1275"/>
      <c r="Q202" s="1275"/>
      <c r="R202" s="1275"/>
      <c r="S202" s="1275"/>
      <c r="T202" s="1275"/>
      <c r="U202" s="1275"/>
      <c r="V202" s="1275"/>
      <c r="W202" s="1275"/>
      <c r="X202" s="1275"/>
      <c r="Y202" s="1275"/>
      <c r="Z202" s="1275"/>
      <c r="AA202" s="1275"/>
      <c r="AB202" s="1275"/>
      <c r="AC202" s="1275"/>
      <c r="AD202" s="1275"/>
      <c r="AE202" s="1275"/>
      <c r="AF202" s="1275"/>
      <c r="AG202" s="1275"/>
      <c r="AH202" s="1275"/>
      <c r="AI202" s="1275"/>
      <c r="AJ202" s="1275"/>
      <c r="AK202" s="1275"/>
      <c r="AL202" s="1275"/>
      <c r="AM202" s="1275"/>
      <c r="AN202" s="1275"/>
      <c r="AO202" s="1275"/>
      <c r="AP202" s="1275"/>
      <c r="AQ202" s="1275"/>
      <c r="AR202" s="1275"/>
      <c r="AS202" s="1275"/>
      <c r="AT202" s="1276"/>
    </row>
    <row r="203" spans="1:46" x14ac:dyDescent="0.2">
      <c r="A203" s="1209" t="s">
        <v>152</v>
      </c>
      <c r="B203" s="1297">
        <f>C203/D203</f>
        <v>0</v>
      </c>
      <c r="C203" s="1183">
        <v>0</v>
      </c>
      <c r="D203" s="1192">
        <v>39</v>
      </c>
      <c r="E203" s="1184" t="s">
        <v>78</v>
      </c>
      <c r="F203" s="1183" t="s">
        <v>78</v>
      </c>
      <c r="G203" s="1183" t="s">
        <v>78</v>
      </c>
      <c r="H203" s="1183" t="s">
        <v>78</v>
      </c>
      <c r="I203" s="1183" t="s">
        <v>78</v>
      </c>
      <c r="J203" s="1183" t="s">
        <v>78</v>
      </c>
      <c r="K203" s="1183" t="s">
        <v>78</v>
      </c>
      <c r="L203" s="1183" t="s">
        <v>78</v>
      </c>
      <c r="M203" s="1183" t="s">
        <v>78</v>
      </c>
      <c r="N203" s="1183" t="s">
        <v>78</v>
      </c>
      <c r="O203" s="1183" t="s">
        <v>78</v>
      </c>
      <c r="P203" s="1183" t="s">
        <v>78</v>
      </c>
      <c r="Q203" s="1183" t="s">
        <v>78</v>
      </c>
      <c r="R203" s="1183" t="s">
        <v>78</v>
      </c>
      <c r="S203" s="1183" t="s">
        <v>78</v>
      </c>
      <c r="T203" s="1183" t="s">
        <v>78</v>
      </c>
      <c r="U203" s="1183" t="s">
        <v>78</v>
      </c>
      <c r="V203" s="1183" t="s">
        <v>78</v>
      </c>
      <c r="W203" s="1183" t="s">
        <v>78</v>
      </c>
      <c r="X203" s="1183" t="s">
        <v>78</v>
      </c>
      <c r="Y203" s="1183" t="s">
        <v>78</v>
      </c>
      <c r="Z203" s="1183" t="s">
        <v>78</v>
      </c>
      <c r="AA203" s="1183" t="s">
        <v>78</v>
      </c>
      <c r="AB203" s="1183" t="s">
        <v>78</v>
      </c>
      <c r="AC203" s="1183" t="s">
        <v>78</v>
      </c>
      <c r="AD203" s="1183" t="s">
        <v>78</v>
      </c>
      <c r="AE203" s="1183" t="s">
        <v>78</v>
      </c>
      <c r="AF203" s="1183" t="s">
        <v>78</v>
      </c>
      <c r="AG203" s="1183" t="s">
        <v>78</v>
      </c>
      <c r="AH203" s="1183" t="s">
        <v>78</v>
      </c>
      <c r="AI203" s="1183" t="s">
        <v>78</v>
      </c>
      <c r="AJ203" s="1183" t="s">
        <v>78</v>
      </c>
      <c r="AK203" s="1183" t="s">
        <v>78</v>
      </c>
      <c r="AL203" s="1183" t="s">
        <v>78</v>
      </c>
      <c r="AM203" s="1183" t="s">
        <v>78</v>
      </c>
      <c r="AN203" s="1183" t="s">
        <v>78</v>
      </c>
      <c r="AO203" s="1183" t="s">
        <v>78</v>
      </c>
      <c r="AP203" s="1183" t="s">
        <v>78</v>
      </c>
      <c r="AQ203" s="1183" t="s">
        <v>78</v>
      </c>
      <c r="AR203" s="1183" t="s">
        <v>78</v>
      </c>
      <c r="AS203" s="1183" t="s">
        <v>78</v>
      </c>
      <c r="AT203" s="1192" t="s">
        <v>78</v>
      </c>
    </row>
    <row r="204" spans="1:46" x14ac:dyDescent="0.2">
      <c r="A204" s="1209" t="s">
        <v>153</v>
      </c>
      <c r="B204" s="1297">
        <f t="shared" ref="B204:B208" si="21">C204/D204</f>
        <v>0</v>
      </c>
      <c r="C204" s="1183">
        <v>0</v>
      </c>
      <c r="D204" s="1192">
        <v>39</v>
      </c>
      <c r="E204" s="1184" t="s">
        <v>78</v>
      </c>
      <c r="F204" s="1183" t="s">
        <v>78</v>
      </c>
      <c r="G204" s="1183" t="s">
        <v>78</v>
      </c>
      <c r="H204" s="1183" t="s">
        <v>78</v>
      </c>
      <c r="I204" s="1183" t="s">
        <v>78</v>
      </c>
      <c r="J204" s="1183" t="s">
        <v>78</v>
      </c>
      <c r="K204" s="1183" t="s">
        <v>78</v>
      </c>
      <c r="L204" s="1183" t="s">
        <v>78</v>
      </c>
      <c r="M204" s="1183" t="s">
        <v>78</v>
      </c>
      <c r="N204" s="1183" t="s">
        <v>78</v>
      </c>
      <c r="O204" s="1183" t="s">
        <v>78</v>
      </c>
      <c r="P204" s="1183" t="s">
        <v>78</v>
      </c>
      <c r="Q204" s="1183" t="s">
        <v>78</v>
      </c>
      <c r="R204" s="1183" t="s">
        <v>78</v>
      </c>
      <c r="S204" s="1183" t="s">
        <v>78</v>
      </c>
      <c r="T204" s="1183" t="s">
        <v>78</v>
      </c>
      <c r="U204" s="1183" t="s">
        <v>78</v>
      </c>
      <c r="V204" s="1183" t="s">
        <v>78</v>
      </c>
      <c r="W204" s="1183" t="s">
        <v>78</v>
      </c>
      <c r="X204" s="1183" t="s">
        <v>78</v>
      </c>
      <c r="Y204" s="1183" t="s">
        <v>78</v>
      </c>
      <c r="Z204" s="1183" t="s">
        <v>78</v>
      </c>
      <c r="AA204" s="1183" t="s">
        <v>78</v>
      </c>
      <c r="AB204" s="1183" t="s">
        <v>78</v>
      </c>
      <c r="AC204" s="1183" t="s">
        <v>78</v>
      </c>
      <c r="AD204" s="1183" t="s">
        <v>78</v>
      </c>
      <c r="AE204" s="1183" t="s">
        <v>78</v>
      </c>
      <c r="AF204" s="1183" t="s">
        <v>78</v>
      </c>
      <c r="AG204" s="1183" t="s">
        <v>78</v>
      </c>
      <c r="AH204" s="1183" t="s">
        <v>78</v>
      </c>
      <c r="AI204" s="1183" t="s">
        <v>78</v>
      </c>
      <c r="AJ204" s="1183" t="s">
        <v>78</v>
      </c>
      <c r="AK204" s="1183" t="s">
        <v>78</v>
      </c>
      <c r="AL204" s="1183" t="s">
        <v>78</v>
      </c>
      <c r="AM204" s="1183" t="s">
        <v>78</v>
      </c>
      <c r="AN204" s="1183" t="s">
        <v>78</v>
      </c>
      <c r="AO204" s="1183" t="s">
        <v>78</v>
      </c>
      <c r="AP204" s="1183" t="s">
        <v>78</v>
      </c>
      <c r="AQ204" s="1183" t="s">
        <v>78</v>
      </c>
      <c r="AR204" s="1183" t="s">
        <v>78</v>
      </c>
      <c r="AS204" s="1183" t="s">
        <v>78</v>
      </c>
      <c r="AT204" s="1192" t="s">
        <v>78</v>
      </c>
    </row>
    <row r="205" spans="1:46" x14ac:dyDescent="0.2">
      <c r="A205" s="1209" t="s">
        <v>154</v>
      </c>
      <c r="B205" s="1297">
        <f t="shared" si="21"/>
        <v>0</v>
      </c>
      <c r="C205" s="1183">
        <v>0</v>
      </c>
      <c r="D205" s="1192">
        <v>39</v>
      </c>
      <c r="E205" s="1184" t="s">
        <v>78</v>
      </c>
      <c r="F205" s="1183" t="s">
        <v>78</v>
      </c>
      <c r="G205" s="1183" t="s">
        <v>78</v>
      </c>
      <c r="H205" s="1183" t="s">
        <v>78</v>
      </c>
      <c r="I205" s="1183" t="s">
        <v>78</v>
      </c>
      <c r="J205" s="1183" t="s">
        <v>78</v>
      </c>
      <c r="K205" s="1183" t="s">
        <v>78</v>
      </c>
      <c r="L205" s="1183" t="s">
        <v>78</v>
      </c>
      <c r="M205" s="1183" t="s">
        <v>78</v>
      </c>
      <c r="N205" s="1183" t="s">
        <v>78</v>
      </c>
      <c r="O205" s="1183" t="s">
        <v>78</v>
      </c>
      <c r="P205" s="1183" t="s">
        <v>78</v>
      </c>
      <c r="Q205" s="1183" t="s">
        <v>78</v>
      </c>
      <c r="R205" s="1183" t="s">
        <v>78</v>
      </c>
      <c r="S205" s="1183" t="s">
        <v>78</v>
      </c>
      <c r="T205" s="1183" t="s">
        <v>78</v>
      </c>
      <c r="U205" s="1183" t="s">
        <v>78</v>
      </c>
      <c r="V205" s="1183" t="s">
        <v>78</v>
      </c>
      <c r="W205" s="1183" t="s">
        <v>78</v>
      </c>
      <c r="X205" s="1183" t="s">
        <v>78</v>
      </c>
      <c r="Y205" s="1183" t="s">
        <v>78</v>
      </c>
      <c r="Z205" s="1183" t="s">
        <v>78</v>
      </c>
      <c r="AA205" s="1183" t="s">
        <v>78</v>
      </c>
      <c r="AB205" s="1183" t="s">
        <v>78</v>
      </c>
      <c r="AC205" s="1183" t="s">
        <v>78</v>
      </c>
      <c r="AD205" s="1183" t="s">
        <v>78</v>
      </c>
      <c r="AE205" s="1183" t="s">
        <v>78</v>
      </c>
      <c r="AF205" s="1183" t="s">
        <v>78</v>
      </c>
      <c r="AG205" s="1183" t="s">
        <v>78</v>
      </c>
      <c r="AH205" s="1183" t="s">
        <v>78</v>
      </c>
      <c r="AI205" s="1183" t="s">
        <v>78</v>
      </c>
      <c r="AJ205" s="1183" t="s">
        <v>78</v>
      </c>
      <c r="AK205" s="1183" t="s">
        <v>78</v>
      </c>
      <c r="AL205" s="1183" t="s">
        <v>78</v>
      </c>
      <c r="AM205" s="1183" t="s">
        <v>78</v>
      </c>
      <c r="AN205" s="1183" t="s">
        <v>78</v>
      </c>
      <c r="AO205" s="1183" t="s">
        <v>78</v>
      </c>
      <c r="AP205" s="1183" t="s">
        <v>78</v>
      </c>
      <c r="AQ205" s="1183" t="s">
        <v>78</v>
      </c>
      <c r="AR205" s="1183" t="s">
        <v>78</v>
      </c>
      <c r="AS205" s="1183" t="s">
        <v>78</v>
      </c>
      <c r="AT205" s="1192" t="s">
        <v>78</v>
      </c>
    </row>
    <row r="206" spans="1:46" x14ac:dyDescent="0.2">
      <c r="A206" s="1209" t="s">
        <v>155</v>
      </c>
      <c r="B206" s="1297">
        <f t="shared" si="21"/>
        <v>2.564102564102564E-2</v>
      </c>
      <c r="C206" s="1183">
        <v>1</v>
      </c>
      <c r="D206" s="1192">
        <v>39</v>
      </c>
      <c r="E206" s="1184" t="s">
        <v>78</v>
      </c>
      <c r="F206" s="1183" t="s">
        <v>78</v>
      </c>
      <c r="G206" s="1183" t="s">
        <v>78</v>
      </c>
      <c r="H206" s="1183" t="s">
        <v>78</v>
      </c>
      <c r="I206" s="1183" t="s">
        <v>78</v>
      </c>
      <c r="J206" s="1183" t="s">
        <v>78</v>
      </c>
      <c r="K206" s="1183" t="s">
        <v>78</v>
      </c>
      <c r="L206" s="1183" t="s">
        <v>78</v>
      </c>
      <c r="M206" s="1183" t="s">
        <v>78</v>
      </c>
      <c r="N206" s="1183" t="s">
        <v>78</v>
      </c>
      <c r="O206" s="1183" t="s">
        <v>78</v>
      </c>
      <c r="P206" s="1183" t="s">
        <v>78</v>
      </c>
      <c r="Q206" s="1183" t="s">
        <v>78</v>
      </c>
      <c r="R206" s="1183" t="s">
        <v>78</v>
      </c>
      <c r="S206" s="1183" t="s">
        <v>78</v>
      </c>
      <c r="T206" s="1183" t="s">
        <v>78</v>
      </c>
      <c r="U206" s="1183" t="s">
        <v>78</v>
      </c>
      <c r="V206" s="1183" t="s">
        <v>78</v>
      </c>
      <c r="W206" s="1183" t="s">
        <v>78</v>
      </c>
      <c r="X206" s="1183" t="s">
        <v>78</v>
      </c>
      <c r="Y206" s="1183" t="s">
        <v>78</v>
      </c>
      <c r="Z206" s="1183" t="s">
        <v>78</v>
      </c>
      <c r="AA206" s="1183" t="s">
        <v>78</v>
      </c>
      <c r="AB206" s="1183" t="s">
        <v>78</v>
      </c>
      <c r="AC206" s="1183" t="s">
        <v>78</v>
      </c>
      <c r="AD206" s="1183" t="s">
        <v>78</v>
      </c>
      <c r="AE206" s="1183" t="s">
        <v>78</v>
      </c>
      <c r="AF206" s="1183" t="s">
        <v>78</v>
      </c>
      <c r="AG206" s="1183" t="s">
        <v>78</v>
      </c>
      <c r="AH206" s="1183" t="s">
        <v>78</v>
      </c>
      <c r="AI206" s="1183" t="s">
        <v>78</v>
      </c>
      <c r="AJ206" s="1183" t="s">
        <v>78</v>
      </c>
      <c r="AK206" s="1183" t="s">
        <v>78</v>
      </c>
      <c r="AL206" s="1183" t="s">
        <v>78</v>
      </c>
      <c r="AM206" s="1183" t="s">
        <v>78</v>
      </c>
      <c r="AN206" s="1183" t="s">
        <v>78</v>
      </c>
      <c r="AO206" s="1183" t="s">
        <v>78</v>
      </c>
      <c r="AP206" s="1183" t="s">
        <v>78</v>
      </c>
      <c r="AQ206" s="1183" t="s">
        <v>78</v>
      </c>
      <c r="AR206" s="1183" t="s">
        <v>78</v>
      </c>
      <c r="AS206" s="1183" t="s">
        <v>78</v>
      </c>
      <c r="AT206" s="1192" t="s">
        <v>55</v>
      </c>
    </row>
    <row r="207" spans="1:46" x14ac:dyDescent="0.2">
      <c r="A207" s="1209" t="s">
        <v>156</v>
      </c>
      <c r="B207" s="1297">
        <f t="shared" si="21"/>
        <v>2.564102564102564E-2</v>
      </c>
      <c r="C207" s="1183">
        <v>1</v>
      </c>
      <c r="D207" s="1192">
        <v>39</v>
      </c>
      <c r="E207" s="1184" t="s">
        <v>78</v>
      </c>
      <c r="F207" s="1183" t="s">
        <v>78</v>
      </c>
      <c r="G207" s="1183" t="s">
        <v>78</v>
      </c>
      <c r="H207" s="1183" t="s">
        <v>78</v>
      </c>
      <c r="I207" s="1183" t="s">
        <v>78</v>
      </c>
      <c r="J207" s="1183" t="s">
        <v>78</v>
      </c>
      <c r="K207" s="1183" t="s">
        <v>78</v>
      </c>
      <c r="L207" s="1183" t="s">
        <v>78</v>
      </c>
      <c r="M207" s="1183" t="s">
        <v>78</v>
      </c>
      <c r="N207" s="1183" t="s">
        <v>78</v>
      </c>
      <c r="O207" s="1183" t="s">
        <v>78</v>
      </c>
      <c r="P207" s="1183" t="s">
        <v>78</v>
      </c>
      <c r="Q207" s="1183" t="s">
        <v>78</v>
      </c>
      <c r="R207" s="1183" t="s">
        <v>78</v>
      </c>
      <c r="S207" s="1183" t="s">
        <v>78</v>
      </c>
      <c r="T207" s="1183" t="s">
        <v>78</v>
      </c>
      <c r="U207" s="1183" t="s">
        <v>78</v>
      </c>
      <c r="V207" s="1183" t="s">
        <v>78</v>
      </c>
      <c r="W207" s="1183" t="s">
        <v>78</v>
      </c>
      <c r="X207" s="1183" t="s">
        <v>78</v>
      </c>
      <c r="Y207" s="1183" t="s">
        <v>78</v>
      </c>
      <c r="Z207" s="1183" t="s">
        <v>55</v>
      </c>
      <c r="AA207" s="1183" t="s">
        <v>78</v>
      </c>
      <c r="AB207" s="1183" t="s">
        <v>78</v>
      </c>
      <c r="AC207" s="1183" t="s">
        <v>78</v>
      </c>
      <c r="AD207" s="1183" t="s">
        <v>78</v>
      </c>
      <c r="AE207" s="1183" t="s">
        <v>78</v>
      </c>
      <c r="AF207" s="1183" t="s">
        <v>78</v>
      </c>
      <c r="AG207" s="1183" t="s">
        <v>78</v>
      </c>
      <c r="AH207" s="1183" t="s">
        <v>78</v>
      </c>
      <c r="AI207" s="1183" t="s">
        <v>78</v>
      </c>
      <c r="AJ207" s="1183" t="s">
        <v>78</v>
      </c>
      <c r="AK207" s="1183" t="s">
        <v>78</v>
      </c>
      <c r="AL207" s="1183" t="s">
        <v>78</v>
      </c>
      <c r="AM207" s="1183" t="s">
        <v>78</v>
      </c>
      <c r="AN207" s="1183" t="s">
        <v>78</v>
      </c>
      <c r="AO207" s="1183" t="s">
        <v>78</v>
      </c>
      <c r="AP207" s="1183" t="s">
        <v>78</v>
      </c>
      <c r="AQ207" s="1183" t="s">
        <v>78</v>
      </c>
      <c r="AR207" s="1183" t="s">
        <v>78</v>
      </c>
      <c r="AS207" s="1183" t="s">
        <v>78</v>
      </c>
      <c r="AT207" s="1192" t="s">
        <v>78</v>
      </c>
    </row>
    <row r="208" spans="1:46" x14ac:dyDescent="0.2">
      <c r="A208" s="1223" t="s">
        <v>157</v>
      </c>
      <c r="B208" s="1297">
        <f t="shared" si="21"/>
        <v>0.94871794871794868</v>
      </c>
      <c r="C208" s="1310">
        <v>37</v>
      </c>
      <c r="D208" s="1311">
        <v>39</v>
      </c>
      <c r="E208" s="1312" t="s">
        <v>78</v>
      </c>
      <c r="F208" s="1310" t="s">
        <v>55</v>
      </c>
      <c r="G208" s="1310" t="s">
        <v>55</v>
      </c>
      <c r="H208" s="1310" t="s">
        <v>55</v>
      </c>
      <c r="I208" s="1310" t="s">
        <v>78</v>
      </c>
      <c r="J208" s="1310" t="s">
        <v>55</v>
      </c>
      <c r="K208" s="1310" t="s">
        <v>55</v>
      </c>
      <c r="L208" s="1310" t="s">
        <v>55</v>
      </c>
      <c r="M208" s="1310" t="s">
        <v>55</v>
      </c>
      <c r="N208" s="1310" t="s">
        <v>55</v>
      </c>
      <c r="O208" s="1310" t="s">
        <v>55</v>
      </c>
      <c r="P208" s="1310" t="s">
        <v>55</v>
      </c>
      <c r="Q208" s="1310" t="s">
        <v>55</v>
      </c>
      <c r="R208" s="1310" t="s">
        <v>55</v>
      </c>
      <c r="S208" s="1310" t="s">
        <v>55</v>
      </c>
      <c r="T208" s="1310" t="s">
        <v>55</v>
      </c>
      <c r="U208" s="1310" t="s">
        <v>55</v>
      </c>
      <c r="V208" s="1310" t="s">
        <v>78</v>
      </c>
      <c r="W208" s="1310" t="s">
        <v>55</v>
      </c>
      <c r="X208" s="1310" t="s">
        <v>55</v>
      </c>
      <c r="Y208" s="1310" t="s">
        <v>55</v>
      </c>
      <c r="Z208" s="1310" t="s">
        <v>78</v>
      </c>
      <c r="AA208" s="1310" t="s">
        <v>55</v>
      </c>
      <c r="AB208" s="1310" t="s">
        <v>78</v>
      </c>
      <c r="AC208" s="1310" t="s">
        <v>55</v>
      </c>
      <c r="AD208" s="1310" t="s">
        <v>55</v>
      </c>
      <c r="AE208" s="1310" t="s">
        <v>78</v>
      </c>
      <c r="AF208" s="1310" t="s">
        <v>55</v>
      </c>
      <c r="AG208" s="1310" t="s">
        <v>55</v>
      </c>
      <c r="AH208" s="1310" t="s">
        <v>55</v>
      </c>
      <c r="AI208" s="1310" t="s">
        <v>55</v>
      </c>
      <c r="AJ208" s="1310" t="s">
        <v>55</v>
      </c>
      <c r="AK208" s="1183" t="s">
        <v>55</v>
      </c>
      <c r="AL208" s="1310" t="s">
        <v>55</v>
      </c>
      <c r="AM208" s="1310" t="s">
        <v>55</v>
      </c>
      <c r="AN208" s="1310" t="s">
        <v>78</v>
      </c>
      <c r="AO208" s="1310" t="s">
        <v>55</v>
      </c>
      <c r="AP208" s="1310" t="s">
        <v>55</v>
      </c>
      <c r="AQ208" s="1310" t="s">
        <v>55</v>
      </c>
      <c r="AR208" s="1310" t="s">
        <v>55</v>
      </c>
      <c r="AS208" s="1310" t="s">
        <v>55</v>
      </c>
      <c r="AT208" s="1311" t="s">
        <v>78</v>
      </c>
    </row>
    <row r="209" spans="1:46" ht="15" x14ac:dyDescent="0.25">
      <c r="A209" s="1274" t="s">
        <v>167</v>
      </c>
      <c r="B209" s="1289"/>
      <c r="C209" s="1289"/>
      <c r="D209" s="1290"/>
      <c r="E209" s="1289"/>
      <c r="F209" s="1289"/>
      <c r="G209" s="1289"/>
      <c r="H209" s="1289"/>
      <c r="I209" s="1289"/>
      <c r="J209" s="1289"/>
      <c r="K209" s="1289"/>
      <c r="L209" s="1289"/>
      <c r="M209" s="1289"/>
      <c r="N209" s="1289"/>
      <c r="O209" s="1289"/>
      <c r="P209" s="1289"/>
      <c r="Q209" s="1289"/>
      <c r="R209" s="1289"/>
      <c r="S209" s="1289"/>
      <c r="T209" s="1289"/>
      <c r="U209" s="1289"/>
      <c r="V209" s="1289"/>
      <c r="W209" s="1289"/>
      <c r="X209" s="1289"/>
      <c r="Y209" s="1289"/>
      <c r="Z209" s="1289"/>
      <c r="AA209" s="1289"/>
      <c r="AB209" s="1289"/>
      <c r="AC209" s="1289"/>
      <c r="AD209" s="1289"/>
      <c r="AE209" s="1289"/>
      <c r="AF209" s="1289"/>
      <c r="AG209" s="1289"/>
      <c r="AH209" s="1289"/>
      <c r="AI209" s="1289"/>
      <c r="AJ209" s="1289"/>
      <c r="AK209" s="1289"/>
      <c r="AL209" s="1289"/>
      <c r="AM209" s="1289"/>
      <c r="AN209" s="1289"/>
      <c r="AO209" s="1289"/>
      <c r="AP209" s="1289"/>
      <c r="AQ209" s="1289"/>
      <c r="AR209" s="1289"/>
      <c r="AS209" s="1289"/>
      <c r="AT209" s="1290"/>
    </row>
    <row r="210" spans="1:46" x14ac:dyDescent="0.2">
      <c r="A210" s="1209" t="s">
        <v>152</v>
      </c>
      <c r="B210" s="1307">
        <f>C210/D210</f>
        <v>0</v>
      </c>
      <c r="C210" s="1301">
        <v>0</v>
      </c>
      <c r="D210" s="1308">
        <v>42</v>
      </c>
      <c r="E210" s="1313" t="s">
        <v>78</v>
      </c>
      <c r="F210" s="1301" t="s">
        <v>78</v>
      </c>
      <c r="G210" s="1301" t="s">
        <v>78</v>
      </c>
      <c r="H210" s="1301" t="s">
        <v>78</v>
      </c>
      <c r="I210" s="1301" t="s">
        <v>78</v>
      </c>
      <c r="J210" s="1301" t="s">
        <v>78</v>
      </c>
      <c r="K210" s="1301" t="s">
        <v>78</v>
      </c>
      <c r="L210" s="1301" t="s">
        <v>78</v>
      </c>
      <c r="M210" s="1301" t="s">
        <v>78</v>
      </c>
      <c r="N210" s="1301" t="s">
        <v>78</v>
      </c>
      <c r="O210" s="1301" t="s">
        <v>78</v>
      </c>
      <c r="P210" s="1301" t="s">
        <v>78</v>
      </c>
      <c r="Q210" s="1301" t="s">
        <v>78</v>
      </c>
      <c r="R210" s="1301" t="s">
        <v>78</v>
      </c>
      <c r="S210" s="1301" t="s">
        <v>78</v>
      </c>
      <c r="T210" s="1301" t="s">
        <v>78</v>
      </c>
      <c r="U210" s="1301" t="s">
        <v>78</v>
      </c>
      <c r="V210" s="1301" t="s">
        <v>78</v>
      </c>
      <c r="W210" s="1301" t="s">
        <v>78</v>
      </c>
      <c r="X210" s="1301" t="s">
        <v>78</v>
      </c>
      <c r="Y210" s="1301" t="s">
        <v>78</v>
      </c>
      <c r="Z210" s="1301" t="s">
        <v>78</v>
      </c>
      <c r="AA210" s="1301" t="s">
        <v>78</v>
      </c>
      <c r="AB210" s="1301" t="s">
        <v>78</v>
      </c>
      <c r="AC210" s="1301" t="s">
        <v>78</v>
      </c>
      <c r="AD210" s="1301" t="s">
        <v>78</v>
      </c>
      <c r="AE210" s="1301" t="s">
        <v>78</v>
      </c>
      <c r="AF210" s="1301" t="s">
        <v>78</v>
      </c>
      <c r="AG210" s="1301" t="s">
        <v>78</v>
      </c>
      <c r="AH210" s="1301" t="s">
        <v>78</v>
      </c>
      <c r="AI210" s="1301" t="s">
        <v>78</v>
      </c>
      <c r="AJ210" s="1301" t="s">
        <v>78</v>
      </c>
      <c r="AK210" s="1301" t="s">
        <v>78</v>
      </c>
      <c r="AL210" s="1301" t="s">
        <v>78</v>
      </c>
      <c r="AM210" s="1183" t="s">
        <v>78</v>
      </c>
      <c r="AN210" s="1301" t="s">
        <v>78</v>
      </c>
      <c r="AO210" s="1301" t="s">
        <v>78</v>
      </c>
      <c r="AP210" s="1301" t="s">
        <v>78</v>
      </c>
      <c r="AQ210" s="1301" t="s">
        <v>78</v>
      </c>
      <c r="AR210" s="1301" t="s">
        <v>78</v>
      </c>
      <c r="AS210" s="1301" t="s">
        <v>78</v>
      </c>
      <c r="AT210" s="1308" t="s">
        <v>78</v>
      </c>
    </row>
    <row r="211" spans="1:46" x14ac:dyDescent="0.2">
      <c r="A211" s="1209" t="s">
        <v>153</v>
      </c>
      <c r="B211" s="1307">
        <f t="shared" ref="B211:B215" si="22">C211/D211</f>
        <v>0</v>
      </c>
      <c r="C211" s="1183">
        <v>0</v>
      </c>
      <c r="D211" s="1192">
        <v>42</v>
      </c>
      <c r="E211" s="1184" t="s">
        <v>78</v>
      </c>
      <c r="F211" s="1183" t="s">
        <v>78</v>
      </c>
      <c r="G211" s="1183" t="s">
        <v>78</v>
      </c>
      <c r="H211" s="1183" t="s">
        <v>78</v>
      </c>
      <c r="I211" s="1183" t="s">
        <v>78</v>
      </c>
      <c r="J211" s="1183" t="s">
        <v>78</v>
      </c>
      <c r="K211" s="1183" t="s">
        <v>78</v>
      </c>
      <c r="L211" s="1183" t="s">
        <v>78</v>
      </c>
      <c r="M211" s="1183" t="s">
        <v>78</v>
      </c>
      <c r="N211" s="1183" t="s">
        <v>78</v>
      </c>
      <c r="O211" s="1183" t="s">
        <v>78</v>
      </c>
      <c r="P211" s="1183" t="s">
        <v>78</v>
      </c>
      <c r="Q211" s="1183" t="s">
        <v>78</v>
      </c>
      <c r="R211" s="1183" t="s">
        <v>78</v>
      </c>
      <c r="S211" s="1183" t="s">
        <v>78</v>
      </c>
      <c r="T211" s="1183" t="s">
        <v>78</v>
      </c>
      <c r="U211" s="1183" t="s">
        <v>78</v>
      </c>
      <c r="V211" s="1183" t="s">
        <v>78</v>
      </c>
      <c r="W211" s="1183" t="s">
        <v>78</v>
      </c>
      <c r="X211" s="1183" t="s">
        <v>78</v>
      </c>
      <c r="Y211" s="1183" t="s">
        <v>78</v>
      </c>
      <c r="Z211" s="1183" t="s">
        <v>78</v>
      </c>
      <c r="AA211" s="1183" t="s">
        <v>78</v>
      </c>
      <c r="AB211" s="1183" t="s">
        <v>78</v>
      </c>
      <c r="AC211" s="1183" t="s">
        <v>78</v>
      </c>
      <c r="AD211" s="1183" t="s">
        <v>78</v>
      </c>
      <c r="AE211" s="1183" t="s">
        <v>78</v>
      </c>
      <c r="AF211" s="1183" t="s">
        <v>78</v>
      </c>
      <c r="AG211" s="1183" t="s">
        <v>78</v>
      </c>
      <c r="AH211" s="1183" t="s">
        <v>78</v>
      </c>
      <c r="AI211" s="1183" t="s">
        <v>78</v>
      </c>
      <c r="AJ211" s="1183" t="s">
        <v>78</v>
      </c>
      <c r="AK211" s="1183" t="s">
        <v>78</v>
      </c>
      <c r="AL211" s="1183" t="s">
        <v>78</v>
      </c>
      <c r="AM211" s="1183" t="s">
        <v>78</v>
      </c>
      <c r="AN211" s="1183" t="s">
        <v>78</v>
      </c>
      <c r="AO211" s="1183" t="s">
        <v>78</v>
      </c>
      <c r="AP211" s="1183" t="s">
        <v>78</v>
      </c>
      <c r="AQ211" s="1183" t="s">
        <v>78</v>
      </c>
      <c r="AR211" s="1183" t="s">
        <v>78</v>
      </c>
      <c r="AS211" s="1183" t="s">
        <v>78</v>
      </c>
      <c r="AT211" s="1192" t="s">
        <v>78</v>
      </c>
    </row>
    <row r="212" spans="1:46" x14ac:dyDescent="0.2">
      <c r="A212" s="1209" t="s">
        <v>154</v>
      </c>
      <c r="B212" s="1307">
        <f t="shared" si="22"/>
        <v>0</v>
      </c>
      <c r="C212" s="1183">
        <v>0</v>
      </c>
      <c r="D212" s="1192">
        <v>42</v>
      </c>
      <c r="E212" s="1184" t="s">
        <v>78</v>
      </c>
      <c r="F212" s="1183" t="s">
        <v>78</v>
      </c>
      <c r="G212" s="1183" t="s">
        <v>78</v>
      </c>
      <c r="H212" s="1183" t="s">
        <v>78</v>
      </c>
      <c r="I212" s="1183" t="s">
        <v>78</v>
      </c>
      <c r="J212" s="1183" t="s">
        <v>78</v>
      </c>
      <c r="K212" s="1183" t="s">
        <v>78</v>
      </c>
      <c r="L212" s="1183" t="s">
        <v>78</v>
      </c>
      <c r="M212" s="1183" t="s">
        <v>78</v>
      </c>
      <c r="N212" s="1183" t="s">
        <v>78</v>
      </c>
      <c r="O212" s="1183" t="s">
        <v>78</v>
      </c>
      <c r="P212" s="1183" t="s">
        <v>78</v>
      </c>
      <c r="Q212" s="1183" t="s">
        <v>78</v>
      </c>
      <c r="R212" s="1183" t="s">
        <v>78</v>
      </c>
      <c r="S212" s="1183" t="s">
        <v>78</v>
      </c>
      <c r="T212" s="1183" t="s">
        <v>78</v>
      </c>
      <c r="U212" s="1183" t="s">
        <v>78</v>
      </c>
      <c r="V212" s="1183" t="s">
        <v>78</v>
      </c>
      <c r="W212" s="1183" t="s">
        <v>78</v>
      </c>
      <c r="X212" s="1183" t="s">
        <v>78</v>
      </c>
      <c r="Y212" s="1183" t="s">
        <v>78</v>
      </c>
      <c r="Z212" s="1183" t="s">
        <v>78</v>
      </c>
      <c r="AA212" s="1183" t="s">
        <v>78</v>
      </c>
      <c r="AB212" s="1183" t="s">
        <v>78</v>
      </c>
      <c r="AC212" s="1183" t="s">
        <v>78</v>
      </c>
      <c r="AD212" s="1183" t="s">
        <v>78</v>
      </c>
      <c r="AE212" s="1183" t="s">
        <v>78</v>
      </c>
      <c r="AF212" s="1183" t="s">
        <v>78</v>
      </c>
      <c r="AG212" s="1183" t="s">
        <v>78</v>
      </c>
      <c r="AH212" s="1183" t="s">
        <v>78</v>
      </c>
      <c r="AI212" s="1183" t="s">
        <v>78</v>
      </c>
      <c r="AJ212" s="1183" t="s">
        <v>78</v>
      </c>
      <c r="AK212" s="1183" t="s">
        <v>78</v>
      </c>
      <c r="AL212" s="1183" t="s">
        <v>78</v>
      </c>
      <c r="AM212" s="1183" t="s">
        <v>78</v>
      </c>
      <c r="AN212" s="1183" t="s">
        <v>78</v>
      </c>
      <c r="AO212" s="1183" t="s">
        <v>78</v>
      </c>
      <c r="AP212" s="1183" t="s">
        <v>78</v>
      </c>
      <c r="AQ212" s="1183" t="s">
        <v>78</v>
      </c>
      <c r="AR212" s="1183" t="s">
        <v>78</v>
      </c>
      <c r="AS212" s="1183" t="s">
        <v>78</v>
      </c>
      <c r="AT212" s="1192" t="s">
        <v>78</v>
      </c>
    </row>
    <row r="213" spans="1:46" x14ac:dyDescent="0.2">
      <c r="A213" s="1209" t="s">
        <v>155</v>
      </c>
      <c r="B213" s="1307">
        <f t="shared" si="22"/>
        <v>2.3809523809523808E-2</v>
      </c>
      <c r="C213" s="1183">
        <v>1</v>
      </c>
      <c r="D213" s="1192">
        <v>42</v>
      </c>
      <c r="E213" s="1184" t="s">
        <v>78</v>
      </c>
      <c r="F213" s="1183" t="s">
        <v>78</v>
      </c>
      <c r="G213" s="1183" t="s">
        <v>78</v>
      </c>
      <c r="H213" s="1183" t="s">
        <v>78</v>
      </c>
      <c r="I213" s="1183" t="s">
        <v>78</v>
      </c>
      <c r="J213" s="1183" t="s">
        <v>78</v>
      </c>
      <c r="K213" s="1183" t="s">
        <v>78</v>
      </c>
      <c r="L213" s="1183" t="s">
        <v>78</v>
      </c>
      <c r="M213" s="1183" t="s">
        <v>78</v>
      </c>
      <c r="N213" s="1183" t="s">
        <v>78</v>
      </c>
      <c r="O213" s="1183" t="s">
        <v>78</v>
      </c>
      <c r="P213" s="1183" t="s">
        <v>78</v>
      </c>
      <c r="Q213" s="1183" t="s">
        <v>78</v>
      </c>
      <c r="R213" s="1183" t="s">
        <v>78</v>
      </c>
      <c r="S213" s="1183" t="s">
        <v>78</v>
      </c>
      <c r="T213" s="1183" t="s">
        <v>78</v>
      </c>
      <c r="U213" s="1183" t="s">
        <v>78</v>
      </c>
      <c r="V213" s="1183" t="s">
        <v>78</v>
      </c>
      <c r="W213" s="1183" t="s">
        <v>78</v>
      </c>
      <c r="X213" s="1183" t="s">
        <v>78</v>
      </c>
      <c r="Y213" s="1183" t="s">
        <v>78</v>
      </c>
      <c r="Z213" s="1183" t="s">
        <v>78</v>
      </c>
      <c r="AA213" s="1183" t="s">
        <v>78</v>
      </c>
      <c r="AB213" s="1183" t="s">
        <v>78</v>
      </c>
      <c r="AC213" s="1183" t="s">
        <v>78</v>
      </c>
      <c r="AD213" s="1183" t="s">
        <v>78</v>
      </c>
      <c r="AE213" s="1183" t="s">
        <v>78</v>
      </c>
      <c r="AF213" s="1183" t="s">
        <v>78</v>
      </c>
      <c r="AG213" s="1183" t="s">
        <v>78</v>
      </c>
      <c r="AH213" s="1183" t="s">
        <v>78</v>
      </c>
      <c r="AI213" s="1183" t="s">
        <v>78</v>
      </c>
      <c r="AJ213" s="1183" t="s">
        <v>78</v>
      </c>
      <c r="AK213" s="1183" t="s">
        <v>78</v>
      </c>
      <c r="AL213" s="1183" t="s">
        <v>78</v>
      </c>
      <c r="AM213" s="1183" t="s">
        <v>78</v>
      </c>
      <c r="AN213" s="1183" t="s">
        <v>78</v>
      </c>
      <c r="AO213" s="1183" t="s">
        <v>78</v>
      </c>
      <c r="AP213" s="1183" t="s">
        <v>78</v>
      </c>
      <c r="AQ213" s="1183" t="s">
        <v>78</v>
      </c>
      <c r="AR213" s="1183" t="s">
        <v>78</v>
      </c>
      <c r="AS213" s="1183" t="s">
        <v>78</v>
      </c>
      <c r="AT213" s="1192" t="s">
        <v>55</v>
      </c>
    </row>
    <row r="214" spans="1:46" x14ac:dyDescent="0.2">
      <c r="A214" s="1209" t="s">
        <v>156</v>
      </c>
      <c r="B214" s="1307">
        <f t="shared" si="22"/>
        <v>2.3809523809523808E-2</v>
      </c>
      <c r="C214" s="1183">
        <v>1</v>
      </c>
      <c r="D214" s="1192">
        <v>42</v>
      </c>
      <c r="E214" s="1184" t="s">
        <v>78</v>
      </c>
      <c r="F214" s="1183" t="s">
        <v>78</v>
      </c>
      <c r="G214" s="1183" t="s">
        <v>78</v>
      </c>
      <c r="H214" s="1183" t="s">
        <v>78</v>
      </c>
      <c r="I214" s="1183" t="s">
        <v>78</v>
      </c>
      <c r="J214" s="1183" t="s">
        <v>78</v>
      </c>
      <c r="K214" s="1183" t="s">
        <v>78</v>
      </c>
      <c r="L214" s="1183" t="s">
        <v>78</v>
      </c>
      <c r="M214" s="1183" t="s">
        <v>78</v>
      </c>
      <c r="N214" s="1183" t="s">
        <v>78</v>
      </c>
      <c r="O214" s="1183" t="s">
        <v>78</v>
      </c>
      <c r="P214" s="1183" t="s">
        <v>78</v>
      </c>
      <c r="Q214" s="1183" t="s">
        <v>78</v>
      </c>
      <c r="R214" s="1183" t="s">
        <v>78</v>
      </c>
      <c r="S214" s="1183" t="s">
        <v>78</v>
      </c>
      <c r="T214" s="1183" t="s">
        <v>78</v>
      </c>
      <c r="U214" s="1183" t="s">
        <v>78</v>
      </c>
      <c r="V214" s="1183" t="s">
        <v>78</v>
      </c>
      <c r="W214" s="1183" t="s">
        <v>78</v>
      </c>
      <c r="X214" s="1183" t="s">
        <v>78</v>
      </c>
      <c r="Y214" s="1183" t="s">
        <v>78</v>
      </c>
      <c r="Z214" s="1183" t="s">
        <v>55</v>
      </c>
      <c r="AA214" s="1183" t="s">
        <v>78</v>
      </c>
      <c r="AB214" s="1183" t="s">
        <v>78</v>
      </c>
      <c r="AC214" s="1183" t="s">
        <v>78</v>
      </c>
      <c r="AD214" s="1183" t="s">
        <v>78</v>
      </c>
      <c r="AE214" s="1183" t="s">
        <v>78</v>
      </c>
      <c r="AF214" s="1183" t="s">
        <v>78</v>
      </c>
      <c r="AG214" s="1183" t="s">
        <v>78</v>
      </c>
      <c r="AH214" s="1183" t="s">
        <v>78</v>
      </c>
      <c r="AI214" s="1183" t="s">
        <v>78</v>
      </c>
      <c r="AJ214" s="1183" t="s">
        <v>78</v>
      </c>
      <c r="AK214" s="1183" t="s">
        <v>78</v>
      </c>
      <c r="AL214" s="1183" t="s">
        <v>78</v>
      </c>
      <c r="AM214" s="1183" t="s">
        <v>78</v>
      </c>
      <c r="AN214" s="1183" t="s">
        <v>78</v>
      </c>
      <c r="AO214" s="1183" t="s">
        <v>78</v>
      </c>
      <c r="AP214" s="1183" t="s">
        <v>78</v>
      </c>
      <c r="AQ214" s="1183" t="s">
        <v>78</v>
      </c>
      <c r="AR214" s="1183" t="s">
        <v>78</v>
      </c>
      <c r="AS214" s="1183" t="s">
        <v>78</v>
      </c>
      <c r="AT214" s="1192" t="s">
        <v>78</v>
      </c>
    </row>
    <row r="215" spans="1:46" x14ac:dyDescent="0.2">
      <c r="A215" s="1223" t="s">
        <v>157</v>
      </c>
      <c r="B215" s="1307">
        <f t="shared" si="22"/>
        <v>0.95238095238095233</v>
      </c>
      <c r="C215" s="1310">
        <v>40</v>
      </c>
      <c r="D215" s="1311">
        <v>42</v>
      </c>
      <c r="E215" s="1312" t="s">
        <v>78</v>
      </c>
      <c r="F215" s="1310" t="s">
        <v>55</v>
      </c>
      <c r="G215" s="1310" t="s">
        <v>55</v>
      </c>
      <c r="H215" s="1310" t="s">
        <v>55</v>
      </c>
      <c r="I215" s="1310" t="s">
        <v>78</v>
      </c>
      <c r="J215" s="1310" t="s">
        <v>55</v>
      </c>
      <c r="K215" s="1310" t="s">
        <v>55</v>
      </c>
      <c r="L215" s="1310" t="s">
        <v>55</v>
      </c>
      <c r="M215" s="1310" t="s">
        <v>55</v>
      </c>
      <c r="N215" s="1310" t="s">
        <v>55</v>
      </c>
      <c r="O215" s="1310" t="s">
        <v>55</v>
      </c>
      <c r="P215" s="1310" t="s">
        <v>55</v>
      </c>
      <c r="Q215" s="1310" t="s">
        <v>55</v>
      </c>
      <c r="R215" s="1310" t="s">
        <v>55</v>
      </c>
      <c r="S215" s="1310" t="s">
        <v>55</v>
      </c>
      <c r="T215" s="1310" t="s">
        <v>55</v>
      </c>
      <c r="U215" s="1310" t="s">
        <v>55</v>
      </c>
      <c r="V215" s="1310" t="s">
        <v>55</v>
      </c>
      <c r="W215" s="1310" t="s">
        <v>55</v>
      </c>
      <c r="X215" s="1310" t="s">
        <v>55</v>
      </c>
      <c r="Y215" s="1310" t="s">
        <v>55</v>
      </c>
      <c r="Z215" s="1310" t="s">
        <v>78</v>
      </c>
      <c r="AA215" s="1310" t="s">
        <v>55</v>
      </c>
      <c r="AB215" s="1310" t="s">
        <v>78</v>
      </c>
      <c r="AC215" s="1310" t="s">
        <v>55</v>
      </c>
      <c r="AD215" s="1310" t="s">
        <v>55</v>
      </c>
      <c r="AE215" s="1310" t="s">
        <v>55</v>
      </c>
      <c r="AF215" s="1310" t="s">
        <v>55</v>
      </c>
      <c r="AG215" s="1310" t="s">
        <v>55</v>
      </c>
      <c r="AH215" s="1310" t="s">
        <v>55</v>
      </c>
      <c r="AI215" s="1310" t="s">
        <v>55</v>
      </c>
      <c r="AJ215" s="1310" t="s">
        <v>55</v>
      </c>
      <c r="AK215" s="1310" t="s">
        <v>55</v>
      </c>
      <c r="AL215" s="1310" t="s">
        <v>55</v>
      </c>
      <c r="AM215" s="1310" t="s">
        <v>55</v>
      </c>
      <c r="AN215" s="1310" t="s">
        <v>55</v>
      </c>
      <c r="AO215" s="1310" t="s">
        <v>55</v>
      </c>
      <c r="AP215" s="1310" t="s">
        <v>55</v>
      </c>
      <c r="AQ215" s="1310" t="s">
        <v>55</v>
      </c>
      <c r="AR215" s="1310" t="s">
        <v>55</v>
      </c>
      <c r="AS215" s="1310" t="s">
        <v>55</v>
      </c>
      <c r="AT215" s="1311" t="s">
        <v>78</v>
      </c>
    </row>
    <row r="216" spans="1:46" ht="15" x14ac:dyDescent="0.25">
      <c r="A216" s="1274" t="s">
        <v>168</v>
      </c>
      <c r="B216" s="1289"/>
      <c r="C216" s="1289"/>
      <c r="D216" s="1290"/>
      <c r="E216" s="1289"/>
      <c r="F216" s="1289"/>
      <c r="G216" s="1289"/>
      <c r="H216" s="1289"/>
      <c r="I216" s="1289"/>
      <c r="J216" s="1289"/>
      <c r="K216" s="1289"/>
      <c r="L216" s="1289"/>
      <c r="M216" s="1289"/>
      <c r="N216" s="1289"/>
      <c r="O216" s="1289"/>
      <c r="P216" s="1289"/>
      <c r="Q216" s="1289"/>
      <c r="R216" s="1289"/>
      <c r="S216" s="1289"/>
      <c r="T216" s="1289"/>
      <c r="U216" s="1289"/>
      <c r="V216" s="1289"/>
      <c r="W216" s="1289"/>
      <c r="X216" s="1289"/>
      <c r="Y216" s="1289"/>
      <c r="Z216" s="1289"/>
      <c r="AA216" s="1289"/>
      <c r="AB216" s="1289"/>
      <c r="AC216" s="1289"/>
      <c r="AD216" s="1289"/>
      <c r="AE216" s="1289"/>
      <c r="AF216" s="1289"/>
      <c r="AG216" s="1289"/>
      <c r="AH216" s="1289"/>
      <c r="AI216" s="1289"/>
      <c r="AJ216" s="1289"/>
      <c r="AK216" s="1289"/>
      <c r="AL216" s="1289"/>
      <c r="AM216" s="1289"/>
      <c r="AN216" s="1289"/>
      <c r="AO216" s="1289"/>
      <c r="AP216" s="1289"/>
      <c r="AQ216" s="1289"/>
      <c r="AR216" s="1289"/>
      <c r="AS216" s="1289"/>
      <c r="AT216" s="1290"/>
    </row>
    <row r="217" spans="1:46" x14ac:dyDescent="0.2">
      <c r="A217" s="1209" t="s">
        <v>152</v>
      </c>
      <c r="B217" s="1307">
        <f>C217/D217</f>
        <v>0</v>
      </c>
      <c r="C217" s="1301">
        <v>0</v>
      </c>
      <c r="D217" s="1308">
        <v>3</v>
      </c>
      <c r="E217" s="1313" t="s">
        <v>78</v>
      </c>
      <c r="F217" s="1301" t="s">
        <v>78</v>
      </c>
      <c r="G217" s="1301" t="s">
        <v>78</v>
      </c>
      <c r="H217" s="1301" t="s">
        <v>78</v>
      </c>
      <c r="I217" s="1301" t="s">
        <v>78</v>
      </c>
      <c r="J217" s="1301" t="s">
        <v>78</v>
      </c>
      <c r="K217" s="1301" t="s">
        <v>78</v>
      </c>
      <c r="L217" s="1301" t="s">
        <v>78</v>
      </c>
      <c r="M217" s="1301" t="s">
        <v>78</v>
      </c>
      <c r="N217" s="1301" t="s">
        <v>78</v>
      </c>
      <c r="O217" s="1301" t="s">
        <v>78</v>
      </c>
      <c r="P217" s="1301" t="s">
        <v>78</v>
      </c>
      <c r="Q217" s="1301" t="s">
        <v>78</v>
      </c>
      <c r="R217" s="1301" t="s">
        <v>78</v>
      </c>
      <c r="S217" s="1301" t="s">
        <v>78</v>
      </c>
      <c r="T217" s="1301" t="s">
        <v>78</v>
      </c>
      <c r="U217" s="1301" t="s">
        <v>78</v>
      </c>
      <c r="V217" s="1301" t="s">
        <v>78</v>
      </c>
      <c r="W217" s="1301" t="s">
        <v>78</v>
      </c>
      <c r="X217" s="1301" t="s">
        <v>78</v>
      </c>
      <c r="Y217" s="1301" t="s">
        <v>78</v>
      </c>
      <c r="Z217" s="1301" t="s">
        <v>78</v>
      </c>
      <c r="AA217" s="1301" t="s">
        <v>78</v>
      </c>
      <c r="AB217" s="1301" t="s">
        <v>78</v>
      </c>
      <c r="AC217" s="1301" t="s">
        <v>78</v>
      </c>
      <c r="AD217" s="1301" t="s">
        <v>78</v>
      </c>
      <c r="AE217" s="1301" t="s">
        <v>78</v>
      </c>
      <c r="AF217" s="1301" t="s">
        <v>78</v>
      </c>
      <c r="AG217" s="1301" t="s">
        <v>78</v>
      </c>
      <c r="AH217" s="1301" t="s">
        <v>78</v>
      </c>
      <c r="AI217" s="1301" t="s">
        <v>78</v>
      </c>
      <c r="AJ217" s="1301" t="s">
        <v>78</v>
      </c>
      <c r="AK217" s="1301" t="s">
        <v>78</v>
      </c>
      <c r="AL217" s="1301" t="s">
        <v>78</v>
      </c>
      <c r="AM217" s="1301" t="s">
        <v>78</v>
      </c>
      <c r="AN217" s="1301" t="s">
        <v>78</v>
      </c>
      <c r="AO217" s="1301" t="s">
        <v>78</v>
      </c>
      <c r="AP217" s="1301" t="s">
        <v>78</v>
      </c>
      <c r="AQ217" s="1301" t="s">
        <v>78</v>
      </c>
      <c r="AR217" s="1301" t="s">
        <v>78</v>
      </c>
      <c r="AS217" s="1301" t="s">
        <v>78</v>
      </c>
      <c r="AT217" s="1308" t="s">
        <v>78</v>
      </c>
    </row>
    <row r="218" spans="1:46" x14ac:dyDescent="0.2">
      <c r="A218" s="1209" t="s">
        <v>153</v>
      </c>
      <c r="B218" s="1307">
        <f t="shared" ref="B218:B222" si="23">C218/D218</f>
        <v>0.33333333333333331</v>
      </c>
      <c r="C218" s="1183">
        <v>1</v>
      </c>
      <c r="D218" s="1192">
        <v>3</v>
      </c>
      <c r="E218" s="1184" t="s">
        <v>78</v>
      </c>
      <c r="F218" s="1183" t="s">
        <v>78</v>
      </c>
      <c r="G218" s="1183" t="s">
        <v>78</v>
      </c>
      <c r="H218" s="1183" t="s">
        <v>78</v>
      </c>
      <c r="I218" s="1183" t="s">
        <v>78</v>
      </c>
      <c r="J218" s="1183" t="s">
        <v>78</v>
      </c>
      <c r="K218" s="1183" t="s">
        <v>78</v>
      </c>
      <c r="L218" s="1183" t="s">
        <v>78</v>
      </c>
      <c r="M218" s="1183" t="s">
        <v>78</v>
      </c>
      <c r="N218" s="1183" t="s">
        <v>78</v>
      </c>
      <c r="O218" s="1183" t="s">
        <v>78</v>
      </c>
      <c r="P218" s="1183" t="s">
        <v>78</v>
      </c>
      <c r="Q218" s="1183" t="s">
        <v>78</v>
      </c>
      <c r="R218" s="1183" t="s">
        <v>78</v>
      </c>
      <c r="S218" s="1183" t="s">
        <v>78</v>
      </c>
      <c r="T218" s="1183" t="s">
        <v>78</v>
      </c>
      <c r="U218" s="1183" t="s">
        <v>78</v>
      </c>
      <c r="V218" s="1183" t="s">
        <v>78</v>
      </c>
      <c r="W218" s="1183" t="s">
        <v>78</v>
      </c>
      <c r="X218" s="1183" t="s">
        <v>78</v>
      </c>
      <c r="Y218" s="1183" t="s">
        <v>78</v>
      </c>
      <c r="Z218" s="1183" t="s">
        <v>78</v>
      </c>
      <c r="AA218" s="1183" t="s">
        <v>78</v>
      </c>
      <c r="AB218" s="1183" t="s">
        <v>78</v>
      </c>
      <c r="AC218" s="1183" t="s">
        <v>78</v>
      </c>
      <c r="AD218" s="1183" t="s">
        <v>78</v>
      </c>
      <c r="AE218" s="1183" t="s">
        <v>78</v>
      </c>
      <c r="AF218" s="1183" t="s">
        <v>78</v>
      </c>
      <c r="AG218" s="1183" t="s">
        <v>78</v>
      </c>
      <c r="AH218" s="1183" t="s">
        <v>78</v>
      </c>
      <c r="AI218" s="1183" t="s">
        <v>78</v>
      </c>
      <c r="AJ218" s="1183" t="s">
        <v>78</v>
      </c>
      <c r="AK218" s="1183" t="s">
        <v>78</v>
      </c>
      <c r="AL218" s="1183" t="s">
        <v>78</v>
      </c>
      <c r="AM218" s="1183" t="s">
        <v>78</v>
      </c>
      <c r="AN218" s="1183" t="s">
        <v>78</v>
      </c>
      <c r="AO218" s="1183" t="s">
        <v>78</v>
      </c>
      <c r="AP218" s="1183" t="s">
        <v>78</v>
      </c>
      <c r="AQ218" s="1183" t="s">
        <v>78</v>
      </c>
      <c r="AR218" s="1183" t="s">
        <v>55</v>
      </c>
      <c r="AS218" s="1183" t="s">
        <v>78</v>
      </c>
      <c r="AT218" s="1192" t="s">
        <v>78</v>
      </c>
    </row>
    <row r="219" spans="1:46" x14ac:dyDescent="0.2">
      <c r="A219" s="1209" t="s">
        <v>154</v>
      </c>
      <c r="B219" s="1307">
        <f t="shared" si="23"/>
        <v>0</v>
      </c>
      <c r="C219" s="1183">
        <v>0</v>
      </c>
      <c r="D219" s="1192">
        <v>3</v>
      </c>
      <c r="E219" s="1184" t="s">
        <v>78</v>
      </c>
      <c r="F219" s="1183" t="s">
        <v>78</v>
      </c>
      <c r="G219" s="1183" t="s">
        <v>78</v>
      </c>
      <c r="H219" s="1183" t="s">
        <v>78</v>
      </c>
      <c r="I219" s="1183" t="s">
        <v>78</v>
      </c>
      <c r="J219" s="1183" t="s">
        <v>78</v>
      </c>
      <c r="K219" s="1183" t="s">
        <v>78</v>
      </c>
      <c r="L219" s="1183" t="s">
        <v>78</v>
      </c>
      <c r="M219" s="1183" t="s">
        <v>78</v>
      </c>
      <c r="N219" s="1183" t="s">
        <v>78</v>
      </c>
      <c r="O219" s="1183" t="s">
        <v>78</v>
      </c>
      <c r="P219" s="1183" t="s">
        <v>78</v>
      </c>
      <c r="Q219" s="1183" t="s">
        <v>78</v>
      </c>
      <c r="R219" s="1183" t="s">
        <v>78</v>
      </c>
      <c r="S219" s="1183" t="s">
        <v>78</v>
      </c>
      <c r="T219" s="1183" t="s">
        <v>78</v>
      </c>
      <c r="U219" s="1183" t="s">
        <v>78</v>
      </c>
      <c r="V219" s="1183" t="s">
        <v>78</v>
      </c>
      <c r="W219" s="1183" t="s">
        <v>78</v>
      </c>
      <c r="X219" s="1183" t="s">
        <v>78</v>
      </c>
      <c r="Y219" s="1183" t="s">
        <v>78</v>
      </c>
      <c r="Z219" s="1183" t="s">
        <v>78</v>
      </c>
      <c r="AA219" s="1183" t="s">
        <v>78</v>
      </c>
      <c r="AB219" s="1183" t="s">
        <v>78</v>
      </c>
      <c r="AC219" s="1183" t="s">
        <v>78</v>
      </c>
      <c r="AD219" s="1183" t="s">
        <v>78</v>
      </c>
      <c r="AE219" s="1183" t="s">
        <v>78</v>
      </c>
      <c r="AF219" s="1183" t="s">
        <v>78</v>
      </c>
      <c r="AG219" s="1183" t="s">
        <v>78</v>
      </c>
      <c r="AH219" s="1183" t="s">
        <v>78</v>
      </c>
      <c r="AI219" s="1183" t="s">
        <v>78</v>
      </c>
      <c r="AJ219" s="1183" t="s">
        <v>78</v>
      </c>
      <c r="AK219" s="1183" t="s">
        <v>78</v>
      </c>
      <c r="AL219" s="1183" t="s">
        <v>78</v>
      </c>
      <c r="AM219" s="1183" t="s">
        <v>78</v>
      </c>
      <c r="AN219" s="1183" t="s">
        <v>78</v>
      </c>
      <c r="AO219" s="1183" t="s">
        <v>78</v>
      </c>
      <c r="AP219" s="1183" t="s">
        <v>78</v>
      </c>
      <c r="AQ219" s="1183" t="s">
        <v>78</v>
      </c>
      <c r="AR219" s="1183" t="s">
        <v>78</v>
      </c>
      <c r="AS219" s="1183" t="s">
        <v>78</v>
      </c>
      <c r="AT219" s="1192" t="s">
        <v>78</v>
      </c>
    </row>
    <row r="220" spans="1:46" x14ac:dyDescent="0.2">
      <c r="A220" s="1209" t="s">
        <v>155</v>
      </c>
      <c r="B220" s="1307">
        <f t="shared" si="23"/>
        <v>0</v>
      </c>
      <c r="C220" s="1183">
        <v>0</v>
      </c>
      <c r="D220" s="1192">
        <v>3</v>
      </c>
      <c r="E220" s="1184" t="s">
        <v>78</v>
      </c>
      <c r="F220" s="1183" t="s">
        <v>78</v>
      </c>
      <c r="G220" s="1183" t="s">
        <v>78</v>
      </c>
      <c r="H220" s="1183" t="s">
        <v>78</v>
      </c>
      <c r="I220" s="1183" t="s">
        <v>78</v>
      </c>
      <c r="J220" s="1183" t="s">
        <v>78</v>
      </c>
      <c r="K220" s="1183" t="s">
        <v>78</v>
      </c>
      <c r="L220" s="1183" t="s">
        <v>78</v>
      </c>
      <c r="M220" s="1183" t="s">
        <v>78</v>
      </c>
      <c r="N220" s="1183" t="s">
        <v>78</v>
      </c>
      <c r="O220" s="1183" t="s">
        <v>78</v>
      </c>
      <c r="P220" s="1183" t="s">
        <v>78</v>
      </c>
      <c r="Q220" s="1183" t="s">
        <v>78</v>
      </c>
      <c r="R220" s="1183" t="s">
        <v>78</v>
      </c>
      <c r="S220" s="1183" t="s">
        <v>78</v>
      </c>
      <c r="T220" s="1183" t="s">
        <v>78</v>
      </c>
      <c r="U220" s="1183" t="s">
        <v>78</v>
      </c>
      <c r="V220" s="1183" t="s">
        <v>78</v>
      </c>
      <c r="W220" s="1183" t="s">
        <v>78</v>
      </c>
      <c r="X220" s="1183" t="s">
        <v>78</v>
      </c>
      <c r="Y220" s="1183" t="s">
        <v>78</v>
      </c>
      <c r="Z220" s="1183" t="s">
        <v>78</v>
      </c>
      <c r="AA220" s="1183" t="s">
        <v>78</v>
      </c>
      <c r="AB220" s="1183" t="s">
        <v>78</v>
      </c>
      <c r="AC220" s="1183" t="s">
        <v>78</v>
      </c>
      <c r="AD220" s="1183" t="s">
        <v>78</v>
      </c>
      <c r="AE220" s="1183" t="s">
        <v>78</v>
      </c>
      <c r="AF220" s="1183" t="s">
        <v>78</v>
      </c>
      <c r="AG220" s="1183" t="s">
        <v>78</v>
      </c>
      <c r="AH220" s="1183" t="s">
        <v>78</v>
      </c>
      <c r="AI220" s="1183" t="s">
        <v>78</v>
      </c>
      <c r="AJ220" s="1183" t="s">
        <v>78</v>
      </c>
      <c r="AK220" s="1183" t="s">
        <v>78</v>
      </c>
      <c r="AL220" s="1183" t="s">
        <v>78</v>
      </c>
      <c r="AM220" s="1183" t="s">
        <v>78</v>
      </c>
      <c r="AN220" s="1183" t="s">
        <v>78</v>
      </c>
      <c r="AO220" s="1183" t="s">
        <v>78</v>
      </c>
      <c r="AP220" s="1183" t="s">
        <v>78</v>
      </c>
      <c r="AQ220" s="1183" t="s">
        <v>78</v>
      </c>
      <c r="AR220" s="1183" t="s">
        <v>78</v>
      </c>
      <c r="AS220" s="1183" t="s">
        <v>78</v>
      </c>
      <c r="AT220" s="1192" t="s">
        <v>78</v>
      </c>
    </row>
    <row r="221" spans="1:46" x14ac:dyDescent="0.2">
      <c r="A221" s="1209" t="s">
        <v>156</v>
      </c>
      <c r="B221" s="1307">
        <f t="shared" si="23"/>
        <v>0</v>
      </c>
      <c r="C221" s="1183">
        <v>0</v>
      </c>
      <c r="D221" s="1192">
        <v>3</v>
      </c>
      <c r="E221" s="1184" t="s">
        <v>78</v>
      </c>
      <c r="F221" s="1183" t="s">
        <v>78</v>
      </c>
      <c r="G221" s="1183" t="s">
        <v>78</v>
      </c>
      <c r="H221" s="1183" t="s">
        <v>78</v>
      </c>
      <c r="I221" s="1183" t="s">
        <v>78</v>
      </c>
      <c r="J221" s="1183" t="s">
        <v>78</v>
      </c>
      <c r="K221" s="1183" t="s">
        <v>78</v>
      </c>
      <c r="L221" s="1183" t="s">
        <v>78</v>
      </c>
      <c r="M221" s="1183" t="s">
        <v>78</v>
      </c>
      <c r="N221" s="1183" t="s">
        <v>78</v>
      </c>
      <c r="O221" s="1183" t="s">
        <v>78</v>
      </c>
      <c r="P221" s="1183" t="s">
        <v>78</v>
      </c>
      <c r="Q221" s="1183" t="s">
        <v>78</v>
      </c>
      <c r="R221" s="1183" t="s">
        <v>78</v>
      </c>
      <c r="S221" s="1183" t="s">
        <v>78</v>
      </c>
      <c r="T221" s="1183" t="s">
        <v>78</v>
      </c>
      <c r="U221" s="1183" t="s">
        <v>78</v>
      </c>
      <c r="V221" s="1183" t="s">
        <v>78</v>
      </c>
      <c r="W221" s="1183" t="s">
        <v>78</v>
      </c>
      <c r="X221" s="1183" t="s">
        <v>78</v>
      </c>
      <c r="Y221" s="1183" t="s">
        <v>78</v>
      </c>
      <c r="Z221" s="1183" t="s">
        <v>78</v>
      </c>
      <c r="AA221" s="1183" t="s">
        <v>78</v>
      </c>
      <c r="AB221" s="1183" t="s">
        <v>78</v>
      </c>
      <c r="AC221" s="1183" t="s">
        <v>78</v>
      </c>
      <c r="AD221" s="1183" t="s">
        <v>78</v>
      </c>
      <c r="AE221" s="1183" t="s">
        <v>78</v>
      </c>
      <c r="AF221" s="1183" t="s">
        <v>78</v>
      </c>
      <c r="AG221" s="1183" t="s">
        <v>78</v>
      </c>
      <c r="AH221" s="1183" t="s">
        <v>78</v>
      </c>
      <c r="AI221" s="1183" t="s">
        <v>78</v>
      </c>
      <c r="AJ221" s="1183" t="s">
        <v>78</v>
      </c>
      <c r="AK221" s="1183" t="s">
        <v>78</v>
      </c>
      <c r="AL221" s="1183" t="s">
        <v>78</v>
      </c>
      <c r="AM221" s="1183" t="s">
        <v>78</v>
      </c>
      <c r="AN221" s="1183" t="s">
        <v>78</v>
      </c>
      <c r="AO221" s="1183" t="s">
        <v>78</v>
      </c>
      <c r="AP221" s="1183" t="s">
        <v>78</v>
      </c>
      <c r="AQ221" s="1183" t="s">
        <v>78</v>
      </c>
      <c r="AR221" s="1183" t="s">
        <v>78</v>
      </c>
      <c r="AS221" s="1183" t="s">
        <v>78</v>
      </c>
      <c r="AT221" s="1192" t="s">
        <v>78</v>
      </c>
    </row>
    <row r="222" spans="1:46" x14ac:dyDescent="0.2">
      <c r="A222" s="1223" t="s">
        <v>157</v>
      </c>
      <c r="B222" s="1307">
        <f t="shared" si="23"/>
        <v>0.66666666666666663</v>
      </c>
      <c r="C222" s="1310">
        <v>2</v>
      </c>
      <c r="D222" s="1311">
        <v>3</v>
      </c>
      <c r="E222" s="1312" t="s">
        <v>78</v>
      </c>
      <c r="F222" s="1310" t="s">
        <v>78</v>
      </c>
      <c r="G222" s="1310" t="s">
        <v>78</v>
      </c>
      <c r="H222" s="1310" t="s">
        <v>78</v>
      </c>
      <c r="I222" s="1310" t="s">
        <v>78</v>
      </c>
      <c r="J222" s="1310" t="s">
        <v>78</v>
      </c>
      <c r="K222" s="1310" t="s">
        <v>78</v>
      </c>
      <c r="L222" s="1310" t="s">
        <v>78</v>
      </c>
      <c r="M222" s="1310" t="s">
        <v>78</v>
      </c>
      <c r="N222" s="1310" t="s">
        <v>78</v>
      </c>
      <c r="O222" s="1310" t="s">
        <v>78</v>
      </c>
      <c r="P222" s="1310" t="s">
        <v>78</v>
      </c>
      <c r="Q222" s="1310" t="s">
        <v>78</v>
      </c>
      <c r="R222" s="1310" t="s">
        <v>78</v>
      </c>
      <c r="S222" s="1310" t="s">
        <v>78</v>
      </c>
      <c r="T222" s="1310" t="s">
        <v>78</v>
      </c>
      <c r="U222" s="1310" t="s">
        <v>78</v>
      </c>
      <c r="V222" s="1310" t="s">
        <v>78</v>
      </c>
      <c r="W222" s="1310" t="s">
        <v>78</v>
      </c>
      <c r="X222" s="1310" t="s">
        <v>78</v>
      </c>
      <c r="Y222" s="1310" t="s">
        <v>78</v>
      </c>
      <c r="Z222" s="1310" t="s">
        <v>78</v>
      </c>
      <c r="AA222" s="1310" t="s">
        <v>78</v>
      </c>
      <c r="AB222" s="1310" t="s">
        <v>78</v>
      </c>
      <c r="AC222" s="1310" t="s">
        <v>78</v>
      </c>
      <c r="AD222" s="1310" t="s">
        <v>78</v>
      </c>
      <c r="AE222" s="1310" t="s">
        <v>78</v>
      </c>
      <c r="AF222" s="1310" t="s">
        <v>78</v>
      </c>
      <c r="AG222" s="1310" t="s">
        <v>78</v>
      </c>
      <c r="AH222" s="1310" t="s">
        <v>78</v>
      </c>
      <c r="AI222" s="1310" t="s">
        <v>55</v>
      </c>
      <c r="AJ222" s="1310" t="s">
        <v>78</v>
      </c>
      <c r="AK222" s="1310" t="s">
        <v>78</v>
      </c>
      <c r="AL222" s="1310" t="s">
        <v>78</v>
      </c>
      <c r="AM222" s="1310" t="s">
        <v>78</v>
      </c>
      <c r="AN222" s="1310" t="s">
        <v>78</v>
      </c>
      <c r="AO222" s="1310" t="s">
        <v>78</v>
      </c>
      <c r="AP222" s="1310" t="s">
        <v>78</v>
      </c>
      <c r="AQ222" s="1310" t="s">
        <v>78</v>
      </c>
      <c r="AR222" s="1310" t="s">
        <v>78</v>
      </c>
      <c r="AS222" s="1310" t="s">
        <v>78</v>
      </c>
      <c r="AT222" s="1311" t="s">
        <v>78</v>
      </c>
    </row>
    <row r="223" spans="1:46" ht="15" x14ac:dyDescent="0.25">
      <c r="A223" s="1274" t="s">
        <v>169</v>
      </c>
      <c r="B223" s="1289"/>
      <c r="C223" s="1289"/>
      <c r="D223" s="1290"/>
      <c r="E223" s="1289"/>
      <c r="F223" s="1289"/>
      <c r="G223" s="1289"/>
      <c r="H223" s="1289"/>
      <c r="I223" s="1289"/>
      <c r="J223" s="1289"/>
      <c r="K223" s="1289"/>
      <c r="L223" s="1289"/>
      <c r="M223" s="1289"/>
      <c r="N223" s="1289"/>
      <c r="O223" s="1289"/>
      <c r="P223" s="1289"/>
      <c r="Q223" s="1289"/>
      <c r="R223" s="1289"/>
      <c r="S223" s="1289"/>
      <c r="T223" s="1289"/>
      <c r="U223" s="1289"/>
      <c r="V223" s="1289"/>
      <c r="W223" s="1289"/>
      <c r="X223" s="1289"/>
      <c r="Y223" s="1289"/>
      <c r="Z223" s="1289"/>
      <c r="AA223" s="1289"/>
      <c r="AB223" s="1289"/>
      <c r="AC223" s="1289"/>
      <c r="AD223" s="1289"/>
      <c r="AE223" s="1289"/>
      <c r="AF223" s="1289"/>
      <c r="AG223" s="1289"/>
      <c r="AH223" s="1289"/>
      <c r="AI223" s="1289"/>
      <c r="AJ223" s="1289"/>
      <c r="AK223" s="1289"/>
      <c r="AL223" s="1289"/>
      <c r="AM223" s="1289"/>
      <c r="AN223" s="1289"/>
      <c r="AO223" s="1289"/>
      <c r="AP223" s="1289"/>
      <c r="AQ223" s="1289"/>
      <c r="AR223" s="1289"/>
      <c r="AS223" s="1289"/>
      <c r="AT223" s="1290"/>
    </row>
    <row r="224" spans="1:46" x14ac:dyDescent="0.2">
      <c r="A224" s="1209" t="s">
        <v>152</v>
      </c>
      <c r="B224" s="1307">
        <f>C224/D224</f>
        <v>0</v>
      </c>
      <c r="C224" s="1301">
        <v>0</v>
      </c>
      <c r="D224" s="1308">
        <v>3</v>
      </c>
      <c r="E224" s="1313" t="s">
        <v>78</v>
      </c>
      <c r="F224" s="1301" t="s">
        <v>78</v>
      </c>
      <c r="G224" s="1301" t="s">
        <v>78</v>
      </c>
      <c r="H224" s="1301" t="s">
        <v>78</v>
      </c>
      <c r="I224" s="1301" t="s">
        <v>78</v>
      </c>
      <c r="J224" s="1301" t="s">
        <v>78</v>
      </c>
      <c r="K224" s="1301" t="s">
        <v>78</v>
      </c>
      <c r="L224" s="1301" t="s">
        <v>78</v>
      </c>
      <c r="M224" s="1301" t="s">
        <v>78</v>
      </c>
      <c r="N224" s="1301" t="s">
        <v>78</v>
      </c>
      <c r="O224" s="1301" t="s">
        <v>78</v>
      </c>
      <c r="P224" s="1301" t="s">
        <v>78</v>
      </c>
      <c r="Q224" s="1301" t="s">
        <v>78</v>
      </c>
      <c r="R224" s="1301" t="s">
        <v>78</v>
      </c>
      <c r="S224" s="1301" t="s">
        <v>78</v>
      </c>
      <c r="T224" s="1301" t="s">
        <v>78</v>
      </c>
      <c r="U224" s="1301" t="s">
        <v>78</v>
      </c>
      <c r="V224" s="1301" t="s">
        <v>78</v>
      </c>
      <c r="W224" s="1301" t="s">
        <v>78</v>
      </c>
      <c r="X224" s="1301" t="s">
        <v>78</v>
      </c>
      <c r="Y224" s="1301" t="s">
        <v>78</v>
      </c>
      <c r="Z224" s="1301" t="s">
        <v>78</v>
      </c>
      <c r="AA224" s="1301" t="s">
        <v>78</v>
      </c>
      <c r="AB224" s="1301" t="s">
        <v>78</v>
      </c>
      <c r="AC224" s="1301" t="s">
        <v>78</v>
      </c>
      <c r="AD224" s="1301" t="s">
        <v>78</v>
      </c>
      <c r="AE224" s="1301" t="s">
        <v>78</v>
      </c>
      <c r="AF224" s="1301" t="s">
        <v>78</v>
      </c>
      <c r="AG224" s="1301" t="s">
        <v>78</v>
      </c>
      <c r="AH224" s="1301" t="s">
        <v>78</v>
      </c>
      <c r="AI224" s="1301" t="s">
        <v>78</v>
      </c>
      <c r="AJ224" s="1301" t="s">
        <v>78</v>
      </c>
      <c r="AK224" s="1301" t="s">
        <v>78</v>
      </c>
      <c r="AL224" s="1301" t="s">
        <v>78</v>
      </c>
      <c r="AM224" s="1301" t="s">
        <v>78</v>
      </c>
      <c r="AN224" s="1301" t="s">
        <v>78</v>
      </c>
      <c r="AO224" s="1301" t="s">
        <v>78</v>
      </c>
      <c r="AP224" s="1301" t="s">
        <v>78</v>
      </c>
      <c r="AQ224" s="1301" t="s">
        <v>78</v>
      </c>
      <c r="AR224" s="1301" t="s">
        <v>78</v>
      </c>
      <c r="AS224" s="1301" t="s">
        <v>78</v>
      </c>
      <c r="AT224" s="1308" t="s">
        <v>78</v>
      </c>
    </row>
    <row r="225" spans="1:46" x14ac:dyDescent="0.2">
      <c r="A225" s="1209" t="s">
        <v>153</v>
      </c>
      <c r="B225" s="1307">
        <f t="shared" ref="B225:B229" si="24">C225/D225</f>
        <v>0</v>
      </c>
      <c r="C225" s="1183">
        <v>0</v>
      </c>
      <c r="D225" s="1192">
        <v>3</v>
      </c>
      <c r="E225" s="1184" t="s">
        <v>78</v>
      </c>
      <c r="F225" s="1183" t="s">
        <v>78</v>
      </c>
      <c r="G225" s="1183" t="s">
        <v>78</v>
      </c>
      <c r="H225" s="1183" t="s">
        <v>78</v>
      </c>
      <c r="I225" s="1183" t="s">
        <v>78</v>
      </c>
      <c r="J225" s="1183" t="s">
        <v>78</v>
      </c>
      <c r="K225" s="1183" t="s">
        <v>78</v>
      </c>
      <c r="L225" s="1183" t="s">
        <v>78</v>
      </c>
      <c r="M225" s="1183" t="s">
        <v>78</v>
      </c>
      <c r="N225" s="1183" t="s">
        <v>78</v>
      </c>
      <c r="O225" s="1183" t="s">
        <v>78</v>
      </c>
      <c r="P225" s="1183" t="s">
        <v>78</v>
      </c>
      <c r="Q225" s="1183" t="s">
        <v>78</v>
      </c>
      <c r="R225" s="1183" t="s">
        <v>78</v>
      </c>
      <c r="S225" s="1183" t="s">
        <v>78</v>
      </c>
      <c r="T225" s="1183" t="s">
        <v>78</v>
      </c>
      <c r="U225" s="1183" t="s">
        <v>78</v>
      </c>
      <c r="V225" s="1183" t="s">
        <v>78</v>
      </c>
      <c r="W225" s="1183" t="s">
        <v>78</v>
      </c>
      <c r="X225" s="1183" t="s">
        <v>78</v>
      </c>
      <c r="Y225" s="1183" t="s">
        <v>78</v>
      </c>
      <c r="Z225" s="1183" t="s">
        <v>78</v>
      </c>
      <c r="AA225" s="1183" t="s">
        <v>78</v>
      </c>
      <c r="AB225" s="1183" t="s">
        <v>78</v>
      </c>
      <c r="AC225" s="1183" t="s">
        <v>78</v>
      </c>
      <c r="AD225" s="1183" t="s">
        <v>78</v>
      </c>
      <c r="AE225" s="1183" t="s">
        <v>78</v>
      </c>
      <c r="AF225" s="1183" t="s">
        <v>78</v>
      </c>
      <c r="AG225" s="1183" t="s">
        <v>78</v>
      </c>
      <c r="AH225" s="1183" t="s">
        <v>78</v>
      </c>
      <c r="AI225" s="1183" t="s">
        <v>78</v>
      </c>
      <c r="AJ225" s="1183" t="s">
        <v>78</v>
      </c>
      <c r="AK225" s="1183" t="s">
        <v>78</v>
      </c>
      <c r="AL225" s="1183" t="s">
        <v>78</v>
      </c>
      <c r="AM225" s="1183" t="s">
        <v>78</v>
      </c>
      <c r="AN225" s="1183" t="s">
        <v>78</v>
      </c>
      <c r="AO225" s="1183" t="s">
        <v>78</v>
      </c>
      <c r="AP225" s="1183" t="s">
        <v>78</v>
      </c>
      <c r="AQ225" s="1183" t="s">
        <v>78</v>
      </c>
      <c r="AR225" s="1183" t="s">
        <v>78</v>
      </c>
      <c r="AS225" s="1183" t="s">
        <v>78</v>
      </c>
      <c r="AT225" s="1192" t="s">
        <v>78</v>
      </c>
    </row>
    <row r="226" spans="1:46" x14ac:dyDescent="0.2">
      <c r="A226" s="1209" t="s">
        <v>154</v>
      </c>
      <c r="B226" s="1307">
        <f t="shared" si="24"/>
        <v>0.66666666666666663</v>
      </c>
      <c r="C226" s="1183">
        <v>2</v>
      </c>
      <c r="D226" s="1192">
        <v>3</v>
      </c>
      <c r="E226" s="1184" t="s">
        <v>78</v>
      </c>
      <c r="F226" s="1183" t="s">
        <v>78</v>
      </c>
      <c r="G226" s="1183" t="s">
        <v>78</v>
      </c>
      <c r="H226" s="1183" t="s">
        <v>78</v>
      </c>
      <c r="I226" s="1183" t="s">
        <v>78</v>
      </c>
      <c r="J226" s="1183" t="s">
        <v>78</v>
      </c>
      <c r="K226" s="1183" t="s">
        <v>78</v>
      </c>
      <c r="L226" s="1183" t="s">
        <v>78</v>
      </c>
      <c r="M226" s="1183" t="s">
        <v>78</v>
      </c>
      <c r="N226" s="1183" t="s">
        <v>78</v>
      </c>
      <c r="O226" s="1183" t="s">
        <v>78</v>
      </c>
      <c r="P226" s="1183" t="s">
        <v>78</v>
      </c>
      <c r="Q226" s="1183" t="s">
        <v>78</v>
      </c>
      <c r="R226" s="1183" t="s">
        <v>78</v>
      </c>
      <c r="S226" s="1183" t="s">
        <v>78</v>
      </c>
      <c r="T226" s="1183" t="s">
        <v>78</v>
      </c>
      <c r="U226" s="1183" t="s">
        <v>78</v>
      </c>
      <c r="V226" s="1183" t="s">
        <v>78</v>
      </c>
      <c r="W226" s="1183" t="s">
        <v>78</v>
      </c>
      <c r="X226" s="1183" t="s">
        <v>78</v>
      </c>
      <c r="Y226" s="1183" t="s">
        <v>78</v>
      </c>
      <c r="Z226" s="1183" t="s">
        <v>78</v>
      </c>
      <c r="AA226" s="1183" t="s">
        <v>78</v>
      </c>
      <c r="AB226" s="1183" t="s">
        <v>78</v>
      </c>
      <c r="AC226" s="1183" t="s">
        <v>78</v>
      </c>
      <c r="AD226" s="1183" t="s">
        <v>78</v>
      </c>
      <c r="AE226" s="1183" t="s">
        <v>78</v>
      </c>
      <c r="AF226" s="1183" t="s">
        <v>78</v>
      </c>
      <c r="AG226" s="1183" t="s">
        <v>78</v>
      </c>
      <c r="AH226" s="1183" t="s">
        <v>78</v>
      </c>
      <c r="AI226" s="1183" t="s">
        <v>78</v>
      </c>
      <c r="AJ226" s="1183" t="s">
        <v>78</v>
      </c>
      <c r="AK226" s="1183" t="s">
        <v>55</v>
      </c>
      <c r="AL226" s="1183" t="s">
        <v>78</v>
      </c>
      <c r="AM226" s="1183" t="s">
        <v>78</v>
      </c>
      <c r="AN226" s="1183" t="s">
        <v>78</v>
      </c>
      <c r="AO226" s="1183" t="s">
        <v>78</v>
      </c>
      <c r="AP226" s="1183" t="s">
        <v>78</v>
      </c>
      <c r="AQ226" s="1183" t="s">
        <v>78</v>
      </c>
      <c r="AR226" s="1183" t="s">
        <v>55</v>
      </c>
      <c r="AS226" s="1183" t="s">
        <v>78</v>
      </c>
      <c r="AT226" s="1192" t="s">
        <v>78</v>
      </c>
    </row>
    <row r="227" spans="1:46" x14ac:dyDescent="0.2">
      <c r="A227" s="1209" t="s">
        <v>155</v>
      </c>
      <c r="B227" s="1307">
        <f t="shared" si="24"/>
        <v>0</v>
      </c>
      <c r="C227" s="1183">
        <v>0</v>
      </c>
      <c r="D227" s="1192">
        <v>3</v>
      </c>
      <c r="E227" s="1184" t="s">
        <v>78</v>
      </c>
      <c r="F227" s="1183" t="s">
        <v>78</v>
      </c>
      <c r="G227" s="1183" t="s">
        <v>78</v>
      </c>
      <c r="H227" s="1183" t="s">
        <v>78</v>
      </c>
      <c r="I227" s="1183" t="s">
        <v>78</v>
      </c>
      <c r="J227" s="1183" t="s">
        <v>78</v>
      </c>
      <c r="K227" s="1183" t="s">
        <v>78</v>
      </c>
      <c r="L227" s="1183" t="s">
        <v>78</v>
      </c>
      <c r="M227" s="1183" t="s">
        <v>78</v>
      </c>
      <c r="N227" s="1183" t="s">
        <v>78</v>
      </c>
      <c r="O227" s="1183" t="s">
        <v>78</v>
      </c>
      <c r="P227" s="1183" t="s">
        <v>78</v>
      </c>
      <c r="Q227" s="1183" t="s">
        <v>78</v>
      </c>
      <c r="R227" s="1183" t="s">
        <v>78</v>
      </c>
      <c r="S227" s="1183" t="s">
        <v>78</v>
      </c>
      <c r="T227" s="1183" t="s">
        <v>78</v>
      </c>
      <c r="U227" s="1183" t="s">
        <v>78</v>
      </c>
      <c r="V227" s="1183" t="s">
        <v>78</v>
      </c>
      <c r="W227" s="1183" t="s">
        <v>78</v>
      </c>
      <c r="X227" s="1183" t="s">
        <v>78</v>
      </c>
      <c r="Y227" s="1183" t="s">
        <v>78</v>
      </c>
      <c r="Z227" s="1183" t="s">
        <v>78</v>
      </c>
      <c r="AA227" s="1183" t="s">
        <v>78</v>
      </c>
      <c r="AB227" s="1183" t="s">
        <v>78</v>
      </c>
      <c r="AC227" s="1183" t="s">
        <v>78</v>
      </c>
      <c r="AD227" s="1183" t="s">
        <v>78</v>
      </c>
      <c r="AE227" s="1183" t="s">
        <v>78</v>
      </c>
      <c r="AF227" s="1183" t="s">
        <v>78</v>
      </c>
      <c r="AG227" s="1183" t="s">
        <v>78</v>
      </c>
      <c r="AH227" s="1183" t="s">
        <v>78</v>
      </c>
      <c r="AI227" s="1183" t="s">
        <v>78</v>
      </c>
      <c r="AJ227" s="1183" t="s">
        <v>78</v>
      </c>
      <c r="AK227" s="1183" t="s">
        <v>78</v>
      </c>
      <c r="AL227" s="1183" t="s">
        <v>78</v>
      </c>
      <c r="AM227" s="1183" t="s">
        <v>78</v>
      </c>
      <c r="AN227" s="1183" t="s">
        <v>78</v>
      </c>
      <c r="AO227" s="1183" t="s">
        <v>78</v>
      </c>
      <c r="AP227" s="1183" t="s">
        <v>78</v>
      </c>
      <c r="AQ227" s="1183" t="s">
        <v>78</v>
      </c>
      <c r="AR227" s="1183" t="s">
        <v>78</v>
      </c>
      <c r="AS227" s="1183" t="s">
        <v>78</v>
      </c>
      <c r="AT227" s="1192" t="s">
        <v>78</v>
      </c>
    </row>
    <row r="228" spans="1:46" x14ac:dyDescent="0.2">
      <c r="A228" s="1209" t="s">
        <v>156</v>
      </c>
      <c r="B228" s="1307">
        <f t="shared" si="24"/>
        <v>0</v>
      </c>
      <c r="C228" s="1183">
        <v>0</v>
      </c>
      <c r="D228" s="1192">
        <v>3</v>
      </c>
      <c r="E228" s="1184" t="s">
        <v>78</v>
      </c>
      <c r="F228" s="1183" t="s">
        <v>78</v>
      </c>
      <c r="G228" s="1183" t="s">
        <v>78</v>
      </c>
      <c r="H228" s="1183" t="s">
        <v>78</v>
      </c>
      <c r="I228" s="1183" t="s">
        <v>78</v>
      </c>
      <c r="J228" s="1183" t="s">
        <v>78</v>
      </c>
      <c r="K228" s="1183" t="s">
        <v>78</v>
      </c>
      <c r="L228" s="1183" t="s">
        <v>78</v>
      </c>
      <c r="M228" s="1183" t="s">
        <v>78</v>
      </c>
      <c r="N228" s="1183" t="s">
        <v>78</v>
      </c>
      <c r="O228" s="1183" t="s">
        <v>78</v>
      </c>
      <c r="P228" s="1183" t="s">
        <v>78</v>
      </c>
      <c r="Q228" s="1183" t="s">
        <v>78</v>
      </c>
      <c r="R228" s="1183" t="s">
        <v>78</v>
      </c>
      <c r="S228" s="1183" t="s">
        <v>78</v>
      </c>
      <c r="T228" s="1183" t="s">
        <v>78</v>
      </c>
      <c r="U228" s="1183" t="s">
        <v>78</v>
      </c>
      <c r="V228" s="1183" t="s">
        <v>78</v>
      </c>
      <c r="W228" s="1183" t="s">
        <v>78</v>
      </c>
      <c r="X228" s="1183" t="s">
        <v>78</v>
      </c>
      <c r="Y228" s="1183" t="s">
        <v>78</v>
      </c>
      <c r="Z228" s="1183" t="s">
        <v>78</v>
      </c>
      <c r="AA228" s="1183" t="s">
        <v>78</v>
      </c>
      <c r="AB228" s="1183" t="s">
        <v>78</v>
      </c>
      <c r="AC228" s="1183" t="s">
        <v>78</v>
      </c>
      <c r="AD228" s="1183" t="s">
        <v>78</v>
      </c>
      <c r="AE228" s="1183" t="s">
        <v>78</v>
      </c>
      <c r="AF228" s="1183" t="s">
        <v>78</v>
      </c>
      <c r="AG228" s="1183" t="s">
        <v>78</v>
      </c>
      <c r="AH228" s="1183" t="s">
        <v>78</v>
      </c>
      <c r="AI228" s="1183" t="s">
        <v>78</v>
      </c>
      <c r="AJ228" s="1183" t="s">
        <v>78</v>
      </c>
      <c r="AK228" s="1183" t="s">
        <v>78</v>
      </c>
      <c r="AL228" s="1183" t="s">
        <v>78</v>
      </c>
      <c r="AM228" s="1183" t="s">
        <v>78</v>
      </c>
      <c r="AN228" s="1183" t="s">
        <v>78</v>
      </c>
      <c r="AO228" s="1183" t="s">
        <v>78</v>
      </c>
      <c r="AP228" s="1183" t="s">
        <v>78</v>
      </c>
      <c r="AQ228" s="1183" t="s">
        <v>78</v>
      </c>
      <c r="AR228" s="1183" t="s">
        <v>78</v>
      </c>
      <c r="AS228" s="1183" t="s">
        <v>78</v>
      </c>
      <c r="AT228" s="1192" t="s">
        <v>78</v>
      </c>
    </row>
    <row r="229" spans="1:46" x14ac:dyDescent="0.2">
      <c r="A229" s="1223" t="s">
        <v>157</v>
      </c>
      <c r="B229" s="1307">
        <f t="shared" si="24"/>
        <v>0.33333333333333331</v>
      </c>
      <c r="C229" s="1310">
        <v>1</v>
      </c>
      <c r="D229" s="1311">
        <v>3</v>
      </c>
      <c r="E229" s="1312" t="s">
        <v>78</v>
      </c>
      <c r="F229" s="1310" t="s">
        <v>78</v>
      </c>
      <c r="G229" s="1310" t="s">
        <v>78</v>
      </c>
      <c r="H229" s="1310" t="s">
        <v>78</v>
      </c>
      <c r="I229" s="1310" t="s">
        <v>78</v>
      </c>
      <c r="J229" s="1310" t="s">
        <v>78</v>
      </c>
      <c r="K229" s="1310" t="s">
        <v>78</v>
      </c>
      <c r="L229" s="1310" t="s">
        <v>78</v>
      </c>
      <c r="M229" s="1310" t="s">
        <v>78</v>
      </c>
      <c r="N229" s="1310" t="s">
        <v>78</v>
      </c>
      <c r="O229" s="1310" t="s">
        <v>78</v>
      </c>
      <c r="P229" s="1310" t="s">
        <v>78</v>
      </c>
      <c r="Q229" s="1310" t="s">
        <v>78</v>
      </c>
      <c r="R229" s="1310" t="s">
        <v>78</v>
      </c>
      <c r="S229" s="1310" t="s">
        <v>78</v>
      </c>
      <c r="T229" s="1310" t="s">
        <v>78</v>
      </c>
      <c r="U229" s="1310" t="s">
        <v>78</v>
      </c>
      <c r="V229" s="1310" t="s">
        <v>78</v>
      </c>
      <c r="W229" s="1310" t="s">
        <v>78</v>
      </c>
      <c r="X229" s="1310" t="s">
        <v>78</v>
      </c>
      <c r="Y229" s="1310" t="s">
        <v>78</v>
      </c>
      <c r="Z229" s="1310" t="s">
        <v>78</v>
      </c>
      <c r="AA229" s="1310" t="s">
        <v>78</v>
      </c>
      <c r="AB229" s="1310" t="s">
        <v>78</v>
      </c>
      <c r="AC229" s="1310" t="s">
        <v>78</v>
      </c>
      <c r="AD229" s="1310" t="s">
        <v>78</v>
      </c>
      <c r="AE229" s="1310" t="s">
        <v>78</v>
      </c>
      <c r="AF229" s="1310" t="s">
        <v>78</v>
      </c>
      <c r="AG229" s="1310" t="s">
        <v>78</v>
      </c>
      <c r="AH229" s="1310" t="s">
        <v>78</v>
      </c>
      <c r="AI229" s="1310" t="s">
        <v>78</v>
      </c>
      <c r="AJ229" s="1310" t="s">
        <v>78</v>
      </c>
      <c r="AK229" s="1310" t="s">
        <v>78</v>
      </c>
      <c r="AL229" s="1310" t="s">
        <v>78</v>
      </c>
      <c r="AM229" s="1310" t="s">
        <v>78</v>
      </c>
      <c r="AN229" s="1310" t="s">
        <v>78</v>
      </c>
      <c r="AO229" s="1310" t="s">
        <v>78</v>
      </c>
      <c r="AP229" s="1310" t="s">
        <v>78</v>
      </c>
      <c r="AQ229" s="1310" t="s">
        <v>78</v>
      </c>
      <c r="AR229" s="1310" t="s">
        <v>78</v>
      </c>
      <c r="AS229" s="1310" t="s">
        <v>78</v>
      </c>
      <c r="AT229" s="1311" t="s">
        <v>78</v>
      </c>
    </row>
    <row r="230" spans="1:46" ht="15" x14ac:dyDescent="0.25">
      <c r="A230" s="1274" t="s">
        <v>170</v>
      </c>
      <c r="B230" s="1289"/>
      <c r="C230" s="1289"/>
      <c r="D230" s="1290"/>
      <c r="E230" s="1289"/>
      <c r="F230" s="1289"/>
      <c r="G230" s="1289"/>
      <c r="H230" s="1289"/>
      <c r="I230" s="1289"/>
      <c r="J230" s="1289"/>
      <c r="K230" s="1289"/>
      <c r="L230" s="1289"/>
      <c r="M230" s="1289"/>
      <c r="N230" s="1289"/>
      <c r="O230" s="1289"/>
      <c r="P230" s="1289"/>
      <c r="Q230" s="1289"/>
      <c r="R230" s="1289"/>
      <c r="S230" s="1289"/>
      <c r="T230" s="1289"/>
      <c r="U230" s="1289"/>
      <c r="V230" s="1289"/>
      <c r="W230" s="1289"/>
      <c r="X230" s="1289"/>
      <c r="Y230" s="1289"/>
      <c r="Z230" s="1289"/>
      <c r="AA230" s="1289"/>
      <c r="AB230" s="1289"/>
      <c r="AC230" s="1289"/>
      <c r="AD230" s="1289"/>
      <c r="AE230" s="1289"/>
      <c r="AF230" s="1289"/>
      <c r="AG230" s="1289"/>
      <c r="AH230" s="1289"/>
      <c r="AI230" s="1289"/>
      <c r="AJ230" s="1289"/>
      <c r="AK230" s="1289"/>
      <c r="AL230" s="1289"/>
      <c r="AM230" s="1289"/>
      <c r="AN230" s="1289"/>
      <c r="AO230" s="1289"/>
      <c r="AP230" s="1289"/>
      <c r="AQ230" s="1289"/>
      <c r="AR230" s="1289"/>
      <c r="AS230" s="1289"/>
      <c r="AT230" s="1290"/>
    </row>
    <row r="231" spans="1:46" x14ac:dyDescent="0.2">
      <c r="A231" s="1209" t="s">
        <v>152</v>
      </c>
      <c r="B231" s="1307">
        <f>C231/D231</f>
        <v>0.58620689655172409</v>
      </c>
      <c r="C231" s="1301">
        <v>17</v>
      </c>
      <c r="D231" s="1308">
        <v>29</v>
      </c>
      <c r="E231" s="1313" t="s">
        <v>78</v>
      </c>
      <c r="F231" s="1301" t="s">
        <v>78</v>
      </c>
      <c r="G231" s="1301" t="s">
        <v>55</v>
      </c>
      <c r="H231" s="1301" t="s">
        <v>78</v>
      </c>
      <c r="I231" s="1301" t="s">
        <v>78</v>
      </c>
      <c r="J231" s="1301" t="s">
        <v>55</v>
      </c>
      <c r="K231" s="1301" t="s">
        <v>78</v>
      </c>
      <c r="L231" s="1301" t="s">
        <v>78</v>
      </c>
      <c r="M231" s="1301" t="s">
        <v>55</v>
      </c>
      <c r="N231" s="1301" t="s">
        <v>78</v>
      </c>
      <c r="O231" s="1301" t="s">
        <v>78</v>
      </c>
      <c r="P231" s="1301" t="s">
        <v>55</v>
      </c>
      <c r="Q231" s="1301" t="s">
        <v>55</v>
      </c>
      <c r="R231" s="1301" t="s">
        <v>78</v>
      </c>
      <c r="S231" s="1301" t="s">
        <v>55</v>
      </c>
      <c r="T231" s="1301" t="s">
        <v>78</v>
      </c>
      <c r="U231" s="1301" t="s">
        <v>55</v>
      </c>
      <c r="V231" s="1301" t="s">
        <v>78</v>
      </c>
      <c r="W231" s="1301" t="s">
        <v>78</v>
      </c>
      <c r="X231" s="1301" t="s">
        <v>78</v>
      </c>
      <c r="Y231" s="1301" t="s">
        <v>78</v>
      </c>
      <c r="Z231" s="1301" t="s">
        <v>55</v>
      </c>
      <c r="AA231" s="1301" t="s">
        <v>55</v>
      </c>
      <c r="AB231" s="1301" t="s">
        <v>78</v>
      </c>
      <c r="AC231" s="1301" t="s">
        <v>78</v>
      </c>
      <c r="AD231" s="1301" t="s">
        <v>55</v>
      </c>
      <c r="AE231" s="1301" t="s">
        <v>78</v>
      </c>
      <c r="AF231" s="1301" t="s">
        <v>55</v>
      </c>
      <c r="AG231" s="1301" t="s">
        <v>78</v>
      </c>
      <c r="AH231" s="1301" t="s">
        <v>78</v>
      </c>
      <c r="AI231" s="1301" t="s">
        <v>78</v>
      </c>
      <c r="AJ231" s="1301" t="s">
        <v>55</v>
      </c>
      <c r="AK231" s="1301" t="s">
        <v>55</v>
      </c>
      <c r="AL231" s="1301" t="s">
        <v>78</v>
      </c>
      <c r="AM231" s="1301" t="s">
        <v>78</v>
      </c>
      <c r="AN231" s="1301" t="s">
        <v>78</v>
      </c>
      <c r="AO231" s="1301" t="s">
        <v>78</v>
      </c>
      <c r="AP231" s="1301" t="s">
        <v>78</v>
      </c>
      <c r="AQ231" s="1301" t="s">
        <v>55</v>
      </c>
      <c r="AR231" s="1301" t="s">
        <v>55</v>
      </c>
      <c r="AS231" s="1301" t="s">
        <v>55</v>
      </c>
      <c r="AT231" s="1308" t="s">
        <v>78</v>
      </c>
    </row>
    <row r="232" spans="1:46" x14ac:dyDescent="0.2">
      <c r="A232" s="1209" t="s">
        <v>153</v>
      </c>
      <c r="B232" s="1307">
        <f t="shared" ref="B232:B236" si="25">C232/D232</f>
        <v>0.10344827586206896</v>
      </c>
      <c r="C232" s="1183">
        <v>3</v>
      </c>
      <c r="D232" s="1192">
        <v>29</v>
      </c>
      <c r="E232" s="1184" t="s">
        <v>78</v>
      </c>
      <c r="F232" s="1183" t="s">
        <v>78</v>
      </c>
      <c r="G232" s="1183" t="s">
        <v>78</v>
      </c>
      <c r="H232" s="1183" t="s">
        <v>78</v>
      </c>
      <c r="I232" s="1183" t="s">
        <v>78</v>
      </c>
      <c r="J232" s="1183" t="s">
        <v>78</v>
      </c>
      <c r="K232" s="1183" t="s">
        <v>78</v>
      </c>
      <c r="L232" s="1183" t="s">
        <v>78</v>
      </c>
      <c r="M232" s="1183" t="s">
        <v>78</v>
      </c>
      <c r="N232" s="1183" t="s">
        <v>78</v>
      </c>
      <c r="O232" s="1183" t="s">
        <v>78</v>
      </c>
      <c r="P232" s="1183" t="s">
        <v>78</v>
      </c>
      <c r="Q232" s="1183" t="s">
        <v>78</v>
      </c>
      <c r="R232" s="1183" t="s">
        <v>78</v>
      </c>
      <c r="S232" s="1183" t="s">
        <v>78</v>
      </c>
      <c r="T232" s="1183" t="s">
        <v>55</v>
      </c>
      <c r="U232" s="1183" t="s">
        <v>78</v>
      </c>
      <c r="V232" s="1183" t="s">
        <v>78</v>
      </c>
      <c r="W232" s="1183" t="s">
        <v>78</v>
      </c>
      <c r="X232" s="1183" t="s">
        <v>78</v>
      </c>
      <c r="Y232" s="1183" t="s">
        <v>78</v>
      </c>
      <c r="Z232" s="1183" t="s">
        <v>78</v>
      </c>
      <c r="AA232" s="1183" t="s">
        <v>78</v>
      </c>
      <c r="AB232" s="1183" t="s">
        <v>78</v>
      </c>
      <c r="AC232" s="1183" t="s">
        <v>78</v>
      </c>
      <c r="AD232" s="1183" t="s">
        <v>78</v>
      </c>
      <c r="AE232" s="1183" t="s">
        <v>78</v>
      </c>
      <c r="AF232" s="1183" t="s">
        <v>78</v>
      </c>
      <c r="AG232" s="1183" t="s">
        <v>78</v>
      </c>
      <c r="AH232" s="1183" t="s">
        <v>78</v>
      </c>
      <c r="AI232" s="1183" t="s">
        <v>78</v>
      </c>
      <c r="AJ232" s="1183" t="s">
        <v>78</v>
      </c>
      <c r="AK232" s="1183" t="s">
        <v>78</v>
      </c>
      <c r="AL232" s="1183" t="s">
        <v>78</v>
      </c>
      <c r="AM232" s="1183" t="s">
        <v>78</v>
      </c>
      <c r="AN232" s="1183" t="s">
        <v>78</v>
      </c>
      <c r="AO232" s="1183" t="s">
        <v>55</v>
      </c>
      <c r="AP232" s="1183" t="s">
        <v>55</v>
      </c>
      <c r="AQ232" s="1183" t="s">
        <v>78</v>
      </c>
      <c r="AR232" s="1183" t="s">
        <v>78</v>
      </c>
      <c r="AS232" s="1183" t="s">
        <v>78</v>
      </c>
      <c r="AT232" s="1192" t="s">
        <v>78</v>
      </c>
    </row>
    <row r="233" spans="1:46" x14ac:dyDescent="0.2">
      <c r="A233" s="1209" t="s">
        <v>154</v>
      </c>
      <c r="B233" s="1307">
        <f t="shared" si="25"/>
        <v>0.13793103448275862</v>
      </c>
      <c r="C233" s="1183">
        <v>4</v>
      </c>
      <c r="D233" s="1192">
        <v>29</v>
      </c>
      <c r="E233" s="1184" t="s">
        <v>78</v>
      </c>
      <c r="F233" s="1183" t="s">
        <v>78</v>
      </c>
      <c r="G233" s="1183" t="s">
        <v>78</v>
      </c>
      <c r="H233" s="1183" t="s">
        <v>78</v>
      </c>
      <c r="I233" s="1183" t="s">
        <v>55</v>
      </c>
      <c r="J233" s="1183" t="s">
        <v>78</v>
      </c>
      <c r="K233" s="1183" t="s">
        <v>78</v>
      </c>
      <c r="L233" s="1183" t="s">
        <v>78</v>
      </c>
      <c r="M233" s="1183" t="s">
        <v>78</v>
      </c>
      <c r="N233" s="1183" t="s">
        <v>78</v>
      </c>
      <c r="O233" s="1183" t="s">
        <v>78</v>
      </c>
      <c r="P233" s="1183" t="s">
        <v>78</v>
      </c>
      <c r="Q233" s="1183" t="s">
        <v>78</v>
      </c>
      <c r="R233" s="1183" t="s">
        <v>78</v>
      </c>
      <c r="S233" s="1183" t="s">
        <v>78</v>
      </c>
      <c r="T233" s="1183" t="s">
        <v>78</v>
      </c>
      <c r="U233" s="1183" t="s">
        <v>78</v>
      </c>
      <c r="V233" s="1183" t="s">
        <v>78</v>
      </c>
      <c r="W233" s="1183" t="s">
        <v>78</v>
      </c>
      <c r="X233" s="1183" t="s">
        <v>78</v>
      </c>
      <c r="Y233" s="1183" t="s">
        <v>55</v>
      </c>
      <c r="Z233" s="1183" t="s">
        <v>78</v>
      </c>
      <c r="AA233" s="1183" t="s">
        <v>78</v>
      </c>
      <c r="AB233" s="1183" t="s">
        <v>55</v>
      </c>
      <c r="AC233" s="1183" t="s">
        <v>78</v>
      </c>
      <c r="AD233" s="1183" t="s">
        <v>78</v>
      </c>
      <c r="AE233" s="1183" t="s">
        <v>78</v>
      </c>
      <c r="AF233" s="1183" t="s">
        <v>78</v>
      </c>
      <c r="AG233" s="1183" t="s">
        <v>78</v>
      </c>
      <c r="AH233" s="1183" t="s">
        <v>78</v>
      </c>
      <c r="AI233" s="1183" t="s">
        <v>55</v>
      </c>
      <c r="AJ233" s="1183" t="s">
        <v>78</v>
      </c>
      <c r="AK233" s="1183" t="s">
        <v>78</v>
      </c>
      <c r="AL233" s="1183" t="s">
        <v>78</v>
      </c>
      <c r="AM233" s="1183" t="s">
        <v>78</v>
      </c>
      <c r="AN233" s="1183" t="s">
        <v>78</v>
      </c>
      <c r="AO233" s="1183" t="s">
        <v>78</v>
      </c>
      <c r="AP233" s="1183" t="s">
        <v>78</v>
      </c>
      <c r="AQ233" s="1183" t="s">
        <v>78</v>
      </c>
      <c r="AR233" s="1183" t="s">
        <v>78</v>
      </c>
      <c r="AS233" s="1183" t="s">
        <v>78</v>
      </c>
      <c r="AT233" s="1192" t="s">
        <v>78</v>
      </c>
    </row>
    <row r="234" spans="1:46" x14ac:dyDescent="0.2">
      <c r="A234" s="1209" t="s">
        <v>155</v>
      </c>
      <c r="B234" s="1307">
        <f t="shared" si="25"/>
        <v>0.17241379310344829</v>
      </c>
      <c r="C234" s="1183">
        <v>5</v>
      </c>
      <c r="D234" s="1192">
        <v>29</v>
      </c>
      <c r="E234" s="1184" t="s">
        <v>55</v>
      </c>
      <c r="F234" s="1183" t="s">
        <v>78</v>
      </c>
      <c r="G234" s="1183" t="s">
        <v>78</v>
      </c>
      <c r="H234" s="1183" t="s">
        <v>55</v>
      </c>
      <c r="I234" s="1183" t="s">
        <v>78</v>
      </c>
      <c r="J234" s="1183" t="s">
        <v>78</v>
      </c>
      <c r="K234" s="1183" t="s">
        <v>78</v>
      </c>
      <c r="L234" s="1183" t="s">
        <v>78</v>
      </c>
      <c r="M234" s="1183" t="s">
        <v>78</v>
      </c>
      <c r="N234" s="1183" t="s">
        <v>78</v>
      </c>
      <c r="O234" s="1183" t="s">
        <v>78</v>
      </c>
      <c r="P234" s="1183" t="s">
        <v>78</v>
      </c>
      <c r="Q234" s="1183" t="s">
        <v>78</v>
      </c>
      <c r="R234" s="1183" t="s">
        <v>78</v>
      </c>
      <c r="S234" s="1183" t="s">
        <v>78</v>
      </c>
      <c r="T234" s="1183" t="s">
        <v>78</v>
      </c>
      <c r="U234" s="1183" t="s">
        <v>78</v>
      </c>
      <c r="V234" s="1183" t="s">
        <v>55</v>
      </c>
      <c r="W234" s="1183" t="s">
        <v>78</v>
      </c>
      <c r="X234" s="1183" t="s">
        <v>55</v>
      </c>
      <c r="Y234" s="1183" t="s">
        <v>78</v>
      </c>
      <c r="Z234" s="1183" t="s">
        <v>78</v>
      </c>
      <c r="AA234" s="1183" t="s">
        <v>78</v>
      </c>
      <c r="AB234" s="1183" t="s">
        <v>78</v>
      </c>
      <c r="AC234" s="1183" t="s">
        <v>78</v>
      </c>
      <c r="AD234" s="1183" t="s">
        <v>78</v>
      </c>
      <c r="AE234" s="1183" t="s">
        <v>78</v>
      </c>
      <c r="AF234" s="1183" t="s">
        <v>78</v>
      </c>
      <c r="AG234" s="1183" t="s">
        <v>78</v>
      </c>
      <c r="AH234" s="1183" t="s">
        <v>78</v>
      </c>
      <c r="AI234" s="1183" t="s">
        <v>78</v>
      </c>
      <c r="AJ234" s="1183" t="s">
        <v>78</v>
      </c>
      <c r="AK234" s="1183" t="s">
        <v>78</v>
      </c>
      <c r="AL234" s="1183" t="s">
        <v>55</v>
      </c>
      <c r="AM234" s="1183" t="s">
        <v>78</v>
      </c>
      <c r="AN234" s="1183" t="s">
        <v>78</v>
      </c>
      <c r="AO234" s="1183" t="s">
        <v>78</v>
      </c>
      <c r="AP234" s="1183" t="s">
        <v>78</v>
      </c>
      <c r="AQ234" s="1183" t="s">
        <v>78</v>
      </c>
      <c r="AR234" s="1183" t="s">
        <v>78</v>
      </c>
      <c r="AS234" s="1183" t="s">
        <v>78</v>
      </c>
      <c r="AT234" s="1192" t="s">
        <v>78</v>
      </c>
    </row>
    <row r="235" spans="1:46" x14ac:dyDescent="0.2">
      <c r="A235" s="1209" t="s">
        <v>156</v>
      </c>
      <c r="B235" s="1307">
        <f t="shared" si="25"/>
        <v>0</v>
      </c>
      <c r="C235" s="1183">
        <v>0</v>
      </c>
      <c r="D235" s="1192">
        <v>29</v>
      </c>
      <c r="E235" s="1184" t="s">
        <v>78</v>
      </c>
      <c r="F235" s="1183" t="s">
        <v>78</v>
      </c>
      <c r="G235" s="1183" t="s">
        <v>78</v>
      </c>
      <c r="H235" s="1183" t="s">
        <v>78</v>
      </c>
      <c r="I235" s="1183" t="s">
        <v>78</v>
      </c>
      <c r="J235" s="1183" t="s">
        <v>78</v>
      </c>
      <c r="K235" s="1183" t="s">
        <v>78</v>
      </c>
      <c r="L235" s="1183" t="s">
        <v>78</v>
      </c>
      <c r="M235" s="1183" t="s">
        <v>78</v>
      </c>
      <c r="N235" s="1183" t="s">
        <v>78</v>
      </c>
      <c r="O235" s="1183" t="s">
        <v>78</v>
      </c>
      <c r="P235" s="1183" t="s">
        <v>78</v>
      </c>
      <c r="Q235" s="1183" t="s">
        <v>78</v>
      </c>
      <c r="R235" s="1183" t="s">
        <v>78</v>
      </c>
      <c r="S235" s="1183" t="s">
        <v>78</v>
      </c>
      <c r="T235" s="1183" t="s">
        <v>78</v>
      </c>
      <c r="U235" s="1183" t="s">
        <v>78</v>
      </c>
      <c r="V235" s="1183" t="s">
        <v>78</v>
      </c>
      <c r="W235" s="1183" t="s">
        <v>78</v>
      </c>
      <c r="X235" s="1183" t="s">
        <v>78</v>
      </c>
      <c r="Y235" s="1183" t="s">
        <v>78</v>
      </c>
      <c r="Z235" s="1183" t="s">
        <v>78</v>
      </c>
      <c r="AA235" s="1183" t="s">
        <v>78</v>
      </c>
      <c r="AB235" s="1183" t="s">
        <v>78</v>
      </c>
      <c r="AC235" s="1183" t="s">
        <v>78</v>
      </c>
      <c r="AD235" s="1183" t="s">
        <v>78</v>
      </c>
      <c r="AE235" s="1183" t="s">
        <v>78</v>
      </c>
      <c r="AF235" s="1183" t="s">
        <v>78</v>
      </c>
      <c r="AG235" s="1183" t="s">
        <v>78</v>
      </c>
      <c r="AH235" s="1183" t="s">
        <v>78</v>
      </c>
      <c r="AI235" s="1183" t="s">
        <v>78</v>
      </c>
      <c r="AJ235" s="1183" t="s">
        <v>78</v>
      </c>
      <c r="AK235" s="1183" t="s">
        <v>78</v>
      </c>
      <c r="AL235" s="1183" t="s">
        <v>78</v>
      </c>
      <c r="AM235" s="1183" t="s">
        <v>78</v>
      </c>
      <c r="AN235" s="1183" t="s">
        <v>78</v>
      </c>
      <c r="AO235" s="1183" t="s">
        <v>78</v>
      </c>
      <c r="AP235" s="1183" t="s">
        <v>78</v>
      </c>
      <c r="AQ235" s="1183" t="s">
        <v>78</v>
      </c>
      <c r="AR235" s="1183" t="s">
        <v>78</v>
      </c>
      <c r="AS235" s="1183" t="s">
        <v>78</v>
      </c>
      <c r="AT235" s="1192" t="s">
        <v>78</v>
      </c>
    </row>
    <row r="236" spans="1:46" x14ac:dyDescent="0.2">
      <c r="A236" s="1223" t="s">
        <v>157</v>
      </c>
      <c r="B236" s="1307">
        <f t="shared" si="25"/>
        <v>0</v>
      </c>
      <c r="C236" s="1310">
        <v>0</v>
      </c>
      <c r="D236" s="1311">
        <v>29</v>
      </c>
      <c r="E236" s="1312" t="s">
        <v>78</v>
      </c>
      <c r="F236" s="1310" t="s">
        <v>78</v>
      </c>
      <c r="G236" s="1310" t="s">
        <v>78</v>
      </c>
      <c r="H236" s="1310" t="s">
        <v>78</v>
      </c>
      <c r="I236" s="1310" t="s">
        <v>78</v>
      </c>
      <c r="J236" s="1310" t="s">
        <v>78</v>
      </c>
      <c r="K236" s="1310" t="s">
        <v>78</v>
      </c>
      <c r="L236" s="1310" t="s">
        <v>78</v>
      </c>
      <c r="M236" s="1310" t="s">
        <v>78</v>
      </c>
      <c r="N236" s="1310" t="s">
        <v>78</v>
      </c>
      <c r="O236" s="1310" t="s">
        <v>78</v>
      </c>
      <c r="P236" s="1310" t="s">
        <v>78</v>
      </c>
      <c r="Q236" s="1310" t="s">
        <v>78</v>
      </c>
      <c r="R236" s="1310" t="s">
        <v>78</v>
      </c>
      <c r="S236" s="1310" t="s">
        <v>78</v>
      </c>
      <c r="T236" s="1310" t="s">
        <v>78</v>
      </c>
      <c r="U236" s="1310" t="s">
        <v>78</v>
      </c>
      <c r="V236" s="1310" t="s">
        <v>78</v>
      </c>
      <c r="W236" s="1310" t="s">
        <v>78</v>
      </c>
      <c r="X236" s="1310" t="s">
        <v>78</v>
      </c>
      <c r="Y236" s="1310" t="s">
        <v>78</v>
      </c>
      <c r="Z236" s="1310" t="s">
        <v>78</v>
      </c>
      <c r="AA236" s="1310" t="s">
        <v>78</v>
      </c>
      <c r="AB236" s="1310" t="s">
        <v>78</v>
      </c>
      <c r="AC236" s="1310" t="s">
        <v>78</v>
      </c>
      <c r="AD236" s="1310" t="s">
        <v>78</v>
      </c>
      <c r="AE236" s="1310" t="s">
        <v>78</v>
      </c>
      <c r="AF236" s="1310" t="s">
        <v>78</v>
      </c>
      <c r="AG236" s="1310" t="s">
        <v>78</v>
      </c>
      <c r="AH236" s="1310" t="s">
        <v>78</v>
      </c>
      <c r="AI236" s="1310" t="s">
        <v>78</v>
      </c>
      <c r="AJ236" s="1310" t="s">
        <v>78</v>
      </c>
      <c r="AK236" s="1310" t="s">
        <v>78</v>
      </c>
      <c r="AL236" s="1310" t="s">
        <v>78</v>
      </c>
      <c r="AM236" s="1310" t="s">
        <v>78</v>
      </c>
      <c r="AN236" s="1310" t="s">
        <v>78</v>
      </c>
      <c r="AO236" s="1310" t="s">
        <v>78</v>
      </c>
      <c r="AP236" s="1310" t="s">
        <v>78</v>
      </c>
      <c r="AQ236" s="1310" t="s">
        <v>78</v>
      </c>
      <c r="AR236" s="1310" t="s">
        <v>78</v>
      </c>
      <c r="AS236" s="1310" t="s">
        <v>78</v>
      </c>
      <c r="AT236" s="1311" t="s">
        <v>78</v>
      </c>
    </row>
    <row r="237" spans="1:46" ht="20.25" customHeight="1" x14ac:dyDescent="0.25">
      <c r="A237" s="1314" t="s">
        <v>150</v>
      </c>
      <c r="B237" s="1315"/>
      <c r="C237" s="1316"/>
      <c r="D237" s="1317"/>
      <c r="E237" s="1316"/>
      <c r="F237" s="1316"/>
      <c r="G237" s="1316"/>
      <c r="H237" s="1316"/>
      <c r="I237" s="1316"/>
      <c r="J237" s="1316"/>
      <c r="K237" s="1316"/>
      <c r="L237" s="1316"/>
      <c r="M237" s="1316"/>
      <c r="N237" s="1316"/>
      <c r="O237" s="1316"/>
      <c r="P237" s="1316"/>
      <c r="Q237" s="1316"/>
      <c r="R237" s="1316"/>
      <c r="S237" s="1316"/>
      <c r="T237" s="1316"/>
      <c r="U237" s="1316"/>
      <c r="V237" s="1316"/>
      <c r="W237" s="1316"/>
      <c r="X237" s="1316"/>
      <c r="Y237" s="1316"/>
      <c r="Z237" s="1316"/>
      <c r="AA237" s="1316"/>
      <c r="AB237" s="1316"/>
      <c r="AC237" s="1316"/>
      <c r="AD237" s="1316"/>
      <c r="AE237" s="1316"/>
      <c r="AF237" s="1316"/>
      <c r="AG237" s="1316"/>
      <c r="AH237" s="1316"/>
      <c r="AI237" s="1316"/>
      <c r="AJ237" s="1316"/>
      <c r="AK237" s="1316"/>
      <c r="AL237" s="1316"/>
      <c r="AM237" s="1316"/>
      <c r="AN237" s="1316"/>
      <c r="AO237" s="1316"/>
      <c r="AP237" s="1316"/>
      <c r="AQ237" s="1316"/>
      <c r="AR237" s="1316"/>
      <c r="AS237" s="1316"/>
      <c r="AT237" s="1317"/>
    </row>
    <row r="238" spans="1:46" ht="39.75" customHeight="1" x14ac:dyDescent="0.2">
      <c r="A238" s="1318" t="s">
        <v>171</v>
      </c>
      <c r="B238" s="1319"/>
      <c r="C238" s="1304"/>
      <c r="D238" s="1320"/>
      <c r="E238" s="1304"/>
      <c r="F238" s="1304"/>
      <c r="G238" s="1304"/>
      <c r="H238" s="1304"/>
      <c r="I238" s="1304"/>
      <c r="J238" s="1304"/>
      <c r="K238" s="1304"/>
      <c r="L238" s="1304"/>
      <c r="M238" s="1304"/>
      <c r="N238" s="1304"/>
      <c r="O238" s="1304"/>
      <c r="P238" s="1304"/>
      <c r="Q238" s="1304"/>
      <c r="R238" s="1304"/>
      <c r="S238" s="1304"/>
      <c r="T238" s="1304"/>
      <c r="U238" s="1304"/>
      <c r="V238" s="1304"/>
      <c r="W238" s="1304"/>
      <c r="X238" s="1304"/>
      <c r="Y238" s="1304"/>
      <c r="Z238" s="1304"/>
      <c r="AA238" s="1304"/>
      <c r="AB238" s="1304"/>
      <c r="AC238" s="1304"/>
      <c r="AD238" s="1304"/>
      <c r="AE238" s="1304"/>
      <c r="AF238" s="1304"/>
      <c r="AG238" s="1304"/>
      <c r="AH238" s="1304"/>
      <c r="AI238" s="1304"/>
      <c r="AJ238" s="1304"/>
      <c r="AK238" s="1304"/>
      <c r="AL238" s="1304"/>
      <c r="AM238" s="1304"/>
      <c r="AN238" s="1304"/>
      <c r="AO238" s="1304"/>
      <c r="AP238" s="1304"/>
      <c r="AQ238" s="1304"/>
      <c r="AR238" s="1304"/>
      <c r="AS238" s="1304"/>
      <c r="AT238" s="1320"/>
    </row>
    <row r="239" spans="1:46" ht="15" x14ac:dyDescent="0.25">
      <c r="A239" s="1321" t="s">
        <v>172</v>
      </c>
      <c r="B239" s="1275"/>
      <c r="C239" s="1305"/>
      <c r="D239" s="1306"/>
      <c r="E239" s="1275"/>
      <c r="F239" s="1275"/>
      <c r="G239" s="1275"/>
      <c r="H239" s="1275"/>
      <c r="I239" s="1275"/>
      <c r="J239" s="1275"/>
      <c r="K239" s="1275"/>
      <c r="L239" s="1275"/>
      <c r="M239" s="1275"/>
      <c r="N239" s="1275"/>
      <c r="O239" s="1275"/>
      <c r="P239" s="1275"/>
      <c r="Q239" s="1275"/>
      <c r="R239" s="1275"/>
      <c r="S239" s="1275"/>
      <c r="T239" s="1275"/>
      <c r="U239" s="1275"/>
      <c r="V239" s="1275"/>
      <c r="W239" s="1275"/>
      <c r="X239" s="1275"/>
      <c r="Y239" s="1275"/>
      <c r="Z239" s="1275"/>
      <c r="AA239" s="1275"/>
      <c r="AB239" s="1275"/>
      <c r="AC239" s="1275"/>
      <c r="AD239" s="1275"/>
      <c r="AE239" s="1275"/>
      <c r="AF239" s="1275"/>
      <c r="AG239" s="1275"/>
      <c r="AH239" s="1275"/>
      <c r="AI239" s="1275"/>
      <c r="AJ239" s="1275"/>
      <c r="AK239" s="1275"/>
      <c r="AL239" s="1275"/>
      <c r="AM239" s="1275"/>
      <c r="AN239" s="1275"/>
      <c r="AO239" s="1275"/>
      <c r="AP239" s="1275"/>
      <c r="AQ239" s="1275"/>
      <c r="AR239" s="1275"/>
      <c r="AS239" s="1275"/>
      <c r="AT239" s="1276"/>
    </row>
    <row r="240" spans="1:46" x14ac:dyDescent="0.2">
      <c r="A240" s="1322" t="s">
        <v>152</v>
      </c>
      <c r="B240" s="1323">
        <f>C240/D240</f>
        <v>0.27906976744186046</v>
      </c>
      <c r="C240" s="1312">
        <v>12</v>
      </c>
      <c r="D240" s="1311">
        <v>43</v>
      </c>
      <c r="E240" s="1241" t="s">
        <v>78</v>
      </c>
      <c r="F240" s="348" t="s">
        <v>55</v>
      </c>
      <c r="G240" s="348" t="s">
        <v>78</v>
      </c>
      <c r="H240" s="348" t="s">
        <v>78</v>
      </c>
      <c r="I240" s="348" t="s">
        <v>55</v>
      </c>
      <c r="J240" s="1183" t="s">
        <v>78</v>
      </c>
      <c r="K240" s="348" t="s">
        <v>55</v>
      </c>
      <c r="L240" s="348" t="s">
        <v>78</v>
      </c>
      <c r="M240" s="1183" t="s">
        <v>78</v>
      </c>
      <c r="N240" s="348" t="s">
        <v>78</v>
      </c>
      <c r="O240" s="348" t="s">
        <v>78</v>
      </c>
      <c r="P240" s="348" t="s">
        <v>55</v>
      </c>
      <c r="Q240" s="348" t="s">
        <v>55</v>
      </c>
      <c r="R240" s="1183" t="s">
        <v>78</v>
      </c>
      <c r="S240" s="348" t="s">
        <v>55</v>
      </c>
      <c r="T240" s="348" t="s">
        <v>78</v>
      </c>
      <c r="U240" s="348" t="s">
        <v>78</v>
      </c>
      <c r="V240" s="348" t="s">
        <v>78</v>
      </c>
      <c r="W240" s="348" t="s">
        <v>78</v>
      </c>
      <c r="X240" s="348" t="s">
        <v>78</v>
      </c>
      <c r="Y240" s="348" t="s">
        <v>78</v>
      </c>
      <c r="Z240" s="348" t="s">
        <v>55</v>
      </c>
      <c r="AA240" s="348" t="s">
        <v>78</v>
      </c>
      <c r="AB240" s="348" t="s">
        <v>78</v>
      </c>
      <c r="AC240" s="348" t="s">
        <v>78</v>
      </c>
      <c r="AD240" s="348" t="s">
        <v>55</v>
      </c>
      <c r="AE240" s="348" t="s">
        <v>78</v>
      </c>
      <c r="AF240" s="348" t="s">
        <v>55</v>
      </c>
      <c r="AG240" s="348" t="s">
        <v>55</v>
      </c>
      <c r="AH240" s="348" t="s">
        <v>78</v>
      </c>
      <c r="AI240" s="348" t="s">
        <v>78</v>
      </c>
      <c r="AJ240" s="348" t="s">
        <v>78</v>
      </c>
      <c r="AK240" s="348" t="s">
        <v>78</v>
      </c>
      <c r="AL240" s="348" t="s">
        <v>78</v>
      </c>
      <c r="AM240" s="348" t="s">
        <v>78</v>
      </c>
      <c r="AN240" s="348" t="s">
        <v>78</v>
      </c>
      <c r="AO240" s="348" t="s">
        <v>78</v>
      </c>
      <c r="AP240" s="348" t="s">
        <v>55</v>
      </c>
      <c r="AQ240" s="348" t="s">
        <v>78</v>
      </c>
      <c r="AR240" s="348" t="s">
        <v>78</v>
      </c>
      <c r="AS240" s="348" t="s">
        <v>78</v>
      </c>
      <c r="AT240" s="1203" t="s">
        <v>78</v>
      </c>
    </row>
    <row r="241" spans="1:46" x14ac:dyDescent="0.2">
      <c r="A241" s="1322" t="s">
        <v>153</v>
      </c>
      <c r="B241" s="1323">
        <f t="shared" ref="B241:B245" si="26">C241/D241</f>
        <v>0.20930232558139536</v>
      </c>
      <c r="C241" s="1312">
        <v>9</v>
      </c>
      <c r="D241" s="1311">
        <v>43</v>
      </c>
      <c r="E241" s="1241" t="s">
        <v>78</v>
      </c>
      <c r="F241" s="348" t="s">
        <v>78</v>
      </c>
      <c r="G241" s="348" t="s">
        <v>78</v>
      </c>
      <c r="H241" s="348" t="s">
        <v>78</v>
      </c>
      <c r="I241" s="348" t="s">
        <v>78</v>
      </c>
      <c r="J241" s="348" t="s">
        <v>55</v>
      </c>
      <c r="K241" s="348" t="s">
        <v>78</v>
      </c>
      <c r="L241" s="348" t="s">
        <v>78</v>
      </c>
      <c r="M241" s="348" t="s">
        <v>55</v>
      </c>
      <c r="N241" s="348" t="s">
        <v>78</v>
      </c>
      <c r="O241" s="348" t="s">
        <v>78</v>
      </c>
      <c r="P241" s="348" t="s">
        <v>78</v>
      </c>
      <c r="Q241" s="348" t="s">
        <v>78</v>
      </c>
      <c r="R241" s="348" t="s">
        <v>55</v>
      </c>
      <c r="S241" s="348" t="s">
        <v>78</v>
      </c>
      <c r="T241" s="348" t="s">
        <v>55</v>
      </c>
      <c r="U241" s="348" t="s">
        <v>78</v>
      </c>
      <c r="V241" s="348" t="s">
        <v>78</v>
      </c>
      <c r="W241" s="348" t="s">
        <v>78</v>
      </c>
      <c r="X241" s="348" t="s">
        <v>55</v>
      </c>
      <c r="Y241" s="348" t="s">
        <v>78</v>
      </c>
      <c r="Z241" s="348" t="s">
        <v>78</v>
      </c>
      <c r="AA241" s="348" t="s">
        <v>78</v>
      </c>
      <c r="AB241" s="348" t="s">
        <v>78</v>
      </c>
      <c r="AC241" s="348" t="s">
        <v>78</v>
      </c>
      <c r="AD241" s="348" t="s">
        <v>78</v>
      </c>
      <c r="AE241" s="348" t="s">
        <v>78</v>
      </c>
      <c r="AF241" s="348" t="s">
        <v>78</v>
      </c>
      <c r="AG241" s="348" t="s">
        <v>78</v>
      </c>
      <c r="AH241" s="348" t="s">
        <v>78</v>
      </c>
      <c r="AI241" s="348" t="s">
        <v>78</v>
      </c>
      <c r="AJ241" s="348" t="s">
        <v>78</v>
      </c>
      <c r="AK241" s="348" t="s">
        <v>78</v>
      </c>
      <c r="AL241" s="348" t="s">
        <v>78</v>
      </c>
      <c r="AM241" s="348" t="s">
        <v>55</v>
      </c>
      <c r="AN241" s="348" t="s">
        <v>55</v>
      </c>
      <c r="AO241" s="348" t="s">
        <v>55</v>
      </c>
      <c r="AP241" s="348" t="s">
        <v>78</v>
      </c>
      <c r="AQ241" s="348" t="s">
        <v>78</v>
      </c>
      <c r="AR241" s="348" t="s">
        <v>55</v>
      </c>
      <c r="AS241" s="348" t="s">
        <v>78</v>
      </c>
      <c r="AT241" s="1203" t="s">
        <v>78</v>
      </c>
    </row>
    <row r="242" spans="1:46" x14ac:dyDescent="0.2">
      <c r="A242" s="1322" t="s">
        <v>154</v>
      </c>
      <c r="B242" s="1323">
        <f t="shared" si="26"/>
        <v>9.3023255813953487E-2</v>
      </c>
      <c r="C242" s="1184">
        <v>4</v>
      </c>
      <c r="D242" s="1192">
        <v>43</v>
      </c>
      <c r="E242" s="1241" t="s">
        <v>78</v>
      </c>
      <c r="F242" s="348" t="s">
        <v>78</v>
      </c>
      <c r="G242" s="348" t="s">
        <v>55</v>
      </c>
      <c r="H242" s="348" t="s">
        <v>78</v>
      </c>
      <c r="I242" s="348" t="s">
        <v>78</v>
      </c>
      <c r="J242" s="348" t="s">
        <v>78</v>
      </c>
      <c r="K242" s="348" t="s">
        <v>78</v>
      </c>
      <c r="L242" s="348" t="s">
        <v>78</v>
      </c>
      <c r="M242" s="348" t="s">
        <v>78</v>
      </c>
      <c r="N242" s="348" t="s">
        <v>78</v>
      </c>
      <c r="O242" s="348" t="s">
        <v>78</v>
      </c>
      <c r="P242" s="348" t="s">
        <v>78</v>
      </c>
      <c r="Q242" s="348" t="s">
        <v>78</v>
      </c>
      <c r="R242" s="348" t="s">
        <v>78</v>
      </c>
      <c r="S242" s="348" t="s">
        <v>78</v>
      </c>
      <c r="T242" s="348" t="s">
        <v>78</v>
      </c>
      <c r="U242" s="348" t="s">
        <v>78</v>
      </c>
      <c r="V242" s="348" t="s">
        <v>78</v>
      </c>
      <c r="W242" s="348" t="s">
        <v>78</v>
      </c>
      <c r="X242" s="348" t="s">
        <v>78</v>
      </c>
      <c r="Y242" s="348" t="s">
        <v>78</v>
      </c>
      <c r="Z242" s="348" t="s">
        <v>78</v>
      </c>
      <c r="AA242" s="348" t="s">
        <v>78</v>
      </c>
      <c r="AB242" s="348" t="s">
        <v>55</v>
      </c>
      <c r="AC242" s="348" t="s">
        <v>78</v>
      </c>
      <c r="AD242" s="348" t="s">
        <v>78</v>
      </c>
      <c r="AE242" s="348" t="s">
        <v>55</v>
      </c>
      <c r="AF242" s="348" t="s">
        <v>78</v>
      </c>
      <c r="AG242" s="348" t="s">
        <v>78</v>
      </c>
      <c r="AH242" s="348" t="s">
        <v>78</v>
      </c>
      <c r="AI242" s="348" t="s">
        <v>78</v>
      </c>
      <c r="AJ242" s="1183" t="s">
        <v>78</v>
      </c>
      <c r="AK242" s="348" t="s">
        <v>55</v>
      </c>
      <c r="AL242" s="1183" t="s">
        <v>78</v>
      </c>
      <c r="AM242" s="348" t="s">
        <v>78</v>
      </c>
      <c r="AN242" s="348" t="s">
        <v>78</v>
      </c>
      <c r="AO242" s="348" t="s">
        <v>78</v>
      </c>
      <c r="AP242" s="348" t="s">
        <v>78</v>
      </c>
      <c r="AQ242" s="348" t="s">
        <v>78</v>
      </c>
      <c r="AR242" s="348" t="s">
        <v>78</v>
      </c>
      <c r="AS242" s="348" t="s">
        <v>78</v>
      </c>
      <c r="AT242" s="1203" t="s">
        <v>78</v>
      </c>
    </row>
    <row r="243" spans="1:46" x14ac:dyDescent="0.2">
      <c r="A243" s="1322" t="s">
        <v>155</v>
      </c>
      <c r="B243" s="1323">
        <f t="shared" si="26"/>
        <v>0.30232558139534882</v>
      </c>
      <c r="C243" s="1184">
        <v>13</v>
      </c>
      <c r="D243" s="1192">
        <v>43</v>
      </c>
      <c r="E243" s="1241" t="s">
        <v>55</v>
      </c>
      <c r="F243" s="348" t="s">
        <v>78</v>
      </c>
      <c r="G243" s="348" t="s">
        <v>78</v>
      </c>
      <c r="H243" s="348" t="s">
        <v>55</v>
      </c>
      <c r="I243" s="348" t="s">
        <v>78</v>
      </c>
      <c r="J243" s="348" t="s">
        <v>78</v>
      </c>
      <c r="K243" s="348" t="s">
        <v>78</v>
      </c>
      <c r="L243" s="348" t="s">
        <v>55</v>
      </c>
      <c r="M243" s="348" t="s">
        <v>78</v>
      </c>
      <c r="N243" s="348" t="s">
        <v>55</v>
      </c>
      <c r="O243" s="348" t="s">
        <v>55</v>
      </c>
      <c r="P243" s="348" t="s">
        <v>78</v>
      </c>
      <c r="Q243" s="348" t="s">
        <v>78</v>
      </c>
      <c r="R243" s="348" t="s">
        <v>78</v>
      </c>
      <c r="S243" s="348" t="s">
        <v>78</v>
      </c>
      <c r="T243" s="348" t="s">
        <v>78</v>
      </c>
      <c r="U243" s="348" t="s">
        <v>55</v>
      </c>
      <c r="V243" s="348" t="s">
        <v>78</v>
      </c>
      <c r="W243" s="348" t="s">
        <v>78</v>
      </c>
      <c r="X243" s="348" t="s">
        <v>78</v>
      </c>
      <c r="Y243" s="348" t="s">
        <v>78</v>
      </c>
      <c r="Z243" s="348" t="s">
        <v>78</v>
      </c>
      <c r="AA243" s="348" t="s">
        <v>78</v>
      </c>
      <c r="AB243" s="348" t="s">
        <v>78</v>
      </c>
      <c r="AC243" s="348" t="s">
        <v>55</v>
      </c>
      <c r="AD243" s="348" t="s">
        <v>78</v>
      </c>
      <c r="AE243" s="348" t="s">
        <v>78</v>
      </c>
      <c r="AF243" s="348" t="s">
        <v>78</v>
      </c>
      <c r="AG243" s="348" t="s">
        <v>78</v>
      </c>
      <c r="AH243" s="348" t="s">
        <v>78</v>
      </c>
      <c r="AI243" s="348" t="s">
        <v>78</v>
      </c>
      <c r="AJ243" s="348" t="s">
        <v>55</v>
      </c>
      <c r="AK243" s="348" t="s">
        <v>78</v>
      </c>
      <c r="AL243" s="348" t="s">
        <v>55</v>
      </c>
      <c r="AM243" s="348" t="s">
        <v>78</v>
      </c>
      <c r="AN243" s="348" t="s">
        <v>78</v>
      </c>
      <c r="AO243" s="348" t="s">
        <v>78</v>
      </c>
      <c r="AP243" s="348" t="s">
        <v>78</v>
      </c>
      <c r="AQ243" s="348" t="s">
        <v>55</v>
      </c>
      <c r="AR243" s="348" t="s">
        <v>78</v>
      </c>
      <c r="AS243" s="348" t="s">
        <v>55</v>
      </c>
      <c r="AT243" s="1203" t="s">
        <v>55</v>
      </c>
    </row>
    <row r="244" spans="1:46" x14ac:dyDescent="0.2">
      <c r="A244" s="1322" t="s">
        <v>156</v>
      </c>
      <c r="B244" s="1323">
        <f t="shared" si="26"/>
        <v>2.3255813953488372E-2</v>
      </c>
      <c r="C244" s="1184">
        <v>1</v>
      </c>
      <c r="D244" s="1192">
        <v>43</v>
      </c>
      <c r="E244" s="1241" t="s">
        <v>78</v>
      </c>
      <c r="F244" s="348" t="s">
        <v>78</v>
      </c>
      <c r="G244" s="348" t="s">
        <v>78</v>
      </c>
      <c r="H244" s="348" t="s">
        <v>78</v>
      </c>
      <c r="I244" s="348" t="s">
        <v>78</v>
      </c>
      <c r="J244" s="348" t="s">
        <v>78</v>
      </c>
      <c r="K244" s="348" t="s">
        <v>78</v>
      </c>
      <c r="L244" s="348" t="s">
        <v>78</v>
      </c>
      <c r="M244" s="348" t="s">
        <v>78</v>
      </c>
      <c r="N244" s="348" t="s">
        <v>78</v>
      </c>
      <c r="O244" s="348" t="s">
        <v>78</v>
      </c>
      <c r="P244" s="348" t="s">
        <v>78</v>
      </c>
      <c r="Q244" s="348" t="s">
        <v>78</v>
      </c>
      <c r="R244" s="348" t="s">
        <v>78</v>
      </c>
      <c r="S244" s="348" t="s">
        <v>78</v>
      </c>
      <c r="T244" s="348" t="s">
        <v>78</v>
      </c>
      <c r="U244" s="348" t="s">
        <v>78</v>
      </c>
      <c r="V244" s="348" t="s">
        <v>78</v>
      </c>
      <c r="W244" s="348" t="s">
        <v>78</v>
      </c>
      <c r="X244" s="348" t="s">
        <v>78</v>
      </c>
      <c r="Y244" s="348" t="s">
        <v>78</v>
      </c>
      <c r="Z244" s="348" t="s">
        <v>78</v>
      </c>
      <c r="AA244" s="348" t="s">
        <v>78</v>
      </c>
      <c r="AB244" s="348" t="s">
        <v>78</v>
      </c>
      <c r="AC244" s="348" t="s">
        <v>78</v>
      </c>
      <c r="AD244" s="348" t="s">
        <v>78</v>
      </c>
      <c r="AE244" s="348" t="s">
        <v>78</v>
      </c>
      <c r="AF244" s="348" t="s">
        <v>78</v>
      </c>
      <c r="AG244" s="348" t="s">
        <v>78</v>
      </c>
      <c r="AH244" s="348" t="s">
        <v>55</v>
      </c>
      <c r="AI244" s="348" t="s">
        <v>78</v>
      </c>
      <c r="AJ244" s="348" t="s">
        <v>78</v>
      </c>
      <c r="AK244" s="348" t="s">
        <v>78</v>
      </c>
      <c r="AL244" s="348" t="s">
        <v>78</v>
      </c>
      <c r="AM244" s="348" t="s">
        <v>78</v>
      </c>
      <c r="AN244" s="348" t="s">
        <v>78</v>
      </c>
      <c r="AO244" s="348" t="s">
        <v>78</v>
      </c>
      <c r="AP244" s="348" t="s">
        <v>78</v>
      </c>
      <c r="AQ244" s="348" t="s">
        <v>78</v>
      </c>
      <c r="AR244" s="348" t="s">
        <v>78</v>
      </c>
      <c r="AS244" s="348" t="s">
        <v>78</v>
      </c>
      <c r="AT244" s="1203" t="s">
        <v>78</v>
      </c>
    </row>
    <row r="245" spans="1:46" x14ac:dyDescent="0.2">
      <c r="A245" s="1324" t="s">
        <v>157</v>
      </c>
      <c r="B245" s="1323">
        <f t="shared" si="26"/>
        <v>9.3023255813953487E-2</v>
      </c>
      <c r="C245" s="1184">
        <v>4</v>
      </c>
      <c r="D245" s="1192">
        <v>43</v>
      </c>
      <c r="E245" s="1241" t="s">
        <v>78</v>
      </c>
      <c r="F245" s="348" t="s">
        <v>78</v>
      </c>
      <c r="G245" s="348" t="s">
        <v>78</v>
      </c>
      <c r="H245" s="348" t="s">
        <v>78</v>
      </c>
      <c r="I245" s="348" t="s">
        <v>78</v>
      </c>
      <c r="J245" s="348" t="s">
        <v>78</v>
      </c>
      <c r="K245" s="348" t="s">
        <v>78</v>
      </c>
      <c r="L245" s="348" t="s">
        <v>78</v>
      </c>
      <c r="M245" s="348" t="s">
        <v>78</v>
      </c>
      <c r="N245" s="348" t="s">
        <v>78</v>
      </c>
      <c r="O245" s="348" t="s">
        <v>78</v>
      </c>
      <c r="P245" s="348" t="s">
        <v>78</v>
      </c>
      <c r="Q245" s="348" t="s">
        <v>78</v>
      </c>
      <c r="R245" s="348" t="s">
        <v>78</v>
      </c>
      <c r="S245" s="348" t="s">
        <v>78</v>
      </c>
      <c r="T245" s="348" t="s">
        <v>78</v>
      </c>
      <c r="U245" s="348" t="s">
        <v>78</v>
      </c>
      <c r="V245" s="348" t="s">
        <v>55</v>
      </c>
      <c r="W245" s="348" t="s">
        <v>55</v>
      </c>
      <c r="X245" s="348" t="s">
        <v>78</v>
      </c>
      <c r="Y245" s="348" t="s">
        <v>78</v>
      </c>
      <c r="Z245" s="348" t="s">
        <v>78</v>
      </c>
      <c r="AA245" s="348" t="s">
        <v>78</v>
      </c>
      <c r="AB245" s="348" t="s">
        <v>78</v>
      </c>
      <c r="AC245" s="348" t="s">
        <v>78</v>
      </c>
      <c r="AD245" s="348" t="s">
        <v>78</v>
      </c>
      <c r="AE245" s="348" t="s">
        <v>78</v>
      </c>
      <c r="AF245" s="348" t="s">
        <v>78</v>
      </c>
      <c r="AG245" s="348" t="s">
        <v>78</v>
      </c>
      <c r="AH245" s="348" t="s">
        <v>78</v>
      </c>
      <c r="AI245" s="348" t="s">
        <v>55</v>
      </c>
      <c r="AJ245" s="348" t="s">
        <v>78</v>
      </c>
      <c r="AK245" s="348" t="s">
        <v>78</v>
      </c>
      <c r="AL245" s="348" t="s">
        <v>78</v>
      </c>
      <c r="AM245" s="348" t="s">
        <v>78</v>
      </c>
      <c r="AN245" s="348" t="s">
        <v>78</v>
      </c>
      <c r="AO245" s="348" t="s">
        <v>78</v>
      </c>
      <c r="AP245" s="348" t="s">
        <v>78</v>
      </c>
      <c r="AQ245" s="348" t="s">
        <v>78</v>
      </c>
      <c r="AR245" s="348" t="s">
        <v>78</v>
      </c>
      <c r="AS245" s="348" t="s">
        <v>78</v>
      </c>
      <c r="AT245" s="1203" t="s">
        <v>78</v>
      </c>
    </row>
    <row r="246" spans="1:46" ht="15" x14ac:dyDescent="0.25">
      <c r="A246" s="1321" t="s">
        <v>173</v>
      </c>
      <c r="B246" s="1275"/>
      <c r="C246" s="1275"/>
      <c r="D246" s="1276"/>
      <c r="E246" s="1275"/>
      <c r="F246" s="1275"/>
      <c r="G246" s="1275"/>
      <c r="H246" s="1275"/>
      <c r="I246" s="1275"/>
      <c r="J246" s="1275"/>
      <c r="K246" s="1275"/>
      <c r="L246" s="1275"/>
      <c r="M246" s="1275"/>
      <c r="N246" s="1275"/>
      <c r="O246" s="1275"/>
      <c r="P246" s="1275"/>
      <c r="Q246" s="1275"/>
      <c r="R246" s="1275"/>
      <c r="S246" s="1275"/>
      <c r="T246" s="1275"/>
      <c r="U246" s="1275"/>
      <c r="V246" s="1275"/>
      <c r="W246" s="1275"/>
      <c r="X246" s="1275"/>
      <c r="Y246" s="1275"/>
      <c r="Z246" s="1275"/>
      <c r="AA246" s="1275"/>
      <c r="AB246" s="1275"/>
      <c r="AC246" s="1275"/>
      <c r="AD246" s="1275"/>
      <c r="AE246" s="1275"/>
      <c r="AF246" s="1275"/>
      <c r="AG246" s="1275"/>
      <c r="AH246" s="1275"/>
      <c r="AI246" s="1275"/>
      <c r="AJ246" s="1275"/>
      <c r="AK246" s="1275"/>
      <c r="AL246" s="1275"/>
      <c r="AM246" s="1275"/>
      <c r="AN246" s="1275"/>
      <c r="AO246" s="1275"/>
      <c r="AP246" s="1275"/>
      <c r="AQ246" s="1275"/>
      <c r="AR246" s="1275"/>
      <c r="AS246" s="1275"/>
      <c r="AT246" s="1276"/>
    </row>
    <row r="247" spans="1:46" x14ac:dyDescent="0.2">
      <c r="A247" s="1322" t="s">
        <v>152</v>
      </c>
      <c r="B247" s="1323">
        <f>C247/D247</f>
        <v>0.20512820512820512</v>
      </c>
      <c r="C247" s="1312">
        <v>8</v>
      </c>
      <c r="D247" s="1311">
        <v>39</v>
      </c>
      <c r="E247" s="1241" t="s">
        <v>78</v>
      </c>
      <c r="F247" s="348" t="s">
        <v>55</v>
      </c>
      <c r="G247" s="348" t="s">
        <v>78</v>
      </c>
      <c r="H247" s="348" t="s">
        <v>78</v>
      </c>
      <c r="I247" s="348" t="s">
        <v>78</v>
      </c>
      <c r="J247" s="348" t="s">
        <v>78</v>
      </c>
      <c r="K247" s="348" t="s">
        <v>55</v>
      </c>
      <c r="L247" s="348" t="s">
        <v>78</v>
      </c>
      <c r="M247" s="348" t="s">
        <v>78</v>
      </c>
      <c r="N247" s="348" t="s">
        <v>78</v>
      </c>
      <c r="O247" s="348" t="s">
        <v>78</v>
      </c>
      <c r="P247" s="348" t="s">
        <v>55</v>
      </c>
      <c r="Q247" s="348" t="s">
        <v>78</v>
      </c>
      <c r="R247" s="348" t="s">
        <v>78</v>
      </c>
      <c r="S247" s="348" t="s">
        <v>78</v>
      </c>
      <c r="T247" s="348" t="s">
        <v>78</v>
      </c>
      <c r="U247" s="348" t="s">
        <v>78</v>
      </c>
      <c r="V247" s="348" t="s">
        <v>78</v>
      </c>
      <c r="W247" s="348" t="s">
        <v>78</v>
      </c>
      <c r="X247" s="348" t="s">
        <v>78</v>
      </c>
      <c r="Y247" s="348" t="s">
        <v>78</v>
      </c>
      <c r="Z247" s="348" t="s">
        <v>55</v>
      </c>
      <c r="AA247" s="348" t="s">
        <v>78</v>
      </c>
      <c r="AB247" s="348" t="s">
        <v>78</v>
      </c>
      <c r="AC247" s="348" t="s">
        <v>78</v>
      </c>
      <c r="AD247" s="348" t="s">
        <v>55</v>
      </c>
      <c r="AE247" s="348" t="s">
        <v>78</v>
      </c>
      <c r="AF247" s="348" t="s">
        <v>55</v>
      </c>
      <c r="AG247" s="348" t="s">
        <v>55</v>
      </c>
      <c r="AH247" s="348" t="s">
        <v>78</v>
      </c>
      <c r="AI247" s="348" t="s">
        <v>78</v>
      </c>
      <c r="AJ247" s="348" t="s">
        <v>78</v>
      </c>
      <c r="AK247" s="348" t="s">
        <v>78</v>
      </c>
      <c r="AL247" s="348" t="s">
        <v>78</v>
      </c>
      <c r="AM247" s="348" t="s">
        <v>78</v>
      </c>
      <c r="AN247" s="348" t="s">
        <v>78</v>
      </c>
      <c r="AO247" s="348" t="s">
        <v>78</v>
      </c>
      <c r="AP247" s="348" t="s">
        <v>78</v>
      </c>
      <c r="AQ247" s="348" t="s">
        <v>78</v>
      </c>
      <c r="AR247" s="348" t="s">
        <v>78</v>
      </c>
      <c r="AS247" s="348" t="s">
        <v>78</v>
      </c>
      <c r="AT247" s="1203" t="s">
        <v>78</v>
      </c>
    </row>
    <row r="248" spans="1:46" x14ac:dyDescent="0.2">
      <c r="A248" s="1322" t="s">
        <v>153</v>
      </c>
      <c r="B248" s="1323">
        <f t="shared" ref="B248:B252" si="27">C248/D248</f>
        <v>0.20512820512820512</v>
      </c>
      <c r="C248" s="1312">
        <v>8</v>
      </c>
      <c r="D248" s="1311">
        <v>39</v>
      </c>
      <c r="E248" s="1241" t="s">
        <v>78</v>
      </c>
      <c r="F248" s="348" t="s">
        <v>78</v>
      </c>
      <c r="G248" s="348" t="s">
        <v>78</v>
      </c>
      <c r="H248" s="348" t="s">
        <v>78</v>
      </c>
      <c r="I248" s="348" t="s">
        <v>78</v>
      </c>
      <c r="J248" s="348" t="s">
        <v>78</v>
      </c>
      <c r="K248" s="348" t="s">
        <v>78</v>
      </c>
      <c r="L248" s="348" t="s">
        <v>78</v>
      </c>
      <c r="M248" s="348" t="s">
        <v>55</v>
      </c>
      <c r="N248" s="348" t="s">
        <v>78</v>
      </c>
      <c r="O248" s="348" t="s">
        <v>78</v>
      </c>
      <c r="P248" s="348" t="s">
        <v>78</v>
      </c>
      <c r="Q248" s="348" t="s">
        <v>78</v>
      </c>
      <c r="R248" s="348" t="s">
        <v>55</v>
      </c>
      <c r="S248" s="348" t="s">
        <v>78</v>
      </c>
      <c r="T248" s="348" t="s">
        <v>55</v>
      </c>
      <c r="U248" s="348" t="s">
        <v>78</v>
      </c>
      <c r="V248" s="348" t="s">
        <v>78</v>
      </c>
      <c r="W248" s="348" t="s">
        <v>78</v>
      </c>
      <c r="X248" s="348" t="s">
        <v>55</v>
      </c>
      <c r="Y248" s="348" t="s">
        <v>78</v>
      </c>
      <c r="Z248" s="348" t="s">
        <v>78</v>
      </c>
      <c r="AA248" s="348" t="s">
        <v>78</v>
      </c>
      <c r="AB248" s="348" t="s">
        <v>78</v>
      </c>
      <c r="AC248" s="348" t="s">
        <v>78</v>
      </c>
      <c r="AD248" s="348" t="s">
        <v>78</v>
      </c>
      <c r="AE248" s="348" t="s">
        <v>78</v>
      </c>
      <c r="AF248" s="348" t="s">
        <v>78</v>
      </c>
      <c r="AG248" s="348" t="s">
        <v>78</v>
      </c>
      <c r="AH248" s="348" t="s">
        <v>78</v>
      </c>
      <c r="AI248" s="348" t="s">
        <v>78</v>
      </c>
      <c r="AJ248" s="348" t="s">
        <v>78</v>
      </c>
      <c r="AK248" s="348" t="s">
        <v>78</v>
      </c>
      <c r="AL248" s="348" t="s">
        <v>78</v>
      </c>
      <c r="AM248" s="348" t="s">
        <v>55</v>
      </c>
      <c r="AN248" s="348" t="s">
        <v>78</v>
      </c>
      <c r="AO248" s="348" t="s">
        <v>55</v>
      </c>
      <c r="AP248" s="348" t="s">
        <v>55</v>
      </c>
      <c r="AQ248" s="348" t="s">
        <v>78</v>
      </c>
      <c r="AR248" s="348" t="s">
        <v>55</v>
      </c>
      <c r="AS248" s="348" t="s">
        <v>78</v>
      </c>
      <c r="AT248" s="1203" t="s">
        <v>78</v>
      </c>
    </row>
    <row r="249" spans="1:46" x14ac:dyDescent="0.2">
      <c r="A249" s="1322" t="s">
        <v>154</v>
      </c>
      <c r="B249" s="1323">
        <f t="shared" si="27"/>
        <v>0.12820512820512819</v>
      </c>
      <c r="C249" s="1184">
        <v>5</v>
      </c>
      <c r="D249" s="1192">
        <v>39</v>
      </c>
      <c r="E249" s="1241" t="s">
        <v>78</v>
      </c>
      <c r="F249" s="348" t="s">
        <v>78</v>
      </c>
      <c r="G249" s="348" t="s">
        <v>55</v>
      </c>
      <c r="H249" s="348" t="s">
        <v>78</v>
      </c>
      <c r="I249" s="348" t="s">
        <v>55</v>
      </c>
      <c r="J249" s="348" t="s">
        <v>78</v>
      </c>
      <c r="K249" s="348" t="s">
        <v>78</v>
      </c>
      <c r="L249" s="348" t="s">
        <v>78</v>
      </c>
      <c r="M249" s="348" t="s">
        <v>78</v>
      </c>
      <c r="N249" s="348" t="s">
        <v>78</v>
      </c>
      <c r="O249" s="348" t="s">
        <v>78</v>
      </c>
      <c r="P249" s="348" t="s">
        <v>78</v>
      </c>
      <c r="Q249" s="348" t="s">
        <v>78</v>
      </c>
      <c r="R249" s="348" t="s">
        <v>78</v>
      </c>
      <c r="S249" s="348" t="s">
        <v>78</v>
      </c>
      <c r="T249" s="348" t="s">
        <v>78</v>
      </c>
      <c r="U249" s="348" t="s">
        <v>78</v>
      </c>
      <c r="V249" s="348" t="s">
        <v>78</v>
      </c>
      <c r="W249" s="348" t="s">
        <v>78</v>
      </c>
      <c r="X249" s="348" t="s">
        <v>78</v>
      </c>
      <c r="Y249" s="348" t="s">
        <v>78</v>
      </c>
      <c r="Z249" s="348" t="s">
        <v>78</v>
      </c>
      <c r="AA249" s="348" t="s">
        <v>78</v>
      </c>
      <c r="AB249" s="348" t="s">
        <v>55</v>
      </c>
      <c r="AC249" s="348" t="s">
        <v>78</v>
      </c>
      <c r="AD249" s="348" t="s">
        <v>78</v>
      </c>
      <c r="AE249" s="348" t="s">
        <v>55</v>
      </c>
      <c r="AF249" s="348" t="s">
        <v>78</v>
      </c>
      <c r="AG249" s="348" t="s">
        <v>78</v>
      </c>
      <c r="AH249" s="348" t="s">
        <v>78</v>
      </c>
      <c r="AI249" s="348" t="s">
        <v>78</v>
      </c>
      <c r="AJ249" s="1183" t="s">
        <v>78</v>
      </c>
      <c r="AK249" s="348" t="s">
        <v>55</v>
      </c>
      <c r="AL249" s="1183" t="s">
        <v>78</v>
      </c>
      <c r="AM249" s="348" t="s">
        <v>78</v>
      </c>
      <c r="AN249" s="348" t="s">
        <v>78</v>
      </c>
      <c r="AO249" s="348" t="s">
        <v>78</v>
      </c>
      <c r="AP249" s="348" t="s">
        <v>78</v>
      </c>
      <c r="AQ249" s="348" t="s">
        <v>78</v>
      </c>
      <c r="AR249" s="348" t="s">
        <v>78</v>
      </c>
      <c r="AS249" s="348" t="s">
        <v>78</v>
      </c>
      <c r="AT249" s="1203" t="s">
        <v>78</v>
      </c>
    </row>
    <row r="250" spans="1:46" x14ac:dyDescent="0.2">
      <c r="A250" s="1322" t="s">
        <v>155</v>
      </c>
      <c r="B250" s="1323">
        <f t="shared" si="27"/>
        <v>0.33333333333333331</v>
      </c>
      <c r="C250" s="1184">
        <v>13</v>
      </c>
      <c r="D250" s="1192">
        <v>39</v>
      </c>
      <c r="E250" s="1241" t="s">
        <v>55</v>
      </c>
      <c r="F250" s="348" t="s">
        <v>78</v>
      </c>
      <c r="G250" s="348" t="s">
        <v>78</v>
      </c>
      <c r="H250" s="348" t="s">
        <v>55</v>
      </c>
      <c r="I250" s="348" t="s">
        <v>78</v>
      </c>
      <c r="J250" s="348" t="s">
        <v>78</v>
      </c>
      <c r="K250" s="348" t="s">
        <v>78</v>
      </c>
      <c r="L250" s="348" t="s">
        <v>55</v>
      </c>
      <c r="M250" s="348" t="s">
        <v>78</v>
      </c>
      <c r="N250" s="348" t="s">
        <v>55</v>
      </c>
      <c r="O250" s="348" t="s">
        <v>55</v>
      </c>
      <c r="P250" s="348" t="s">
        <v>78</v>
      </c>
      <c r="Q250" s="348" t="s">
        <v>78</v>
      </c>
      <c r="R250" s="348" t="s">
        <v>78</v>
      </c>
      <c r="S250" s="348" t="s">
        <v>78</v>
      </c>
      <c r="T250" s="348" t="s">
        <v>78</v>
      </c>
      <c r="U250" s="348" t="s">
        <v>55</v>
      </c>
      <c r="V250" s="348" t="s">
        <v>78</v>
      </c>
      <c r="W250" s="348" t="s">
        <v>78</v>
      </c>
      <c r="X250" s="348" t="s">
        <v>78</v>
      </c>
      <c r="Y250" s="348" t="s">
        <v>78</v>
      </c>
      <c r="Z250" s="348" t="s">
        <v>78</v>
      </c>
      <c r="AA250" s="348" t="s">
        <v>78</v>
      </c>
      <c r="AB250" s="348" t="s">
        <v>78</v>
      </c>
      <c r="AC250" s="348" t="s">
        <v>55</v>
      </c>
      <c r="AD250" s="348" t="s">
        <v>78</v>
      </c>
      <c r="AE250" s="348" t="s">
        <v>78</v>
      </c>
      <c r="AF250" s="348" t="s">
        <v>78</v>
      </c>
      <c r="AG250" s="348" t="s">
        <v>78</v>
      </c>
      <c r="AH250" s="348" t="s">
        <v>78</v>
      </c>
      <c r="AI250" s="348" t="s">
        <v>78</v>
      </c>
      <c r="AJ250" s="348" t="s">
        <v>55</v>
      </c>
      <c r="AK250" s="348" t="s">
        <v>78</v>
      </c>
      <c r="AL250" s="348" t="s">
        <v>55</v>
      </c>
      <c r="AM250" s="348" t="s">
        <v>78</v>
      </c>
      <c r="AN250" s="348" t="s">
        <v>78</v>
      </c>
      <c r="AO250" s="348" t="s">
        <v>78</v>
      </c>
      <c r="AP250" s="348" t="s">
        <v>78</v>
      </c>
      <c r="AQ250" s="348" t="s">
        <v>55</v>
      </c>
      <c r="AR250" s="348" t="s">
        <v>78</v>
      </c>
      <c r="AS250" s="348" t="s">
        <v>55</v>
      </c>
      <c r="AT250" s="1203" t="s">
        <v>55</v>
      </c>
    </row>
    <row r="251" spans="1:46" x14ac:dyDescent="0.2">
      <c r="A251" s="1322" t="s">
        <v>156</v>
      </c>
      <c r="B251" s="1323">
        <f t="shared" si="27"/>
        <v>2.564102564102564E-2</v>
      </c>
      <c r="C251" s="1184">
        <v>1</v>
      </c>
      <c r="D251" s="1192">
        <v>39</v>
      </c>
      <c r="E251" s="1241" t="s">
        <v>78</v>
      </c>
      <c r="F251" s="348" t="s">
        <v>78</v>
      </c>
      <c r="G251" s="348" t="s">
        <v>78</v>
      </c>
      <c r="H251" s="348" t="s">
        <v>78</v>
      </c>
      <c r="I251" s="348" t="s">
        <v>78</v>
      </c>
      <c r="J251" s="348" t="s">
        <v>78</v>
      </c>
      <c r="K251" s="348" t="s">
        <v>78</v>
      </c>
      <c r="L251" s="348" t="s">
        <v>78</v>
      </c>
      <c r="M251" s="348" t="s">
        <v>78</v>
      </c>
      <c r="N251" s="348" t="s">
        <v>78</v>
      </c>
      <c r="O251" s="348" t="s">
        <v>78</v>
      </c>
      <c r="P251" s="348" t="s">
        <v>78</v>
      </c>
      <c r="Q251" s="348" t="s">
        <v>78</v>
      </c>
      <c r="R251" s="348" t="s">
        <v>78</v>
      </c>
      <c r="S251" s="348" t="s">
        <v>78</v>
      </c>
      <c r="T251" s="348" t="s">
        <v>78</v>
      </c>
      <c r="U251" s="348" t="s">
        <v>78</v>
      </c>
      <c r="V251" s="348" t="s">
        <v>78</v>
      </c>
      <c r="W251" s="348" t="s">
        <v>78</v>
      </c>
      <c r="X251" s="348" t="s">
        <v>78</v>
      </c>
      <c r="Y251" s="348" t="s">
        <v>78</v>
      </c>
      <c r="Z251" s="348" t="s">
        <v>78</v>
      </c>
      <c r="AA251" s="348" t="s">
        <v>78</v>
      </c>
      <c r="AB251" s="348" t="s">
        <v>78</v>
      </c>
      <c r="AC251" s="348" t="s">
        <v>78</v>
      </c>
      <c r="AD251" s="348" t="s">
        <v>78</v>
      </c>
      <c r="AE251" s="348" t="s">
        <v>78</v>
      </c>
      <c r="AF251" s="348" t="s">
        <v>78</v>
      </c>
      <c r="AG251" s="348" t="s">
        <v>78</v>
      </c>
      <c r="AH251" s="348" t="s">
        <v>55</v>
      </c>
      <c r="AI251" s="348" t="s">
        <v>78</v>
      </c>
      <c r="AJ251" s="348" t="s">
        <v>78</v>
      </c>
      <c r="AK251" s="348" t="s">
        <v>78</v>
      </c>
      <c r="AL251" s="348" t="s">
        <v>78</v>
      </c>
      <c r="AM251" s="348" t="s">
        <v>78</v>
      </c>
      <c r="AN251" s="348" t="s">
        <v>78</v>
      </c>
      <c r="AO251" s="348" t="s">
        <v>78</v>
      </c>
      <c r="AP251" s="348" t="s">
        <v>78</v>
      </c>
      <c r="AQ251" s="348" t="s">
        <v>78</v>
      </c>
      <c r="AR251" s="348" t="s">
        <v>78</v>
      </c>
      <c r="AS251" s="348" t="s">
        <v>78</v>
      </c>
      <c r="AT251" s="1203" t="s">
        <v>78</v>
      </c>
    </row>
    <row r="252" spans="1:46" x14ac:dyDescent="0.2">
      <c r="A252" s="1324" t="s">
        <v>157</v>
      </c>
      <c r="B252" s="1323">
        <f t="shared" si="27"/>
        <v>0.10256410256410256</v>
      </c>
      <c r="C252" s="1184">
        <v>4</v>
      </c>
      <c r="D252" s="1192">
        <v>39</v>
      </c>
      <c r="E252" s="1241" t="s">
        <v>78</v>
      </c>
      <c r="F252" s="348" t="s">
        <v>78</v>
      </c>
      <c r="G252" s="348" t="s">
        <v>78</v>
      </c>
      <c r="H252" s="348" t="s">
        <v>78</v>
      </c>
      <c r="I252" s="348" t="s">
        <v>78</v>
      </c>
      <c r="J252" s="348" t="s">
        <v>78</v>
      </c>
      <c r="K252" s="348" t="s">
        <v>78</v>
      </c>
      <c r="L252" s="348" t="s">
        <v>78</v>
      </c>
      <c r="M252" s="348" t="s">
        <v>78</v>
      </c>
      <c r="N252" s="348" t="s">
        <v>78</v>
      </c>
      <c r="O252" s="348" t="s">
        <v>78</v>
      </c>
      <c r="P252" s="348" t="s">
        <v>78</v>
      </c>
      <c r="Q252" s="348" t="s">
        <v>78</v>
      </c>
      <c r="R252" s="348" t="s">
        <v>78</v>
      </c>
      <c r="S252" s="348" t="s">
        <v>78</v>
      </c>
      <c r="T252" s="348" t="s">
        <v>78</v>
      </c>
      <c r="U252" s="348" t="s">
        <v>78</v>
      </c>
      <c r="V252" s="348" t="s">
        <v>55</v>
      </c>
      <c r="W252" s="348" t="s">
        <v>55</v>
      </c>
      <c r="X252" s="348" t="s">
        <v>78</v>
      </c>
      <c r="Y252" s="348" t="s">
        <v>78</v>
      </c>
      <c r="Z252" s="348" t="s">
        <v>78</v>
      </c>
      <c r="AA252" s="348" t="s">
        <v>78</v>
      </c>
      <c r="AB252" s="348" t="s">
        <v>78</v>
      </c>
      <c r="AC252" s="348" t="s">
        <v>78</v>
      </c>
      <c r="AD252" s="348" t="s">
        <v>78</v>
      </c>
      <c r="AE252" s="348" t="s">
        <v>78</v>
      </c>
      <c r="AF252" s="348" t="s">
        <v>78</v>
      </c>
      <c r="AG252" s="348" t="s">
        <v>78</v>
      </c>
      <c r="AH252" s="348" t="s">
        <v>78</v>
      </c>
      <c r="AI252" s="348" t="s">
        <v>55</v>
      </c>
      <c r="AJ252" s="348" t="s">
        <v>78</v>
      </c>
      <c r="AK252" s="348" t="s">
        <v>78</v>
      </c>
      <c r="AL252" s="348" t="s">
        <v>78</v>
      </c>
      <c r="AM252" s="348" t="s">
        <v>78</v>
      </c>
      <c r="AN252" s="348" t="s">
        <v>78</v>
      </c>
      <c r="AO252" s="348" t="s">
        <v>78</v>
      </c>
      <c r="AP252" s="348" t="s">
        <v>78</v>
      </c>
      <c r="AQ252" s="348" t="s">
        <v>78</v>
      </c>
      <c r="AR252" s="348" t="s">
        <v>78</v>
      </c>
      <c r="AS252" s="348" t="s">
        <v>78</v>
      </c>
      <c r="AT252" s="1203" t="s">
        <v>78</v>
      </c>
    </row>
    <row r="253" spans="1:46" ht="15" x14ac:dyDescent="0.25">
      <c r="A253" s="1321" t="s">
        <v>174</v>
      </c>
      <c r="B253" s="1275"/>
      <c r="C253" s="1275"/>
      <c r="D253" s="1276"/>
      <c r="E253" s="1275"/>
      <c r="F253" s="1275"/>
      <c r="G253" s="1275"/>
      <c r="H253" s="1275"/>
      <c r="I253" s="1275"/>
      <c r="J253" s="1275"/>
      <c r="K253" s="1275"/>
      <c r="L253" s="1275"/>
      <c r="M253" s="1275"/>
      <c r="N253" s="1275"/>
      <c r="O253" s="1275"/>
      <c r="P253" s="1275"/>
      <c r="Q253" s="1275"/>
      <c r="R253" s="1275"/>
      <c r="S253" s="1275"/>
      <c r="T253" s="1275"/>
      <c r="U253" s="1275"/>
      <c r="V253" s="1275"/>
      <c r="W253" s="1275"/>
      <c r="X253" s="1275"/>
      <c r="Y253" s="1275"/>
      <c r="Z253" s="1275"/>
      <c r="AA253" s="1275"/>
      <c r="AB253" s="1275"/>
      <c r="AC253" s="1275"/>
      <c r="AD253" s="1275"/>
      <c r="AE253" s="1275"/>
      <c r="AF253" s="1275"/>
      <c r="AG253" s="1275"/>
      <c r="AH253" s="1275"/>
      <c r="AI253" s="1275"/>
      <c r="AJ253" s="1275"/>
      <c r="AK253" s="1275"/>
      <c r="AL253" s="1275"/>
      <c r="AM253" s="1275"/>
      <c r="AN253" s="1275"/>
      <c r="AO253" s="1275"/>
      <c r="AP253" s="1275"/>
      <c r="AQ253" s="1275"/>
      <c r="AR253" s="1275"/>
      <c r="AS253" s="1275"/>
      <c r="AT253" s="1276"/>
    </row>
    <row r="254" spans="1:46" x14ac:dyDescent="0.2">
      <c r="A254" s="1325" t="s">
        <v>152</v>
      </c>
      <c r="B254" s="1326">
        <f>C254/D254</f>
        <v>0.2857142857142857</v>
      </c>
      <c r="C254" s="1310">
        <v>10</v>
      </c>
      <c r="D254" s="1311">
        <v>35</v>
      </c>
      <c r="E254" s="1241" t="s">
        <v>78</v>
      </c>
      <c r="F254" s="348" t="s">
        <v>55</v>
      </c>
      <c r="G254" s="348" t="s">
        <v>78</v>
      </c>
      <c r="H254" s="348" t="s">
        <v>78</v>
      </c>
      <c r="I254" s="348" t="s">
        <v>78</v>
      </c>
      <c r="J254" s="348" t="s">
        <v>78</v>
      </c>
      <c r="K254" s="348" t="s">
        <v>55</v>
      </c>
      <c r="L254" s="348" t="s">
        <v>78</v>
      </c>
      <c r="M254" s="348" t="s">
        <v>78</v>
      </c>
      <c r="N254" s="348" t="s">
        <v>78</v>
      </c>
      <c r="O254" s="348" t="s">
        <v>55</v>
      </c>
      <c r="P254" s="348" t="s">
        <v>55</v>
      </c>
      <c r="Q254" s="348" t="s">
        <v>55</v>
      </c>
      <c r="R254" s="1183" t="s">
        <v>78</v>
      </c>
      <c r="S254" s="348" t="s">
        <v>78</v>
      </c>
      <c r="T254" s="348" t="s">
        <v>78</v>
      </c>
      <c r="U254" s="348" t="s">
        <v>78</v>
      </c>
      <c r="V254" s="348" t="s">
        <v>78</v>
      </c>
      <c r="W254" s="348" t="s">
        <v>78</v>
      </c>
      <c r="X254" s="348" t="s">
        <v>78</v>
      </c>
      <c r="Y254" s="348" t="s">
        <v>78</v>
      </c>
      <c r="Z254" s="348" t="s">
        <v>55</v>
      </c>
      <c r="AA254" s="348" t="s">
        <v>78</v>
      </c>
      <c r="AB254" s="348" t="s">
        <v>78</v>
      </c>
      <c r="AC254" s="348" t="s">
        <v>78</v>
      </c>
      <c r="AD254" s="348" t="s">
        <v>78</v>
      </c>
      <c r="AE254" s="348" t="s">
        <v>78</v>
      </c>
      <c r="AF254" s="348" t="s">
        <v>55</v>
      </c>
      <c r="AG254" s="348" t="s">
        <v>55</v>
      </c>
      <c r="AH254" s="348" t="s">
        <v>78</v>
      </c>
      <c r="AI254" s="348" t="s">
        <v>78</v>
      </c>
      <c r="AJ254" s="348" t="s">
        <v>78</v>
      </c>
      <c r="AK254" s="348" t="s">
        <v>78</v>
      </c>
      <c r="AL254" s="348" t="s">
        <v>78</v>
      </c>
      <c r="AM254" s="348" t="s">
        <v>78</v>
      </c>
      <c r="AN254" s="348" t="s">
        <v>78</v>
      </c>
      <c r="AO254" s="348" t="s">
        <v>78</v>
      </c>
      <c r="AP254" s="348" t="s">
        <v>55</v>
      </c>
      <c r="AQ254" s="348" t="s">
        <v>55</v>
      </c>
      <c r="AR254" s="348" t="s">
        <v>78</v>
      </c>
      <c r="AS254" s="348" t="s">
        <v>78</v>
      </c>
      <c r="AT254" s="1203" t="s">
        <v>78</v>
      </c>
    </row>
    <row r="255" spans="1:46" x14ac:dyDescent="0.2">
      <c r="A255" s="1325" t="s">
        <v>153</v>
      </c>
      <c r="B255" s="1326">
        <f t="shared" ref="B255:B259" si="28">C255/D255</f>
        <v>0.2</v>
      </c>
      <c r="C255" s="1310">
        <v>7</v>
      </c>
      <c r="D255" s="1311">
        <v>35</v>
      </c>
      <c r="E255" s="1241" t="s">
        <v>78</v>
      </c>
      <c r="F255" s="348" t="s">
        <v>78</v>
      </c>
      <c r="G255" s="348" t="s">
        <v>78</v>
      </c>
      <c r="H255" s="348" t="s">
        <v>78</v>
      </c>
      <c r="I255" s="348" t="s">
        <v>78</v>
      </c>
      <c r="J255" s="348" t="s">
        <v>55</v>
      </c>
      <c r="K255" s="1183" t="s">
        <v>78</v>
      </c>
      <c r="L255" s="348" t="s">
        <v>55</v>
      </c>
      <c r="M255" s="348" t="s">
        <v>78</v>
      </c>
      <c r="N255" s="348" t="s">
        <v>78</v>
      </c>
      <c r="O255" s="348" t="s">
        <v>78</v>
      </c>
      <c r="P255" s="348" t="s">
        <v>78</v>
      </c>
      <c r="Q255" s="348" t="s">
        <v>78</v>
      </c>
      <c r="R255" s="348" t="s">
        <v>55</v>
      </c>
      <c r="S255" s="348" t="s">
        <v>78</v>
      </c>
      <c r="T255" s="348" t="s">
        <v>55</v>
      </c>
      <c r="U255" s="348" t="s">
        <v>78</v>
      </c>
      <c r="V255" s="348" t="s">
        <v>78</v>
      </c>
      <c r="W255" s="348"/>
      <c r="X255" s="348" t="s">
        <v>55</v>
      </c>
      <c r="Y255" s="348" t="s">
        <v>78</v>
      </c>
      <c r="Z255" s="348" t="s">
        <v>78</v>
      </c>
      <c r="AA255" s="348" t="s">
        <v>78</v>
      </c>
      <c r="AB255" s="348" t="s">
        <v>78</v>
      </c>
      <c r="AC255" s="348" t="s">
        <v>78</v>
      </c>
      <c r="AD255" s="348" t="s">
        <v>78</v>
      </c>
      <c r="AE255" s="348" t="s">
        <v>78</v>
      </c>
      <c r="AF255" s="348" t="s">
        <v>78</v>
      </c>
      <c r="AG255" s="348" t="s">
        <v>78</v>
      </c>
      <c r="AH255" s="348" t="s">
        <v>55</v>
      </c>
      <c r="AI255" s="348" t="s">
        <v>78</v>
      </c>
      <c r="AJ255" s="348" t="s">
        <v>78</v>
      </c>
      <c r="AK255" s="348" t="s">
        <v>78</v>
      </c>
      <c r="AL255" s="348" t="s">
        <v>78</v>
      </c>
      <c r="AM255" s="348" t="s">
        <v>78</v>
      </c>
      <c r="AN255" s="348" t="s">
        <v>78</v>
      </c>
      <c r="AO255" s="348" t="s">
        <v>78</v>
      </c>
      <c r="AP255" s="348" t="s">
        <v>78</v>
      </c>
      <c r="AQ255" s="348" t="s">
        <v>78</v>
      </c>
      <c r="AR255" s="348" t="s">
        <v>55</v>
      </c>
      <c r="AS255" s="348" t="s">
        <v>78</v>
      </c>
      <c r="AT255" s="1203" t="s">
        <v>78</v>
      </c>
    </row>
    <row r="256" spans="1:46" x14ac:dyDescent="0.2">
      <c r="A256" s="1325" t="s">
        <v>154</v>
      </c>
      <c r="B256" s="1326">
        <f t="shared" si="28"/>
        <v>0.11428571428571428</v>
      </c>
      <c r="C256" s="1183">
        <v>4</v>
      </c>
      <c r="D256" s="1192">
        <v>35</v>
      </c>
      <c r="E256" s="1241" t="s">
        <v>78</v>
      </c>
      <c r="F256" s="348" t="s">
        <v>78</v>
      </c>
      <c r="G256" s="348" t="s">
        <v>55</v>
      </c>
      <c r="H256" s="348" t="s">
        <v>78</v>
      </c>
      <c r="I256" s="348" t="s">
        <v>78</v>
      </c>
      <c r="J256" s="348" t="s">
        <v>78</v>
      </c>
      <c r="K256" s="348" t="s">
        <v>78</v>
      </c>
      <c r="L256" s="348" t="s">
        <v>78</v>
      </c>
      <c r="M256" s="348" t="s">
        <v>78</v>
      </c>
      <c r="N256" s="348" t="s">
        <v>78</v>
      </c>
      <c r="O256" s="348" t="s">
        <v>78</v>
      </c>
      <c r="P256" s="348" t="s">
        <v>78</v>
      </c>
      <c r="Q256" s="348" t="s">
        <v>78</v>
      </c>
      <c r="R256" s="348" t="s">
        <v>78</v>
      </c>
      <c r="S256" s="348" t="s">
        <v>78</v>
      </c>
      <c r="T256" s="348" t="s">
        <v>78</v>
      </c>
      <c r="U256" s="348" t="s">
        <v>78</v>
      </c>
      <c r="V256" s="348" t="s">
        <v>78</v>
      </c>
      <c r="W256" s="348" t="s">
        <v>78</v>
      </c>
      <c r="X256" s="348" t="s">
        <v>78</v>
      </c>
      <c r="Y256" s="348" t="s">
        <v>78</v>
      </c>
      <c r="Z256" s="348" t="s">
        <v>78</v>
      </c>
      <c r="AA256" s="348" t="s">
        <v>78</v>
      </c>
      <c r="AB256" s="348" t="s">
        <v>55</v>
      </c>
      <c r="AC256" s="348" t="s">
        <v>78</v>
      </c>
      <c r="AD256" s="348" t="s">
        <v>78</v>
      </c>
      <c r="AE256" s="348" t="s">
        <v>55</v>
      </c>
      <c r="AF256" s="348" t="s">
        <v>78</v>
      </c>
      <c r="AG256" s="348" t="s">
        <v>78</v>
      </c>
      <c r="AH256" s="348" t="s">
        <v>78</v>
      </c>
      <c r="AI256" s="348" t="s">
        <v>78</v>
      </c>
      <c r="AJ256" s="348" t="s">
        <v>78</v>
      </c>
      <c r="AK256" s="348" t="s">
        <v>55</v>
      </c>
      <c r="AL256" s="1183" t="s">
        <v>78</v>
      </c>
      <c r="AM256" s="348" t="s">
        <v>78</v>
      </c>
      <c r="AN256" s="348" t="s">
        <v>78</v>
      </c>
      <c r="AO256" s="348" t="s">
        <v>78</v>
      </c>
      <c r="AP256" s="348" t="s">
        <v>78</v>
      </c>
      <c r="AQ256" s="348" t="s">
        <v>78</v>
      </c>
      <c r="AR256" s="348" t="s">
        <v>78</v>
      </c>
      <c r="AS256" s="348" t="s">
        <v>78</v>
      </c>
      <c r="AT256" s="1203" t="s">
        <v>78</v>
      </c>
    </row>
    <row r="257" spans="1:46" x14ac:dyDescent="0.2">
      <c r="A257" s="1325" t="s">
        <v>155</v>
      </c>
      <c r="B257" s="1326">
        <f t="shared" si="28"/>
        <v>0.2857142857142857</v>
      </c>
      <c r="C257" s="1183">
        <v>10</v>
      </c>
      <c r="D257" s="1192">
        <v>35</v>
      </c>
      <c r="E257" s="1241" t="s">
        <v>55</v>
      </c>
      <c r="F257" s="348" t="s">
        <v>78</v>
      </c>
      <c r="G257" s="348" t="s">
        <v>78</v>
      </c>
      <c r="H257" s="348" t="s">
        <v>55</v>
      </c>
      <c r="I257" s="348" t="s">
        <v>78</v>
      </c>
      <c r="J257" s="348" t="s">
        <v>78</v>
      </c>
      <c r="K257" s="348" t="s">
        <v>78</v>
      </c>
      <c r="L257" s="348" t="s">
        <v>78</v>
      </c>
      <c r="M257" s="348" t="s">
        <v>55</v>
      </c>
      <c r="N257" s="348" t="s">
        <v>55</v>
      </c>
      <c r="O257" s="348" t="s">
        <v>78</v>
      </c>
      <c r="P257" s="348" t="s">
        <v>78</v>
      </c>
      <c r="Q257" s="348" t="s">
        <v>78</v>
      </c>
      <c r="R257" s="348" t="s">
        <v>78</v>
      </c>
      <c r="S257" s="348" t="s">
        <v>78</v>
      </c>
      <c r="T257" s="348" t="s">
        <v>78</v>
      </c>
      <c r="U257" s="348" t="s">
        <v>55</v>
      </c>
      <c r="V257" s="348" t="s">
        <v>78</v>
      </c>
      <c r="W257" s="348" t="s">
        <v>78</v>
      </c>
      <c r="X257" s="348" t="s">
        <v>78</v>
      </c>
      <c r="Y257" s="348" t="s">
        <v>78</v>
      </c>
      <c r="Z257" s="348" t="s">
        <v>78</v>
      </c>
      <c r="AA257" s="348" t="s">
        <v>78</v>
      </c>
      <c r="AB257" s="348" t="s">
        <v>78</v>
      </c>
      <c r="AC257" s="348" t="s">
        <v>55</v>
      </c>
      <c r="AD257" s="348" t="s">
        <v>78</v>
      </c>
      <c r="AE257" s="348" t="s">
        <v>78</v>
      </c>
      <c r="AF257" s="348" t="s">
        <v>78</v>
      </c>
      <c r="AG257" s="348" t="s">
        <v>78</v>
      </c>
      <c r="AH257" s="348" t="s">
        <v>78</v>
      </c>
      <c r="AI257" s="348" t="s">
        <v>78</v>
      </c>
      <c r="AJ257" s="348" t="s">
        <v>78</v>
      </c>
      <c r="AK257" s="348" t="s">
        <v>78</v>
      </c>
      <c r="AL257" s="348" t="s">
        <v>55</v>
      </c>
      <c r="AM257" s="348" t="s">
        <v>55</v>
      </c>
      <c r="AN257" s="348" t="s">
        <v>78</v>
      </c>
      <c r="AO257" s="348" t="s">
        <v>78</v>
      </c>
      <c r="AP257" s="348" t="s">
        <v>78</v>
      </c>
      <c r="AQ257" s="348" t="s">
        <v>78</v>
      </c>
      <c r="AR257" s="348" t="s">
        <v>78</v>
      </c>
      <c r="AS257" s="348" t="s">
        <v>55</v>
      </c>
      <c r="AT257" s="1203" t="s">
        <v>55</v>
      </c>
    </row>
    <row r="258" spans="1:46" x14ac:dyDescent="0.2">
      <c r="A258" s="1325" t="s">
        <v>156</v>
      </c>
      <c r="B258" s="1326">
        <f t="shared" si="28"/>
        <v>0</v>
      </c>
      <c r="C258" s="1183">
        <v>0</v>
      </c>
      <c r="D258" s="1192">
        <v>35</v>
      </c>
      <c r="E258" s="1241" t="s">
        <v>78</v>
      </c>
      <c r="F258" s="348" t="s">
        <v>78</v>
      </c>
      <c r="G258" s="348" t="s">
        <v>78</v>
      </c>
      <c r="H258" s="348" t="s">
        <v>78</v>
      </c>
      <c r="I258" s="348" t="s">
        <v>78</v>
      </c>
      <c r="J258" s="348" t="s">
        <v>78</v>
      </c>
      <c r="K258" s="348" t="s">
        <v>78</v>
      </c>
      <c r="L258" s="348" t="s">
        <v>78</v>
      </c>
      <c r="M258" s="348" t="s">
        <v>78</v>
      </c>
      <c r="N258" s="348" t="s">
        <v>78</v>
      </c>
      <c r="O258" s="348" t="s">
        <v>78</v>
      </c>
      <c r="P258" s="348" t="s">
        <v>78</v>
      </c>
      <c r="Q258" s="348" t="s">
        <v>78</v>
      </c>
      <c r="R258" s="348" t="s">
        <v>78</v>
      </c>
      <c r="S258" s="348" t="s">
        <v>78</v>
      </c>
      <c r="T258" s="348" t="s">
        <v>78</v>
      </c>
      <c r="U258" s="348" t="s">
        <v>78</v>
      </c>
      <c r="V258" s="348" t="s">
        <v>78</v>
      </c>
      <c r="W258" s="348" t="s">
        <v>78</v>
      </c>
      <c r="X258" s="348" t="s">
        <v>78</v>
      </c>
      <c r="Y258" s="348" t="s">
        <v>78</v>
      </c>
      <c r="Z258" s="348" t="s">
        <v>78</v>
      </c>
      <c r="AA258" s="348" t="s">
        <v>78</v>
      </c>
      <c r="AB258" s="348" t="s">
        <v>78</v>
      </c>
      <c r="AC258" s="348" t="s">
        <v>78</v>
      </c>
      <c r="AD258" s="348" t="s">
        <v>78</v>
      </c>
      <c r="AE258" s="348" t="s">
        <v>78</v>
      </c>
      <c r="AF258" s="348" t="s">
        <v>78</v>
      </c>
      <c r="AG258" s="348" t="s">
        <v>78</v>
      </c>
      <c r="AH258" s="348" t="s">
        <v>78</v>
      </c>
      <c r="AI258" s="348" t="s">
        <v>78</v>
      </c>
      <c r="AJ258" s="348" t="s">
        <v>78</v>
      </c>
      <c r="AK258" s="348" t="s">
        <v>78</v>
      </c>
      <c r="AL258" s="348" t="s">
        <v>78</v>
      </c>
      <c r="AM258" s="348" t="s">
        <v>78</v>
      </c>
      <c r="AN258" s="348" t="s">
        <v>78</v>
      </c>
      <c r="AO258" s="348" t="s">
        <v>78</v>
      </c>
      <c r="AP258" s="348" t="s">
        <v>78</v>
      </c>
      <c r="AQ258" s="348" t="s">
        <v>78</v>
      </c>
      <c r="AR258" s="348" t="s">
        <v>78</v>
      </c>
      <c r="AS258" s="348" t="s">
        <v>78</v>
      </c>
      <c r="AT258" s="1203" t="s">
        <v>78</v>
      </c>
    </row>
    <row r="259" spans="1:46" x14ac:dyDescent="0.2">
      <c r="A259" s="1324" t="s">
        <v>157</v>
      </c>
      <c r="B259" s="1323">
        <f t="shared" si="28"/>
        <v>0.11428571428571428</v>
      </c>
      <c r="C259" s="1184">
        <v>4</v>
      </c>
      <c r="D259" s="1192">
        <v>35</v>
      </c>
      <c r="E259" s="1241" t="s">
        <v>78</v>
      </c>
      <c r="F259" s="348" t="s">
        <v>78</v>
      </c>
      <c r="G259" s="348" t="s">
        <v>78</v>
      </c>
      <c r="H259" s="348" t="s">
        <v>78</v>
      </c>
      <c r="I259" s="348" t="s">
        <v>78</v>
      </c>
      <c r="J259" s="348" t="s">
        <v>78</v>
      </c>
      <c r="K259" s="348" t="s">
        <v>78</v>
      </c>
      <c r="L259" s="348" t="s">
        <v>78</v>
      </c>
      <c r="M259" s="348" t="s">
        <v>78</v>
      </c>
      <c r="N259" s="348" t="s">
        <v>78</v>
      </c>
      <c r="O259" s="348" t="s">
        <v>78</v>
      </c>
      <c r="P259" s="348" t="s">
        <v>78</v>
      </c>
      <c r="Q259" s="348" t="s">
        <v>78</v>
      </c>
      <c r="R259" s="348" t="s">
        <v>78</v>
      </c>
      <c r="S259" s="348" t="s">
        <v>78</v>
      </c>
      <c r="T259" s="348" t="s">
        <v>78</v>
      </c>
      <c r="U259" s="348" t="s">
        <v>78</v>
      </c>
      <c r="V259" s="348" t="s">
        <v>55</v>
      </c>
      <c r="W259" s="348" t="s">
        <v>78</v>
      </c>
      <c r="X259" s="348" t="s">
        <v>78</v>
      </c>
      <c r="Y259" s="348" t="s">
        <v>78</v>
      </c>
      <c r="Z259" s="348" t="s">
        <v>78</v>
      </c>
      <c r="AA259" s="348" t="s">
        <v>78</v>
      </c>
      <c r="AB259" s="348" t="s">
        <v>78</v>
      </c>
      <c r="AC259" s="348" t="s">
        <v>78</v>
      </c>
      <c r="AD259" s="348" t="s">
        <v>78</v>
      </c>
      <c r="AE259" s="348" t="s">
        <v>78</v>
      </c>
      <c r="AF259" s="348" t="s">
        <v>78</v>
      </c>
      <c r="AG259" s="348" t="s">
        <v>78</v>
      </c>
      <c r="AH259" s="348" t="s">
        <v>78</v>
      </c>
      <c r="AI259" s="348" t="s">
        <v>55</v>
      </c>
      <c r="AJ259" s="348" t="s">
        <v>78</v>
      </c>
      <c r="AK259" s="348" t="s">
        <v>78</v>
      </c>
      <c r="AL259" s="348" t="s">
        <v>78</v>
      </c>
      <c r="AM259" s="348" t="s">
        <v>78</v>
      </c>
      <c r="AN259" s="348" t="s">
        <v>78</v>
      </c>
      <c r="AO259" s="348" t="s">
        <v>78</v>
      </c>
      <c r="AP259" s="348" t="s">
        <v>78</v>
      </c>
      <c r="AQ259" s="348" t="s">
        <v>78</v>
      </c>
      <c r="AR259" s="348" t="s">
        <v>78</v>
      </c>
      <c r="AS259" s="348" t="s">
        <v>78</v>
      </c>
      <c r="AT259" s="1203" t="s">
        <v>78</v>
      </c>
    </row>
    <row r="260" spans="1:46" ht="15" x14ac:dyDescent="0.25">
      <c r="A260" s="1321" t="s">
        <v>175</v>
      </c>
      <c r="B260" s="1275"/>
      <c r="C260" s="1275"/>
      <c r="D260" s="1276"/>
      <c r="E260" s="1275"/>
      <c r="F260" s="1275"/>
      <c r="G260" s="1275"/>
      <c r="H260" s="1275"/>
      <c r="I260" s="1275"/>
      <c r="J260" s="1275"/>
      <c r="K260" s="1275"/>
      <c r="L260" s="1275"/>
      <c r="M260" s="1275"/>
      <c r="N260" s="1275"/>
      <c r="O260" s="1275"/>
      <c r="P260" s="1275"/>
      <c r="Q260" s="1275"/>
      <c r="R260" s="1275"/>
      <c r="S260" s="1275"/>
      <c r="T260" s="1275"/>
      <c r="U260" s="1275"/>
      <c r="V260" s="1275"/>
      <c r="W260" s="1275"/>
      <c r="X260" s="1275"/>
      <c r="Y260" s="1275"/>
      <c r="Z260" s="1275"/>
      <c r="AA260" s="1275"/>
      <c r="AB260" s="1275"/>
      <c r="AC260" s="1275"/>
      <c r="AD260" s="1275"/>
      <c r="AE260" s="1275"/>
      <c r="AF260" s="1275"/>
      <c r="AG260" s="1275"/>
      <c r="AH260" s="1275"/>
      <c r="AI260" s="1275"/>
      <c r="AJ260" s="1275"/>
      <c r="AK260" s="1275"/>
      <c r="AL260" s="1275"/>
      <c r="AM260" s="1275"/>
      <c r="AN260" s="1275"/>
      <c r="AO260" s="1275"/>
      <c r="AP260" s="1275"/>
      <c r="AQ260" s="1275"/>
      <c r="AR260" s="1275"/>
      <c r="AS260" s="1275"/>
      <c r="AT260" s="1276"/>
    </row>
    <row r="261" spans="1:46" x14ac:dyDescent="0.2">
      <c r="A261" s="1325" t="s">
        <v>152</v>
      </c>
      <c r="B261" s="1326">
        <f>C261/D261</f>
        <v>0.20512820512820512</v>
      </c>
      <c r="C261" s="1310">
        <v>8</v>
      </c>
      <c r="D261" s="1311">
        <v>39</v>
      </c>
      <c r="E261" s="1241" t="s">
        <v>78</v>
      </c>
      <c r="F261" s="348" t="s">
        <v>55</v>
      </c>
      <c r="G261" s="348" t="s">
        <v>78</v>
      </c>
      <c r="H261" s="348" t="s">
        <v>78</v>
      </c>
      <c r="I261" s="348" t="s">
        <v>78</v>
      </c>
      <c r="J261" s="348" t="s">
        <v>78</v>
      </c>
      <c r="K261" s="348" t="s">
        <v>78</v>
      </c>
      <c r="L261" s="348" t="s">
        <v>78</v>
      </c>
      <c r="M261" s="348" t="s">
        <v>78</v>
      </c>
      <c r="N261" s="348" t="s">
        <v>78</v>
      </c>
      <c r="O261" s="348" t="s">
        <v>78</v>
      </c>
      <c r="P261" s="348" t="s">
        <v>55</v>
      </c>
      <c r="Q261" s="348" t="s">
        <v>55</v>
      </c>
      <c r="R261" s="348" t="s">
        <v>78</v>
      </c>
      <c r="S261" s="348" t="s">
        <v>78</v>
      </c>
      <c r="T261" s="348" t="s">
        <v>78</v>
      </c>
      <c r="U261" s="348" t="s">
        <v>78</v>
      </c>
      <c r="V261" s="348" t="s">
        <v>78</v>
      </c>
      <c r="W261" s="348" t="s">
        <v>78</v>
      </c>
      <c r="X261" s="348" t="s">
        <v>78</v>
      </c>
      <c r="Y261" s="348" t="s">
        <v>78</v>
      </c>
      <c r="Z261" s="348" t="s">
        <v>55</v>
      </c>
      <c r="AA261" s="348" t="s">
        <v>78</v>
      </c>
      <c r="AB261" s="348" t="s">
        <v>78</v>
      </c>
      <c r="AC261" s="348" t="s">
        <v>78</v>
      </c>
      <c r="AD261" s="348" t="s">
        <v>55</v>
      </c>
      <c r="AE261" s="348" t="s">
        <v>78</v>
      </c>
      <c r="AF261" s="348" t="s">
        <v>55</v>
      </c>
      <c r="AG261" s="348" t="s">
        <v>78</v>
      </c>
      <c r="AH261" s="348" t="s">
        <v>78</v>
      </c>
      <c r="AI261" s="348" t="s">
        <v>78</v>
      </c>
      <c r="AJ261" s="348" t="s">
        <v>78</v>
      </c>
      <c r="AK261" s="348" t="s">
        <v>78</v>
      </c>
      <c r="AL261" s="348" t="s">
        <v>78</v>
      </c>
      <c r="AM261" s="348" t="s">
        <v>78</v>
      </c>
      <c r="AN261" s="1183" t="s">
        <v>78</v>
      </c>
      <c r="AO261" s="348" t="s">
        <v>78</v>
      </c>
      <c r="AP261" s="348" t="s">
        <v>55</v>
      </c>
      <c r="AQ261" s="348" t="s">
        <v>78</v>
      </c>
      <c r="AR261" s="1183" t="s">
        <v>78</v>
      </c>
      <c r="AS261" s="348" t="s">
        <v>78</v>
      </c>
      <c r="AT261" s="1203" t="s">
        <v>78</v>
      </c>
    </row>
    <row r="262" spans="1:46" x14ac:dyDescent="0.2">
      <c r="A262" s="1325" t="s">
        <v>153</v>
      </c>
      <c r="B262" s="1326">
        <f t="shared" ref="B262:B266" si="29">C262/D262</f>
        <v>0.20512820512820512</v>
      </c>
      <c r="C262" s="1310">
        <v>8</v>
      </c>
      <c r="D262" s="1311">
        <v>39</v>
      </c>
      <c r="E262" s="1241" t="s">
        <v>78</v>
      </c>
      <c r="F262" s="348" t="s">
        <v>78</v>
      </c>
      <c r="G262" s="348" t="s">
        <v>78</v>
      </c>
      <c r="H262" s="348" t="s">
        <v>78</v>
      </c>
      <c r="I262" s="348" t="s">
        <v>78</v>
      </c>
      <c r="J262" s="348" t="s">
        <v>55</v>
      </c>
      <c r="K262" s="348" t="s">
        <v>55</v>
      </c>
      <c r="L262" s="348" t="s">
        <v>78</v>
      </c>
      <c r="M262" s="348" t="s">
        <v>55</v>
      </c>
      <c r="N262" s="348" t="s">
        <v>78</v>
      </c>
      <c r="O262" s="348" t="s">
        <v>78</v>
      </c>
      <c r="P262" s="348" t="s">
        <v>78</v>
      </c>
      <c r="Q262" s="348" t="s">
        <v>78</v>
      </c>
      <c r="R262" s="348" t="s">
        <v>55</v>
      </c>
      <c r="S262" s="348" t="s">
        <v>78</v>
      </c>
      <c r="T262" s="348" t="s">
        <v>55</v>
      </c>
      <c r="U262" s="348" t="s">
        <v>78</v>
      </c>
      <c r="V262" s="348" t="s">
        <v>78</v>
      </c>
      <c r="W262" s="348" t="s">
        <v>78</v>
      </c>
      <c r="X262" s="348" t="s">
        <v>78</v>
      </c>
      <c r="Y262" s="348" t="s">
        <v>78</v>
      </c>
      <c r="Z262" s="348" t="s">
        <v>78</v>
      </c>
      <c r="AA262" s="348" t="s">
        <v>78</v>
      </c>
      <c r="AB262" s="348" t="s">
        <v>78</v>
      </c>
      <c r="AC262" s="348" t="s">
        <v>78</v>
      </c>
      <c r="AD262" s="348" t="s">
        <v>78</v>
      </c>
      <c r="AE262" s="348" t="s">
        <v>78</v>
      </c>
      <c r="AF262" s="348" t="s">
        <v>78</v>
      </c>
      <c r="AG262" s="348" t="s">
        <v>78</v>
      </c>
      <c r="AH262" s="348" t="s">
        <v>55</v>
      </c>
      <c r="AI262" s="348" t="s">
        <v>78</v>
      </c>
      <c r="AJ262" s="348" t="s">
        <v>78</v>
      </c>
      <c r="AK262" s="348" t="s">
        <v>78</v>
      </c>
      <c r="AL262" s="348" t="s">
        <v>78</v>
      </c>
      <c r="AM262" s="348" t="s">
        <v>78</v>
      </c>
      <c r="AN262" s="348" t="s">
        <v>55</v>
      </c>
      <c r="AO262" s="348" t="s">
        <v>78</v>
      </c>
      <c r="AP262" s="348" t="s">
        <v>78</v>
      </c>
      <c r="AQ262" s="348" t="s">
        <v>78</v>
      </c>
      <c r="AR262" s="348" t="s">
        <v>55</v>
      </c>
      <c r="AS262" s="348" t="s">
        <v>78</v>
      </c>
      <c r="AT262" s="1203" t="s">
        <v>78</v>
      </c>
    </row>
    <row r="263" spans="1:46" x14ac:dyDescent="0.2">
      <c r="A263" s="1325" t="s">
        <v>154</v>
      </c>
      <c r="B263" s="1326">
        <f t="shared" si="29"/>
        <v>0.12820512820512819</v>
      </c>
      <c r="C263" s="1183">
        <v>5</v>
      </c>
      <c r="D263" s="1192">
        <v>39</v>
      </c>
      <c r="E263" s="1241" t="s">
        <v>78</v>
      </c>
      <c r="F263" s="348" t="s">
        <v>78</v>
      </c>
      <c r="G263" s="348" t="s">
        <v>55</v>
      </c>
      <c r="H263" s="348" t="s">
        <v>78</v>
      </c>
      <c r="I263" s="348" t="s">
        <v>78</v>
      </c>
      <c r="J263" s="348" t="s">
        <v>78</v>
      </c>
      <c r="K263" s="348" t="s">
        <v>78</v>
      </c>
      <c r="L263" s="348" t="s">
        <v>78</v>
      </c>
      <c r="M263" s="348" t="s">
        <v>78</v>
      </c>
      <c r="N263" s="348" t="s">
        <v>78</v>
      </c>
      <c r="O263" s="348" t="s">
        <v>78</v>
      </c>
      <c r="P263" s="348" t="s">
        <v>78</v>
      </c>
      <c r="Q263" s="348" t="s">
        <v>78</v>
      </c>
      <c r="R263" s="348" t="s">
        <v>78</v>
      </c>
      <c r="S263" s="348" t="s">
        <v>78</v>
      </c>
      <c r="T263" s="348" t="s">
        <v>78</v>
      </c>
      <c r="U263" s="348" t="s">
        <v>78</v>
      </c>
      <c r="V263" s="348" t="s">
        <v>78</v>
      </c>
      <c r="W263" s="348" t="s">
        <v>78</v>
      </c>
      <c r="X263" s="348" t="s">
        <v>78</v>
      </c>
      <c r="Y263" s="348" t="s">
        <v>78</v>
      </c>
      <c r="Z263" s="348" t="s">
        <v>78</v>
      </c>
      <c r="AA263" s="348" t="s">
        <v>78</v>
      </c>
      <c r="AB263" s="348" t="s">
        <v>55</v>
      </c>
      <c r="AC263" s="348" t="s">
        <v>78</v>
      </c>
      <c r="AD263" s="348" t="s">
        <v>78</v>
      </c>
      <c r="AE263" s="348" t="s">
        <v>55</v>
      </c>
      <c r="AF263" s="348" t="s">
        <v>78</v>
      </c>
      <c r="AG263" s="348" t="s">
        <v>78</v>
      </c>
      <c r="AH263" s="348" t="s">
        <v>78</v>
      </c>
      <c r="AI263" s="348" t="s">
        <v>78</v>
      </c>
      <c r="AJ263" s="348" t="s">
        <v>78</v>
      </c>
      <c r="AK263" s="348" t="s">
        <v>55</v>
      </c>
      <c r="AL263" s="1183" t="s">
        <v>78</v>
      </c>
      <c r="AM263" s="348" t="s">
        <v>78</v>
      </c>
      <c r="AN263" s="348" t="s">
        <v>78</v>
      </c>
      <c r="AO263" s="348" t="s">
        <v>55</v>
      </c>
      <c r="AP263" s="348" t="s">
        <v>78</v>
      </c>
      <c r="AQ263" s="348" t="s">
        <v>78</v>
      </c>
      <c r="AR263" s="348" t="s">
        <v>78</v>
      </c>
      <c r="AS263" s="348" t="s">
        <v>78</v>
      </c>
      <c r="AT263" s="1203" t="s">
        <v>78</v>
      </c>
    </row>
    <row r="264" spans="1:46" x14ac:dyDescent="0.2">
      <c r="A264" s="1325" t="s">
        <v>155</v>
      </c>
      <c r="B264" s="1326">
        <f t="shared" si="29"/>
        <v>0.33333333333333331</v>
      </c>
      <c r="C264" s="1183">
        <v>13</v>
      </c>
      <c r="D264" s="1192">
        <v>39</v>
      </c>
      <c r="E264" s="1241" t="s">
        <v>55</v>
      </c>
      <c r="F264" s="348" t="s">
        <v>78</v>
      </c>
      <c r="G264" s="348" t="s">
        <v>78</v>
      </c>
      <c r="H264" s="348" t="s">
        <v>55</v>
      </c>
      <c r="I264" s="348" t="s">
        <v>78</v>
      </c>
      <c r="J264" s="348" t="s">
        <v>78</v>
      </c>
      <c r="K264" s="348" t="s">
        <v>78</v>
      </c>
      <c r="L264" s="348" t="s">
        <v>78</v>
      </c>
      <c r="M264" s="348" t="s">
        <v>78</v>
      </c>
      <c r="N264" s="348" t="s">
        <v>55</v>
      </c>
      <c r="O264" s="348" t="s">
        <v>55</v>
      </c>
      <c r="P264" s="348" t="s">
        <v>78</v>
      </c>
      <c r="Q264" s="348" t="s">
        <v>78</v>
      </c>
      <c r="R264" s="348" t="s">
        <v>78</v>
      </c>
      <c r="S264" s="348" t="s">
        <v>55</v>
      </c>
      <c r="T264" s="348" t="s">
        <v>78</v>
      </c>
      <c r="U264" s="348" t="s">
        <v>55</v>
      </c>
      <c r="V264" s="348" t="s">
        <v>78</v>
      </c>
      <c r="W264" s="348" t="s">
        <v>78</v>
      </c>
      <c r="X264" s="348" t="s">
        <v>78</v>
      </c>
      <c r="Y264" s="348" t="s">
        <v>78</v>
      </c>
      <c r="Z264" s="348" t="s">
        <v>78</v>
      </c>
      <c r="AA264" s="348" t="s">
        <v>78</v>
      </c>
      <c r="AB264" s="348" t="s">
        <v>78</v>
      </c>
      <c r="AC264" s="348" t="s">
        <v>55</v>
      </c>
      <c r="AD264" s="348" t="s">
        <v>78</v>
      </c>
      <c r="AE264" s="348" t="s">
        <v>78</v>
      </c>
      <c r="AF264" s="348" t="s">
        <v>78</v>
      </c>
      <c r="AG264" s="348" t="s">
        <v>55</v>
      </c>
      <c r="AH264" s="348" t="s">
        <v>78</v>
      </c>
      <c r="AI264" s="348" t="s">
        <v>78</v>
      </c>
      <c r="AJ264" s="348" t="s">
        <v>78</v>
      </c>
      <c r="AK264" s="1183" t="s">
        <v>78</v>
      </c>
      <c r="AL264" s="348" t="s">
        <v>55</v>
      </c>
      <c r="AM264" s="348" t="s">
        <v>55</v>
      </c>
      <c r="AN264" s="1183" t="s">
        <v>78</v>
      </c>
      <c r="AO264" s="1183" t="s">
        <v>78</v>
      </c>
      <c r="AP264" s="348" t="s">
        <v>78</v>
      </c>
      <c r="AQ264" s="348" t="s">
        <v>55</v>
      </c>
      <c r="AR264" s="348" t="s">
        <v>78</v>
      </c>
      <c r="AS264" s="348" t="s">
        <v>55</v>
      </c>
      <c r="AT264" s="1203" t="s">
        <v>55</v>
      </c>
    </row>
    <row r="265" spans="1:46" x14ac:dyDescent="0.2">
      <c r="A265" s="1325" t="s">
        <v>156</v>
      </c>
      <c r="B265" s="1326">
        <f t="shared" si="29"/>
        <v>0</v>
      </c>
      <c r="C265" s="1183">
        <v>0</v>
      </c>
      <c r="D265" s="1192">
        <v>39</v>
      </c>
      <c r="E265" s="1241" t="s">
        <v>78</v>
      </c>
      <c r="F265" s="348" t="s">
        <v>78</v>
      </c>
      <c r="G265" s="348" t="s">
        <v>78</v>
      </c>
      <c r="H265" s="348" t="s">
        <v>78</v>
      </c>
      <c r="I265" s="348" t="s">
        <v>78</v>
      </c>
      <c r="J265" s="348" t="s">
        <v>78</v>
      </c>
      <c r="K265" s="348" t="s">
        <v>78</v>
      </c>
      <c r="L265" s="348" t="s">
        <v>78</v>
      </c>
      <c r="M265" s="348" t="s">
        <v>78</v>
      </c>
      <c r="N265" s="348" t="s">
        <v>78</v>
      </c>
      <c r="O265" s="348" t="s">
        <v>78</v>
      </c>
      <c r="P265" s="348" t="s">
        <v>78</v>
      </c>
      <c r="Q265" s="348" t="s">
        <v>78</v>
      </c>
      <c r="R265" s="348" t="s">
        <v>78</v>
      </c>
      <c r="S265" s="348" t="s">
        <v>78</v>
      </c>
      <c r="T265" s="348" t="s">
        <v>78</v>
      </c>
      <c r="U265" s="348" t="s">
        <v>78</v>
      </c>
      <c r="V265" s="348" t="s">
        <v>78</v>
      </c>
      <c r="W265" s="348" t="s">
        <v>78</v>
      </c>
      <c r="X265" s="348" t="s">
        <v>78</v>
      </c>
      <c r="Y265" s="348" t="s">
        <v>78</v>
      </c>
      <c r="Z265" s="348" t="s">
        <v>78</v>
      </c>
      <c r="AA265" s="348" t="s">
        <v>78</v>
      </c>
      <c r="AB265" s="348" t="s">
        <v>78</v>
      </c>
      <c r="AC265" s="348" t="s">
        <v>78</v>
      </c>
      <c r="AD265" s="348" t="s">
        <v>78</v>
      </c>
      <c r="AE265" s="348" t="s">
        <v>78</v>
      </c>
      <c r="AF265" s="348" t="s">
        <v>78</v>
      </c>
      <c r="AG265" s="348" t="s">
        <v>78</v>
      </c>
      <c r="AH265" s="348" t="s">
        <v>78</v>
      </c>
      <c r="AI265" s="348" t="s">
        <v>78</v>
      </c>
      <c r="AJ265" s="348" t="s">
        <v>78</v>
      </c>
      <c r="AK265" s="348" t="s">
        <v>78</v>
      </c>
      <c r="AL265" s="348" t="s">
        <v>78</v>
      </c>
      <c r="AM265" s="348" t="s">
        <v>78</v>
      </c>
      <c r="AN265" s="348" t="s">
        <v>78</v>
      </c>
      <c r="AO265" s="348" t="s">
        <v>78</v>
      </c>
      <c r="AP265" s="348" t="s">
        <v>78</v>
      </c>
      <c r="AQ265" s="348" t="s">
        <v>78</v>
      </c>
      <c r="AR265" s="348" t="s">
        <v>78</v>
      </c>
      <c r="AS265" s="348" t="s">
        <v>78</v>
      </c>
      <c r="AT265" s="1203" t="s">
        <v>78</v>
      </c>
    </row>
    <row r="266" spans="1:46" x14ac:dyDescent="0.2">
      <c r="A266" s="1324" t="s">
        <v>157</v>
      </c>
      <c r="B266" s="1323">
        <f t="shared" si="29"/>
        <v>0.12820512820512819</v>
      </c>
      <c r="C266" s="1184">
        <v>5</v>
      </c>
      <c r="D266" s="1192">
        <v>39</v>
      </c>
      <c r="E266" s="1241" t="s">
        <v>78</v>
      </c>
      <c r="F266" s="348" t="s">
        <v>78</v>
      </c>
      <c r="G266" s="348" t="s">
        <v>78</v>
      </c>
      <c r="H266" s="348" t="s">
        <v>78</v>
      </c>
      <c r="I266" s="348" t="s">
        <v>78</v>
      </c>
      <c r="J266" s="348" t="s">
        <v>78</v>
      </c>
      <c r="K266" s="348" t="s">
        <v>78</v>
      </c>
      <c r="L266" s="348" t="s">
        <v>78</v>
      </c>
      <c r="M266" s="348" t="s">
        <v>78</v>
      </c>
      <c r="N266" s="348" t="s">
        <v>78</v>
      </c>
      <c r="O266" s="348" t="s">
        <v>78</v>
      </c>
      <c r="P266" s="348" t="s">
        <v>78</v>
      </c>
      <c r="Q266" s="348" t="s">
        <v>78</v>
      </c>
      <c r="R266" s="348" t="s">
        <v>78</v>
      </c>
      <c r="S266" s="348" t="s">
        <v>78</v>
      </c>
      <c r="T266" s="348" t="s">
        <v>78</v>
      </c>
      <c r="U266" s="348" t="s">
        <v>78</v>
      </c>
      <c r="V266" s="348" t="s">
        <v>55</v>
      </c>
      <c r="W266" s="348" t="s">
        <v>55</v>
      </c>
      <c r="X266" s="348" t="s">
        <v>78</v>
      </c>
      <c r="Y266" s="348" t="s">
        <v>78</v>
      </c>
      <c r="Z266" s="348" t="s">
        <v>78</v>
      </c>
      <c r="AA266" s="348" t="s">
        <v>78</v>
      </c>
      <c r="AB266" s="348" t="s">
        <v>78</v>
      </c>
      <c r="AC266" s="348" t="s">
        <v>78</v>
      </c>
      <c r="AD266" s="348" t="s">
        <v>78</v>
      </c>
      <c r="AE266" s="348" t="s">
        <v>78</v>
      </c>
      <c r="AF266" s="348" t="s">
        <v>78</v>
      </c>
      <c r="AG266" s="348" t="s">
        <v>78</v>
      </c>
      <c r="AH266" s="348" t="s">
        <v>78</v>
      </c>
      <c r="AI266" s="348" t="s">
        <v>55</v>
      </c>
      <c r="AJ266" s="348" t="s">
        <v>78</v>
      </c>
      <c r="AK266" s="348" t="s">
        <v>78</v>
      </c>
      <c r="AL266" s="348" t="s">
        <v>78</v>
      </c>
      <c r="AM266" s="348" t="s">
        <v>78</v>
      </c>
      <c r="AN266" s="348" t="s">
        <v>78</v>
      </c>
      <c r="AO266" s="348" t="s">
        <v>78</v>
      </c>
      <c r="AP266" s="348" t="s">
        <v>78</v>
      </c>
      <c r="AQ266" s="348" t="s">
        <v>78</v>
      </c>
      <c r="AR266" s="348" t="s">
        <v>78</v>
      </c>
      <c r="AS266" s="348" t="s">
        <v>78</v>
      </c>
      <c r="AT266" s="1203" t="s">
        <v>78</v>
      </c>
    </row>
    <row r="267" spans="1:46" ht="15" x14ac:dyDescent="0.25">
      <c r="A267" s="1321" t="s">
        <v>176</v>
      </c>
      <c r="B267" s="1275"/>
      <c r="C267" s="1275"/>
      <c r="D267" s="1276"/>
      <c r="E267" s="1275"/>
      <c r="F267" s="1275"/>
      <c r="G267" s="1275"/>
      <c r="H267" s="1275"/>
      <c r="I267" s="1275"/>
      <c r="J267" s="1275"/>
      <c r="K267" s="1275"/>
      <c r="L267" s="1275"/>
      <c r="M267" s="1275"/>
      <c r="N267" s="1275"/>
      <c r="O267" s="1275"/>
      <c r="P267" s="1275"/>
      <c r="Q267" s="1275"/>
      <c r="R267" s="1275"/>
      <c r="S267" s="1275"/>
      <c r="T267" s="1275"/>
      <c r="U267" s="1275"/>
      <c r="V267" s="1275"/>
      <c r="W267" s="1275"/>
      <c r="X267" s="1275"/>
      <c r="Y267" s="1275"/>
      <c r="Z267" s="1275"/>
      <c r="AA267" s="1275"/>
      <c r="AB267" s="1275"/>
      <c r="AC267" s="1275"/>
      <c r="AD267" s="1275"/>
      <c r="AE267" s="1275"/>
      <c r="AF267" s="1275"/>
      <c r="AG267" s="1275"/>
      <c r="AH267" s="1275"/>
      <c r="AI267" s="1275"/>
      <c r="AJ267" s="1275"/>
      <c r="AK267" s="1275"/>
      <c r="AL267" s="1275"/>
      <c r="AM267" s="1275"/>
      <c r="AN267" s="1275"/>
      <c r="AO267" s="1275"/>
      <c r="AP267" s="1275"/>
      <c r="AQ267" s="1275"/>
      <c r="AR267" s="1275"/>
      <c r="AS267" s="1275"/>
      <c r="AT267" s="1276"/>
    </row>
    <row r="268" spans="1:46" x14ac:dyDescent="0.2">
      <c r="A268" s="1325" t="s">
        <v>152</v>
      </c>
      <c r="B268" s="1326">
        <f>C268/D268</f>
        <v>5.8823529411764705E-2</v>
      </c>
      <c r="C268" s="1310">
        <v>2</v>
      </c>
      <c r="D268" s="1203">
        <v>34</v>
      </c>
      <c r="E268" s="1241" t="s">
        <v>78</v>
      </c>
      <c r="F268" s="348" t="s">
        <v>78</v>
      </c>
      <c r="G268" s="348" t="s">
        <v>78</v>
      </c>
      <c r="H268" s="348" t="s">
        <v>78</v>
      </c>
      <c r="I268" s="348" t="s">
        <v>78</v>
      </c>
      <c r="J268" s="348" t="s">
        <v>78</v>
      </c>
      <c r="K268" s="348" t="s">
        <v>78</v>
      </c>
      <c r="L268" s="348" t="s">
        <v>78</v>
      </c>
      <c r="M268" s="348" t="s">
        <v>78</v>
      </c>
      <c r="N268" s="348" t="s">
        <v>78</v>
      </c>
      <c r="O268" s="348" t="s">
        <v>78</v>
      </c>
      <c r="P268" s="348" t="s">
        <v>55</v>
      </c>
      <c r="Q268" s="348" t="s">
        <v>78</v>
      </c>
      <c r="R268" s="348" t="s">
        <v>78</v>
      </c>
      <c r="S268" s="348" t="s">
        <v>78</v>
      </c>
      <c r="T268" s="348" t="s">
        <v>78</v>
      </c>
      <c r="U268" s="348" t="s">
        <v>78</v>
      </c>
      <c r="V268" s="348" t="s">
        <v>78</v>
      </c>
      <c r="W268" s="348" t="s">
        <v>78</v>
      </c>
      <c r="X268" s="348" t="s">
        <v>78</v>
      </c>
      <c r="Y268" s="348" t="s">
        <v>78</v>
      </c>
      <c r="Z268" s="348" t="s">
        <v>78</v>
      </c>
      <c r="AA268" s="348" t="s">
        <v>78</v>
      </c>
      <c r="AB268" s="348" t="s">
        <v>78</v>
      </c>
      <c r="AC268" s="348" t="s">
        <v>78</v>
      </c>
      <c r="AD268" s="348" t="s">
        <v>78</v>
      </c>
      <c r="AE268" s="348" t="s">
        <v>78</v>
      </c>
      <c r="AF268" s="348" t="s">
        <v>55</v>
      </c>
      <c r="AG268" s="348" t="s">
        <v>78</v>
      </c>
      <c r="AH268" s="348" t="s">
        <v>78</v>
      </c>
      <c r="AI268" s="348" t="s">
        <v>78</v>
      </c>
      <c r="AJ268" s="348" t="s">
        <v>78</v>
      </c>
      <c r="AK268" s="348" t="s">
        <v>78</v>
      </c>
      <c r="AL268" s="348" t="s">
        <v>78</v>
      </c>
      <c r="AM268" s="348" t="s">
        <v>78</v>
      </c>
      <c r="AN268" s="348" t="s">
        <v>78</v>
      </c>
      <c r="AO268" s="348" t="s">
        <v>78</v>
      </c>
      <c r="AP268" s="348" t="s">
        <v>78</v>
      </c>
      <c r="AQ268" s="348" t="s">
        <v>78</v>
      </c>
      <c r="AR268" s="348" t="s">
        <v>78</v>
      </c>
      <c r="AS268" s="348" t="s">
        <v>78</v>
      </c>
      <c r="AT268" s="1203" t="s">
        <v>78</v>
      </c>
    </row>
    <row r="269" spans="1:46" x14ac:dyDescent="0.2">
      <c r="A269" s="1325" t="s">
        <v>153</v>
      </c>
      <c r="B269" s="1326">
        <f t="shared" ref="B269:B273" si="30">C269/D269</f>
        <v>8.8235294117647065E-2</v>
      </c>
      <c r="C269" s="1310">
        <v>3</v>
      </c>
      <c r="D269" s="1203">
        <v>34</v>
      </c>
      <c r="E269" s="1241" t="s">
        <v>78</v>
      </c>
      <c r="F269" s="348" t="s">
        <v>78</v>
      </c>
      <c r="G269" s="348" t="s">
        <v>78</v>
      </c>
      <c r="H269" s="348" t="s">
        <v>78</v>
      </c>
      <c r="I269" s="348" t="s">
        <v>78</v>
      </c>
      <c r="J269" s="348" t="s">
        <v>55</v>
      </c>
      <c r="K269" s="348" t="s">
        <v>55</v>
      </c>
      <c r="L269" s="348" t="s">
        <v>78</v>
      </c>
      <c r="M269" s="348" t="s">
        <v>55</v>
      </c>
      <c r="N269" s="348" t="s">
        <v>78</v>
      </c>
      <c r="O269" s="348" t="s">
        <v>78</v>
      </c>
      <c r="P269" s="348" t="s">
        <v>78</v>
      </c>
      <c r="Q269" s="348" t="s">
        <v>78</v>
      </c>
      <c r="R269" s="348" t="s">
        <v>78</v>
      </c>
      <c r="S269" s="348" t="s">
        <v>78</v>
      </c>
      <c r="T269" s="348" t="s">
        <v>78</v>
      </c>
      <c r="U269" s="348" t="s">
        <v>78</v>
      </c>
      <c r="V269" s="348" t="s">
        <v>78</v>
      </c>
      <c r="W269" s="348" t="s">
        <v>78</v>
      </c>
      <c r="X269" s="348" t="s">
        <v>78</v>
      </c>
      <c r="Y269" s="348" t="s">
        <v>78</v>
      </c>
      <c r="Z269" s="348" t="s">
        <v>78</v>
      </c>
      <c r="AA269" s="348" t="s">
        <v>78</v>
      </c>
      <c r="AB269" s="348" t="s">
        <v>78</v>
      </c>
      <c r="AC269" s="348" t="s">
        <v>78</v>
      </c>
      <c r="AD269" s="348" t="s">
        <v>78</v>
      </c>
      <c r="AE269" s="348" t="s">
        <v>78</v>
      </c>
      <c r="AF269" s="1183" t="s">
        <v>78</v>
      </c>
      <c r="AG269" s="348" t="s">
        <v>78</v>
      </c>
      <c r="AH269" s="348" t="s">
        <v>78</v>
      </c>
      <c r="AI269" s="348" t="s">
        <v>78</v>
      </c>
      <c r="AJ269" s="348" t="s">
        <v>78</v>
      </c>
      <c r="AK269" s="348" t="s">
        <v>78</v>
      </c>
      <c r="AL269" s="348" t="s">
        <v>78</v>
      </c>
      <c r="AM269" s="348" t="s">
        <v>78</v>
      </c>
      <c r="AN269" s="348" t="s">
        <v>78</v>
      </c>
      <c r="AO269" s="348" t="s">
        <v>78</v>
      </c>
      <c r="AP269" s="348" t="s">
        <v>78</v>
      </c>
      <c r="AQ269" s="348" t="s">
        <v>78</v>
      </c>
      <c r="AR269" s="348" t="s">
        <v>78</v>
      </c>
      <c r="AS269" s="348" t="s">
        <v>78</v>
      </c>
      <c r="AT269" s="1203" t="s">
        <v>78</v>
      </c>
    </row>
    <row r="270" spans="1:46" x14ac:dyDescent="0.2">
      <c r="A270" s="1325" t="s">
        <v>154</v>
      </c>
      <c r="B270" s="1326">
        <f t="shared" si="30"/>
        <v>0.20588235294117646</v>
      </c>
      <c r="C270" s="1183">
        <v>7</v>
      </c>
      <c r="D270" s="1203">
        <v>34</v>
      </c>
      <c r="E270" s="1241" t="s">
        <v>78</v>
      </c>
      <c r="F270" s="348" t="s">
        <v>78</v>
      </c>
      <c r="G270" s="348" t="s">
        <v>55</v>
      </c>
      <c r="H270" s="348" t="s">
        <v>78</v>
      </c>
      <c r="I270" s="348" t="s">
        <v>78</v>
      </c>
      <c r="J270" s="348" t="s">
        <v>78</v>
      </c>
      <c r="K270" s="348" t="s">
        <v>78</v>
      </c>
      <c r="L270" s="348" t="s">
        <v>78</v>
      </c>
      <c r="M270" s="348" t="s">
        <v>78</v>
      </c>
      <c r="N270" s="348" t="s">
        <v>78</v>
      </c>
      <c r="O270" s="348" t="s">
        <v>78</v>
      </c>
      <c r="P270" s="348" t="s">
        <v>78</v>
      </c>
      <c r="Q270" s="348" t="s">
        <v>78</v>
      </c>
      <c r="R270" s="348" t="s">
        <v>55</v>
      </c>
      <c r="S270" s="348" t="s">
        <v>78</v>
      </c>
      <c r="T270" s="348" t="s">
        <v>78</v>
      </c>
      <c r="U270" s="348" t="s">
        <v>78</v>
      </c>
      <c r="V270" s="348" t="s">
        <v>78</v>
      </c>
      <c r="W270" s="348" t="s">
        <v>78</v>
      </c>
      <c r="X270" s="348" t="s">
        <v>78</v>
      </c>
      <c r="Y270" s="348" t="s">
        <v>78</v>
      </c>
      <c r="Z270" s="348" t="s">
        <v>78</v>
      </c>
      <c r="AA270" s="348" t="s">
        <v>78</v>
      </c>
      <c r="AB270" s="348" t="s">
        <v>55</v>
      </c>
      <c r="AC270" s="348" t="s">
        <v>78</v>
      </c>
      <c r="AD270" s="348" t="s">
        <v>78</v>
      </c>
      <c r="AE270" s="348" t="s">
        <v>78</v>
      </c>
      <c r="AF270" s="348" t="s">
        <v>78</v>
      </c>
      <c r="AG270" s="348" t="s">
        <v>78</v>
      </c>
      <c r="AH270" s="348" t="s">
        <v>78</v>
      </c>
      <c r="AI270" s="348" t="s">
        <v>78</v>
      </c>
      <c r="AJ270" s="348" t="s">
        <v>78</v>
      </c>
      <c r="AK270" s="348" t="s">
        <v>55</v>
      </c>
      <c r="AL270" s="348" t="s">
        <v>78</v>
      </c>
      <c r="AM270" s="348" t="s">
        <v>78</v>
      </c>
      <c r="AN270" s="348" t="s">
        <v>78</v>
      </c>
      <c r="AO270" s="348" t="s">
        <v>78</v>
      </c>
      <c r="AP270" s="348" t="s">
        <v>78</v>
      </c>
      <c r="AQ270" s="348" t="s">
        <v>55</v>
      </c>
      <c r="AR270" s="348" t="s">
        <v>55</v>
      </c>
      <c r="AS270" s="348" t="s">
        <v>78</v>
      </c>
      <c r="AT270" s="1203" t="s">
        <v>78</v>
      </c>
    </row>
    <row r="271" spans="1:46" x14ac:dyDescent="0.2">
      <c r="A271" s="1325" t="s">
        <v>155</v>
      </c>
      <c r="B271" s="1326">
        <f t="shared" si="30"/>
        <v>0.35294117647058826</v>
      </c>
      <c r="C271" s="1183">
        <v>12</v>
      </c>
      <c r="D271" s="1203">
        <v>34</v>
      </c>
      <c r="E271" s="1241" t="s">
        <v>55</v>
      </c>
      <c r="F271" s="348" t="s">
        <v>78</v>
      </c>
      <c r="G271" s="348" t="s">
        <v>78</v>
      </c>
      <c r="H271" s="348" t="s">
        <v>55</v>
      </c>
      <c r="I271" s="348" t="s">
        <v>78</v>
      </c>
      <c r="J271" s="348" t="s">
        <v>78</v>
      </c>
      <c r="K271" s="348" t="s">
        <v>78</v>
      </c>
      <c r="L271" s="348" t="s">
        <v>78</v>
      </c>
      <c r="M271" s="348" t="s">
        <v>78</v>
      </c>
      <c r="N271" s="348" t="s">
        <v>78</v>
      </c>
      <c r="O271" s="348" t="s">
        <v>55</v>
      </c>
      <c r="P271" s="348" t="s">
        <v>78</v>
      </c>
      <c r="Q271" s="348" t="s">
        <v>78</v>
      </c>
      <c r="R271" s="348" t="s">
        <v>78</v>
      </c>
      <c r="S271" s="348" t="s">
        <v>55</v>
      </c>
      <c r="T271" s="348" t="s">
        <v>78</v>
      </c>
      <c r="U271" s="348" t="s">
        <v>55</v>
      </c>
      <c r="V271" s="348" t="s">
        <v>78</v>
      </c>
      <c r="W271" s="348" t="s">
        <v>78</v>
      </c>
      <c r="X271" s="348" t="s">
        <v>55</v>
      </c>
      <c r="Y271" s="348" t="s">
        <v>78</v>
      </c>
      <c r="Z271" s="348" t="s">
        <v>55</v>
      </c>
      <c r="AA271" s="348" t="s">
        <v>78</v>
      </c>
      <c r="AB271" s="348" t="s">
        <v>78</v>
      </c>
      <c r="AC271" s="348" t="s">
        <v>55</v>
      </c>
      <c r="AD271" s="348" t="s">
        <v>78</v>
      </c>
      <c r="AE271" s="348" t="s">
        <v>78</v>
      </c>
      <c r="AF271" s="348" t="s">
        <v>78</v>
      </c>
      <c r="AG271" s="348" t="s">
        <v>78</v>
      </c>
      <c r="AH271" s="348" t="s">
        <v>78</v>
      </c>
      <c r="AI271" s="348" t="s">
        <v>78</v>
      </c>
      <c r="AJ271" s="348" t="s">
        <v>78</v>
      </c>
      <c r="AK271" s="1183" t="s">
        <v>78</v>
      </c>
      <c r="AL271" s="348" t="s">
        <v>55</v>
      </c>
      <c r="AM271" s="348" t="s">
        <v>78</v>
      </c>
      <c r="AN271" s="348" t="s">
        <v>78</v>
      </c>
      <c r="AO271" s="348" t="s">
        <v>55</v>
      </c>
      <c r="AP271" s="348" t="s">
        <v>78</v>
      </c>
      <c r="AQ271" s="348" t="s">
        <v>78</v>
      </c>
      <c r="AR271" s="348" t="s">
        <v>78</v>
      </c>
      <c r="AS271" s="348" t="s">
        <v>55</v>
      </c>
      <c r="AT271" s="1203" t="s">
        <v>55</v>
      </c>
    </row>
    <row r="272" spans="1:46" x14ac:dyDescent="0.2">
      <c r="A272" s="1325" t="s">
        <v>156</v>
      </c>
      <c r="B272" s="1326">
        <f t="shared" si="30"/>
        <v>2.9411764705882353E-2</v>
      </c>
      <c r="C272" s="1183">
        <v>1</v>
      </c>
      <c r="D272" s="1203">
        <v>34</v>
      </c>
      <c r="E272" s="1241" t="s">
        <v>78</v>
      </c>
      <c r="F272" s="348" t="s">
        <v>78</v>
      </c>
      <c r="G272" s="348" t="s">
        <v>78</v>
      </c>
      <c r="H272" s="348" t="s">
        <v>78</v>
      </c>
      <c r="I272" s="348" t="s">
        <v>78</v>
      </c>
      <c r="J272" s="348" t="s">
        <v>78</v>
      </c>
      <c r="K272" s="348" t="s">
        <v>78</v>
      </c>
      <c r="L272" s="348" t="s">
        <v>78</v>
      </c>
      <c r="M272" s="348" t="s">
        <v>78</v>
      </c>
      <c r="N272" s="348" t="s">
        <v>78</v>
      </c>
      <c r="O272" s="348" t="s">
        <v>78</v>
      </c>
      <c r="P272" s="348" t="s">
        <v>78</v>
      </c>
      <c r="Q272" s="348" t="s">
        <v>78</v>
      </c>
      <c r="R272" s="348" t="s">
        <v>78</v>
      </c>
      <c r="S272" s="348" t="s">
        <v>78</v>
      </c>
      <c r="T272" s="348" t="s">
        <v>78</v>
      </c>
      <c r="U272" s="348" t="s">
        <v>78</v>
      </c>
      <c r="V272" s="348" t="s">
        <v>78</v>
      </c>
      <c r="W272" s="348" t="s">
        <v>78</v>
      </c>
      <c r="X272" s="348" t="s">
        <v>78</v>
      </c>
      <c r="Y272" s="348" t="s">
        <v>78</v>
      </c>
      <c r="Z272" s="348" t="s">
        <v>78</v>
      </c>
      <c r="AA272" s="348" t="s">
        <v>78</v>
      </c>
      <c r="AB272" s="348" t="s">
        <v>78</v>
      </c>
      <c r="AC272" s="348" t="s">
        <v>78</v>
      </c>
      <c r="AD272" s="348" t="s">
        <v>78</v>
      </c>
      <c r="AE272" s="348" t="s">
        <v>78</v>
      </c>
      <c r="AF272" s="348" t="s">
        <v>78</v>
      </c>
      <c r="AG272" s="348" t="s">
        <v>78</v>
      </c>
      <c r="AH272" s="348" t="s">
        <v>78</v>
      </c>
      <c r="AI272" s="348" t="s">
        <v>78</v>
      </c>
      <c r="AJ272" s="348" t="s">
        <v>78</v>
      </c>
      <c r="AK272" s="348" t="s">
        <v>78</v>
      </c>
      <c r="AL272" s="348" t="s">
        <v>78</v>
      </c>
      <c r="AM272" s="348" t="s">
        <v>55</v>
      </c>
      <c r="AN272" s="348" t="s">
        <v>78</v>
      </c>
      <c r="AO272" s="348" t="s">
        <v>78</v>
      </c>
      <c r="AP272" s="348" t="s">
        <v>78</v>
      </c>
      <c r="AQ272" s="348" t="s">
        <v>78</v>
      </c>
      <c r="AR272" s="348" t="s">
        <v>78</v>
      </c>
      <c r="AS272" s="348" t="s">
        <v>78</v>
      </c>
      <c r="AT272" s="1203" t="s">
        <v>78</v>
      </c>
    </row>
    <row r="273" spans="1:47" x14ac:dyDescent="0.2">
      <c r="A273" s="1327" t="s">
        <v>157</v>
      </c>
      <c r="B273" s="1323">
        <f t="shared" si="30"/>
        <v>0.26470588235294118</v>
      </c>
      <c r="C273" s="1184">
        <v>9</v>
      </c>
      <c r="D273" s="1203">
        <v>34</v>
      </c>
      <c r="E273" s="1241" t="s">
        <v>78</v>
      </c>
      <c r="F273" s="348" t="s">
        <v>55</v>
      </c>
      <c r="G273" s="348" t="s">
        <v>78</v>
      </c>
      <c r="H273" s="348" t="s">
        <v>78</v>
      </c>
      <c r="I273" s="348" t="s">
        <v>78</v>
      </c>
      <c r="J273" s="348" t="s">
        <v>78</v>
      </c>
      <c r="K273" s="348" t="s">
        <v>78</v>
      </c>
      <c r="L273" s="348" t="s">
        <v>78</v>
      </c>
      <c r="M273" s="348" t="s">
        <v>78</v>
      </c>
      <c r="N273" s="348" t="s">
        <v>55</v>
      </c>
      <c r="O273" s="348" t="s">
        <v>78</v>
      </c>
      <c r="P273" s="348" t="s">
        <v>78</v>
      </c>
      <c r="Q273" s="348" t="s">
        <v>55</v>
      </c>
      <c r="R273" s="348" t="s">
        <v>78</v>
      </c>
      <c r="S273" s="348" t="s">
        <v>78</v>
      </c>
      <c r="T273" s="348" t="s">
        <v>55</v>
      </c>
      <c r="U273" s="348" t="s">
        <v>78</v>
      </c>
      <c r="V273" s="348" t="s">
        <v>78</v>
      </c>
      <c r="W273" s="348" t="s">
        <v>78</v>
      </c>
      <c r="X273" s="348" t="s">
        <v>78</v>
      </c>
      <c r="Y273" s="348" t="s">
        <v>78</v>
      </c>
      <c r="Z273" s="348" t="s">
        <v>78</v>
      </c>
      <c r="AA273" s="348" t="s">
        <v>78</v>
      </c>
      <c r="AB273" s="348" t="s">
        <v>78</v>
      </c>
      <c r="AC273" s="348" t="s">
        <v>78</v>
      </c>
      <c r="AD273" s="348" t="s">
        <v>78</v>
      </c>
      <c r="AE273" s="348" t="s">
        <v>78</v>
      </c>
      <c r="AF273" s="348" t="s">
        <v>78</v>
      </c>
      <c r="AG273" s="348" t="s">
        <v>55</v>
      </c>
      <c r="AH273" s="348" t="s">
        <v>55</v>
      </c>
      <c r="AI273" s="348" t="s">
        <v>55</v>
      </c>
      <c r="AJ273" s="348" t="s">
        <v>78</v>
      </c>
      <c r="AK273" s="348" t="s">
        <v>78</v>
      </c>
      <c r="AL273" s="348" t="s">
        <v>78</v>
      </c>
      <c r="AM273" s="348" t="s">
        <v>78</v>
      </c>
      <c r="AN273" s="348" t="s">
        <v>55</v>
      </c>
      <c r="AO273" s="348" t="s">
        <v>78</v>
      </c>
      <c r="AP273" s="348" t="s">
        <v>78</v>
      </c>
      <c r="AQ273" s="348" t="s">
        <v>78</v>
      </c>
      <c r="AR273" s="348" t="s">
        <v>78</v>
      </c>
      <c r="AS273" s="348" t="s">
        <v>78</v>
      </c>
      <c r="AT273" s="1203" t="s">
        <v>78</v>
      </c>
    </row>
    <row r="274" spans="1:47" ht="15" x14ac:dyDescent="0.25">
      <c r="A274" s="1321" t="s">
        <v>177</v>
      </c>
      <c r="B274" s="1275"/>
      <c r="C274" s="1275"/>
      <c r="D274" s="1276"/>
      <c r="E274" s="1275"/>
      <c r="F274" s="1275"/>
      <c r="G274" s="1275"/>
      <c r="H274" s="1275"/>
      <c r="I274" s="1275"/>
      <c r="J274" s="1275"/>
      <c r="K274" s="1275"/>
      <c r="L274" s="1275"/>
      <c r="M274" s="1275"/>
      <c r="N274" s="1275"/>
      <c r="O274" s="1275"/>
      <c r="P274" s="1275"/>
      <c r="Q274" s="1275"/>
      <c r="R274" s="1275"/>
      <c r="S274" s="1275"/>
      <c r="T274" s="1275"/>
      <c r="U274" s="1275"/>
      <c r="V274" s="1275"/>
      <c r="W274" s="1275"/>
      <c r="X274" s="1275"/>
      <c r="Y274" s="1275"/>
      <c r="Z274" s="1275"/>
      <c r="AA274" s="1275"/>
      <c r="AB274" s="1275"/>
      <c r="AC274" s="1275"/>
      <c r="AD274" s="1275"/>
      <c r="AE274" s="1275"/>
      <c r="AF274" s="1275"/>
      <c r="AG274" s="1275"/>
      <c r="AH274" s="1275"/>
      <c r="AI274" s="1275"/>
      <c r="AJ274" s="1275"/>
      <c r="AK274" s="1275"/>
      <c r="AL274" s="1275"/>
      <c r="AM274" s="1275"/>
      <c r="AN274" s="1275"/>
      <c r="AO274" s="1275"/>
      <c r="AP274" s="1275"/>
      <c r="AQ274" s="1275"/>
      <c r="AR274" s="1275"/>
      <c r="AS274" s="1275"/>
      <c r="AT274" s="1276"/>
    </row>
    <row r="275" spans="1:47" x14ac:dyDescent="0.2">
      <c r="A275" s="1325" t="s">
        <v>152</v>
      </c>
      <c r="B275" s="1326">
        <f>C275/D275</f>
        <v>2.6315789473684209E-2</v>
      </c>
      <c r="C275" s="1310">
        <v>1</v>
      </c>
      <c r="D275" s="1311">
        <v>38</v>
      </c>
      <c r="E275" s="1241" t="s">
        <v>78</v>
      </c>
      <c r="F275" s="348" t="s">
        <v>78</v>
      </c>
      <c r="G275" s="348" t="s">
        <v>78</v>
      </c>
      <c r="H275" s="348" t="s">
        <v>78</v>
      </c>
      <c r="I275" s="348" t="s">
        <v>78</v>
      </c>
      <c r="J275" s="348" t="s">
        <v>78</v>
      </c>
      <c r="K275" s="348" t="s">
        <v>78</v>
      </c>
      <c r="L275" s="348" t="s">
        <v>78</v>
      </c>
      <c r="M275" s="348" t="s">
        <v>78</v>
      </c>
      <c r="N275" s="348" t="s">
        <v>78</v>
      </c>
      <c r="O275" s="348" t="s">
        <v>78</v>
      </c>
      <c r="P275" s="348" t="s">
        <v>78</v>
      </c>
      <c r="Q275" s="348" t="s">
        <v>78</v>
      </c>
      <c r="R275" s="348" t="s">
        <v>78</v>
      </c>
      <c r="S275" s="348" t="s">
        <v>78</v>
      </c>
      <c r="T275" s="348" t="s">
        <v>78</v>
      </c>
      <c r="U275" s="348" t="s">
        <v>78</v>
      </c>
      <c r="V275" s="348" t="s">
        <v>78</v>
      </c>
      <c r="W275" s="348" t="s">
        <v>78</v>
      </c>
      <c r="X275" s="348" t="s">
        <v>78</v>
      </c>
      <c r="Y275" s="348" t="s">
        <v>78</v>
      </c>
      <c r="Z275" s="348" t="s">
        <v>78</v>
      </c>
      <c r="AA275" s="348" t="s">
        <v>78</v>
      </c>
      <c r="AB275" s="348" t="s">
        <v>78</v>
      </c>
      <c r="AC275" s="348" t="s">
        <v>78</v>
      </c>
      <c r="AD275" s="348" t="s">
        <v>78</v>
      </c>
      <c r="AE275" s="348" t="s">
        <v>78</v>
      </c>
      <c r="AF275" s="348" t="s">
        <v>55</v>
      </c>
      <c r="AG275" s="348" t="s">
        <v>78</v>
      </c>
      <c r="AH275" s="348" t="s">
        <v>78</v>
      </c>
      <c r="AI275" s="348" t="s">
        <v>78</v>
      </c>
      <c r="AJ275" s="348" t="s">
        <v>78</v>
      </c>
      <c r="AK275" s="348" t="s">
        <v>78</v>
      </c>
      <c r="AL275" s="348" t="s">
        <v>78</v>
      </c>
      <c r="AM275" s="348" t="s">
        <v>78</v>
      </c>
      <c r="AN275" s="348" t="s">
        <v>78</v>
      </c>
      <c r="AO275" s="348" t="s">
        <v>78</v>
      </c>
      <c r="AP275" s="348" t="s">
        <v>78</v>
      </c>
      <c r="AQ275" s="348" t="s">
        <v>78</v>
      </c>
      <c r="AR275" s="348" t="s">
        <v>78</v>
      </c>
      <c r="AS275" s="348" t="s">
        <v>78</v>
      </c>
      <c r="AT275" s="1203" t="s">
        <v>78</v>
      </c>
    </row>
    <row r="276" spans="1:47" x14ac:dyDescent="0.2">
      <c r="A276" s="1325" t="s">
        <v>153</v>
      </c>
      <c r="B276" s="1326">
        <f t="shared" ref="B276:B280" si="31">C276/D276</f>
        <v>5.2631578947368418E-2</v>
      </c>
      <c r="C276" s="1310">
        <v>2</v>
      </c>
      <c r="D276" s="1311">
        <v>38</v>
      </c>
      <c r="E276" s="1241" t="s">
        <v>78</v>
      </c>
      <c r="F276" s="348" t="s">
        <v>78</v>
      </c>
      <c r="G276" s="348" t="s">
        <v>78</v>
      </c>
      <c r="H276" s="348" t="s">
        <v>78</v>
      </c>
      <c r="I276" s="348" t="s">
        <v>78</v>
      </c>
      <c r="J276" s="348" t="s">
        <v>55</v>
      </c>
      <c r="K276" s="348" t="s">
        <v>78</v>
      </c>
      <c r="L276" s="348" t="s">
        <v>78</v>
      </c>
      <c r="M276" s="348" t="s">
        <v>55</v>
      </c>
      <c r="N276" s="348" t="s">
        <v>78</v>
      </c>
      <c r="O276" s="348" t="s">
        <v>78</v>
      </c>
      <c r="P276" s="348" t="s">
        <v>78</v>
      </c>
      <c r="Q276" s="348" t="s">
        <v>78</v>
      </c>
      <c r="R276" s="348" t="s">
        <v>78</v>
      </c>
      <c r="S276" s="348" t="s">
        <v>78</v>
      </c>
      <c r="T276" s="348" t="s">
        <v>78</v>
      </c>
      <c r="U276" s="348" t="s">
        <v>78</v>
      </c>
      <c r="V276" s="348" t="s">
        <v>78</v>
      </c>
      <c r="W276" s="348" t="s">
        <v>78</v>
      </c>
      <c r="X276" s="348" t="s">
        <v>78</v>
      </c>
      <c r="Y276" s="348" t="s">
        <v>78</v>
      </c>
      <c r="Z276" s="348" t="s">
        <v>78</v>
      </c>
      <c r="AA276" s="348" t="s">
        <v>78</v>
      </c>
      <c r="AB276" s="348" t="s">
        <v>78</v>
      </c>
      <c r="AC276" s="348" t="s">
        <v>78</v>
      </c>
      <c r="AD276" s="348" t="s">
        <v>78</v>
      </c>
      <c r="AE276" s="348" t="s">
        <v>78</v>
      </c>
      <c r="AF276" s="348" t="s">
        <v>78</v>
      </c>
      <c r="AG276" s="348" t="s">
        <v>78</v>
      </c>
      <c r="AH276" s="348" t="s">
        <v>78</v>
      </c>
      <c r="AI276" s="348" t="s">
        <v>78</v>
      </c>
      <c r="AJ276" s="348" t="s">
        <v>78</v>
      </c>
      <c r="AK276" s="348" t="s">
        <v>78</v>
      </c>
      <c r="AL276" s="348" t="s">
        <v>78</v>
      </c>
      <c r="AM276" s="348" t="s">
        <v>78</v>
      </c>
      <c r="AN276" s="348" t="s">
        <v>78</v>
      </c>
      <c r="AO276" s="348" t="s">
        <v>78</v>
      </c>
      <c r="AP276" s="348" t="s">
        <v>78</v>
      </c>
      <c r="AQ276" s="348" t="s">
        <v>78</v>
      </c>
      <c r="AR276" s="348" t="s">
        <v>78</v>
      </c>
      <c r="AS276" s="348" t="s">
        <v>78</v>
      </c>
      <c r="AT276" s="1203" t="s">
        <v>78</v>
      </c>
    </row>
    <row r="277" spans="1:47" x14ac:dyDescent="0.2">
      <c r="A277" s="1325" t="s">
        <v>154</v>
      </c>
      <c r="B277" s="1326">
        <f t="shared" si="31"/>
        <v>0.31578947368421051</v>
      </c>
      <c r="C277" s="1183">
        <v>12</v>
      </c>
      <c r="D277" s="1192">
        <v>38</v>
      </c>
      <c r="E277" s="1241" t="s">
        <v>78</v>
      </c>
      <c r="F277" s="348" t="s">
        <v>78</v>
      </c>
      <c r="G277" s="348" t="s">
        <v>55</v>
      </c>
      <c r="H277" s="348" t="s">
        <v>55</v>
      </c>
      <c r="I277" s="348" t="s">
        <v>78</v>
      </c>
      <c r="J277" s="348" t="s">
        <v>78</v>
      </c>
      <c r="K277" s="348" t="s">
        <v>55</v>
      </c>
      <c r="L277" s="348" t="s">
        <v>78</v>
      </c>
      <c r="M277" s="348" t="s">
        <v>78</v>
      </c>
      <c r="N277" s="348" t="s">
        <v>78</v>
      </c>
      <c r="O277" s="348" t="s">
        <v>78</v>
      </c>
      <c r="P277" s="348" t="s">
        <v>55</v>
      </c>
      <c r="Q277" s="348" t="s">
        <v>78</v>
      </c>
      <c r="R277" s="348" t="s">
        <v>55</v>
      </c>
      <c r="S277" s="348" t="s">
        <v>78</v>
      </c>
      <c r="T277" s="348" t="s">
        <v>78</v>
      </c>
      <c r="U277" s="348" t="s">
        <v>78</v>
      </c>
      <c r="V277" s="348" t="s">
        <v>78</v>
      </c>
      <c r="W277" s="348" t="s">
        <v>78</v>
      </c>
      <c r="X277" s="348" t="s">
        <v>78</v>
      </c>
      <c r="Y277" s="348" t="s">
        <v>78</v>
      </c>
      <c r="Z277" s="348" t="s">
        <v>78</v>
      </c>
      <c r="AA277" s="348" t="s">
        <v>78</v>
      </c>
      <c r="AB277" s="348" t="s">
        <v>55</v>
      </c>
      <c r="AC277" s="348" t="s">
        <v>78</v>
      </c>
      <c r="AD277" s="348" t="s">
        <v>78</v>
      </c>
      <c r="AE277" s="348" t="s">
        <v>78</v>
      </c>
      <c r="AF277" s="348" t="s">
        <v>78</v>
      </c>
      <c r="AG277" s="348" t="s">
        <v>55</v>
      </c>
      <c r="AH277" s="348" t="s">
        <v>55</v>
      </c>
      <c r="AI277" s="1183" t="s">
        <v>78</v>
      </c>
      <c r="AJ277" s="1183" t="s">
        <v>78</v>
      </c>
      <c r="AK277" s="348" t="s">
        <v>55</v>
      </c>
      <c r="AL277" s="1183" t="s">
        <v>78</v>
      </c>
      <c r="AM277" s="348" t="s">
        <v>78</v>
      </c>
      <c r="AN277" s="348" t="s">
        <v>78</v>
      </c>
      <c r="AO277" s="348" t="s">
        <v>78</v>
      </c>
      <c r="AP277" s="348" t="s">
        <v>78</v>
      </c>
      <c r="AQ277" s="348" t="s">
        <v>55</v>
      </c>
      <c r="AR277" s="348" t="s">
        <v>55</v>
      </c>
      <c r="AS277" s="1183" t="s">
        <v>78</v>
      </c>
      <c r="AT277" s="1300" t="s">
        <v>78</v>
      </c>
      <c r="AU277" s="1193"/>
    </row>
    <row r="278" spans="1:47" x14ac:dyDescent="0.2">
      <c r="A278" s="1325" t="s">
        <v>155</v>
      </c>
      <c r="B278" s="1326">
        <f t="shared" si="31"/>
        <v>0.28947368421052633</v>
      </c>
      <c r="C278" s="1183">
        <v>11</v>
      </c>
      <c r="D278" s="1192">
        <v>38</v>
      </c>
      <c r="E278" s="1241" t="s">
        <v>78</v>
      </c>
      <c r="F278" s="348" t="s">
        <v>78</v>
      </c>
      <c r="G278" s="348" t="s">
        <v>78</v>
      </c>
      <c r="H278" s="348" t="s">
        <v>78</v>
      </c>
      <c r="I278" s="348" t="s">
        <v>78</v>
      </c>
      <c r="J278" s="348" t="s">
        <v>78</v>
      </c>
      <c r="K278" s="348" t="s">
        <v>78</v>
      </c>
      <c r="L278" s="348" t="s">
        <v>55</v>
      </c>
      <c r="M278" s="348" t="s">
        <v>78</v>
      </c>
      <c r="N278" s="348" t="s">
        <v>78</v>
      </c>
      <c r="O278" s="348" t="s">
        <v>55</v>
      </c>
      <c r="P278" s="348" t="s">
        <v>78</v>
      </c>
      <c r="Q278" s="348" t="s">
        <v>78</v>
      </c>
      <c r="R278" s="348" t="s">
        <v>78</v>
      </c>
      <c r="S278" s="348" t="s">
        <v>78</v>
      </c>
      <c r="T278" s="348" t="s">
        <v>78</v>
      </c>
      <c r="U278" s="348" t="s">
        <v>55</v>
      </c>
      <c r="V278" s="348" t="s">
        <v>78</v>
      </c>
      <c r="W278" s="348" t="s">
        <v>78</v>
      </c>
      <c r="X278" s="348" t="s">
        <v>55</v>
      </c>
      <c r="Y278" s="348" t="s">
        <v>78</v>
      </c>
      <c r="Z278" s="348" t="s">
        <v>55</v>
      </c>
      <c r="AA278" s="348" t="s">
        <v>78</v>
      </c>
      <c r="AB278" s="348" t="s">
        <v>78</v>
      </c>
      <c r="AC278" s="348" t="s">
        <v>55</v>
      </c>
      <c r="AD278" s="348" t="s">
        <v>78</v>
      </c>
      <c r="AE278" s="348" t="s">
        <v>78</v>
      </c>
      <c r="AF278" s="348" t="s">
        <v>78</v>
      </c>
      <c r="AG278" s="348" t="s">
        <v>78</v>
      </c>
      <c r="AH278" s="348" t="s">
        <v>78</v>
      </c>
      <c r="AI278" s="348" t="s">
        <v>78</v>
      </c>
      <c r="AJ278" s="348" t="s">
        <v>55</v>
      </c>
      <c r="AK278" s="348" t="s">
        <v>78</v>
      </c>
      <c r="AL278" s="348" t="s">
        <v>55</v>
      </c>
      <c r="AM278" s="348" t="s">
        <v>78</v>
      </c>
      <c r="AN278" s="348" t="s">
        <v>78</v>
      </c>
      <c r="AO278" s="348" t="s">
        <v>55</v>
      </c>
      <c r="AP278" s="348" t="s">
        <v>78</v>
      </c>
      <c r="AQ278" s="348" t="s">
        <v>78</v>
      </c>
      <c r="AR278" s="348" t="s">
        <v>78</v>
      </c>
      <c r="AS278" s="348" t="s">
        <v>55</v>
      </c>
      <c r="AT278" s="1203" t="s">
        <v>55</v>
      </c>
    </row>
    <row r="279" spans="1:47" x14ac:dyDescent="0.2">
      <c r="A279" s="1325" t="s">
        <v>156</v>
      </c>
      <c r="B279" s="1326">
        <f t="shared" si="31"/>
        <v>2.6315789473684209E-2</v>
      </c>
      <c r="C279" s="1183">
        <v>1</v>
      </c>
      <c r="D279" s="1192">
        <v>38</v>
      </c>
      <c r="E279" s="1241" t="s">
        <v>78</v>
      </c>
      <c r="F279" s="348" t="s">
        <v>78</v>
      </c>
      <c r="G279" s="348" t="s">
        <v>78</v>
      </c>
      <c r="H279" s="348" t="s">
        <v>78</v>
      </c>
      <c r="I279" s="348" t="s">
        <v>78</v>
      </c>
      <c r="J279" s="348" t="s">
        <v>78</v>
      </c>
      <c r="K279" s="348" t="s">
        <v>78</v>
      </c>
      <c r="L279" s="348" t="s">
        <v>78</v>
      </c>
      <c r="M279" s="348" t="s">
        <v>78</v>
      </c>
      <c r="N279" s="348" t="s">
        <v>78</v>
      </c>
      <c r="O279" s="348" t="s">
        <v>78</v>
      </c>
      <c r="P279" s="348" t="s">
        <v>78</v>
      </c>
      <c r="Q279" s="348" t="s">
        <v>78</v>
      </c>
      <c r="R279" s="348" t="s">
        <v>78</v>
      </c>
      <c r="S279" s="348" t="s">
        <v>78</v>
      </c>
      <c r="T279" s="348" t="s">
        <v>78</v>
      </c>
      <c r="U279" s="348" t="s">
        <v>78</v>
      </c>
      <c r="V279" s="348" t="s">
        <v>78</v>
      </c>
      <c r="W279" s="348" t="s">
        <v>78</v>
      </c>
      <c r="X279" s="348" t="s">
        <v>78</v>
      </c>
      <c r="Y279" s="348" t="s">
        <v>78</v>
      </c>
      <c r="Z279" s="348" t="s">
        <v>78</v>
      </c>
      <c r="AA279" s="348" t="s">
        <v>78</v>
      </c>
      <c r="AB279" s="348" t="s">
        <v>78</v>
      </c>
      <c r="AC279" s="348" t="s">
        <v>78</v>
      </c>
      <c r="AD279" s="348" t="s">
        <v>78</v>
      </c>
      <c r="AE279" s="348" t="s">
        <v>78</v>
      </c>
      <c r="AF279" s="348" t="s">
        <v>78</v>
      </c>
      <c r="AG279" s="348" t="s">
        <v>78</v>
      </c>
      <c r="AH279" s="348" t="s">
        <v>78</v>
      </c>
      <c r="AI279" s="348" t="s">
        <v>78</v>
      </c>
      <c r="AJ279" s="348" t="s">
        <v>78</v>
      </c>
      <c r="AK279" s="348" t="s">
        <v>78</v>
      </c>
      <c r="AL279" s="348" t="s">
        <v>78</v>
      </c>
      <c r="AM279" s="348" t="s">
        <v>55</v>
      </c>
      <c r="AN279" s="348" t="s">
        <v>78</v>
      </c>
      <c r="AO279" s="348" t="s">
        <v>78</v>
      </c>
      <c r="AP279" s="348" t="s">
        <v>78</v>
      </c>
      <c r="AQ279" s="348" t="s">
        <v>78</v>
      </c>
      <c r="AR279" s="348" t="s">
        <v>78</v>
      </c>
      <c r="AS279" s="348" t="s">
        <v>78</v>
      </c>
      <c r="AT279" s="1203" t="s">
        <v>78</v>
      </c>
    </row>
    <row r="280" spans="1:47" x14ac:dyDescent="0.2">
      <c r="A280" s="1324" t="s">
        <v>157</v>
      </c>
      <c r="B280" s="1323">
        <f t="shared" si="31"/>
        <v>0.28947368421052633</v>
      </c>
      <c r="C280" s="1184">
        <v>11</v>
      </c>
      <c r="D280" s="1192">
        <v>38</v>
      </c>
      <c r="E280" s="1241" t="s">
        <v>55</v>
      </c>
      <c r="F280" s="348" t="s">
        <v>55</v>
      </c>
      <c r="G280" s="348" t="s">
        <v>78</v>
      </c>
      <c r="H280" s="348" t="s">
        <v>78</v>
      </c>
      <c r="I280" s="348" t="s">
        <v>78</v>
      </c>
      <c r="J280" s="348" t="s">
        <v>78</v>
      </c>
      <c r="K280" s="348" t="s">
        <v>78</v>
      </c>
      <c r="L280" s="348" t="s">
        <v>78</v>
      </c>
      <c r="M280" s="348" t="s">
        <v>78</v>
      </c>
      <c r="N280" s="348" t="s">
        <v>55</v>
      </c>
      <c r="O280" s="348" t="s">
        <v>78</v>
      </c>
      <c r="P280" s="348" t="s">
        <v>78</v>
      </c>
      <c r="Q280" s="348" t="s">
        <v>55</v>
      </c>
      <c r="R280" s="348" t="s">
        <v>78</v>
      </c>
      <c r="S280" s="348" t="s">
        <v>55</v>
      </c>
      <c r="T280" s="348" t="s">
        <v>55</v>
      </c>
      <c r="U280" s="348" t="s">
        <v>78</v>
      </c>
      <c r="V280" s="348" t="s">
        <v>55</v>
      </c>
      <c r="W280" s="348" t="s">
        <v>78</v>
      </c>
      <c r="X280" s="348" t="s">
        <v>78</v>
      </c>
      <c r="Y280" s="348" t="s">
        <v>78</v>
      </c>
      <c r="Z280" s="348" t="s">
        <v>78</v>
      </c>
      <c r="AA280" s="348" t="s">
        <v>78</v>
      </c>
      <c r="AB280" s="348" t="s">
        <v>78</v>
      </c>
      <c r="AC280" s="348" t="s">
        <v>78</v>
      </c>
      <c r="AD280" s="348" t="s">
        <v>78</v>
      </c>
      <c r="AE280" s="348" t="s">
        <v>78</v>
      </c>
      <c r="AF280" s="348" t="s">
        <v>78</v>
      </c>
      <c r="AG280" s="348" t="s">
        <v>78</v>
      </c>
      <c r="AH280" s="348" t="s">
        <v>78</v>
      </c>
      <c r="AI280" s="348" t="s">
        <v>55</v>
      </c>
      <c r="AJ280" s="348" t="s">
        <v>78</v>
      </c>
      <c r="AK280" s="348" t="s">
        <v>78</v>
      </c>
      <c r="AL280" s="348" t="s">
        <v>78</v>
      </c>
      <c r="AM280" s="348" t="s">
        <v>78</v>
      </c>
      <c r="AN280" s="348" t="s">
        <v>55</v>
      </c>
      <c r="AO280" s="348" t="s">
        <v>78</v>
      </c>
      <c r="AP280" s="348" t="s">
        <v>78</v>
      </c>
      <c r="AQ280" s="348" t="s">
        <v>78</v>
      </c>
      <c r="AR280" s="348" t="s">
        <v>78</v>
      </c>
      <c r="AS280" s="348" t="s">
        <v>78</v>
      </c>
      <c r="AT280" s="1203" t="s">
        <v>78</v>
      </c>
    </row>
    <row r="281" spans="1:47" ht="15" x14ac:dyDescent="0.25">
      <c r="A281" s="1321" t="s">
        <v>178</v>
      </c>
      <c r="B281" s="1275"/>
      <c r="C281" s="1275"/>
      <c r="D281" s="1276"/>
      <c r="E281" s="1275"/>
      <c r="F281" s="1275"/>
      <c r="G281" s="1275"/>
      <c r="H281" s="1275"/>
      <c r="I281" s="1275"/>
      <c r="J281" s="1275"/>
      <c r="K281" s="1275"/>
      <c r="L281" s="1275"/>
      <c r="M281" s="1275"/>
      <c r="N281" s="1275"/>
      <c r="O281" s="1275"/>
      <c r="P281" s="1275"/>
      <c r="Q281" s="1275"/>
      <c r="R281" s="1275"/>
      <c r="S281" s="1275"/>
      <c r="T281" s="1275"/>
      <c r="U281" s="1275"/>
      <c r="V281" s="1275"/>
      <c r="W281" s="1275"/>
      <c r="X281" s="1275"/>
      <c r="Y281" s="1275"/>
      <c r="Z281" s="1275"/>
      <c r="AA281" s="1275"/>
      <c r="AB281" s="1275"/>
      <c r="AC281" s="1275"/>
      <c r="AD281" s="1275"/>
      <c r="AE281" s="1275"/>
      <c r="AF281" s="1275"/>
      <c r="AG281" s="1275"/>
      <c r="AH281" s="1275"/>
      <c r="AI281" s="1275"/>
      <c r="AJ281" s="1275"/>
      <c r="AK281" s="1275"/>
      <c r="AL281" s="1275"/>
      <c r="AM281" s="1275"/>
      <c r="AN281" s="1275"/>
      <c r="AO281" s="1275"/>
      <c r="AP281" s="1275"/>
      <c r="AQ281" s="1275"/>
      <c r="AR281" s="1275"/>
      <c r="AS281" s="1275"/>
      <c r="AT281" s="1276"/>
    </row>
    <row r="282" spans="1:47" x14ac:dyDescent="0.2">
      <c r="A282" s="1325" t="s">
        <v>152</v>
      </c>
      <c r="B282" s="1326">
        <f>C282/D282</f>
        <v>0.45454545454545453</v>
      </c>
      <c r="C282" s="1310">
        <v>20</v>
      </c>
      <c r="D282" s="1311">
        <v>44</v>
      </c>
      <c r="E282" s="1241" t="s">
        <v>78</v>
      </c>
      <c r="F282" s="348" t="s">
        <v>55</v>
      </c>
      <c r="G282" s="348" t="s">
        <v>55</v>
      </c>
      <c r="H282" s="348" t="s">
        <v>55</v>
      </c>
      <c r="I282" s="348" t="s">
        <v>55</v>
      </c>
      <c r="J282" s="348" t="s">
        <v>78</v>
      </c>
      <c r="K282" s="348" t="s">
        <v>55</v>
      </c>
      <c r="L282" s="348" t="s">
        <v>55</v>
      </c>
      <c r="M282" s="348" t="s">
        <v>78</v>
      </c>
      <c r="N282" s="348" t="s">
        <v>78</v>
      </c>
      <c r="O282" s="348" t="s">
        <v>78</v>
      </c>
      <c r="P282" s="348" t="s">
        <v>55</v>
      </c>
      <c r="Q282" s="348" t="s">
        <v>55</v>
      </c>
      <c r="R282" s="348" t="s">
        <v>78</v>
      </c>
      <c r="S282" s="348" t="s">
        <v>55</v>
      </c>
      <c r="T282" s="348" t="s">
        <v>78</v>
      </c>
      <c r="U282" s="348" t="s">
        <v>55</v>
      </c>
      <c r="V282" s="348" t="s">
        <v>78</v>
      </c>
      <c r="W282" s="348" t="s">
        <v>78</v>
      </c>
      <c r="X282" s="348" t="s">
        <v>78</v>
      </c>
      <c r="Y282" s="348" t="s">
        <v>55</v>
      </c>
      <c r="Z282" s="348" t="s">
        <v>55</v>
      </c>
      <c r="AA282" s="348" t="s">
        <v>78</v>
      </c>
      <c r="AB282" s="1183" t="s">
        <v>78</v>
      </c>
      <c r="AC282" s="348" t="s">
        <v>78</v>
      </c>
      <c r="AD282" s="348" t="s">
        <v>55</v>
      </c>
      <c r="AE282" s="348" t="s">
        <v>78</v>
      </c>
      <c r="AF282" s="348" t="s">
        <v>55</v>
      </c>
      <c r="AG282" s="348" t="s">
        <v>55</v>
      </c>
      <c r="AH282" s="1183" t="s">
        <v>78</v>
      </c>
      <c r="AI282" s="348" t="s">
        <v>78</v>
      </c>
      <c r="AJ282" s="348" t="s">
        <v>78</v>
      </c>
      <c r="AK282" s="348" t="s">
        <v>78</v>
      </c>
      <c r="AL282" s="348" t="s">
        <v>78</v>
      </c>
      <c r="AM282" s="348" t="s">
        <v>78</v>
      </c>
      <c r="AN282" s="348" t="s">
        <v>78</v>
      </c>
      <c r="AO282" s="348" t="s">
        <v>55</v>
      </c>
      <c r="AP282" s="348" t="s">
        <v>55</v>
      </c>
      <c r="AQ282" s="348" t="s">
        <v>55</v>
      </c>
      <c r="AR282" s="348" t="s">
        <v>78</v>
      </c>
      <c r="AS282" s="348" t="s">
        <v>78</v>
      </c>
      <c r="AT282" s="1203" t="s">
        <v>55</v>
      </c>
    </row>
    <row r="283" spans="1:47" x14ac:dyDescent="0.2">
      <c r="A283" s="1325" t="s">
        <v>153</v>
      </c>
      <c r="B283" s="1326">
        <f t="shared" ref="B283:B287" si="32">C283/D283</f>
        <v>0.29545454545454547</v>
      </c>
      <c r="C283" s="1310">
        <v>13</v>
      </c>
      <c r="D283" s="1311">
        <v>44</v>
      </c>
      <c r="E283" s="1241" t="s">
        <v>78</v>
      </c>
      <c r="F283" s="348" t="s">
        <v>78</v>
      </c>
      <c r="G283" s="348" t="s">
        <v>78</v>
      </c>
      <c r="H283" s="348" t="s">
        <v>78</v>
      </c>
      <c r="I283" s="348" t="s">
        <v>78</v>
      </c>
      <c r="J283" s="348" t="s">
        <v>55</v>
      </c>
      <c r="K283" s="348" t="s">
        <v>78</v>
      </c>
      <c r="L283" s="348" t="s">
        <v>78</v>
      </c>
      <c r="M283" s="348" t="s">
        <v>55</v>
      </c>
      <c r="N283" s="348" t="s">
        <v>55</v>
      </c>
      <c r="O283" s="348" t="s">
        <v>78</v>
      </c>
      <c r="P283" s="348" t="s">
        <v>78</v>
      </c>
      <c r="Q283" s="348" t="s">
        <v>78</v>
      </c>
      <c r="R283" s="348" t="s">
        <v>55</v>
      </c>
      <c r="S283" s="348" t="s">
        <v>78</v>
      </c>
      <c r="T283" s="348" t="s">
        <v>55</v>
      </c>
      <c r="U283" s="348" t="s">
        <v>78</v>
      </c>
      <c r="V283" s="348" t="s">
        <v>78</v>
      </c>
      <c r="W283" s="348" t="s">
        <v>78</v>
      </c>
      <c r="X283" s="348" t="s">
        <v>55</v>
      </c>
      <c r="Y283" s="348" t="s">
        <v>78</v>
      </c>
      <c r="Z283" s="348" t="s">
        <v>78</v>
      </c>
      <c r="AA283" s="348" t="s">
        <v>78</v>
      </c>
      <c r="AB283" s="348" t="s">
        <v>55</v>
      </c>
      <c r="AC283" s="348" t="s">
        <v>78</v>
      </c>
      <c r="AD283" s="348" t="s">
        <v>78</v>
      </c>
      <c r="AE283" s="348" t="s">
        <v>78</v>
      </c>
      <c r="AF283" s="348" t="s">
        <v>78</v>
      </c>
      <c r="AG283" s="1183" t="s">
        <v>78</v>
      </c>
      <c r="AH283" s="348" t="s">
        <v>55</v>
      </c>
      <c r="AI283" s="348" t="s">
        <v>78</v>
      </c>
      <c r="AJ283" s="348" t="s">
        <v>78</v>
      </c>
      <c r="AK283" s="348" t="s">
        <v>78</v>
      </c>
      <c r="AL283" s="348" t="s">
        <v>55</v>
      </c>
      <c r="AM283" s="348" t="s">
        <v>55</v>
      </c>
      <c r="AN283" s="348" t="s">
        <v>55</v>
      </c>
      <c r="AO283" s="348" t="s">
        <v>78</v>
      </c>
      <c r="AP283" s="348" t="s">
        <v>78</v>
      </c>
      <c r="AQ283" s="348" t="s">
        <v>78</v>
      </c>
      <c r="AR283" s="348" t="s">
        <v>55</v>
      </c>
      <c r="AS283" s="348" t="s">
        <v>78</v>
      </c>
      <c r="AT283" s="1328" t="s">
        <v>78</v>
      </c>
    </row>
    <row r="284" spans="1:47" x14ac:dyDescent="0.2">
      <c r="A284" s="1325" t="s">
        <v>154</v>
      </c>
      <c r="B284" s="1326">
        <f t="shared" si="32"/>
        <v>2.2727272727272728E-2</v>
      </c>
      <c r="C284" s="1183">
        <v>1</v>
      </c>
      <c r="D284" s="1192">
        <v>44</v>
      </c>
      <c r="E284" s="1241" t="s">
        <v>78</v>
      </c>
      <c r="F284" s="348" t="s">
        <v>78</v>
      </c>
      <c r="G284" s="348" t="s">
        <v>78</v>
      </c>
      <c r="H284" s="348" t="s">
        <v>78</v>
      </c>
      <c r="I284" s="348" t="s">
        <v>78</v>
      </c>
      <c r="J284" s="348" t="s">
        <v>78</v>
      </c>
      <c r="K284" s="348" t="s">
        <v>78</v>
      </c>
      <c r="L284" s="348" t="s">
        <v>78</v>
      </c>
      <c r="M284" s="348" t="s">
        <v>78</v>
      </c>
      <c r="N284" s="348" t="s">
        <v>78</v>
      </c>
      <c r="O284" s="348" t="s">
        <v>78</v>
      </c>
      <c r="P284" s="348" t="s">
        <v>78</v>
      </c>
      <c r="Q284" s="348" t="s">
        <v>78</v>
      </c>
      <c r="R284" s="348" t="s">
        <v>78</v>
      </c>
      <c r="S284" s="348" t="s">
        <v>78</v>
      </c>
      <c r="T284" s="348" t="s">
        <v>78</v>
      </c>
      <c r="U284" s="348" t="s">
        <v>78</v>
      </c>
      <c r="V284" s="348" t="s">
        <v>78</v>
      </c>
      <c r="W284" s="348" t="s">
        <v>78</v>
      </c>
      <c r="X284" s="348" t="s">
        <v>78</v>
      </c>
      <c r="Y284" s="348" t="s">
        <v>78</v>
      </c>
      <c r="Z284" s="348" t="s">
        <v>78</v>
      </c>
      <c r="AA284" s="348" t="s">
        <v>78</v>
      </c>
      <c r="AB284" s="348" t="s">
        <v>78</v>
      </c>
      <c r="AC284" s="348" t="s">
        <v>78</v>
      </c>
      <c r="AD284" s="348" t="s">
        <v>78</v>
      </c>
      <c r="AE284" s="348" t="s">
        <v>55</v>
      </c>
      <c r="AF284" s="348" t="s">
        <v>78</v>
      </c>
      <c r="AG284" s="348" t="s">
        <v>78</v>
      </c>
      <c r="AH284" s="348" t="s">
        <v>78</v>
      </c>
      <c r="AI284" s="348" t="s">
        <v>78</v>
      </c>
      <c r="AJ284" s="348" t="s">
        <v>78</v>
      </c>
      <c r="AK284" s="348" t="s">
        <v>78</v>
      </c>
      <c r="AL284" s="348" t="s">
        <v>78</v>
      </c>
      <c r="AM284" s="348" t="s">
        <v>78</v>
      </c>
      <c r="AN284" s="348" t="s">
        <v>78</v>
      </c>
      <c r="AO284" s="348" t="s">
        <v>78</v>
      </c>
      <c r="AP284" s="348" t="s">
        <v>78</v>
      </c>
      <c r="AQ284" s="348" t="s">
        <v>78</v>
      </c>
      <c r="AR284" s="348" t="s">
        <v>78</v>
      </c>
      <c r="AS284" s="348" t="s">
        <v>78</v>
      </c>
      <c r="AT284" s="1329" t="s">
        <v>78</v>
      </c>
    </row>
    <row r="285" spans="1:47" x14ac:dyDescent="0.2">
      <c r="A285" s="1325" t="s">
        <v>155</v>
      </c>
      <c r="B285" s="1326">
        <f t="shared" si="32"/>
        <v>0.18181818181818182</v>
      </c>
      <c r="C285" s="1183">
        <v>8</v>
      </c>
      <c r="D285" s="1192">
        <v>44</v>
      </c>
      <c r="E285" s="1241" t="s">
        <v>55</v>
      </c>
      <c r="F285" s="348" t="s">
        <v>78</v>
      </c>
      <c r="G285" s="348" t="s">
        <v>78</v>
      </c>
      <c r="H285" s="348" t="s">
        <v>78</v>
      </c>
      <c r="I285" s="348" t="s">
        <v>78</v>
      </c>
      <c r="J285" s="348" t="s">
        <v>78</v>
      </c>
      <c r="K285" s="348" t="s">
        <v>78</v>
      </c>
      <c r="L285" s="348" t="s">
        <v>78</v>
      </c>
      <c r="M285" s="348" t="s">
        <v>78</v>
      </c>
      <c r="N285" s="348" t="s">
        <v>78</v>
      </c>
      <c r="O285" s="348" t="s">
        <v>55</v>
      </c>
      <c r="P285" s="348" t="s">
        <v>78</v>
      </c>
      <c r="Q285" s="348" t="s">
        <v>78</v>
      </c>
      <c r="R285" s="348" t="s">
        <v>78</v>
      </c>
      <c r="S285" s="348" t="s">
        <v>78</v>
      </c>
      <c r="T285" s="348" t="s">
        <v>78</v>
      </c>
      <c r="U285" s="348" t="s">
        <v>78</v>
      </c>
      <c r="V285" s="348" t="s">
        <v>78</v>
      </c>
      <c r="W285" s="348" t="s">
        <v>78</v>
      </c>
      <c r="X285" s="348" t="s">
        <v>78</v>
      </c>
      <c r="Y285" s="348" t="s">
        <v>78</v>
      </c>
      <c r="Z285" s="348" t="s">
        <v>78</v>
      </c>
      <c r="AA285" s="348" t="s">
        <v>78</v>
      </c>
      <c r="AB285" s="348" t="s">
        <v>78</v>
      </c>
      <c r="AC285" s="348" t="s">
        <v>55</v>
      </c>
      <c r="AD285" s="348" t="s">
        <v>78</v>
      </c>
      <c r="AE285" s="348" t="s">
        <v>78</v>
      </c>
      <c r="AF285" s="348" t="s">
        <v>78</v>
      </c>
      <c r="AG285" s="348" t="s">
        <v>78</v>
      </c>
      <c r="AH285" s="348" t="s">
        <v>78</v>
      </c>
      <c r="AI285" s="348" t="s">
        <v>55</v>
      </c>
      <c r="AJ285" s="348" t="s">
        <v>55</v>
      </c>
      <c r="AK285" s="348" t="s">
        <v>55</v>
      </c>
      <c r="AL285" s="348" t="s">
        <v>78</v>
      </c>
      <c r="AM285" s="348" t="s">
        <v>78</v>
      </c>
      <c r="AN285" s="348" t="s">
        <v>78</v>
      </c>
      <c r="AO285" s="348" t="s">
        <v>78</v>
      </c>
      <c r="AP285" s="348" t="s">
        <v>78</v>
      </c>
      <c r="AQ285" s="348" t="s">
        <v>78</v>
      </c>
      <c r="AR285" s="348" t="s">
        <v>78</v>
      </c>
      <c r="AS285" s="348" t="s">
        <v>55</v>
      </c>
      <c r="AT285" s="1330" t="s">
        <v>78</v>
      </c>
    </row>
    <row r="286" spans="1:47" x14ac:dyDescent="0.2">
      <c r="A286" s="1325" t="s">
        <v>156</v>
      </c>
      <c r="B286" s="1326">
        <f t="shared" si="32"/>
        <v>0</v>
      </c>
      <c r="C286" s="1183">
        <v>0</v>
      </c>
      <c r="D286" s="1192">
        <v>44</v>
      </c>
      <c r="E286" s="1241" t="s">
        <v>78</v>
      </c>
      <c r="F286" s="348" t="s">
        <v>78</v>
      </c>
      <c r="G286" s="348" t="s">
        <v>78</v>
      </c>
      <c r="H286" s="348" t="s">
        <v>78</v>
      </c>
      <c r="I286" s="348" t="s">
        <v>78</v>
      </c>
      <c r="J286" s="348" t="s">
        <v>78</v>
      </c>
      <c r="K286" s="348" t="s">
        <v>78</v>
      </c>
      <c r="L286" s="348" t="s">
        <v>78</v>
      </c>
      <c r="M286" s="348" t="s">
        <v>78</v>
      </c>
      <c r="N286" s="348" t="s">
        <v>78</v>
      </c>
      <c r="O286" s="348" t="s">
        <v>78</v>
      </c>
      <c r="P286" s="348" t="s">
        <v>78</v>
      </c>
      <c r="Q286" s="348" t="s">
        <v>78</v>
      </c>
      <c r="R286" s="348" t="s">
        <v>78</v>
      </c>
      <c r="S286" s="348" t="s">
        <v>78</v>
      </c>
      <c r="T286" s="348" t="s">
        <v>78</v>
      </c>
      <c r="U286" s="348" t="s">
        <v>78</v>
      </c>
      <c r="V286" s="1331"/>
      <c r="W286" s="1183" t="s">
        <v>78</v>
      </c>
      <c r="X286" s="348" t="s">
        <v>78</v>
      </c>
      <c r="Y286" s="348" t="s">
        <v>78</v>
      </c>
      <c r="Z286" s="348" t="s">
        <v>78</v>
      </c>
      <c r="AA286" s="348" t="s">
        <v>78</v>
      </c>
      <c r="AB286" s="348" t="s">
        <v>78</v>
      </c>
      <c r="AC286" s="348" t="s">
        <v>78</v>
      </c>
      <c r="AD286" s="348" t="s">
        <v>78</v>
      </c>
      <c r="AE286" s="348" t="s">
        <v>78</v>
      </c>
      <c r="AF286" s="348" t="s">
        <v>78</v>
      </c>
      <c r="AG286" s="348" t="s">
        <v>78</v>
      </c>
      <c r="AH286" s="348" t="s">
        <v>78</v>
      </c>
      <c r="AI286" s="348" t="s">
        <v>78</v>
      </c>
      <c r="AJ286" s="348" t="s">
        <v>78</v>
      </c>
      <c r="AK286" s="348" t="s">
        <v>78</v>
      </c>
      <c r="AL286" s="348" t="s">
        <v>78</v>
      </c>
      <c r="AM286" s="348" t="s">
        <v>78</v>
      </c>
      <c r="AN286" s="348" t="s">
        <v>78</v>
      </c>
      <c r="AO286" s="348" t="s">
        <v>78</v>
      </c>
      <c r="AP286" s="348" t="s">
        <v>78</v>
      </c>
      <c r="AQ286" s="348" t="s">
        <v>78</v>
      </c>
      <c r="AR286" s="348" t="s">
        <v>78</v>
      </c>
      <c r="AS286" s="348" t="s">
        <v>78</v>
      </c>
      <c r="AT286" s="1203" t="s">
        <v>78</v>
      </c>
    </row>
    <row r="287" spans="1:47" x14ac:dyDescent="0.2">
      <c r="A287" s="1324" t="s">
        <v>157</v>
      </c>
      <c r="B287" s="1323">
        <f t="shared" si="32"/>
        <v>4.5454545454545456E-2</v>
      </c>
      <c r="C287" s="1184">
        <v>2</v>
      </c>
      <c r="D287" s="1192">
        <v>44</v>
      </c>
      <c r="E287" s="1241" t="s">
        <v>78</v>
      </c>
      <c r="F287" s="348" t="s">
        <v>78</v>
      </c>
      <c r="G287" s="348" t="s">
        <v>78</v>
      </c>
      <c r="H287" s="348" t="s">
        <v>78</v>
      </c>
      <c r="I287" s="348" t="s">
        <v>78</v>
      </c>
      <c r="J287" s="348" t="s">
        <v>78</v>
      </c>
      <c r="K287" s="348" t="s">
        <v>78</v>
      </c>
      <c r="L287" s="348" t="s">
        <v>78</v>
      </c>
      <c r="M287" s="348" t="s">
        <v>78</v>
      </c>
      <c r="N287" s="348" t="s">
        <v>78</v>
      </c>
      <c r="O287" s="348" t="s">
        <v>78</v>
      </c>
      <c r="P287" s="348" t="s">
        <v>78</v>
      </c>
      <c r="Q287" s="348" t="s">
        <v>78</v>
      </c>
      <c r="R287" s="348" t="s">
        <v>78</v>
      </c>
      <c r="S287" s="348" t="s">
        <v>78</v>
      </c>
      <c r="T287" s="348" t="s">
        <v>78</v>
      </c>
      <c r="U287" s="348" t="s">
        <v>78</v>
      </c>
      <c r="V287" s="348" t="s">
        <v>55</v>
      </c>
      <c r="W287" s="348" t="s">
        <v>55</v>
      </c>
      <c r="X287" s="348" t="s">
        <v>78</v>
      </c>
      <c r="Y287" s="348" t="s">
        <v>78</v>
      </c>
      <c r="Z287" s="348" t="s">
        <v>78</v>
      </c>
      <c r="AA287" s="348" t="s">
        <v>78</v>
      </c>
      <c r="AB287" s="348" t="s">
        <v>78</v>
      </c>
      <c r="AC287" s="348" t="s">
        <v>78</v>
      </c>
      <c r="AD287" s="348" t="s">
        <v>78</v>
      </c>
      <c r="AE287" s="348" t="s">
        <v>78</v>
      </c>
      <c r="AF287" s="348" t="s">
        <v>78</v>
      </c>
      <c r="AG287" s="348" t="s">
        <v>78</v>
      </c>
      <c r="AH287" s="348" t="s">
        <v>78</v>
      </c>
      <c r="AI287" s="348" t="s">
        <v>78</v>
      </c>
      <c r="AJ287" s="348" t="s">
        <v>78</v>
      </c>
      <c r="AK287" s="348" t="s">
        <v>78</v>
      </c>
      <c r="AL287" s="348" t="s">
        <v>78</v>
      </c>
      <c r="AM287" s="348" t="s">
        <v>78</v>
      </c>
      <c r="AN287" s="348" t="s">
        <v>78</v>
      </c>
      <c r="AO287" s="348" t="s">
        <v>78</v>
      </c>
      <c r="AP287" s="348" t="s">
        <v>78</v>
      </c>
      <c r="AQ287" s="348" t="s">
        <v>78</v>
      </c>
      <c r="AR287" s="348" t="s">
        <v>78</v>
      </c>
      <c r="AS287" s="348" t="s">
        <v>78</v>
      </c>
      <c r="AT287" s="1203" t="s">
        <v>78</v>
      </c>
    </row>
    <row r="288" spans="1:47" ht="15" x14ac:dyDescent="0.25">
      <c r="A288" s="1321" t="s">
        <v>179</v>
      </c>
      <c r="B288" s="1275"/>
      <c r="C288" s="1275"/>
      <c r="D288" s="1276"/>
      <c r="E288" s="1275"/>
      <c r="F288" s="1275"/>
      <c r="G288" s="1275"/>
      <c r="H288" s="1275"/>
      <c r="I288" s="1275"/>
      <c r="J288" s="1275"/>
      <c r="K288" s="1275"/>
      <c r="L288" s="1275"/>
      <c r="M288" s="1275"/>
      <c r="N288" s="1275"/>
      <c r="O288" s="1275"/>
      <c r="P288" s="1275"/>
      <c r="Q288" s="1275"/>
      <c r="R288" s="1275"/>
      <c r="S288" s="1275"/>
      <c r="T288" s="1275"/>
      <c r="U288" s="1275"/>
      <c r="V288" s="1275"/>
      <c r="W288" s="1275"/>
      <c r="X288" s="1275"/>
      <c r="Y288" s="1275"/>
      <c r="Z288" s="1275"/>
      <c r="AA288" s="1275"/>
      <c r="AB288" s="1275"/>
      <c r="AC288" s="1275"/>
      <c r="AD288" s="1275"/>
      <c r="AE288" s="1275"/>
      <c r="AF288" s="1275"/>
      <c r="AG288" s="1275"/>
      <c r="AH288" s="1275"/>
      <c r="AI288" s="1275"/>
      <c r="AJ288" s="1275"/>
      <c r="AK288" s="1275"/>
      <c r="AL288" s="1275"/>
      <c r="AM288" s="1275"/>
      <c r="AN288" s="1275"/>
      <c r="AO288" s="1275"/>
      <c r="AP288" s="1275"/>
      <c r="AQ288" s="1275"/>
      <c r="AR288" s="1275"/>
      <c r="AS288" s="1275"/>
      <c r="AT288" s="1276"/>
    </row>
    <row r="289" spans="1:46" x14ac:dyDescent="0.2">
      <c r="A289" s="1325" t="s">
        <v>152</v>
      </c>
      <c r="B289" s="1210">
        <f>C289/D289</f>
        <v>0.40740740740740738</v>
      </c>
      <c r="C289" s="348">
        <v>11</v>
      </c>
      <c r="D289" s="1203">
        <v>27</v>
      </c>
      <c r="E289" s="1241" t="s">
        <v>78</v>
      </c>
      <c r="F289" s="348" t="s">
        <v>78</v>
      </c>
      <c r="G289" s="348" t="s">
        <v>55</v>
      </c>
      <c r="H289" s="348" t="s">
        <v>55</v>
      </c>
      <c r="I289" s="348" t="s">
        <v>78</v>
      </c>
      <c r="J289" s="348" t="s">
        <v>78</v>
      </c>
      <c r="K289" s="348" t="s">
        <v>55</v>
      </c>
      <c r="L289" s="348" t="s">
        <v>78</v>
      </c>
      <c r="M289" s="348" t="s">
        <v>78</v>
      </c>
      <c r="N289" s="348" t="s">
        <v>78</v>
      </c>
      <c r="O289" s="348" t="s">
        <v>78</v>
      </c>
      <c r="P289" s="348" t="s">
        <v>55</v>
      </c>
      <c r="Q289" s="348" t="s">
        <v>78</v>
      </c>
      <c r="R289" s="348" t="s">
        <v>78</v>
      </c>
      <c r="S289" s="348" t="s">
        <v>78</v>
      </c>
      <c r="T289" s="348" t="s">
        <v>78</v>
      </c>
      <c r="U289" s="348" t="s">
        <v>55</v>
      </c>
      <c r="V289" s="348" t="s">
        <v>78</v>
      </c>
      <c r="W289" s="348" t="s">
        <v>78</v>
      </c>
      <c r="X289" s="348" t="s">
        <v>78</v>
      </c>
      <c r="Y289" s="348" t="s">
        <v>78</v>
      </c>
      <c r="Z289" s="348" t="s">
        <v>55</v>
      </c>
      <c r="AA289" s="348" t="s">
        <v>78</v>
      </c>
      <c r="AB289" s="348" t="s">
        <v>78</v>
      </c>
      <c r="AC289" s="348" t="s">
        <v>78</v>
      </c>
      <c r="AD289" s="348" t="s">
        <v>55</v>
      </c>
      <c r="AE289" s="348" t="s">
        <v>78</v>
      </c>
      <c r="AF289" s="348" t="s">
        <v>55</v>
      </c>
      <c r="AG289" s="348" t="s">
        <v>78</v>
      </c>
      <c r="AH289" s="348" t="s">
        <v>78</v>
      </c>
      <c r="AI289" s="348" t="s">
        <v>78</v>
      </c>
      <c r="AJ289" s="348" t="s">
        <v>78</v>
      </c>
      <c r="AK289" s="348" t="s">
        <v>78</v>
      </c>
      <c r="AL289" s="348" t="s">
        <v>78</v>
      </c>
      <c r="AM289" s="348" t="s">
        <v>78</v>
      </c>
      <c r="AN289" s="348" t="s">
        <v>78</v>
      </c>
      <c r="AO289" s="348" t="s">
        <v>55</v>
      </c>
      <c r="AP289" s="348" t="s">
        <v>55</v>
      </c>
      <c r="AQ289" s="348" t="s">
        <v>78</v>
      </c>
      <c r="AR289" s="348" t="s">
        <v>78</v>
      </c>
      <c r="AS289" s="348" t="s">
        <v>78</v>
      </c>
      <c r="AT289" s="1203" t="s">
        <v>55</v>
      </c>
    </row>
    <row r="290" spans="1:46" x14ac:dyDescent="0.2">
      <c r="A290" s="1325" t="s">
        <v>153</v>
      </c>
      <c r="B290" s="1210">
        <f t="shared" ref="B290:B294" si="33">C290/D290</f>
        <v>0.25925925925925924</v>
      </c>
      <c r="C290" s="348">
        <v>7</v>
      </c>
      <c r="D290" s="1203">
        <v>27</v>
      </c>
      <c r="E290" s="1241" t="s">
        <v>78</v>
      </c>
      <c r="F290" s="348" t="s">
        <v>78</v>
      </c>
      <c r="G290" s="348" t="s">
        <v>78</v>
      </c>
      <c r="H290" s="348" t="s">
        <v>78</v>
      </c>
      <c r="I290" s="348" t="s">
        <v>78</v>
      </c>
      <c r="J290" s="348" t="s">
        <v>78</v>
      </c>
      <c r="K290" s="348" t="s">
        <v>78</v>
      </c>
      <c r="L290" s="348" t="s">
        <v>78</v>
      </c>
      <c r="M290" s="348" t="s">
        <v>55</v>
      </c>
      <c r="N290" s="348" t="s">
        <v>55</v>
      </c>
      <c r="O290" s="348" t="s">
        <v>78</v>
      </c>
      <c r="P290" s="348" t="s">
        <v>78</v>
      </c>
      <c r="Q290" s="348" t="s">
        <v>78</v>
      </c>
      <c r="R290" s="348" t="s">
        <v>78</v>
      </c>
      <c r="S290" s="348" t="s">
        <v>78</v>
      </c>
      <c r="T290" s="348" t="s">
        <v>78</v>
      </c>
      <c r="U290" s="348" t="s">
        <v>78</v>
      </c>
      <c r="V290" s="348" t="s">
        <v>78</v>
      </c>
      <c r="W290" s="348" t="s">
        <v>78</v>
      </c>
      <c r="X290" s="348" t="s">
        <v>78</v>
      </c>
      <c r="Y290" s="348" t="s">
        <v>78</v>
      </c>
      <c r="Z290" s="348" t="s">
        <v>78</v>
      </c>
      <c r="AA290" s="348" t="s">
        <v>78</v>
      </c>
      <c r="AB290" s="348" t="s">
        <v>55</v>
      </c>
      <c r="AC290" s="348" t="s">
        <v>78</v>
      </c>
      <c r="AD290" s="348" t="s">
        <v>78</v>
      </c>
      <c r="AE290" s="348" t="s">
        <v>78</v>
      </c>
      <c r="AF290" s="348" t="s">
        <v>78</v>
      </c>
      <c r="AG290" s="348" t="s">
        <v>78</v>
      </c>
      <c r="AH290" s="348" t="s">
        <v>55</v>
      </c>
      <c r="AI290" s="348" t="s">
        <v>78</v>
      </c>
      <c r="AJ290" s="348" t="s">
        <v>78</v>
      </c>
      <c r="AK290" s="348" t="s">
        <v>78</v>
      </c>
      <c r="AL290" s="348" t="s">
        <v>55</v>
      </c>
      <c r="AM290" s="348" t="s">
        <v>78</v>
      </c>
      <c r="AN290" s="348" t="s">
        <v>78</v>
      </c>
      <c r="AO290" s="348" t="s">
        <v>78</v>
      </c>
      <c r="AP290" s="348" t="s">
        <v>78</v>
      </c>
      <c r="AQ290" s="348" t="s">
        <v>78</v>
      </c>
      <c r="AR290" s="348" t="s">
        <v>55</v>
      </c>
      <c r="AS290" s="348" t="s">
        <v>78</v>
      </c>
      <c r="AT290" s="1203" t="s">
        <v>78</v>
      </c>
    </row>
    <row r="291" spans="1:46" x14ac:dyDescent="0.2">
      <c r="A291" s="1325" t="s">
        <v>154</v>
      </c>
      <c r="B291" s="1210">
        <f t="shared" si="33"/>
        <v>7.407407407407407E-2</v>
      </c>
      <c r="C291" s="348">
        <v>2</v>
      </c>
      <c r="D291" s="1203">
        <v>27</v>
      </c>
      <c r="E291" s="1241" t="s">
        <v>78</v>
      </c>
      <c r="F291" s="348" t="s">
        <v>78</v>
      </c>
      <c r="G291" s="348" t="s">
        <v>78</v>
      </c>
      <c r="H291" s="348" t="s">
        <v>78</v>
      </c>
      <c r="I291" s="348" t="s">
        <v>78</v>
      </c>
      <c r="J291" s="348" t="s">
        <v>78</v>
      </c>
      <c r="K291" s="348" t="s">
        <v>78</v>
      </c>
      <c r="L291" s="348" t="s">
        <v>78</v>
      </c>
      <c r="M291" s="348" t="s">
        <v>78</v>
      </c>
      <c r="N291" s="348" t="s">
        <v>78</v>
      </c>
      <c r="O291" s="348" t="s">
        <v>78</v>
      </c>
      <c r="P291" s="348" t="s">
        <v>78</v>
      </c>
      <c r="Q291" s="348" t="s">
        <v>78</v>
      </c>
      <c r="R291" s="348" t="s">
        <v>78</v>
      </c>
      <c r="S291" s="348" t="s">
        <v>78</v>
      </c>
      <c r="T291" s="348" t="s">
        <v>78</v>
      </c>
      <c r="U291" s="348" t="s">
        <v>78</v>
      </c>
      <c r="V291" s="348" t="s">
        <v>78</v>
      </c>
      <c r="W291" s="348" t="s">
        <v>78</v>
      </c>
      <c r="X291" s="348" t="s">
        <v>78</v>
      </c>
      <c r="Y291" s="348" t="s">
        <v>78</v>
      </c>
      <c r="Z291" s="348" t="s">
        <v>78</v>
      </c>
      <c r="AA291" s="348" t="s">
        <v>78</v>
      </c>
      <c r="AB291" s="348" t="s">
        <v>78</v>
      </c>
      <c r="AC291" s="348" t="s">
        <v>78</v>
      </c>
      <c r="AD291" s="348" t="s">
        <v>78</v>
      </c>
      <c r="AE291" s="348" t="s">
        <v>55</v>
      </c>
      <c r="AF291" s="348" t="s">
        <v>78</v>
      </c>
      <c r="AG291" s="348" t="s">
        <v>78</v>
      </c>
      <c r="AH291" s="348" t="s">
        <v>78</v>
      </c>
      <c r="AI291" s="348" t="s">
        <v>78</v>
      </c>
      <c r="AJ291" s="348" t="s">
        <v>78</v>
      </c>
      <c r="AK291" s="348" t="s">
        <v>55</v>
      </c>
      <c r="AL291" s="348" t="s">
        <v>78</v>
      </c>
      <c r="AM291" s="348" t="s">
        <v>78</v>
      </c>
      <c r="AN291" s="348" t="s">
        <v>78</v>
      </c>
      <c r="AO291" s="348" t="s">
        <v>78</v>
      </c>
      <c r="AP291" s="348" t="s">
        <v>78</v>
      </c>
      <c r="AQ291" s="348" t="s">
        <v>78</v>
      </c>
      <c r="AR291" s="348" t="s">
        <v>78</v>
      </c>
      <c r="AS291" s="348" t="s">
        <v>78</v>
      </c>
      <c r="AT291" s="1203" t="s">
        <v>78</v>
      </c>
    </row>
    <row r="292" spans="1:46" x14ac:dyDescent="0.2">
      <c r="A292" s="1325" t="s">
        <v>155</v>
      </c>
      <c r="B292" s="1210">
        <f t="shared" si="33"/>
        <v>0.18518518518518517</v>
      </c>
      <c r="C292" s="348">
        <v>5</v>
      </c>
      <c r="D292" s="1203">
        <v>27</v>
      </c>
      <c r="E292" s="1241" t="s">
        <v>55</v>
      </c>
      <c r="F292" s="348" t="s">
        <v>78</v>
      </c>
      <c r="G292" s="348" t="s">
        <v>78</v>
      </c>
      <c r="H292" s="348" t="s">
        <v>78</v>
      </c>
      <c r="I292" s="348" t="s">
        <v>78</v>
      </c>
      <c r="J292" s="348" t="s">
        <v>78</v>
      </c>
      <c r="K292" s="348" t="s">
        <v>78</v>
      </c>
      <c r="L292" s="348" t="s">
        <v>78</v>
      </c>
      <c r="M292" s="348" t="s">
        <v>78</v>
      </c>
      <c r="N292" s="348" t="s">
        <v>78</v>
      </c>
      <c r="O292" s="348" t="s">
        <v>55</v>
      </c>
      <c r="P292" s="1183" t="s">
        <v>78</v>
      </c>
      <c r="Q292" s="348" t="s">
        <v>78</v>
      </c>
      <c r="R292" s="348" t="s">
        <v>78</v>
      </c>
      <c r="S292" s="348" t="s">
        <v>78</v>
      </c>
      <c r="T292" s="348" t="s">
        <v>78</v>
      </c>
      <c r="U292" s="348" t="s">
        <v>78</v>
      </c>
      <c r="V292" s="348" t="s">
        <v>78</v>
      </c>
      <c r="W292" s="348" t="s">
        <v>78</v>
      </c>
      <c r="X292" s="348" t="s">
        <v>78</v>
      </c>
      <c r="Y292" s="348" t="s">
        <v>78</v>
      </c>
      <c r="Z292" s="348" t="s">
        <v>78</v>
      </c>
      <c r="AA292" s="348" t="s">
        <v>78</v>
      </c>
      <c r="AB292" s="348" t="s">
        <v>78</v>
      </c>
      <c r="AC292" s="348" t="s">
        <v>55</v>
      </c>
      <c r="AD292" s="348" t="s">
        <v>78</v>
      </c>
      <c r="AE292" s="348" t="s">
        <v>78</v>
      </c>
      <c r="AF292" s="348" t="s">
        <v>78</v>
      </c>
      <c r="AG292" s="348" t="s">
        <v>78</v>
      </c>
      <c r="AH292" s="348" t="s">
        <v>78</v>
      </c>
      <c r="AI292" s="348" t="s">
        <v>78</v>
      </c>
      <c r="AJ292" s="348" t="s">
        <v>78</v>
      </c>
      <c r="AK292" s="348" t="s">
        <v>78</v>
      </c>
      <c r="AL292" s="348" t="s">
        <v>78</v>
      </c>
      <c r="AM292" s="348" t="s">
        <v>78</v>
      </c>
      <c r="AN292" s="348" t="s">
        <v>78</v>
      </c>
      <c r="AO292" s="348" t="s">
        <v>78</v>
      </c>
      <c r="AP292" s="348" t="s">
        <v>78</v>
      </c>
      <c r="AQ292" s="348" t="s">
        <v>78</v>
      </c>
      <c r="AR292" s="348" t="s">
        <v>78</v>
      </c>
      <c r="AS292" s="348" t="s">
        <v>55</v>
      </c>
      <c r="AT292" s="1203" t="s">
        <v>78</v>
      </c>
    </row>
    <row r="293" spans="1:46" x14ac:dyDescent="0.2">
      <c r="A293" s="1325" t="s">
        <v>156</v>
      </c>
      <c r="B293" s="1210">
        <f t="shared" si="33"/>
        <v>3.7037037037037035E-2</v>
      </c>
      <c r="C293" s="348">
        <v>1</v>
      </c>
      <c r="D293" s="1203">
        <v>27</v>
      </c>
      <c r="E293" s="1241" t="s">
        <v>78</v>
      </c>
      <c r="F293" s="348" t="s">
        <v>78</v>
      </c>
      <c r="G293" s="348" t="s">
        <v>78</v>
      </c>
      <c r="H293" s="348" t="s">
        <v>78</v>
      </c>
      <c r="I293" s="348" t="s">
        <v>78</v>
      </c>
      <c r="J293" s="348" t="s">
        <v>78</v>
      </c>
      <c r="K293" s="348" t="s">
        <v>78</v>
      </c>
      <c r="L293" s="348" t="s">
        <v>78</v>
      </c>
      <c r="M293" s="348" t="s">
        <v>78</v>
      </c>
      <c r="N293" s="348" t="s">
        <v>78</v>
      </c>
      <c r="O293" s="348" t="s">
        <v>78</v>
      </c>
      <c r="P293" s="348" t="s">
        <v>78</v>
      </c>
      <c r="Q293" s="348" t="s">
        <v>78</v>
      </c>
      <c r="R293" s="348" t="s">
        <v>78</v>
      </c>
      <c r="S293" s="348" t="s">
        <v>55</v>
      </c>
      <c r="T293" s="348" t="s">
        <v>78</v>
      </c>
      <c r="U293" s="348" t="s">
        <v>78</v>
      </c>
      <c r="V293" s="348" t="s">
        <v>78</v>
      </c>
      <c r="W293" s="348" t="s">
        <v>78</v>
      </c>
      <c r="X293" s="348" t="s">
        <v>78</v>
      </c>
      <c r="Y293" s="348" t="s">
        <v>78</v>
      </c>
      <c r="Z293" s="348" t="s">
        <v>78</v>
      </c>
      <c r="AA293" s="348" t="s">
        <v>78</v>
      </c>
      <c r="AB293" s="348" t="s">
        <v>78</v>
      </c>
      <c r="AC293" s="348" t="s">
        <v>78</v>
      </c>
      <c r="AD293" s="348" t="s">
        <v>78</v>
      </c>
      <c r="AE293" s="348" t="s">
        <v>78</v>
      </c>
      <c r="AF293" s="348" t="s">
        <v>78</v>
      </c>
      <c r="AG293" s="348" t="s">
        <v>78</v>
      </c>
      <c r="AH293" s="348" t="s">
        <v>78</v>
      </c>
      <c r="AI293" s="348" t="s">
        <v>78</v>
      </c>
      <c r="AJ293" s="348" t="s">
        <v>78</v>
      </c>
      <c r="AK293" s="348" t="s">
        <v>78</v>
      </c>
      <c r="AL293" s="348" t="s">
        <v>78</v>
      </c>
      <c r="AM293" s="348" t="s">
        <v>78</v>
      </c>
      <c r="AN293" s="348" t="s">
        <v>78</v>
      </c>
      <c r="AO293" s="348" t="s">
        <v>78</v>
      </c>
      <c r="AP293" s="348" t="s">
        <v>78</v>
      </c>
      <c r="AQ293" s="348" t="s">
        <v>78</v>
      </c>
      <c r="AR293" s="348" t="s">
        <v>78</v>
      </c>
      <c r="AS293" s="348" t="s">
        <v>78</v>
      </c>
      <c r="AT293" s="1203" t="s">
        <v>78</v>
      </c>
    </row>
    <row r="294" spans="1:46" x14ac:dyDescent="0.2">
      <c r="A294" s="1332" t="s">
        <v>157</v>
      </c>
      <c r="B294" s="1210">
        <f t="shared" si="33"/>
        <v>3.7037037037037035E-2</v>
      </c>
      <c r="C294" s="348">
        <v>1</v>
      </c>
      <c r="D294" s="1203">
        <v>27</v>
      </c>
      <c r="E294" s="1241" t="s">
        <v>78</v>
      </c>
      <c r="F294" s="348" t="s">
        <v>78</v>
      </c>
      <c r="G294" s="348" t="s">
        <v>78</v>
      </c>
      <c r="H294" s="348" t="s">
        <v>78</v>
      </c>
      <c r="I294" s="348" t="s">
        <v>78</v>
      </c>
      <c r="J294" s="348" t="s">
        <v>78</v>
      </c>
      <c r="K294" s="348" t="s">
        <v>78</v>
      </c>
      <c r="L294" s="348" t="s">
        <v>78</v>
      </c>
      <c r="M294" s="348" t="s">
        <v>78</v>
      </c>
      <c r="N294" s="348" t="s">
        <v>78</v>
      </c>
      <c r="O294" s="348" t="s">
        <v>78</v>
      </c>
      <c r="P294" s="348" t="s">
        <v>78</v>
      </c>
      <c r="Q294" s="348" t="s">
        <v>78</v>
      </c>
      <c r="R294" s="348" t="s">
        <v>78</v>
      </c>
      <c r="S294" s="348" t="s">
        <v>78</v>
      </c>
      <c r="T294" s="348" t="s">
        <v>78</v>
      </c>
      <c r="U294" s="348" t="s">
        <v>78</v>
      </c>
      <c r="V294" s="348" t="s">
        <v>55</v>
      </c>
      <c r="W294" s="348" t="s">
        <v>78</v>
      </c>
      <c r="X294" s="348" t="s">
        <v>78</v>
      </c>
      <c r="Y294" s="348" t="s">
        <v>78</v>
      </c>
      <c r="Z294" s="348" t="s">
        <v>78</v>
      </c>
      <c r="AA294" s="348" t="s">
        <v>78</v>
      </c>
      <c r="AB294" s="348" t="s">
        <v>78</v>
      </c>
      <c r="AC294" s="348" t="s">
        <v>78</v>
      </c>
      <c r="AD294" s="348" t="s">
        <v>78</v>
      </c>
      <c r="AE294" s="348" t="s">
        <v>78</v>
      </c>
      <c r="AF294" s="348" t="s">
        <v>78</v>
      </c>
      <c r="AG294" s="348" t="s">
        <v>78</v>
      </c>
      <c r="AH294" s="348" t="s">
        <v>78</v>
      </c>
      <c r="AI294" s="348" t="s">
        <v>78</v>
      </c>
      <c r="AJ294" s="348" t="s">
        <v>78</v>
      </c>
      <c r="AK294" s="348" t="s">
        <v>78</v>
      </c>
      <c r="AL294" s="348" t="s">
        <v>78</v>
      </c>
      <c r="AM294" s="348" t="s">
        <v>78</v>
      </c>
      <c r="AN294" s="348" t="s">
        <v>78</v>
      </c>
      <c r="AO294" s="348" t="s">
        <v>78</v>
      </c>
      <c r="AP294" s="348" t="s">
        <v>78</v>
      </c>
      <c r="AQ294" s="348" t="s">
        <v>78</v>
      </c>
      <c r="AR294" s="348" t="s">
        <v>78</v>
      </c>
      <c r="AS294" s="348" t="s">
        <v>78</v>
      </c>
      <c r="AT294" s="1203" t="s">
        <v>78</v>
      </c>
    </row>
    <row r="295" spans="1:46" ht="15" x14ac:dyDescent="0.25">
      <c r="A295" s="1321" t="s">
        <v>180</v>
      </c>
      <c r="B295" s="1275"/>
      <c r="C295" s="1275"/>
      <c r="D295" s="1276"/>
      <c r="E295" s="1275"/>
      <c r="F295" s="1275"/>
      <c r="G295" s="1275"/>
      <c r="H295" s="1275"/>
      <c r="I295" s="1275"/>
      <c r="J295" s="1275"/>
      <c r="K295" s="1275"/>
      <c r="L295" s="1275"/>
      <c r="M295" s="1275"/>
      <c r="N295" s="1275"/>
      <c r="O295" s="1275"/>
      <c r="P295" s="1275"/>
      <c r="Q295" s="1275"/>
      <c r="R295" s="1275"/>
      <c r="S295" s="1275"/>
      <c r="T295" s="1275"/>
      <c r="U295" s="1275"/>
      <c r="V295" s="1275"/>
      <c r="W295" s="1275"/>
      <c r="X295" s="1275"/>
      <c r="Y295" s="1275"/>
      <c r="Z295" s="1275"/>
      <c r="AA295" s="1275"/>
      <c r="AB295" s="1275"/>
      <c r="AC295" s="1275"/>
      <c r="AD295" s="1275"/>
      <c r="AE295" s="1275"/>
      <c r="AF295" s="1275"/>
      <c r="AG295" s="1275"/>
      <c r="AH295" s="1275"/>
      <c r="AI295" s="1275"/>
      <c r="AJ295" s="1275"/>
      <c r="AK295" s="1275"/>
      <c r="AL295" s="1275"/>
      <c r="AM295" s="1275"/>
      <c r="AN295" s="1275"/>
      <c r="AO295" s="1275"/>
      <c r="AP295" s="1275"/>
      <c r="AQ295" s="1275"/>
      <c r="AR295" s="1275"/>
      <c r="AS295" s="1275"/>
      <c r="AT295" s="1276"/>
    </row>
    <row r="296" spans="1:46" x14ac:dyDescent="0.2">
      <c r="A296" s="1325" t="s">
        <v>152</v>
      </c>
      <c r="B296" s="1326">
        <f>C296/D296</f>
        <v>0.11904761904761904</v>
      </c>
      <c r="C296" s="1310">
        <v>5</v>
      </c>
      <c r="D296" s="1311">
        <v>42</v>
      </c>
      <c r="E296" s="1241" t="s">
        <v>78</v>
      </c>
      <c r="F296" s="348" t="s">
        <v>55</v>
      </c>
      <c r="G296" s="348" t="s">
        <v>78</v>
      </c>
      <c r="H296" s="348" t="s">
        <v>78</v>
      </c>
      <c r="I296" s="348" t="s">
        <v>78</v>
      </c>
      <c r="J296" s="348" t="s">
        <v>78</v>
      </c>
      <c r="K296" s="348" t="s">
        <v>55</v>
      </c>
      <c r="L296" s="348" t="s">
        <v>78</v>
      </c>
      <c r="M296" s="348" t="s">
        <v>78</v>
      </c>
      <c r="N296" s="348" t="s">
        <v>78</v>
      </c>
      <c r="O296" s="348" t="s">
        <v>78</v>
      </c>
      <c r="P296" s="348" t="s">
        <v>55</v>
      </c>
      <c r="Q296" s="348" t="s">
        <v>78</v>
      </c>
      <c r="R296" s="348" t="s">
        <v>78</v>
      </c>
      <c r="S296" s="348" t="s">
        <v>78</v>
      </c>
      <c r="T296" s="348" t="s">
        <v>78</v>
      </c>
      <c r="U296" s="348" t="s">
        <v>78</v>
      </c>
      <c r="V296" s="348" t="s">
        <v>78</v>
      </c>
      <c r="W296" s="348" t="s">
        <v>78</v>
      </c>
      <c r="X296" s="348" t="s">
        <v>78</v>
      </c>
      <c r="Y296" s="348" t="s">
        <v>78</v>
      </c>
      <c r="Z296" s="348" t="s">
        <v>78</v>
      </c>
      <c r="AA296" s="348" t="s">
        <v>78</v>
      </c>
      <c r="AB296" s="348" t="s">
        <v>78</v>
      </c>
      <c r="AC296" s="348" t="s">
        <v>78</v>
      </c>
      <c r="AD296" s="348" t="s">
        <v>55</v>
      </c>
      <c r="AE296" s="348" t="s">
        <v>78</v>
      </c>
      <c r="AF296" s="348" t="s">
        <v>55</v>
      </c>
      <c r="AG296" s="348" t="s">
        <v>78</v>
      </c>
      <c r="AH296" s="348" t="s">
        <v>78</v>
      </c>
      <c r="AI296" s="348" t="s">
        <v>78</v>
      </c>
      <c r="AJ296" s="348" t="s">
        <v>78</v>
      </c>
      <c r="AK296" s="348" t="s">
        <v>78</v>
      </c>
      <c r="AL296" s="348" t="s">
        <v>78</v>
      </c>
      <c r="AM296" s="348" t="s">
        <v>78</v>
      </c>
      <c r="AN296" s="348" t="s">
        <v>78</v>
      </c>
      <c r="AO296" s="348" t="s">
        <v>78</v>
      </c>
      <c r="AP296" s="348" t="s">
        <v>78</v>
      </c>
      <c r="AQ296" s="348" t="s">
        <v>78</v>
      </c>
      <c r="AR296" s="348" t="s">
        <v>78</v>
      </c>
      <c r="AS296" s="348" t="s">
        <v>78</v>
      </c>
      <c r="AT296" s="1203" t="s">
        <v>78</v>
      </c>
    </row>
    <row r="297" spans="1:46" x14ac:dyDescent="0.2">
      <c r="A297" s="1325" t="s">
        <v>153</v>
      </c>
      <c r="B297" s="1326">
        <f t="shared" ref="B297:B301" si="34">C297/D297</f>
        <v>0.2857142857142857</v>
      </c>
      <c r="C297" s="1310">
        <v>12</v>
      </c>
      <c r="D297" s="1311">
        <v>42</v>
      </c>
      <c r="E297" s="1241" t="s">
        <v>78</v>
      </c>
      <c r="F297" s="348" t="s">
        <v>78</v>
      </c>
      <c r="G297" s="348" t="s">
        <v>78</v>
      </c>
      <c r="H297" s="348" t="s">
        <v>78</v>
      </c>
      <c r="I297" s="348" t="s">
        <v>78</v>
      </c>
      <c r="J297" s="348" t="s">
        <v>55</v>
      </c>
      <c r="K297" s="348" t="s">
        <v>78</v>
      </c>
      <c r="L297" s="348" t="s">
        <v>78</v>
      </c>
      <c r="M297" s="348" t="s">
        <v>55</v>
      </c>
      <c r="N297" s="348" t="s">
        <v>78</v>
      </c>
      <c r="O297" s="348" t="s">
        <v>78</v>
      </c>
      <c r="P297" s="348" t="s">
        <v>78</v>
      </c>
      <c r="Q297" s="348" t="s">
        <v>55</v>
      </c>
      <c r="R297" s="348" t="s">
        <v>55</v>
      </c>
      <c r="S297" s="348" t="s">
        <v>78</v>
      </c>
      <c r="T297" s="348" t="s">
        <v>78</v>
      </c>
      <c r="U297" s="348" t="s">
        <v>78</v>
      </c>
      <c r="V297" s="348" t="s">
        <v>78</v>
      </c>
      <c r="W297" s="348" t="s">
        <v>78</v>
      </c>
      <c r="X297" s="348" t="s">
        <v>55</v>
      </c>
      <c r="Y297" s="348" t="s">
        <v>55</v>
      </c>
      <c r="Z297" s="348" t="s">
        <v>78</v>
      </c>
      <c r="AA297" s="348" t="s">
        <v>78</v>
      </c>
      <c r="AB297" s="348" t="s">
        <v>78</v>
      </c>
      <c r="AC297" s="348" t="s">
        <v>78</v>
      </c>
      <c r="AD297" s="348" t="s">
        <v>78</v>
      </c>
      <c r="AE297" s="348" t="s">
        <v>78</v>
      </c>
      <c r="AF297" s="348" t="s">
        <v>78</v>
      </c>
      <c r="AG297" s="348" t="s">
        <v>55</v>
      </c>
      <c r="AH297" s="348" t="s">
        <v>55</v>
      </c>
      <c r="AI297" s="348" t="s">
        <v>78</v>
      </c>
      <c r="AJ297" s="348" t="s">
        <v>78</v>
      </c>
      <c r="AK297" s="348" t="s">
        <v>78</v>
      </c>
      <c r="AL297" s="348" t="s">
        <v>78</v>
      </c>
      <c r="AM297" s="348" t="s">
        <v>55</v>
      </c>
      <c r="AN297" s="348" t="s">
        <v>78</v>
      </c>
      <c r="AO297" s="348" t="s">
        <v>55</v>
      </c>
      <c r="AP297" s="348" t="s">
        <v>55</v>
      </c>
      <c r="AQ297" s="348" t="s">
        <v>78</v>
      </c>
      <c r="AR297" s="348" t="s">
        <v>55</v>
      </c>
      <c r="AS297" s="348" t="s">
        <v>78</v>
      </c>
      <c r="AT297" s="1203" t="s">
        <v>78</v>
      </c>
    </row>
    <row r="298" spans="1:46" x14ac:dyDescent="0.2">
      <c r="A298" s="1325" t="s">
        <v>154</v>
      </c>
      <c r="B298" s="1326">
        <f t="shared" si="34"/>
        <v>0.14285714285714285</v>
      </c>
      <c r="C298" s="1183">
        <v>6</v>
      </c>
      <c r="D298" s="1192">
        <v>42</v>
      </c>
      <c r="E298" s="1241" t="s">
        <v>78</v>
      </c>
      <c r="F298" s="348" t="s">
        <v>78</v>
      </c>
      <c r="G298" s="348" t="s">
        <v>55</v>
      </c>
      <c r="H298" s="348" t="s">
        <v>78</v>
      </c>
      <c r="I298" s="348" t="s">
        <v>55</v>
      </c>
      <c r="J298" s="348" t="s">
        <v>78</v>
      </c>
      <c r="K298" s="348" t="s">
        <v>78</v>
      </c>
      <c r="L298" s="348" t="s">
        <v>78</v>
      </c>
      <c r="M298" s="348" t="s">
        <v>78</v>
      </c>
      <c r="N298" s="348" t="s">
        <v>78</v>
      </c>
      <c r="O298" s="348" t="s">
        <v>78</v>
      </c>
      <c r="P298" s="348" t="s">
        <v>78</v>
      </c>
      <c r="Q298" s="348" t="s">
        <v>78</v>
      </c>
      <c r="R298" s="348" t="s">
        <v>78</v>
      </c>
      <c r="S298" s="348" t="s">
        <v>78</v>
      </c>
      <c r="T298" s="348" t="s">
        <v>78</v>
      </c>
      <c r="U298" s="348" t="s">
        <v>78</v>
      </c>
      <c r="V298" s="348" t="s">
        <v>78</v>
      </c>
      <c r="W298" s="348" t="s">
        <v>78</v>
      </c>
      <c r="X298" s="348" t="s">
        <v>78</v>
      </c>
      <c r="Y298" s="348" t="s">
        <v>78</v>
      </c>
      <c r="Z298" s="348" t="s">
        <v>55</v>
      </c>
      <c r="AA298" s="348" t="s">
        <v>78</v>
      </c>
      <c r="AB298" s="348" t="s">
        <v>78</v>
      </c>
      <c r="AC298" s="348" t="s">
        <v>78</v>
      </c>
      <c r="AD298" s="348" t="s">
        <v>78</v>
      </c>
      <c r="AE298" s="348" t="s">
        <v>55</v>
      </c>
      <c r="AF298" s="348" t="s">
        <v>78</v>
      </c>
      <c r="AG298" s="348" t="s">
        <v>78</v>
      </c>
      <c r="AH298" s="348" t="s">
        <v>78</v>
      </c>
      <c r="AI298" s="348" t="s">
        <v>78</v>
      </c>
      <c r="AJ298" s="348" t="s">
        <v>78</v>
      </c>
      <c r="AK298" s="348" t="s">
        <v>55</v>
      </c>
      <c r="AL298" s="348" t="s">
        <v>78</v>
      </c>
      <c r="AM298" s="348" t="s">
        <v>78</v>
      </c>
      <c r="AN298" s="348" t="s">
        <v>78</v>
      </c>
      <c r="AO298" s="348" t="s">
        <v>78</v>
      </c>
      <c r="AP298" s="348" t="s">
        <v>78</v>
      </c>
      <c r="AQ298" s="348" t="s">
        <v>78</v>
      </c>
      <c r="AR298" s="348" t="s">
        <v>78</v>
      </c>
      <c r="AS298" s="348" t="s">
        <v>78</v>
      </c>
      <c r="AT298" s="1203" t="s">
        <v>78</v>
      </c>
    </row>
    <row r="299" spans="1:46" x14ac:dyDescent="0.2">
      <c r="A299" s="1325" t="s">
        <v>155</v>
      </c>
      <c r="B299" s="1326">
        <f t="shared" si="34"/>
        <v>0.30952380952380953</v>
      </c>
      <c r="C299" s="1183">
        <v>13</v>
      </c>
      <c r="D299" s="1192">
        <v>42</v>
      </c>
      <c r="E299" s="1241" t="s">
        <v>55</v>
      </c>
      <c r="F299" s="348" t="s">
        <v>78</v>
      </c>
      <c r="G299" s="348" t="s">
        <v>78</v>
      </c>
      <c r="H299" s="348" t="s">
        <v>55</v>
      </c>
      <c r="I299" s="348" t="s">
        <v>78</v>
      </c>
      <c r="J299" s="348" t="s">
        <v>78</v>
      </c>
      <c r="K299" s="348" t="s">
        <v>78</v>
      </c>
      <c r="L299" s="348" t="s">
        <v>55</v>
      </c>
      <c r="M299" s="348" t="s">
        <v>78</v>
      </c>
      <c r="N299" s="348" t="s">
        <v>55</v>
      </c>
      <c r="O299" s="348" t="s">
        <v>55</v>
      </c>
      <c r="P299" s="348" t="s">
        <v>78</v>
      </c>
      <c r="Q299" s="348" t="s">
        <v>78</v>
      </c>
      <c r="R299" s="348" t="s">
        <v>78</v>
      </c>
      <c r="S299" s="348" t="s">
        <v>78</v>
      </c>
      <c r="T299" s="348" t="s">
        <v>78</v>
      </c>
      <c r="U299" s="348" t="s">
        <v>55</v>
      </c>
      <c r="V299" s="348" t="s">
        <v>78</v>
      </c>
      <c r="W299" s="348" t="s">
        <v>78</v>
      </c>
      <c r="X299" s="348" t="s">
        <v>78</v>
      </c>
      <c r="Y299" s="348" t="s">
        <v>78</v>
      </c>
      <c r="Z299" s="348" t="s">
        <v>78</v>
      </c>
      <c r="AA299" s="348" t="s">
        <v>78</v>
      </c>
      <c r="AB299" s="348" t="s">
        <v>78</v>
      </c>
      <c r="AC299" s="348" t="s">
        <v>55</v>
      </c>
      <c r="AD299" s="348" t="s">
        <v>78</v>
      </c>
      <c r="AE299" s="348" t="s">
        <v>78</v>
      </c>
      <c r="AF299" s="348" t="s">
        <v>78</v>
      </c>
      <c r="AG299" s="348" t="s">
        <v>78</v>
      </c>
      <c r="AH299" s="348" t="s">
        <v>78</v>
      </c>
      <c r="AI299" s="348" t="s">
        <v>78</v>
      </c>
      <c r="AJ299" s="348" t="s">
        <v>55</v>
      </c>
      <c r="AK299" s="348" t="s">
        <v>78</v>
      </c>
      <c r="AL299" s="348" t="s">
        <v>55</v>
      </c>
      <c r="AM299" s="348" t="s">
        <v>78</v>
      </c>
      <c r="AN299" s="348" t="s">
        <v>78</v>
      </c>
      <c r="AO299" s="348" t="s">
        <v>78</v>
      </c>
      <c r="AP299" s="348" t="s">
        <v>78</v>
      </c>
      <c r="AQ299" s="348" t="s">
        <v>55</v>
      </c>
      <c r="AR299" s="348" t="s">
        <v>78</v>
      </c>
      <c r="AS299" s="348" t="s">
        <v>55</v>
      </c>
      <c r="AT299" s="1203" t="s">
        <v>55</v>
      </c>
    </row>
    <row r="300" spans="1:46" x14ac:dyDescent="0.2">
      <c r="A300" s="1325" t="s">
        <v>156</v>
      </c>
      <c r="B300" s="1326">
        <f t="shared" si="34"/>
        <v>4.7619047619047616E-2</v>
      </c>
      <c r="C300" s="1183">
        <v>2</v>
      </c>
      <c r="D300" s="1192">
        <v>42</v>
      </c>
      <c r="E300" s="1241" t="s">
        <v>78</v>
      </c>
      <c r="F300" s="348" t="s">
        <v>78</v>
      </c>
      <c r="G300" s="348" t="s">
        <v>78</v>
      </c>
      <c r="H300" s="348" t="s">
        <v>78</v>
      </c>
      <c r="I300" s="348" t="s">
        <v>78</v>
      </c>
      <c r="J300" s="348" t="s">
        <v>78</v>
      </c>
      <c r="K300" s="348" t="s">
        <v>78</v>
      </c>
      <c r="L300" s="348" t="s">
        <v>78</v>
      </c>
      <c r="M300" s="348" t="s">
        <v>78</v>
      </c>
      <c r="N300" s="348" t="s">
        <v>78</v>
      </c>
      <c r="O300" s="348" t="s">
        <v>78</v>
      </c>
      <c r="P300" s="348" t="s">
        <v>78</v>
      </c>
      <c r="Q300" s="348" t="s">
        <v>78</v>
      </c>
      <c r="R300" s="348" t="s">
        <v>78</v>
      </c>
      <c r="S300" s="348" t="s">
        <v>55</v>
      </c>
      <c r="T300" s="348" t="s">
        <v>78</v>
      </c>
      <c r="U300" s="348" t="s">
        <v>78</v>
      </c>
      <c r="V300" s="348" t="s">
        <v>78</v>
      </c>
      <c r="W300" s="348" t="s">
        <v>78</v>
      </c>
      <c r="X300" s="348" t="s">
        <v>78</v>
      </c>
      <c r="Y300" s="348" t="s">
        <v>78</v>
      </c>
      <c r="Z300" s="348" t="s">
        <v>78</v>
      </c>
      <c r="AA300" s="348" t="s">
        <v>78</v>
      </c>
      <c r="AB300" s="348" t="s">
        <v>78</v>
      </c>
      <c r="AC300" s="348" t="s">
        <v>78</v>
      </c>
      <c r="AD300" s="348" t="s">
        <v>78</v>
      </c>
      <c r="AE300" s="348" t="s">
        <v>78</v>
      </c>
      <c r="AF300" s="348" t="s">
        <v>78</v>
      </c>
      <c r="AG300" s="348" t="s">
        <v>78</v>
      </c>
      <c r="AH300" s="348" t="s">
        <v>78</v>
      </c>
      <c r="AI300" s="348" t="s">
        <v>78</v>
      </c>
      <c r="AJ300" s="348" t="s">
        <v>78</v>
      </c>
      <c r="AK300" s="348" t="s">
        <v>78</v>
      </c>
      <c r="AL300" s="348" t="s">
        <v>78</v>
      </c>
      <c r="AM300" s="348" t="s">
        <v>78</v>
      </c>
      <c r="AN300" s="348" t="s">
        <v>55</v>
      </c>
      <c r="AO300" s="348" t="s">
        <v>78</v>
      </c>
      <c r="AP300" s="348" t="s">
        <v>78</v>
      </c>
      <c r="AQ300" s="348" t="s">
        <v>78</v>
      </c>
      <c r="AR300" s="348" t="s">
        <v>78</v>
      </c>
      <c r="AS300" s="348" t="s">
        <v>78</v>
      </c>
      <c r="AT300" s="1203" t="s">
        <v>78</v>
      </c>
    </row>
    <row r="301" spans="1:46" x14ac:dyDescent="0.2">
      <c r="A301" s="1324" t="s">
        <v>157</v>
      </c>
      <c r="B301" s="1323">
        <f t="shared" si="34"/>
        <v>9.5238095238095233E-2</v>
      </c>
      <c r="C301" s="1184">
        <v>4</v>
      </c>
      <c r="D301" s="1192">
        <v>42</v>
      </c>
      <c r="E301" s="1241" t="s">
        <v>78</v>
      </c>
      <c r="F301" s="348" t="s">
        <v>78</v>
      </c>
      <c r="G301" s="348" t="s">
        <v>78</v>
      </c>
      <c r="H301" s="348" t="s">
        <v>78</v>
      </c>
      <c r="I301" s="348" t="s">
        <v>78</v>
      </c>
      <c r="J301" s="348" t="s">
        <v>78</v>
      </c>
      <c r="K301" s="348" t="s">
        <v>78</v>
      </c>
      <c r="L301" s="348" t="s">
        <v>78</v>
      </c>
      <c r="M301" s="348" t="s">
        <v>78</v>
      </c>
      <c r="N301" s="348" t="s">
        <v>78</v>
      </c>
      <c r="O301" s="348" t="s">
        <v>78</v>
      </c>
      <c r="P301" s="348" t="s">
        <v>78</v>
      </c>
      <c r="Q301" s="348" t="s">
        <v>78</v>
      </c>
      <c r="R301" s="348" t="s">
        <v>78</v>
      </c>
      <c r="S301" s="348" t="s">
        <v>78</v>
      </c>
      <c r="T301" s="348" t="s">
        <v>78</v>
      </c>
      <c r="U301" s="348" t="s">
        <v>78</v>
      </c>
      <c r="V301" s="348" t="s">
        <v>55</v>
      </c>
      <c r="W301" s="348" t="s">
        <v>55</v>
      </c>
      <c r="X301" s="348" t="s">
        <v>78</v>
      </c>
      <c r="Y301" s="348" t="s">
        <v>78</v>
      </c>
      <c r="Z301" s="348" t="s">
        <v>78</v>
      </c>
      <c r="AA301" s="348" t="s">
        <v>78</v>
      </c>
      <c r="AB301" s="348" t="s">
        <v>55</v>
      </c>
      <c r="AC301" s="348" t="s">
        <v>78</v>
      </c>
      <c r="AD301" s="348" t="s">
        <v>78</v>
      </c>
      <c r="AE301" s="348" t="s">
        <v>78</v>
      </c>
      <c r="AF301" s="348" t="s">
        <v>78</v>
      </c>
      <c r="AG301" s="348" t="s">
        <v>78</v>
      </c>
      <c r="AH301" s="348" t="s">
        <v>78</v>
      </c>
      <c r="AI301" s="348" t="s">
        <v>78</v>
      </c>
      <c r="AJ301" s="348" t="s">
        <v>78</v>
      </c>
      <c r="AK301" s="348" t="s">
        <v>78</v>
      </c>
      <c r="AL301" s="348" t="s">
        <v>78</v>
      </c>
      <c r="AM301" s="348" t="s">
        <v>78</v>
      </c>
      <c r="AN301" s="348" t="s">
        <v>78</v>
      </c>
      <c r="AO301" s="348" t="s">
        <v>78</v>
      </c>
      <c r="AP301" s="348" t="s">
        <v>78</v>
      </c>
      <c r="AQ301" s="348" t="s">
        <v>78</v>
      </c>
      <c r="AR301" s="348" t="s">
        <v>78</v>
      </c>
      <c r="AS301" s="348" t="s">
        <v>78</v>
      </c>
      <c r="AT301" s="1203" t="s">
        <v>78</v>
      </c>
    </row>
    <row r="302" spans="1:46" ht="15" x14ac:dyDescent="0.25">
      <c r="A302" s="1321" t="s">
        <v>181</v>
      </c>
      <c r="B302" s="1275"/>
      <c r="C302" s="1275"/>
      <c r="D302" s="1276"/>
      <c r="E302" s="1275"/>
      <c r="F302" s="1275"/>
      <c r="G302" s="1275"/>
      <c r="H302" s="1275"/>
      <c r="I302" s="1275"/>
      <c r="J302" s="1275"/>
      <c r="K302" s="1275"/>
      <c r="L302" s="1275"/>
      <c r="M302" s="1275"/>
      <c r="N302" s="1275"/>
      <c r="O302" s="1275"/>
      <c r="P302" s="1275"/>
      <c r="Q302" s="1275"/>
      <c r="R302" s="1275"/>
      <c r="S302" s="1275"/>
      <c r="T302" s="1275"/>
      <c r="U302" s="1275"/>
      <c r="V302" s="1275"/>
      <c r="W302" s="1275"/>
      <c r="X302" s="1275"/>
      <c r="Y302" s="1275"/>
      <c r="Z302" s="1275"/>
      <c r="AA302" s="1275"/>
      <c r="AB302" s="1275"/>
      <c r="AC302" s="1275"/>
      <c r="AD302" s="1275"/>
      <c r="AE302" s="1275"/>
      <c r="AF302" s="1275"/>
      <c r="AG302" s="1275"/>
      <c r="AH302" s="1275"/>
      <c r="AI302" s="1275"/>
      <c r="AJ302" s="1275"/>
      <c r="AK302" s="1275"/>
      <c r="AL302" s="1275"/>
      <c r="AM302" s="1275"/>
      <c r="AN302" s="1275"/>
      <c r="AO302" s="1275"/>
      <c r="AP302" s="1275"/>
      <c r="AQ302" s="1275"/>
      <c r="AR302" s="1275"/>
      <c r="AS302" s="1275"/>
      <c r="AT302" s="1276"/>
    </row>
    <row r="303" spans="1:46" x14ac:dyDescent="0.2">
      <c r="A303" s="1325" t="s">
        <v>152</v>
      </c>
      <c r="B303" s="1210">
        <f>C303/D303</f>
        <v>0</v>
      </c>
      <c r="C303" s="348">
        <v>0</v>
      </c>
      <c r="D303" s="1203">
        <v>28</v>
      </c>
      <c r="E303" s="1241" t="s">
        <v>78</v>
      </c>
      <c r="F303" s="348" t="s">
        <v>78</v>
      </c>
      <c r="G303" s="348" t="s">
        <v>78</v>
      </c>
      <c r="H303" s="348" t="s">
        <v>78</v>
      </c>
      <c r="I303" s="348" t="s">
        <v>78</v>
      </c>
      <c r="J303" s="348" t="s">
        <v>78</v>
      </c>
      <c r="K303" s="348" t="s">
        <v>78</v>
      </c>
      <c r="L303" s="348" t="s">
        <v>78</v>
      </c>
      <c r="M303" s="348" t="s">
        <v>78</v>
      </c>
      <c r="N303" s="348" t="s">
        <v>78</v>
      </c>
      <c r="O303" s="348" t="s">
        <v>78</v>
      </c>
      <c r="P303" s="348" t="s">
        <v>78</v>
      </c>
      <c r="Q303" s="348" t="s">
        <v>78</v>
      </c>
      <c r="R303" s="348" t="s">
        <v>78</v>
      </c>
      <c r="S303" s="348" t="s">
        <v>78</v>
      </c>
      <c r="T303" s="348" t="s">
        <v>78</v>
      </c>
      <c r="U303" s="348" t="s">
        <v>78</v>
      </c>
      <c r="V303" s="348" t="s">
        <v>78</v>
      </c>
      <c r="W303" s="348" t="s">
        <v>78</v>
      </c>
      <c r="X303" s="348" t="s">
        <v>78</v>
      </c>
      <c r="Y303" s="348" t="s">
        <v>78</v>
      </c>
      <c r="Z303" s="348" t="s">
        <v>78</v>
      </c>
      <c r="AA303" s="348" t="s">
        <v>78</v>
      </c>
      <c r="AB303" s="348" t="s">
        <v>78</v>
      </c>
      <c r="AC303" s="348" t="s">
        <v>78</v>
      </c>
      <c r="AD303" s="348" t="s">
        <v>78</v>
      </c>
      <c r="AE303" s="348" t="s">
        <v>78</v>
      </c>
      <c r="AF303" s="348" t="s">
        <v>78</v>
      </c>
      <c r="AG303" s="348" t="s">
        <v>78</v>
      </c>
      <c r="AH303" s="348" t="s">
        <v>78</v>
      </c>
      <c r="AI303" s="348" t="s">
        <v>78</v>
      </c>
      <c r="AJ303" s="348" t="s">
        <v>78</v>
      </c>
      <c r="AK303" s="348" t="s">
        <v>78</v>
      </c>
      <c r="AL303" s="348" t="s">
        <v>78</v>
      </c>
      <c r="AM303" s="348" t="s">
        <v>78</v>
      </c>
      <c r="AN303" s="348" t="s">
        <v>78</v>
      </c>
      <c r="AO303" s="348" t="s">
        <v>78</v>
      </c>
      <c r="AP303" s="348" t="s">
        <v>78</v>
      </c>
      <c r="AQ303" s="348" t="s">
        <v>78</v>
      </c>
      <c r="AR303" s="348" t="s">
        <v>78</v>
      </c>
      <c r="AS303" s="348" t="s">
        <v>78</v>
      </c>
      <c r="AT303" s="1203" t="s">
        <v>78</v>
      </c>
    </row>
    <row r="304" spans="1:46" x14ac:dyDescent="0.2">
      <c r="A304" s="1325" t="s">
        <v>153</v>
      </c>
      <c r="B304" s="1210">
        <f t="shared" ref="B304:B308" si="35">C304/D304</f>
        <v>0</v>
      </c>
      <c r="C304" s="348">
        <v>0</v>
      </c>
      <c r="D304" s="1203">
        <v>28</v>
      </c>
      <c r="E304" s="1241" t="s">
        <v>78</v>
      </c>
      <c r="F304" s="348" t="s">
        <v>78</v>
      </c>
      <c r="G304" s="348" t="s">
        <v>78</v>
      </c>
      <c r="H304" s="348" t="s">
        <v>78</v>
      </c>
      <c r="I304" s="348" t="s">
        <v>78</v>
      </c>
      <c r="J304" s="348" t="s">
        <v>78</v>
      </c>
      <c r="K304" s="348" t="s">
        <v>78</v>
      </c>
      <c r="L304" s="348" t="s">
        <v>78</v>
      </c>
      <c r="M304" s="348" t="s">
        <v>78</v>
      </c>
      <c r="N304" s="348" t="s">
        <v>78</v>
      </c>
      <c r="O304" s="348" t="s">
        <v>78</v>
      </c>
      <c r="P304" s="348" t="s">
        <v>78</v>
      </c>
      <c r="Q304" s="348" t="s">
        <v>78</v>
      </c>
      <c r="R304" s="348" t="s">
        <v>78</v>
      </c>
      <c r="S304" s="348" t="s">
        <v>78</v>
      </c>
      <c r="T304" s="348" t="s">
        <v>78</v>
      </c>
      <c r="U304" s="348" t="s">
        <v>78</v>
      </c>
      <c r="V304" s="348" t="s">
        <v>78</v>
      </c>
      <c r="W304" s="348" t="s">
        <v>78</v>
      </c>
      <c r="X304" s="348" t="s">
        <v>78</v>
      </c>
      <c r="Y304" s="348" t="s">
        <v>78</v>
      </c>
      <c r="Z304" s="348" t="s">
        <v>78</v>
      </c>
      <c r="AA304" s="348" t="s">
        <v>78</v>
      </c>
      <c r="AB304" s="348" t="s">
        <v>78</v>
      </c>
      <c r="AC304" s="348" t="s">
        <v>78</v>
      </c>
      <c r="AD304" s="348" t="s">
        <v>78</v>
      </c>
      <c r="AE304" s="348" t="s">
        <v>78</v>
      </c>
      <c r="AF304" s="348" t="s">
        <v>78</v>
      </c>
      <c r="AG304" s="348" t="s">
        <v>78</v>
      </c>
      <c r="AH304" s="348" t="s">
        <v>78</v>
      </c>
      <c r="AI304" s="348" t="s">
        <v>78</v>
      </c>
      <c r="AJ304" s="348" t="s">
        <v>78</v>
      </c>
      <c r="AK304" s="348" t="s">
        <v>78</v>
      </c>
      <c r="AL304" s="348" t="s">
        <v>78</v>
      </c>
      <c r="AM304" s="348" t="s">
        <v>78</v>
      </c>
      <c r="AN304" s="348" t="s">
        <v>78</v>
      </c>
      <c r="AO304" s="348" t="s">
        <v>78</v>
      </c>
      <c r="AP304" s="348" t="s">
        <v>78</v>
      </c>
      <c r="AQ304" s="348" t="s">
        <v>78</v>
      </c>
      <c r="AR304" s="348" t="s">
        <v>78</v>
      </c>
      <c r="AS304" s="348" t="s">
        <v>78</v>
      </c>
      <c r="AT304" s="1203" t="s">
        <v>78</v>
      </c>
    </row>
    <row r="305" spans="1:46" x14ac:dyDescent="0.2">
      <c r="A305" s="1325" t="s">
        <v>154</v>
      </c>
      <c r="B305" s="1210">
        <f t="shared" si="35"/>
        <v>0</v>
      </c>
      <c r="C305" s="348">
        <v>0</v>
      </c>
      <c r="D305" s="1203">
        <v>28</v>
      </c>
      <c r="E305" s="1241" t="s">
        <v>78</v>
      </c>
      <c r="F305" s="348" t="s">
        <v>78</v>
      </c>
      <c r="G305" s="348" t="s">
        <v>78</v>
      </c>
      <c r="H305" s="348" t="s">
        <v>78</v>
      </c>
      <c r="I305" s="348" t="s">
        <v>78</v>
      </c>
      <c r="J305" s="348" t="s">
        <v>78</v>
      </c>
      <c r="K305" s="348" t="s">
        <v>78</v>
      </c>
      <c r="L305" s="348" t="s">
        <v>78</v>
      </c>
      <c r="M305" s="348" t="s">
        <v>78</v>
      </c>
      <c r="N305" s="348" t="s">
        <v>78</v>
      </c>
      <c r="O305" s="348" t="s">
        <v>78</v>
      </c>
      <c r="P305" s="348" t="s">
        <v>78</v>
      </c>
      <c r="Q305" s="348" t="s">
        <v>78</v>
      </c>
      <c r="R305" s="348" t="s">
        <v>78</v>
      </c>
      <c r="S305" s="348" t="s">
        <v>78</v>
      </c>
      <c r="T305" s="348" t="s">
        <v>78</v>
      </c>
      <c r="U305" s="348" t="s">
        <v>78</v>
      </c>
      <c r="V305" s="348" t="s">
        <v>78</v>
      </c>
      <c r="W305" s="348" t="s">
        <v>78</v>
      </c>
      <c r="X305" s="348" t="s">
        <v>78</v>
      </c>
      <c r="Y305" s="348" t="s">
        <v>78</v>
      </c>
      <c r="Z305" s="348" t="s">
        <v>78</v>
      </c>
      <c r="AA305" s="348" t="s">
        <v>78</v>
      </c>
      <c r="AB305" s="348" t="s">
        <v>78</v>
      </c>
      <c r="AC305" s="348" t="s">
        <v>78</v>
      </c>
      <c r="AD305" s="348" t="s">
        <v>78</v>
      </c>
      <c r="AE305" s="348" t="s">
        <v>78</v>
      </c>
      <c r="AF305" s="348" t="s">
        <v>78</v>
      </c>
      <c r="AG305" s="348" t="s">
        <v>78</v>
      </c>
      <c r="AH305" s="348" t="s">
        <v>78</v>
      </c>
      <c r="AI305" s="348" t="s">
        <v>78</v>
      </c>
      <c r="AJ305" s="348" t="s">
        <v>78</v>
      </c>
      <c r="AK305" s="348" t="s">
        <v>78</v>
      </c>
      <c r="AL305" s="348" t="s">
        <v>78</v>
      </c>
      <c r="AM305" s="348" t="s">
        <v>78</v>
      </c>
      <c r="AN305" s="348" t="s">
        <v>78</v>
      </c>
      <c r="AO305" s="348" t="s">
        <v>78</v>
      </c>
      <c r="AP305" s="348" t="s">
        <v>78</v>
      </c>
      <c r="AQ305" s="348" t="s">
        <v>78</v>
      </c>
      <c r="AR305" s="348" t="s">
        <v>78</v>
      </c>
      <c r="AS305" s="348" t="s">
        <v>78</v>
      </c>
      <c r="AT305" s="1203" t="s">
        <v>78</v>
      </c>
    </row>
    <row r="306" spans="1:46" x14ac:dyDescent="0.2">
      <c r="A306" s="1325" t="s">
        <v>155</v>
      </c>
      <c r="B306" s="1210">
        <f t="shared" si="35"/>
        <v>3.5714285714285712E-2</v>
      </c>
      <c r="C306" s="348">
        <v>1</v>
      </c>
      <c r="D306" s="1203">
        <v>28</v>
      </c>
      <c r="E306" s="1241" t="s">
        <v>78</v>
      </c>
      <c r="F306" s="348" t="s">
        <v>78</v>
      </c>
      <c r="G306" s="348" t="s">
        <v>78</v>
      </c>
      <c r="H306" s="348" t="s">
        <v>78</v>
      </c>
      <c r="I306" s="348" t="s">
        <v>78</v>
      </c>
      <c r="J306" s="348" t="s">
        <v>78</v>
      </c>
      <c r="K306" s="348" t="s">
        <v>78</v>
      </c>
      <c r="L306" s="348" t="s">
        <v>78</v>
      </c>
      <c r="M306" s="348" t="s">
        <v>78</v>
      </c>
      <c r="N306" s="348" t="s">
        <v>78</v>
      </c>
      <c r="O306" s="348" t="s">
        <v>78</v>
      </c>
      <c r="P306" s="348" t="s">
        <v>78</v>
      </c>
      <c r="Q306" s="348" t="s">
        <v>78</v>
      </c>
      <c r="R306" s="348" t="s">
        <v>78</v>
      </c>
      <c r="S306" s="348" t="s">
        <v>78</v>
      </c>
      <c r="T306" s="348" t="s">
        <v>78</v>
      </c>
      <c r="U306" s="348" t="s">
        <v>55</v>
      </c>
      <c r="V306" s="348" t="s">
        <v>78</v>
      </c>
      <c r="W306" s="348" t="s">
        <v>78</v>
      </c>
      <c r="X306" s="348" t="s">
        <v>78</v>
      </c>
      <c r="Y306" s="348" t="s">
        <v>78</v>
      </c>
      <c r="Z306" s="348" t="s">
        <v>78</v>
      </c>
      <c r="AA306" s="348" t="s">
        <v>78</v>
      </c>
      <c r="AB306" s="348" t="s">
        <v>78</v>
      </c>
      <c r="AC306" s="348" t="s">
        <v>78</v>
      </c>
      <c r="AD306" s="348" t="s">
        <v>78</v>
      </c>
      <c r="AE306" s="348" t="s">
        <v>78</v>
      </c>
      <c r="AF306" s="348" t="s">
        <v>78</v>
      </c>
      <c r="AG306" s="348" t="s">
        <v>78</v>
      </c>
      <c r="AH306" s="348" t="s">
        <v>78</v>
      </c>
      <c r="AI306" s="348" t="s">
        <v>78</v>
      </c>
      <c r="AJ306" s="348" t="s">
        <v>78</v>
      </c>
      <c r="AK306" s="348" t="s">
        <v>78</v>
      </c>
      <c r="AL306" s="348" t="s">
        <v>78</v>
      </c>
      <c r="AM306" s="348" t="s">
        <v>78</v>
      </c>
      <c r="AN306" s="348" t="s">
        <v>78</v>
      </c>
      <c r="AO306" s="348" t="s">
        <v>78</v>
      </c>
      <c r="AP306" s="348" t="s">
        <v>78</v>
      </c>
      <c r="AQ306" s="348" t="s">
        <v>78</v>
      </c>
      <c r="AR306" s="348" t="s">
        <v>78</v>
      </c>
      <c r="AS306" s="348" t="s">
        <v>78</v>
      </c>
      <c r="AT306" s="1203" t="s">
        <v>78</v>
      </c>
    </row>
    <row r="307" spans="1:46" x14ac:dyDescent="0.2">
      <c r="A307" s="1325" t="s">
        <v>156</v>
      </c>
      <c r="B307" s="1210">
        <f t="shared" si="35"/>
        <v>7.1428571428571425E-2</v>
      </c>
      <c r="C307" s="348">
        <v>2</v>
      </c>
      <c r="D307" s="1203">
        <v>28</v>
      </c>
      <c r="E307" s="1241" t="s">
        <v>78</v>
      </c>
      <c r="F307" s="348" t="s">
        <v>78</v>
      </c>
      <c r="G307" s="348" t="s">
        <v>78</v>
      </c>
      <c r="H307" s="348" t="s">
        <v>78</v>
      </c>
      <c r="I307" s="348" t="s">
        <v>78</v>
      </c>
      <c r="J307" s="348" t="s">
        <v>78</v>
      </c>
      <c r="K307" s="348" t="s">
        <v>78</v>
      </c>
      <c r="L307" s="348" t="s">
        <v>78</v>
      </c>
      <c r="M307" s="348" t="s">
        <v>78</v>
      </c>
      <c r="N307" s="348" t="s">
        <v>78</v>
      </c>
      <c r="O307" s="348" t="s">
        <v>78</v>
      </c>
      <c r="P307" s="348" t="s">
        <v>78</v>
      </c>
      <c r="Q307" s="348" t="s">
        <v>78</v>
      </c>
      <c r="R307" s="348" t="s">
        <v>78</v>
      </c>
      <c r="S307" s="348" t="s">
        <v>78</v>
      </c>
      <c r="T307" s="348" t="s">
        <v>78</v>
      </c>
      <c r="U307" s="348" t="s">
        <v>78</v>
      </c>
      <c r="V307" s="348" t="s">
        <v>78</v>
      </c>
      <c r="W307" s="348" t="s">
        <v>78</v>
      </c>
      <c r="X307" s="348" t="s">
        <v>78</v>
      </c>
      <c r="Y307" s="348" t="s">
        <v>78</v>
      </c>
      <c r="Z307" s="348" t="s">
        <v>55</v>
      </c>
      <c r="AA307" s="348" t="s">
        <v>78</v>
      </c>
      <c r="AB307" s="348" t="s">
        <v>78</v>
      </c>
      <c r="AC307" s="348" t="s">
        <v>55</v>
      </c>
      <c r="AD307" s="348" t="s">
        <v>78</v>
      </c>
      <c r="AE307" s="348" t="s">
        <v>78</v>
      </c>
      <c r="AF307" s="348" t="s">
        <v>78</v>
      </c>
      <c r="AG307" s="348" t="s">
        <v>78</v>
      </c>
      <c r="AH307" s="348" t="s">
        <v>78</v>
      </c>
      <c r="AI307" s="348" t="s">
        <v>78</v>
      </c>
      <c r="AJ307" s="348" t="s">
        <v>78</v>
      </c>
      <c r="AK307" s="348" t="s">
        <v>78</v>
      </c>
      <c r="AL307" s="348" t="s">
        <v>78</v>
      </c>
      <c r="AM307" s="348" t="s">
        <v>78</v>
      </c>
      <c r="AN307" s="348" t="s">
        <v>78</v>
      </c>
      <c r="AO307" s="348" t="s">
        <v>78</v>
      </c>
      <c r="AP307" s="348" t="s">
        <v>78</v>
      </c>
      <c r="AQ307" s="348" t="s">
        <v>78</v>
      </c>
      <c r="AR307" s="348" t="s">
        <v>78</v>
      </c>
      <c r="AS307" s="348" t="s">
        <v>78</v>
      </c>
      <c r="AT307" s="1203" t="s">
        <v>78</v>
      </c>
    </row>
    <row r="308" spans="1:46" x14ac:dyDescent="0.2">
      <c r="A308" s="1332" t="s">
        <v>157</v>
      </c>
      <c r="B308" s="1210">
        <f t="shared" si="35"/>
        <v>0.8928571428571429</v>
      </c>
      <c r="C308" s="348">
        <v>25</v>
      </c>
      <c r="D308" s="1203">
        <v>28</v>
      </c>
      <c r="E308" s="1241" t="s">
        <v>78</v>
      </c>
      <c r="F308" s="348" t="s">
        <v>78</v>
      </c>
      <c r="G308" s="348" t="s">
        <v>78</v>
      </c>
      <c r="H308" s="348" t="s">
        <v>55</v>
      </c>
      <c r="I308" s="348" t="s">
        <v>78</v>
      </c>
      <c r="J308" s="348" t="s">
        <v>78</v>
      </c>
      <c r="K308" s="348" t="s">
        <v>55</v>
      </c>
      <c r="L308" s="348" t="s">
        <v>78</v>
      </c>
      <c r="M308" s="348" t="s">
        <v>55</v>
      </c>
      <c r="N308" s="348" t="s">
        <v>55</v>
      </c>
      <c r="O308" s="348" t="s">
        <v>55</v>
      </c>
      <c r="P308" s="348" t="s">
        <v>55</v>
      </c>
      <c r="Q308" s="348" t="s">
        <v>55</v>
      </c>
      <c r="R308" s="348" t="s">
        <v>55</v>
      </c>
      <c r="S308" s="348" t="s">
        <v>55</v>
      </c>
      <c r="T308" s="348" t="s">
        <v>55</v>
      </c>
      <c r="U308" s="348" t="s">
        <v>78</v>
      </c>
      <c r="V308" s="348" t="s">
        <v>78</v>
      </c>
      <c r="W308" s="348" t="s">
        <v>78</v>
      </c>
      <c r="X308" s="348" t="s">
        <v>55</v>
      </c>
      <c r="Y308" s="348" t="s">
        <v>78</v>
      </c>
      <c r="Z308" s="348" t="s">
        <v>78</v>
      </c>
      <c r="AA308" s="348" t="s">
        <v>78</v>
      </c>
      <c r="AB308" s="348" t="s">
        <v>78</v>
      </c>
      <c r="AC308" s="348" t="s">
        <v>78</v>
      </c>
      <c r="AD308" s="348" t="s">
        <v>55</v>
      </c>
      <c r="AE308" s="348" t="s">
        <v>78</v>
      </c>
      <c r="AF308" s="348" t="s">
        <v>55</v>
      </c>
      <c r="AG308" s="348" t="s">
        <v>55</v>
      </c>
      <c r="AH308" s="348" t="s">
        <v>55</v>
      </c>
      <c r="AI308" s="348" t="s">
        <v>55</v>
      </c>
      <c r="AJ308" s="348" t="s">
        <v>78</v>
      </c>
      <c r="AK308" s="348" t="s">
        <v>78</v>
      </c>
      <c r="AL308" s="348" t="s">
        <v>78</v>
      </c>
      <c r="AM308" s="348" t="s">
        <v>55</v>
      </c>
      <c r="AN308" s="348" t="s">
        <v>55</v>
      </c>
      <c r="AO308" s="348" t="s">
        <v>78</v>
      </c>
      <c r="AP308" s="348" t="s">
        <v>78</v>
      </c>
      <c r="AQ308" s="348" t="s">
        <v>55</v>
      </c>
      <c r="AR308" s="348" t="s">
        <v>55</v>
      </c>
      <c r="AS308" s="348" t="s">
        <v>55</v>
      </c>
      <c r="AT308" s="1203" t="s">
        <v>55</v>
      </c>
    </row>
    <row r="309" spans="1:46" ht="15" x14ac:dyDescent="0.25">
      <c r="A309" s="1321" t="s">
        <v>182</v>
      </c>
      <c r="B309" s="1275"/>
      <c r="C309" s="1275"/>
      <c r="D309" s="1276"/>
      <c r="E309" s="1275"/>
      <c r="F309" s="1275"/>
      <c r="G309" s="1275"/>
      <c r="H309" s="1275"/>
      <c r="I309" s="1275"/>
      <c r="J309" s="1275"/>
      <c r="K309" s="1275"/>
      <c r="L309" s="1275"/>
      <c r="M309" s="1275"/>
      <c r="N309" s="1275"/>
      <c r="O309" s="1275"/>
      <c r="P309" s="1275"/>
      <c r="Q309" s="1275"/>
      <c r="R309" s="1275"/>
      <c r="S309" s="1275"/>
      <c r="T309" s="1275"/>
      <c r="U309" s="1275"/>
      <c r="V309" s="1275"/>
      <c r="W309" s="1275"/>
      <c r="X309" s="1275"/>
      <c r="Y309" s="1275"/>
      <c r="Z309" s="1275"/>
      <c r="AA309" s="1275"/>
      <c r="AB309" s="1275"/>
      <c r="AC309" s="1275"/>
      <c r="AD309" s="1275"/>
      <c r="AE309" s="1275"/>
      <c r="AF309" s="1275"/>
      <c r="AG309" s="1275"/>
      <c r="AH309" s="1275"/>
      <c r="AI309" s="1275"/>
      <c r="AJ309" s="1275"/>
      <c r="AK309" s="1275"/>
      <c r="AL309" s="1275"/>
      <c r="AM309" s="1275"/>
      <c r="AN309" s="1275"/>
      <c r="AO309" s="1275"/>
      <c r="AP309" s="1275"/>
      <c r="AQ309" s="1275"/>
      <c r="AR309" s="1275"/>
      <c r="AS309" s="1275"/>
      <c r="AT309" s="1276"/>
    </row>
    <row r="310" spans="1:46" x14ac:dyDescent="0.2">
      <c r="A310" s="1325" t="s">
        <v>152</v>
      </c>
      <c r="B310" s="1210">
        <f>C310/D310</f>
        <v>0</v>
      </c>
      <c r="C310" s="348">
        <v>0</v>
      </c>
      <c r="D310" s="1203">
        <v>31</v>
      </c>
      <c r="E310" s="1241" t="s">
        <v>78</v>
      </c>
      <c r="F310" s="348" t="s">
        <v>78</v>
      </c>
      <c r="G310" s="348" t="s">
        <v>78</v>
      </c>
      <c r="H310" s="348" t="s">
        <v>78</v>
      </c>
      <c r="I310" s="348" t="s">
        <v>78</v>
      </c>
      <c r="J310" s="348" t="s">
        <v>78</v>
      </c>
      <c r="K310" s="348" t="s">
        <v>78</v>
      </c>
      <c r="L310" s="348" t="s">
        <v>78</v>
      </c>
      <c r="M310" s="348" t="s">
        <v>78</v>
      </c>
      <c r="N310" s="348" t="s">
        <v>78</v>
      </c>
      <c r="O310" s="348" t="s">
        <v>78</v>
      </c>
      <c r="P310" s="348" t="s">
        <v>78</v>
      </c>
      <c r="Q310" s="348" t="s">
        <v>78</v>
      </c>
      <c r="R310" s="348" t="s">
        <v>78</v>
      </c>
      <c r="S310" s="348" t="s">
        <v>78</v>
      </c>
      <c r="T310" s="348" t="s">
        <v>78</v>
      </c>
      <c r="U310" s="348" t="s">
        <v>78</v>
      </c>
      <c r="V310" s="348" t="s">
        <v>78</v>
      </c>
      <c r="W310" s="348" t="s">
        <v>78</v>
      </c>
      <c r="X310" s="348" t="s">
        <v>78</v>
      </c>
      <c r="Y310" s="348" t="s">
        <v>78</v>
      </c>
      <c r="Z310" s="348" t="s">
        <v>78</v>
      </c>
      <c r="AA310" s="348" t="s">
        <v>78</v>
      </c>
      <c r="AB310" s="348" t="s">
        <v>78</v>
      </c>
      <c r="AC310" s="348" t="s">
        <v>78</v>
      </c>
      <c r="AD310" s="348" t="s">
        <v>78</v>
      </c>
      <c r="AE310" s="348" t="s">
        <v>78</v>
      </c>
      <c r="AF310" s="348" t="s">
        <v>78</v>
      </c>
      <c r="AG310" s="348" t="s">
        <v>78</v>
      </c>
      <c r="AH310" s="348" t="s">
        <v>78</v>
      </c>
      <c r="AI310" s="348" t="s">
        <v>78</v>
      </c>
      <c r="AJ310" s="348" t="s">
        <v>78</v>
      </c>
      <c r="AK310" s="348" t="s">
        <v>78</v>
      </c>
      <c r="AL310" s="348" t="s">
        <v>78</v>
      </c>
      <c r="AM310" s="348" t="s">
        <v>78</v>
      </c>
      <c r="AN310" s="348" t="s">
        <v>78</v>
      </c>
      <c r="AO310" s="348" t="s">
        <v>78</v>
      </c>
      <c r="AP310" s="348" t="s">
        <v>78</v>
      </c>
      <c r="AQ310" s="348" t="s">
        <v>78</v>
      </c>
      <c r="AR310" s="348" t="s">
        <v>78</v>
      </c>
      <c r="AS310" s="348" t="s">
        <v>78</v>
      </c>
      <c r="AT310" s="1203" t="s">
        <v>78</v>
      </c>
    </row>
    <row r="311" spans="1:46" x14ac:dyDescent="0.2">
      <c r="A311" s="1325" t="s">
        <v>153</v>
      </c>
      <c r="B311" s="1210">
        <f t="shared" ref="B311:B315" si="36">C311/D311</f>
        <v>0</v>
      </c>
      <c r="C311" s="348">
        <v>0</v>
      </c>
      <c r="D311" s="1203">
        <v>31</v>
      </c>
      <c r="E311" s="1241" t="s">
        <v>78</v>
      </c>
      <c r="F311" s="348" t="s">
        <v>78</v>
      </c>
      <c r="G311" s="348" t="s">
        <v>78</v>
      </c>
      <c r="H311" s="348" t="s">
        <v>78</v>
      </c>
      <c r="I311" s="348" t="s">
        <v>78</v>
      </c>
      <c r="J311" s="348" t="s">
        <v>78</v>
      </c>
      <c r="K311" s="348" t="s">
        <v>78</v>
      </c>
      <c r="L311" s="348" t="s">
        <v>78</v>
      </c>
      <c r="M311" s="348" t="s">
        <v>78</v>
      </c>
      <c r="N311" s="348" t="s">
        <v>78</v>
      </c>
      <c r="O311" s="348" t="s">
        <v>78</v>
      </c>
      <c r="P311" s="348" t="s">
        <v>78</v>
      </c>
      <c r="Q311" s="348" t="s">
        <v>78</v>
      </c>
      <c r="R311" s="348" t="s">
        <v>78</v>
      </c>
      <c r="S311" s="348" t="s">
        <v>78</v>
      </c>
      <c r="T311" s="348" t="s">
        <v>78</v>
      </c>
      <c r="U311" s="348" t="s">
        <v>78</v>
      </c>
      <c r="V311" s="348" t="s">
        <v>78</v>
      </c>
      <c r="W311" s="348" t="s">
        <v>78</v>
      </c>
      <c r="X311" s="348" t="s">
        <v>78</v>
      </c>
      <c r="Y311" s="348" t="s">
        <v>78</v>
      </c>
      <c r="Z311" s="348" t="s">
        <v>78</v>
      </c>
      <c r="AA311" s="348" t="s">
        <v>78</v>
      </c>
      <c r="AB311" s="348" t="s">
        <v>78</v>
      </c>
      <c r="AC311" s="348" t="s">
        <v>78</v>
      </c>
      <c r="AD311" s="348" t="s">
        <v>78</v>
      </c>
      <c r="AE311" s="348" t="s">
        <v>78</v>
      </c>
      <c r="AF311" s="348" t="s">
        <v>78</v>
      </c>
      <c r="AG311" s="348" t="s">
        <v>78</v>
      </c>
      <c r="AH311" s="348" t="s">
        <v>78</v>
      </c>
      <c r="AI311" s="348" t="s">
        <v>78</v>
      </c>
      <c r="AJ311" s="348" t="s">
        <v>78</v>
      </c>
      <c r="AK311" s="348" t="s">
        <v>78</v>
      </c>
      <c r="AL311" s="348" t="s">
        <v>78</v>
      </c>
      <c r="AM311" s="348" t="s">
        <v>78</v>
      </c>
      <c r="AN311" s="348" t="s">
        <v>78</v>
      </c>
      <c r="AO311" s="348" t="s">
        <v>78</v>
      </c>
      <c r="AP311" s="348" t="s">
        <v>78</v>
      </c>
      <c r="AQ311" s="348" t="s">
        <v>78</v>
      </c>
      <c r="AR311" s="348" t="s">
        <v>78</v>
      </c>
      <c r="AS311" s="348" t="s">
        <v>78</v>
      </c>
      <c r="AT311" s="1203" t="s">
        <v>78</v>
      </c>
    </row>
    <row r="312" spans="1:46" x14ac:dyDescent="0.2">
      <c r="A312" s="1325" t="s">
        <v>154</v>
      </c>
      <c r="B312" s="1210">
        <f t="shared" si="36"/>
        <v>0</v>
      </c>
      <c r="C312" s="348">
        <v>0</v>
      </c>
      <c r="D312" s="1203">
        <v>31</v>
      </c>
      <c r="E312" s="1241" t="s">
        <v>78</v>
      </c>
      <c r="F312" s="348" t="s">
        <v>78</v>
      </c>
      <c r="G312" s="348" t="s">
        <v>78</v>
      </c>
      <c r="H312" s="348" t="s">
        <v>78</v>
      </c>
      <c r="I312" s="348" t="s">
        <v>78</v>
      </c>
      <c r="J312" s="348" t="s">
        <v>78</v>
      </c>
      <c r="K312" s="348" t="s">
        <v>78</v>
      </c>
      <c r="L312" s="348" t="s">
        <v>78</v>
      </c>
      <c r="M312" s="348" t="s">
        <v>78</v>
      </c>
      <c r="N312" s="348" t="s">
        <v>78</v>
      </c>
      <c r="O312" s="348" t="s">
        <v>78</v>
      </c>
      <c r="P312" s="348" t="s">
        <v>78</v>
      </c>
      <c r="Q312" s="348" t="s">
        <v>78</v>
      </c>
      <c r="R312" s="348" t="s">
        <v>78</v>
      </c>
      <c r="S312" s="348" t="s">
        <v>78</v>
      </c>
      <c r="T312" s="348" t="s">
        <v>78</v>
      </c>
      <c r="U312" s="348" t="s">
        <v>78</v>
      </c>
      <c r="V312" s="348" t="s">
        <v>78</v>
      </c>
      <c r="W312" s="348" t="s">
        <v>78</v>
      </c>
      <c r="X312" s="348" t="s">
        <v>78</v>
      </c>
      <c r="Y312" s="348" t="s">
        <v>78</v>
      </c>
      <c r="Z312" s="348" t="s">
        <v>78</v>
      </c>
      <c r="AA312" s="348" t="s">
        <v>78</v>
      </c>
      <c r="AB312" s="348" t="s">
        <v>78</v>
      </c>
      <c r="AC312" s="348" t="s">
        <v>78</v>
      </c>
      <c r="AD312" s="348" t="s">
        <v>78</v>
      </c>
      <c r="AE312" s="348" t="s">
        <v>78</v>
      </c>
      <c r="AF312" s="348" t="s">
        <v>78</v>
      </c>
      <c r="AG312" s="348" t="s">
        <v>78</v>
      </c>
      <c r="AH312" s="348" t="s">
        <v>78</v>
      </c>
      <c r="AI312" s="348" t="s">
        <v>78</v>
      </c>
      <c r="AJ312" s="348" t="s">
        <v>78</v>
      </c>
      <c r="AK312" s="348" t="s">
        <v>78</v>
      </c>
      <c r="AL312" s="348" t="s">
        <v>78</v>
      </c>
      <c r="AM312" s="348" t="s">
        <v>78</v>
      </c>
      <c r="AN312" s="348" t="s">
        <v>78</v>
      </c>
      <c r="AO312" s="348" t="s">
        <v>78</v>
      </c>
      <c r="AP312" s="348" t="s">
        <v>78</v>
      </c>
      <c r="AQ312" s="348" t="s">
        <v>78</v>
      </c>
      <c r="AR312" s="348" t="s">
        <v>78</v>
      </c>
      <c r="AS312" s="348" t="s">
        <v>78</v>
      </c>
      <c r="AT312" s="1203" t="s">
        <v>78</v>
      </c>
    </row>
    <row r="313" spans="1:46" x14ac:dyDescent="0.2">
      <c r="A313" s="1325" t="s">
        <v>155</v>
      </c>
      <c r="B313" s="1210">
        <f t="shared" si="36"/>
        <v>3.2258064516129031E-2</v>
      </c>
      <c r="C313" s="348">
        <v>1</v>
      </c>
      <c r="D313" s="1203">
        <v>31</v>
      </c>
      <c r="E313" s="1241" t="s">
        <v>78</v>
      </c>
      <c r="F313" s="348" t="s">
        <v>78</v>
      </c>
      <c r="G313" s="348" t="s">
        <v>78</v>
      </c>
      <c r="H313" s="348" t="s">
        <v>78</v>
      </c>
      <c r="I313" s="348" t="s">
        <v>78</v>
      </c>
      <c r="J313" s="348" t="s">
        <v>78</v>
      </c>
      <c r="K313" s="348" t="s">
        <v>78</v>
      </c>
      <c r="L313" s="348" t="s">
        <v>78</v>
      </c>
      <c r="M313" s="348" t="s">
        <v>78</v>
      </c>
      <c r="N313" s="348" t="s">
        <v>78</v>
      </c>
      <c r="O313" s="348" t="s">
        <v>78</v>
      </c>
      <c r="P313" s="348" t="s">
        <v>78</v>
      </c>
      <c r="Q313" s="348" t="s">
        <v>78</v>
      </c>
      <c r="R313" s="348" t="s">
        <v>78</v>
      </c>
      <c r="S313" s="348" t="s">
        <v>78</v>
      </c>
      <c r="T313" s="348" t="s">
        <v>78</v>
      </c>
      <c r="U313" s="348" t="s">
        <v>55</v>
      </c>
      <c r="V313" s="348" t="s">
        <v>78</v>
      </c>
      <c r="W313" s="348" t="s">
        <v>78</v>
      </c>
      <c r="X313" s="348" t="s">
        <v>78</v>
      </c>
      <c r="Y313" s="348" t="s">
        <v>78</v>
      </c>
      <c r="Z313" s="348" t="s">
        <v>78</v>
      </c>
      <c r="AA313" s="348" t="s">
        <v>78</v>
      </c>
      <c r="AB313" s="348" t="s">
        <v>78</v>
      </c>
      <c r="AC313" s="348" t="s">
        <v>78</v>
      </c>
      <c r="AD313" s="348" t="s">
        <v>78</v>
      </c>
      <c r="AE313" s="348" t="s">
        <v>78</v>
      </c>
      <c r="AF313" s="348" t="s">
        <v>78</v>
      </c>
      <c r="AG313" s="348" t="s">
        <v>78</v>
      </c>
      <c r="AH313" s="348" t="s">
        <v>78</v>
      </c>
      <c r="AI313" s="348" t="s">
        <v>78</v>
      </c>
      <c r="AJ313" s="348" t="s">
        <v>78</v>
      </c>
      <c r="AK313" s="348" t="s">
        <v>78</v>
      </c>
      <c r="AL313" s="348" t="s">
        <v>78</v>
      </c>
      <c r="AM313" s="348" t="s">
        <v>78</v>
      </c>
      <c r="AN313" s="348" t="s">
        <v>78</v>
      </c>
      <c r="AO313" s="348" t="s">
        <v>78</v>
      </c>
      <c r="AP313" s="348" t="s">
        <v>78</v>
      </c>
      <c r="AQ313" s="348" t="s">
        <v>78</v>
      </c>
      <c r="AR313" s="348" t="s">
        <v>78</v>
      </c>
      <c r="AS313" s="348" t="s">
        <v>78</v>
      </c>
      <c r="AT313" s="1203" t="s">
        <v>78</v>
      </c>
    </row>
    <row r="314" spans="1:46" x14ac:dyDescent="0.2">
      <c r="A314" s="1325" t="s">
        <v>156</v>
      </c>
      <c r="B314" s="1210">
        <f t="shared" si="36"/>
        <v>6.4516129032258063E-2</v>
      </c>
      <c r="C314" s="348">
        <v>2</v>
      </c>
      <c r="D314" s="1203">
        <v>31</v>
      </c>
      <c r="E314" s="1241" t="s">
        <v>78</v>
      </c>
      <c r="F314" s="348" t="s">
        <v>78</v>
      </c>
      <c r="G314" s="348" t="s">
        <v>78</v>
      </c>
      <c r="H314" s="348" t="s">
        <v>78</v>
      </c>
      <c r="I314" s="348" t="s">
        <v>78</v>
      </c>
      <c r="J314" s="348" t="s">
        <v>78</v>
      </c>
      <c r="K314" s="348" t="s">
        <v>78</v>
      </c>
      <c r="L314" s="348" t="s">
        <v>78</v>
      </c>
      <c r="M314" s="348" t="s">
        <v>78</v>
      </c>
      <c r="N314" s="348" t="s">
        <v>78</v>
      </c>
      <c r="O314" s="348" t="s">
        <v>78</v>
      </c>
      <c r="P314" s="348" t="s">
        <v>78</v>
      </c>
      <c r="Q314" s="348" t="s">
        <v>78</v>
      </c>
      <c r="R314" s="348" t="s">
        <v>78</v>
      </c>
      <c r="S314" s="348" t="s">
        <v>78</v>
      </c>
      <c r="T314" s="348" t="s">
        <v>78</v>
      </c>
      <c r="U314" s="348" t="s">
        <v>78</v>
      </c>
      <c r="V314" s="348" t="s">
        <v>78</v>
      </c>
      <c r="W314" s="348" t="s">
        <v>78</v>
      </c>
      <c r="X314" s="348" t="s">
        <v>78</v>
      </c>
      <c r="Y314" s="348" t="s">
        <v>78</v>
      </c>
      <c r="Z314" s="348" t="s">
        <v>55</v>
      </c>
      <c r="AA314" s="348" t="s">
        <v>78</v>
      </c>
      <c r="AB314" s="348" t="s">
        <v>78</v>
      </c>
      <c r="AC314" s="348" t="s">
        <v>55</v>
      </c>
      <c r="AD314" s="348" t="s">
        <v>78</v>
      </c>
      <c r="AE314" s="348" t="s">
        <v>78</v>
      </c>
      <c r="AF314" s="348" t="s">
        <v>78</v>
      </c>
      <c r="AG314" s="348" t="s">
        <v>78</v>
      </c>
      <c r="AH314" s="348" t="s">
        <v>78</v>
      </c>
      <c r="AI314" s="348" t="s">
        <v>78</v>
      </c>
      <c r="AJ314" s="348" t="s">
        <v>78</v>
      </c>
      <c r="AK314" s="348" t="s">
        <v>78</v>
      </c>
      <c r="AL314" s="348" t="s">
        <v>78</v>
      </c>
      <c r="AM314" s="348" t="s">
        <v>78</v>
      </c>
      <c r="AN314" s="348" t="s">
        <v>78</v>
      </c>
      <c r="AO314" s="348" t="s">
        <v>78</v>
      </c>
      <c r="AP314" s="348" t="s">
        <v>78</v>
      </c>
      <c r="AQ314" s="348" t="s">
        <v>78</v>
      </c>
      <c r="AR314" s="348" t="s">
        <v>78</v>
      </c>
      <c r="AS314" s="348" t="s">
        <v>78</v>
      </c>
      <c r="AT314" s="1203" t="s">
        <v>78</v>
      </c>
    </row>
    <row r="315" spans="1:46" x14ac:dyDescent="0.2">
      <c r="A315" s="1332" t="s">
        <v>157</v>
      </c>
      <c r="B315" s="1210">
        <f t="shared" si="36"/>
        <v>0.90322580645161288</v>
      </c>
      <c r="C315" s="348">
        <v>28</v>
      </c>
      <c r="D315" s="1203">
        <v>31</v>
      </c>
      <c r="E315" s="1241" t="s">
        <v>78</v>
      </c>
      <c r="F315" s="348" t="s">
        <v>55</v>
      </c>
      <c r="G315" s="348" t="s">
        <v>55</v>
      </c>
      <c r="H315" s="348" t="s">
        <v>55</v>
      </c>
      <c r="I315" s="348" t="s">
        <v>78</v>
      </c>
      <c r="J315" s="348" t="s">
        <v>78</v>
      </c>
      <c r="K315" s="348" t="s">
        <v>55</v>
      </c>
      <c r="L315" s="348" t="s">
        <v>78</v>
      </c>
      <c r="M315" s="348" t="s">
        <v>55</v>
      </c>
      <c r="N315" s="348" t="s">
        <v>55</v>
      </c>
      <c r="O315" s="348" t="s">
        <v>55</v>
      </c>
      <c r="P315" s="348" t="s">
        <v>55</v>
      </c>
      <c r="Q315" s="348" t="s">
        <v>55</v>
      </c>
      <c r="R315" s="348" t="s">
        <v>55</v>
      </c>
      <c r="S315" s="348" t="s">
        <v>55</v>
      </c>
      <c r="T315" s="348" t="s">
        <v>55</v>
      </c>
      <c r="U315" s="348" t="s">
        <v>78</v>
      </c>
      <c r="V315" s="348" t="s">
        <v>55</v>
      </c>
      <c r="W315" s="348" t="s">
        <v>78</v>
      </c>
      <c r="X315" s="348" t="s">
        <v>55</v>
      </c>
      <c r="Y315" s="348" t="s">
        <v>78</v>
      </c>
      <c r="Z315" s="348" t="s">
        <v>78</v>
      </c>
      <c r="AA315" s="348" t="s">
        <v>78</v>
      </c>
      <c r="AB315" s="348" t="s">
        <v>78</v>
      </c>
      <c r="AC315" s="348" t="s">
        <v>78</v>
      </c>
      <c r="AD315" s="348" t="s">
        <v>55</v>
      </c>
      <c r="AE315" s="348" t="s">
        <v>78</v>
      </c>
      <c r="AF315" s="348" t="s">
        <v>55</v>
      </c>
      <c r="AG315" s="348" t="s">
        <v>55</v>
      </c>
      <c r="AH315" s="348" t="s">
        <v>55</v>
      </c>
      <c r="AI315" s="348" t="s">
        <v>55</v>
      </c>
      <c r="AJ315" s="348" t="s">
        <v>78</v>
      </c>
      <c r="AK315" s="348" t="s">
        <v>78</v>
      </c>
      <c r="AL315" s="348" t="s">
        <v>78</v>
      </c>
      <c r="AM315" s="348" t="s">
        <v>55</v>
      </c>
      <c r="AN315" s="348" t="s">
        <v>55</v>
      </c>
      <c r="AO315" s="348" t="s">
        <v>78</v>
      </c>
      <c r="AP315" s="348" t="s">
        <v>78</v>
      </c>
      <c r="AQ315" s="348" t="s">
        <v>55</v>
      </c>
      <c r="AR315" s="348" t="s">
        <v>55</v>
      </c>
      <c r="AS315" s="348" t="s">
        <v>55</v>
      </c>
      <c r="AT315" s="1203" t="s">
        <v>55</v>
      </c>
    </row>
    <row r="316" spans="1:46" ht="15" x14ac:dyDescent="0.25">
      <c r="A316" s="1321" t="s">
        <v>183</v>
      </c>
      <c r="B316" s="1275"/>
      <c r="C316" s="1275"/>
      <c r="D316" s="1276"/>
      <c r="E316" s="1275"/>
      <c r="F316" s="1275"/>
      <c r="G316" s="1275"/>
      <c r="H316" s="1275"/>
      <c r="I316" s="1275"/>
      <c r="J316" s="1275"/>
      <c r="K316" s="1275"/>
      <c r="L316" s="1275"/>
      <c r="M316" s="1275"/>
      <c r="N316" s="1275"/>
      <c r="O316" s="1275"/>
      <c r="P316" s="1275"/>
      <c r="Q316" s="1275"/>
      <c r="R316" s="1275"/>
      <c r="S316" s="1275"/>
      <c r="T316" s="1275"/>
      <c r="U316" s="1275"/>
      <c r="V316" s="1275"/>
      <c r="W316" s="1275"/>
      <c r="X316" s="1275"/>
      <c r="Y316" s="1275"/>
      <c r="Z316" s="1275"/>
      <c r="AA316" s="1275"/>
      <c r="AB316" s="1275"/>
      <c r="AC316" s="1275"/>
      <c r="AD316" s="1275"/>
      <c r="AE316" s="1275"/>
      <c r="AF316" s="1275"/>
      <c r="AG316" s="1275"/>
      <c r="AH316" s="1275"/>
      <c r="AI316" s="1275"/>
      <c r="AJ316" s="1275"/>
      <c r="AK316" s="1275"/>
      <c r="AL316" s="1275"/>
      <c r="AM316" s="1275"/>
      <c r="AN316" s="1275"/>
      <c r="AO316" s="1275"/>
      <c r="AP316" s="1275"/>
      <c r="AQ316" s="1275"/>
      <c r="AR316" s="1275"/>
      <c r="AS316" s="1275"/>
      <c r="AT316" s="1276"/>
    </row>
    <row r="317" spans="1:46" x14ac:dyDescent="0.2">
      <c r="A317" s="1325" t="s">
        <v>152</v>
      </c>
      <c r="B317" s="1297">
        <f>C317/D317</f>
        <v>0</v>
      </c>
      <c r="C317" s="1183">
        <v>0</v>
      </c>
      <c r="D317" s="1192">
        <v>6</v>
      </c>
      <c r="E317" s="1241" t="s">
        <v>78</v>
      </c>
      <c r="F317" s="348" t="s">
        <v>78</v>
      </c>
      <c r="G317" s="348" t="s">
        <v>78</v>
      </c>
      <c r="H317" s="348" t="s">
        <v>78</v>
      </c>
      <c r="I317" s="348" t="s">
        <v>78</v>
      </c>
      <c r="J317" s="348" t="s">
        <v>78</v>
      </c>
      <c r="K317" s="348" t="s">
        <v>78</v>
      </c>
      <c r="L317" s="348" t="s">
        <v>78</v>
      </c>
      <c r="M317" s="348" t="s">
        <v>78</v>
      </c>
      <c r="N317" s="348" t="s">
        <v>78</v>
      </c>
      <c r="O317" s="348" t="s">
        <v>78</v>
      </c>
      <c r="P317" s="348" t="s">
        <v>78</v>
      </c>
      <c r="Q317" s="348" t="s">
        <v>78</v>
      </c>
      <c r="R317" s="348" t="s">
        <v>78</v>
      </c>
      <c r="S317" s="348" t="s">
        <v>78</v>
      </c>
      <c r="T317" s="348" t="s">
        <v>78</v>
      </c>
      <c r="U317" s="348" t="s">
        <v>78</v>
      </c>
      <c r="V317" s="348" t="s">
        <v>78</v>
      </c>
      <c r="W317" s="348" t="s">
        <v>78</v>
      </c>
      <c r="X317" s="348" t="s">
        <v>78</v>
      </c>
      <c r="Y317" s="348" t="s">
        <v>78</v>
      </c>
      <c r="Z317" s="348" t="s">
        <v>78</v>
      </c>
      <c r="AA317" s="348" t="s">
        <v>78</v>
      </c>
      <c r="AB317" s="348" t="s">
        <v>78</v>
      </c>
      <c r="AC317" s="348" t="s">
        <v>78</v>
      </c>
      <c r="AD317" s="348" t="s">
        <v>78</v>
      </c>
      <c r="AE317" s="348" t="s">
        <v>78</v>
      </c>
      <c r="AF317" s="348" t="s">
        <v>78</v>
      </c>
      <c r="AG317" s="348" t="s">
        <v>78</v>
      </c>
      <c r="AH317" s="348" t="s">
        <v>78</v>
      </c>
      <c r="AI317" s="348" t="s">
        <v>78</v>
      </c>
      <c r="AJ317" s="348" t="s">
        <v>78</v>
      </c>
      <c r="AK317" s="348" t="s">
        <v>78</v>
      </c>
      <c r="AL317" s="348" t="s">
        <v>78</v>
      </c>
      <c r="AM317" s="348" t="s">
        <v>78</v>
      </c>
      <c r="AN317" s="348" t="s">
        <v>78</v>
      </c>
      <c r="AO317" s="348" t="s">
        <v>78</v>
      </c>
      <c r="AP317" s="348" t="s">
        <v>78</v>
      </c>
      <c r="AQ317" s="348" t="s">
        <v>78</v>
      </c>
      <c r="AR317" s="348" t="s">
        <v>78</v>
      </c>
      <c r="AS317" s="348" t="s">
        <v>78</v>
      </c>
      <c r="AT317" s="1203" t="s">
        <v>78</v>
      </c>
    </row>
    <row r="318" spans="1:46" x14ac:dyDescent="0.2">
      <c r="A318" s="1325" t="s">
        <v>153</v>
      </c>
      <c r="B318" s="1297">
        <f t="shared" ref="B318:B322" si="37">C318/D318</f>
        <v>0.16666666666666666</v>
      </c>
      <c r="C318" s="1310">
        <v>1</v>
      </c>
      <c r="D318" s="1311">
        <v>6</v>
      </c>
      <c r="E318" s="1241" t="s">
        <v>78</v>
      </c>
      <c r="F318" s="348" t="s">
        <v>78</v>
      </c>
      <c r="G318" s="348" t="s">
        <v>78</v>
      </c>
      <c r="H318" s="348" t="s">
        <v>78</v>
      </c>
      <c r="I318" s="348" t="s">
        <v>78</v>
      </c>
      <c r="J318" s="348" t="s">
        <v>78</v>
      </c>
      <c r="K318" s="348" t="s">
        <v>78</v>
      </c>
      <c r="L318" s="348" t="s">
        <v>78</v>
      </c>
      <c r="M318" s="348" t="s">
        <v>78</v>
      </c>
      <c r="N318" s="348" t="s">
        <v>78</v>
      </c>
      <c r="O318" s="348" t="s">
        <v>78</v>
      </c>
      <c r="P318" s="348" t="s">
        <v>78</v>
      </c>
      <c r="Q318" s="348" t="s">
        <v>78</v>
      </c>
      <c r="R318" s="348" t="s">
        <v>78</v>
      </c>
      <c r="S318" s="348" t="s">
        <v>78</v>
      </c>
      <c r="T318" s="348" t="s">
        <v>78</v>
      </c>
      <c r="U318" s="348" t="s">
        <v>78</v>
      </c>
      <c r="V318" s="348" t="s">
        <v>78</v>
      </c>
      <c r="W318" s="348" t="s">
        <v>78</v>
      </c>
      <c r="X318" s="348" t="s">
        <v>78</v>
      </c>
      <c r="Y318" s="348" t="s">
        <v>78</v>
      </c>
      <c r="Z318" s="348" t="s">
        <v>78</v>
      </c>
      <c r="AA318" s="348" t="s">
        <v>78</v>
      </c>
      <c r="AB318" s="348" t="s">
        <v>78</v>
      </c>
      <c r="AC318" s="348" t="s">
        <v>78</v>
      </c>
      <c r="AD318" s="348" t="s">
        <v>78</v>
      </c>
      <c r="AE318" s="348" t="s">
        <v>78</v>
      </c>
      <c r="AF318" s="348" t="s">
        <v>78</v>
      </c>
      <c r="AG318" s="348" t="s">
        <v>78</v>
      </c>
      <c r="AH318" s="348" t="s">
        <v>78</v>
      </c>
      <c r="AI318" s="348" t="s">
        <v>78</v>
      </c>
      <c r="AJ318" s="348" t="s">
        <v>78</v>
      </c>
      <c r="AK318" s="348" t="s">
        <v>78</v>
      </c>
      <c r="AL318" s="348" t="s">
        <v>78</v>
      </c>
      <c r="AM318" s="348" t="s">
        <v>78</v>
      </c>
      <c r="AN318" s="348" t="s">
        <v>78</v>
      </c>
      <c r="AO318" s="348" t="s">
        <v>78</v>
      </c>
      <c r="AP318" s="348" t="s">
        <v>78</v>
      </c>
      <c r="AQ318" s="348" t="s">
        <v>78</v>
      </c>
      <c r="AR318" s="348" t="s">
        <v>55</v>
      </c>
      <c r="AS318" s="348" t="s">
        <v>78</v>
      </c>
      <c r="AT318" s="1203" t="s">
        <v>78</v>
      </c>
    </row>
    <row r="319" spans="1:46" x14ac:dyDescent="0.2">
      <c r="A319" s="1325" t="s">
        <v>154</v>
      </c>
      <c r="B319" s="1297">
        <f t="shared" si="37"/>
        <v>0.16666666666666666</v>
      </c>
      <c r="C319" s="1310">
        <v>1</v>
      </c>
      <c r="D319" s="1311">
        <v>6</v>
      </c>
      <c r="E319" s="1241" t="s">
        <v>78</v>
      </c>
      <c r="F319" s="348" t="s">
        <v>78</v>
      </c>
      <c r="G319" s="348" t="s">
        <v>78</v>
      </c>
      <c r="H319" s="348" t="s">
        <v>78</v>
      </c>
      <c r="I319" s="348" t="s">
        <v>78</v>
      </c>
      <c r="J319" s="348" t="s">
        <v>78</v>
      </c>
      <c r="K319" s="348" t="s">
        <v>55</v>
      </c>
      <c r="L319" s="348" t="s">
        <v>78</v>
      </c>
      <c r="M319" s="348" t="s">
        <v>78</v>
      </c>
      <c r="N319" s="348" t="s">
        <v>78</v>
      </c>
      <c r="O319" s="348" t="s">
        <v>78</v>
      </c>
      <c r="P319" s="348" t="s">
        <v>78</v>
      </c>
      <c r="Q319" s="348" t="s">
        <v>78</v>
      </c>
      <c r="R319" s="348" t="s">
        <v>78</v>
      </c>
      <c r="S319" s="348" t="s">
        <v>78</v>
      </c>
      <c r="T319" s="348" t="s">
        <v>78</v>
      </c>
      <c r="U319" s="348" t="s">
        <v>78</v>
      </c>
      <c r="V319" s="348" t="s">
        <v>78</v>
      </c>
      <c r="W319" s="348" t="s">
        <v>78</v>
      </c>
      <c r="X319" s="348" t="s">
        <v>78</v>
      </c>
      <c r="Y319" s="348" t="s">
        <v>78</v>
      </c>
      <c r="Z319" s="348" t="s">
        <v>78</v>
      </c>
      <c r="AA319" s="348" t="s">
        <v>78</v>
      </c>
      <c r="AB319" s="348" t="s">
        <v>78</v>
      </c>
      <c r="AC319" s="348" t="s">
        <v>78</v>
      </c>
      <c r="AD319" s="348" t="s">
        <v>78</v>
      </c>
      <c r="AE319" s="348" t="s">
        <v>78</v>
      </c>
      <c r="AF319" s="348" t="s">
        <v>78</v>
      </c>
      <c r="AG319" s="348" t="s">
        <v>78</v>
      </c>
      <c r="AH319" s="348" t="s">
        <v>78</v>
      </c>
      <c r="AI319" s="348" t="s">
        <v>78</v>
      </c>
      <c r="AJ319" s="348" t="s">
        <v>78</v>
      </c>
      <c r="AK319" s="348" t="s">
        <v>78</v>
      </c>
      <c r="AL319" s="348" t="s">
        <v>78</v>
      </c>
      <c r="AM319" s="348" t="s">
        <v>78</v>
      </c>
      <c r="AN319" s="348" t="s">
        <v>78</v>
      </c>
      <c r="AO319" s="348" t="s">
        <v>78</v>
      </c>
      <c r="AP319" s="348" t="s">
        <v>78</v>
      </c>
      <c r="AQ319" s="348" t="s">
        <v>78</v>
      </c>
      <c r="AR319" s="348" t="s">
        <v>78</v>
      </c>
      <c r="AS319" s="348" t="s">
        <v>78</v>
      </c>
      <c r="AT319" s="1203" t="s">
        <v>78</v>
      </c>
    </row>
    <row r="320" spans="1:46" x14ac:dyDescent="0.2">
      <c r="A320" s="1325" t="s">
        <v>155</v>
      </c>
      <c r="B320" s="1297">
        <f t="shared" si="37"/>
        <v>0.33333333333333331</v>
      </c>
      <c r="C320" s="1183">
        <v>2</v>
      </c>
      <c r="D320" s="1192">
        <v>6</v>
      </c>
      <c r="E320" s="1241" t="s">
        <v>55</v>
      </c>
      <c r="F320" s="348" t="s">
        <v>78</v>
      </c>
      <c r="G320" s="348" t="s">
        <v>78</v>
      </c>
      <c r="H320" s="348" t="s">
        <v>78</v>
      </c>
      <c r="I320" s="348" t="s">
        <v>78</v>
      </c>
      <c r="J320" s="348" t="s">
        <v>78</v>
      </c>
      <c r="K320" s="348" t="s">
        <v>78</v>
      </c>
      <c r="L320" s="348" t="s">
        <v>78</v>
      </c>
      <c r="M320" s="348" t="s">
        <v>78</v>
      </c>
      <c r="N320" s="348" t="s">
        <v>78</v>
      </c>
      <c r="O320" s="348" t="s">
        <v>78</v>
      </c>
      <c r="P320" s="348" t="s">
        <v>78</v>
      </c>
      <c r="Q320" s="348" t="s">
        <v>78</v>
      </c>
      <c r="R320" s="348" t="s">
        <v>78</v>
      </c>
      <c r="S320" s="348" t="s">
        <v>78</v>
      </c>
      <c r="T320" s="348" t="s">
        <v>78</v>
      </c>
      <c r="U320" s="348" t="s">
        <v>55</v>
      </c>
      <c r="V320" s="348" t="s">
        <v>78</v>
      </c>
      <c r="W320" s="348" t="s">
        <v>78</v>
      </c>
      <c r="X320" s="348" t="s">
        <v>78</v>
      </c>
      <c r="Y320" s="348" t="s">
        <v>78</v>
      </c>
      <c r="Z320" s="348" t="s">
        <v>78</v>
      </c>
      <c r="AA320" s="348" t="s">
        <v>78</v>
      </c>
      <c r="AB320" s="348" t="s">
        <v>78</v>
      </c>
      <c r="AC320" s="348" t="s">
        <v>78</v>
      </c>
      <c r="AD320" s="348" t="s">
        <v>78</v>
      </c>
      <c r="AE320" s="348" t="s">
        <v>78</v>
      </c>
      <c r="AF320" s="348" t="s">
        <v>78</v>
      </c>
      <c r="AG320" s="348" t="s">
        <v>78</v>
      </c>
      <c r="AH320" s="348" t="s">
        <v>78</v>
      </c>
      <c r="AI320" s="348" t="s">
        <v>78</v>
      </c>
      <c r="AJ320" s="348" t="s">
        <v>78</v>
      </c>
      <c r="AK320" s="348" t="s">
        <v>78</v>
      </c>
      <c r="AL320" s="348" t="s">
        <v>78</v>
      </c>
      <c r="AM320" s="348" t="s">
        <v>78</v>
      </c>
      <c r="AN320" s="348" t="s">
        <v>78</v>
      </c>
      <c r="AO320" s="348" t="s">
        <v>78</v>
      </c>
      <c r="AP320" s="348" t="s">
        <v>78</v>
      </c>
      <c r="AQ320" s="348" t="s">
        <v>78</v>
      </c>
      <c r="AR320" s="348" t="s">
        <v>78</v>
      </c>
      <c r="AS320" s="348" t="s">
        <v>78</v>
      </c>
      <c r="AT320" s="1203" t="s">
        <v>78</v>
      </c>
    </row>
    <row r="321" spans="1:46" x14ac:dyDescent="0.2">
      <c r="A321" s="1325" t="s">
        <v>156</v>
      </c>
      <c r="B321" s="1297">
        <f t="shared" si="37"/>
        <v>0</v>
      </c>
      <c r="C321" s="1183">
        <v>0</v>
      </c>
      <c r="D321" s="1192">
        <v>6</v>
      </c>
      <c r="E321" s="1241" t="s">
        <v>78</v>
      </c>
      <c r="F321" s="348" t="s">
        <v>78</v>
      </c>
      <c r="G321" s="348" t="s">
        <v>78</v>
      </c>
      <c r="H321" s="348" t="s">
        <v>78</v>
      </c>
      <c r="I321" s="348" t="s">
        <v>78</v>
      </c>
      <c r="J321" s="348" t="s">
        <v>78</v>
      </c>
      <c r="K321" s="348" t="s">
        <v>78</v>
      </c>
      <c r="L321" s="348" t="s">
        <v>78</v>
      </c>
      <c r="M321" s="348" t="s">
        <v>78</v>
      </c>
      <c r="N321" s="348" t="s">
        <v>78</v>
      </c>
      <c r="O321" s="348" t="s">
        <v>78</v>
      </c>
      <c r="P321" s="348" t="s">
        <v>78</v>
      </c>
      <c r="Q321" s="348" t="s">
        <v>78</v>
      </c>
      <c r="R321" s="348" t="s">
        <v>78</v>
      </c>
      <c r="S321" s="348" t="s">
        <v>78</v>
      </c>
      <c r="T321" s="348" t="s">
        <v>78</v>
      </c>
      <c r="U321" s="348" t="s">
        <v>78</v>
      </c>
      <c r="V321" s="348" t="s">
        <v>78</v>
      </c>
      <c r="W321" s="348" t="s">
        <v>78</v>
      </c>
      <c r="X321" s="348" t="s">
        <v>78</v>
      </c>
      <c r="Y321" s="348" t="s">
        <v>78</v>
      </c>
      <c r="Z321" s="348" t="s">
        <v>78</v>
      </c>
      <c r="AA321" s="348" t="s">
        <v>78</v>
      </c>
      <c r="AB321" s="348" t="s">
        <v>78</v>
      </c>
      <c r="AC321" s="348" t="s">
        <v>78</v>
      </c>
      <c r="AD321" s="348" t="s">
        <v>78</v>
      </c>
      <c r="AE321" s="348" t="s">
        <v>78</v>
      </c>
      <c r="AF321" s="348" t="s">
        <v>78</v>
      </c>
      <c r="AG321" s="348" t="s">
        <v>78</v>
      </c>
      <c r="AH321" s="348" t="s">
        <v>78</v>
      </c>
      <c r="AI321" s="348" t="s">
        <v>78</v>
      </c>
      <c r="AJ321" s="348" t="s">
        <v>78</v>
      </c>
      <c r="AK321" s="348" t="s">
        <v>78</v>
      </c>
      <c r="AL321" s="348" t="s">
        <v>78</v>
      </c>
      <c r="AM321" s="348" t="s">
        <v>78</v>
      </c>
      <c r="AN321" s="348" t="s">
        <v>78</v>
      </c>
      <c r="AO321" s="348" t="s">
        <v>78</v>
      </c>
      <c r="AP321" s="348" t="s">
        <v>78</v>
      </c>
      <c r="AQ321" s="348" t="s">
        <v>78</v>
      </c>
      <c r="AR321" s="348" t="s">
        <v>78</v>
      </c>
      <c r="AS321" s="348" t="s">
        <v>78</v>
      </c>
      <c r="AT321" s="1203" t="s">
        <v>78</v>
      </c>
    </row>
    <row r="322" spans="1:46" x14ac:dyDescent="0.2">
      <c r="A322" s="1332" t="s">
        <v>157</v>
      </c>
      <c r="B322" s="1297">
        <f t="shared" si="37"/>
        <v>0.33333333333333331</v>
      </c>
      <c r="C322" s="1183">
        <v>2</v>
      </c>
      <c r="D322" s="1192">
        <v>6</v>
      </c>
      <c r="E322" s="1241" t="s">
        <v>78</v>
      </c>
      <c r="F322" s="348" t="s">
        <v>78</v>
      </c>
      <c r="G322" s="348" t="s">
        <v>78</v>
      </c>
      <c r="H322" s="348" t="s">
        <v>78</v>
      </c>
      <c r="I322" s="348" t="s">
        <v>78</v>
      </c>
      <c r="J322" s="348" t="s">
        <v>78</v>
      </c>
      <c r="K322" s="348" t="s">
        <v>78</v>
      </c>
      <c r="L322" s="348" t="s">
        <v>78</v>
      </c>
      <c r="M322" s="348" t="s">
        <v>78</v>
      </c>
      <c r="N322" s="348" t="s">
        <v>78</v>
      </c>
      <c r="O322" s="348" t="s">
        <v>78</v>
      </c>
      <c r="P322" s="348" t="s">
        <v>78</v>
      </c>
      <c r="Q322" s="348" t="s">
        <v>78</v>
      </c>
      <c r="R322" s="348" t="s">
        <v>78</v>
      </c>
      <c r="S322" s="348" t="s">
        <v>78</v>
      </c>
      <c r="T322" s="348" t="s">
        <v>78</v>
      </c>
      <c r="U322" s="348" t="s">
        <v>78</v>
      </c>
      <c r="V322" s="348" t="s">
        <v>78</v>
      </c>
      <c r="W322" s="348" t="s">
        <v>78</v>
      </c>
      <c r="X322" s="348" t="s">
        <v>78</v>
      </c>
      <c r="Y322" s="348" t="s">
        <v>78</v>
      </c>
      <c r="Z322" s="348" t="s">
        <v>78</v>
      </c>
      <c r="AA322" s="348" t="s">
        <v>78</v>
      </c>
      <c r="AB322" s="348" t="s">
        <v>78</v>
      </c>
      <c r="AC322" s="348" t="s">
        <v>78</v>
      </c>
      <c r="AD322" s="348" t="s">
        <v>78</v>
      </c>
      <c r="AE322" s="348" t="s">
        <v>78</v>
      </c>
      <c r="AF322" s="348" t="s">
        <v>78</v>
      </c>
      <c r="AG322" s="348" t="s">
        <v>78</v>
      </c>
      <c r="AH322" s="348" t="s">
        <v>78</v>
      </c>
      <c r="AI322" s="348" t="s">
        <v>55</v>
      </c>
      <c r="AJ322" s="348" t="s">
        <v>78</v>
      </c>
      <c r="AK322" s="348" t="s">
        <v>78</v>
      </c>
      <c r="AL322" s="348" t="s">
        <v>78</v>
      </c>
      <c r="AM322" s="348" t="s">
        <v>78</v>
      </c>
      <c r="AN322" s="348" t="s">
        <v>78</v>
      </c>
      <c r="AO322" s="348" t="s">
        <v>78</v>
      </c>
      <c r="AP322" s="348" t="s">
        <v>78</v>
      </c>
      <c r="AQ322" s="348" t="s">
        <v>78</v>
      </c>
      <c r="AR322" s="348" t="s">
        <v>78</v>
      </c>
      <c r="AS322" s="348" t="s">
        <v>78</v>
      </c>
      <c r="AT322" s="1203" t="s">
        <v>78</v>
      </c>
    </row>
    <row r="323" spans="1:46" ht="15" x14ac:dyDescent="0.25">
      <c r="A323" s="1321" t="s">
        <v>184</v>
      </c>
      <c r="B323" s="1275"/>
      <c r="C323" s="1275"/>
      <c r="D323" s="1276"/>
      <c r="E323" s="1275"/>
      <c r="F323" s="1275"/>
      <c r="G323" s="1275"/>
      <c r="H323" s="1275"/>
      <c r="I323" s="1275"/>
      <c r="J323" s="1275"/>
      <c r="K323" s="1275"/>
      <c r="L323" s="1275"/>
      <c r="M323" s="1275"/>
      <c r="N323" s="1275"/>
      <c r="O323" s="1275"/>
      <c r="P323" s="1275"/>
      <c r="Q323" s="1275"/>
      <c r="R323" s="1275"/>
      <c r="S323" s="1275"/>
      <c r="T323" s="1275"/>
      <c r="U323" s="1275"/>
      <c r="V323" s="1275"/>
      <c r="W323" s="1275"/>
      <c r="X323" s="1275"/>
      <c r="Y323" s="1275"/>
      <c r="Z323" s="1275"/>
      <c r="AA323" s="1275"/>
      <c r="AB323" s="1275"/>
      <c r="AC323" s="1275"/>
      <c r="AD323" s="1275"/>
      <c r="AE323" s="1275"/>
      <c r="AF323" s="1275"/>
      <c r="AG323" s="1275"/>
      <c r="AH323" s="1275"/>
      <c r="AI323" s="1275"/>
      <c r="AJ323" s="1275"/>
      <c r="AK323" s="1275"/>
      <c r="AL323" s="1275"/>
      <c r="AM323" s="1275"/>
      <c r="AN323" s="1275"/>
      <c r="AO323" s="1275"/>
      <c r="AP323" s="1275"/>
      <c r="AQ323" s="1275"/>
      <c r="AR323" s="1275"/>
      <c r="AS323" s="1275"/>
      <c r="AT323" s="1276"/>
    </row>
    <row r="324" spans="1:46" x14ac:dyDescent="0.2">
      <c r="A324" s="1325" t="s">
        <v>152</v>
      </c>
      <c r="B324" s="1326">
        <f>C324/D324</f>
        <v>0</v>
      </c>
      <c r="C324" s="1310">
        <v>0</v>
      </c>
      <c r="D324" s="1311">
        <v>5</v>
      </c>
      <c r="E324" s="1241" t="s">
        <v>78</v>
      </c>
      <c r="F324" s="348" t="s">
        <v>78</v>
      </c>
      <c r="G324" s="348" t="s">
        <v>78</v>
      </c>
      <c r="H324" s="348" t="s">
        <v>78</v>
      </c>
      <c r="I324" s="348" t="s">
        <v>78</v>
      </c>
      <c r="J324" s="348" t="s">
        <v>78</v>
      </c>
      <c r="K324" s="348" t="s">
        <v>78</v>
      </c>
      <c r="L324" s="348" t="s">
        <v>78</v>
      </c>
      <c r="M324" s="348" t="s">
        <v>78</v>
      </c>
      <c r="N324" s="348" t="s">
        <v>78</v>
      </c>
      <c r="O324" s="348" t="s">
        <v>78</v>
      </c>
      <c r="P324" s="348" t="s">
        <v>78</v>
      </c>
      <c r="Q324" s="348" t="s">
        <v>78</v>
      </c>
      <c r="R324" s="348" t="s">
        <v>78</v>
      </c>
      <c r="S324" s="348" t="s">
        <v>78</v>
      </c>
      <c r="T324" s="348" t="s">
        <v>78</v>
      </c>
      <c r="U324" s="348" t="s">
        <v>78</v>
      </c>
      <c r="V324" s="348" t="s">
        <v>78</v>
      </c>
      <c r="W324" s="348" t="s">
        <v>78</v>
      </c>
      <c r="X324" s="348" t="s">
        <v>78</v>
      </c>
      <c r="Y324" s="348" t="s">
        <v>78</v>
      </c>
      <c r="Z324" s="348" t="s">
        <v>78</v>
      </c>
      <c r="AA324" s="348" t="s">
        <v>78</v>
      </c>
      <c r="AB324" s="348" t="s">
        <v>78</v>
      </c>
      <c r="AC324" s="348" t="s">
        <v>78</v>
      </c>
      <c r="AD324" s="348" t="s">
        <v>78</v>
      </c>
      <c r="AE324" s="348" t="s">
        <v>78</v>
      </c>
      <c r="AF324" s="348" t="s">
        <v>78</v>
      </c>
      <c r="AG324" s="348" t="s">
        <v>78</v>
      </c>
      <c r="AH324" s="348" t="s">
        <v>78</v>
      </c>
      <c r="AI324" s="348" t="s">
        <v>78</v>
      </c>
      <c r="AJ324" s="348" t="s">
        <v>78</v>
      </c>
      <c r="AK324" s="348" t="s">
        <v>78</v>
      </c>
      <c r="AL324" s="348" t="s">
        <v>78</v>
      </c>
      <c r="AM324" s="348" t="s">
        <v>78</v>
      </c>
      <c r="AN324" s="348" t="s">
        <v>78</v>
      </c>
      <c r="AO324" s="348" t="s">
        <v>78</v>
      </c>
      <c r="AP324" s="348" t="s">
        <v>78</v>
      </c>
      <c r="AQ324" s="348" t="s">
        <v>78</v>
      </c>
      <c r="AR324" s="348" t="s">
        <v>78</v>
      </c>
      <c r="AS324" s="348" t="s">
        <v>78</v>
      </c>
      <c r="AT324" s="1203" t="s">
        <v>78</v>
      </c>
    </row>
    <row r="325" spans="1:46" x14ac:dyDescent="0.2">
      <c r="A325" s="1325" t="s">
        <v>153</v>
      </c>
      <c r="B325" s="1326">
        <f t="shared" ref="B325:B329" si="38">C325/D325</f>
        <v>0</v>
      </c>
      <c r="C325" s="1310">
        <v>0</v>
      </c>
      <c r="D325" s="1311">
        <v>5</v>
      </c>
      <c r="E325" s="1241" t="s">
        <v>78</v>
      </c>
      <c r="F325" s="348" t="s">
        <v>78</v>
      </c>
      <c r="G325" s="348" t="s">
        <v>78</v>
      </c>
      <c r="H325" s="348" t="s">
        <v>78</v>
      </c>
      <c r="I325" s="348" t="s">
        <v>78</v>
      </c>
      <c r="J325" s="348" t="s">
        <v>78</v>
      </c>
      <c r="K325" s="348" t="s">
        <v>78</v>
      </c>
      <c r="L325" s="348" t="s">
        <v>78</v>
      </c>
      <c r="M325" s="348" t="s">
        <v>78</v>
      </c>
      <c r="N325" s="348" t="s">
        <v>78</v>
      </c>
      <c r="O325" s="348" t="s">
        <v>78</v>
      </c>
      <c r="P325" s="348" t="s">
        <v>78</v>
      </c>
      <c r="Q325" s="348" t="s">
        <v>78</v>
      </c>
      <c r="R325" s="348" t="s">
        <v>78</v>
      </c>
      <c r="S325" s="348" t="s">
        <v>78</v>
      </c>
      <c r="T325" s="348" t="s">
        <v>78</v>
      </c>
      <c r="U325" s="348" t="s">
        <v>78</v>
      </c>
      <c r="V325" s="348" t="s">
        <v>78</v>
      </c>
      <c r="W325" s="348" t="s">
        <v>78</v>
      </c>
      <c r="X325" s="348" t="s">
        <v>78</v>
      </c>
      <c r="Y325" s="348" t="s">
        <v>78</v>
      </c>
      <c r="Z325" s="348" t="s">
        <v>78</v>
      </c>
      <c r="AA325" s="348" t="s">
        <v>78</v>
      </c>
      <c r="AB325" s="348" t="s">
        <v>78</v>
      </c>
      <c r="AC325" s="348" t="s">
        <v>78</v>
      </c>
      <c r="AD325" s="348" t="s">
        <v>78</v>
      </c>
      <c r="AE325" s="348" t="s">
        <v>78</v>
      </c>
      <c r="AF325" s="348" t="s">
        <v>78</v>
      </c>
      <c r="AG325" s="348" t="s">
        <v>78</v>
      </c>
      <c r="AH325" s="348" t="s">
        <v>78</v>
      </c>
      <c r="AI325" s="348" t="s">
        <v>78</v>
      </c>
      <c r="AJ325" s="348" t="s">
        <v>78</v>
      </c>
      <c r="AK325" s="348" t="s">
        <v>78</v>
      </c>
      <c r="AL325" s="348" t="s">
        <v>78</v>
      </c>
      <c r="AM325" s="348" t="s">
        <v>78</v>
      </c>
      <c r="AN325" s="348" t="s">
        <v>78</v>
      </c>
      <c r="AO325" s="348" t="s">
        <v>78</v>
      </c>
      <c r="AP325" s="348" t="s">
        <v>78</v>
      </c>
      <c r="AQ325" s="348" t="s">
        <v>78</v>
      </c>
      <c r="AR325" s="348" t="s">
        <v>78</v>
      </c>
      <c r="AS325" s="348" t="s">
        <v>78</v>
      </c>
      <c r="AT325" s="1203" t="s">
        <v>78</v>
      </c>
    </row>
    <row r="326" spans="1:46" x14ac:dyDescent="0.2">
      <c r="A326" s="1325" t="s">
        <v>154</v>
      </c>
      <c r="B326" s="1326">
        <f t="shared" si="38"/>
        <v>0.4</v>
      </c>
      <c r="C326" s="1183">
        <v>2</v>
      </c>
      <c r="D326" s="1192">
        <v>5</v>
      </c>
      <c r="E326" s="1241" t="s">
        <v>78</v>
      </c>
      <c r="F326" s="348" t="s">
        <v>78</v>
      </c>
      <c r="G326" s="348" t="s">
        <v>78</v>
      </c>
      <c r="H326" s="348" t="s">
        <v>78</v>
      </c>
      <c r="I326" s="348" t="s">
        <v>78</v>
      </c>
      <c r="J326" s="348" t="s">
        <v>78</v>
      </c>
      <c r="K326" s="348" t="s">
        <v>55</v>
      </c>
      <c r="L326" s="348" t="s">
        <v>78</v>
      </c>
      <c r="M326" s="348" t="s">
        <v>78</v>
      </c>
      <c r="N326" s="348" t="s">
        <v>78</v>
      </c>
      <c r="O326" s="348" t="s">
        <v>78</v>
      </c>
      <c r="P326" s="348" t="s">
        <v>78</v>
      </c>
      <c r="Q326" s="348" t="s">
        <v>78</v>
      </c>
      <c r="R326" s="348" t="s">
        <v>78</v>
      </c>
      <c r="S326" s="348" t="s">
        <v>78</v>
      </c>
      <c r="T326" s="348" t="s">
        <v>78</v>
      </c>
      <c r="U326" s="348" t="s">
        <v>78</v>
      </c>
      <c r="V326" s="348" t="s">
        <v>78</v>
      </c>
      <c r="W326" s="348" t="s">
        <v>78</v>
      </c>
      <c r="X326" s="348" t="s">
        <v>78</v>
      </c>
      <c r="Y326" s="348" t="s">
        <v>78</v>
      </c>
      <c r="Z326" s="348" t="s">
        <v>78</v>
      </c>
      <c r="AA326" s="348" t="s">
        <v>78</v>
      </c>
      <c r="AB326" s="348" t="s">
        <v>78</v>
      </c>
      <c r="AC326" s="348" t="s">
        <v>78</v>
      </c>
      <c r="AD326" s="348" t="s">
        <v>78</v>
      </c>
      <c r="AE326" s="348" t="s">
        <v>78</v>
      </c>
      <c r="AF326" s="348" t="s">
        <v>78</v>
      </c>
      <c r="AG326" s="348" t="s">
        <v>78</v>
      </c>
      <c r="AH326" s="348" t="s">
        <v>78</v>
      </c>
      <c r="AI326" s="348" t="s">
        <v>78</v>
      </c>
      <c r="AJ326" s="348" t="s">
        <v>78</v>
      </c>
      <c r="AK326" s="348" t="s">
        <v>78</v>
      </c>
      <c r="AL326" s="348" t="s">
        <v>78</v>
      </c>
      <c r="AM326" s="348" t="s">
        <v>78</v>
      </c>
      <c r="AN326" s="348" t="s">
        <v>78</v>
      </c>
      <c r="AO326" s="348" t="s">
        <v>78</v>
      </c>
      <c r="AP326" s="348" t="s">
        <v>78</v>
      </c>
      <c r="AQ326" s="348" t="s">
        <v>78</v>
      </c>
      <c r="AR326" s="348" t="s">
        <v>55</v>
      </c>
      <c r="AS326" s="348" t="s">
        <v>78</v>
      </c>
      <c r="AT326" s="1203" t="s">
        <v>78</v>
      </c>
    </row>
    <row r="327" spans="1:46" x14ac:dyDescent="0.2">
      <c r="A327" s="1325" t="s">
        <v>155</v>
      </c>
      <c r="B327" s="1326">
        <f t="shared" si="38"/>
        <v>0.2</v>
      </c>
      <c r="C327" s="1183">
        <v>1</v>
      </c>
      <c r="D327" s="1192">
        <v>5</v>
      </c>
      <c r="E327" s="1241" t="s">
        <v>78</v>
      </c>
      <c r="F327" s="348" t="s">
        <v>78</v>
      </c>
      <c r="G327" s="348" t="s">
        <v>78</v>
      </c>
      <c r="H327" s="348" t="s">
        <v>78</v>
      </c>
      <c r="I327" s="348" t="s">
        <v>78</v>
      </c>
      <c r="J327" s="348" t="s">
        <v>78</v>
      </c>
      <c r="K327" s="348" t="s">
        <v>78</v>
      </c>
      <c r="L327" s="348" t="s">
        <v>78</v>
      </c>
      <c r="M327" s="348" t="s">
        <v>78</v>
      </c>
      <c r="N327" s="348" t="s">
        <v>78</v>
      </c>
      <c r="O327" s="348" t="s">
        <v>78</v>
      </c>
      <c r="P327" s="348" t="s">
        <v>78</v>
      </c>
      <c r="Q327" s="348" t="s">
        <v>78</v>
      </c>
      <c r="R327" s="348" t="s">
        <v>78</v>
      </c>
      <c r="S327" s="348" t="s">
        <v>78</v>
      </c>
      <c r="T327" s="348" t="s">
        <v>78</v>
      </c>
      <c r="U327" s="348" t="s">
        <v>55</v>
      </c>
      <c r="V327" s="348" t="s">
        <v>78</v>
      </c>
      <c r="W327" s="348" t="s">
        <v>78</v>
      </c>
      <c r="X327" s="348" t="s">
        <v>78</v>
      </c>
      <c r="Y327" s="348" t="s">
        <v>78</v>
      </c>
      <c r="Z327" s="348" t="s">
        <v>78</v>
      </c>
      <c r="AA327" s="348" t="s">
        <v>78</v>
      </c>
      <c r="AB327" s="348" t="s">
        <v>78</v>
      </c>
      <c r="AC327" s="348" t="s">
        <v>78</v>
      </c>
      <c r="AD327" s="348" t="s">
        <v>78</v>
      </c>
      <c r="AE327" s="348" t="s">
        <v>78</v>
      </c>
      <c r="AF327" s="348" t="s">
        <v>78</v>
      </c>
      <c r="AG327" s="348" t="s">
        <v>78</v>
      </c>
      <c r="AH327" s="348" t="s">
        <v>78</v>
      </c>
      <c r="AI327" s="348" t="s">
        <v>78</v>
      </c>
      <c r="AJ327" s="348" t="s">
        <v>78</v>
      </c>
      <c r="AK327" s="348" t="s">
        <v>78</v>
      </c>
      <c r="AL327" s="348" t="s">
        <v>78</v>
      </c>
      <c r="AM327" s="348" t="s">
        <v>78</v>
      </c>
      <c r="AN327" s="348" t="s">
        <v>78</v>
      </c>
      <c r="AO327" s="348" t="s">
        <v>78</v>
      </c>
      <c r="AP327" s="348" t="s">
        <v>78</v>
      </c>
      <c r="AQ327" s="348" t="s">
        <v>78</v>
      </c>
      <c r="AR327" s="348" t="s">
        <v>78</v>
      </c>
      <c r="AS327" s="348" t="s">
        <v>78</v>
      </c>
      <c r="AT327" s="1203" t="s">
        <v>78</v>
      </c>
    </row>
    <row r="328" spans="1:46" x14ac:dyDescent="0.2">
      <c r="A328" s="1325" t="s">
        <v>156</v>
      </c>
      <c r="B328" s="1326">
        <f t="shared" si="38"/>
        <v>0</v>
      </c>
      <c r="C328" s="1183">
        <v>0</v>
      </c>
      <c r="D328" s="1192">
        <v>5</v>
      </c>
      <c r="E328" s="1241" t="s">
        <v>78</v>
      </c>
      <c r="F328" s="348" t="s">
        <v>78</v>
      </c>
      <c r="G328" s="348" t="s">
        <v>78</v>
      </c>
      <c r="H328" s="348" t="s">
        <v>78</v>
      </c>
      <c r="I328" s="348" t="s">
        <v>78</v>
      </c>
      <c r="J328" s="348" t="s">
        <v>78</v>
      </c>
      <c r="K328" s="348" t="s">
        <v>78</v>
      </c>
      <c r="L328" s="348" t="s">
        <v>78</v>
      </c>
      <c r="M328" s="348" t="s">
        <v>78</v>
      </c>
      <c r="N328" s="348" t="s">
        <v>78</v>
      </c>
      <c r="O328" s="348" t="s">
        <v>78</v>
      </c>
      <c r="P328" s="348" t="s">
        <v>78</v>
      </c>
      <c r="Q328" s="348" t="s">
        <v>78</v>
      </c>
      <c r="R328" s="348" t="s">
        <v>78</v>
      </c>
      <c r="S328" s="348" t="s">
        <v>78</v>
      </c>
      <c r="T328" s="348" t="s">
        <v>78</v>
      </c>
      <c r="U328" s="348" t="s">
        <v>78</v>
      </c>
      <c r="V328" s="348" t="s">
        <v>78</v>
      </c>
      <c r="W328" s="348" t="s">
        <v>78</v>
      </c>
      <c r="X328" s="348" t="s">
        <v>78</v>
      </c>
      <c r="Y328" s="348" t="s">
        <v>78</v>
      </c>
      <c r="Z328" s="348" t="s">
        <v>78</v>
      </c>
      <c r="AA328" s="348" t="s">
        <v>78</v>
      </c>
      <c r="AB328" s="348" t="s">
        <v>78</v>
      </c>
      <c r="AC328" s="348" t="s">
        <v>78</v>
      </c>
      <c r="AD328" s="348" t="s">
        <v>78</v>
      </c>
      <c r="AE328" s="348" t="s">
        <v>78</v>
      </c>
      <c r="AF328" s="348" t="s">
        <v>78</v>
      </c>
      <c r="AG328" s="348" t="s">
        <v>78</v>
      </c>
      <c r="AH328" s="348" t="s">
        <v>78</v>
      </c>
      <c r="AI328" s="348" t="s">
        <v>78</v>
      </c>
      <c r="AJ328" s="348" t="s">
        <v>78</v>
      </c>
      <c r="AK328" s="348" t="s">
        <v>78</v>
      </c>
      <c r="AL328" s="348" t="s">
        <v>78</v>
      </c>
      <c r="AM328" s="348" t="s">
        <v>78</v>
      </c>
      <c r="AN328" s="348" t="s">
        <v>78</v>
      </c>
      <c r="AO328" s="348" t="s">
        <v>78</v>
      </c>
      <c r="AP328" s="348" t="s">
        <v>78</v>
      </c>
      <c r="AQ328" s="348" t="s">
        <v>78</v>
      </c>
      <c r="AR328" s="348" t="s">
        <v>78</v>
      </c>
      <c r="AS328" s="348" t="s">
        <v>78</v>
      </c>
      <c r="AT328" s="1203" t="s">
        <v>78</v>
      </c>
    </row>
    <row r="329" spans="1:46" x14ac:dyDescent="0.2">
      <c r="A329" s="1324" t="s">
        <v>157</v>
      </c>
      <c r="B329" s="1323">
        <f t="shared" si="38"/>
        <v>0.4</v>
      </c>
      <c r="C329" s="1184">
        <v>2</v>
      </c>
      <c r="D329" s="1192">
        <v>5</v>
      </c>
      <c r="E329" s="1241" t="s">
        <v>78</v>
      </c>
      <c r="F329" s="348" t="s">
        <v>78</v>
      </c>
      <c r="G329" s="348" t="s">
        <v>78</v>
      </c>
      <c r="H329" s="348" t="s">
        <v>78</v>
      </c>
      <c r="I329" s="348" t="s">
        <v>78</v>
      </c>
      <c r="J329" s="348" t="s">
        <v>78</v>
      </c>
      <c r="K329" s="348" t="s">
        <v>78</v>
      </c>
      <c r="L329" s="348" t="s">
        <v>78</v>
      </c>
      <c r="M329" s="348" t="s">
        <v>78</v>
      </c>
      <c r="N329" s="348" t="s">
        <v>55</v>
      </c>
      <c r="O329" s="348" t="s">
        <v>78</v>
      </c>
      <c r="P329" s="348" t="s">
        <v>78</v>
      </c>
      <c r="Q329" s="348" t="s">
        <v>78</v>
      </c>
      <c r="R329" s="348" t="s">
        <v>78</v>
      </c>
      <c r="S329" s="348" t="s">
        <v>78</v>
      </c>
      <c r="T329" s="348" t="s">
        <v>78</v>
      </c>
      <c r="U329" s="348" t="s">
        <v>78</v>
      </c>
      <c r="V329" s="348" t="s">
        <v>78</v>
      </c>
      <c r="W329" s="348" t="s">
        <v>78</v>
      </c>
      <c r="X329" s="348" t="s">
        <v>78</v>
      </c>
      <c r="Y329" s="348" t="s">
        <v>78</v>
      </c>
      <c r="Z329" s="348" t="s">
        <v>78</v>
      </c>
      <c r="AA329" s="348" t="s">
        <v>78</v>
      </c>
      <c r="AB329" s="348" t="s">
        <v>78</v>
      </c>
      <c r="AC329" s="348" t="s">
        <v>78</v>
      </c>
      <c r="AD329" s="348" t="s">
        <v>78</v>
      </c>
      <c r="AE329" s="348" t="s">
        <v>78</v>
      </c>
      <c r="AF329" s="348" t="s">
        <v>78</v>
      </c>
      <c r="AG329" s="348" t="s">
        <v>78</v>
      </c>
      <c r="AH329" s="348" t="s">
        <v>78</v>
      </c>
      <c r="AI329" s="348" t="s">
        <v>78</v>
      </c>
      <c r="AJ329" s="348" t="s">
        <v>78</v>
      </c>
      <c r="AK329" s="348" t="s">
        <v>78</v>
      </c>
      <c r="AL329" s="348" t="s">
        <v>78</v>
      </c>
      <c r="AM329" s="348" t="s">
        <v>78</v>
      </c>
      <c r="AN329" s="348" t="s">
        <v>78</v>
      </c>
      <c r="AO329" s="348" t="s">
        <v>78</v>
      </c>
      <c r="AP329" s="348" t="s">
        <v>78</v>
      </c>
      <c r="AQ329" s="348" t="s">
        <v>78</v>
      </c>
      <c r="AR329" s="348" t="s">
        <v>78</v>
      </c>
      <c r="AS329" s="348" t="s">
        <v>78</v>
      </c>
      <c r="AT329" s="1203" t="s">
        <v>78</v>
      </c>
    </row>
    <row r="330" spans="1:46" ht="15" x14ac:dyDescent="0.25">
      <c r="A330" s="1321" t="s">
        <v>185</v>
      </c>
      <c r="B330" s="1275"/>
      <c r="C330" s="1275"/>
      <c r="D330" s="1276"/>
      <c r="E330" s="1275"/>
      <c r="F330" s="1275"/>
      <c r="G330" s="1275"/>
      <c r="H330" s="1275"/>
      <c r="I330" s="1275"/>
      <c r="J330" s="1275"/>
      <c r="K330" s="1275"/>
      <c r="L330" s="1275"/>
      <c r="M330" s="1275"/>
      <c r="N330" s="1275"/>
      <c r="O330" s="1275"/>
      <c r="P330" s="1275"/>
      <c r="Q330" s="1275"/>
      <c r="R330" s="1275"/>
      <c r="S330" s="1275"/>
      <c r="T330" s="1275"/>
      <c r="U330" s="1275"/>
      <c r="V330" s="1275"/>
      <c r="W330" s="1275"/>
      <c r="X330" s="1275"/>
      <c r="Y330" s="1275"/>
      <c r="Z330" s="1275"/>
      <c r="AA330" s="1275"/>
      <c r="AB330" s="1275"/>
      <c r="AC330" s="1275"/>
      <c r="AD330" s="1275"/>
      <c r="AE330" s="1275"/>
      <c r="AF330" s="1275"/>
      <c r="AG330" s="1275"/>
      <c r="AH330" s="1275"/>
      <c r="AI330" s="1275"/>
      <c r="AJ330" s="1275"/>
      <c r="AK330" s="1275"/>
      <c r="AL330" s="1275"/>
      <c r="AM330" s="1275"/>
      <c r="AN330" s="1275"/>
      <c r="AO330" s="1275"/>
      <c r="AP330" s="1275"/>
      <c r="AQ330" s="1275"/>
      <c r="AR330" s="1275"/>
      <c r="AS330" s="1275"/>
      <c r="AT330" s="1276"/>
    </row>
    <row r="331" spans="1:46" x14ac:dyDescent="0.2">
      <c r="A331" s="1325" t="s">
        <v>152</v>
      </c>
      <c r="B331" s="1210">
        <f>C331/D331</f>
        <v>0.5</v>
      </c>
      <c r="C331" s="348">
        <v>10</v>
      </c>
      <c r="D331" s="1203">
        <v>20</v>
      </c>
      <c r="E331" s="1241" t="s">
        <v>78</v>
      </c>
      <c r="F331" s="348" t="s">
        <v>78</v>
      </c>
      <c r="G331" s="348" t="s">
        <v>55</v>
      </c>
      <c r="H331" s="348" t="s">
        <v>78</v>
      </c>
      <c r="I331" s="348" t="s">
        <v>78</v>
      </c>
      <c r="J331" s="348" t="s">
        <v>78</v>
      </c>
      <c r="K331" s="348" t="s">
        <v>78</v>
      </c>
      <c r="L331" s="348" t="s">
        <v>78</v>
      </c>
      <c r="M331" s="348" t="s">
        <v>78</v>
      </c>
      <c r="N331" s="348" t="s">
        <v>78</v>
      </c>
      <c r="O331" s="348" t="s">
        <v>78</v>
      </c>
      <c r="P331" s="348" t="s">
        <v>55</v>
      </c>
      <c r="Q331" s="348" t="s">
        <v>78</v>
      </c>
      <c r="R331" s="348" t="s">
        <v>78</v>
      </c>
      <c r="S331" s="348" t="s">
        <v>55</v>
      </c>
      <c r="T331" s="348" t="s">
        <v>78</v>
      </c>
      <c r="U331" s="348" t="s">
        <v>55</v>
      </c>
      <c r="V331" s="348" t="s">
        <v>78</v>
      </c>
      <c r="W331" s="348" t="s">
        <v>78</v>
      </c>
      <c r="X331" s="348" t="s">
        <v>78</v>
      </c>
      <c r="Y331" s="348" t="s">
        <v>78</v>
      </c>
      <c r="Z331" s="348" t="s">
        <v>55</v>
      </c>
      <c r="AA331" s="348" t="s">
        <v>78</v>
      </c>
      <c r="AB331" s="348" t="s">
        <v>78</v>
      </c>
      <c r="AC331" s="348" t="s">
        <v>78</v>
      </c>
      <c r="AD331" s="348" t="s">
        <v>55</v>
      </c>
      <c r="AE331" s="348" t="s">
        <v>78</v>
      </c>
      <c r="AF331" s="348" t="s">
        <v>55</v>
      </c>
      <c r="AG331" s="348" t="s">
        <v>78</v>
      </c>
      <c r="AH331" s="348" t="s">
        <v>78</v>
      </c>
      <c r="AI331" s="348" t="s">
        <v>78</v>
      </c>
      <c r="AJ331" s="348" t="s">
        <v>78</v>
      </c>
      <c r="AK331" s="348" t="s">
        <v>78</v>
      </c>
      <c r="AL331" s="348" t="s">
        <v>78</v>
      </c>
      <c r="AM331" s="348" t="s">
        <v>78</v>
      </c>
      <c r="AN331" s="348" t="s">
        <v>78</v>
      </c>
      <c r="AO331" s="348" t="s">
        <v>78</v>
      </c>
      <c r="AP331" s="348" t="s">
        <v>78</v>
      </c>
      <c r="AQ331" s="348" t="s">
        <v>55</v>
      </c>
      <c r="AR331" s="348" t="s">
        <v>55</v>
      </c>
      <c r="AS331" s="348" t="s">
        <v>78</v>
      </c>
      <c r="AT331" s="1203" t="s">
        <v>78</v>
      </c>
    </row>
    <row r="332" spans="1:46" x14ac:dyDescent="0.2">
      <c r="A332" s="1325" t="s">
        <v>153</v>
      </c>
      <c r="B332" s="1210">
        <f t="shared" ref="B332:B336" si="39">C332/D332</f>
        <v>0.05</v>
      </c>
      <c r="C332" s="348">
        <v>1</v>
      </c>
      <c r="D332" s="1203">
        <v>20</v>
      </c>
      <c r="E332" s="1241" t="s">
        <v>78</v>
      </c>
      <c r="F332" s="348" t="s">
        <v>78</v>
      </c>
      <c r="G332" s="348" t="s">
        <v>78</v>
      </c>
      <c r="H332" s="348" t="s">
        <v>78</v>
      </c>
      <c r="I332" s="348" t="s">
        <v>78</v>
      </c>
      <c r="J332" s="348" t="s">
        <v>78</v>
      </c>
      <c r="K332" s="348" t="s">
        <v>78</v>
      </c>
      <c r="L332" s="348" t="s">
        <v>78</v>
      </c>
      <c r="M332" s="348" t="s">
        <v>55</v>
      </c>
      <c r="N332" s="348" t="s">
        <v>78</v>
      </c>
      <c r="O332" s="348" t="s">
        <v>78</v>
      </c>
      <c r="P332" s="348" t="s">
        <v>78</v>
      </c>
      <c r="Q332" s="348" t="s">
        <v>78</v>
      </c>
      <c r="R332" s="348" t="s">
        <v>78</v>
      </c>
      <c r="S332" s="348" t="s">
        <v>78</v>
      </c>
      <c r="T332" s="348" t="s">
        <v>78</v>
      </c>
      <c r="U332" s="348" t="s">
        <v>78</v>
      </c>
      <c r="V332" s="348" t="s">
        <v>78</v>
      </c>
      <c r="W332" s="348" t="s">
        <v>78</v>
      </c>
      <c r="X332" s="348" t="s">
        <v>78</v>
      </c>
      <c r="Y332" s="348" t="s">
        <v>78</v>
      </c>
      <c r="Z332" s="348" t="s">
        <v>78</v>
      </c>
      <c r="AA332" s="348" t="s">
        <v>78</v>
      </c>
      <c r="AB332" s="348" t="s">
        <v>78</v>
      </c>
      <c r="AC332" s="348" t="s">
        <v>78</v>
      </c>
      <c r="AD332" s="348" t="s">
        <v>78</v>
      </c>
      <c r="AE332" s="348" t="s">
        <v>78</v>
      </c>
      <c r="AF332" s="348" t="s">
        <v>78</v>
      </c>
      <c r="AG332" s="348" t="s">
        <v>78</v>
      </c>
      <c r="AH332" s="348" t="s">
        <v>78</v>
      </c>
      <c r="AI332" s="348" t="s">
        <v>78</v>
      </c>
      <c r="AJ332" s="348" t="s">
        <v>78</v>
      </c>
      <c r="AK332" s="348" t="s">
        <v>78</v>
      </c>
      <c r="AL332" s="348" t="s">
        <v>78</v>
      </c>
      <c r="AM332" s="348" t="s">
        <v>78</v>
      </c>
      <c r="AN332" s="348" t="s">
        <v>78</v>
      </c>
      <c r="AO332" s="348" t="s">
        <v>78</v>
      </c>
      <c r="AP332" s="348" t="s">
        <v>78</v>
      </c>
      <c r="AQ332" s="348" t="s">
        <v>78</v>
      </c>
      <c r="AR332" s="348" t="s">
        <v>78</v>
      </c>
      <c r="AS332" s="348" t="s">
        <v>78</v>
      </c>
      <c r="AT332" s="1203" t="s">
        <v>78</v>
      </c>
    </row>
    <row r="333" spans="1:46" x14ac:dyDescent="0.2">
      <c r="A333" s="1325" t="s">
        <v>154</v>
      </c>
      <c r="B333" s="1210">
        <f t="shared" si="39"/>
        <v>0.15</v>
      </c>
      <c r="C333" s="348">
        <v>3</v>
      </c>
      <c r="D333" s="1203">
        <v>20</v>
      </c>
      <c r="E333" s="1241" t="s">
        <v>78</v>
      </c>
      <c r="F333" s="348" t="s">
        <v>78</v>
      </c>
      <c r="G333" s="348" t="s">
        <v>78</v>
      </c>
      <c r="H333" s="348" t="s">
        <v>78</v>
      </c>
      <c r="I333" s="348" t="s">
        <v>78</v>
      </c>
      <c r="J333" s="348" t="s">
        <v>78</v>
      </c>
      <c r="K333" s="348" t="s">
        <v>78</v>
      </c>
      <c r="L333" s="348" t="s">
        <v>78</v>
      </c>
      <c r="M333" s="348" t="s">
        <v>78</v>
      </c>
      <c r="N333" s="348" t="s">
        <v>78</v>
      </c>
      <c r="O333" s="348" t="s">
        <v>78</v>
      </c>
      <c r="P333" s="348" t="s">
        <v>78</v>
      </c>
      <c r="Q333" s="348" t="s">
        <v>78</v>
      </c>
      <c r="R333" s="348" t="s">
        <v>78</v>
      </c>
      <c r="S333" s="348" t="s">
        <v>78</v>
      </c>
      <c r="T333" s="348" t="s">
        <v>78</v>
      </c>
      <c r="U333" s="348" t="s">
        <v>78</v>
      </c>
      <c r="V333" s="348" t="s">
        <v>78</v>
      </c>
      <c r="W333" s="348" t="s">
        <v>78</v>
      </c>
      <c r="X333" s="348" t="s">
        <v>78</v>
      </c>
      <c r="Y333" s="348" t="s">
        <v>78</v>
      </c>
      <c r="Z333" s="348" t="s">
        <v>78</v>
      </c>
      <c r="AA333" s="348" t="s">
        <v>78</v>
      </c>
      <c r="AB333" s="348" t="s">
        <v>55</v>
      </c>
      <c r="AC333" s="348" t="s">
        <v>78</v>
      </c>
      <c r="AD333" s="348" t="s">
        <v>78</v>
      </c>
      <c r="AE333" s="348" t="s">
        <v>78</v>
      </c>
      <c r="AF333" s="348" t="s">
        <v>78</v>
      </c>
      <c r="AG333" s="348" t="s">
        <v>78</v>
      </c>
      <c r="AH333" s="348" t="s">
        <v>78</v>
      </c>
      <c r="AI333" s="348" t="s">
        <v>55</v>
      </c>
      <c r="AJ333" s="348" t="s">
        <v>78</v>
      </c>
      <c r="AK333" s="348" t="s">
        <v>55</v>
      </c>
      <c r="AL333" s="348" t="s">
        <v>78</v>
      </c>
      <c r="AM333" s="348" t="s">
        <v>78</v>
      </c>
      <c r="AN333" s="348" t="s">
        <v>78</v>
      </c>
      <c r="AO333" s="348" t="s">
        <v>78</v>
      </c>
      <c r="AP333" s="348" t="s">
        <v>78</v>
      </c>
      <c r="AQ333" s="348" t="s">
        <v>78</v>
      </c>
      <c r="AR333" s="348" t="s">
        <v>78</v>
      </c>
      <c r="AS333" s="348" t="s">
        <v>78</v>
      </c>
      <c r="AT333" s="1203" t="s">
        <v>78</v>
      </c>
    </row>
    <row r="334" spans="1:46" x14ac:dyDescent="0.2">
      <c r="A334" s="1325" t="s">
        <v>155</v>
      </c>
      <c r="B334" s="1210">
        <f t="shared" si="39"/>
        <v>0.2</v>
      </c>
      <c r="C334" s="348">
        <v>4</v>
      </c>
      <c r="D334" s="1203">
        <v>20</v>
      </c>
      <c r="E334" s="1241" t="s">
        <v>55</v>
      </c>
      <c r="F334" s="348" t="s">
        <v>78</v>
      </c>
      <c r="G334" s="348" t="s">
        <v>78</v>
      </c>
      <c r="H334" s="348" t="s">
        <v>55</v>
      </c>
      <c r="I334" s="348" t="s">
        <v>78</v>
      </c>
      <c r="J334" s="348" t="s">
        <v>78</v>
      </c>
      <c r="K334" s="348" t="s">
        <v>78</v>
      </c>
      <c r="L334" s="348" t="s">
        <v>78</v>
      </c>
      <c r="M334" s="348" t="s">
        <v>78</v>
      </c>
      <c r="N334" s="348" t="s">
        <v>55</v>
      </c>
      <c r="O334" s="348" t="s">
        <v>78</v>
      </c>
      <c r="P334" s="348" t="s">
        <v>78</v>
      </c>
      <c r="Q334" s="348" t="s">
        <v>78</v>
      </c>
      <c r="R334" s="348" t="s">
        <v>78</v>
      </c>
      <c r="S334" s="348" t="s">
        <v>78</v>
      </c>
      <c r="T334" s="348" t="s">
        <v>78</v>
      </c>
      <c r="U334" s="348" t="s">
        <v>78</v>
      </c>
      <c r="V334" s="348" t="s">
        <v>78</v>
      </c>
      <c r="W334" s="348" t="s">
        <v>78</v>
      </c>
      <c r="X334" s="348" t="s">
        <v>78</v>
      </c>
      <c r="Y334" s="348" t="s">
        <v>78</v>
      </c>
      <c r="Z334" s="348" t="s">
        <v>78</v>
      </c>
      <c r="AA334" s="348" t="s">
        <v>78</v>
      </c>
      <c r="AB334" s="348" t="s">
        <v>78</v>
      </c>
      <c r="AC334" s="348" t="s">
        <v>78</v>
      </c>
      <c r="AD334" s="348" t="s">
        <v>78</v>
      </c>
      <c r="AE334" s="348" t="s">
        <v>78</v>
      </c>
      <c r="AF334" s="348" t="s">
        <v>78</v>
      </c>
      <c r="AG334" s="348" t="s">
        <v>78</v>
      </c>
      <c r="AH334" s="348" t="s">
        <v>78</v>
      </c>
      <c r="AI334" s="348" t="s">
        <v>78</v>
      </c>
      <c r="AJ334" s="348" t="s">
        <v>78</v>
      </c>
      <c r="AK334" s="348" t="s">
        <v>78</v>
      </c>
      <c r="AL334" s="348" t="s">
        <v>78</v>
      </c>
      <c r="AM334" s="348" t="s">
        <v>78</v>
      </c>
      <c r="AN334" s="348" t="s">
        <v>78</v>
      </c>
      <c r="AO334" s="348" t="s">
        <v>78</v>
      </c>
      <c r="AP334" s="348" t="s">
        <v>78</v>
      </c>
      <c r="AQ334" s="348" t="s">
        <v>78</v>
      </c>
      <c r="AR334" s="348" t="s">
        <v>78</v>
      </c>
      <c r="AS334" s="348" t="s">
        <v>55</v>
      </c>
      <c r="AT334" s="1203" t="s">
        <v>78</v>
      </c>
    </row>
    <row r="335" spans="1:46" x14ac:dyDescent="0.2">
      <c r="A335" s="1325" t="s">
        <v>156</v>
      </c>
      <c r="B335" s="1210">
        <f t="shared" si="39"/>
        <v>0</v>
      </c>
      <c r="C335" s="348">
        <v>0</v>
      </c>
      <c r="D335" s="1203">
        <v>20</v>
      </c>
      <c r="E335" s="1241" t="s">
        <v>78</v>
      </c>
      <c r="F335" s="348" t="s">
        <v>78</v>
      </c>
      <c r="G335" s="348" t="s">
        <v>78</v>
      </c>
      <c r="H335" s="348" t="s">
        <v>78</v>
      </c>
      <c r="I335" s="348" t="s">
        <v>78</v>
      </c>
      <c r="J335" s="348" t="s">
        <v>78</v>
      </c>
      <c r="K335" s="348" t="s">
        <v>78</v>
      </c>
      <c r="L335" s="348" t="s">
        <v>78</v>
      </c>
      <c r="M335" s="348" t="s">
        <v>78</v>
      </c>
      <c r="N335" s="348" t="s">
        <v>78</v>
      </c>
      <c r="O335" s="348" t="s">
        <v>78</v>
      </c>
      <c r="P335" s="348" t="s">
        <v>78</v>
      </c>
      <c r="Q335" s="348" t="s">
        <v>78</v>
      </c>
      <c r="R335" s="348" t="s">
        <v>78</v>
      </c>
      <c r="S335" s="348" t="s">
        <v>78</v>
      </c>
      <c r="T335" s="348" t="s">
        <v>78</v>
      </c>
      <c r="U335" s="348" t="s">
        <v>78</v>
      </c>
      <c r="V335" s="348" t="s">
        <v>78</v>
      </c>
      <c r="W335" s="348" t="s">
        <v>78</v>
      </c>
      <c r="X335" s="348" t="s">
        <v>78</v>
      </c>
      <c r="Y335" s="348" t="s">
        <v>78</v>
      </c>
      <c r="Z335" s="348" t="s">
        <v>78</v>
      </c>
      <c r="AA335" s="348" t="s">
        <v>78</v>
      </c>
      <c r="AB335" s="348" t="s">
        <v>78</v>
      </c>
      <c r="AC335" s="348" t="s">
        <v>78</v>
      </c>
      <c r="AD335" s="348" t="s">
        <v>78</v>
      </c>
      <c r="AE335" s="348" t="s">
        <v>78</v>
      </c>
      <c r="AF335" s="348" t="s">
        <v>78</v>
      </c>
      <c r="AG335" s="348" t="s">
        <v>78</v>
      </c>
      <c r="AH335" s="348" t="s">
        <v>78</v>
      </c>
      <c r="AI335" s="348" t="s">
        <v>78</v>
      </c>
      <c r="AJ335" s="348" t="s">
        <v>78</v>
      </c>
      <c r="AK335" s="348" t="s">
        <v>78</v>
      </c>
      <c r="AL335" s="348" t="s">
        <v>78</v>
      </c>
      <c r="AM335" s="348" t="s">
        <v>78</v>
      </c>
      <c r="AN335" s="348" t="s">
        <v>78</v>
      </c>
      <c r="AO335" s="348" t="s">
        <v>78</v>
      </c>
      <c r="AP335" s="348" t="s">
        <v>78</v>
      </c>
      <c r="AQ335" s="348" t="s">
        <v>78</v>
      </c>
      <c r="AR335" s="348" t="s">
        <v>78</v>
      </c>
      <c r="AS335" s="348" t="s">
        <v>78</v>
      </c>
      <c r="AT335" s="1203" t="s">
        <v>78</v>
      </c>
    </row>
    <row r="336" spans="1:46" x14ac:dyDescent="0.2">
      <c r="A336" s="1332" t="s">
        <v>157</v>
      </c>
      <c r="B336" s="1210">
        <f t="shared" si="39"/>
        <v>0.1</v>
      </c>
      <c r="C336" s="348">
        <v>2</v>
      </c>
      <c r="D336" s="1203">
        <v>20</v>
      </c>
      <c r="E336" s="1241" t="s">
        <v>78</v>
      </c>
      <c r="F336" s="348" t="s">
        <v>78</v>
      </c>
      <c r="G336" s="348" t="s">
        <v>78</v>
      </c>
      <c r="H336" s="348" t="s">
        <v>78</v>
      </c>
      <c r="I336" s="348" t="s">
        <v>78</v>
      </c>
      <c r="J336" s="348" t="s">
        <v>78</v>
      </c>
      <c r="K336" s="348" t="s">
        <v>78</v>
      </c>
      <c r="L336" s="348" t="s">
        <v>78</v>
      </c>
      <c r="M336" s="348" t="s">
        <v>78</v>
      </c>
      <c r="N336" s="348" t="s">
        <v>78</v>
      </c>
      <c r="O336" s="348" t="s">
        <v>78</v>
      </c>
      <c r="P336" s="348" t="s">
        <v>78</v>
      </c>
      <c r="Q336" s="348" t="s">
        <v>78</v>
      </c>
      <c r="R336" s="348" t="s">
        <v>78</v>
      </c>
      <c r="S336" s="348" t="s">
        <v>78</v>
      </c>
      <c r="T336" s="348" t="s">
        <v>78</v>
      </c>
      <c r="U336" s="348" t="s">
        <v>78</v>
      </c>
      <c r="V336" s="348" t="s">
        <v>55</v>
      </c>
      <c r="W336" s="348" t="s">
        <v>78</v>
      </c>
      <c r="X336" s="348" t="s">
        <v>78</v>
      </c>
      <c r="Y336" s="348" t="s">
        <v>78</v>
      </c>
      <c r="Z336" s="348" t="s">
        <v>78</v>
      </c>
      <c r="AA336" s="348" t="s">
        <v>78</v>
      </c>
      <c r="AB336" s="348" t="s">
        <v>78</v>
      </c>
      <c r="AC336" s="348" t="s">
        <v>78</v>
      </c>
      <c r="AD336" s="348" t="s">
        <v>78</v>
      </c>
      <c r="AE336" s="348" t="s">
        <v>78</v>
      </c>
      <c r="AF336" s="348" t="s">
        <v>78</v>
      </c>
      <c r="AG336" s="348" t="s">
        <v>78</v>
      </c>
      <c r="AH336" s="348" t="s">
        <v>78</v>
      </c>
      <c r="AI336" s="348" t="s">
        <v>78</v>
      </c>
      <c r="AJ336" s="348" t="s">
        <v>78</v>
      </c>
      <c r="AK336" s="348" t="s">
        <v>78</v>
      </c>
      <c r="AL336" s="348" t="s">
        <v>78</v>
      </c>
      <c r="AM336" s="348" t="s">
        <v>78</v>
      </c>
      <c r="AN336" s="348" t="s">
        <v>78</v>
      </c>
      <c r="AO336" s="348" t="s">
        <v>78</v>
      </c>
      <c r="AP336" s="348" t="s">
        <v>78</v>
      </c>
      <c r="AQ336" s="348" t="s">
        <v>78</v>
      </c>
      <c r="AR336" s="348" t="s">
        <v>78</v>
      </c>
      <c r="AS336" s="348" t="s">
        <v>78</v>
      </c>
      <c r="AT336" s="1203" t="s">
        <v>78</v>
      </c>
    </row>
    <row r="337" spans="1:46" ht="30" x14ac:dyDescent="0.25">
      <c r="A337" s="1333" t="s">
        <v>186</v>
      </c>
      <c r="B337" s="1271"/>
      <c r="C337" s="1219"/>
      <c r="D337" s="1220"/>
      <c r="E337" s="1219"/>
      <c r="F337" s="1219"/>
      <c r="G337" s="1219"/>
      <c r="H337" s="1219"/>
      <c r="I337" s="1219"/>
      <c r="J337" s="1219"/>
      <c r="K337" s="1219"/>
      <c r="L337" s="1219"/>
      <c r="M337" s="1219"/>
      <c r="N337" s="1219"/>
      <c r="O337" s="1219"/>
      <c r="P337" s="1219"/>
      <c r="Q337" s="1219"/>
      <c r="R337" s="1219"/>
      <c r="S337" s="1219"/>
      <c r="T337" s="1219"/>
      <c r="U337" s="1219"/>
      <c r="V337" s="1219"/>
      <c r="W337" s="1219"/>
      <c r="X337" s="1219"/>
      <c r="Y337" s="1219"/>
      <c r="Z337" s="1219"/>
      <c r="AA337" s="1219"/>
      <c r="AB337" s="1219"/>
      <c r="AC337" s="1219"/>
      <c r="AD337" s="1219"/>
      <c r="AE337" s="1219"/>
      <c r="AF337" s="1219"/>
      <c r="AG337" s="1219"/>
      <c r="AH337" s="1219"/>
      <c r="AI337" s="1219"/>
      <c r="AJ337" s="1219"/>
      <c r="AK337" s="1219"/>
      <c r="AL337" s="1219"/>
      <c r="AM337" s="1219"/>
      <c r="AN337" s="1219"/>
      <c r="AO337" s="1219"/>
      <c r="AP337" s="1219"/>
      <c r="AQ337" s="1219"/>
      <c r="AR337" s="1219"/>
      <c r="AS337" s="1219"/>
      <c r="AT337" s="1220"/>
    </row>
    <row r="338" spans="1:46" ht="15.95" customHeight="1" x14ac:dyDescent="0.25">
      <c r="A338" s="1264" t="s">
        <v>187</v>
      </c>
      <c r="B338" s="1226"/>
      <c r="C338" s="1226"/>
      <c r="D338" s="1227"/>
      <c r="E338" s="1226"/>
      <c r="F338" s="1226"/>
      <c r="G338" s="1226"/>
      <c r="H338" s="1226"/>
      <c r="I338" s="1226"/>
      <c r="J338" s="1226"/>
      <c r="K338" s="1226"/>
      <c r="L338" s="1226"/>
      <c r="M338" s="1226"/>
      <c r="N338" s="1226"/>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c r="AL338" s="1226"/>
      <c r="AM338" s="1226"/>
      <c r="AN338" s="1226"/>
      <c r="AO338" s="1226"/>
      <c r="AP338" s="1226"/>
      <c r="AQ338" s="1226"/>
      <c r="AR338" s="1226"/>
      <c r="AS338" s="1226"/>
      <c r="AT338" s="1227"/>
    </row>
    <row r="339" spans="1:46" ht="15.95" customHeight="1" x14ac:dyDescent="0.2">
      <c r="A339" s="1209" t="s">
        <v>188</v>
      </c>
      <c r="B339" s="1210">
        <f>C339/D339</f>
        <v>0.75555555555555554</v>
      </c>
      <c r="C339" s="348">
        <v>34</v>
      </c>
      <c r="D339" s="1203">
        <v>45</v>
      </c>
      <c r="E339" s="1241" t="s">
        <v>55</v>
      </c>
      <c r="F339" s="348" t="s">
        <v>58</v>
      </c>
      <c r="G339" s="348" t="s">
        <v>55</v>
      </c>
      <c r="H339" s="348" t="s">
        <v>55</v>
      </c>
      <c r="I339" s="348" t="s">
        <v>55</v>
      </c>
      <c r="J339" s="348" t="s">
        <v>55</v>
      </c>
      <c r="K339" s="348" t="s">
        <v>55</v>
      </c>
      <c r="L339" s="348" t="s">
        <v>55</v>
      </c>
      <c r="M339" s="348" t="s">
        <v>55</v>
      </c>
      <c r="N339" s="348" t="s">
        <v>55</v>
      </c>
      <c r="O339" s="348" t="s">
        <v>55</v>
      </c>
      <c r="P339" s="348" t="s">
        <v>55</v>
      </c>
      <c r="Q339" s="348" t="s">
        <v>55</v>
      </c>
      <c r="R339" s="348" t="s">
        <v>55</v>
      </c>
      <c r="S339" s="348" t="s">
        <v>58</v>
      </c>
      <c r="T339" s="348" t="s">
        <v>55</v>
      </c>
      <c r="U339" s="348" t="s">
        <v>55</v>
      </c>
      <c r="V339" s="348" t="s">
        <v>58</v>
      </c>
      <c r="W339" s="348" t="s">
        <v>55</v>
      </c>
      <c r="X339" s="348" t="s">
        <v>55</v>
      </c>
      <c r="Y339" s="348" t="s">
        <v>55</v>
      </c>
      <c r="Z339" s="348" t="s">
        <v>55</v>
      </c>
      <c r="AA339" s="348" t="s">
        <v>55</v>
      </c>
      <c r="AB339" s="348" t="s">
        <v>58</v>
      </c>
      <c r="AC339" s="348" t="s">
        <v>55</v>
      </c>
      <c r="AD339" s="348" t="s">
        <v>55</v>
      </c>
      <c r="AE339" s="348" t="s">
        <v>55</v>
      </c>
      <c r="AF339" s="348" t="s">
        <v>55</v>
      </c>
      <c r="AG339" s="348" t="s">
        <v>58</v>
      </c>
      <c r="AH339" s="348" t="s">
        <v>55</v>
      </c>
      <c r="AI339" s="348" t="s">
        <v>55</v>
      </c>
      <c r="AJ339" s="348" t="s">
        <v>55</v>
      </c>
      <c r="AK339" s="348" t="s">
        <v>55</v>
      </c>
      <c r="AL339" s="348" t="s">
        <v>55</v>
      </c>
      <c r="AM339" s="348" t="s">
        <v>58</v>
      </c>
      <c r="AN339" s="348" t="s">
        <v>55</v>
      </c>
      <c r="AO339" s="348" t="s">
        <v>55</v>
      </c>
      <c r="AP339" s="348" t="s">
        <v>55</v>
      </c>
      <c r="AQ339" s="348" t="s">
        <v>55</v>
      </c>
      <c r="AR339" s="348" t="s">
        <v>58</v>
      </c>
      <c r="AS339" s="348" t="s">
        <v>55</v>
      </c>
      <c r="AT339" s="1203" t="s">
        <v>58</v>
      </c>
    </row>
    <row r="340" spans="1:46" ht="15.95" customHeight="1" x14ac:dyDescent="0.2">
      <c r="A340" s="1209" t="s">
        <v>189</v>
      </c>
      <c r="B340" s="1210">
        <f t="shared" ref="B340:B349" si="40">C340/D340</f>
        <v>0.88888888888888884</v>
      </c>
      <c r="C340" s="348">
        <v>40</v>
      </c>
      <c r="D340" s="1203">
        <v>45</v>
      </c>
      <c r="E340" s="1241" t="s">
        <v>55</v>
      </c>
      <c r="F340" s="348" t="s">
        <v>55</v>
      </c>
      <c r="G340" s="348" t="s">
        <v>55</v>
      </c>
      <c r="H340" s="348" t="s">
        <v>55</v>
      </c>
      <c r="I340" s="348" t="s">
        <v>55</v>
      </c>
      <c r="J340" s="348" t="s">
        <v>55</v>
      </c>
      <c r="K340" s="348" t="s">
        <v>55</v>
      </c>
      <c r="L340" s="348" t="s">
        <v>55</v>
      </c>
      <c r="M340" s="348" t="s">
        <v>55</v>
      </c>
      <c r="N340" s="348" t="s">
        <v>55</v>
      </c>
      <c r="O340" s="348" t="s">
        <v>55</v>
      </c>
      <c r="P340" s="348" t="s">
        <v>55</v>
      </c>
      <c r="Q340" s="348" t="s">
        <v>55</v>
      </c>
      <c r="R340" s="348" t="s">
        <v>55</v>
      </c>
      <c r="S340" s="348" t="s">
        <v>58</v>
      </c>
      <c r="T340" s="348" t="s">
        <v>55</v>
      </c>
      <c r="U340" s="348" t="s">
        <v>55</v>
      </c>
      <c r="V340" s="348" t="s">
        <v>55</v>
      </c>
      <c r="W340" s="348" t="s">
        <v>55</v>
      </c>
      <c r="X340" s="348" t="s">
        <v>55</v>
      </c>
      <c r="Y340" s="348" t="s">
        <v>55</v>
      </c>
      <c r="Z340" s="348" t="s">
        <v>55</v>
      </c>
      <c r="AA340" s="348" t="s">
        <v>55</v>
      </c>
      <c r="AB340" s="348" t="s">
        <v>55</v>
      </c>
      <c r="AC340" s="348" t="s">
        <v>55</v>
      </c>
      <c r="AD340" s="348" t="s">
        <v>55</v>
      </c>
      <c r="AE340" s="348" t="s">
        <v>55</v>
      </c>
      <c r="AF340" s="348" t="s">
        <v>55</v>
      </c>
      <c r="AG340" s="348" t="s">
        <v>58</v>
      </c>
      <c r="AH340" s="348" t="s">
        <v>55</v>
      </c>
      <c r="AI340" s="348" t="s">
        <v>55</v>
      </c>
      <c r="AJ340" s="348" t="s">
        <v>55</v>
      </c>
      <c r="AK340" s="348" t="s">
        <v>55</v>
      </c>
      <c r="AL340" s="348" t="s">
        <v>55</v>
      </c>
      <c r="AM340" s="348" t="s">
        <v>55</v>
      </c>
      <c r="AN340" s="348" t="s">
        <v>55</v>
      </c>
      <c r="AO340" s="348" t="s">
        <v>55</v>
      </c>
      <c r="AP340" s="348" t="s">
        <v>55</v>
      </c>
      <c r="AQ340" s="348" t="s">
        <v>55</v>
      </c>
      <c r="AR340" s="348" t="s">
        <v>55</v>
      </c>
      <c r="AS340" s="348" t="s">
        <v>55</v>
      </c>
      <c r="AT340" s="1203" t="s">
        <v>58</v>
      </c>
    </row>
    <row r="341" spans="1:46" ht="15.95" customHeight="1" x14ac:dyDescent="0.2">
      <c r="A341" s="1209" t="s">
        <v>190</v>
      </c>
      <c r="B341" s="1210">
        <f t="shared" si="40"/>
        <v>0.8</v>
      </c>
      <c r="C341" s="348">
        <v>36</v>
      </c>
      <c r="D341" s="1203">
        <v>45</v>
      </c>
      <c r="E341" s="1241" t="s">
        <v>55</v>
      </c>
      <c r="F341" s="348" t="s">
        <v>58</v>
      </c>
      <c r="G341" s="348" t="s">
        <v>55</v>
      </c>
      <c r="H341" s="348" t="s">
        <v>55</v>
      </c>
      <c r="I341" s="348" t="s">
        <v>55</v>
      </c>
      <c r="J341" s="348" t="s">
        <v>55</v>
      </c>
      <c r="K341" s="348" t="s">
        <v>55</v>
      </c>
      <c r="L341" s="348" t="s">
        <v>55</v>
      </c>
      <c r="M341" s="348" t="s">
        <v>55</v>
      </c>
      <c r="N341" s="348" t="s">
        <v>55</v>
      </c>
      <c r="O341" s="348" t="s">
        <v>55</v>
      </c>
      <c r="P341" s="348" t="s">
        <v>55</v>
      </c>
      <c r="Q341" s="348" t="s">
        <v>55</v>
      </c>
      <c r="R341" s="348" t="s">
        <v>55</v>
      </c>
      <c r="S341" s="348" t="s">
        <v>58</v>
      </c>
      <c r="T341" s="348" t="s">
        <v>55</v>
      </c>
      <c r="U341" s="348" t="s">
        <v>55</v>
      </c>
      <c r="V341" s="348" t="s">
        <v>55</v>
      </c>
      <c r="W341" s="348" t="s">
        <v>55</v>
      </c>
      <c r="X341" s="348" t="s">
        <v>55</v>
      </c>
      <c r="Y341" s="348" t="s">
        <v>55</v>
      </c>
      <c r="Z341" s="348" t="s">
        <v>55</v>
      </c>
      <c r="AA341" s="348" t="s">
        <v>55</v>
      </c>
      <c r="AB341" s="348" t="s">
        <v>58</v>
      </c>
      <c r="AC341" s="348" t="s">
        <v>55</v>
      </c>
      <c r="AD341" s="348" t="s">
        <v>55</v>
      </c>
      <c r="AE341" s="348" t="s">
        <v>55</v>
      </c>
      <c r="AF341" s="348" t="s">
        <v>55</v>
      </c>
      <c r="AG341" s="348" t="s">
        <v>58</v>
      </c>
      <c r="AH341" s="348" t="s">
        <v>55</v>
      </c>
      <c r="AI341" s="348" t="s">
        <v>55</v>
      </c>
      <c r="AJ341" s="348" t="s">
        <v>55</v>
      </c>
      <c r="AK341" s="348" t="s">
        <v>55</v>
      </c>
      <c r="AL341" s="348" t="s">
        <v>55</v>
      </c>
      <c r="AM341" s="348" t="s">
        <v>58</v>
      </c>
      <c r="AN341" s="348" t="s">
        <v>55</v>
      </c>
      <c r="AO341" s="348" t="s">
        <v>55</v>
      </c>
      <c r="AP341" s="348" t="s">
        <v>55</v>
      </c>
      <c r="AQ341" s="348" t="s">
        <v>55</v>
      </c>
      <c r="AR341" s="348" t="s">
        <v>58</v>
      </c>
      <c r="AS341" s="348" t="s">
        <v>55</v>
      </c>
      <c r="AT341" s="1203" t="s">
        <v>58</v>
      </c>
    </row>
    <row r="342" spans="1:46" ht="15.95" customHeight="1" x14ac:dyDescent="0.2">
      <c r="A342" s="1209" t="s">
        <v>191</v>
      </c>
      <c r="B342" s="1210">
        <f t="shared" si="40"/>
        <v>0.88888888888888884</v>
      </c>
      <c r="C342" s="348">
        <v>40</v>
      </c>
      <c r="D342" s="1203">
        <v>45</v>
      </c>
      <c r="E342" s="1241" t="s">
        <v>55</v>
      </c>
      <c r="F342" s="348" t="s">
        <v>55</v>
      </c>
      <c r="G342" s="348" t="s">
        <v>55</v>
      </c>
      <c r="H342" s="348" t="s">
        <v>55</v>
      </c>
      <c r="I342" s="348" t="s">
        <v>55</v>
      </c>
      <c r="J342" s="348" t="s">
        <v>55</v>
      </c>
      <c r="K342" s="348" t="s">
        <v>55</v>
      </c>
      <c r="L342" s="348" t="s">
        <v>55</v>
      </c>
      <c r="M342" s="348" t="s">
        <v>55</v>
      </c>
      <c r="N342" s="348" t="s">
        <v>55</v>
      </c>
      <c r="O342" s="348" t="s">
        <v>55</v>
      </c>
      <c r="P342" s="348" t="s">
        <v>55</v>
      </c>
      <c r="Q342" s="348" t="s">
        <v>55</v>
      </c>
      <c r="R342" s="348" t="s">
        <v>55</v>
      </c>
      <c r="S342" s="348" t="s">
        <v>58</v>
      </c>
      <c r="T342" s="348" t="s">
        <v>55</v>
      </c>
      <c r="U342" s="348" t="s">
        <v>55</v>
      </c>
      <c r="V342" s="348" t="s">
        <v>55</v>
      </c>
      <c r="W342" s="348" t="s">
        <v>55</v>
      </c>
      <c r="X342" s="348" t="s">
        <v>55</v>
      </c>
      <c r="Y342" s="348" t="s">
        <v>55</v>
      </c>
      <c r="Z342" s="348" t="s">
        <v>55</v>
      </c>
      <c r="AA342" s="348" t="s">
        <v>55</v>
      </c>
      <c r="AB342" s="348" t="s">
        <v>55</v>
      </c>
      <c r="AC342" s="348" t="s">
        <v>55</v>
      </c>
      <c r="AD342" s="348" t="s">
        <v>55</v>
      </c>
      <c r="AE342" s="348" t="s">
        <v>55</v>
      </c>
      <c r="AF342" s="348" t="s">
        <v>55</v>
      </c>
      <c r="AG342" s="348" t="s">
        <v>58</v>
      </c>
      <c r="AH342" s="348" t="s">
        <v>55</v>
      </c>
      <c r="AI342" s="348" t="s">
        <v>55</v>
      </c>
      <c r="AJ342" s="348" t="s">
        <v>55</v>
      </c>
      <c r="AK342" s="348" t="s">
        <v>55</v>
      </c>
      <c r="AL342" s="348" t="s">
        <v>55</v>
      </c>
      <c r="AM342" s="348" t="s">
        <v>55</v>
      </c>
      <c r="AN342" s="348" t="s">
        <v>55</v>
      </c>
      <c r="AO342" s="348" t="s">
        <v>55</v>
      </c>
      <c r="AP342" s="348" t="s">
        <v>55</v>
      </c>
      <c r="AQ342" s="348" t="s">
        <v>55</v>
      </c>
      <c r="AR342" s="348" t="s">
        <v>55</v>
      </c>
      <c r="AS342" s="348" t="s">
        <v>55</v>
      </c>
      <c r="AT342" s="1203" t="s">
        <v>58</v>
      </c>
    </row>
    <row r="343" spans="1:46" ht="15.95" customHeight="1" x14ac:dyDescent="0.2">
      <c r="A343" s="1209" t="s">
        <v>192</v>
      </c>
      <c r="B343" s="1210">
        <f t="shared" si="40"/>
        <v>0.91111111111111109</v>
      </c>
      <c r="C343" s="348">
        <v>41</v>
      </c>
      <c r="D343" s="1203">
        <v>45</v>
      </c>
      <c r="E343" s="1241" t="s">
        <v>55</v>
      </c>
      <c r="F343" s="348" t="s">
        <v>55</v>
      </c>
      <c r="G343" s="348" t="s">
        <v>55</v>
      </c>
      <c r="H343" s="348" t="s">
        <v>55</v>
      </c>
      <c r="I343" s="348" t="s">
        <v>55</v>
      </c>
      <c r="J343" s="348" t="s">
        <v>55</v>
      </c>
      <c r="K343" s="348" t="s">
        <v>55</v>
      </c>
      <c r="L343" s="348" t="s">
        <v>55</v>
      </c>
      <c r="M343" s="348" t="s">
        <v>55</v>
      </c>
      <c r="N343" s="348" t="s">
        <v>55</v>
      </c>
      <c r="O343" s="348" t="s">
        <v>55</v>
      </c>
      <c r="P343" s="348" t="s">
        <v>55</v>
      </c>
      <c r="Q343" s="348" t="s">
        <v>55</v>
      </c>
      <c r="R343" s="348" t="s">
        <v>55</v>
      </c>
      <c r="S343" s="348" t="s">
        <v>55</v>
      </c>
      <c r="T343" s="348" t="s">
        <v>55</v>
      </c>
      <c r="U343" s="348" t="s">
        <v>55</v>
      </c>
      <c r="V343" s="348" t="s">
        <v>55</v>
      </c>
      <c r="W343" s="348" t="s">
        <v>55</v>
      </c>
      <c r="X343" s="348" t="s">
        <v>55</v>
      </c>
      <c r="Y343" s="348" t="s">
        <v>55</v>
      </c>
      <c r="Z343" s="348" t="s">
        <v>55</v>
      </c>
      <c r="AA343" s="348" t="s">
        <v>55</v>
      </c>
      <c r="AB343" s="348" t="s">
        <v>55</v>
      </c>
      <c r="AC343" s="348" t="s">
        <v>55</v>
      </c>
      <c r="AD343" s="348" t="s">
        <v>55</v>
      </c>
      <c r="AE343" s="348" t="s">
        <v>55</v>
      </c>
      <c r="AF343" s="348" t="s">
        <v>55</v>
      </c>
      <c r="AG343" s="348" t="s">
        <v>58</v>
      </c>
      <c r="AH343" s="348" t="s">
        <v>55</v>
      </c>
      <c r="AI343" s="348" t="s">
        <v>55</v>
      </c>
      <c r="AJ343" s="348" t="s">
        <v>55</v>
      </c>
      <c r="AK343" s="348" t="s">
        <v>55</v>
      </c>
      <c r="AL343" s="348" t="s">
        <v>55</v>
      </c>
      <c r="AM343" s="348" t="s">
        <v>55</v>
      </c>
      <c r="AN343" s="348" t="s">
        <v>55</v>
      </c>
      <c r="AO343" s="348" t="s">
        <v>55</v>
      </c>
      <c r="AP343" s="348" t="s">
        <v>55</v>
      </c>
      <c r="AQ343" s="348" t="s">
        <v>55</v>
      </c>
      <c r="AR343" s="348" t="s">
        <v>55</v>
      </c>
      <c r="AS343" s="348" t="s">
        <v>55</v>
      </c>
      <c r="AT343" s="1203" t="s">
        <v>58</v>
      </c>
    </row>
    <row r="344" spans="1:46" ht="15.95" customHeight="1" x14ac:dyDescent="0.2">
      <c r="A344" s="1209" t="s">
        <v>193</v>
      </c>
      <c r="B344" s="1210">
        <f t="shared" si="40"/>
        <v>0.86363636363636365</v>
      </c>
      <c r="C344" s="348">
        <v>38</v>
      </c>
      <c r="D344" s="1203">
        <v>44</v>
      </c>
      <c r="E344" s="1241" t="s">
        <v>55</v>
      </c>
      <c r="F344" s="348" t="s">
        <v>55</v>
      </c>
      <c r="G344" s="348" t="s">
        <v>55</v>
      </c>
      <c r="H344" s="348" t="s">
        <v>55</v>
      </c>
      <c r="I344" s="348" t="s">
        <v>55</v>
      </c>
      <c r="J344" s="348" t="s">
        <v>55</v>
      </c>
      <c r="K344" s="348" t="s">
        <v>55</v>
      </c>
      <c r="L344" s="348" t="s">
        <v>55</v>
      </c>
      <c r="M344" s="348" t="s">
        <v>55</v>
      </c>
      <c r="N344" s="348" t="s">
        <v>55</v>
      </c>
      <c r="O344" s="348" t="s">
        <v>55</v>
      </c>
      <c r="P344" s="348" t="s">
        <v>55</v>
      </c>
      <c r="Q344" s="348" t="s">
        <v>55</v>
      </c>
      <c r="R344" s="348" t="s">
        <v>55</v>
      </c>
      <c r="S344" s="348" t="s">
        <v>55</v>
      </c>
      <c r="T344" s="348" t="s">
        <v>55</v>
      </c>
      <c r="U344" s="348" t="s">
        <v>55</v>
      </c>
      <c r="V344" s="348" t="s">
        <v>55</v>
      </c>
      <c r="W344" s="348" t="s">
        <v>55</v>
      </c>
      <c r="X344" s="348" t="s">
        <v>55</v>
      </c>
      <c r="Y344" s="348" t="s">
        <v>55</v>
      </c>
      <c r="Z344" s="348" t="s">
        <v>55</v>
      </c>
      <c r="AA344" s="348" t="s">
        <v>55</v>
      </c>
      <c r="AB344" s="348" t="s">
        <v>70</v>
      </c>
      <c r="AC344" s="348" t="s">
        <v>55</v>
      </c>
      <c r="AD344" s="348" t="s">
        <v>55</v>
      </c>
      <c r="AE344" s="348" t="s">
        <v>58</v>
      </c>
      <c r="AF344" s="348" t="s">
        <v>55</v>
      </c>
      <c r="AG344" s="348" t="s">
        <v>58</v>
      </c>
      <c r="AH344" s="348" t="s">
        <v>55</v>
      </c>
      <c r="AI344" s="348" t="s">
        <v>55</v>
      </c>
      <c r="AJ344" s="348" t="s">
        <v>58</v>
      </c>
      <c r="AK344" s="348" t="s">
        <v>55</v>
      </c>
      <c r="AL344" s="348" t="s">
        <v>55</v>
      </c>
      <c r="AM344" s="348" t="s">
        <v>55</v>
      </c>
      <c r="AN344" s="348" t="s">
        <v>55</v>
      </c>
      <c r="AO344" s="348" t="s">
        <v>55</v>
      </c>
      <c r="AP344" s="348" t="s">
        <v>55</v>
      </c>
      <c r="AQ344" s="348" t="s">
        <v>55</v>
      </c>
      <c r="AR344" s="348" t="s">
        <v>55</v>
      </c>
      <c r="AS344" s="348" t="s">
        <v>55</v>
      </c>
      <c r="AT344" s="1203" t="s">
        <v>58</v>
      </c>
    </row>
    <row r="345" spans="1:46" ht="15.95" customHeight="1" x14ac:dyDescent="0.2">
      <c r="A345" s="1209" t="s">
        <v>194</v>
      </c>
      <c r="B345" s="1210">
        <f t="shared" si="40"/>
        <v>0.84090909090909094</v>
      </c>
      <c r="C345" s="348">
        <v>37</v>
      </c>
      <c r="D345" s="1203">
        <v>44</v>
      </c>
      <c r="E345" s="1241" t="s">
        <v>55</v>
      </c>
      <c r="F345" s="348" t="s">
        <v>55</v>
      </c>
      <c r="G345" s="348" t="s">
        <v>55</v>
      </c>
      <c r="H345" s="348" t="s">
        <v>55</v>
      </c>
      <c r="I345" s="348" t="s">
        <v>55</v>
      </c>
      <c r="J345" s="348" t="s">
        <v>55</v>
      </c>
      <c r="K345" s="348" t="s">
        <v>55</v>
      </c>
      <c r="L345" s="348" t="s">
        <v>55</v>
      </c>
      <c r="M345" s="348" t="s">
        <v>55</v>
      </c>
      <c r="N345" s="348" t="s">
        <v>55</v>
      </c>
      <c r="O345" s="348" t="s">
        <v>55</v>
      </c>
      <c r="P345" s="348" t="s">
        <v>55</v>
      </c>
      <c r="Q345" s="348" t="s">
        <v>55</v>
      </c>
      <c r="R345" s="348" t="s">
        <v>55</v>
      </c>
      <c r="S345" s="348" t="s">
        <v>58</v>
      </c>
      <c r="T345" s="348" t="s">
        <v>55</v>
      </c>
      <c r="U345" s="348" t="s">
        <v>55</v>
      </c>
      <c r="V345" s="348" t="s">
        <v>70</v>
      </c>
      <c r="W345" s="348" t="s">
        <v>55</v>
      </c>
      <c r="X345" s="348" t="s">
        <v>55</v>
      </c>
      <c r="Y345" s="348" t="s">
        <v>55</v>
      </c>
      <c r="Z345" s="348" t="s">
        <v>55</v>
      </c>
      <c r="AA345" s="348" t="s">
        <v>55</v>
      </c>
      <c r="AB345" s="348" t="s">
        <v>55</v>
      </c>
      <c r="AC345" s="348" t="s">
        <v>55</v>
      </c>
      <c r="AD345" s="348" t="s">
        <v>55</v>
      </c>
      <c r="AE345" s="348" t="s">
        <v>58</v>
      </c>
      <c r="AF345" s="348" t="s">
        <v>55</v>
      </c>
      <c r="AG345" s="348" t="s">
        <v>58</v>
      </c>
      <c r="AH345" s="348" t="s">
        <v>55</v>
      </c>
      <c r="AI345" s="348" t="s">
        <v>55</v>
      </c>
      <c r="AJ345" s="348" t="s">
        <v>58</v>
      </c>
      <c r="AK345" s="348" t="s">
        <v>55</v>
      </c>
      <c r="AL345" s="348" t="s">
        <v>55</v>
      </c>
      <c r="AM345" s="348" t="s">
        <v>55</v>
      </c>
      <c r="AN345" s="348" t="s">
        <v>55</v>
      </c>
      <c r="AO345" s="348" t="s">
        <v>55</v>
      </c>
      <c r="AP345" s="348" t="s">
        <v>55</v>
      </c>
      <c r="AQ345" s="348" t="s">
        <v>55</v>
      </c>
      <c r="AR345" s="348" t="s">
        <v>55</v>
      </c>
      <c r="AS345" s="348" t="s">
        <v>55</v>
      </c>
      <c r="AT345" s="1203" t="s">
        <v>58</v>
      </c>
    </row>
    <row r="346" spans="1:46" ht="15.95" customHeight="1" x14ac:dyDescent="0.2">
      <c r="A346" s="1209" t="s">
        <v>195</v>
      </c>
      <c r="B346" s="1210">
        <f t="shared" si="40"/>
        <v>0.88888888888888884</v>
      </c>
      <c r="C346" s="348">
        <v>40</v>
      </c>
      <c r="D346" s="1203">
        <v>45</v>
      </c>
      <c r="E346" s="1241" t="s">
        <v>55</v>
      </c>
      <c r="F346" s="348" t="s">
        <v>55</v>
      </c>
      <c r="G346" s="348" t="s">
        <v>55</v>
      </c>
      <c r="H346" s="348" t="s">
        <v>55</v>
      </c>
      <c r="I346" s="348" t="s">
        <v>55</v>
      </c>
      <c r="J346" s="348" t="s">
        <v>55</v>
      </c>
      <c r="K346" s="348" t="s">
        <v>55</v>
      </c>
      <c r="L346" s="348" t="s">
        <v>55</v>
      </c>
      <c r="M346" s="348" t="s">
        <v>55</v>
      </c>
      <c r="N346" s="348" t="s">
        <v>55</v>
      </c>
      <c r="O346" s="348" t="s">
        <v>55</v>
      </c>
      <c r="P346" s="348" t="s">
        <v>55</v>
      </c>
      <c r="Q346" s="348" t="s">
        <v>55</v>
      </c>
      <c r="R346" s="348" t="s">
        <v>55</v>
      </c>
      <c r="S346" s="348" t="s">
        <v>55</v>
      </c>
      <c r="T346" s="348" t="s">
        <v>55</v>
      </c>
      <c r="U346" s="348" t="s">
        <v>55</v>
      </c>
      <c r="V346" s="348" t="s">
        <v>55</v>
      </c>
      <c r="W346" s="348" t="s">
        <v>55</v>
      </c>
      <c r="X346" s="348" t="s">
        <v>55</v>
      </c>
      <c r="Y346" s="348" t="s">
        <v>55</v>
      </c>
      <c r="Z346" s="348" t="s">
        <v>55</v>
      </c>
      <c r="AA346" s="348" t="s">
        <v>55</v>
      </c>
      <c r="AB346" s="348" t="s">
        <v>55</v>
      </c>
      <c r="AC346" s="348" t="s">
        <v>55</v>
      </c>
      <c r="AD346" s="348" t="s">
        <v>55</v>
      </c>
      <c r="AE346" s="348" t="s">
        <v>58</v>
      </c>
      <c r="AF346" s="348" t="s">
        <v>55</v>
      </c>
      <c r="AG346" s="348" t="s">
        <v>58</v>
      </c>
      <c r="AH346" s="348" t="s">
        <v>55</v>
      </c>
      <c r="AI346" s="348" t="s">
        <v>55</v>
      </c>
      <c r="AJ346" s="348" t="s">
        <v>58</v>
      </c>
      <c r="AK346" s="348" t="s">
        <v>55</v>
      </c>
      <c r="AL346" s="348" t="s">
        <v>55</v>
      </c>
      <c r="AM346" s="348" t="s">
        <v>55</v>
      </c>
      <c r="AN346" s="348" t="s">
        <v>55</v>
      </c>
      <c r="AO346" s="348" t="s">
        <v>55</v>
      </c>
      <c r="AP346" s="348" t="s">
        <v>55</v>
      </c>
      <c r="AQ346" s="348" t="s">
        <v>55</v>
      </c>
      <c r="AR346" s="348" t="s">
        <v>55</v>
      </c>
      <c r="AS346" s="348" t="s">
        <v>55</v>
      </c>
      <c r="AT346" s="1203" t="s">
        <v>58</v>
      </c>
    </row>
    <row r="347" spans="1:46" ht="15.95" customHeight="1" x14ac:dyDescent="0.2">
      <c r="A347" s="1209" t="s">
        <v>196</v>
      </c>
      <c r="B347" s="1210">
        <f t="shared" si="40"/>
        <v>0.86046511627906974</v>
      </c>
      <c r="C347" s="348">
        <v>37</v>
      </c>
      <c r="D347" s="1203">
        <v>43</v>
      </c>
      <c r="E347" s="1241" t="s">
        <v>70</v>
      </c>
      <c r="F347" s="348" t="s">
        <v>55</v>
      </c>
      <c r="G347" s="348" t="s">
        <v>55</v>
      </c>
      <c r="H347" s="348" t="s">
        <v>55</v>
      </c>
      <c r="I347" s="348" t="s">
        <v>55</v>
      </c>
      <c r="J347" s="348" t="s">
        <v>70</v>
      </c>
      <c r="K347" s="348" t="s">
        <v>55</v>
      </c>
      <c r="L347" s="348" t="s">
        <v>55</v>
      </c>
      <c r="M347" s="348" t="s">
        <v>55</v>
      </c>
      <c r="N347" s="348" t="s">
        <v>55</v>
      </c>
      <c r="O347" s="348" t="s">
        <v>55</v>
      </c>
      <c r="P347" s="348" t="s">
        <v>55</v>
      </c>
      <c r="Q347" s="348" t="s">
        <v>55</v>
      </c>
      <c r="R347" s="348" t="s">
        <v>55</v>
      </c>
      <c r="S347" s="348" t="s">
        <v>58</v>
      </c>
      <c r="T347" s="348" t="s">
        <v>55</v>
      </c>
      <c r="U347" s="348" t="s">
        <v>55</v>
      </c>
      <c r="V347" s="348" t="s">
        <v>55</v>
      </c>
      <c r="W347" s="348" t="s">
        <v>55</v>
      </c>
      <c r="X347" s="348" t="s">
        <v>55</v>
      </c>
      <c r="Y347" s="348" t="s">
        <v>55</v>
      </c>
      <c r="Z347" s="348" t="s">
        <v>55</v>
      </c>
      <c r="AA347" s="348" t="s">
        <v>55</v>
      </c>
      <c r="AB347" s="348" t="s">
        <v>55</v>
      </c>
      <c r="AC347" s="348" t="s">
        <v>55</v>
      </c>
      <c r="AD347" s="348" t="s">
        <v>55</v>
      </c>
      <c r="AE347" s="348" t="s">
        <v>58</v>
      </c>
      <c r="AF347" s="348" t="s">
        <v>55</v>
      </c>
      <c r="AG347" s="348" t="s">
        <v>58</v>
      </c>
      <c r="AH347" s="348" t="s">
        <v>55</v>
      </c>
      <c r="AI347" s="348" t="s">
        <v>55</v>
      </c>
      <c r="AJ347" s="348" t="s">
        <v>58</v>
      </c>
      <c r="AK347" s="348" t="s">
        <v>55</v>
      </c>
      <c r="AL347" s="348" t="s">
        <v>55</v>
      </c>
      <c r="AM347" s="348" t="s">
        <v>55</v>
      </c>
      <c r="AN347" s="348" t="s">
        <v>55</v>
      </c>
      <c r="AO347" s="348" t="s">
        <v>55</v>
      </c>
      <c r="AP347" s="348" t="s">
        <v>55</v>
      </c>
      <c r="AQ347" s="348" t="s">
        <v>55</v>
      </c>
      <c r="AR347" s="348" t="s">
        <v>55</v>
      </c>
      <c r="AS347" s="348" t="s">
        <v>55</v>
      </c>
      <c r="AT347" s="1203" t="s">
        <v>58</v>
      </c>
    </row>
    <row r="348" spans="1:46" ht="15.95" customHeight="1" x14ac:dyDescent="0.2">
      <c r="A348" s="1209" t="s">
        <v>197</v>
      </c>
      <c r="B348" s="1210">
        <f t="shared" si="40"/>
        <v>0.81818181818181823</v>
      </c>
      <c r="C348" s="348">
        <v>36</v>
      </c>
      <c r="D348" s="1203">
        <v>44</v>
      </c>
      <c r="E348" s="1241" t="s">
        <v>58</v>
      </c>
      <c r="F348" s="348" t="s">
        <v>55</v>
      </c>
      <c r="G348" s="348" t="s">
        <v>55</v>
      </c>
      <c r="H348" s="348" t="s">
        <v>55</v>
      </c>
      <c r="I348" s="348" t="s">
        <v>55</v>
      </c>
      <c r="J348" s="348" t="s">
        <v>55</v>
      </c>
      <c r="K348" s="348" t="s">
        <v>55</v>
      </c>
      <c r="L348" s="348" t="s">
        <v>55</v>
      </c>
      <c r="M348" s="348" t="s">
        <v>55</v>
      </c>
      <c r="N348" s="348" t="s">
        <v>55</v>
      </c>
      <c r="O348" s="348" t="s">
        <v>55</v>
      </c>
      <c r="P348" s="348" t="s">
        <v>55</v>
      </c>
      <c r="Q348" s="348" t="s">
        <v>55</v>
      </c>
      <c r="R348" s="348" t="s">
        <v>55</v>
      </c>
      <c r="S348" s="348" t="s">
        <v>58</v>
      </c>
      <c r="T348" s="348" t="s">
        <v>55</v>
      </c>
      <c r="U348" s="348" t="s">
        <v>55</v>
      </c>
      <c r="V348" s="348" t="s">
        <v>70</v>
      </c>
      <c r="W348" s="348" t="s">
        <v>55</v>
      </c>
      <c r="X348" s="348" t="s">
        <v>55</v>
      </c>
      <c r="Y348" s="348" t="s">
        <v>55</v>
      </c>
      <c r="Z348" s="348" t="s">
        <v>55</v>
      </c>
      <c r="AA348" s="348" t="s">
        <v>55</v>
      </c>
      <c r="AB348" s="348" t="s">
        <v>55</v>
      </c>
      <c r="AC348" s="348" t="s">
        <v>55</v>
      </c>
      <c r="AD348" s="348" t="s">
        <v>55</v>
      </c>
      <c r="AE348" s="348" t="s">
        <v>58</v>
      </c>
      <c r="AF348" s="348" t="s">
        <v>55</v>
      </c>
      <c r="AG348" s="348" t="s">
        <v>58</v>
      </c>
      <c r="AH348" s="348" t="s">
        <v>55</v>
      </c>
      <c r="AI348" s="348" t="s">
        <v>55</v>
      </c>
      <c r="AJ348" s="348" t="s">
        <v>58</v>
      </c>
      <c r="AK348" s="348" t="s">
        <v>55</v>
      </c>
      <c r="AL348" s="348" t="s">
        <v>55</v>
      </c>
      <c r="AM348" s="348" t="s">
        <v>55</v>
      </c>
      <c r="AN348" s="348" t="s">
        <v>55</v>
      </c>
      <c r="AO348" s="348" t="s">
        <v>55</v>
      </c>
      <c r="AP348" s="348" t="s">
        <v>55</v>
      </c>
      <c r="AQ348" s="348" t="s">
        <v>55</v>
      </c>
      <c r="AR348" s="348" t="s">
        <v>55</v>
      </c>
      <c r="AS348" s="348" t="s">
        <v>55</v>
      </c>
      <c r="AT348" s="1203" t="s">
        <v>58</v>
      </c>
    </row>
    <row r="349" spans="1:46" ht="15.95" customHeight="1" x14ac:dyDescent="0.2">
      <c r="A349" s="1223" t="s">
        <v>198</v>
      </c>
      <c r="B349" s="1210">
        <f t="shared" si="40"/>
        <v>0.82499999999999996</v>
      </c>
      <c r="C349" s="348">
        <v>33</v>
      </c>
      <c r="D349" s="1203">
        <v>40</v>
      </c>
      <c r="E349" s="1241" t="s">
        <v>70</v>
      </c>
      <c r="F349" s="348" t="s">
        <v>55</v>
      </c>
      <c r="G349" s="348" t="s">
        <v>55</v>
      </c>
      <c r="H349" s="348" t="s">
        <v>55</v>
      </c>
      <c r="I349" s="348" t="s">
        <v>55</v>
      </c>
      <c r="J349" s="348" t="s">
        <v>70</v>
      </c>
      <c r="K349" s="348" t="s">
        <v>55</v>
      </c>
      <c r="L349" s="348" t="s">
        <v>55</v>
      </c>
      <c r="M349" s="348" t="s">
        <v>55</v>
      </c>
      <c r="N349" s="348" t="s">
        <v>55</v>
      </c>
      <c r="O349" s="348" t="s">
        <v>55</v>
      </c>
      <c r="P349" s="348" t="s">
        <v>55</v>
      </c>
      <c r="Q349" s="348" t="s">
        <v>55</v>
      </c>
      <c r="R349" s="348" t="s">
        <v>55</v>
      </c>
      <c r="S349" s="348" t="s">
        <v>58</v>
      </c>
      <c r="T349" s="348" t="s">
        <v>55</v>
      </c>
      <c r="U349" s="348" t="s">
        <v>55</v>
      </c>
      <c r="V349" s="348" t="s">
        <v>70</v>
      </c>
      <c r="W349" s="348" t="s">
        <v>55</v>
      </c>
      <c r="X349" s="348" t="s">
        <v>55</v>
      </c>
      <c r="Y349" s="348" t="s">
        <v>55</v>
      </c>
      <c r="Z349" s="348" t="s">
        <v>55</v>
      </c>
      <c r="AA349" s="348" t="s">
        <v>55</v>
      </c>
      <c r="AB349" s="348" t="s">
        <v>55</v>
      </c>
      <c r="AC349" s="348" t="s">
        <v>55</v>
      </c>
      <c r="AD349" s="348" t="s">
        <v>55</v>
      </c>
      <c r="AE349" s="348" t="s">
        <v>58</v>
      </c>
      <c r="AF349" s="348" t="s">
        <v>55</v>
      </c>
      <c r="AG349" s="348" t="s">
        <v>58</v>
      </c>
      <c r="AH349" s="348" t="s">
        <v>55</v>
      </c>
      <c r="AI349" s="348" t="s">
        <v>55</v>
      </c>
      <c r="AJ349" s="348" t="s">
        <v>58</v>
      </c>
      <c r="AK349" s="348" t="s">
        <v>58</v>
      </c>
      <c r="AL349" s="348" t="s">
        <v>55</v>
      </c>
      <c r="AM349" s="348" t="s">
        <v>70</v>
      </c>
      <c r="AN349" s="348" t="s">
        <v>55</v>
      </c>
      <c r="AO349" s="348" t="s">
        <v>70</v>
      </c>
      <c r="AP349" s="348" t="s">
        <v>55</v>
      </c>
      <c r="AQ349" s="348" t="s">
        <v>55</v>
      </c>
      <c r="AR349" s="348" t="s">
        <v>55</v>
      </c>
      <c r="AS349" s="348" t="s">
        <v>55</v>
      </c>
      <c r="AT349" s="1203" t="s">
        <v>58</v>
      </c>
    </row>
    <row r="350" spans="1:46" ht="19.5" customHeight="1" x14ac:dyDescent="0.25">
      <c r="A350" s="1274" t="s">
        <v>199</v>
      </c>
      <c r="B350" s="1207"/>
      <c r="C350" s="1207"/>
      <c r="D350" s="1208"/>
      <c r="E350" s="1207"/>
      <c r="F350" s="1207"/>
      <c r="G350" s="1207"/>
      <c r="H350" s="1207"/>
      <c r="I350" s="1207"/>
      <c r="J350" s="1207"/>
      <c r="K350" s="1207"/>
      <c r="L350" s="1207"/>
      <c r="M350" s="1207"/>
      <c r="N350" s="1207"/>
      <c r="O350" s="1207"/>
      <c r="P350" s="1207"/>
      <c r="Q350" s="1207"/>
      <c r="R350" s="1207"/>
      <c r="S350" s="1207"/>
      <c r="T350" s="1207"/>
      <c r="U350" s="1207"/>
      <c r="V350" s="1207"/>
      <c r="W350" s="1207"/>
      <c r="X350" s="1207"/>
      <c r="Y350" s="1207"/>
      <c r="Z350" s="1207"/>
      <c r="AA350" s="1207"/>
      <c r="AB350" s="1207"/>
      <c r="AC350" s="1207"/>
      <c r="AD350" s="1207"/>
      <c r="AE350" s="1207"/>
      <c r="AF350" s="1207"/>
      <c r="AG350" s="1207"/>
      <c r="AH350" s="1207"/>
      <c r="AI350" s="1207"/>
      <c r="AJ350" s="1207"/>
      <c r="AK350" s="1207"/>
      <c r="AL350" s="1207"/>
      <c r="AM350" s="1207"/>
      <c r="AN350" s="1207"/>
      <c r="AO350" s="1207"/>
      <c r="AP350" s="1207"/>
      <c r="AQ350" s="1207"/>
      <c r="AR350" s="1207"/>
      <c r="AS350" s="1207"/>
      <c r="AT350" s="1208"/>
    </row>
    <row r="351" spans="1:46" ht="15.95" customHeight="1" x14ac:dyDescent="0.2">
      <c r="A351" s="1209" t="s">
        <v>188</v>
      </c>
      <c r="B351" s="1210">
        <f>C351/D351</f>
        <v>0.2</v>
      </c>
      <c r="C351" s="348">
        <v>9</v>
      </c>
      <c r="D351" s="1203">
        <v>45</v>
      </c>
      <c r="E351" s="1241" t="s">
        <v>58</v>
      </c>
      <c r="F351" s="348" t="s">
        <v>55</v>
      </c>
      <c r="G351" s="348" t="s">
        <v>58</v>
      </c>
      <c r="H351" s="348" t="s">
        <v>58</v>
      </c>
      <c r="I351" s="348" t="s">
        <v>58</v>
      </c>
      <c r="J351" s="348" t="s">
        <v>58</v>
      </c>
      <c r="K351" s="348" t="s">
        <v>58</v>
      </c>
      <c r="L351" s="348" t="s">
        <v>58</v>
      </c>
      <c r="M351" s="348" t="s">
        <v>58</v>
      </c>
      <c r="N351" s="348" t="s">
        <v>58</v>
      </c>
      <c r="O351" s="348" t="s">
        <v>58</v>
      </c>
      <c r="P351" s="348" t="s">
        <v>58</v>
      </c>
      <c r="Q351" s="348" t="s">
        <v>58</v>
      </c>
      <c r="R351" s="348" t="s">
        <v>58</v>
      </c>
      <c r="S351" s="348" t="s">
        <v>58</v>
      </c>
      <c r="T351" s="348" t="s">
        <v>55</v>
      </c>
      <c r="U351" s="348" t="s">
        <v>55</v>
      </c>
      <c r="V351" s="348" t="s">
        <v>55</v>
      </c>
      <c r="W351" s="348" t="s">
        <v>58</v>
      </c>
      <c r="X351" s="348" t="s">
        <v>58</v>
      </c>
      <c r="Y351" s="348" t="s">
        <v>58</v>
      </c>
      <c r="Z351" s="348" t="s">
        <v>58</v>
      </c>
      <c r="AA351" s="348" t="s">
        <v>58</v>
      </c>
      <c r="AB351" s="348" t="s">
        <v>58</v>
      </c>
      <c r="AC351" s="348" t="s">
        <v>58</v>
      </c>
      <c r="AD351" s="348" t="s">
        <v>58</v>
      </c>
      <c r="AE351" s="348" t="s">
        <v>58</v>
      </c>
      <c r="AF351" s="348" t="s">
        <v>58</v>
      </c>
      <c r="AG351" s="348" t="s">
        <v>58</v>
      </c>
      <c r="AH351" s="348" t="s">
        <v>58</v>
      </c>
      <c r="AI351" s="348" t="s">
        <v>55</v>
      </c>
      <c r="AJ351" s="348" t="s">
        <v>58</v>
      </c>
      <c r="AK351" s="348" t="s">
        <v>58</v>
      </c>
      <c r="AL351" s="348" t="s">
        <v>58</v>
      </c>
      <c r="AM351" s="348" t="s">
        <v>58</v>
      </c>
      <c r="AN351" s="348" t="s">
        <v>58</v>
      </c>
      <c r="AO351" s="348" t="s">
        <v>58</v>
      </c>
      <c r="AP351" s="348" t="s">
        <v>58</v>
      </c>
      <c r="AQ351" s="348" t="s">
        <v>55</v>
      </c>
      <c r="AR351" s="348" t="s">
        <v>55</v>
      </c>
      <c r="AS351" s="348" t="s">
        <v>58</v>
      </c>
      <c r="AT351" s="1203" t="s">
        <v>55</v>
      </c>
    </row>
    <row r="352" spans="1:46" ht="15.95" customHeight="1" x14ac:dyDescent="0.2">
      <c r="A352" s="1209" t="s">
        <v>189</v>
      </c>
      <c r="B352" s="1210">
        <f t="shared" ref="B352:B361" si="41">C352/D352</f>
        <v>0.15555555555555556</v>
      </c>
      <c r="C352" s="348">
        <v>7</v>
      </c>
      <c r="D352" s="1203">
        <v>45</v>
      </c>
      <c r="E352" s="1241" t="s">
        <v>58</v>
      </c>
      <c r="F352" s="348" t="s">
        <v>58</v>
      </c>
      <c r="G352" s="348" t="s">
        <v>58</v>
      </c>
      <c r="H352" s="348" t="s">
        <v>58</v>
      </c>
      <c r="I352" s="348" t="s">
        <v>58</v>
      </c>
      <c r="J352" s="348" t="s">
        <v>58</v>
      </c>
      <c r="K352" s="348" t="s">
        <v>58</v>
      </c>
      <c r="L352" s="348" t="s">
        <v>58</v>
      </c>
      <c r="M352" s="348" t="s">
        <v>58</v>
      </c>
      <c r="N352" s="348" t="s">
        <v>58</v>
      </c>
      <c r="O352" s="348" t="s">
        <v>58</v>
      </c>
      <c r="P352" s="348" t="s">
        <v>58</v>
      </c>
      <c r="Q352" s="348" t="s">
        <v>58</v>
      </c>
      <c r="R352" s="348" t="s">
        <v>58</v>
      </c>
      <c r="S352" s="348" t="s">
        <v>58</v>
      </c>
      <c r="T352" s="348" t="s">
        <v>55</v>
      </c>
      <c r="U352" s="348" t="s">
        <v>55</v>
      </c>
      <c r="V352" s="348" t="s">
        <v>55</v>
      </c>
      <c r="W352" s="348" t="s">
        <v>58</v>
      </c>
      <c r="X352" s="348" t="s">
        <v>58</v>
      </c>
      <c r="Y352" s="348" t="s">
        <v>58</v>
      </c>
      <c r="Z352" s="348" t="s">
        <v>58</v>
      </c>
      <c r="AA352" s="348" t="s">
        <v>58</v>
      </c>
      <c r="AB352" s="348" t="s">
        <v>58</v>
      </c>
      <c r="AC352" s="348" t="s">
        <v>58</v>
      </c>
      <c r="AD352" s="348" t="s">
        <v>58</v>
      </c>
      <c r="AE352" s="348" t="s">
        <v>58</v>
      </c>
      <c r="AF352" s="348" t="s">
        <v>58</v>
      </c>
      <c r="AG352" s="348" t="s">
        <v>58</v>
      </c>
      <c r="AH352" s="348" t="s">
        <v>58</v>
      </c>
      <c r="AI352" s="348" t="s">
        <v>55</v>
      </c>
      <c r="AJ352" s="348" t="s">
        <v>58</v>
      </c>
      <c r="AK352" s="348" t="s">
        <v>58</v>
      </c>
      <c r="AL352" s="348" t="s">
        <v>58</v>
      </c>
      <c r="AM352" s="348" t="s">
        <v>58</v>
      </c>
      <c r="AN352" s="348" t="s">
        <v>58</v>
      </c>
      <c r="AO352" s="348" t="s">
        <v>58</v>
      </c>
      <c r="AP352" s="348" t="s">
        <v>58</v>
      </c>
      <c r="AQ352" s="348" t="s">
        <v>55</v>
      </c>
      <c r="AR352" s="348" t="s">
        <v>58</v>
      </c>
      <c r="AS352" s="348" t="s">
        <v>58</v>
      </c>
      <c r="AT352" s="1203" t="s">
        <v>55</v>
      </c>
    </row>
    <row r="353" spans="1:46" ht="15.95" customHeight="1" x14ac:dyDescent="0.2">
      <c r="A353" s="1209" t="s">
        <v>190</v>
      </c>
      <c r="B353" s="1210">
        <f t="shared" si="41"/>
        <v>6.6666666666666666E-2</v>
      </c>
      <c r="C353" s="348">
        <v>3</v>
      </c>
      <c r="D353" s="1203">
        <v>45</v>
      </c>
      <c r="E353" s="1241" t="s">
        <v>58</v>
      </c>
      <c r="F353" s="348" t="s">
        <v>55</v>
      </c>
      <c r="G353" s="348" t="s">
        <v>58</v>
      </c>
      <c r="H353" s="348" t="s">
        <v>58</v>
      </c>
      <c r="I353" s="348" t="s">
        <v>58</v>
      </c>
      <c r="J353" s="348" t="s">
        <v>58</v>
      </c>
      <c r="K353" s="348" t="s">
        <v>58</v>
      </c>
      <c r="L353" s="348" t="s">
        <v>58</v>
      </c>
      <c r="M353" s="348" t="s">
        <v>58</v>
      </c>
      <c r="N353" s="348" t="s">
        <v>58</v>
      </c>
      <c r="O353" s="348" t="s">
        <v>58</v>
      </c>
      <c r="P353" s="348" t="s">
        <v>58</v>
      </c>
      <c r="Q353" s="348" t="s">
        <v>58</v>
      </c>
      <c r="R353" s="348" t="s">
        <v>58</v>
      </c>
      <c r="S353" s="348" t="s">
        <v>58</v>
      </c>
      <c r="T353" s="348" t="s">
        <v>55</v>
      </c>
      <c r="U353" s="348" t="s">
        <v>58</v>
      </c>
      <c r="V353" s="348" t="s">
        <v>58</v>
      </c>
      <c r="W353" s="348" t="s">
        <v>58</v>
      </c>
      <c r="X353" s="348" t="s">
        <v>58</v>
      </c>
      <c r="Y353" s="348" t="s">
        <v>58</v>
      </c>
      <c r="Z353" s="348" t="s">
        <v>58</v>
      </c>
      <c r="AA353" s="348" t="s">
        <v>58</v>
      </c>
      <c r="AB353" s="348" t="s">
        <v>58</v>
      </c>
      <c r="AC353" s="348" t="s">
        <v>58</v>
      </c>
      <c r="AD353" s="348" t="s">
        <v>58</v>
      </c>
      <c r="AE353" s="348" t="s">
        <v>58</v>
      </c>
      <c r="AF353" s="348" t="s">
        <v>58</v>
      </c>
      <c r="AG353" s="348" t="s">
        <v>58</v>
      </c>
      <c r="AH353" s="348" t="s">
        <v>58</v>
      </c>
      <c r="AI353" s="348" t="s">
        <v>58</v>
      </c>
      <c r="AJ353" s="348" t="s">
        <v>58</v>
      </c>
      <c r="AK353" s="348" t="s">
        <v>58</v>
      </c>
      <c r="AL353" s="348" t="s">
        <v>58</v>
      </c>
      <c r="AM353" s="348" t="s">
        <v>58</v>
      </c>
      <c r="AN353" s="348" t="s">
        <v>58</v>
      </c>
      <c r="AO353" s="348" t="s">
        <v>58</v>
      </c>
      <c r="AP353" s="348" t="s">
        <v>58</v>
      </c>
      <c r="AQ353" s="348" t="s">
        <v>58</v>
      </c>
      <c r="AR353" s="348" t="s">
        <v>55</v>
      </c>
      <c r="AS353" s="348" t="s">
        <v>58</v>
      </c>
      <c r="AT353" s="1203" t="s">
        <v>58</v>
      </c>
    </row>
    <row r="354" spans="1:46" ht="15.95" customHeight="1" x14ac:dyDescent="0.2">
      <c r="A354" s="1209" t="s">
        <v>191</v>
      </c>
      <c r="B354" s="1210">
        <f t="shared" si="41"/>
        <v>2.2222222222222223E-2</v>
      </c>
      <c r="C354" s="348">
        <v>1</v>
      </c>
      <c r="D354" s="1203">
        <v>45</v>
      </c>
      <c r="E354" s="1241" t="s">
        <v>58</v>
      </c>
      <c r="F354" s="348" t="s">
        <v>58</v>
      </c>
      <c r="G354" s="348" t="s">
        <v>58</v>
      </c>
      <c r="H354" s="348" t="s">
        <v>58</v>
      </c>
      <c r="I354" s="348" t="s">
        <v>58</v>
      </c>
      <c r="J354" s="348" t="s">
        <v>58</v>
      </c>
      <c r="K354" s="348" t="s">
        <v>58</v>
      </c>
      <c r="L354" s="348" t="s">
        <v>58</v>
      </c>
      <c r="M354" s="348" t="s">
        <v>58</v>
      </c>
      <c r="N354" s="348" t="s">
        <v>58</v>
      </c>
      <c r="O354" s="348" t="s">
        <v>58</v>
      </c>
      <c r="P354" s="348" t="s">
        <v>58</v>
      </c>
      <c r="Q354" s="348" t="s">
        <v>58</v>
      </c>
      <c r="R354" s="348" t="s">
        <v>58</v>
      </c>
      <c r="S354" s="348" t="s">
        <v>58</v>
      </c>
      <c r="T354" s="348" t="s">
        <v>55</v>
      </c>
      <c r="U354" s="348" t="s">
        <v>58</v>
      </c>
      <c r="V354" s="348" t="s">
        <v>58</v>
      </c>
      <c r="W354" s="348" t="s">
        <v>58</v>
      </c>
      <c r="X354" s="348" t="s">
        <v>58</v>
      </c>
      <c r="Y354" s="348" t="s">
        <v>58</v>
      </c>
      <c r="Z354" s="348" t="s">
        <v>58</v>
      </c>
      <c r="AA354" s="348" t="s">
        <v>58</v>
      </c>
      <c r="AB354" s="348" t="s">
        <v>58</v>
      </c>
      <c r="AC354" s="348" t="s">
        <v>58</v>
      </c>
      <c r="AD354" s="348" t="s">
        <v>58</v>
      </c>
      <c r="AE354" s="348" t="s">
        <v>58</v>
      </c>
      <c r="AF354" s="348" t="s">
        <v>58</v>
      </c>
      <c r="AG354" s="348" t="s">
        <v>58</v>
      </c>
      <c r="AH354" s="348" t="s">
        <v>58</v>
      </c>
      <c r="AI354" s="348" t="s">
        <v>58</v>
      </c>
      <c r="AJ354" s="348" t="s">
        <v>58</v>
      </c>
      <c r="AK354" s="348" t="s">
        <v>58</v>
      </c>
      <c r="AL354" s="348" t="s">
        <v>58</v>
      </c>
      <c r="AM354" s="348" t="s">
        <v>58</v>
      </c>
      <c r="AN354" s="348" t="s">
        <v>58</v>
      </c>
      <c r="AO354" s="348" t="s">
        <v>58</v>
      </c>
      <c r="AP354" s="348" t="s">
        <v>58</v>
      </c>
      <c r="AQ354" s="348" t="s">
        <v>58</v>
      </c>
      <c r="AR354" s="348" t="s">
        <v>58</v>
      </c>
      <c r="AS354" s="348" t="s">
        <v>58</v>
      </c>
      <c r="AT354" s="1203" t="s">
        <v>58</v>
      </c>
    </row>
    <row r="355" spans="1:46" ht="15.95" customHeight="1" x14ac:dyDescent="0.2">
      <c r="A355" s="1209" t="s">
        <v>192</v>
      </c>
      <c r="B355" s="1210">
        <f t="shared" si="41"/>
        <v>2.2222222222222223E-2</v>
      </c>
      <c r="C355" s="348">
        <v>1</v>
      </c>
      <c r="D355" s="1203">
        <v>45</v>
      </c>
      <c r="E355" s="1241" t="s">
        <v>58</v>
      </c>
      <c r="F355" s="348" t="s">
        <v>58</v>
      </c>
      <c r="G355" s="348" t="s">
        <v>58</v>
      </c>
      <c r="H355" s="348" t="s">
        <v>58</v>
      </c>
      <c r="I355" s="348" t="s">
        <v>58</v>
      </c>
      <c r="J355" s="348" t="s">
        <v>58</v>
      </c>
      <c r="K355" s="348" t="s">
        <v>58</v>
      </c>
      <c r="L355" s="348" t="s">
        <v>58</v>
      </c>
      <c r="M355" s="348" t="s">
        <v>58</v>
      </c>
      <c r="N355" s="348" t="s">
        <v>58</v>
      </c>
      <c r="O355" s="348" t="s">
        <v>58</v>
      </c>
      <c r="P355" s="348" t="s">
        <v>58</v>
      </c>
      <c r="Q355" s="348" t="s">
        <v>58</v>
      </c>
      <c r="R355" s="348" t="s">
        <v>58</v>
      </c>
      <c r="S355" s="348" t="s">
        <v>58</v>
      </c>
      <c r="T355" s="348" t="s">
        <v>55</v>
      </c>
      <c r="U355" s="348" t="s">
        <v>58</v>
      </c>
      <c r="V355" s="348" t="s">
        <v>58</v>
      </c>
      <c r="W355" s="348" t="s">
        <v>58</v>
      </c>
      <c r="X355" s="348" t="s">
        <v>58</v>
      </c>
      <c r="Y355" s="348" t="s">
        <v>58</v>
      </c>
      <c r="Z355" s="348" t="s">
        <v>58</v>
      </c>
      <c r="AA355" s="348" t="s">
        <v>58</v>
      </c>
      <c r="AB355" s="348" t="s">
        <v>58</v>
      </c>
      <c r="AC355" s="348" t="s">
        <v>58</v>
      </c>
      <c r="AD355" s="348" t="s">
        <v>58</v>
      </c>
      <c r="AE355" s="348" t="s">
        <v>58</v>
      </c>
      <c r="AF355" s="348" t="s">
        <v>58</v>
      </c>
      <c r="AG355" s="348" t="s">
        <v>58</v>
      </c>
      <c r="AH355" s="348" t="s">
        <v>58</v>
      </c>
      <c r="AI355" s="348" t="s">
        <v>58</v>
      </c>
      <c r="AJ355" s="348" t="s">
        <v>58</v>
      </c>
      <c r="AK355" s="348" t="s">
        <v>58</v>
      </c>
      <c r="AL355" s="348" t="s">
        <v>58</v>
      </c>
      <c r="AM355" s="348" t="s">
        <v>58</v>
      </c>
      <c r="AN355" s="348" t="s">
        <v>58</v>
      </c>
      <c r="AO355" s="348" t="s">
        <v>58</v>
      </c>
      <c r="AP355" s="348" t="s">
        <v>58</v>
      </c>
      <c r="AQ355" s="348" t="s">
        <v>58</v>
      </c>
      <c r="AR355" s="348" t="s">
        <v>58</v>
      </c>
      <c r="AS355" s="348" t="s">
        <v>58</v>
      </c>
      <c r="AT355" s="1203" t="s">
        <v>58</v>
      </c>
    </row>
    <row r="356" spans="1:46" ht="15.95" customHeight="1" x14ac:dyDescent="0.2">
      <c r="A356" s="1209" t="s">
        <v>193</v>
      </c>
      <c r="B356" s="1210">
        <f t="shared" si="41"/>
        <v>2.2727272727272728E-2</v>
      </c>
      <c r="C356" s="348">
        <v>1</v>
      </c>
      <c r="D356" s="1203">
        <v>44</v>
      </c>
      <c r="E356" s="1241" t="s">
        <v>58</v>
      </c>
      <c r="F356" s="348" t="s">
        <v>58</v>
      </c>
      <c r="G356" s="348" t="s">
        <v>58</v>
      </c>
      <c r="H356" s="348" t="s">
        <v>58</v>
      </c>
      <c r="I356" s="348" t="s">
        <v>58</v>
      </c>
      <c r="J356" s="348" t="s">
        <v>58</v>
      </c>
      <c r="K356" s="348" t="s">
        <v>58</v>
      </c>
      <c r="L356" s="348" t="s">
        <v>58</v>
      </c>
      <c r="M356" s="348" t="s">
        <v>58</v>
      </c>
      <c r="N356" s="348" t="s">
        <v>58</v>
      </c>
      <c r="O356" s="348" t="s">
        <v>58</v>
      </c>
      <c r="P356" s="348" t="s">
        <v>58</v>
      </c>
      <c r="Q356" s="348" t="s">
        <v>58</v>
      </c>
      <c r="R356" s="348" t="s">
        <v>58</v>
      </c>
      <c r="S356" s="348" t="s">
        <v>58</v>
      </c>
      <c r="T356" s="348" t="s">
        <v>55</v>
      </c>
      <c r="U356" s="348" t="s">
        <v>58</v>
      </c>
      <c r="V356" s="348" t="s">
        <v>70</v>
      </c>
      <c r="W356" s="348" t="s">
        <v>58</v>
      </c>
      <c r="X356" s="348" t="s">
        <v>58</v>
      </c>
      <c r="Y356" s="348" t="s">
        <v>58</v>
      </c>
      <c r="Z356" s="348" t="s">
        <v>58</v>
      </c>
      <c r="AA356" s="348" t="s">
        <v>58</v>
      </c>
      <c r="AB356" s="348" t="s">
        <v>58</v>
      </c>
      <c r="AC356" s="348" t="s">
        <v>58</v>
      </c>
      <c r="AD356" s="348" t="s">
        <v>58</v>
      </c>
      <c r="AE356" s="348" t="s">
        <v>58</v>
      </c>
      <c r="AF356" s="348" t="s">
        <v>58</v>
      </c>
      <c r="AG356" s="348" t="s">
        <v>58</v>
      </c>
      <c r="AH356" s="348" t="s">
        <v>58</v>
      </c>
      <c r="AI356" s="348" t="s">
        <v>58</v>
      </c>
      <c r="AJ356" s="348" t="s">
        <v>58</v>
      </c>
      <c r="AK356" s="348" t="s">
        <v>58</v>
      </c>
      <c r="AL356" s="348" t="s">
        <v>58</v>
      </c>
      <c r="AM356" s="348" t="s">
        <v>58</v>
      </c>
      <c r="AN356" s="348" t="s">
        <v>58</v>
      </c>
      <c r="AO356" s="348" t="s">
        <v>58</v>
      </c>
      <c r="AP356" s="348" t="s">
        <v>58</v>
      </c>
      <c r="AQ356" s="348" t="s">
        <v>58</v>
      </c>
      <c r="AR356" s="348" t="s">
        <v>58</v>
      </c>
      <c r="AS356" s="348" t="s">
        <v>58</v>
      </c>
      <c r="AT356" s="1203" t="s">
        <v>58</v>
      </c>
    </row>
    <row r="357" spans="1:46" ht="15.95" customHeight="1" x14ac:dyDescent="0.2">
      <c r="A357" s="1209" t="s">
        <v>194</v>
      </c>
      <c r="B357" s="1210">
        <f t="shared" si="41"/>
        <v>2.2727272727272728E-2</v>
      </c>
      <c r="C357" s="348">
        <v>1</v>
      </c>
      <c r="D357" s="1203">
        <v>44</v>
      </c>
      <c r="E357" s="1241" t="s">
        <v>58</v>
      </c>
      <c r="F357" s="348" t="s">
        <v>58</v>
      </c>
      <c r="G357" s="348" t="s">
        <v>58</v>
      </c>
      <c r="H357" s="348" t="s">
        <v>58</v>
      </c>
      <c r="I357" s="348" t="s">
        <v>58</v>
      </c>
      <c r="J357" s="348" t="s">
        <v>58</v>
      </c>
      <c r="K357" s="348" t="s">
        <v>58</v>
      </c>
      <c r="L357" s="348" t="s">
        <v>58</v>
      </c>
      <c r="M357" s="348" t="s">
        <v>58</v>
      </c>
      <c r="N357" s="348" t="s">
        <v>58</v>
      </c>
      <c r="O357" s="348" t="s">
        <v>58</v>
      </c>
      <c r="P357" s="348" t="s">
        <v>58</v>
      </c>
      <c r="Q357" s="348" t="s">
        <v>58</v>
      </c>
      <c r="R357" s="348" t="s">
        <v>58</v>
      </c>
      <c r="S357" s="348" t="s">
        <v>58</v>
      </c>
      <c r="T357" s="348" t="s">
        <v>55</v>
      </c>
      <c r="U357" s="348" t="s">
        <v>58</v>
      </c>
      <c r="V357" s="348" t="s">
        <v>70</v>
      </c>
      <c r="W357" s="348" t="s">
        <v>58</v>
      </c>
      <c r="X357" s="348" t="s">
        <v>58</v>
      </c>
      <c r="Y357" s="348" t="s">
        <v>58</v>
      </c>
      <c r="Z357" s="348" t="s">
        <v>58</v>
      </c>
      <c r="AA357" s="348" t="s">
        <v>58</v>
      </c>
      <c r="AB357" s="348" t="s">
        <v>58</v>
      </c>
      <c r="AC357" s="348" t="s">
        <v>58</v>
      </c>
      <c r="AD357" s="348" t="s">
        <v>58</v>
      </c>
      <c r="AE357" s="348" t="s">
        <v>58</v>
      </c>
      <c r="AF357" s="348" t="s">
        <v>58</v>
      </c>
      <c r="AG357" s="348" t="s">
        <v>58</v>
      </c>
      <c r="AH357" s="348" t="s">
        <v>58</v>
      </c>
      <c r="AI357" s="348" t="s">
        <v>58</v>
      </c>
      <c r="AJ357" s="348" t="s">
        <v>58</v>
      </c>
      <c r="AK357" s="348" t="s">
        <v>58</v>
      </c>
      <c r="AL357" s="348" t="s">
        <v>58</v>
      </c>
      <c r="AM357" s="348" t="s">
        <v>58</v>
      </c>
      <c r="AN357" s="348" t="s">
        <v>58</v>
      </c>
      <c r="AO357" s="348" t="s">
        <v>58</v>
      </c>
      <c r="AP357" s="348" t="s">
        <v>58</v>
      </c>
      <c r="AQ357" s="348" t="s">
        <v>58</v>
      </c>
      <c r="AR357" s="348" t="s">
        <v>58</v>
      </c>
      <c r="AS357" s="348" t="s">
        <v>58</v>
      </c>
      <c r="AT357" s="1203" t="s">
        <v>58</v>
      </c>
    </row>
    <row r="358" spans="1:46" ht="15.95" customHeight="1" x14ac:dyDescent="0.2">
      <c r="A358" s="1209" t="s">
        <v>195</v>
      </c>
      <c r="B358" s="1210">
        <f t="shared" si="41"/>
        <v>2.2222222222222223E-2</v>
      </c>
      <c r="C358" s="348">
        <v>1</v>
      </c>
      <c r="D358" s="1203">
        <v>45</v>
      </c>
      <c r="E358" s="1241" t="s">
        <v>58</v>
      </c>
      <c r="F358" s="348" t="s">
        <v>58</v>
      </c>
      <c r="G358" s="348" t="s">
        <v>58</v>
      </c>
      <c r="H358" s="348" t="s">
        <v>58</v>
      </c>
      <c r="I358" s="348" t="s">
        <v>58</v>
      </c>
      <c r="J358" s="348" t="s">
        <v>58</v>
      </c>
      <c r="K358" s="348" t="s">
        <v>58</v>
      </c>
      <c r="L358" s="348" t="s">
        <v>58</v>
      </c>
      <c r="M358" s="348" t="s">
        <v>58</v>
      </c>
      <c r="N358" s="348" t="s">
        <v>58</v>
      </c>
      <c r="O358" s="348" t="s">
        <v>58</v>
      </c>
      <c r="P358" s="348" t="s">
        <v>58</v>
      </c>
      <c r="Q358" s="348" t="s">
        <v>58</v>
      </c>
      <c r="R358" s="348" t="s">
        <v>58</v>
      </c>
      <c r="S358" s="348" t="s">
        <v>58</v>
      </c>
      <c r="T358" s="348" t="s">
        <v>55</v>
      </c>
      <c r="U358" s="348" t="s">
        <v>58</v>
      </c>
      <c r="V358" s="348" t="s">
        <v>58</v>
      </c>
      <c r="W358" s="348" t="s">
        <v>58</v>
      </c>
      <c r="X358" s="348" t="s">
        <v>58</v>
      </c>
      <c r="Y358" s="348" t="s">
        <v>58</v>
      </c>
      <c r="Z358" s="348" t="s">
        <v>58</v>
      </c>
      <c r="AA358" s="348" t="s">
        <v>58</v>
      </c>
      <c r="AB358" s="348" t="s">
        <v>58</v>
      </c>
      <c r="AC358" s="348" t="s">
        <v>58</v>
      </c>
      <c r="AD358" s="348" t="s">
        <v>58</v>
      </c>
      <c r="AE358" s="348" t="s">
        <v>58</v>
      </c>
      <c r="AF358" s="348" t="s">
        <v>58</v>
      </c>
      <c r="AG358" s="348" t="s">
        <v>58</v>
      </c>
      <c r="AH358" s="348" t="s">
        <v>58</v>
      </c>
      <c r="AI358" s="348" t="s">
        <v>58</v>
      </c>
      <c r="AJ358" s="348" t="s">
        <v>58</v>
      </c>
      <c r="AK358" s="348" t="s">
        <v>58</v>
      </c>
      <c r="AL358" s="348" t="s">
        <v>58</v>
      </c>
      <c r="AM358" s="348" t="s">
        <v>58</v>
      </c>
      <c r="AN358" s="348" t="s">
        <v>58</v>
      </c>
      <c r="AO358" s="348" t="s">
        <v>58</v>
      </c>
      <c r="AP358" s="348" t="s">
        <v>58</v>
      </c>
      <c r="AQ358" s="348" t="s">
        <v>58</v>
      </c>
      <c r="AR358" s="348" t="s">
        <v>58</v>
      </c>
      <c r="AS358" s="348" t="s">
        <v>58</v>
      </c>
      <c r="AT358" s="1203" t="s">
        <v>58</v>
      </c>
    </row>
    <row r="359" spans="1:46" ht="15.95" customHeight="1" x14ac:dyDescent="0.2">
      <c r="A359" s="1209" t="s">
        <v>196</v>
      </c>
      <c r="B359" s="1210">
        <f t="shared" si="41"/>
        <v>2.2222222222222223E-2</v>
      </c>
      <c r="C359" s="348">
        <v>1</v>
      </c>
      <c r="D359" s="1203">
        <v>45</v>
      </c>
      <c r="E359" s="1241" t="s">
        <v>58</v>
      </c>
      <c r="F359" s="348" t="s">
        <v>58</v>
      </c>
      <c r="G359" s="348" t="s">
        <v>58</v>
      </c>
      <c r="H359" s="348" t="s">
        <v>58</v>
      </c>
      <c r="I359" s="348" t="s">
        <v>58</v>
      </c>
      <c r="J359" s="348" t="s">
        <v>58</v>
      </c>
      <c r="K359" s="348" t="s">
        <v>58</v>
      </c>
      <c r="L359" s="348" t="s">
        <v>58</v>
      </c>
      <c r="M359" s="348" t="s">
        <v>58</v>
      </c>
      <c r="N359" s="348" t="s">
        <v>58</v>
      </c>
      <c r="O359" s="348" t="s">
        <v>58</v>
      </c>
      <c r="P359" s="348" t="s">
        <v>58</v>
      </c>
      <c r="Q359" s="348" t="s">
        <v>58</v>
      </c>
      <c r="R359" s="348" t="s">
        <v>58</v>
      </c>
      <c r="S359" s="348" t="s">
        <v>58</v>
      </c>
      <c r="T359" s="348" t="s">
        <v>55</v>
      </c>
      <c r="U359" s="348" t="s">
        <v>58</v>
      </c>
      <c r="V359" s="348" t="s">
        <v>58</v>
      </c>
      <c r="W359" s="348" t="s">
        <v>58</v>
      </c>
      <c r="X359" s="348" t="s">
        <v>58</v>
      </c>
      <c r="Y359" s="348" t="s">
        <v>58</v>
      </c>
      <c r="Z359" s="348" t="s">
        <v>58</v>
      </c>
      <c r="AA359" s="348" t="s">
        <v>58</v>
      </c>
      <c r="AB359" s="348" t="s">
        <v>58</v>
      </c>
      <c r="AC359" s="348" t="s">
        <v>58</v>
      </c>
      <c r="AD359" s="348" t="s">
        <v>58</v>
      </c>
      <c r="AE359" s="348" t="s">
        <v>58</v>
      </c>
      <c r="AF359" s="348" t="s">
        <v>58</v>
      </c>
      <c r="AG359" s="348" t="s">
        <v>58</v>
      </c>
      <c r="AH359" s="348" t="s">
        <v>58</v>
      </c>
      <c r="AI359" s="348" t="s">
        <v>58</v>
      </c>
      <c r="AJ359" s="348" t="s">
        <v>58</v>
      </c>
      <c r="AK359" s="348" t="s">
        <v>58</v>
      </c>
      <c r="AL359" s="348" t="s">
        <v>58</v>
      </c>
      <c r="AM359" s="348" t="s">
        <v>58</v>
      </c>
      <c r="AN359" s="348" t="s">
        <v>58</v>
      </c>
      <c r="AO359" s="348" t="s">
        <v>58</v>
      </c>
      <c r="AP359" s="348" t="s">
        <v>58</v>
      </c>
      <c r="AQ359" s="348" t="s">
        <v>58</v>
      </c>
      <c r="AR359" s="348" t="s">
        <v>58</v>
      </c>
      <c r="AS359" s="348" t="s">
        <v>58</v>
      </c>
      <c r="AT359" s="1203" t="s">
        <v>58</v>
      </c>
    </row>
    <row r="360" spans="1:46" ht="15.95" customHeight="1" x14ac:dyDescent="0.2">
      <c r="A360" s="1209" t="s">
        <v>197</v>
      </c>
      <c r="B360" s="1210">
        <f t="shared" si="41"/>
        <v>2.2727272727272728E-2</v>
      </c>
      <c r="C360" s="348">
        <v>1</v>
      </c>
      <c r="D360" s="1203">
        <v>44</v>
      </c>
      <c r="E360" s="1241" t="s">
        <v>58</v>
      </c>
      <c r="F360" s="348" t="s">
        <v>58</v>
      </c>
      <c r="G360" s="348" t="s">
        <v>58</v>
      </c>
      <c r="H360" s="348" t="s">
        <v>58</v>
      </c>
      <c r="I360" s="348" t="s">
        <v>58</v>
      </c>
      <c r="J360" s="348" t="s">
        <v>58</v>
      </c>
      <c r="K360" s="348" t="s">
        <v>58</v>
      </c>
      <c r="L360" s="348" t="s">
        <v>58</v>
      </c>
      <c r="M360" s="348" t="s">
        <v>58</v>
      </c>
      <c r="N360" s="348" t="s">
        <v>58</v>
      </c>
      <c r="O360" s="348" t="s">
        <v>58</v>
      </c>
      <c r="P360" s="348" t="s">
        <v>58</v>
      </c>
      <c r="Q360" s="348" t="s">
        <v>58</v>
      </c>
      <c r="R360" s="348" t="s">
        <v>58</v>
      </c>
      <c r="S360" s="348" t="s">
        <v>58</v>
      </c>
      <c r="T360" s="348" t="s">
        <v>55</v>
      </c>
      <c r="U360" s="348" t="s">
        <v>58</v>
      </c>
      <c r="V360" s="348" t="s">
        <v>70</v>
      </c>
      <c r="W360" s="348" t="s">
        <v>58</v>
      </c>
      <c r="X360" s="348" t="s">
        <v>58</v>
      </c>
      <c r="Y360" s="348" t="s">
        <v>58</v>
      </c>
      <c r="Z360" s="348" t="s">
        <v>58</v>
      </c>
      <c r="AA360" s="348" t="s">
        <v>58</v>
      </c>
      <c r="AB360" s="348" t="s">
        <v>58</v>
      </c>
      <c r="AC360" s="348" t="s">
        <v>58</v>
      </c>
      <c r="AD360" s="348" t="s">
        <v>58</v>
      </c>
      <c r="AE360" s="348" t="s">
        <v>58</v>
      </c>
      <c r="AF360" s="348" t="s">
        <v>58</v>
      </c>
      <c r="AG360" s="348" t="s">
        <v>58</v>
      </c>
      <c r="AH360" s="348" t="s">
        <v>58</v>
      </c>
      <c r="AI360" s="348" t="s">
        <v>58</v>
      </c>
      <c r="AJ360" s="348" t="s">
        <v>58</v>
      </c>
      <c r="AK360" s="348" t="s">
        <v>58</v>
      </c>
      <c r="AL360" s="348" t="s">
        <v>58</v>
      </c>
      <c r="AM360" s="348" t="s">
        <v>58</v>
      </c>
      <c r="AN360" s="348" t="s">
        <v>58</v>
      </c>
      <c r="AO360" s="348" t="s">
        <v>58</v>
      </c>
      <c r="AP360" s="348" t="s">
        <v>58</v>
      </c>
      <c r="AQ360" s="348" t="s">
        <v>58</v>
      </c>
      <c r="AR360" s="348" t="s">
        <v>58</v>
      </c>
      <c r="AS360" s="348" t="s">
        <v>58</v>
      </c>
      <c r="AT360" s="1203" t="s">
        <v>58</v>
      </c>
    </row>
    <row r="361" spans="1:46" ht="15.95" customHeight="1" x14ac:dyDescent="0.2">
      <c r="A361" s="1223" t="s">
        <v>198</v>
      </c>
      <c r="B361" s="1210">
        <f t="shared" si="41"/>
        <v>2.3809523809523808E-2</v>
      </c>
      <c r="C361" s="348">
        <v>1</v>
      </c>
      <c r="D361" s="1203">
        <v>42</v>
      </c>
      <c r="E361" s="1241" t="s">
        <v>58</v>
      </c>
      <c r="F361" s="348" t="s">
        <v>58</v>
      </c>
      <c r="G361" s="348" t="s">
        <v>58</v>
      </c>
      <c r="H361" s="348" t="s">
        <v>58</v>
      </c>
      <c r="I361" s="348" t="s">
        <v>58</v>
      </c>
      <c r="J361" s="348" t="s">
        <v>58</v>
      </c>
      <c r="K361" s="348" t="s">
        <v>58</v>
      </c>
      <c r="L361" s="348" t="s">
        <v>58</v>
      </c>
      <c r="M361" s="348" t="s">
        <v>58</v>
      </c>
      <c r="N361" s="348" t="s">
        <v>58</v>
      </c>
      <c r="O361" s="348" t="s">
        <v>58</v>
      </c>
      <c r="P361" s="348" t="s">
        <v>58</v>
      </c>
      <c r="Q361" s="348" t="s">
        <v>58</v>
      </c>
      <c r="R361" s="348" t="s">
        <v>58</v>
      </c>
      <c r="S361" s="348" t="s">
        <v>58</v>
      </c>
      <c r="T361" s="348" t="s">
        <v>55</v>
      </c>
      <c r="U361" s="348" t="s">
        <v>58</v>
      </c>
      <c r="V361" s="348" t="s">
        <v>70</v>
      </c>
      <c r="W361" s="348" t="s">
        <v>58</v>
      </c>
      <c r="X361" s="348" t="s">
        <v>58</v>
      </c>
      <c r="Y361" s="348" t="s">
        <v>58</v>
      </c>
      <c r="Z361" s="348" t="s">
        <v>58</v>
      </c>
      <c r="AA361" s="348" t="s">
        <v>58</v>
      </c>
      <c r="AB361" s="348" t="s">
        <v>58</v>
      </c>
      <c r="AC361" s="348" t="s">
        <v>58</v>
      </c>
      <c r="AD361" s="348" t="s">
        <v>58</v>
      </c>
      <c r="AE361" s="348" t="s">
        <v>58</v>
      </c>
      <c r="AF361" s="348" t="s">
        <v>58</v>
      </c>
      <c r="AG361" s="348" t="s">
        <v>58</v>
      </c>
      <c r="AH361" s="348" t="s">
        <v>58</v>
      </c>
      <c r="AI361" s="348" t="s">
        <v>58</v>
      </c>
      <c r="AJ361" s="348" t="s">
        <v>58</v>
      </c>
      <c r="AK361" s="348" t="s">
        <v>58</v>
      </c>
      <c r="AL361" s="348" t="s">
        <v>58</v>
      </c>
      <c r="AM361" s="348" t="s">
        <v>70</v>
      </c>
      <c r="AN361" s="348" t="s">
        <v>58</v>
      </c>
      <c r="AO361" s="348" t="s">
        <v>70</v>
      </c>
      <c r="AP361" s="348" t="s">
        <v>58</v>
      </c>
      <c r="AQ361" s="348" t="s">
        <v>58</v>
      </c>
      <c r="AR361" s="348" t="s">
        <v>58</v>
      </c>
      <c r="AS361" s="348" t="s">
        <v>58</v>
      </c>
      <c r="AT361" s="1203" t="s">
        <v>58</v>
      </c>
    </row>
    <row r="362" spans="1:46" ht="30" x14ac:dyDescent="0.25">
      <c r="A362" s="1334" t="s">
        <v>200</v>
      </c>
      <c r="B362" s="1271"/>
      <c r="C362" s="1219"/>
      <c r="D362" s="1220"/>
      <c r="E362" s="1219"/>
      <c r="F362" s="1219"/>
      <c r="G362" s="1219"/>
      <c r="H362" s="1219"/>
      <c r="I362" s="1219"/>
      <c r="J362" s="1219"/>
      <c r="K362" s="1219"/>
      <c r="L362" s="1219"/>
      <c r="M362" s="1219"/>
      <c r="N362" s="1219"/>
      <c r="O362" s="1219"/>
      <c r="P362" s="1219"/>
      <c r="Q362" s="1219"/>
      <c r="R362" s="1219"/>
      <c r="S362" s="1219"/>
      <c r="T362" s="1219"/>
      <c r="U362" s="1219"/>
      <c r="V362" s="1219"/>
      <c r="W362" s="1219"/>
      <c r="X362" s="1219"/>
      <c r="Y362" s="1219"/>
      <c r="Z362" s="1219"/>
      <c r="AA362" s="1219"/>
      <c r="AB362" s="1219"/>
      <c r="AC362" s="1219"/>
      <c r="AD362" s="1219"/>
      <c r="AE362" s="1219"/>
      <c r="AF362" s="1219"/>
      <c r="AG362" s="1219"/>
      <c r="AH362" s="1219"/>
      <c r="AI362" s="1219"/>
      <c r="AJ362" s="1219"/>
      <c r="AK362" s="1219"/>
      <c r="AL362" s="1219"/>
      <c r="AM362" s="1219"/>
      <c r="AN362" s="1219"/>
      <c r="AO362" s="1219"/>
      <c r="AP362" s="1219"/>
      <c r="AQ362" s="1219"/>
      <c r="AR362" s="1219"/>
      <c r="AS362" s="1219"/>
      <c r="AT362" s="1220"/>
    </row>
    <row r="363" spans="1:46" ht="15" x14ac:dyDescent="0.25">
      <c r="A363" s="1264" t="s">
        <v>201</v>
      </c>
      <c r="B363" s="1226"/>
      <c r="C363" s="1226"/>
      <c r="D363" s="1227"/>
      <c r="E363" s="1226"/>
      <c r="F363" s="1226"/>
      <c r="G363" s="1226"/>
      <c r="H363" s="1226"/>
      <c r="I363" s="1226"/>
      <c r="J363" s="1226"/>
      <c r="K363" s="1226"/>
      <c r="L363" s="1226"/>
      <c r="M363" s="1226"/>
      <c r="N363" s="1226"/>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c r="AI363" s="1226"/>
      <c r="AJ363" s="1226"/>
      <c r="AK363" s="1226"/>
      <c r="AL363" s="1226"/>
      <c r="AM363" s="1226"/>
      <c r="AN363" s="1226"/>
      <c r="AO363" s="1226"/>
      <c r="AP363" s="1226"/>
      <c r="AQ363" s="1226"/>
      <c r="AR363" s="1226"/>
      <c r="AS363" s="1226"/>
      <c r="AT363" s="1227"/>
    </row>
    <row r="364" spans="1:46" x14ac:dyDescent="0.2">
      <c r="A364" s="1209" t="s">
        <v>188</v>
      </c>
      <c r="B364" s="1210">
        <f>C364/D364</f>
        <v>0.73333333333333328</v>
      </c>
      <c r="C364" s="348">
        <v>33</v>
      </c>
      <c r="D364" s="1203">
        <v>45</v>
      </c>
      <c r="E364" s="1241" t="s">
        <v>55</v>
      </c>
      <c r="F364" s="348" t="s">
        <v>58</v>
      </c>
      <c r="G364" s="348" t="s">
        <v>55</v>
      </c>
      <c r="H364" s="348" t="s">
        <v>55</v>
      </c>
      <c r="I364" s="348" t="s">
        <v>55</v>
      </c>
      <c r="J364" s="348" t="s">
        <v>55</v>
      </c>
      <c r="K364" s="348" t="s">
        <v>55</v>
      </c>
      <c r="L364" s="348" t="s">
        <v>55</v>
      </c>
      <c r="M364" s="348" t="s">
        <v>55</v>
      </c>
      <c r="N364" s="348" t="s">
        <v>55</v>
      </c>
      <c r="O364" s="348" t="s">
        <v>58</v>
      </c>
      <c r="P364" s="348" t="s">
        <v>55</v>
      </c>
      <c r="Q364" s="348" t="s">
        <v>55</v>
      </c>
      <c r="R364" s="348" t="s">
        <v>55</v>
      </c>
      <c r="S364" s="348" t="s">
        <v>58</v>
      </c>
      <c r="T364" s="348" t="s">
        <v>55</v>
      </c>
      <c r="U364" s="348" t="s">
        <v>55</v>
      </c>
      <c r="V364" s="348" t="s">
        <v>58</v>
      </c>
      <c r="W364" s="348" t="s">
        <v>55</v>
      </c>
      <c r="X364" s="348" t="s">
        <v>55</v>
      </c>
      <c r="Y364" s="348" t="s">
        <v>55</v>
      </c>
      <c r="Z364" s="348" t="s">
        <v>55</v>
      </c>
      <c r="AA364" s="348" t="s">
        <v>55</v>
      </c>
      <c r="AB364" s="348" t="s">
        <v>58</v>
      </c>
      <c r="AC364" s="348" t="s">
        <v>55</v>
      </c>
      <c r="AD364" s="348" t="s">
        <v>55</v>
      </c>
      <c r="AE364" s="348" t="s">
        <v>55</v>
      </c>
      <c r="AF364" s="348" t="s">
        <v>55</v>
      </c>
      <c r="AG364" s="348" t="s">
        <v>58</v>
      </c>
      <c r="AH364" s="348" t="s">
        <v>55</v>
      </c>
      <c r="AI364" s="348" t="s">
        <v>55</v>
      </c>
      <c r="AJ364" s="348" t="s">
        <v>55</v>
      </c>
      <c r="AK364" s="348" t="s">
        <v>55</v>
      </c>
      <c r="AL364" s="348" t="s">
        <v>55</v>
      </c>
      <c r="AM364" s="348" t="s">
        <v>58</v>
      </c>
      <c r="AN364" s="348" t="s">
        <v>58</v>
      </c>
      <c r="AO364" s="348" t="s">
        <v>55</v>
      </c>
      <c r="AP364" s="348" t="s">
        <v>55</v>
      </c>
      <c r="AQ364" s="348" t="s">
        <v>55</v>
      </c>
      <c r="AR364" s="348" t="s">
        <v>58</v>
      </c>
      <c r="AS364" s="348" t="s">
        <v>55</v>
      </c>
      <c r="AT364" s="1203" t="s">
        <v>58</v>
      </c>
    </row>
    <row r="365" spans="1:46" x14ac:dyDescent="0.2">
      <c r="A365" s="1209" t="s">
        <v>189</v>
      </c>
      <c r="B365" s="1210">
        <f t="shared" ref="B365:B374" si="42">C365/D365</f>
        <v>0.77777777777777779</v>
      </c>
      <c r="C365" s="348">
        <v>35</v>
      </c>
      <c r="D365" s="1203">
        <v>45</v>
      </c>
      <c r="E365" s="1241" t="s">
        <v>55</v>
      </c>
      <c r="F365" s="348" t="s">
        <v>55</v>
      </c>
      <c r="G365" s="348" t="s">
        <v>55</v>
      </c>
      <c r="H365" s="348" t="s">
        <v>55</v>
      </c>
      <c r="I365" s="348" t="s">
        <v>55</v>
      </c>
      <c r="J365" s="348" t="s">
        <v>55</v>
      </c>
      <c r="K365" s="348" t="s">
        <v>55</v>
      </c>
      <c r="L365" s="348" t="s">
        <v>55</v>
      </c>
      <c r="M365" s="348" t="s">
        <v>55</v>
      </c>
      <c r="N365" s="348" t="s">
        <v>55</v>
      </c>
      <c r="O365" s="348" t="s">
        <v>58</v>
      </c>
      <c r="P365" s="348" t="s">
        <v>55</v>
      </c>
      <c r="Q365" s="348" t="s">
        <v>55</v>
      </c>
      <c r="R365" s="348" t="s">
        <v>55</v>
      </c>
      <c r="S365" s="348" t="s">
        <v>58</v>
      </c>
      <c r="T365" s="348" t="s">
        <v>55</v>
      </c>
      <c r="U365" s="348" t="s">
        <v>55</v>
      </c>
      <c r="V365" s="348" t="s">
        <v>58</v>
      </c>
      <c r="W365" s="348" t="s">
        <v>55</v>
      </c>
      <c r="X365" s="348" t="s">
        <v>55</v>
      </c>
      <c r="Y365" s="348" t="s">
        <v>55</v>
      </c>
      <c r="Z365" s="348" t="s">
        <v>55</v>
      </c>
      <c r="AA365" s="348" t="s">
        <v>55</v>
      </c>
      <c r="AB365" s="348" t="s">
        <v>55</v>
      </c>
      <c r="AC365" s="348" t="s">
        <v>58</v>
      </c>
      <c r="AD365" s="348" t="s">
        <v>55</v>
      </c>
      <c r="AE365" s="348" t="s">
        <v>55</v>
      </c>
      <c r="AF365" s="348" t="s">
        <v>55</v>
      </c>
      <c r="AG365" s="348" t="s">
        <v>58</v>
      </c>
      <c r="AH365" s="348" t="s">
        <v>58</v>
      </c>
      <c r="AI365" s="348" t="s">
        <v>55</v>
      </c>
      <c r="AJ365" s="348" t="s">
        <v>55</v>
      </c>
      <c r="AK365" s="348" t="s">
        <v>55</v>
      </c>
      <c r="AL365" s="348" t="s">
        <v>55</v>
      </c>
      <c r="AM365" s="348" t="s">
        <v>58</v>
      </c>
      <c r="AN365" s="348" t="s">
        <v>58</v>
      </c>
      <c r="AO365" s="348" t="s">
        <v>55</v>
      </c>
      <c r="AP365" s="348" t="s">
        <v>55</v>
      </c>
      <c r="AQ365" s="348" t="s">
        <v>55</v>
      </c>
      <c r="AR365" s="348" t="s">
        <v>55</v>
      </c>
      <c r="AS365" s="348" t="s">
        <v>55</v>
      </c>
      <c r="AT365" s="1203" t="s">
        <v>58</v>
      </c>
    </row>
    <row r="366" spans="1:46" x14ac:dyDescent="0.2">
      <c r="A366" s="1209" t="s">
        <v>190</v>
      </c>
      <c r="B366" s="1210">
        <f t="shared" si="42"/>
        <v>0.71111111111111114</v>
      </c>
      <c r="C366" s="348">
        <v>32</v>
      </c>
      <c r="D366" s="1203">
        <v>45</v>
      </c>
      <c r="E366" s="1241" t="s">
        <v>55</v>
      </c>
      <c r="F366" s="348" t="s">
        <v>58</v>
      </c>
      <c r="G366" s="348" t="s">
        <v>55</v>
      </c>
      <c r="H366" s="348" t="s">
        <v>55</v>
      </c>
      <c r="I366" s="348" t="s">
        <v>55</v>
      </c>
      <c r="J366" s="348" t="s">
        <v>55</v>
      </c>
      <c r="K366" s="348" t="s">
        <v>55</v>
      </c>
      <c r="L366" s="348" t="s">
        <v>55</v>
      </c>
      <c r="M366" s="348" t="s">
        <v>55</v>
      </c>
      <c r="N366" s="348" t="s">
        <v>55</v>
      </c>
      <c r="O366" s="348" t="s">
        <v>58</v>
      </c>
      <c r="P366" s="348" t="s">
        <v>55</v>
      </c>
      <c r="Q366" s="348" t="s">
        <v>55</v>
      </c>
      <c r="R366" s="348" t="s">
        <v>55</v>
      </c>
      <c r="S366" s="348" t="s">
        <v>58</v>
      </c>
      <c r="T366" s="348" t="s">
        <v>55</v>
      </c>
      <c r="U366" s="348" t="s">
        <v>55</v>
      </c>
      <c r="V366" s="348" t="s">
        <v>55</v>
      </c>
      <c r="W366" s="348" t="s">
        <v>55</v>
      </c>
      <c r="X366" s="348" t="s">
        <v>55</v>
      </c>
      <c r="Y366" s="348" t="s">
        <v>55</v>
      </c>
      <c r="Z366" s="348" t="s">
        <v>55</v>
      </c>
      <c r="AA366" s="348" t="s">
        <v>55</v>
      </c>
      <c r="AB366" s="348" t="s">
        <v>58</v>
      </c>
      <c r="AC366" s="348" t="s">
        <v>55</v>
      </c>
      <c r="AD366" s="348" t="s">
        <v>55</v>
      </c>
      <c r="AE366" s="348" t="s">
        <v>55</v>
      </c>
      <c r="AF366" s="348" t="s">
        <v>55</v>
      </c>
      <c r="AG366" s="348" t="s">
        <v>58</v>
      </c>
      <c r="AH366" s="348" t="s">
        <v>58</v>
      </c>
      <c r="AI366" s="348" t="s">
        <v>55</v>
      </c>
      <c r="AJ366" s="348" t="s">
        <v>55</v>
      </c>
      <c r="AK366" s="348" t="s">
        <v>55</v>
      </c>
      <c r="AL366" s="348" t="s">
        <v>55</v>
      </c>
      <c r="AM366" s="348" t="s">
        <v>58</v>
      </c>
      <c r="AN366" s="348" t="s">
        <v>58</v>
      </c>
      <c r="AO366" s="348" t="s">
        <v>55</v>
      </c>
      <c r="AP366" s="348" t="s">
        <v>55</v>
      </c>
      <c r="AQ366" s="348" t="s">
        <v>55</v>
      </c>
      <c r="AR366" s="348" t="s">
        <v>58</v>
      </c>
      <c r="AS366" s="348" t="s">
        <v>55</v>
      </c>
      <c r="AT366" s="1203" t="s">
        <v>58</v>
      </c>
    </row>
    <row r="367" spans="1:46" x14ac:dyDescent="0.2">
      <c r="A367" s="1209" t="s">
        <v>191</v>
      </c>
      <c r="B367" s="1210">
        <f t="shared" si="42"/>
        <v>0.77777777777777779</v>
      </c>
      <c r="C367" s="348">
        <v>35</v>
      </c>
      <c r="D367" s="1203">
        <v>45</v>
      </c>
      <c r="E367" s="1241" t="s">
        <v>55</v>
      </c>
      <c r="F367" s="348" t="s">
        <v>55</v>
      </c>
      <c r="G367" s="348" t="s">
        <v>55</v>
      </c>
      <c r="H367" s="348" t="s">
        <v>55</v>
      </c>
      <c r="I367" s="348" t="s">
        <v>55</v>
      </c>
      <c r="J367" s="348" t="s">
        <v>55</v>
      </c>
      <c r="K367" s="348" t="s">
        <v>55</v>
      </c>
      <c r="L367" s="348" t="s">
        <v>55</v>
      </c>
      <c r="M367" s="348" t="s">
        <v>55</v>
      </c>
      <c r="N367" s="348" t="s">
        <v>55</v>
      </c>
      <c r="O367" s="348" t="s">
        <v>58</v>
      </c>
      <c r="P367" s="348" t="s">
        <v>55</v>
      </c>
      <c r="Q367" s="348" t="s">
        <v>55</v>
      </c>
      <c r="R367" s="348" t="s">
        <v>55</v>
      </c>
      <c r="S367" s="348" t="s">
        <v>58</v>
      </c>
      <c r="T367" s="348" t="s">
        <v>55</v>
      </c>
      <c r="U367" s="348" t="s">
        <v>55</v>
      </c>
      <c r="V367" s="348" t="s">
        <v>55</v>
      </c>
      <c r="W367" s="348" t="s">
        <v>55</v>
      </c>
      <c r="X367" s="348" t="s">
        <v>55</v>
      </c>
      <c r="Y367" s="348" t="s">
        <v>55</v>
      </c>
      <c r="Z367" s="348" t="s">
        <v>55</v>
      </c>
      <c r="AA367" s="348" t="s">
        <v>55</v>
      </c>
      <c r="AB367" s="348" t="s">
        <v>55</v>
      </c>
      <c r="AC367" s="348" t="s">
        <v>58</v>
      </c>
      <c r="AD367" s="348" t="s">
        <v>55</v>
      </c>
      <c r="AE367" s="348" t="s">
        <v>55</v>
      </c>
      <c r="AF367" s="348" t="s">
        <v>55</v>
      </c>
      <c r="AG367" s="348" t="s">
        <v>58</v>
      </c>
      <c r="AH367" s="348" t="s">
        <v>58</v>
      </c>
      <c r="AI367" s="348" t="s">
        <v>55</v>
      </c>
      <c r="AJ367" s="348" t="s">
        <v>55</v>
      </c>
      <c r="AK367" s="348" t="s">
        <v>55</v>
      </c>
      <c r="AL367" s="348" t="s">
        <v>55</v>
      </c>
      <c r="AM367" s="348" t="s">
        <v>58</v>
      </c>
      <c r="AN367" s="348" t="s">
        <v>58</v>
      </c>
      <c r="AO367" s="348" t="s">
        <v>55</v>
      </c>
      <c r="AP367" s="348" t="s">
        <v>55</v>
      </c>
      <c r="AQ367" s="348" t="s">
        <v>55</v>
      </c>
      <c r="AR367" s="348" t="s">
        <v>55</v>
      </c>
      <c r="AS367" s="348" t="s">
        <v>55</v>
      </c>
      <c r="AT367" s="1203" t="s">
        <v>58</v>
      </c>
    </row>
    <row r="368" spans="1:46" x14ac:dyDescent="0.2">
      <c r="A368" s="1209" t="s">
        <v>192</v>
      </c>
      <c r="B368" s="1210">
        <f t="shared" si="42"/>
        <v>0.8</v>
      </c>
      <c r="C368" s="348">
        <v>36</v>
      </c>
      <c r="D368" s="1203">
        <v>45</v>
      </c>
      <c r="E368" s="1241" t="s">
        <v>55</v>
      </c>
      <c r="F368" s="348" t="s">
        <v>55</v>
      </c>
      <c r="G368" s="348" t="s">
        <v>55</v>
      </c>
      <c r="H368" s="348" t="s">
        <v>55</v>
      </c>
      <c r="I368" s="348" t="s">
        <v>55</v>
      </c>
      <c r="J368" s="348" t="s">
        <v>55</v>
      </c>
      <c r="K368" s="348" t="s">
        <v>55</v>
      </c>
      <c r="L368" s="348" t="s">
        <v>55</v>
      </c>
      <c r="M368" s="348" t="s">
        <v>55</v>
      </c>
      <c r="N368" s="348" t="s">
        <v>55</v>
      </c>
      <c r="O368" s="348" t="s">
        <v>58</v>
      </c>
      <c r="P368" s="348" t="s">
        <v>55</v>
      </c>
      <c r="Q368" s="348" t="s">
        <v>55</v>
      </c>
      <c r="R368" s="348" t="s">
        <v>55</v>
      </c>
      <c r="S368" s="348" t="s">
        <v>58</v>
      </c>
      <c r="T368" s="348" t="s">
        <v>55</v>
      </c>
      <c r="U368" s="348" t="s">
        <v>55</v>
      </c>
      <c r="V368" s="348" t="s">
        <v>55</v>
      </c>
      <c r="W368" s="348" t="s">
        <v>55</v>
      </c>
      <c r="X368" s="348" t="s">
        <v>55</v>
      </c>
      <c r="Y368" s="348" t="s">
        <v>55</v>
      </c>
      <c r="Z368" s="348" t="s">
        <v>55</v>
      </c>
      <c r="AA368" s="348" t="s">
        <v>55</v>
      </c>
      <c r="AB368" s="348" t="s">
        <v>55</v>
      </c>
      <c r="AC368" s="348" t="s">
        <v>55</v>
      </c>
      <c r="AD368" s="348" t="s">
        <v>55</v>
      </c>
      <c r="AE368" s="348" t="s">
        <v>55</v>
      </c>
      <c r="AF368" s="348" t="s">
        <v>55</v>
      </c>
      <c r="AG368" s="348" t="s">
        <v>58</v>
      </c>
      <c r="AH368" s="348" t="s">
        <v>55</v>
      </c>
      <c r="AI368" s="348" t="s">
        <v>55</v>
      </c>
      <c r="AJ368" s="348" t="s">
        <v>55</v>
      </c>
      <c r="AK368" s="348" t="s">
        <v>55</v>
      </c>
      <c r="AL368" s="348" t="s">
        <v>58</v>
      </c>
      <c r="AM368" s="348" t="s">
        <v>58</v>
      </c>
      <c r="AN368" s="348" t="s">
        <v>58</v>
      </c>
      <c r="AO368" s="348" t="s">
        <v>55</v>
      </c>
      <c r="AP368" s="348" t="s">
        <v>55</v>
      </c>
      <c r="AQ368" s="348" t="s">
        <v>55</v>
      </c>
      <c r="AR368" s="348" t="s">
        <v>55</v>
      </c>
      <c r="AS368" s="348" t="s">
        <v>55</v>
      </c>
      <c r="AT368" s="1203" t="s">
        <v>58</v>
      </c>
    </row>
    <row r="369" spans="1:46" x14ac:dyDescent="0.2">
      <c r="A369" s="1209" t="s">
        <v>193</v>
      </c>
      <c r="B369" s="1210">
        <f t="shared" si="42"/>
        <v>0.67441860465116277</v>
      </c>
      <c r="C369" s="348">
        <v>29</v>
      </c>
      <c r="D369" s="1203">
        <v>43</v>
      </c>
      <c r="E369" s="1241" t="s">
        <v>58</v>
      </c>
      <c r="F369" s="348" t="s">
        <v>55</v>
      </c>
      <c r="G369" s="348" t="s">
        <v>55</v>
      </c>
      <c r="H369" s="348" t="s">
        <v>55</v>
      </c>
      <c r="I369" s="348" t="s">
        <v>55</v>
      </c>
      <c r="J369" s="348" t="s">
        <v>55</v>
      </c>
      <c r="K369" s="348" t="s">
        <v>55</v>
      </c>
      <c r="L369" s="348" t="s">
        <v>55</v>
      </c>
      <c r="M369" s="348" t="s">
        <v>55</v>
      </c>
      <c r="N369" s="348" t="s">
        <v>55</v>
      </c>
      <c r="O369" s="348" t="s">
        <v>58</v>
      </c>
      <c r="P369" s="348" t="s">
        <v>55</v>
      </c>
      <c r="Q369" s="348" t="s">
        <v>55</v>
      </c>
      <c r="R369" s="348" t="s">
        <v>55</v>
      </c>
      <c r="S369" s="348" t="s">
        <v>58</v>
      </c>
      <c r="T369" s="348" t="s">
        <v>55</v>
      </c>
      <c r="U369" s="348" t="s">
        <v>55</v>
      </c>
      <c r="V369" s="348" t="s">
        <v>70</v>
      </c>
      <c r="W369" s="348" t="s">
        <v>55</v>
      </c>
      <c r="X369" s="348" t="s">
        <v>55</v>
      </c>
      <c r="Y369" s="348" t="s">
        <v>55</v>
      </c>
      <c r="Z369" s="348" t="s">
        <v>55</v>
      </c>
      <c r="AA369" s="348" t="s">
        <v>55</v>
      </c>
      <c r="AB369" s="348" t="s">
        <v>58</v>
      </c>
      <c r="AC369" s="348" t="s">
        <v>55</v>
      </c>
      <c r="AD369" s="348" t="s">
        <v>55</v>
      </c>
      <c r="AE369" s="348" t="s">
        <v>58</v>
      </c>
      <c r="AF369" s="348" t="s">
        <v>55</v>
      </c>
      <c r="AG369" s="348" t="s">
        <v>58</v>
      </c>
      <c r="AH369" s="348" t="s">
        <v>58</v>
      </c>
      <c r="AI369" s="348" t="s">
        <v>55</v>
      </c>
      <c r="AJ369" s="348" t="s">
        <v>58</v>
      </c>
      <c r="AK369" s="348" t="s">
        <v>55</v>
      </c>
      <c r="AL369" s="348" t="s">
        <v>58</v>
      </c>
      <c r="AM369" s="348" t="s">
        <v>58</v>
      </c>
      <c r="AN369" s="348" t="s">
        <v>58</v>
      </c>
      <c r="AO369" s="348" t="s">
        <v>55</v>
      </c>
      <c r="AP369" s="348" t="s">
        <v>55</v>
      </c>
      <c r="AQ369" s="348" t="s">
        <v>70</v>
      </c>
      <c r="AR369" s="348" t="s">
        <v>55</v>
      </c>
      <c r="AS369" s="348" t="s">
        <v>55</v>
      </c>
      <c r="AT369" s="1203" t="s">
        <v>58</v>
      </c>
    </row>
    <row r="370" spans="1:46" x14ac:dyDescent="0.2">
      <c r="A370" s="1209" t="s">
        <v>194</v>
      </c>
      <c r="B370" s="1210">
        <f t="shared" si="42"/>
        <v>0.75</v>
      </c>
      <c r="C370" s="348">
        <v>33</v>
      </c>
      <c r="D370" s="1203">
        <v>44</v>
      </c>
      <c r="E370" s="1241" t="s">
        <v>55</v>
      </c>
      <c r="F370" s="348" t="s">
        <v>55</v>
      </c>
      <c r="G370" s="348" t="s">
        <v>55</v>
      </c>
      <c r="H370" s="348" t="s">
        <v>55</v>
      </c>
      <c r="I370" s="348" t="s">
        <v>55</v>
      </c>
      <c r="J370" s="348" t="s">
        <v>55</v>
      </c>
      <c r="K370" s="348" t="s">
        <v>55</v>
      </c>
      <c r="L370" s="348" t="s">
        <v>55</v>
      </c>
      <c r="M370" s="348" t="s">
        <v>55</v>
      </c>
      <c r="N370" s="348" t="s">
        <v>55</v>
      </c>
      <c r="O370" s="348" t="s">
        <v>58</v>
      </c>
      <c r="P370" s="348" t="s">
        <v>55</v>
      </c>
      <c r="Q370" s="348" t="s">
        <v>55</v>
      </c>
      <c r="R370" s="348" t="s">
        <v>55</v>
      </c>
      <c r="S370" s="348" t="s">
        <v>58</v>
      </c>
      <c r="T370" s="348" t="s">
        <v>55</v>
      </c>
      <c r="U370" s="348" t="s">
        <v>55</v>
      </c>
      <c r="V370" s="348" t="s">
        <v>70</v>
      </c>
      <c r="W370" s="348" t="s">
        <v>55</v>
      </c>
      <c r="X370" s="348" t="s">
        <v>55</v>
      </c>
      <c r="Y370" s="348" t="s">
        <v>55</v>
      </c>
      <c r="Z370" s="348" t="s">
        <v>55</v>
      </c>
      <c r="AA370" s="348" t="s">
        <v>55</v>
      </c>
      <c r="AB370" s="348" t="s">
        <v>55</v>
      </c>
      <c r="AC370" s="348" t="s">
        <v>55</v>
      </c>
      <c r="AD370" s="348" t="s">
        <v>55</v>
      </c>
      <c r="AE370" s="348" t="s">
        <v>58</v>
      </c>
      <c r="AF370" s="348" t="s">
        <v>55</v>
      </c>
      <c r="AG370" s="348" t="s">
        <v>58</v>
      </c>
      <c r="AH370" s="348" t="s">
        <v>55</v>
      </c>
      <c r="AI370" s="348" t="s">
        <v>55</v>
      </c>
      <c r="AJ370" s="348" t="s">
        <v>58</v>
      </c>
      <c r="AK370" s="348" t="s">
        <v>55</v>
      </c>
      <c r="AL370" s="348" t="s">
        <v>58</v>
      </c>
      <c r="AM370" s="348" t="s">
        <v>58</v>
      </c>
      <c r="AN370" s="348" t="s">
        <v>58</v>
      </c>
      <c r="AO370" s="348" t="s">
        <v>55</v>
      </c>
      <c r="AP370" s="348" t="s">
        <v>55</v>
      </c>
      <c r="AQ370" s="348" t="s">
        <v>55</v>
      </c>
      <c r="AR370" s="348" t="s">
        <v>55</v>
      </c>
      <c r="AS370" s="348" t="s">
        <v>55</v>
      </c>
      <c r="AT370" s="1203" t="s">
        <v>58</v>
      </c>
    </row>
    <row r="371" spans="1:46" x14ac:dyDescent="0.2">
      <c r="A371" s="1209" t="s">
        <v>195</v>
      </c>
      <c r="B371" s="1210">
        <f t="shared" si="42"/>
        <v>0.71111111111111114</v>
      </c>
      <c r="C371" s="348">
        <v>32</v>
      </c>
      <c r="D371" s="1203">
        <v>45</v>
      </c>
      <c r="E371" s="1241" t="s">
        <v>55</v>
      </c>
      <c r="F371" s="348" t="s">
        <v>55</v>
      </c>
      <c r="G371" s="348" t="s">
        <v>55</v>
      </c>
      <c r="H371" s="348" t="s">
        <v>55</v>
      </c>
      <c r="I371" s="348" t="s">
        <v>55</v>
      </c>
      <c r="J371" s="348" t="s">
        <v>55</v>
      </c>
      <c r="K371" s="348" t="s">
        <v>55</v>
      </c>
      <c r="L371" s="348" t="s">
        <v>55</v>
      </c>
      <c r="M371" s="348" t="s">
        <v>55</v>
      </c>
      <c r="N371" s="348" t="s">
        <v>55</v>
      </c>
      <c r="O371" s="348" t="s">
        <v>58</v>
      </c>
      <c r="P371" s="348" t="s">
        <v>55</v>
      </c>
      <c r="Q371" s="348" t="s">
        <v>55</v>
      </c>
      <c r="R371" s="348" t="s">
        <v>55</v>
      </c>
      <c r="S371" s="348" t="s">
        <v>58</v>
      </c>
      <c r="T371" s="348" t="s">
        <v>55</v>
      </c>
      <c r="U371" s="348" t="s">
        <v>55</v>
      </c>
      <c r="V371" s="348" t="s">
        <v>55</v>
      </c>
      <c r="W371" s="348" t="s">
        <v>55</v>
      </c>
      <c r="X371" s="348" t="s">
        <v>55</v>
      </c>
      <c r="Y371" s="348" t="s">
        <v>55</v>
      </c>
      <c r="Z371" s="348" t="s">
        <v>55</v>
      </c>
      <c r="AA371" s="348" t="s">
        <v>55</v>
      </c>
      <c r="AB371" s="348" t="s">
        <v>58</v>
      </c>
      <c r="AC371" s="348" t="s">
        <v>55</v>
      </c>
      <c r="AD371" s="348" t="s">
        <v>55</v>
      </c>
      <c r="AE371" s="348" t="s">
        <v>58</v>
      </c>
      <c r="AF371" s="348" t="s">
        <v>55</v>
      </c>
      <c r="AG371" s="348" t="s">
        <v>58</v>
      </c>
      <c r="AH371" s="348" t="s">
        <v>58</v>
      </c>
      <c r="AI371" s="348" t="s">
        <v>55</v>
      </c>
      <c r="AJ371" s="348" t="s">
        <v>58</v>
      </c>
      <c r="AK371" s="348" t="s">
        <v>55</v>
      </c>
      <c r="AL371" s="348" t="s">
        <v>58</v>
      </c>
      <c r="AM371" s="348" t="s">
        <v>58</v>
      </c>
      <c r="AN371" s="348" t="s">
        <v>58</v>
      </c>
      <c r="AO371" s="348" t="s">
        <v>55</v>
      </c>
      <c r="AP371" s="348" t="s">
        <v>55</v>
      </c>
      <c r="AQ371" s="348" t="s">
        <v>55</v>
      </c>
      <c r="AR371" s="348" t="s">
        <v>55</v>
      </c>
      <c r="AS371" s="348" t="s">
        <v>55</v>
      </c>
      <c r="AT371" s="1203" t="s">
        <v>58</v>
      </c>
    </row>
    <row r="372" spans="1:46" x14ac:dyDescent="0.2">
      <c r="A372" s="1209" t="s">
        <v>196</v>
      </c>
      <c r="B372" s="1210">
        <f t="shared" si="42"/>
        <v>0.65853658536585369</v>
      </c>
      <c r="C372" s="348">
        <v>27</v>
      </c>
      <c r="D372" s="1203">
        <v>41</v>
      </c>
      <c r="E372" s="1241" t="s">
        <v>70</v>
      </c>
      <c r="F372" s="348" t="s">
        <v>55</v>
      </c>
      <c r="G372" s="348" t="s">
        <v>55</v>
      </c>
      <c r="H372" s="348" t="s">
        <v>55</v>
      </c>
      <c r="I372" s="348" t="s">
        <v>55</v>
      </c>
      <c r="J372" s="348" t="s">
        <v>70</v>
      </c>
      <c r="K372" s="348" t="s">
        <v>55</v>
      </c>
      <c r="L372" s="348" t="s">
        <v>55</v>
      </c>
      <c r="M372" s="348" t="s">
        <v>55</v>
      </c>
      <c r="N372" s="348" t="s">
        <v>55</v>
      </c>
      <c r="O372" s="348" t="s">
        <v>58</v>
      </c>
      <c r="P372" s="348" t="s">
        <v>55</v>
      </c>
      <c r="Q372" s="348" t="s">
        <v>58</v>
      </c>
      <c r="R372" s="348" t="s">
        <v>55</v>
      </c>
      <c r="S372" s="348" t="s">
        <v>58</v>
      </c>
      <c r="T372" s="348" t="s">
        <v>55</v>
      </c>
      <c r="U372" s="348" t="s">
        <v>55</v>
      </c>
      <c r="V372" s="348" t="s">
        <v>55</v>
      </c>
      <c r="W372" s="348" t="s">
        <v>55</v>
      </c>
      <c r="X372" s="348" t="s">
        <v>55</v>
      </c>
      <c r="Y372" s="348" t="s">
        <v>55</v>
      </c>
      <c r="Z372" s="348" t="s">
        <v>55</v>
      </c>
      <c r="AA372" s="348" t="s">
        <v>55</v>
      </c>
      <c r="AB372" s="348" t="s">
        <v>58</v>
      </c>
      <c r="AC372" s="348" t="s">
        <v>70</v>
      </c>
      <c r="AD372" s="348" t="s">
        <v>55</v>
      </c>
      <c r="AE372" s="348" t="s">
        <v>58</v>
      </c>
      <c r="AF372" s="348" t="s">
        <v>55</v>
      </c>
      <c r="AG372" s="348" t="s">
        <v>58</v>
      </c>
      <c r="AH372" s="348" t="s">
        <v>58</v>
      </c>
      <c r="AI372" s="348" t="s">
        <v>55</v>
      </c>
      <c r="AJ372" s="348" t="s">
        <v>58</v>
      </c>
      <c r="AK372" s="348" t="s">
        <v>55</v>
      </c>
      <c r="AL372" s="348" t="s">
        <v>58</v>
      </c>
      <c r="AM372" s="348" t="s">
        <v>58</v>
      </c>
      <c r="AN372" s="348" t="s">
        <v>58</v>
      </c>
      <c r="AO372" s="348" t="s">
        <v>55</v>
      </c>
      <c r="AP372" s="348" t="s">
        <v>55</v>
      </c>
      <c r="AQ372" s="348" t="s">
        <v>70</v>
      </c>
      <c r="AR372" s="348" t="s">
        <v>55</v>
      </c>
      <c r="AS372" s="348" t="s">
        <v>55</v>
      </c>
      <c r="AT372" s="1203" t="s">
        <v>58</v>
      </c>
    </row>
    <row r="373" spans="1:46" x14ac:dyDescent="0.2">
      <c r="A373" s="1209" t="s">
        <v>197</v>
      </c>
      <c r="B373" s="1210">
        <f t="shared" si="42"/>
        <v>0.67441860465116277</v>
      </c>
      <c r="C373" s="348">
        <v>29</v>
      </c>
      <c r="D373" s="1203">
        <v>43</v>
      </c>
      <c r="E373" s="1241" t="s">
        <v>58</v>
      </c>
      <c r="F373" s="348" t="s">
        <v>55</v>
      </c>
      <c r="G373" s="348" t="s">
        <v>55</v>
      </c>
      <c r="H373" s="348" t="s">
        <v>55</v>
      </c>
      <c r="I373" s="348" t="s">
        <v>55</v>
      </c>
      <c r="J373" s="348" t="s">
        <v>55</v>
      </c>
      <c r="K373" s="348" t="s">
        <v>55</v>
      </c>
      <c r="L373" s="348" t="s">
        <v>55</v>
      </c>
      <c r="M373" s="348" t="s">
        <v>55</v>
      </c>
      <c r="N373" s="348" t="s">
        <v>55</v>
      </c>
      <c r="O373" s="348" t="s">
        <v>58</v>
      </c>
      <c r="P373" s="348" t="s">
        <v>55</v>
      </c>
      <c r="Q373" s="348" t="s">
        <v>55</v>
      </c>
      <c r="R373" s="348" t="s">
        <v>55</v>
      </c>
      <c r="S373" s="348" t="s">
        <v>58</v>
      </c>
      <c r="T373" s="348" t="s">
        <v>55</v>
      </c>
      <c r="U373" s="348" t="s">
        <v>55</v>
      </c>
      <c r="V373" s="348" t="s">
        <v>70</v>
      </c>
      <c r="W373" s="348" t="s">
        <v>55</v>
      </c>
      <c r="X373" s="348" t="s">
        <v>55</v>
      </c>
      <c r="Y373" s="348" t="s">
        <v>55</v>
      </c>
      <c r="Z373" s="348" t="s">
        <v>55</v>
      </c>
      <c r="AA373" s="348" t="s">
        <v>55</v>
      </c>
      <c r="AB373" s="348" t="s">
        <v>58</v>
      </c>
      <c r="AC373" s="348" t="s">
        <v>70</v>
      </c>
      <c r="AD373" s="348" t="s">
        <v>55</v>
      </c>
      <c r="AE373" s="348" t="s">
        <v>58</v>
      </c>
      <c r="AF373" s="348" t="s">
        <v>55</v>
      </c>
      <c r="AG373" s="348" t="s">
        <v>58</v>
      </c>
      <c r="AH373" s="348" t="s">
        <v>58</v>
      </c>
      <c r="AI373" s="348" t="s">
        <v>55</v>
      </c>
      <c r="AJ373" s="348" t="s">
        <v>58</v>
      </c>
      <c r="AK373" s="348" t="s">
        <v>55</v>
      </c>
      <c r="AL373" s="348" t="s">
        <v>58</v>
      </c>
      <c r="AM373" s="348" t="s">
        <v>58</v>
      </c>
      <c r="AN373" s="348" t="s">
        <v>58</v>
      </c>
      <c r="AO373" s="348" t="s">
        <v>55</v>
      </c>
      <c r="AP373" s="348" t="s">
        <v>55</v>
      </c>
      <c r="AQ373" s="348" t="s">
        <v>55</v>
      </c>
      <c r="AR373" s="348" t="s">
        <v>55</v>
      </c>
      <c r="AS373" s="348" t="s">
        <v>55</v>
      </c>
      <c r="AT373" s="1203" t="s">
        <v>58</v>
      </c>
    </row>
    <row r="374" spans="1:46" x14ac:dyDescent="0.2">
      <c r="A374" s="1223" t="s">
        <v>198</v>
      </c>
      <c r="B374" s="1210">
        <f t="shared" si="42"/>
        <v>0.65</v>
      </c>
      <c r="C374" s="348">
        <v>26</v>
      </c>
      <c r="D374" s="1203">
        <v>40</v>
      </c>
      <c r="E374" s="1241" t="s">
        <v>70</v>
      </c>
      <c r="F374" s="348" t="s">
        <v>55</v>
      </c>
      <c r="G374" s="348" t="s">
        <v>55</v>
      </c>
      <c r="H374" s="348" t="s">
        <v>55</v>
      </c>
      <c r="I374" s="348" t="s">
        <v>55</v>
      </c>
      <c r="J374" s="348" t="s">
        <v>70</v>
      </c>
      <c r="K374" s="348" t="s">
        <v>55</v>
      </c>
      <c r="L374" s="348" t="s">
        <v>55</v>
      </c>
      <c r="M374" s="348" t="s">
        <v>55</v>
      </c>
      <c r="N374" s="348" t="s">
        <v>55</v>
      </c>
      <c r="O374" s="348" t="s">
        <v>58</v>
      </c>
      <c r="P374" s="348" t="s">
        <v>55</v>
      </c>
      <c r="Q374" s="348" t="s">
        <v>55</v>
      </c>
      <c r="R374" s="348" t="s">
        <v>55</v>
      </c>
      <c r="S374" s="348" t="s">
        <v>58</v>
      </c>
      <c r="T374" s="348" t="s">
        <v>55</v>
      </c>
      <c r="U374" s="348" t="s">
        <v>55</v>
      </c>
      <c r="V374" s="348" t="s">
        <v>70</v>
      </c>
      <c r="W374" s="348" t="s">
        <v>55</v>
      </c>
      <c r="X374" s="348" t="s">
        <v>55</v>
      </c>
      <c r="Y374" s="348" t="s">
        <v>58</v>
      </c>
      <c r="Z374" s="348" t="s">
        <v>55</v>
      </c>
      <c r="AA374" s="348" t="s">
        <v>55</v>
      </c>
      <c r="AB374" s="348" t="s">
        <v>58</v>
      </c>
      <c r="AC374" s="348" t="s">
        <v>55</v>
      </c>
      <c r="AD374" s="348" t="s">
        <v>55</v>
      </c>
      <c r="AE374" s="348" t="s">
        <v>58</v>
      </c>
      <c r="AF374" s="348" t="s">
        <v>55</v>
      </c>
      <c r="AG374" s="348" t="s">
        <v>58</v>
      </c>
      <c r="AH374" s="348" t="s">
        <v>58</v>
      </c>
      <c r="AI374" s="348" t="s">
        <v>55</v>
      </c>
      <c r="AJ374" s="348" t="s">
        <v>58</v>
      </c>
      <c r="AK374" s="348" t="s">
        <v>58</v>
      </c>
      <c r="AL374" s="348" t="s">
        <v>58</v>
      </c>
      <c r="AM374" s="348" t="s">
        <v>70</v>
      </c>
      <c r="AN374" s="348" t="s">
        <v>58</v>
      </c>
      <c r="AO374" s="348" t="s">
        <v>70</v>
      </c>
      <c r="AP374" s="348" t="s">
        <v>55</v>
      </c>
      <c r="AQ374" s="348" t="s">
        <v>55</v>
      </c>
      <c r="AR374" s="348" t="s">
        <v>55</v>
      </c>
      <c r="AS374" s="348" t="s">
        <v>55</v>
      </c>
      <c r="AT374" s="1203" t="s">
        <v>58</v>
      </c>
    </row>
    <row r="375" spans="1:46" ht="25.5" customHeight="1" x14ac:dyDescent="0.25">
      <c r="A375" s="1274" t="s">
        <v>202</v>
      </c>
      <c r="B375" s="1207"/>
      <c r="C375" s="1207"/>
      <c r="D375" s="1208"/>
      <c r="E375" s="1207"/>
      <c r="F375" s="1207"/>
      <c r="G375" s="1207"/>
      <c r="H375" s="1207"/>
      <c r="I375" s="1207"/>
      <c r="J375" s="1207"/>
      <c r="K375" s="1207"/>
      <c r="L375" s="1207"/>
      <c r="M375" s="1207"/>
      <c r="N375" s="1207"/>
      <c r="O375" s="1207"/>
      <c r="P375" s="1207"/>
      <c r="Q375" s="1207"/>
      <c r="R375" s="1207"/>
      <c r="S375" s="1207"/>
      <c r="T375" s="1207"/>
      <c r="U375" s="1207"/>
      <c r="V375" s="1207"/>
      <c r="W375" s="1207"/>
      <c r="X375" s="1207"/>
      <c r="Y375" s="1207"/>
      <c r="Z375" s="1207"/>
      <c r="AA375" s="1207"/>
      <c r="AB375" s="1207"/>
      <c r="AC375" s="1207"/>
      <c r="AD375" s="1207"/>
      <c r="AE375" s="1207"/>
      <c r="AF375" s="1207"/>
      <c r="AG375" s="1207"/>
      <c r="AH375" s="1207"/>
      <c r="AI375" s="1207"/>
      <c r="AJ375" s="1207"/>
      <c r="AK375" s="1207"/>
      <c r="AL375" s="1207"/>
      <c r="AM375" s="1207"/>
      <c r="AN375" s="1207"/>
      <c r="AO375" s="1207"/>
      <c r="AP375" s="1207"/>
      <c r="AQ375" s="1207"/>
      <c r="AR375" s="1207"/>
      <c r="AS375" s="1207"/>
      <c r="AT375" s="1208"/>
    </row>
    <row r="376" spans="1:46" x14ac:dyDescent="0.2">
      <c r="A376" s="1209" t="s">
        <v>188</v>
      </c>
      <c r="B376" s="1210">
        <f>C376/D376</f>
        <v>0.4</v>
      </c>
      <c r="C376" s="348">
        <v>18</v>
      </c>
      <c r="D376" s="1203">
        <v>45</v>
      </c>
      <c r="E376" s="1241" t="s">
        <v>55</v>
      </c>
      <c r="F376" s="348" t="s">
        <v>55</v>
      </c>
      <c r="G376" s="348" t="s">
        <v>58</v>
      </c>
      <c r="H376" s="348" t="s">
        <v>55</v>
      </c>
      <c r="I376" s="348" t="s">
        <v>58</v>
      </c>
      <c r="J376" s="348" t="s">
        <v>58</v>
      </c>
      <c r="K376" s="348" t="s">
        <v>58</v>
      </c>
      <c r="L376" s="348" t="s">
        <v>58</v>
      </c>
      <c r="M376" s="348" t="s">
        <v>58</v>
      </c>
      <c r="N376" s="348" t="s">
        <v>55</v>
      </c>
      <c r="O376" s="348" t="s">
        <v>58</v>
      </c>
      <c r="P376" s="348" t="s">
        <v>58</v>
      </c>
      <c r="Q376" s="348" t="s">
        <v>55</v>
      </c>
      <c r="R376" s="348" t="s">
        <v>58</v>
      </c>
      <c r="S376" s="348" t="s">
        <v>58</v>
      </c>
      <c r="T376" s="348" t="s">
        <v>55</v>
      </c>
      <c r="U376" s="348" t="s">
        <v>55</v>
      </c>
      <c r="V376" s="348" t="s">
        <v>55</v>
      </c>
      <c r="W376" s="348" t="s">
        <v>58</v>
      </c>
      <c r="X376" s="348" t="s">
        <v>55</v>
      </c>
      <c r="Y376" s="348" t="s">
        <v>58</v>
      </c>
      <c r="Z376" s="348" t="s">
        <v>58</v>
      </c>
      <c r="AA376" s="348" t="s">
        <v>58</v>
      </c>
      <c r="AB376" s="348" t="s">
        <v>58</v>
      </c>
      <c r="AC376" s="348" t="s">
        <v>55</v>
      </c>
      <c r="AD376" s="348" t="s">
        <v>58</v>
      </c>
      <c r="AE376" s="348" t="s">
        <v>58</v>
      </c>
      <c r="AF376" s="348" t="s">
        <v>58</v>
      </c>
      <c r="AG376" s="348" t="s">
        <v>58</v>
      </c>
      <c r="AH376" s="348" t="s">
        <v>55</v>
      </c>
      <c r="AI376" s="348" t="s">
        <v>55</v>
      </c>
      <c r="AJ376" s="348" t="s">
        <v>58</v>
      </c>
      <c r="AK376" s="348" t="s">
        <v>58</v>
      </c>
      <c r="AL376" s="348" t="s">
        <v>58</v>
      </c>
      <c r="AM376" s="348" t="s">
        <v>55</v>
      </c>
      <c r="AN376" s="348" t="s">
        <v>55</v>
      </c>
      <c r="AO376" s="348" t="s">
        <v>58</v>
      </c>
      <c r="AP376" s="348" t="s">
        <v>58</v>
      </c>
      <c r="AQ376" s="348" t="s">
        <v>55</v>
      </c>
      <c r="AR376" s="348" t="s">
        <v>55</v>
      </c>
      <c r="AS376" s="348" t="s">
        <v>55</v>
      </c>
      <c r="AT376" s="1203" t="s">
        <v>55</v>
      </c>
    </row>
    <row r="377" spans="1:46" x14ac:dyDescent="0.2">
      <c r="A377" s="1209" t="s">
        <v>189</v>
      </c>
      <c r="B377" s="1210">
        <f t="shared" ref="B377:B386" si="43">C377/D377</f>
        <v>0.26666666666666666</v>
      </c>
      <c r="C377" s="348">
        <v>12</v>
      </c>
      <c r="D377" s="1203">
        <v>45</v>
      </c>
      <c r="E377" s="1241" t="s">
        <v>55</v>
      </c>
      <c r="F377" s="348" t="s">
        <v>58</v>
      </c>
      <c r="G377" s="348" t="s">
        <v>58</v>
      </c>
      <c r="H377" s="348" t="s">
        <v>55</v>
      </c>
      <c r="I377" s="348" t="s">
        <v>58</v>
      </c>
      <c r="J377" s="348" t="s">
        <v>58</v>
      </c>
      <c r="K377" s="348" t="s">
        <v>58</v>
      </c>
      <c r="L377" s="348" t="s">
        <v>58</v>
      </c>
      <c r="M377" s="348" t="s">
        <v>58</v>
      </c>
      <c r="N377" s="348" t="s">
        <v>55</v>
      </c>
      <c r="O377" s="348" t="s">
        <v>58</v>
      </c>
      <c r="P377" s="348" t="s">
        <v>58</v>
      </c>
      <c r="Q377" s="348" t="s">
        <v>55</v>
      </c>
      <c r="R377" s="348" t="s">
        <v>58</v>
      </c>
      <c r="S377" s="348" t="s">
        <v>58</v>
      </c>
      <c r="T377" s="348" t="s">
        <v>58</v>
      </c>
      <c r="U377" s="348" t="s">
        <v>55</v>
      </c>
      <c r="V377" s="348" t="s">
        <v>55</v>
      </c>
      <c r="W377" s="348" t="s">
        <v>58</v>
      </c>
      <c r="X377" s="348" t="s">
        <v>55</v>
      </c>
      <c r="Y377" s="348" t="s">
        <v>58</v>
      </c>
      <c r="Z377" s="348" t="s">
        <v>58</v>
      </c>
      <c r="AA377" s="348" t="s">
        <v>58</v>
      </c>
      <c r="AB377" s="348" t="s">
        <v>58</v>
      </c>
      <c r="AC377" s="348" t="s">
        <v>55</v>
      </c>
      <c r="AD377" s="348" t="s">
        <v>58</v>
      </c>
      <c r="AE377" s="348" t="s">
        <v>58</v>
      </c>
      <c r="AF377" s="348" t="s">
        <v>58</v>
      </c>
      <c r="AG377" s="348" t="s">
        <v>58</v>
      </c>
      <c r="AH377" s="348" t="s">
        <v>58</v>
      </c>
      <c r="AI377" s="348" t="s">
        <v>55</v>
      </c>
      <c r="AJ377" s="348" t="s">
        <v>58</v>
      </c>
      <c r="AK377" s="348" t="s">
        <v>58</v>
      </c>
      <c r="AL377" s="348" t="s">
        <v>58</v>
      </c>
      <c r="AM377" s="348" t="s">
        <v>58</v>
      </c>
      <c r="AN377" s="348" t="s">
        <v>58</v>
      </c>
      <c r="AO377" s="348" t="s">
        <v>58</v>
      </c>
      <c r="AP377" s="348" t="s">
        <v>58</v>
      </c>
      <c r="AQ377" s="348" t="s">
        <v>55</v>
      </c>
      <c r="AR377" s="348" t="s">
        <v>58</v>
      </c>
      <c r="AS377" s="348" t="s">
        <v>55</v>
      </c>
      <c r="AT377" s="1203" t="s">
        <v>55</v>
      </c>
    </row>
    <row r="378" spans="1:46" x14ac:dyDescent="0.2">
      <c r="A378" s="1209" t="s">
        <v>190</v>
      </c>
      <c r="B378" s="1210">
        <f t="shared" si="43"/>
        <v>0.20454545454545456</v>
      </c>
      <c r="C378" s="348">
        <v>9</v>
      </c>
      <c r="D378" s="1203">
        <v>44</v>
      </c>
      <c r="E378" s="1241" t="s">
        <v>55</v>
      </c>
      <c r="F378" s="348" t="s">
        <v>55</v>
      </c>
      <c r="G378" s="348" t="s">
        <v>58</v>
      </c>
      <c r="H378" s="348" t="s">
        <v>55</v>
      </c>
      <c r="I378" s="348" t="s">
        <v>58</v>
      </c>
      <c r="J378" s="348" t="s">
        <v>58</v>
      </c>
      <c r="K378" s="348" t="s">
        <v>58</v>
      </c>
      <c r="L378" s="348" t="s">
        <v>58</v>
      </c>
      <c r="M378" s="348" t="s">
        <v>58</v>
      </c>
      <c r="N378" s="348" t="s">
        <v>55</v>
      </c>
      <c r="O378" s="348" t="s">
        <v>58</v>
      </c>
      <c r="P378" s="348" t="s">
        <v>58</v>
      </c>
      <c r="Q378" s="348" t="s">
        <v>55</v>
      </c>
      <c r="R378" s="348" t="s">
        <v>58</v>
      </c>
      <c r="S378" s="348" t="s">
        <v>58</v>
      </c>
      <c r="T378" s="348" t="s">
        <v>58</v>
      </c>
      <c r="U378" s="348" t="s">
        <v>58</v>
      </c>
      <c r="V378" s="348" t="s">
        <v>58</v>
      </c>
      <c r="W378" s="348" t="s">
        <v>58</v>
      </c>
      <c r="X378" s="348" t="s">
        <v>55</v>
      </c>
      <c r="Y378" s="348" t="s">
        <v>58</v>
      </c>
      <c r="Z378" s="348" t="s">
        <v>58</v>
      </c>
      <c r="AA378" s="348" t="s">
        <v>58</v>
      </c>
      <c r="AB378" s="348" t="s">
        <v>58</v>
      </c>
      <c r="AC378" s="348" t="s">
        <v>70</v>
      </c>
      <c r="AD378" s="348" t="s">
        <v>58</v>
      </c>
      <c r="AE378" s="348" t="s">
        <v>58</v>
      </c>
      <c r="AF378" s="348" t="s">
        <v>58</v>
      </c>
      <c r="AG378" s="348" t="s">
        <v>58</v>
      </c>
      <c r="AH378" s="348" t="s">
        <v>58</v>
      </c>
      <c r="AI378" s="348" t="s">
        <v>58</v>
      </c>
      <c r="AJ378" s="348" t="s">
        <v>58</v>
      </c>
      <c r="AK378" s="348" t="s">
        <v>58</v>
      </c>
      <c r="AL378" s="348" t="s">
        <v>58</v>
      </c>
      <c r="AM378" s="348" t="s">
        <v>55</v>
      </c>
      <c r="AN378" s="348" t="s">
        <v>58</v>
      </c>
      <c r="AO378" s="348" t="s">
        <v>58</v>
      </c>
      <c r="AP378" s="348" t="s">
        <v>58</v>
      </c>
      <c r="AQ378" s="348" t="s">
        <v>58</v>
      </c>
      <c r="AR378" s="348" t="s">
        <v>55</v>
      </c>
      <c r="AS378" s="348" t="s">
        <v>55</v>
      </c>
      <c r="AT378" s="1203" t="s">
        <v>58</v>
      </c>
    </row>
    <row r="379" spans="1:46" x14ac:dyDescent="0.2">
      <c r="A379" s="1209" t="s">
        <v>191</v>
      </c>
      <c r="B379" s="1210">
        <f t="shared" si="43"/>
        <v>0.11363636363636363</v>
      </c>
      <c r="C379" s="348">
        <v>5</v>
      </c>
      <c r="D379" s="1203">
        <v>44</v>
      </c>
      <c r="E379" s="1241" t="s">
        <v>58</v>
      </c>
      <c r="F379" s="348" t="s">
        <v>58</v>
      </c>
      <c r="G379" s="348" t="s">
        <v>58</v>
      </c>
      <c r="H379" s="348" t="s">
        <v>55</v>
      </c>
      <c r="I379" s="348" t="s">
        <v>58</v>
      </c>
      <c r="J379" s="348" t="s">
        <v>58</v>
      </c>
      <c r="K379" s="348" t="s">
        <v>58</v>
      </c>
      <c r="L379" s="348" t="s">
        <v>58</v>
      </c>
      <c r="M379" s="348" t="s">
        <v>58</v>
      </c>
      <c r="N379" s="348" t="s">
        <v>55</v>
      </c>
      <c r="O379" s="348" t="s">
        <v>58</v>
      </c>
      <c r="P379" s="348" t="s">
        <v>58</v>
      </c>
      <c r="Q379" s="348" t="s">
        <v>55</v>
      </c>
      <c r="R379" s="348" t="s">
        <v>58</v>
      </c>
      <c r="S379" s="348" t="s">
        <v>58</v>
      </c>
      <c r="T379" s="348" t="s">
        <v>58</v>
      </c>
      <c r="U379" s="348" t="s">
        <v>58</v>
      </c>
      <c r="V379" s="348" t="s">
        <v>58</v>
      </c>
      <c r="W379" s="348" t="s">
        <v>58</v>
      </c>
      <c r="X379" s="348" t="s">
        <v>55</v>
      </c>
      <c r="Y379" s="348" t="s">
        <v>58</v>
      </c>
      <c r="Z379" s="348" t="s">
        <v>58</v>
      </c>
      <c r="AA379" s="348" t="s">
        <v>58</v>
      </c>
      <c r="AB379" s="348" t="s">
        <v>58</v>
      </c>
      <c r="AC379" s="348" t="s">
        <v>70</v>
      </c>
      <c r="AD379" s="348" t="s">
        <v>58</v>
      </c>
      <c r="AE379" s="348" t="s">
        <v>58</v>
      </c>
      <c r="AF379" s="348" t="s">
        <v>58</v>
      </c>
      <c r="AG379" s="348" t="s">
        <v>58</v>
      </c>
      <c r="AH379" s="348" t="s">
        <v>58</v>
      </c>
      <c r="AI379" s="348" t="s">
        <v>58</v>
      </c>
      <c r="AJ379" s="348" t="s">
        <v>58</v>
      </c>
      <c r="AK379" s="348" t="s">
        <v>58</v>
      </c>
      <c r="AL379" s="348" t="s">
        <v>58</v>
      </c>
      <c r="AM379" s="348" t="s">
        <v>58</v>
      </c>
      <c r="AN379" s="348" t="s">
        <v>58</v>
      </c>
      <c r="AO379" s="348" t="s">
        <v>58</v>
      </c>
      <c r="AP379" s="348" t="s">
        <v>58</v>
      </c>
      <c r="AQ379" s="348" t="s">
        <v>58</v>
      </c>
      <c r="AR379" s="348" t="s">
        <v>58</v>
      </c>
      <c r="AS379" s="348" t="s">
        <v>55</v>
      </c>
      <c r="AT379" s="1203" t="s">
        <v>58</v>
      </c>
    </row>
    <row r="380" spans="1:46" x14ac:dyDescent="0.2">
      <c r="A380" s="1209" t="s">
        <v>192</v>
      </c>
      <c r="B380" s="1210">
        <f t="shared" si="43"/>
        <v>0.2</v>
      </c>
      <c r="C380" s="348">
        <v>9</v>
      </c>
      <c r="D380" s="1203">
        <v>45</v>
      </c>
      <c r="E380" s="1241" t="s">
        <v>55</v>
      </c>
      <c r="F380" s="348" t="s">
        <v>58</v>
      </c>
      <c r="G380" s="348" t="s">
        <v>58</v>
      </c>
      <c r="H380" s="348" t="s">
        <v>55</v>
      </c>
      <c r="I380" s="348" t="s">
        <v>58</v>
      </c>
      <c r="J380" s="348" t="s">
        <v>58</v>
      </c>
      <c r="K380" s="348" t="s">
        <v>58</v>
      </c>
      <c r="L380" s="348" t="s">
        <v>58</v>
      </c>
      <c r="M380" s="348" t="s">
        <v>58</v>
      </c>
      <c r="N380" s="348" t="s">
        <v>55</v>
      </c>
      <c r="O380" s="348" t="s">
        <v>58</v>
      </c>
      <c r="P380" s="348" t="s">
        <v>58</v>
      </c>
      <c r="Q380" s="348" t="s">
        <v>55</v>
      </c>
      <c r="R380" s="348" t="s">
        <v>58</v>
      </c>
      <c r="S380" s="348" t="s">
        <v>58</v>
      </c>
      <c r="T380" s="348" t="s">
        <v>58</v>
      </c>
      <c r="U380" s="348" t="s">
        <v>58</v>
      </c>
      <c r="V380" s="348" t="s">
        <v>58</v>
      </c>
      <c r="W380" s="348" t="s">
        <v>58</v>
      </c>
      <c r="X380" s="348" t="s">
        <v>55</v>
      </c>
      <c r="Y380" s="348" t="s">
        <v>58</v>
      </c>
      <c r="Z380" s="348" t="s">
        <v>58</v>
      </c>
      <c r="AA380" s="348" t="s">
        <v>58</v>
      </c>
      <c r="AB380" s="348" t="s">
        <v>58</v>
      </c>
      <c r="AC380" s="348" t="s">
        <v>55</v>
      </c>
      <c r="AD380" s="348" t="s">
        <v>55</v>
      </c>
      <c r="AE380" s="348" t="s">
        <v>58</v>
      </c>
      <c r="AF380" s="348" t="s">
        <v>58</v>
      </c>
      <c r="AG380" s="348" t="s">
        <v>58</v>
      </c>
      <c r="AH380" s="348" t="s">
        <v>55</v>
      </c>
      <c r="AI380" s="348" t="s">
        <v>58</v>
      </c>
      <c r="AJ380" s="348" t="s">
        <v>58</v>
      </c>
      <c r="AK380" s="348" t="s">
        <v>58</v>
      </c>
      <c r="AL380" s="348" t="s">
        <v>58</v>
      </c>
      <c r="AM380" s="348" t="s">
        <v>58</v>
      </c>
      <c r="AN380" s="348" t="s">
        <v>58</v>
      </c>
      <c r="AO380" s="348" t="s">
        <v>58</v>
      </c>
      <c r="AP380" s="348" t="s">
        <v>58</v>
      </c>
      <c r="AQ380" s="348" t="s">
        <v>58</v>
      </c>
      <c r="AR380" s="348" t="s">
        <v>58</v>
      </c>
      <c r="AS380" s="348" t="s">
        <v>55</v>
      </c>
      <c r="AT380" s="1203" t="s">
        <v>58</v>
      </c>
    </row>
    <row r="381" spans="1:46" x14ac:dyDescent="0.2">
      <c r="A381" s="1209" t="s">
        <v>193</v>
      </c>
      <c r="B381" s="1210">
        <f t="shared" si="43"/>
        <v>0.22727272727272727</v>
      </c>
      <c r="C381" s="348">
        <v>10</v>
      </c>
      <c r="D381" s="1203">
        <v>44</v>
      </c>
      <c r="E381" s="1241" t="s">
        <v>55</v>
      </c>
      <c r="F381" s="348" t="s">
        <v>58</v>
      </c>
      <c r="G381" s="348" t="s">
        <v>58</v>
      </c>
      <c r="H381" s="348" t="s">
        <v>55</v>
      </c>
      <c r="I381" s="348" t="s">
        <v>58</v>
      </c>
      <c r="J381" s="348" t="s">
        <v>58</v>
      </c>
      <c r="K381" s="348" t="s">
        <v>58</v>
      </c>
      <c r="L381" s="348" t="s">
        <v>58</v>
      </c>
      <c r="M381" s="348" t="s">
        <v>58</v>
      </c>
      <c r="N381" s="348" t="s">
        <v>55</v>
      </c>
      <c r="O381" s="348" t="s">
        <v>58</v>
      </c>
      <c r="P381" s="348" t="s">
        <v>58</v>
      </c>
      <c r="Q381" s="348" t="s">
        <v>55</v>
      </c>
      <c r="R381" s="348" t="s">
        <v>58</v>
      </c>
      <c r="S381" s="348" t="s">
        <v>58</v>
      </c>
      <c r="T381" s="348" t="s">
        <v>58</v>
      </c>
      <c r="U381" s="348" t="s">
        <v>55</v>
      </c>
      <c r="V381" s="348" t="s">
        <v>70</v>
      </c>
      <c r="W381" s="348" t="s">
        <v>58</v>
      </c>
      <c r="X381" s="348" t="s">
        <v>55</v>
      </c>
      <c r="Y381" s="348" t="s">
        <v>58</v>
      </c>
      <c r="Z381" s="348" t="s">
        <v>58</v>
      </c>
      <c r="AA381" s="348" t="s">
        <v>58</v>
      </c>
      <c r="AB381" s="348" t="s">
        <v>58</v>
      </c>
      <c r="AC381" s="348" t="s">
        <v>55</v>
      </c>
      <c r="AD381" s="348" t="s">
        <v>58</v>
      </c>
      <c r="AE381" s="348" t="s">
        <v>58</v>
      </c>
      <c r="AF381" s="348" t="s">
        <v>58</v>
      </c>
      <c r="AG381" s="348" t="s">
        <v>58</v>
      </c>
      <c r="AH381" s="348" t="s">
        <v>55</v>
      </c>
      <c r="AI381" s="348" t="s">
        <v>55</v>
      </c>
      <c r="AJ381" s="348" t="s">
        <v>58</v>
      </c>
      <c r="AK381" s="348" t="s">
        <v>58</v>
      </c>
      <c r="AL381" s="348" t="s">
        <v>58</v>
      </c>
      <c r="AM381" s="348" t="s">
        <v>58</v>
      </c>
      <c r="AN381" s="348" t="s">
        <v>58</v>
      </c>
      <c r="AO381" s="348" t="s">
        <v>58</v>
      </c>
      <c r="AP381" s="348" t="s">
        <v>58</v>
      </c>
      <c r="AQ381" s="348" t="s">
        <v>58</v>
      </c>
      <c r="AR381" s="348" t="s">
        <v>58</v>
      </c>
      <c r="AS381" s="348" t="s">
        <v>55</v>
      </c>
      <c r="AT381" s="1203" t="s">
        <v>58</v>
      </c>
    </row>
    <row r="382" spans="1:46" x14ac:dyDescent="0.2">
      <c r="A382" s="1209" t="s">
        <v>194</v>
      </c>
      <c r="B382" s="1210">
        <f t="shared" si="43"/>
        <v>0.20454545454545456</v>
      </c>
      <c r="C382" s="348">
        <v>9</v>
      </c>
      <c r="D382" s="1203">
        <v>44</v>
      </c>
      <c r="E382" s="1241" t="s">
        <v>55</v>
      </c>
      <c r="F382" s="348" t="s">
        <v>58</v>
      </c>
      <c r="G382" s="348" t="s">
        <v>58</v>
      </c>
      <c r="H382" s="348" t="s">
        <v>55</v>
      </c>
      <c r="I382" s="348" t="s">
        <v>58</v>
      </c>
      <c r="J382" s="348" t="s">
        <v>58</v>
      </c>
      <c r="K382" s="348" t="s">
        <v>58</v>
      </c>
      <c r="L382" s="348" t="s">
        <v>58</v>
      </c>
      <c r="M382" s="348" t="s">
        <v>58</v>
      </c>
      <c r="N382" s="348" t="s">
        <v>55</v>
      </c>
      <c r="O382" s="348" t="s">
        <v>58</v>
      </c>
      <c r="P382" s="348" t="s">
        <v>58</v>
      </c>
      <c r="Q382" s="348" t="s">
        <v>55</v>
      </c>
      <c r="R382" s="348" t="s">
        <v>58</v>
      </c>
      <c r="S382" s="348" t="s">
        <v>58</v>
      </c>
      <c r="T382" s="348" t="s">
        <v>58</v>
      </c>
      <c r="U382" s="348" t="s">
        <v>55</v>
      </c>
      <c r="V382" s="348" t="s">
        <v>70</v>
      </c>
      <c r="W382" s="348" t="s">
        <v>58</v>
      </c>
      <c r="X382" s="348" t="s">
        <v>55</v>
      </c>
      <c r="Y382" s="348" t="s">
        <v>58</v>
      </c>
      <c r="Z382" s="348" t="s">
        <v>58</v>
      </c>
      <c r="AA382" s="348" t="s">
        <v>58</v>
      </c>
      <c r="AB382" s="348" t="s">
        <v>58</v>
      </c>
      <c r="AC382" s="348" t="s">
        <v>55</v>
      </c>
      <c r="AD382" s="348" t="s">
        <v>58</v>
      </c>
      <c r="AE382" s="348" t="s">
        <v>58</v>
      </c>
      <c r="AF382" s="348" t="s">
        <v>58</v>
      </c>
      <c r="AG382" s="348" t="s">
        <v>58</v>
      </c>
      <c r="AH382" s="348" t="s">
        <v>55</v>
      </c>
      <c r="AI382" s="348" t="s">
        <v>58</v>
      </c>
      <c r="AJ382" s="348" t="s">
        <v>58</v>
      </c>
      <c r="AK382" s="348" t="s">
        <v>58</v>
      </c>
      <c r="AL382" s="348" t="s">
        <v>58</v>
      </c>
      <c r="AM382" s="348" t="s">
        <v>58</v>
      </c>
      <c r="AN382" s="348" t="s">
        <v>58</v>
      </c>
      <c r="AO382" s="348" t="s">
        <v>58</v>
      </c>
      <c r="AP382" s="348" t="s">
        <v>58</v>
      </c>
      <c r="AQ382" s="348" t="s">
        <v>58</v>
      </c>
      <c r="AR382" s="348" t="s">
        <v>58</v>
      </c>
      <c r="AS382" s="348" t="s">
        <v>55</v>
      </c>
      <c r="AT382" s="1203" t="s">
        <v>58</v>
      </c>
    </row>
    <row r="383" spans="1:46" x14ac:dyDescent="0.2">
      <c r="A383" s="1209" t="s">
        <v>195</v>
      </c>
      <c r="B383" s="1210">
        <f t="shared" si="43"/>
        <v>0.2</v>
      </c>
      <c r="C383" s="348">
        <v>9</v>
      </c>
      <c r="D383" s="1203">
        <v>45</v>
      </c>
      <c r="E383" s="1241" t="s">
        <v>55</v>
      </c>
      <c r="F383" s="348" t="s">
        <v>58</v>
      </c>
      <c r="G383" s="348" t="s">
        <v>58</v>
      </c>
      <c r="H383" s="348" t="s">
        <v>55</v>
      </c>
      <c r="I383" s="348" t="s">
        <v>58</v>
      </c>
      <c r="J383" s="348" t="s">
        <v>58</v>
      </c>
      <c r="K383" s="348" t="s">
        <v>58</v>
      </c>
      <c r="L383" s="348" t="s">
        <v>58</v>
      </c>
      <c r="M383" s="348" t="s">
        <v>58</v>
      </c>
      <c r="N383" s="348" t="s">
        <v>55</v>
      </c>
      <c r="O383" s="348" t="s">
        <v>58</v>
      </c>
      <c r="P383" s="348" t="s">
        <v>58</v>
      </c>
      <c r="Q383" s="348" t="s">
        <v>55</v>
      </c>
      <c r="R383" s="348" t="s">
        <v>58</v>
      </c>
      <c r="S383" s="348" t="s">
        <v>58</v>
      </c>
      <c r="T383" s="348" t="s">
        <v>58</v>
      </c>
      <c r="U383" s="348" t="s">
        <v>55</v>
      </c>
      <c r="V383" s="348" t="s">
        <v>58</v>
      </c>
      <c r="W383" s="348" t="s">
        <v>58</v>
      </c>
      <c r="X383" s="348" t="s">
        <v>55</v>
      </c>
      <c r="Y383" s="348" t="s">
        <v>58</v>
      </c>
      <c r="Z383" s="348" t="s">
        <v>58</v>
      </c>
      <c r="AA383" s="348" t="s">
        <v>58</v>
      </c>
      <c r="AB383" s="348" t="s">
        <v>58</v>
      </c>
      <c r="AC383" s="348" t="s">
        <v>55</v>
      </c>
      <c r="AD383" s="348" t="s">
        <v>58</v>
      </c>
      <c r="AE383" s="348" t="s">
        <v>58</v>
      </c>
      <c r="AF383" s="348" t="s">
        <v>58</v>
      </c>
      <c r="AG383" s="348" t="s">
        <v>58</v>
      </c>
      <c r="AH383" s="348" t="s">
        <v>55</v>
      </c>
      <c r="AI383" s="348" t="s">
        <v>58</v>
      </c>
      <c r="AJ383" s="348" t="s">
        <v>58</v>
      </c>
      <c r="AK383" s="348" t="s">
        <v>58</v>
      </c>
      <c r="AL383" s="348" t="s">
        <v>58</v>
      </c>
      <c r="AM383" s="348" t="s">
        <v>58</v>
      </c>
      <c r="AN383" s="348" t="s">
        <v>58</v>
      </c>
      <c r="AO383" s="348" t="s">
        <v>58</v>
      </c>
      <c r="AP383" s="348" t="s">
        <v>58</v>
      </c>
      <c r="AQ383" s="348" t="s">
        <v>58</v>
      </c>
      <c r="AR383" s="348" t="s">
        <v>58</v>
      </c>
      <c r="AS383" s="348" t="s">
        <v>55</v>
      </c>
      <c r="AT383" s="1203" t="s">
        <v>58</v>
      </c>
    </row>
    <row r="384" spans="1:46" x14ac:dyDescent="0.2">
      <c r="A384" s="1209" t="s">
        <v>196</v>
      </c>
      <c r="B384" s="1210">
        <f t="shared" si="43"/>
        <v>0.20454545454545456</v>
      </c>
      <c r="C384" s="348">
        <v>9</v>
      </c>
      <c r="D384" s="1203">
        <v>44</v>
      </c>
      <c r="E384" s="1241" t="s">
        <v>58</v>
      </c>
      <c r="F384" s="348" t="s">
        <v>58</v>
      </c>
      <c r="G384" s="348" t="s">
        <v>58</v>
      </c>
      <c r="H384" s="348" t="s">
        <v>55</v>
      </c>
      <c r="I384" s="348" t="s">
        <v>58</v>
      </c>
      <c r="J384" s="348" t="s">
        <v>58</v>
      </c>
      <c r="K384" s="348" t="s">
        <v>58</v>
      </c>
      <c r="L384" s="348" t="s">
        <v>58</v>
      </c>
      <c r="M384" s="348" t="s">
        <v>58</v>
      </c>
      <c r="N384" s="348" t="s">
        <v>55</v>
      </c>
      <c r="O384" s="348" t="s">
        <v>58</v>
      </c>
      <c r="P384" s="348" t="s">
        <v>58</v>
      </c>
      <c r="Q384" s="348" t="s">
        <v>55</v>
      </c>
      <c r="R384" s="348" t="s">
        <v>58</v>
      </c>
      <c r="S384" s="348" t="s">
        <v>58</v>
      </c>
      <c r="T384" s="348" t="s">
        <v>58</v>
      </c>
      <c r="U384" s="348" t="s">
        <v>55</v>
      </c>
      <c r="V384" s="348" t="s">
        <v>58</v>
      </c>
      <c r="W384" s="348" t="s">
        <v>58</v>
      </c>
      <c r="X384" s="348" t="s">
        <v>55</v>
      </c>
      <c r="Y384" s="348" t="s">
        <v>58</v>
      </c>
      <c r="Z384" s="348" t="s">
        <v>58</v>
      </c>
      <c r="AA384" s="348" t="s">
        <v>58</v>
      </c>
      <c r="AB384" s="348" t="s">
        <v>58</v>
      </c>
      <c r="AC384" s="348" t="s">
        <v>70</v>
      </c>
      <c r="AD384" s="348" t="s">
        <v>55</v>
      </c>
      <c r="AE384" s="348" t="s">
        <v>58</v>
      </c>
      <c r="AF384" s="348" t="s">
        <v>58</v>
      </c>
      <c r="AG384" s="348" t="s">
        <v>58</v>
      </c>
      <c r="AH384" s="348" t="s">
        <v>55</v>
      </c>
      <c r="AI384" s="348" t="s">
        <v>58</v>
      </c>
      <c r="AJ384" s="348" t="s">
        <v>58</v>
      </c>
      <c r="AK384" s="348" t="s">
        <v>58</v>
      </c>
      <c r="AL384" s="348" t="s">
        <v>58</v>
      </c>
      <c r="AM384" s="348" t="s">
        <v>58</v>
      </c>
      <c r="AN384" s="348" t="s">
        <v>55</v>
      </c>
      <c r="AO384" s="348" t="s">
        <v>58</v>
      </c>
      <c r="AP384" s="348" t="s">
        <v>58</v>
      </c>
      <c r="AQ384" s="348" t="s">
        <v>58</v>
      </c>
      <c r="AR384" s="348" t="s">
        <v>58</v>
      </c>
      <c r="AS384" s="348" t="s">
        <v>55</v>
      </c>
      <c r="AT384" s="1203" t="s">
        <v>58</v>
      </c>
    </row>
    <row r="385" spans="1:46" x14ac:dyDescent="0.2">
      <c r="A385" s="1209" t="s">
        <v>197</v>
      </c>
      <c r="B385" s="1210">
        <f t="shared" si="43"/>
        <v>0.2558139534883721</v>
      </c>
      <c r="C385" s="348">
        <v>11</v>
      </c>
      <c r="D385" s="1203">
        <v>43</v>
      </c>
      <c r="E385" s="1241" t="s">
        <v>55</v>
      </c>
      <c r="F385" s="348" t="s">
        <v>58</v>
      </c>
      <c r="G385" s="348" t="s">
        <v>58</v>
      </c>
      <c r="H385" s="348" t="s">
        <v>55</v>
      </c>
      <c r="I385" s="348" t="s">
        <v>58</v>
      </c>
      <c r="J385" s="348" t="s">
        <v>58</v>
      </c>
      <c r="K385" s="348" t="s">
        <v>58</v>
      </c>
      <c r="L385" s="348" t="s">
        <v>58</v>
      </c>
      <c r="M385" s="348" t="s">
        <v>58</v>
      </c>
      <c r="N385" s="348" t="s">
        <v>55</v>
      </c>
      <c r="O385" s="348" t="s">
        <v>58</v>
      </c>
      <c r="P385" s="348" t="s">
        <v>58</v>
      </c>
      <c r="Q385" s="348" t="s">
        <v>55</v>
      </c>
      <c r="R385" s="348" t="s">
        <v>58</v>
      </c>
      <c r="S385" s="348" t="s">
        <v>58</v>
      </c>
      <c r="T385" s="348" t="s">
        <v>58</v>
      </c>
      <c r="U385" s="348" t="s">
        <v>55</v>
      </c>
      <c r="V385" s="348" t="s">
        <v>70</v>
      </c>
      <c r="W385" s="348" t="s">
        <v>58</v>
      </c>
      <c r="X385" s="348" t="s">
        <v>55</v>
      </c>
      <c r="Y385" s="348" t="s">
        <v>58</v>
      </c>
      <c r="Z385" s="348" t="s">
        <v>58</v>
      </c>
      <c r="AA385" s="348" t="s">
        <v>58</v>
      </c>
      <c r="AB385" s="348" t="s">
        <v>58</v>
      </c>
      <c r="AC385" s="348" t="s">
        <v>70</v>
      </c>
      <c r="AD385" s="348" t="s">
        <v>55</v>
      </c>
      <c r="AE385" s="348" t="s">
        <v>58</v>
      </c>
      <c r="AF385" s="348" t="s">
        <v>58</v>
      </c>
      <c r="AG385" s="348" t="s">
        <v>58</v>
      </c>
      <c r="AH385" s="348" t="s">
        <v>55</v>
      </c>
      <c r="AI385" s="348" t="s">
        <v>55</v>
      </c>
      <c r="AJ385" s="348" t="s">
        <v>58</v>
      </c>
      <c r="AK385" s="348" t="s">
        <v>58</v>
      </c>
      <c r="AL385" s="348" t="s">
        <v>58</v>
      </c>
      <c r="AM385" s="348" t="s">
        <v>58</v>
      </c>
      <c r="AN385" s="348" t="s">
        <v>55</v>
      </c>
      <c r="AO385" s="348" t="s">
        <v>58</v>
      </c>
      <c r="AP385" s="348" t="s">
        <v>58</v>
      </c>
      <c r="AQ385" s="348" t="s">
        <v>58</v>
      </c>
      <c r="AR385" s="348" t="s">
        <v>58</v>
      </c>
      <c r="AS385" s="348" t="s">
        <v>55</v>
      </c>
      <c r="AT385" s="1203" t="s">
        <v>58</v>
      </c>
    </row>
    <row r="386" spans="1:46" x14ac:dyDescent="0.2">
      <c r="A386" s="1223" t="s">
        <v>198</v>
      </c>
      <c r="B386" s="1210">
        <f t="shared" si="43"/>
        <v>0.21951219512195122</v>
      </c>
      <c r="C386" s="348">
        <v>9</v>
      </c>
      <c r="D386" s="1203">
        <v>41</v>
      </c>
      <c r="E386" s="1241" t="s">
        <v>55</v>
      </c>
      <c r="F386" s="348" t="s">
        <v>58</v>
      </c>
      <c r="G386" s="348" t="s">
        <v>58</v>
      </c>
      <c r="H386" s="348" t="s">
        <v>55</v>
      </c>
      <c r="I386" s="348" t="s">
        <v>58</v>
      </c>
      <c r="J386" s="348" t="s">
        <v>58</v>
      </c>
      <c r="K386" s="348" t="s">
        <v>58</v>
      </c>
      <c r="L386" s="348" t="s">
        <v>58</v>
      </c>
      <c r="M386" s="348" t="s">
        <v>58</v>
      </c>
      <c r="N386" s="348" t="s">
        <v>55</v>
      </c>
      <c r="O386" s="348" t="s">
        <v>58</v>
      </c>
      <c r="P386" s="348" t="s">
        <v>58</v>
      </c>
      <c r="Q386" s="348" t="s">
        <v>55</v>
      </c>
      <c r="R386" s="348" t="s">
        <v>58</v>
      </c>
      <c r="S386" s="348" t="s">
        <v>58</v>
      </c>
      <c r="T386" s="348" t="s">
        <v>58</v>
      </c>
      <c r="U386" s="348" t="s">
        <v>55</v>
      </c>
      <c r="V386" s="348" t="s">
        <v>70</v>
      </c>
      <c r="W386" s="348" t="s">
        <v>58</v>
      </c>
      <c r="X386" s="348" t="s">
        <v>55</v>
      </c>
      <c r="Y386" s="348" t="s">
        <v>58</v>
      </c>
      <c r="Z386" s="348" t="s">
        <v>58</v>
      </c>
      <c r="AA386" s="348" t="s">
        <v>58</v>
      </c>
      <c r="AB386" s="348" t="s">
        <v>58</v>
      </c>
      <c r="AC386" s="348" t="s">
        <v>70</v>
      </c>
      <c r="AD386" s="348" t="s">
        <v>58</v>
      </c>
      <c r="AE386" s="348" t="s">
        <v>58</v>
      </c>
      <c r="AF386" s="348" t="s">
        <v>58</v>
      </c>
      <c r="AG386" s="348" t="s">
        <v>58</v>
      </c>
      <c r="AH386" s="348" t="s">
        <v>55</v>
      </c>
      <c r="AI386" s="348" t="s">
        <v>58</v>
      </c>
      <c r="AJ386" s="348" t="s">
        <v>58</v>
      </c>
      <c r="AK386" s="348" t="s">
        <v>58</v>
      </c>
      <c r="AL386" s="348" t="s">
        <v>58</v>
      </c>
      <c r="AM386" s="348" t="s">
        <v>70</v>
      </c>
      <c r="AN386" s="348" t="s">
        <v>55</v>
      </c>
      <c r="AO386" s="348" t="s">
        <v>70</v>
      </c>
      <c r="AP386" s="348" t="s">
        <v>58</v>
      </c>
      <c r="AQ386" s="348" t="s">
        <v>58</v>
      </c>
      <c r="AR386" s="348" t="s">
        <v>58</v>
      </c>
      <c r="AS386" s="348" t="s">
        <v>55</v>
      </c>
      <c r="AT386" s="1203" t="s">
        <v>58</v>
      </c>
    </row>
    <row r="387" spans="1:46" ht="21" customHeight="1" x14ac:dyDescent="0.25">
      <c r="A387" s="1218" t="s">
        <v>203</v>
      </c>
      <c r="B387" s="1207"/>
      <c r="C387" s="1207"/>
      <c r="D387" s="1208"/>
      <c r="E387" s="1207"/>
      <c r="F387" s="1207"/>
      <c r="G387" s="1207"/>
      <c r="H387" s="1207"/>
      <c r="I387" s="1207"/>
      <c r="J387" s="1207"/>
      <c r="K387" s="1207"/>
      <c r="L387" s="1207"/>
      <c r="M387" s="1207"/>
      <c r="N387" s="1207"/>
      <c r="O387" s="1207"/>
      <c r="P387" s="1207"/>
      <c r="Q387" s="1207"/>
      <c r="R387" s="1207"/>
      <c r="S387" s="1207"/>
      <c r="T387" s="1207"/>
      <c r="U387" s="1207"/>
      <c r="V387" s="1207"/>
      <c r="W387" s="1207"/>
      <c r="X387" s="1207"/>
      <c r="Y387" s="1207"/>
      <c r="Z387" s="1207"/>
      <c r="AA387" s="1207"/>
      <c r="AB387" s="1207"/>
      <c r="AC387" s="1207"/>
      <c r="AD387" s="1207"/>
      <c r="AE387" s="1207"/>
      <c r="AF387" s="1207"/>
      <c r="AG387" s="1207"/>
      <c r="AH387" s="1207"/>
      <c r="AI387" s="1207"/>
      <c r="AJ387" s="1207"/>
      <c r="AK387" s="1207"/>
      <c r="AL387" s="1207"/>
      <c r="AM387" s="1207"/>
      <c r="AN387" s="1207"/>
      <c r="AO387" s="1207"/>
      <c r="AP387" s="1207"/>
      <c r="AQ387" s="1207"/>
      <c r="AR387" s="1207"/>
      <c r="AS387" s="1207"/>
      <c r="AT387" s="1208"/>
    </row>
    <row r="388" spans="1:46" ht="15.95" customHeight="1" x14ac:dyDescent="0.2">
      <c r="A388" s="1209" t="s">
        <v>204</v>
      </c>
      <c r="B388" s="1210">
        <f>C388/D388</f>
        <v>0.24444444444444444</v>
      </c>
      <c r="C388" s="348">
        <v>11</v>
      </c>
      <c r="D388" s="1203">
        <v>45</v>
      </c>
      <c r="E388" s="1241" t="s">
        <v>58</v>
      </c>
      <c r="F388" s="348" t="s">
        <v>58</v>
      </c>
      <c r="G388" s="348" t="s">
        <v>58</v>
      </c>
      <c r="H388" s="348" t="s">
        <v>58</v>
      </c>
      <c r="I388" s="348" t="s">
        <v>58</v>
      </c>
      <c r="J388" s="348" t="s">
        <v>58</v>
      </c>
      <c r="K388" s="348" t="s">
        <v>58</v>
      </c>
      <c r="L388" s="348" t="s">
        <v>55</v>
      </c>
      <c r="M388" s="348" t="s">
        <v>58</v>
      </c>
      <c r="N388" s="348" t="s">
        <v>55</v>
      </c>
      <c r="O388" s="348" t="s">
        <v>58</v>
      </c>
      <c r="P388" s="348" t="s">
        <v>58</v>
      </c>
      <c r="Q388" s="348" t="s">
        <v>58</v>
      </c>
      <c r="R388" s="348" t="s">
        <v>58</v>
      </c>
      <c r="S388" s="348" t="s">
        <v>58</v>
      </c>
      <c r="T388" s="348" t="s">
        <v>58</v>
      </c>
      <c r="U388" s="348" t="s">
        <v>55</v>
      </c>
      <c r="V388" s="348" t="s">
        <v>58</v>
      </c>
      <c r="W388" s="348" t="s">
        <v>55</v>
      </c>
      <c r="X388" s="348" t="s">
        <v>58</v>
      </c>
      <c r="Y388" s="348" t="s">
        <v>58</v>
      </c>
      <c r="Z388" s="348" t="s">
        <v>58</v>
      </c>
      <c r="AA388" s="348" t="s">
        <v>55</v>
      </c>
      <c r="AB388" s="348" t="s">
        <v>58</v>
      </c>
      <c r="AC388" s="348" t="s">
        <v>58</v>
      </c>
      <c r="AD388" s="348" t="s">
        <v>58</v>
      </c>
      <c r="AE388" s="348" t="s">
        <v>58</v>
      </c>
      <c r="AF388" s="348" t="s">
        <v>58</v>
      </c>
      <c r="AG388" s="348" t="s">
        <v>58</v>
      </c>
      <c r="AH388" s="348" t="s">
        <v>55</v>
      </c>
      <c r="AI388" s="348" t="s">
        <v>55</v>
      </c>
      <c r="AJ388" s="348" t="s">
        <v>58</v>
      </c>
      <c r="AK388" s="348" t="s">
        <v>58</v>
      </c>
      <c r="AL388" s="348" t="s">
        <v>58</v>
      </c>
      <c r="AM388" s="348" t="s">
        <v>58</v>
      </c>
      <c r="AN388" s="348" t="s">
        <v>58</v>
      </c>
      <c r="AO388" s="348" t="s">
        <v>58</v>
      </c>
      <c r="AP388" s="348" t="s">
        <v>55</v>
      </c>
      <c r="AQ388" s="348" t="s">
        <v>58</v>
      </c>
      <c r="AR388" s="348" t="s">
        <v>58</v>
      </c>
      <c r="AS388" s="348" t="s">
        <v>55</v>
      </c>
      <c r="AT388" s="1203" t="s">
        <v>58</v>
      </c>
    </row>
    <row r="389" spans="1:46" ht="15.95" customHeight="1" x14ac:dyDescent="0.2">
      <c r="A389" s="1209" t="s">
        <v>60</v>
      </c>
      <c r="B389" s="1210">
        <f t="shared" ref="B389:B392" si="44">C389/D389</f>
        <v>0.32558139534883723</v>
      </c>
      <c r="C389" s="348">
        <v>14</v>
      </c>
      <c r="D389" s="1203">
        <v>43</v>
      </c>
      <c r="E389" s="1241" t="s">
        <v>58</v>
      </c>
      <c r="F389" s="348" t="s">
        <v>55</v>
      </c>
      <c r="G389" s="348" t="s">
        <v>58</v>
      </c>
      <c r="H389" s="348" t="s">
        <v>58</v>
      </c>
      <c r="I389" s="348" t="s">
        <v>58</v>
      </c>
      <c r="J389" s="348" t="s">
        <v>58</v>
      </c>
      <c r="K389" s="348" t="s">
        <v>58</v>
      </c>
      <c r="L389" s="348" t="s">
        <v>70</v>
      </c>
      <c r="M389" s="348" t="s">
        <v>58</v>
      </c>
      <c r="N389" s="348" t="s">
        <v>70</v>
      </c>
      <c r="O389" s="348" t="s">
        <v>58</v>
      </c>
      <c r="P389" s="348" t="s">
        <v>58</v>
      </c>
      <c r="Q389" s="348" t="s">
        <v>55</v>
      </c>
      <c r="R389" s="348" t="s">
        <v>58</v>
      </c>
      <c r="S389" s="348" t="s">
        <v>58</v>
      </c>
      <c r="T389" s="348" t="s">
        <v>58</v>
      </c>
      <c r="U389" s="348" t="s">
        <v>55</v>
      </c>
      <c r="V389" s="348" t="s">
        <v>58</v>
      </c>
      <c r="W389" s="348" t="s">
        <v>58</v>
      </c>
      <c r="X389" s="348" t="s">
        <v>58</v>
      </c>
      <c r="Y389" s="348" t="s">
        <v>58</v>
      </c>
      <c r="Z389" s="348" t="s">
        <v>58</v>
      </c>
      <c r="AA389" s="348" t="s">
        <v>55</v>
      </c>
      <c r="AB389" s="348" t="s">
        <v>55</v>
      </c>
      <c r="AC389" s="348" t="s">
        <v>58</v>
      </c>
      <c r="AD389" s="348" t="s">
        <v>58</v>
      </c>
      <c r="AE389" s="348" t="s">
        <v>58</v>
      </c>
      <c r="AF389" s="348" t="s">
        <v>58</v>
      </c>
      <c r="AG389" s="348" t="s">
        <v>55</v>
      </c>
      <c r="AH389" s="348" t="s">
        <v>55</v>
      </c>
      <c r="AI389" s="348" t="s">
        <v>58</v>
      </c>
      <c r="AJ389" s="348" t="s">
        <v>58</v>
      </c>
      <c r="AK389" s="348" t="s">
        <v>58</v>
      </c>
      <c r="AL389" s="348" t="s">
        <v>58</v>
      </c>
      <c r="AM389" s="348" t="s">
        <v>58</v>
      </c>
      <c r="AN389" s="348" t="s">
        <v>55</v>
      </c>
      <c r="AO389" s="348" t="s">
        <v>55</v>
      </c>
      <c r="AP389" s="348" t="s">
        <v>55</v>
      </c>
      <c r="AQ389" s="348" t="s">
        <v>55</v>
      </c>
      <c r="AR389" s="348" t="s">
        <v>58</v>
      </c>
      <c r="AS389" s="348" t="s">
        <v>55</v>
      </c>
      <c r="AT389" s="1203" t="s">
        <v>58</v>
      </c>
    </row>
    <row r="390" spans="1:46" ht="15.95" customHeight="1" x14ac:dyDescent="0.2">
      <c r="A390" s="1209" t="s">
        <v>59</v>
      </c>
      <c r="B390" s="1210">
        <f t="shared" si="44"/>
        <v>0.38095238095238093</v>
      </c>
      <c r="C390" s="348">
        <v>16</v>
      </c>
      <c r="D390" s="1203">
        <v>42</v>
      </c>
      <c r="E390" s="1241" t="s">
        <v>58</v>
      </c>
      <c r="F390" s="348" t="s">
        <v>58</v>
      </c>
      <c r="G390" s="348" t="s">
        <v>58</v>
      </c>
      <c r="H390" s="348" t="s">
        <v>58</v>
      </c>
      <c r="I390" s="348" t="s">
        <v>58</v>
      </c>
      <c r="J390" s="348" t="s">
        <v>58</v>
      </c>
      <c r="K390" s="348" t="s">
        <v>58</v>
      </c>
      <c r="L390" s="348" t="s">
        <v>70</v>
      </c>
      <c r="M390" s="348" t="s">
        <v>58</v>
      </c>
      <c r="N390" s="348" t="s">
        <v>70</v>
      </c>
      <c r="O390" s="348" t="s">
        <v>58</v>
      </c>
      <c r="P390" s="348" t="s">
        <v>58</v>
      </c>
      <c r="Q390" s="348" t="s">
        <v>55</v>
      </c>
      <c r="R390" s="348" t="s">
        <v>55</v>
      </c>
      <c r="S390" s="348" t="s">
        <v>58</v>
      </c>
      <c r="T390" s="348" t="s">
        <v>58</v>
      </c>
      <c r="U390" s="348" t="s">
        <v>55</v>
      </c>
      <c r="V390" s="348" t="s">
        <v>58</v>
      </c>
      <c r="W390" s="348" t="s">
        <v>55</v>
      </c>
      <c r="X390" s="348" t="s">
        <v>58</v>
      </c>
      <c r="Y390" s="348" t="s">
        <v>58</v>
      </c>
      <c r="Z390" s="348" t="s">
        <v>58</v>
      </c>
      <c r="AA390" s="348" t="s">
        <v>55</v>
      </c>
      <c r="AB390" s="348" t="s">
        <v>70</v>
      </c>
      <c r="AC390" s="348" t="s">
        <v>58</v>
      </c>
      <c r="AD390" s="348" t="s">
        <v>58</v>
      </c>
      <c r="AE390" s="348" t="s">
        <v>58</v>
      </c>
      <c r="AF390" s="348" t="s">
        <v>58</v>
      </c>
      <c r="AG390" s="348" t="s">
        <v>55</v>
      </c>
      <c r="AH390" s="348" t="s">
        <v>55</v>
      </c>
      <c r="AI390" s="348" t="s">
        <v>55</v>
      </c>
      <c r="AJ390" s="348" t="s">
        <v>58</v>
      </c>
      <c r="AK390" s="348" t="s">
        <v>58</v>
      </c>
      <c r="AL390" s="348" t="s">
        <v>58</v>
      </c>
      <c r="AM390" s="348" t="s">
        <v>58</v>
      </c>
      <c r="AN390" s="348" t="s">
        <v>55</v>
      </c>
      <c r="AO390" s="348" t="s">
        <v>55</v>
      </c>
      <c r="AP390" s="348" t="s">
        <v>55</v>
      </c>
      <c r="AQ390" s="348" t="s">
        <v>55</v>
      </c>
      <c r="AR390" s="348" t="s">
        <v>55</v>
      </c>
      <c r="AS390" s="348" t="s">
        <v>55</v>
      </c>
      <c r="AT390" s="1203" t="s">
        <v>58</v>
      </c>
    </row>
    <row r="391" spans="1:46" ht="15.95" customHeight="1" x14ac:dyDescent="0.2">
      <c r="A391" s="1209" t="s">
        <v>57</v>
      </c>
      <c r="B391" s="1210">
        <f t="shared" si="44"/>
        <v>0.48837209302325579</v>
      </c>
      <c r="C391" s="348">
        <v>21</v>
      </c>
      <c r="D391" s="1203">
        <v>43</v>
      </c>
      <c r="E391" s="1241" t="s">
        <v>58</v>
      </c>
      <c r="F391" s="348" t="s">
        <v>55</v>
      </c>
      <c r="G391" s="348" t="s">
        <v>55</v>
      </c>
      <c r="H391" s="348" t="s">
        <v>58</v>
      </c>
      <c r="I391" s="348" t="s">
        <v>58</v>
      </c>
      <c r="J391" s="348" t="s">
        <v>58</v>
      </c>
      <c r="K391" s="348" t="s">
        <v>58</v>
      </c>
      <c r="L391" s="348" t="s">
        <v>55</v>
      </c>
      <c r="M391" s="348" t="s">
        <v>58</v>
      </c>
      <c r="N391" s="348" t="s">
        <v>70</v>
      </c>
      <c r="O391" s="348" t="s">
        <v>58</v>
      </c>
      <c r="P391" s="348" t="s">
        <v>55</v>
      </c>
      <c r="Q391" s="348" t="s">
        <v>55</v>
      </c>
      <c r="R391" s="348" t="s">
        <v>55</v>
      </c>
      <c r="S391" s="348" t="s">
        <v>58</v>
      </c>
      <c r="T391" s="348" t="s">
        <v>58</v>
      </c>
      <c r="U391" s="348" t="s">
        <v>55</v>
      </c>
      <c r="V391" s="348" t="s">
        <v>58</v>
      </c>
      <c r="W391" s="348" t="s">
        <v>70</v>
      </c>
      <c r="X391" s="348" t="s">
        <v>55</v>
      </c>
      <c r="Y391" s="348" t="s">
        <v>58</v>
      </c>
      <c r="Z391" s="348" t="s">
        <v>58</v>
      </c>
      <c r="AA391" s="348" t="s">
        <v>55</v>
      </c>
      <c r="AB391" s="348" t="s">
        <v>55</v>
      </c>
      <c r="AC391" s="348" t="s">
        <v>58</v>
      </c>
      <c r="AD391" s="348" t="s">
        <v>58</v>
      </c>
      <c r="AE391" s="348" t="s">
        <v>58</v>
      </c>
      <c r="AF391" s="348" t="s">
        <v>58</v>
      </c>
      <c r="AG391" s="348" t="s">
        <v>55</v>
      </c>
      <c r="AH391" s="348" t="s">
        <v>55</v>
      </c>
      <c r="AI391" s="348" t="s">
        <v>55</v>
      </c>
      <c r="AJ391" s="348" t="s">
        <v>58</v>
      </c>
      <c r="AK391" s="348" t="s">
        <v>58</v>
      </c>
      <c r="AL391" s="348" t="s">
        <v>58</v>
      </c>
      <c r="AM391" s="348" t="s">
        <v>58</v>
      </c>
      <c r="AN391" s="348" t="s">
        <v>55</v>
      </c>
      <c r="AO391" s="348" t="s">
        <v>55</v>
      </c>
      <c r="AP391" s="348" t="s">
        <v>55</v>
      </c>
      <c r="AQ391" s="348" t="s">
        <v>55</v>
      </c>
      <c r="AR391" s="348" t="s">
        <v>55</v>
      </c>
      <c r="AS391" s="348" t="s">
        <v>55</v>
      </c>
      <c r="AT391" s="1203" t="s">
        <v>58</v>
      </c>
    </row>
    <row r="392" spans="1:46" x14ac:dyDescent="0.2">
      <c r="A392" s="1223" t="s">
        <v>205</v>
      </c>
      <c r="B392" s="1210">
        <f t="shared" si="44"/>
        <v>0.51111111111111107</v>
      </c>
      <c r="C392" s="348">
        <v>23</v>
      </c>
      <c r="D392" s="1203">
        <v>45</v>
      </c>
      <c r="E392" s="1241" t="s">
        <v>58</v>
      </c>
      <c r="F392" s="348" t="s">
        <v>55</v>
      </c>
      <c r="G392" s="348" t="s">
        <v>55</v>
      </c>
      <c r="H392" s="348" t="s">
        <v>58</v>
      </c>
      <c r="I392" s="348" t="s">
        <v>58</v>
      </c>
      <c r="J392" s="348" t="s">
        <v>58</v>
      </c>
      <c r="K392" s="348" t="s">
        <v>58</v>
      </c>
      <c r="L392" s="348" t="s">
        <v>55</v>
      </c>
      <c r="M392" s="348" t="s">
        <v>58</v>
      </c>
      <c r="N392" s="348" t="s">
        <v>55</v>
      </c>
      <c r="O392" s="348" t="s">
        <v>58</v>
      </c>
      <c r="P392" s="348" t="s">
        <v>55</v>
      </c>
      <c r="Q392" s="348" t="s">
        <v>55</v>
      </c>
      <c r="R392" s="348" t="s">
        <v>55</v>
      </c>
      <c r="S392" s="348" t="s">
        <v>58</v>
      </c>
      <c r="T392" s="348" t="s">
        <v>58</v>
      </c>
      <c r="U392" s="348" t="s">
        <v>55</v>
      </c>
      <c r="V392" s="348" t="s">
        <v>58</v>
      </c>
      <c r="W392" s="348" t="s">
        <v>55</v>
      </c>
      <c r="X392" s="348" t="s">
        <v>55</v>
      </c>
      <c r="Y392" s="348" t="s">
        <v>58</v>
      </c>
      <c r="Z392" s="348" t="s">
        <v>58</v>
      </c>
      <c r="AA392" s="348" t="s">
        <v>55</v>
      </c>
      <c r="AB392" s="348" t="s">
        <v>55</v>
      </c>
      <c r="AC392" s="348" t="s">
        <v>58</v>
      </c>
      <c r="AD392" s="348" t="s">
        <v>58</v>
      </c>
      <c r="AE392" s="348" t="s">
        <v>58</v>
      </c>
      <c r="AF392" s="348" t="s">
        <v>58</v>
      </c>
      <c r="AG392" s="348" t="s">
        <v>55</v>
      </c>
      <c r="AH392" s="348" t="s">
        <v>55</v>
      </c>
      <c r="AI392" s="348" t="s">
        <v>55</v>
      </c>
      <c r="AJ392" s="348" t="s">
        <v>58</v>
      </c>
      <c r="AK392" s="348" t="s">
        <v>58</v>
      </c>
      <c r="AL392" s="348" t="s">
        <v>58</v>
      </c>
      <c r="AM392" s="348" t="s">
        <v>58</v>
      </c>
      <c r="AN392" s="348" t="s">
        <v>55</v>
      </c>
      <c r="AO392" s="348" t="s">
        <v>55</v>
      </c>
      <c r="AP392" s="348" t="s">
        <v>55</v>
      </c>
      <c r="AQ392" s="348" t="s">
        <v>55</v>
      </c>
      <c r="AR392" s="348" t="s">
        <v>55</v>
      </c>
      <c r="AS392" s="348" t="s">
        <v>55</v>
      </c>
      <c r="AT392" s="1203" t="s">
        <v>58</v>
      </c>
    </row>
    <row r="393" spans="1:46" ht="20.25" customHeight="1" x14ac:dyDescent="0.25">
      <c r="A393" s="1218" t="s">
        <v>206</v>
      </c>
      <c r="B393" s="1207"/>
      <c r="C393" s="1207"/>
      <c r="D393" s="1208"/>
      <c r="E393" s="1207"/>
      <c r="F393" s="1207"/>
      <c r="G393" s="1207"/>
      <c r="H393" s="1207"/>
      <c r="I393" s="1207"/>
      <c r="J393" s="1207"/>
      <c r="K393" s="1207"/>
      <c r="L393" s="1207"/>
      <c r="M393" s="1207"/>
      <c r="N393" s="1207"/>
      <c r="O393" s="1207"/>
      <c r="P393" s="1207"/>
      <c r="Q393" s="1207"/>
      <c r="R393" s="1207"/>
      <c r="S393" s="1207"/>
      <c r="T393" s="1207"/>
      <c r="U393" s="1207"/>
      <c r="V393" s="1207"/>
      <c r="W393" s="1207"/>
      <c r="X393" s="1207"/>
      <c r="Y393" s="1207"/>
      <c r="Z393" s="1207"/>
      <c r="AA393" s="1207"/>
      <c r="AB393" s="1207"/>
      <c r="AC393" s="1207"/>
      <c r="AD393" s="1207"/>
      <c r="AE393" s="1207"/>
      <c r="AF393" s="1207"/>
      <c r="AG393" s="1207"/>
      <c r="AH393" s="1207"/>
      <c r="AI393" s="1207"/>
      <c r="AJ393" s="1207"/>
      <c r="AK393" s="1207"/>
      <c r="AL393" s="1207"/>
      <c r="AM393" s="1207"/>
      <c r="AN393" s="1207"/>
      <c r="AO393" s="1207"/>
      <c r="AP393" s="1207"/>
      <c r="AQ393" s="1207"/>
      <c r="AR393" s="1207"/>
      <c r="AS393" s="1207"/>
      <c r="AT393" s="1208"/>
    </row>
    <row r="394" spans="1:46" ht="18" customHeight="1" x14ac:dyDescent="0.2">
      <c r="A394" s="1209" t="s">
        <v>207</v>
      </c>
      <c r="B394" s="1210">
        <f>C394/D394</f>
        <v>0.31111111111111112</v>
      </c>
      <c r="C394" s="348">
        <v>14</v>
      </c>
      <c r="D394" s="1203">
        <v>45</v>
      </c>
      <c r="E394" s="1241" t="s">
        <v>58</v>
      </c>
      <c r="F394" s="348" t="s">
        <v>58</v>
      </c>
      <c r="G394" s="348" t="s">
        <v>58</v>
      </c>
      <c r="H394" s="348" t="s">
        <v>55</v>
      </c>
      <c r="I394" s="348" t="s">
        <v>58</v>
      </c>
      <c r="J394" s="348" t="s">
        <v>58</v>
      </c>
      <c r="K394" s="348" t="s">
        <v>55</v>
      </c>
      <c r="L394" s="348" t="s">
        <v>55</v>
      </c>
      <c r="M394" s="348" t="s">
        <v>55</v>
      </c>
      <c r="N394" s="348" t="s">
        <v>58</v>
      </c>
      <c r="O394" s="348" t="s">
        <v>58</v>
      </c>
      <c r="P394" s="348" t="s">
        <v>55</v>
      </c>
      <c r="Q394" s="348" t="s">
        <v>58</v>
      </c>
      <c r="R394" s="348" t="s">
        <v>55</v>
      </c>
      <c r="S394" s="348" t="s">
        <v>58</v>
      </c>
      <c r="T394" s="348" t="s">
        <v>58</v>
      </c>
      <c r="U394" s="348" t="s">
        <v>58</v>
      </c>
      <c r="V394" s="348" t="s">
        <v>58</v>
      </c>
      <c r="W394" s="348" t="s">
        <v>55</v>
      </c>
      <c r="X394" s="348" t="s">
        <v>58</v>
      </c>
      <c r="Y394" s="348" t="s">
        <v>58</v>
      </c>
      <c r="Z394" s="348" t="s">
        <v>58</v>
      </c>
      <c r="AA394" s="348" t="s">
        <v>55</v>
      </c>
      <c r="AB394" s="348" t="s">
        <v>55</v>
      </c>
      <c r="AC394" s="348" t="s">
        <v>58</v>
      </c>
      <c r="AD394" s="348" t="s">
        <v>58</v>
      </c>
      <c r="AE394" s="348" t="s">
        <v>58</v>
      </c>
      <c r="AF394" s="348" t="s">
        <v>58</v>
      </c>
      <c r="AG394" s="348" t="s">
        <v>58</v>
      </c>
      <c r="AH394" s="348" t="s">
        <v>55</v>
      </c>
      <c r="AI394" s="348" t="s">
        <v>58</v>
      </c>
      <c r="AJ394" s="348" t="s">
        <v>55</v>
      </c>
      <c r="AK394" s="348" t="s">
        <v>55</v>
      </c>
      <c r="AL394" s="348" t="s">
        <v>58</v>
      </c>
      <c r="AM394" s="348" t="s">
        <v>58</v>
      </c>
      <c r="AN394" s="348" t="s">
        <v>58</v>
      </c>
      <c r="AO394" s="348" t="s">
        <v>58</v>
      </c>
      <c r="AP394" s="348" t="s">
        <v>55</v>
      </c>
      <c r="AQ394" s="348" t="s">
        <v>58</v>
      </c>
      <c r="AR394" s="348" t="s">
        <v>58</v>
      </c>
      <c r="AS394" s="348" t="s">
        <v>58</v>
      </c>
      <c r="AT394" s="1203" t="s">
        <v>55</v>
      </c>
    </row>
    <row r="395" spans="1:46" ht="18" customHeight="1" x14ac:dyDescent="0.2">
      <c r="A395" s="1209" t="s">
        <v>208</v>
      </c>
      <c r="B395" s="1210">
        <f t="shared" ref="B395:B397" si="45">C395/D395</f>
        <v>0.24444444444444444</v>
      </c>
      <c r="C395" s="348">
        <v>11</v>
      </c>
      <c r="D395" s="1203">
        <v>45</v>
      </c>
      <c r="E395" s="1241" t="s">
        <v>58</v>
      </c>
      <c r="F395" s="348" t="s">
        <v>58</v>
      </c>
      <c r="G395" s="348" t="s">
        <v>55</v>
      </c>
      <c r="H395" s="348" t="s">
        <v>55</v>
      </c>
      <c r="I395" s="348" t="s">
        <v>58</v>
      </c>
      <c r="J395" s="348" t="s">
        <v>58</v>
      </c>
      <c r="K395" s="348" t="s">
        <v>55</v>
      </c>
      <c r="L395" s="348" t="s">
        <v>58</v>
      </c>
      <c r="M395" s="348" t="s">
        <v>58</v>
      </c>
      <c r="N395" s="348" t="s">
        <v>58</v>
      </c>
      <c r="O395" s="348" t="s">
        <v>58</v>
      </c>
      <c r="P395" s="348" t="s">
        <v>58</v>
      </c>
      <c r="Q395" s="348" t="s">
        <v>58</v>
      </c>
      <c r="R395" s="348" t="s">
        <v>55</v>
      </c>
      <c r="S395" s="348" t="s">
        <v>58</v>
      </c>
      <c r="T395" s="348" t="s">
        <v>58</v>
      </c>
      <c r="U395" s="348" t="s">
        <v>58</v>
      </c>
      <c r="V395" s="348" t="s">
        <v>55</v>
      </c>
      <c r="W395" s="348" t="s">
        <v>58</v>
      </c>
      <c r="X395" s="348" t="s">
        <v>58</v>
      </c>
      <c r="Y395" s="348" t="s">
        <v>58</v>
      </c>
      <c r="Z395" s="348" t="s">
        <v>58</v>
      </c>
      <c r="AA395" s="348" t="s">
        <v>55</v>
      </c>
      <c r="AB395" s="348" t="s">
        <v>58</v>
      </c>
      <c r="AC395" s="348" t="s">
        <v>58</v>
      </c>
      <c r="AD395" s="348" t="s">
        <v>58</v>
      </c>
      <c r="AE395" s="348" t="s">
        <v>58</v>
      </c>
      <c r="AF395" s="348" t="s">
        <v>58</v>
      </c>
      <c r="AG395" s="348" t="s">
        <v>55</v>
      </c>
      <c r="AH395" s="348" t="s">
        <v>58</v>
      </c>
      <c r="AI395" s="348" t="s">
        <v>58</v>
      </c>
      <c r="AJ395" s="348" t="s">
        <v>58</v>
      </c>
      <c r="AK395" s="348" t="s">
        <v>55</v>
      </c>
      <c r="AL395" s="348" t="s">
        <v>58</v>
      </c>
      <c r="AM395" s="348" t="s">
        <v>58</v>
      </c>
      <c r="AN395" s="348" t="s">
        <v>58</v>
      </c>
      <c r="AO395" s="348" t="s">
        <v>58</v>
      </c>
      <c r="AP395" s="348" t="s">
        <v>55</v>
      </c>
      <c r="AQ395" s="348" t="s">
        <v>58</v>
      </c>
      <c r="AR395" s="348" t="s">
        <v>58</v>
      </c>
      <c r="AS395" s="348" t="s">
        <v>58</v>
      </c>
      <c r="AT395" s="1203" t="s">
        <v>55</v>
      </c>
    </row>
    <row r="396" spans="1:46" ht="33" customHeight="1" x14ac:dyDescent="0.2">
      <c r="A396" s="1335" t="s">
        <v>209</v>
      </c>
      <c r="B396" s="1210">
        <f t="shared" si="45"/>
        <v>0.6470588235294118</v>
      </c>
      <c r="C396" s="348">
        <v>11</v>
      </c>
      <c r="D396" s="1203">
        <v>17</v>
      </c>
      <c r="E396" s="344" t="s">
        <v>210</v>
      </c>
      <c r="F396" s="344" t="s">
        <v>210</v>
      </c>
      <c r="G396" s="348" t="s">
        <v>55</v>
      </c>
      <c r="H396" s="348" t="s">
        <v>58</v>
      </c>
      <c r="I396" s="344" t="s">
        <v>210</v>
      </c>
      <c r="J396" s="344" t="s">
        <v>210</v>
      </c>
      <c r="K396" s="348" t="s">
        <v>55</v>
      </c>
      <c r="L396" s="348" t="s">
        <v>55</v>
      </c>
      <c r="M396" s="348" t="s">
        <v>58</v>
      </c>
      <c r="N396" s="344" t="s">
        <v>210</v>
      </c>
      <c r="O396" s="344" t="s">
        <v>210</v>
      </c>
      <c r="P396" s="348" t="s">
        <v>58</v>
      </c>
      <c r="Q396" s="344" t="s">
        <v>210</v>
      </c>
      <c r="R396" s="348" t="s">
        <v>58</v>
      </c>
      <c r="S396" s="344" t="s">
        <v>210</v>
      </c>
      <c r="T396" s="344" t="s">
        <v>210</v>
      </c>
      <c r="U396" s="344" t="s">
        <v>210</v>
      </c>
      <c r="V396" s="348" t="s">
        <v>55</v>
      </c>
      <c r="W396" s="348" t="s">
        <v>70</v>
      </c>
      <c r="X396" s="344" t="s">
        <v>210</v>
      </c>
      <c r="Y396" s="344" t="s">
        <v>210</v>
      </c>
      <c r="Z396" s="344" t="s">
        <v>210</v>
      </c>
      <c r="AA396" s="348" t="s">
        <v>55</v>
      </c>
      <c r="AB396" s="348" t="s">
        <v>55</v>
      </c>
      <c r="AC396" s="348" t="s">
        <v>86</v>
      </c>
      <c r="AD396" s="348" t="s">
        <v>210</v>
      </c>
      <c r="AE396" s="348" t="s">
        <v>86</v>
      </c>
      <c r="AF396" s="344" t="s">
        <v>210</v>
      </c>
      <c r="AG396" s="348" t="s">
        <v>58</v>
      </c>
      <c r="AH396" s="348" t="s">
        <v>55</v>
      </c>
      <c r="AI396" s="344" t="s">
        <v>210</v>
      </c>
      <c r="AJ396" s="348" t="s">
        <v>55</v>
      </c>
      <c r="AK396" s="348" t="s">
        <v>55</v>
      </c>
      <c r="AL396" s="344" t="s">
        <v>210</v>
      </c>
      <c r="AM396" s="344" t="s">
        <v>210</v>
      </c>
      <c r="AN396" s="344" t="s">
        <v>210</v>
      </c>
      <c r="AO396" s="344" t="s">
        <v>210</v>
      </c>
      <c r="AP396" s="348" t="s">
        <v>55</v>
      </c>
      <c r="AQ396" s="344" t="s">
        <v>210</v>
      </c>
      <c r="AR396" s="344" t="s">
        <v>210</v>
      </c>
      <c r="AS396" s="344" t="s">
        <v>210</v>
      </c>
      <c r="AT396" s="1203" t="s">
        <v>55</v>
      </c>
    </row>
    <row r="397" spans="1:46" ht="27.75" customHeight="1" x14ac:dyDescent="0.2">
      <c r="A397" s="1216" t="s">
        <v>211</v>
      </c>
      <c r="B397" s="1210">
        <f t="shared" si="45"/>
        <v>0.33333333333333331</v>
      </c>
      <c r="C397" s="348">
        <v>6</v>
      </c>
      <c r="D397" s="1203">
        <v>18</v>
      </c>
      <c r="E397" s="348" t="s">
        <v>86</v>
      </c>
      <c r="F397" s="348" t="s">
        <v>86</v>
      </c>
      <c r="G397" s="348" t="s">
        <v>58</v>
      </c>
      <c r="H397" s="348" t="s">
        <v>58</v>
      </c>
      <c r="I397" s="348" t="s">
        <v>86</v>
      </c>
      <c r="J397" s="348" t="s">
        <v>86</v>
      </c>
      <c r="K397" s="348" t="s">
        <v>58</v>
      </c>
      <c r="L397" s="348" t="s">
        <v>55</v>
      </c>
      <c r="M397" s="348" t="s">
        <v>58</v>
      </c>
      <c r="N397" s="348" t="s">
        <v>86</v>
      </c>
      <c r="O397" s="348" t="s">
        <v>86</v>
      </c>
      <c r="P397" s="348" t="s">
        <v>58</v>
      </c>
      <c r="Q397" s="348" t="s">
        <v>86</v>
      </c>
      <c r="R397" s="348" t="s">
        <v>58</v>
      </c>
      <c r="S397" s="348" t="s">
        <v>86</v>
      </c>
      <c r="T397" s="348" t="s">
        <v>86</v>
      </c>
      <c r="U397" s="348" t="s">
        <v>86</v>
      </c>
      <c r="V397" s="348" t="s">
        <v>55</v>
      </c>
      <c r="W397" s="348" t="s">
        <v>58</v>
      </c>
      <c r="X397" s="348" t="s">
        <v>86</v>
      </c>
      <c r="Y397" s="348" t="s">
        <v>86</v>
      </c>
      <c r="Z397" s="348" t="s">
        <v>86</v>
      </c>
      <c r="AA397" s="348" t="s">
        <v>55</v>
      </c>
      <c r="AB397" s="348" t="s">
        <v>55</v>
      </c>
      <c r="AC397" s="348" t="s">
        <v>86</v>
      </c>
      <c r="AD397" s="348" t="s">
        <v>86</v>
      </c>
      <c r="AE397" s="348" t="s">
        <v>86</v>
      </c>
      <c r="AF397" s="348" t="s">
        <v>86</v>
      </c>
      <c r="AG397" s="348" t="s">
        <v>58</v>
      </c>
      <c r="AH397" s="348" t="s">
        <v>58</v>
      </c>
      <c r="AI397" s="348" t="s">
        <v>86</v>
      </c>
      <c r="AJ397" s="348" t="s">
        <v>55</v>
      </c>
      <c r="AK397" s="348" t="s">
        <v>58</v>
      </c>
      <c r="AL397" s="348" t="s">
        <v>86</v>
      </c>
      <c r="AM397" s="348" t="s">
        <v>86</v>
      </c>
      <c r="AN397" s="348" t="s">
        <v>86</v>
      </c>
      <c r="AO397" s="348" t="s">
        <v>86</v>
      </c>
      <c r="AP397" s="348" t="s">
        <v>58</v>
      </c>
      <c r="AQ397" s="348" t="s">
        <v>86</v>
      </c>
      <c r="AR397" s="348" t="s">
        <v>86</v>
      </c>
      <c r="AS397" s="348" t="s">
        <v>86</v>
      </c>
      <c r="AT397" s="1203" t="s">
        <v>55</v>
      </c>
    </row>
    <row r="398" spans="1:46" ht="26.25" customHeight="1" x14ac:dyDescent="0.2">
      <c r="A398" s="1288" t="s">
        <v>212</v>
      </c>
      <c r="B398" s="1226"/>
      <c r="C398" s="1226"/>
      <c r="D398" s="1227"/>
      <c r="E398" s="1226"/>
      <c r="F398" s="1226"/>
      <c r="G398" s="1226"/>
      <c r="H398" s="1226"/>
      <c r="I398" s="1226"/>
      <c r="J398" s="1226"/>
      <c r="K398" s="1226"/>
      <c r="L398" s="1226"/>
      <c r="M398" s="1226"/>
      <c r="N398" s="1226"/>
      <c r="O398" s="1226"/>
      <c r="P398" s="1226"/>
      <c r="Q398" s="1226"/>
      <c r="R398" s="1226"/>
      <c r="S398" s="1226"/>
      <c r="T398" s="1226"/>
      <c r="U398" s="1226"/>
      <c r="V398" s="1226"/>
      <c r="W398" s="1226"/>
      <c r="X398" s="1226"/>
      <c r="Y398" s="1226"/>
      <c r="Z398" s="1226"/>
      <c r="AA398" s="1226"/>
      <c r="AB398" s="1226"/>
      <c r="AC398" s="1226"/>
      <c r="AD398" s="1226"/>
      <c r="AE398" s="1226"/>
      <c r="AF398" s="1226"/>
      <c r="AG398" s="1226"/>
      <c r="AH398" s="1226"/>
      <c r="AI398" s="1226"/>
      <c r="AJ398" s="1226"/>
      <c r="AK398" s="1226"/>
      <c r="AL398" s="1226"/>
      <c r="AM398" s="1226"/>
      <c r="AN398" s="1226"/>
      <c r="AO398" s="1226"/>
      <c r="AP398" s="1226"/>
      <c r="AQ398" s="1226"/>
      <c r="AR398" s="1226"/>
      <c r="AS398" s="1226"/>
      <c r="AT398" s="1227"/>
    </row>
    <row r="399" spans="1:46" ht="18" customHeight="1" x14ac:dyDescent="0.2">
      <c r="A399" s="1209" t="s">
        <v>116</v>
      </c>
      <c r="B399" s="1210">
        <f>C399/D399</f>
        <v>1</v>
      </c>
      <c r="C399" s="348">
        <v>45</v>
      </c>
      <c r="D399" s="1203">
        <v>45</v>
      </c>
      <c r="E399" s="1241" t="s">
        <v>55</v>
      </c>
      <c r="F399" s="348" t="s">
        <v>55</v>
      </c>
      <c r="G399" s="348" t="s">
        <v>55</v>
      </c>
      <c r="H399" s="348" t="s">
        <v>55</v>
      </c>
      <c r="I399" s="348" t="s">
        <v>55</v>
      </c>
      <c r="J399" s="348" t="s">
        <v>55</v>
      </c>
      <c r="K399" s="348" t="s">
        <v>55</v>
      </c>
      <c r="L399" s="348" t="s">
        <v>55</v>
      </c>
      <c r="M399" s="348" t="s">
        <v>55</v>
      </c>
      <c r="N399" s="348" t="s">
        <v>55</v>
      </c>
      <c r="O399" s="348" t="s">
        <v>55</v>
      </c>
      <c r="P399" s="348" t="s">
        <v>55</v>
      </c>
      <c r="Q399" s="348" t="s">
        <v>55</v>
      </c>
      <c r="R399" s="348" t="s">
        <v>55</v>
      </c>
      <c r="S399" s="348" t="s">
        <v>55</v>
      </c>
      <c r="T399" s="348" t="s">
        <v>55</v>
      </c>
      <c r="U399" s="348" t="s">
        <v>55</v>
      </c>
      <c r="V399" s="348" t="s">
        <v>55</v>
      </c>
      <c r="W399" s="348" t="s">
        <v>55</v>
      </c>
      <c r="X399" s="348" t="s">
        <v>55</v>
      </c>
      <c r="Y399" s="348" t="s">
        <v>55</v>
      </c>
      <c r="Z399" s="348" t="s">
        <v>55</v>
      </c>
      <c r="AA399" s="348" t="s">
        <v>55</v>
      </c>
      <c r="AB399" s="348" t="s">
        <v>55</v>
      </c>
      <c r="AC399" s="348" t="s">
        <v>55</v>
      </c>
      <c r="AD399" s="348" t="s">
        <v>55</v>
      </c>
      <c r="AE399" s="348" t="s">
        <v>55</v>
      </c>
      <c r="AF399" s="348" t="s">
        <v>55</v>
      </c>
      <c r="AG399" s="348" t="s">
        <v>55</v>
      </c>
      <c r="AH399" s="348" t="s">
        <v>55</v>
      </c>
      <c r="AI399" s="348" t="s">
        <v>55</v>
      </c>
      <c r="AJ399" s="348" t="s">
        <v>55</v>
      </c>
      <c r="AK399" s="348" t="s">
        <v>55</v>
      </c>
      <c r="AL399" s="348" t="s">
        <v>55</v>
      </c>
      <c r="AM399" s="348" t="s">
        <v>55</v>
      </c>
      <c r="AN399" s="348" t="s">
        <v>55</v>
      </c>
      <c r="AO399" s="348" t="s">
        <v>55</v>
      </c>
      <c r="AP399" s="348" t="s">
        <v>55</v>
      </c>
      <c r="AQ399" s="348" t="s">
        <v>55</v>
      </c>
      <c r="AR399" s="348" t="s">
        <v>55</v>
      </c>
      <c r="AS399" s="348" t="s">
        <v>55</v>
      </c>
      <c r="AT399" s="1203" t="s">
        <v>55</v>
      </c>
    </row>
    <row r="400" spans="1:46" ht="15.95" customHeight="1" x14ac:dyDescent="0.2">
      <c r="A400" s="1209" t="s">
        <v>117</v>
      </c>
      <c r="B400" s="1210">
        <f t="shared" ref="B400:B411" si="46">C400/D400</f>
        <v>0.93333333333333335</v>
      </c>
      <c r="C400" s="348">
        <v>42</v>
      </c>
      <c r="D400" s="1203">
        <v>45</v>
      </c>
      <c r="E400" s="1241" t="s">
        <v>55</v>
      </c>
      <c r="F400" s="348" t="s">
        <v>55</v>
      </c>
      <c r="G400" s="348" t="s">
        <v>55</v>
      </c>
      <c r="H400" s="348" t="s">
        <v>55</v>
      </c>
      <c r="I400" s="348" t="s">
        <v>55</v>
      </c>
      <c r="J400" s="348" t="s">
        <v>55</v>
      </c>
      <c r="K400" s="348" t="s">
        <v>55</v>
      </c>
      <c r="L400" s="348" t="s">
        <v>55</v>
      </c>
      <c r="M400" s="348" t="s">
        <v>55</v>
      </c>
      <c r="N400" s="348" t="s">
        <v>55</v>
      </c>
      <c r="O400" s="348" t="s">
        <v>55</v>
      </c>
      <c r="P400" s="348" t="s">
        <v>55</v>
      </c>
      <c r="Q400" s="348" t="s">
        <v>55</v>
      </c>
      <c r="R400" s="348" t="s">
        <v>55</v>
      </c>
      <c r="S400" s="348" t="s">
        <v>55</v>
      </c>
      <c r="T400" s="348" t="s">
        <v>55</v>
      </c>
      <c r="U400" s="348" t="s">
        <v>55</v>
      </c>
      <c r="V400" s="348" t="s">
        <v>55</v>
      </c>
      <c r="W400" s="348" t="s">
        <v>55</v>
      </c>
      <c r="X400" s="348" t="s">
        <v>55</v>
      </c>
      <c r="Y400" s="348" t="s">
        <v>55</v>
      </c>
      <c r="Z400" s="348" t="s">
        <v>55</v>
      </c>
      <c r="AA400" s="348" t="s">
        <v>55</v>
      </c>
      <c r="AB400" s="348" t="s">
        <v>55</v>
      </c>
      <c r="AC400" s="348" t="s">
        <v>55</v>
      </c>
      <c r="AD400" s="348" t="s">
        <v>58</v>
      </c>
      <c r="AE400" s="348" t="s">
        <v>55</v>
      </c>
      <c r="AF400" s="348" t="s">
        <v>55</v>
      </c>
      <c r="AG400" s="348" t="s">
        <v>55</v>
      </c>
      <c r="AH400" s="348" t="s">
        <v>55</v>
      </c>
      <c r="AI400" s="348" t="s">
        <v>55</v>
      </c>
      <c r="AJ400" s="348" t="s">
        <v>55</v>
      </c>
      <c r="AK400" s="348" t="s">
        <v>55</v>
      </c>
      <c r="AL400" s="348" t="s">
        <v>55</v>
      </c>
      <c r="AM400" s="348" t="s">
        <v>55</v>
      </c>
      <c r="AN400" s="348" t="s">
        <v>58</v>
      </c>
      <c r="AO400" s="348" t="s">
        <v>55</v>
      </c>
      <c r="AP400" s="348" t="s">
        <v>55</v>
      </c>
      <c r="AQ400" s="348" t="s">
        <v>55</v>
      </c>
      <c r="AR400" s="348" t="s">
        <v>55</v>
      </c>
      <c r="AS400" s="348" t="s">
        <v>55</v>
      </c>
      <c r="AT400" s="1203" t="s">
        <v>55</v>
      </c>
    </row>
    <row r="401" spans="1:46" ht="15.95" customHeight="1" x14ac:dyDescent="0.2">
      <c r="A401" s="1209" t="s">
        <v>118</v>
      </c>
      <c r="B401" s="1210">
        <f t="shared" si="46"/>
        <v>1</v>
      </c>
      <c r="C401" s="348">
        <v>45</v>
      </c>
      <c r="D401" s="1203">
        <v>45</v>
      </c>
      <c r="E401" s="1241" t="s">
        <v>55</v>
      </c>
      <c r="F401" s="348" t="s">
        <v>55</v>
      </c>
      <c r="G401" s="348" t="s">
        <v>55</v>
      </c>
      <c r="H401" s="348" t="s">
        <v>55</v>
      </c>
      <c r="I401" s="348" t="s">
        <v>55</v>
      </c>
      <c r="J401" s="348" t="s">
        <v>55</v>
      </c>
      <c r="K401" s="348" t="s">
        <v>55</v>
      </c>
      <c r="L401" s="348" t="s">
        <v>55</v>
      </c>
      <c r="M401" s="348" t="s">
        <v>55</v>
      </c>
      <c r="N401" s="348" t="s">
        <v>55</v>
      </c>
      <c r="O401" s="348" t="s">
        <v>55</v>
      </c>
      <c r="P401" s="348" t="s">
        <v>55</v>
      </c>
      <c r="Q401" s="348" t="s">
        <v>55</v>
      </c>
      <c r="R401" s="348" t="s">
        <v>55</v>
      </c>
      <c r="S401" s="348" t="s">
        <v>55</v>
      </c>
      <c r="T401" s="348" t="s">
        <v>55</v>
      </c>
      <c r="U401" s="348" t="s">
        <v>55</v>
      </c>
      <c r="V401" s="348" t="s">
        <v>55</v>
      </c>
      <c r="W401" s="348" t="s">
        <v>55</v>
      </c>
      <c r="X401" s="348" t="s">
        <v>55</v>
      </c>
      <c r="Y401" s="348" t="s">
        <v>55</v>
      </c>
      <c r="Z401" s="348" t="s">
        <v>55</v>
      </c>
      <c r="AA401" s="348" t="s">
        <v>55</v>
      </c>
      <c r="AB401" s="348" t="s">
        <v>55</v>
      </c>
      <c r="AC401" s="348" t="s">
        <v>55</v>
      </c>
      <c r="AD401" s="348" t="s">
        <v>55</v>
      </c>
      <c r="AE401" s="348" t="s">
        <v>55</v>
      </c>
      <c r="AF401" s="348" t="s">
        <v>55</v>
      </c>
      <c r="AG401" s="348" t="s">
        <v>55</v>
      </c>
      <c r="AH401" s="348" t="s">
        <v>55</v>
      </c>
      <c r="AI401" s="348" t="s">
        <v>55</v>
      </c>
      <c r="AJ401" s="348" t="s">
        <v>55</v>
      </c>
      <c r="AK401" s="348" t="s">
        <v>55</v>
      </c>
      <c r="AL401" s="348" t="s">
        <v>55</v>
      </c>
      <c r="AM401" s="348" t="s">
        <v>55</v>
      </c>
      <c r="AN401" s="348" t="s">
        <v>55</v>
      </c>
      <c r="AO401" s="348" t="s">
        <v>55</v>
      </c>
      <c r="AP401" s="348" t="s">
        <v>55</v>
      </c>
      <c r="AQ401" s="348" t="s">
        <v>55</v>
      </c>
      <c r="AR401" s="348" t="s">
        <v>55</v>
      </c>
      <c r="AS401" s="348" t="s">
        <v>55</v>
      </c>
      <c r="AT401" s="1203" t="s">
        <v>55</v>
      </c>
    </row>
    <row r="402" spans="1:46" ht="15.95" customHeight="1" x14ac:dyDescent="0.2">
      <c r="A402" s="1209" t="s">
        <v>213</v>
      </c>
      <c r="B402" s="1210">
        <f t="shared" si="46"/>
        <v>0.9555555555555556</v>
      </c>
      <c r="C402" s="348">
        <v>43</v>
      </c>
      <c r="D402" s="1203">
        <v>45</v>
      </c>
      <c r="E402" s="1241" t="s">
        <v>55</v>
      </c>
      <c r="F402" s="348" t="s">
        <v>55</v>
      </c>
      <c r="G402" s="348" t="s">
        <v>55</v>
      </c>
      <c r="H402" s="348" t="s">
        <v>55</v>
      </c>
      <c r="I402" s="348" t="s">
        <v>55</v>
      </c>
      <c r="J402" s="348" t="s">
        <v>55</v>
      </c>
      <c r="K402" s="348" t="s">
        <v>55</v>
      </c>
      <c r="L402" s="348" t="s">
        <v>55</v>
      </c>
      <c r="M402" s="348" t="s">
        <v>55</v>
      </c>
      <c r="N402" s="348" t="s">
        <v>55</v>
      </c>
      <c r="O402" s="348" t="s">
        <v>55</v>
      </c>
      <c r="P402" s="348" t="s">
        <v>55</v>
      </c>
      <c r="Q402" s="348" t="s">
        <v>55</v>
      </c>
      <c r="R402" s="348" t="s">
        <v>55</v>
      </c>
      <c r="S402" s="348" t="s">
        <v>55</v>
      </c>
      <c r="T402" s="348" t="s">
        <v>55</v>
      </c>
      <c r="U402" s="348" t="s">
        <v>55</v>
      </c>
      <c r="V402" s="348" t="s">
        <v>55</v>
      </c>
      <c r="W402" s="348" t="s">
        <v>55</v>
      </c>
      <c r="X402" s="348" t="s">
        <v>55</v>
      </c>
      <c r="Y402" s="348" t="s">
        <v>55</v>
      </c>
      <c r="Z402" s="348" t="s">
        <v>55</v>
      </c>
      <c r="AA402" s="348" t="s">
        <v>55</v>
      </c>
      <c r="AB402" s="348" t="s">
        <v>55</v>
      </c>
      <c r="AC402" s="348" t="s">
        <v>55</v>
      </c>
      <c r="AD402" s="348" t="s">
        <v>55</v>
      </c>
      <c r="AE402" s="348" t="s">
        <v>55</v>
      </c>
      <c r="AF402" s="348" t="s">
        <v>55</v>
      </c>
      <c r="AG402" s="348" t="s">
        <v>55</v>
      </c>
      <c r="AH402" s="348" t="s">
        <v>55</v>
      </c>
      <c r="AI402" s="348" t="s">
        <v>55</v>
      </c>
      <c r="AJ402" s="348" t="s">
        <v>55</v>
      </c>
      <c r="AK402" s="348" t="s">
        <v>55</v>
      </c>
      <c r="AL402" s="348" t="s">
        <v>55</v>
      </c>
      <c r="AM402" s="348" t="s">
        <v>55</v>
      </c>
      <c r="AN402" s="348" t="s">
        <v>55</v>
      </c>
      <c r="AO402" s="348" t="s">
        <v>55</v>
      </c>
      <c r="AP402" s="348" t="s">
        <v>55</v>
      </c>
      <c r="AQ402" s="348" t="s">
        <v>55</v>
      </c>
      <c r="AR402" s="348" t="s">
        <v>55</v>
      </c>
      <c r="AS402" s="348" t="s">
        <v>55</v>
      </c>
      <c r="AT402" s="1203" t="s">
        <v>55</v>
      </c>
    </row>
    <row r="403" spans="1:46" ht="15.95" customHeight="1" x14ac:dyDescent="0.2">
      <c r="A403" s="1209" t="s">
        <v>214</v>
      </c>
      <c r="B403" s="1210">
        <f t="shared" si="46"/>
        <v>0.9555555555555556</v>
      </c>
      <c r="C403" s="348">
        <v>43</v>
      </c>
      <c r="D403" s="1203">
        <v>45</v>
      </c>
      <c r="E403" s="1241" t="s">
        <v>55</v>
      </c>
      <c r="F403" s="348" t="s">
        <v>55</v>
      </c>
      <c r="G403" s="348" t="s">
        <v>55</v>
      </c>
      <c r="H403" s="348" t="s">
        <v>55</v>
      </c>
      <c r="I403" s="348" t="s">
        <v>55</v>
      </c>
      <c r="J403" s="348" t="s">
        <v>55</v>
      </c>
      <c r="K403" s="348" t="s">
        <v>55</v>
      </c>
      <c r="L403" s="348" t="s">
        <v>55</v>
      </c>
      <c r="M403" s="348" t="s">
        <v>55</v>
      </c>
      <c r="N403" s="348" t="s">
        <v>55</v>
      </c>
      <c r="O403" s="348" t="s">
        <v>55</v>
      </c>
      <c r="P403" s="348" t="s">
        <v>55</v>
      </c>
      <c r="Q403" s="348" t="s">
        <v>55</v>
      </c>
      <c r="R403" s="348" t="s">
        <v>55</v>
      </c>
      <c r="S403" s="348" t="s">
        <v>55</v>
      </c>
      <c r="T403" s="348" t="s">
        <v>55</v>
      </c>
      <c r="U403" s="348" t="s">
        <v>55</v>
      </c>
      <c r="V403" s="348" t="s">
        <v>55</v>
      </c>
      <c r="W403" s="348" t="s">
        <v>55</v>
      </c>
      <c r="X403" s="348" t="s">
        <v>55</v>
      </c>
      <c r="Y403" s="348" t="s">
        <v>55</v>
      </c>
      <c r="Z403" s="348" t="s">
        <v>55</v>
      </c>
      <c r="AA403" s="348" t="s">
        <v>55</v>
      </c>
      <c r="AB403" s="348" t="s">
        <v>55</v>
      </c>
      <c r="AC403" s="348" t="s">
        <v>55</v>
      </c>
      <c r="AD403" s="348" t="s">
        <v>55</v>
      </c>
      <c r="AE403" s="348" t="s">
        <v>55</v>
      </c>
      <c r="AF403" s="348" t="s">
        <v>55</v>
      </c>
      <c r="AG403" s="348" t="s">
        <v>55</v>
      </c>
      <c r="AH403" s="348" t="s">
        <v>55</v>
      </c>
      <c r="AI403" s="348" t="s">
        <v>58</v>
      </c>
      <c r="AJ403" s="348" t="s">
        <v>55</v>
      </c>
      <c r="AK403" s="348" t="s">
        <v>55</v>
      </c>
      <c r="AL403" s="348" t="s">
        <v>55</v>
      </c>
      <c r="AM403" s="348" t="s">
        <v>55</v>
      </c>
      <c r="AN403" s="348" t="s">
        <v>55</v>
      </c>
      <c r="AO403" s="348" t="s">
        <v>55</v>
      </c>
      <c r="AP403" s="348" t="s">
        <v>55</v>
      </c>
      <c r="AQ403" s="348" t="s">
        <v>55</v>
      </c>
      <c r="AR403" s="348" t="s">
        <v>55</v>
      </c>
      <c r="AS403" s="348" t="s">
        <v>55</v>
      </c>
      <c r="AT403" s="1203" t="s">
        <v>55</v>
      </c>
    </row>
    <row r="404" spans="1:46" ht="15.95" customHeight="1" x14ac:dyDescent="0.2">
      <c r="A404" s="1209" t="s">
        <v>215</v>
      </c>
      <c r="B404" s="1210">
        <f t="shared" si="46"/>
        <v>0.61363636363636365</v>
      </c>
      <c r="C404" s="348">
        <v>27</v>
      </c>
      <c r="D404" s="1203">
        <v>44</v>
      </c>
      <c r="E404" s="1241" t="s">
        <v>55</v>
      </c>
      <c r="F404" s="348" t="s">
        <v>58</v>
      </c>
      <c r="G404" s="348" t="s">
        <v>58</v>
      </c>
      <c r="H404" s="348" t="s">
        <v>55</v>
      </c>
      <c r="I404" s="348" t="s">
        <v>55</v>
      </c>
      <c r="J404" s="348" t="s">
        <v>58</v>
      </c>
      <c r="K404" s="348" t="s">
        <v>55</v>
      </c>
      <c r="L404" s="348" t="s">
        <v>55</v>
      </c>
      <c r="M404" s="348" t="s">
        <v>55</v>
      </c>
      <c r="N404" s="348" t="s">
        <v>55</v>
      </c>
      <c r="O404" s="348" t="s">
        <v>55</v>
      </c>
      <c r="P404" s="348" t="s">
        <v>55</v>
      </c>
      <c r="Q404" s="348" t="s">
        <v>58</v>
      </c>
      <c r="R404" s="348" t="s">
        <v>58</v>
      </c>
      <c r="S404" s="348" t="s">
        <v>55</v>
      </c>
      <c r="T404" s="348" t="s">
        <v>55</v>
      </c>
      <c r="U404" s="348" t="s">
        <v>55</v>
      </c>
      <c r="V404" s="348" t="s">
        <v>58</v>
      </c>
      <c r="W404" s="348" t="s">
        <v>58</v>
      </c>
      <c r="X404" s="348" t="s">
        <v>55</v>
      </c>
      <c r="Y404" s="348" t="s">
        <v>55</v>
      </c>
      <c r="Z404" s="348" t="s">
        <v>55</v>
      </c>
      <c r="AA404" s="348" t="s">
        <v>55</v>
      </c>
      <c r="AB404" s="348" t="s">
        <v>70</v>
      </c>
      <c r="AC404" s="348" t="s">
        <v>55</v>
      </c>
      <c r="AD404" s="348" t="s">
        <v>55</v>
      </c>
      <c r="AE404" s="348" t="s">
        <v>58</v>
      </c>
      <c r="AF404" s="348" t="s">
        <v>55</v>
      </c>
      <c r="AG404" s="348" t="s">
        <v>55</v>
      </c>
      <c r="AH404" s="348" t="s">
        <v>55</v>
      </c>
      <c r="AI404" s="348" t="s">
        <v>58</v>
      </c>
      <c r="AJ404" s="348" t="s">
        <v>58</v>
      </c>
      <c r="AK404" s="348" t="s">
        <v>55</v>
      </c>
      <c r="AL404" s="348" t="s">
        <v>55</v>
      </c>
      <c r="AM404" s="348" t="s">
        <v>58</v>
      </c>
      <c r="AN404" s="348" t="s">
        <v>58</v>
      </c>
      <c r="AO404" s="348" t="s">
        <v>58</v>
      </c>
      <c r="AP404" s="348" t="s">
        <v>55</v>
      </c>
      <c r="AQ404" s="348" t="s">
        <v>55</v>
      </c>
      <c r="AR404" s="348" t="s">
        <v>55</v>
      </c>
      <c r="AS404" s="348" t="s">
        <v>55</v>
      </c>
      <c r="AT404" s="1203" t="s">
        <v>58</v>
      </c>
    </row>
    <row r="405" spans="1:46" ht="15.95" customHeight="1" x14ac:dyDescent="0.2">
      <c r="A405" s="1209" t="s">
        <v>121</v>
      </c>
      <c r="B405" s="1210">
        <f t="shared" si="46"/>
        <v>0.91111111111111109</v>
      </c>
      <c r="C405" s="348">
        <v>41</v>
      </c>
      <c r="D405" s="1203">
        <v>45</v>
      </c>
      <c r="E405" s="1241" t="s">
        <v>55</v>
      </c>
      <c r="F405" s="348" t="s">
        <v>55</v>
      </c>
      <c r="G405" s="348" t="s">
        <v>58</v>
      </c>
      <c r="H405" s="348" t="s">
        <v>55</v>
      </c>
      <c r="I405" s="348" t="s">
        <v>55</v>
      </c>
      <c r="J405" s="348" t="s">
        <v>55</v>
      </c>
      <c r="K405" s="348" t="s">
        <v>55</v>
      </c>
      <c r="L405" s="348" t="s">
        <v>55</v>
      </c>
      <c r="M405" s="348" t="s">
        <v>55</v>
      </c>
      <c r="N405" s="348" t="s">
        <v>55</v>
      </c>
      <c r="O405" s="348" t="s">
        <v>55</v>
      </c>
      <c r="P405" s="348" t="s">
        <v>55</v>
      </c>
      <c r="Q405" s="348" t="s">
        <v>55</v>
      </c>
      <c r="R405" s="348" t="s">
        <v>55</v>
      </c>
      <c r="S405" s="348" t="s">
        <v>55</v>
      </c>
      <c r="T405" s="348" t="s">
        <v>55</v>
      </c>
      <c r="U405" s="348" t="s">
        <v>55</v>
      </c>
      <c r="V405" s="348" t="s">
        <v>58</v>
      </c>
      <c r="W405" s="348" t="s">
        <v>55</v>
      </c>
      <c r="X405" s="348" t="s">
        <v>55</v>
      </c>
      <c r="Y405" s="348" t="s">
        <v>55</v>
      </c>
      <c r="Z405" s="348" t="s">
        <v>55</v>
      </c>
      <c r="AA405" s="348" t="s">
        <v>55</v>
      </c>
      <c r="AB405" s="348" t="s">
        <v>55</v>
      </c>
      <c r="AC405" s="348" t="s">
        <v>55</v>
      </c>
      <c r="AD405" s="348" t="s">
        <v>55</v>
      </c>
      <c r="AE405" s="348" t="s">
        <v>55</v>
      </c>
      <c r="AF405" s="348" t="s">
        <v>55</v>
      </c>
      <c r="AG405" s="348" t="s">
        <v>55</v>
      </c>
      <c r="AH405" s="348" t="s">
        <v>55</v>
      </c>
      <c r="AI405" s="348" t="s">
        <v>58</v>
      </c>
      <c r="AJ405" s="348" t="s">
        <v>55</v>
      </c>
      <c r="AK405" s="348" t="s">
        <v>55</v>
      </c>
      <c r="AL405" s="348" t="s">
        <v>55</v>
      </c>
      <c r="AM405" s="348" t="s">
        <v>55</v>
      </c>
      <c r="AN405" s="348" t="s">
        <v>55</v>
      </c>
      <c r="AO405" s="348" t="s">
        <v>55</v>
      </c>
      <c r="AP405" s="348" t="s">
        <v>55</v>
      </c>
      <c r="AQ405" s="348" t="s">
        <v>55</v>
      </c>
      <c r="AR405" s="348" t="s">
        <v>55</v>
      </c>
      <c r="AS405" s="348" t="s">
        <v>55</v>
      </c>
      <c r="AT405" s="1203" t="s">
        <v>55</v>
      </c>
    </row>
    <row r="406" spans="1:46" ht="15.95" customHeight="1" x14ac:dyDescent="0.2">
      <c r="A406" s="1209" t="s">
        <v>122</v>
      </c>
      <c r="B406" s="1210">
        <f t="shared" si="46"/>
        <v>0.71111111111111114</v>
      </c>
      <c r="C406" s="348">
        <v>32</v>
      </c>
      <c r="D406" s="1203">
        <v>45</v>
      </c>
      <c r="E406" s="1241" t="s">
        <v>55</v>
      </c>
      <c r="F406" s="348" t="s">
        <v>58</v>
      </c>
      <c r="G406" s="348" t="s">
        <v>58</v>
      </c>
      <c r="H406" s="348" t="s">
        <v>55</v>
      </c>
      <c r="I406" s="348" t="s">
        <v>55</v>
      </c>
      <c r="J406" s="348" t="s">
        <v>55</v>
      </c>
      <c r="K406" s="348" t="s">
        <v>55</v>
      </c>
      <c r="L406" s="348" t="s">
        <v>55</v>
      </c>
      <c r="M406" s="348" t="s">
        <v>55</v>
      </c>
      <c r="N406" s="348" t="s">
        <v>55</v>
      </c>
      <c r="O406" s="348" t="s">
        <v>58</v>
      </c>
      <c r="P406" s="348" t="s">
        <v>55</v>
      </c>
      <c r="Q406" s="348" t="s">
        <v>58</v>
      </c>
      <c r="R406" s="348" t="s">
        <v>55</v>
      </c>
      <c r="S406" s="348" t="s">
        <v>58</v>
      </c>
      <c r="T406" s="348" t="s">
        <v>55</v>
      </c>
      <c r="U406" s="348" t="s">
        <v>55</v>
      </c>
      <c r="V406" s="348" t="s">
        <v>58</v>
      </c>
      <c r="W406" s="348" t="s">
        <v>55</v>
      </c>
      <c r="X406" s="348" t="s">
        <v>55</v>
      </c>
      <c r="Y406" s="348" t="s">
        <v>55</v>
      </c>
      <c r="Z406" s="348" t="s">
        <v>55</v>
      </c>
      <c r="AA406" s="348" t="s">
        <v>55</v>
      </c>
      <c r="AB406" s="348" t="s">
        <v>55</v>
      </c>
      <c r="AC406" s="348" t="s">
        <v>55</v>
      </c>
      <c r="AD406" s="348" t="s">
        <v>55</v>
      </c>
      <c r="AE406" s="348" t="s">
        <v>55</v>
      </c>
      <c r="AF406" s="348" t="s">
        <v>55</v>
      </c>
      <c r="AG406" s="348" t="s">
        <v>58</v>
      </c>
      <c r="AH406" s="348" t="s">
        <v>55</v>
      </c>
      <c r="AI406" s="348" t="s">
        <v>58</v>
      </c>
      <c r="AJ406" s="348" t="s">
        <v>55</v>
      </c>
      <c r="AK406" s="348" t="s">
        <v>55</v>
      </c>
      <c r="AL406" s="348" t="s">
        <v>55</v>
      </c>
      <c r="AM406" s="348" t="s">
        <v>55</v>
      </c>
      <c r="AN406" s="348" t="s">
        <v>58</v>
      </c>
      <c r="AO406" s="348" t="s">
        <v>55</v>
      </c>
      <c r="AP406" s="348" t="s">
        <v>55</v>
      </c>
      <c r="AQ406" s="348" t="s">
        <v>55</v>
      </c>
      <c r="AR406" s="348" t="s">
        <v>58</v>
      </c>
      <c r="AS406" s="348" t="s">
        <v>55</v>
      </c>
      <c r="AT406" s="1203" t="s">
        <v>55</v>
      </c>
    </row>
    <row r="407" spans="1:46" ht="15.95" customHeight="1" x14ac:dyDescent="0.2">
      <c r="A407" s="1209" t="s">
        <v>123</v>
      </c>
      <c r="B407" s="1210">
        <f t="shared" si="46"/>
        <v>0.91111111111111109</v>
      </c>
      <c r="C407" s="348">
        <v>41</v>
      </c>
      <c r="D407" s="1203">
        <v>45</v>
      </c>
      <c r="E407" s="1241" t="s">
        <v>55</v>
      </c>
      <c r="F407" s="348" t="s">
        <v>55</v>
      </c>
      <c r="G407" s="348" t="s">
        <v>55</v>
      </c>
      <c r="H407" s="348" t="s">
        <v>55</v>
      </c>
      <c r="I407" s="348" t="s">
        <v>55</v>
      </c>
      <c r="J407" s="348" t="s">
        <v>55</v>
      </c>
      <c r="K407" s="348" t="s">
        <v>55</v>
      </c>
      <c r="L407" s="348" t="s">
        <v>55</v>
      </c>
      <c r="M407" s="348" t="s">
        <v>55</v>
      </c>
      <c r="N407" s="348" t="s">
        <v>55</v>
      </c>
      <c r="O407" s="348" t="s">
        <v>55</v>
      </c>
      <c r="P407" s="348" t="s">
        <v>55</v>
      </c>
      <c r="Q407" s="348" t="s">
        <v>55</v>
      </c>
      <c r="R407" s="348" t="s">
        <v>55</v>
      </c>
      <c r="S407" s="348" t="s">
        <v>55</v>
      </c>
      <c r="T407" s="348" t="s">
        <v>58</v>
      </c>
      <c r="U407" s="348" t="s">
        <v>55</v>
      </c>
      <c r="V407" s="348" t="s">
        <v>55</v>
      </c>
      <c r="W407" s="348" t="s">
        <v>55</v>
      </c>
      <c r="X407" s="348" t="s">
        <v>55</v>
      </c>
      <c r="Y407" s="348" t="s">
        <v>55</v>
      </c>
      <c r="Z407" s="348" t="s">
        <v>55</v>
      </c>
      <c r="AA407" s="348" t="s">
        <v>58</v>
      </c>
      <c r="AB407" s="348" t="s">
        <v>55</v>
      </c>
      <c r="AC407" s="348" t="s">
        <v>55</v>
      </c>
      <c r="AD407" s="348" t="s">
        <v>55</v>
      </c>
      <c r="AE407" s="348" t="s">
        <v>58</v>
      </c>
      <c r="AF407" s="348" t="s">
        <v>55</v>
      </c>
      <c r="AG407" s="348" t="s">
        <v>55</v>
      </c>
      <c r="AH407" s="348" t="s">
        <v>55</v>
      </c>
      <c r="AI407" s="348" t="s">
        <v>58</v>
      </c>
      <c r="AJ407" s="348" t="s">
        <v>55</v>
      </c>
      <c r="AK407" s="348" t="s">
        <v>55</v>
      </c>
      <c r="AL407" s="348" t="s">
        <v>55</v>
      </c>
      <c r="AM407" s="348" t="s">
        <v>55</v>
      </c>
      <c r="AN407" s="348" t="s">
        <v>55</v>
      </c>
      <c r="AO407" s="348" t="s">
        <v>55</v>
      </c>
      <c r="AP407" s="348" t="s">
        <v>55</v>
      </c>
      <c r="AQ407" s="348" t="s">
        <v>55</v>
      </c>
      <c r="AR407" s="348" t="s">
        <v>55</v>
      </c>
      <c r="AS407" s="348" t="s">
        <v>55</v>
      </c>
      <c r="AT407" s="1203" t="s">
        <v>55</v>
      </c>
    </row>
    <row r="408" spans="1:46" ht="15.95" customHeight="1" x14ac:dyDescent="0.2">
      <c r="A408" s="1209" t="s">
        <v>126</v>
      </c>
      <c r="B408" s="1210">
        <f t="shared" si="46"/>
        <v>0.19047619047619047</v>
      </c>
      <c r="C408" s="348">
        <v>8</v>
      </c>
      <c r="D408" s="1203">
        <v>42</v>
      </c>
      <c r="E408" s="1241" t="s">
        <v>55</v>
      </c>
      <c r="F408" s="348" t="s">
        <v>70</v>
      </c>
      <c r="G408" s="348" t="s">
        <v>58</v>
      </c>
      <c r="H408" s="348" t="s">
        <v>55</v>
      </c>
      <c r="I408" s="348" t="s">
        <v>58</v>
      </c>
      <c r="J408" s="348" t="s">
        <v>58</v>
      </c>
      <c r="K408" s="348" t="s">
        <v>58</v>
      </c>
      <c r="L408" s="348" t="s">
        <v>58</v>
      </c>
      <c r="M408" s="348" t="s">
        <v>58</v>
      </c>
      <c r="N408" s="348" t="s">
        <v>58</v>
      </c>
      <c r="O408" s="348" t="s">
        <v>58</v>
      </c>
      <c r="P408" s="348" t="s">
        <v>58</v>
      </c>
      <c r="Q408" s="348" t="s">
        <v>58</v>
      </c>
      <c r="R408" s="348" t="s">
        <v>58</v>
      </c>
      <c r="S408" s="348" t="s">
        <v>58</v>
      </c>
      <c r="T408" s="348" t="s">
        <v>58</v>
      </c>
      <c r="U408" s="348" t="s">
        <v>55</v>
      </c>
      <c r="V408" s="348" t="s">
        <v>58</v>
      </c>
      <c r="W408" s="348" t="s">
        <v>58</v>
      </c>
      <c r="X408" s="348" t="s">
        <v>55</v>
      </c>
      <c r="Y408" s="348" t="s">
        <v>58</v>
      </c>
      <c r="Z408" s="348" t="s">
        <v>58</v>
      </c>
      <c r="AA408" s="348" t="s">
        <v>58</v>
      </c>
      <c r="AB408" s="348" t="s">
        <v>70</v>
      </c>
      <c r="AC408" s="348" t="s">
        <v>58</v>
      </c>
      <c r="AD408" s="348" t="s">
        <v>58</v>
      </c>
      <c r="AE408" s="348" t="s">
        <v>58</v>
      </c>
      <c r="AF408" s="348" t="s">
        <v>58</v>
      </c>
      <c r="AG408" s="348" t="s">
        <v>58</v>
      </c>
      <c r="AH408" s="348" t="s">
        <v>58</v>
      </c>
      <c r="AI408" s="348" t="s">
        <v>58</v>
      </c>
      <c r="AJ408" s="348" t="s">
        <v>58</v>
      </c>
      <c r="AK408" s="348" t="s">
        <v>55</v>
      </c>
      <c r="AL408" s="348" t="s">
        <v>58</v>
      </c>
      <c r="AM408" s="348" t="s">
        <v>58</v>
      </c>
      <c r="AN408" s="348" t="s">
        <v>58</v>
      </c>
      <c r="AO408" s="348" t="s">
        <v>58</v>
      </c>
      <c r="AP408" s="348" t="s">
        <v>70</v>
      </c>
      <c r="AQ408" s="348" t="s">
        <v>58</v>
      </c>
      <c r="AR408" s="348" t="s">
        <v>55</v>
      </c>
      <c r="AS408" s="348" t="s">
        <v>55</v>
      </c>
      <c r="AT408" s="1203" t="s">
        <v>58</v>
      </c>
    </row>
    <row r="409" spans="1:46" ht="15.95" customHeight="1" x14ac:dyDescent="0.2">
      <c r="A409" s="1209" t="s">
        <v>127</v>
      </c>
      <c r="B409" s="1210">
        <f t="shared" si="46"/>
        <v>0.21428571428571427</v>
      </c>
      <c r="C409" s="348">
        <v>9</v>
      </c>
      <c r="D409" s="1203">
        <v>42</v>
      </c>
      <c r="E409" s="1241" t="s">
        <v>55</v>
      </c>
      <c r="F409" s="348" t="s">
        <v>70</v>
      </c>
      <c r="G409" s="348" t="s">
        <v>58</v>
      </c>
      <c r="H409" s="348" t="s">
        <v>55</v>
      </c>
      <c r="I409" s="348" t="s">
        <v>58</v>
      </c>
      <c r="J409" s="348" t="s">
        <v>58</v>
      </c>
      <c r="K409" s="348" t="s">
        <v>58</v>
      </c>
      <c r="L409" s="348" t="s">
        <v>58</v>
      </c>
      <c r="M409" s="348" t="s">
        <v>58</v>
      </c>
      <c r="N409" s="348" t="s">
        <v>58</v>
      </c>
      <c r="O409" s="348" t="s">
        <v>58</v>
      </c>
      <c r="P409" s="348" t="s">
        <v>58</v>
      </c>
      <c r="Q409" s="348" t="s">
        <v>58</v>
      </c>
      <c r="R409" s="348" t="s">
        <v>58</v>
      </c>
      <c r="S409" s="348" t="s">
        <v>58</v>
      </c>
      <c r="T409" s="348" t="s">
        <v>55</v>
      </c>
      <c r="U409" s="348" t="s">
        <v>55</v>
      </c>
      <c r="V409" s="348" t="s">
        <v>58</v>
      </c>
      <c r="W409" s="348" t="s">
        <v>58</v>
      </c>
      <c r="X409" s="348" t="s">
        <v>55</v>
      </c>
      <c r="Y409" s="348" t="s">
        <v>58</v>
      </c>
      <c r="Z409" s="348" t="s">
        <v>58</v>
      </c>
      <c r="AA409" s="348" t="s">
        <v>58</v>
      </c>
      <c r="AB409" s="348" t="s">
        <v>70</v>
      </c>
      <c r="AC409" s="348" t="s">
        <v>58</v>
      </c>
      <c r="AD409" s="348" t="s">
        <v>55</v>
      </c>
      <c r="AE409" s="348" t="s">
        <v>58</v>
      </c>
      <c r="AF409" s="348" t="s">
        <v>55</v>
      </c>
      <c r="AG409" s="348" t="s">
        <v>58</v>
      </c>
      <c r="AH409" s="348" t="s">
        <v>58</v>
      </c>
      <c r="AI409" s="348" t="s">
        <v>58</v>
      </c>
      <c r="AJ409" s="348" t="s">
        <v>58</v>
      </c>
      <c r="AK409" s="348" t="s">
        <v>55</v>
      </c>
      <c r="AL409" s="348" t="s">
        <v>58</v>
      </c>
      <c r="AM409" s="348" t="s">
        <v>58</v>
      </c>
      <c r="AN409" s="348" t="s">
        <v>58</v>
      </c>
      <c r="AO409" s="348" t="s">
        <v>58</v>
      </c>
      <c r="AP409" s="348" t="s">
        <v>70</v>
      </c>
      <c r="AQ409" s="348" t="s">
        <v>58</v>
      </c>
      <c r="AR409" s="348" t="s">
        <v>55</v>
      </c>
      <c r="AS409" s="348" t="s">
        <v>58</v>
      </c>
      <c r="AT409" s="1203" t="s">
        <v>58</v>
      </c>
    </row>
    <row r="410" spans="1:46" ht="15.95" customHeight="1" x14ac:dyDescent="0.2">
      <c r="A410" s="1209" t="s">
        <v>128</v>
      </c>
      <c r="B410" s="1210">
        <f t="shared" si="46"/>
        <v>0.46511627906976744</v>
      </c>
      <c r="C410" s="348">
        <v>20</v>
      </c>
      <c r="D410" s="1203">
        <v>43</v>
      </c>
      <c r="E410" s="1241" t="s">
        <v>55</v>
      </c>
      <c r="F410" s="348" t="s">
        <v>70</v>
      </c>
      <c r="G410" s="348" t="s">
        <v>58</v>
      </c>
      <c r="H410" s="348" t="s">
        <v>55</v>
      </c>
      <c r="I410" s="348" t="s">
        <v>55</v>
      </c>
      <c r="J410" s="348" t="s">
        <v>58</v>
      </c>
      <c r="K410" s="348" t="s">
        <v>58</v>
      </c>
      <c r="L410" s="348" t="s">
        <v>58</v>
      </c>
      <c r="M410" s="348" t="s">
        <v>55</v>
      </c>
      <c r="N410" s="348" t="s">
        <v>55</v>
      </c>
      <c r="O410" s="348" t="s">
        <v>58</v>
      </c>
      <c r="P410" s="348" t="s">
        <v>58</v>
      </c>
      <c r="Q410" s="348" t="s">
        <v>58</v>
      </c>
      <c r="R410" s="348" t="s">
        <v>58</v>
      </c>
      <c r="S410" s="348" t="s">
        <v>55</v>
      </c>
      <c r="T410" s="348" t="s">
        <v>55</v>
      </c>
      <c r="U410" s="348" t="s">
        <v>55</v>
      </c>
      <c r="V410" s="348" t="s">
        <v>58</v>
      </c>
      <c r="W410" s="348" t="s">
        <v>58</v>
      </c>
      <c r="X410" s="348" t="s">
        <v>55</v>
      </c>
      <c r="Y410" s="348" t="s">
        <v>55</v>
      </c>
      <c r="Z410" s="348" t="s">
        <v>55</v>
      </c>
      <c r="AA410" s="348" t="s">
        <v>55</v>
      </c>
      <c r="AB410" s="348" t="s">
        <v>70</v>
      </c>
      <c r="AC410" s="348" t="s">
        <v>58</v>
      </c>
      <c r="AD410" s="348" t="s">
        <v>58</v>
      </c>
      <c r="AE410" s="348" t="s">
        <v>58</v>
      </c>
      <c r="AF410" s="348" t="s">
        <v>55</v>
      </c>
      <c r="AG410" s="348" t="s">
        <v>58</v>
      </c>
      <c r="AH410" s="348" t="s">
        <v>58</v>
      </c>
      <c r="AI410" s="348" t="s">
        <v>58</v>
      </c>
      <c r="AJ410" s="348" t="s">
        <v>55</v>
      </c>
      <c r="AK410" s="348" t="s">
        <v>55</v>
      </c>
      <c r="AL410" s="348" t="s">
        <v>58</v>
      </c>
      <c r="AM410" s="348" t="s">
        <v>58</v>
      </c>
      <c r="AN410" s="348" t="s">
        <v>58</v>
      </c>
      <c r="AO410" s="348" t="s">
        <v>58</v>
      </c>
      <c r="AP410" s="348" t="s">
        <v>55</v>
      </c>
      <c r="AQ410" s="348" t="s">
        <v>55</v>
      </c>
      <c r="AR410" s="348" t="s">
        <v>55</v>
      </c>
      <c r="AS410" s="348" t="s">
        <v>55</v>
      </c>
      <c r="AT410" s="1203" t="s">
        <v>58</v>
      </c>
    </row>
    <row r="411" spans="1:46" ht="15.95" customHeight="1" x14ac:dyDescent="0.2">
      <c r="A411" s="1223" t="s">
        <v>216</v>
      </c>
      <c r="B411" s="1210">
        <f t="shared" si="46"/>
        <v>0.10256410256410256</v>
      </c>
      <c r="C411" s="348">
        <v>4</v>
      </c>
      <c r="D411" s="1203">
        <v>39</v>
      </c>
      <c r="E411" s="1241" t="s">
        <v>55</v>
      </c>
      <c r="F411" s="348" t="s">
        <v>70</v>
      </c>
      <c r="G411" s="348" t="s">
        <v>70</v>
      </c>
      <c r="H411" s="348" t="s">
        <v>58</v>
      </c>
      <c r="I411" s="348" t="s">
        <v>58</v>
      </c>
      <c r="J411" s="348" t="s">
        <v>58</v>
      </c>
      <c r="K411" s="348" t="s">
        <v>58</v>
      </c>
      <c r="L411" s="348" t="s">
        <v>58</v>
      </c>
      <c r="M411" s="348" t="s">
        <v>58</v>
      </c>
      <c r="N411" s="348" t="s">
        <v>58</v>
      </c>
      <c r="O411" s="348" t="s">
        <v>58</v>
      </c>
      <c r="P411" s="348" t="s">
        <v>58</v>
      </c>
      <c r="Q411" s="348" t="s">
        <v>58</v>
      </c>
      <c r="R411" s="348" t="s">
        <v>58</v>
      </c>
      <c r="S411" s="348" t="s">
        <v>58</v>
      </c>
      <c r="T411" s="348" t="s">
        <v>55</v>
      </c>
      <c r="U411" s="348" t="s">
        <v>55</v>
      </c>
      <c r="V411" s="348" t="s">
        <v>58</v>
      </c>
      <c r="W411" s="348" t="s">
        <v>58</v>
      </c>
      <c r="X411" s="348" t="s">
        <v>70</v>
      </c>
      <c r="Y411" s="348" t="s">
        <v>58</v>
      </c>
      <c r="Z411" s="348" t="s">
        <v>58</v>
      </c>
      <c r="AA411" s="348" t="s">
        <v>58</v>
      </c>
      <c r="AB411" s="348" t="s">
        <v>70</v>
      </c>
      <c r="AC411" s="348" t="s">
        <v>58</v>
      </c>
      <c r="AD411" s="348" t="s">
        <v>58</v>
      </c>
      <c r="AE411" s="348" t="s">
        <v>58</v>
      </c>
      <c r="AF411" s="348" t="s">
        <v>58</v>
      </c>
      <c r="AG411" s="348" t="s">
        <v>58</v>
      </c>
      <c r="AH411" s="348" t="s">
        <v>58</v>
      </c>
      <c r="AI411" s="348" t="s">
        <v>58</v>
      </c>
      <c r="AJ411" s="348" t="s">
        <v>55</v>
      </c>
      <c r="AK411" s="348" t="s">
        <v>70</v>
      </c>
      <c r="AL411" s="348" t="s">
        <v>58</v>
      </c>
      <c r="AM411" s="348" t="s">
        <v>58</v>
      </c>
      <c r="AN411" s="348" t="s">
        <v>58</v>
      </c>
      <c r="AO411" s="348" t="s">
        <v>58</v>
      </c>
      <c r="AP411" s="348" t="s">
        <v>70</v>
      </c>
      <c r="AQ411" s="348" t="s">
        <v>58</v>
      </c>
      <c r="AR411" s="348" t="s">
        <v>58</v>
      </c>
      <c r="AS411" s="348" t="s">
        <v>58</v>
      </c>
      <c r="AT411" s="1203" t="s">
        <v>58</v>
      </c>
    </row>
    <row r="412" spans="1:46" ht="27.75" customHeight="1" x14ac:dyDescent="0.2">
      <c r="A412" s="1212" t="s">
        <v>217</v>
      </c>
      <c r="B412" s="1241">
        <v>8.8000000000000007</v>
      </c>
      <c r="C412" s="1336"/>
      <c r="D412" s="1337"/>
      <c r="E412" s="1241">
        <v>12</v>
      </c>
      <c r="F412" s="348">
        <v>7</v>
      </c>
      <c r="G412" s="348">
        <v>6</v>
      </c>
      <c r="H412" s="348">
        <v>12</v>
      </c>
      <c r="I412" s="348">
        <v>10</v>
      </c>
      <c r="J412" s="348">
        <v>8</v>
      </c>
      <c r="K412" s="348">
        <v>9</v>
      </c>
      <c r="L412" s="348">
        <v>9</v>
      </c>
      <c r="M412" s="348">
        <v>10</v>
      </c>
      <c r="N412" s="348">
        <v>10</v>
      </c>
      <c r="O412" s="348">
        <v>8</v>
      </c>
      <c r="P412" s="348">
        <v>9</v>
      </c>
      <c r="Q412" s="348">
        <v>7</v>
      </c>
      <c r="R412" s="348">
        <v>8</v>
      </c>
      <c r="S412" s="348">
        <v>9</v>
      </c>
      <c r="T412" s="348">
        <v>10</v>
      </c>
      <c r="U412" s="348">
        <v>12</v>
      </c>
      <c r="V412" s="348">
        <v>6</v>
      </c>
      <c r="W412" s="348">
        <v>8</v>
      </c>
      <c r="X412" s="348">
        <v>12</v>
      </c>
      <c r="Y412" s="348">
        <v>10</v>
      </c>
      <c r="Z412" s="348">
        <v>10</v>
      </c>
      <c r="AA412" s="348">
        <v>9</v>
      </c>
      <c r="AB412" s="348">
        <v>8</v>
      </c>
      <c r="AC412" s="348">
        <v>9</v>
      </c>
      <c r="AD412" s="348">
        <v>9</v>
      </c>
      <c r="AE412" s="348">
        <v>7</v>
      </c>
      <c r="AF412" s="348">
        <v>11</v>
      </c>
      <c r="AG412" s="348">
        <v>8</v>
      </c>
      <c r="AH412" s="348">
        <v>9</v>
      </c>
      <c r="AI412" s="348">
        <v>4</v>
      </c>
      <c r="AJ412" s="348">
        <v>9</v>
      </c>
      <c r="AK412" s="348">
        <v>12</v>
      </c>
      <c r="AL412" s="348">
        <v>9</v>
      </c>
      <c r="AM412" s="348">
        <v>8</v>
      </c>
      <c r="AN412" s="348">
        <v>6</v>
      </c>
      <c r="AO412" s="348">
        <v>8</v>
      </c>
      <c r="AP412" s="348">
        <v>10</v>
      </c>
      <c r="AQ412" s="348">
        <v>10</v>
      </c>
      <c r="AR412" s="348">
        <v>11</v>
      </c>
      <c r="AS412" s="348">
        <v>11</v>
      </c>
      <c r="AT412" s="1203">
        <v>8</v>
      </c>
    </row>
    <row r="413" spans="1:46" ht="22.5" customHeight="1" x14ac:dyDescent="0.2">
      <c r="A413" s="1288" t="s">
        <v>218</v>
      </c>
      <c r="B413" s="1219"/>
      <c r="C413" s="1219"/>
      <c r="D413" s="1220"/>
      <c r="E413" s="1219"/>
      <c r="F413" s="1219"/>
      <c r="G413" s="1219"/>
      <c r="H413" s="1219"/>
      <c r="I413" s="1219"/>
      <c r="J413" s="1219"/>
      <c r="K413" s="1219"/>
      <c r="L413" s="1219"/>
      <c r="M413" s="1219"/>
      <c r="N413" s="1219"/>
      <c r="O413" s="1219"/>
      <c r="P413" s="1219"/>
      <c r="Q413" s="1219"/>
      <c r="R413" s="1219"/>
      <c r="S413" s="1219"/>
      <c r="T413" s="1219"/>
      <c r="U413" s="1219"/>
      <c r="V413" s="1219"/>
      <c r="W413" s="1219"/>
      <c r="X413" s="1219"/>
      <c r="Y413" s="1219"/>
      <c r="Z413" s="1219"/>
      <c r="AA413" s="1219"/>
      <c r="AB413" s="1219"/>
      <c r="AC413" s="1219"/>
      <c r="AD413" s="1219"/>
      <c r="AE413" s="1219"/>
      <c r="AF413" s="1219"/>
      <c r="AG413" s="1219"/>
      <c r="AH413" s="1219"/>
      <c r="AI413" s="1219"/>
      <c r="AJ413" s="1219"/>
      <c r="AK413" s="1219"/>
      <c r="AL413" s="1219"/>
      <c r="AM413" s="1219"/>
      <c r="AN413" s="1219"/>
      <c r="AO413" s="1219"/>
      <c r="AP413" s="1219"/>
      <c r="AQ413" s="1219"/>
      <c r="AR413" s="1219"/>
      <c r="AS413" s="1219"/>
      <c r="AT413" s="1220"/>
    </row>
    <row r="414" spans="1:46" ht="15" customHeight="1" x14ac:dyDescent="0.25">
      <c r="A414" s="1264" t="s">
        <v>219</v>
      </c>
      <c r="B414" s="1275"/>
      <c r="C414" s="1275"/>
      <c r="D414" s="1276"/>
      <c r="E414" s="1275"/>
      <c r="F414" s="1275"/>
      <c r="G414" s="1275"/>
      <c r="H414" s="1275"/>
      <c r="I414" s="1275"/>
      <c r="J414" s="1275"/>
      <c r="K414" s="1275"/>
      <c r="L414" s="1275"/>
      <c r="M414" s="1275"/>
      <c r="N414" s="1275"/>
      <c r="O414" s="1275"/>
      <c r="P414" s="1275"/>
      <c r="Q414" s="1275"/>
      <c r="R414" s="1275"/>
      <c r="S414" s="1275"/>
      <c r="T414" s="1275"/>
      <c r="U414" s="1275"/>
      <c r="V414" s="1275"/>
      <c r="W414" s="1275"/>
      <c r="X414" s="1275"/>
      <c r="Y414" s="1275"/>
      <c r="Z414" s="1275"/>
      <c r="AA414" s="1275"/>
      <c r="AB414" s="1275"/>
      <c r="AC414" s="1275"/>
      <c r="AD414" s="1275"/>
      <c r="AE414" s="1275"/>
      <c r="AF414" s="1275"/>
      <c r="AG414" s="1275"/>
      <c r="AH414" s="1275"/>
      <c r="AI414" s="1275"/>
      <c r="AJ414" s="1275"/>
      <c r="AK414" s="1275"/>
      <c r="AL414" s="1275"/>
      <c r="AM414" s="1275"/>
      <c r="AN414" s="1275"/>
      <c r="AO414" s="1275"/>
      <c r="AP414" s="1275"/>
      <c r="AQ414" s="1275"/>
      <c r="AR414" s="1275"/>
      <c r="AS414" s="1275"/>
      <c r="AT414" s="1276"/>
    </row>
    <row r="415" spans="1:46" x14ac:dyDescent="0.2">
      <c r="A415" s="1209" t="s">
        <v>220</v>
      </c>
      <c r="B415" s="1297">
        <f>C415/D415</f>
        <v>0.38636363636363635</v>
      </c>
      <c r="C415" s="1183">
        <v>17</v>
      </c>
      <c r="D415" s="1192">
        <v>44</v>
      </c>
      <c r="E415" s="1184" t="s">
        <v>78</v>
      </c>
      <c r="F415" s="348" t="s">
        <v>55</v>
      </c>
      <c r="G415" s="348" t="s">
        <v>55</v>
      </c>
      <c r="H415" s="1183" t="s">
        <v>78</v>
      </c>
      <c r="I415" s="1183" t="s">
        <v>78</v>
      </c>
      <c r="J415" s="1183" t="s">
        <v>78</v>
      </c>
      <c r="K415" s="1183" t="s">
        <v>78</v>
      </c>
      <c r="L415" s="1183" t="s">
        <v>78</v>
      </c>
      <c r="M415" s="348" t="s">
        <v>55</v>
      </c>
      <c r="N415" s="1183" t="s">
        <v>78</v>
      </c>
      <c r="O415" s="348" t="s">
        <v>55</v>
      </c>
      <c r="P415" s="348" t="s">
        <v>55</v>
      </c>
      <c r="Q415" s="348" t="s">
        <v>55</v>
      </c>
      <c r="R415" s="1183" t="s">
        <v>78</v>
      </c>
      <c r="S415" s="1183" t="s">
        <v>78</v>
      </c>
      <c r="T415" s="1183" t="s">
        <v>78</v>
      </c>
      <c r="U415" s="1183" t="s">
        <v>78</v>
      </c>
      <c r="V415" s="1183" t="s">
        <v>78</v>
      </c>
      <c r="W415" s="1183" t="s">
        <v>78</v>
      </c>
      <c r="X415" s="348" t="s">
        <v>55</v>
      </c>
      <c r="Y415" s="1183" t="s">
        <v>78</v>
      </c>
      <c r="Z415" s="348" t="s">
        <v>55</v>
      </c>
      <c r="AA415" s="348" t="s">
        <v>55</v>
      </c>
      <c r="AB415" s="1183" t="s">
        <v>78</v>
      </c>
      <c r="AC415" s="1183" t="s">
        <v>78</v>
      </c>
      <c r="AD415" s="348" t="s">
        <v>55</v>
      </c>
      <c r="AE415" s="1183" t="s">
        <v>78</v>
      </c>
      <c r="AF415" s="348" t="s">
        <v>55</v>
      </c>
      <c r="AG415" s="1183" t="s">
        <v>78</v>
      </c>
      <c r="AH415" s="348" t="s">
        <v>55</v>
      </c>
      <c r="AI415" s="1183" t="s">
        <v>78</v>
      </c>
      <c r="AJ415" s="348" t="s">
        <v>55</v>
      </c>
      <c r="AK415" s="1183" t="s">
        <v>78</v>
      </c>
      <c r="AL415" s="1183" t="s">
        <v>78</v>
      </c>
      <c r="AM415" s="1183" t="s">
        <v>78</v>
      </c>
      <c r="AN415" s="1183" t="s">
        <v>78</v>
      </c>
      <c r="AO415" s="1183" t="s">
        <v>78</v>
      </c>
      <c r="AP415" s="1183" t="s">
        <v>78</v>
      </c>
      <c r="AQ415" s="348" t="s">
        <v>55</v>
      </c>
      <c r="AR415" s="1183" t="s">
        <v>78</v>
      </c>
      <c r="AS415" s="348" t="s">
        <v>55</v>
      </c>
      <c r="AT415" s="1192" t="s">
        <v>78</v>
      </c>
    </row>
    <row r="416" spans="1:46" x14ac:dyDescent="0.2">
      <c r="A416" s="1209" t="s">
        <v>221</v>
      </c>
      <c r="B416" s="1297">
        <f t="shared" ref="B416:B417" si="47">C416/D416</f>
        <v>0.47727272727272729</v>
      </c>
      <c r="C416" s="1183">
        <v>21</v>
      </c>
      <c r="D416" s="1192">
        <v>44</v>
      </c>
      <c r="E416" s="1241" t="s">
        <v>55</v>
      </c>
      <c r="F416" s="1183" t="s">
        <v>78</v>
      </c>
      <c r="G416" s="1183" t="s">
        <v>78</v>
      </c>
      <c r="H416" s="348" t="s">
        <v>55</v>
      </c>
      <c r="I416" s="1183" t="s">
        <v>78</v>
      </c>
      <c r="J416" s="348" t="s">
        <v>55</v>
      </c>
      <c r="K416" s="348" t="s">
        <v>55</v>
      </c>
      <c r="L416" s="348" t="s">
        <v>55</v>
      </c>
      <c r="M416" s="1183" t="s">
        <v>78</v>
      </c>
      <c r="N416" s="348" t="s">
        <v>55</v>
      </c>
      <c r="O416" s="1183" t="s">
        <v>78</v>
      </c>
      <c r="P416" s="1183" t="s">
        <v>78</v>
      </c>
      <c r="Q416" s="1183" t="s">
        <v>78</v>
      </c>
      <c r="R416" s="348" t="s">
        <v>55</v>
      </c>
      <c r="S416" s="1183" t="s">
        <v>78</v>
      </c>
      <c r="T416" s="348" t="s">
        <v>55</v>
      </c>
      <c r="U416" s="348" t="s">
        <v>55</v>
      </c>
      <c r="V416" s="1183" t="s">
        <v>78</v>
      </c>
      <c r="W416" s="348" t="s">
        <v>55</v>
      </c>
      <c r="X416" s="1183" t="s">
        <v>78</v>
      </c>
      <c r="Y416" s="1183" t="s">
        <v>78</v>
      </c>
      <c r="Z416" s="1183" t="s">
        <v>78</v>
      </c>
      <c r="AA416" s="1183" t="s">
        <v>78</v>
      </c>
      <c r="AB416" s="1183" t="s">
        <v>78</v>
      </c>
      <c r="AC416" s="348" t="s">
        <v>55</v>
      </c>
      <c r="AD416" s="1183" t="s">
        <v>78</v>
      </c>
      <c r="AE416" s="348" t="s">
        <v>55</v>
      </c>
      <c r="AF416" s="1183" t="s">
        <v>78</v>
      </c>
      <c r="AG416" s="348" t="s">
        <v>55</v>
      </c>
      <c r="AH416" s="1183" t="s">
        <v>78</v>
      </c>
      <c r="AI416" s="348" t="s">
        <v>55</v>
      </c>
      <c r="AJ416" s="348"/>
      <c r="AK416" s="348" t="s">
        <v>55</v>
      </c>
      <c r="AL416" s="348" t="s">
        <v>55</v>
      </c>
      <c r="AM416" s="1183" t="s">
        <v>78</v>
      </c>
      <c r="AN416" s="348" t="s">
        <v>55</v>
      </c>
      <c r="AO416" s="348" t="s">
        <v>55</v>
      </c>
      <c r="AP416" s="348" t="s">
        <v>55</v>
      </c>
      <c r="AQ416" s="1183" t="s">
        <v>78</v>
      </c>
      <c r="AR416" s="348" t="s">
        <v>55</v>
      </c>
      <c r="AS416" s="1183" t="s">
        <v>78</v>
      </c>
      <c r="AT416" s="1203" t="s">
        <v>55</v>
      </c>
    </row>
    <row r="417" spans="1:46" x14ac:dyDescent="0.2">
      <c r="A417" s="1209" t="s">
        <v>222</v>
      </c>
      <c r="B417" s="1297">
        <f t="shared" si="47"/>
        <v>0.13636363636363635</v>
      </c>
      <c r="C417" s="1310">
        <v>6</v>
      </c>
      <c r="D417" s="1311">
        <v>44</v>
      </c>
      <c r="E417" s="1312" t="s">
        <v>78</v>
      </c>
      <c r="F417" s="1310" t="s">
        <v>78</v>
      </c>
      <c r="G417" s="1310" t="s">
        <v>78</v>
      </c>
      <c r="H417" s="1310" t="s">
        <v>78</v>
      </c>
      <c r="I417" s="347" t="s">
        <v>55</v>
      </c>
      <c r="J417" s="1310" t="s">
        <v>78</v>
      </c>
      <c r="K417" s="1310" t="s">
        <v>78</v>
      </c>
      <c r="L417" s="1310" t="s">
        <v>78</v>
      </c>
      <c r="M417" s="1310" t="s">
        <v>78</v>
      </c>
      <c r="N417" s="1310" t="s">
        <v>78</v>
      </c>
      <c r="O417" s="1310" t="s">
        <v>78</v>
      </c>
      <c r="P417" s="1310" t="s">
        <v>78</v>
      </c>
      <c r="Q417" s="1310" t="s">
        <v>78</v>
      </c>
      <c r="R417" s="1310" t="s">
        <v>78</v>
      </c>
      <c r="S417" s="347" t="s">
        <v>55</v>
      </c>
      <c r="T417" s="1310" t="s">
        <v>78</v>
      </c>
      <c r="U417" s="1310" t="s">
        <v>78</v>
      </c>
      <c r="V417" s="347" t="s">
        <v>55</v>
      </c>
      <c r="W417" s="1310" t="s">
        <v>78</v>
      </c>
      <c r="X417" s="1310" t="s">
        <v>78</v>
      </c>
      <c r="Y417" s="347" t="s">
        <v>55</v>
      </c>
      <c r="Z417" s="1310" t="s">
        <v>78</v>
      </c>
      <c r="AA417" s="1310" t="s">
        <v>78</v>
      </c>
      <c r="AB417" s="347" t="s">
        <v>55</v>
      </c>
      <c r="AC417" s="1310" t="s">
        <v>78</v>
      </c>
      <c r="AD417" s="1310" t="s">
        <v>78</v>
      </c>
      <c r="AE417" s="1310" t="s">
        <v>78</v>
      </c>
      <c r="AF417" s="1310" t="s">
        <v>78</v>
      </c>
      <c r="AG417" s="1310" t="s">
        <v>78</v>
      </c>
      <c r="AH417" s="1310" t="s">
        <v>78</v>
      </c>
      <c r="AI417" s="1310" t="s">
        <v>78</v>
      </c>
      <c r="AJ417" s="1310" t="s">
        <v>78</v>
      </c>
      <c r="AK417" s="1310" t="s">
        <v>78</v>
      </c>
      <c r="AL417" s="1310" t="s">
        <v>78</v>
      </c>
      <c r="AM417" s="1183" t="s">
        <v>78</v>
      </c>
      <c r="AN417" s="1310" t="s">
        <v>78</v>
      </c>
      <c r="AO417" s="1310" t="s">
        <v>78</v>
      </c>
      <c r="AP417" s="1310" t="s">
        <v>78</v>
      </c>
      <c r="AQ417" s="1310" t="s">
        <v>78</v>
      </c>
      <c r="AR417" s="1310" t="s">
        <v>78</v>
      </c>
      <c r="AS417" s="1310" t="s">
        <v>78</v>
      </c>
      <c r="AT417" s="1311" t="s">
        <v>78</v>
      </c>
    </row>
    <row r="418" spans="1:46" ht="15" x14ac:dyDescent="0.25">
      <c r="A418" s="1274" t="s">
        <v>223</v>
      </c>
      <c r="B418" s="1207"/>
      <c r="C418" s="1207"/>
      <c r="D418" s="1208"/>
      <c r="E418" s="1207"/>
      <c r="F418" s="1207"/>
      <c r="G418" s="1207"/>
      <c r="H418" s="1207"/>
      <c r="I418" s="1207"/>
      <c r="J418" s="1207"/>
      <c r="K418" s="1207"/>
      <c r="L418" s="1207"/>
      <c r="M418" s="1207"/>
      <c r="N418" s="1207"/>
      <c r="O418" s="1207"/>
      <c r="P418" s="1207"/>
      <c r="Q418" s="1207"/>
      <c r="R418" s="1207"/>
      <c r="S418" s="1207"/>
      <c r="T418" s="1207"/>
      <c r="U418" s="1207"/>
      <c r="V418" s="1207"/>
      <c r="W418" s="1207"/>
      <c r="X418" s="1207"/>
      <c r="Y418" s="1338"/>
      <c r="Z418" s="1207"/>
      <c r="AA418" s="1207"/>
      <c r="AB418" s="1338"/>
      <c r="AC418" s="1207"/>
      <c r="AD418" s="1207"/>
      <c r="AE418" s="1207"/>
      <c r="AF418" s="1207"/>
      <c r="AG418" s="1207"/>
      <c r="AH418" s="1207"/>
      <c r="AI418" s="1207"/>
      <c r="AJ418" s="1207"/>
      <c r="AK418" s="1207"/>
      <c r="AL418" s="1207"/>
      <c r="AM418" s="1207"/>
      <c r="AN418" s="1207"/>
      <c r="AO418" s="1207"/>
      <c r="AP418" s="1207"/>
      <c r="AQ418" s="1207"/>
      <c r="AR418" s="1207"/>
      <c r="AS418" s="1207"/>
      <c r="AT418" s="1208"/>
    </row>
    <row r="419" spans="1:46" x14ac:dyDescent="0.2">
      <c r="A419" s="1209" t="s">
        <v>220</v>
      </c>
      <c r="B419" s="1307">
        <f>C419/D419</f>
        <v>0.31111111111111112</v>
      </c>
      <c r="C419" s="1301">
        <v>14</v>
      </c>
      <c r="D419" s="1308">
        <v>45</v>
      </c>
      <c r="E419" s="1294" t="s">
        <v>55</v>
      </c>
      <c r="F419" s="1292" t="s">
        <v>55</v>
      </c>
      <c r="G419" s="1301" t="s">
        <v>78</v>
      </c>
      <c r="H419" s="1292" t="s">
        <v>55</v>
      </c>
      <c r="I419" s="1301" t="s">
        <v>78</v>
      </c>
      <c r="J419" s="1301" t="s">
        <v>78</v>
      </c>
      <c r="K419" s="1301" t="s">
        <v>78</v>
      </c>
      <c r="L419" s="1301" t="s">
        <v>78</v>
      </c>
      <c r="M419" s="1301" t="s">
        <v>78</v>
      </c>
      <c r="N419" s="1301" t="s">
        <v>78</v>
      </c>
      <c r="O419" s="1292" t="s">
        <v>55</v>
      </c>
      <c r="P419" s="1292" t="s">
        <v>55</v>
      </c>
      <c r="Q419" s="1301" t="s">
        <v>78</v>
      </c>
      <c r="R419" s="1301" t="s">
        <v>78</v>
      </c>
      <c r="S419" s="1301" t="s">
        <v>78</v>
      </c>
      <c r="T419" s="1301" t="s">
        <v>78</v>
      </c>
      <c r="U419" s="1301" t="s">
        <v>78</v>
      </c>
      <c r="V419" s="1292" t="s">
        <v>55</v>
      </c>
      <c r="W419" s="1292" t="s">
        <v>55</v>
      </c>
      <c r="X419" s="1301" t="s">
        <v>78</v>
      </c>
      <c r="Y419" s="1301" t="s">
        <v>78</v>
      </c>
      <c r="Z419" s="1301" t="s">
        <v>78</v>
      </c>
      <c r="AA419" s="1301" t="s">
        <v>78</v>
      </c>
      <c r="AB419" s="1292" t="s">
        <v>55</v>
      </c>
      <c r="AC419" s="1301" t="s">
        <v>78</v>
      </c>
      <c r="AD419" s="1292" t="s">
        <v>55</v>
      </c>
      <c r="AE419" s="1301" t="s">
        <v>78</v>
      </c>
      <c r="AF419" s="1301" t="s">
        <v>78</v>
      </c>
      <c r="AG419" s="1301" t="s">
        <v>78</v>
      </c>
      <c r="AH419" s="1301" t="s">
        <v>78</v>
      </c>
      <c r="AI419" s="1292" t="s">
        <v>55</v>
      </c>
      <c r="AJ419" s="1301" t="s">
        <v>78</v>
      </c>
      <c r="AK419" s="1292" t="s">
        <v>55</v>
      </c>
      <c r="AL419" s="1301" t="s">
        <v>78</v>
      </c>
      <c r="AM419" s="1301" t="s">
        <v>78</v>
      </c>
      <c r="AN419" s="1301" t="s">
        <v>78</v>
      </c>
      <c r="AO419" s="1301" t="s">
        <v>78</v>
      </c>
      <c r="AP419" s="1301" t="s">
        <v>78</v>
      </c>
      <c r="AQ419" s="1301" t="s">
        <v>78</v>
      </c>
      <c r="AR419" s="1292" t="s">
        <v>55</v>
      </c>
      <c r="AS419" s="1292" t="s">
        <v>55</v>
      </c>
      <c r="AT419" s="1308" t="s">
        <v>78</v>
      </c>
    </row>
    <row r="420" spans="1:46" x14ac:dyDescent="0.2">
      <c r="A420" s="1209" t="s">
        <v>221</v>
      </c>
      <c r="B420" s="1307">
        <f t="shared" ref="B420:B421" si="48">C420/D420</f>
        <v>0.64444444444444449</v>
      </c>
      <c r="C420" s="1183">
        <v>29</v>
      </c>
      <c r="D420" s="1192">
        <v>45</v>
      </c>
      <c r="E420" s="1184" t="s">
        <v>78</v>
      </c>
      <c r="F420" s="1183" t="s">
        <v>78</v>
      </c>
      <c r="G420" s="348" t="s">
        <v>55</v>
      </c>
      <c r="H420" s="1183" t="s">
        <v>78</v>
      </c>
      <c r="I420" s="1183" t="s">
        <v>78</v>
      </c>
      <c r="J420" s="348" t="s">
        <v>55</v>
      </c>
      <c r="K420" s="348" t="s">
        <v>55</v>
      </c>
      <c r="L420" s="348" t="s">
        <v>55</v>
      </c>
      <c r="M420" s="348" t="s">
        <v>55</v>
      </c>
      <c r="N420" s="348" t="s">
        <v>55</v>
      </c>
      <c r="O420" s="1183" t="s">
        <v>78</v>
      </c>
      <c r="P420" s="1183" t="s">
        <v>78</v>
      </c>
      <c r="Q420" s="348" t="s">
        <v>55</v>
      </c>
      <c r="R420" s="348" t="s">
        <v>55</v>
      </c>
      <c r="S420" s="1183" t="s">
        <v>78</v>
      </c>
      <c r="T420" s="348" t="s">
        <v>55</v>
      </c>
      <c r="U420" s="348" t="s">
        <v>55</v>
      </c>
      <c r="V420" s="1183" t="s">
        <v>78</v>
      </c>
      <c r="W420" s="1183" t="s">
        <v>78</v>
      </c>
      <c r="X420" s="348" t="s">
        <v>55</v>
      </c>
      <c r="Y420" s="348" t="s">
        <v>55</v>
      </c>
      <c r="Z420" s="348" t="s">
        <v>55</v>
      </c>
      <c r="AA420" s="348" t="s">
        <v>55</v>
      </c>
      <c r="AB420" s="1183" t="s">
        <v>78</v>
      </c>
      <c r="AC420" s="348" t="s">
        <v>55</v>
      </c>
      <c r="AD420" s="1183" t="s">
        <v>78</v>
      </c>
      <c r="AE420" s="348" t="s">
        <v>55</v>
      </c>
      <c r="AF420" s="348" t="s">
        <v>55</v>
      </c>
      <c r="AG420" s="348" t="s">
        <v>55</v>
      </c>
      <c r="AH420" s="348" t="s">
        <v>55</v>
      </c>
      <c r="AI420" s="1183" t="s">
        <v>78</v>
      </c>
      <c r="AJ420" s="348" t="s">
        <v>55</v>
      </c>
      <c r="AK420" s="348"/>
      <c r="AL420" s="348" t="s">
        <v>55</v>
      </c>
      <c r="AM420" s="348" t="s">
        <v>55</v>
      </c>
      <c r="AN420" s="348" t="s">
        <v>55</v>
      </c>
      <c r="AO420" s="348" t="s">
        <v>55</v>
      </c>
      <c r="AP420" s="348" t="s">
        <v>55</v>
      </c>
      <c r="AQ420" s="348" t="s">
        <v>55</v>
      </c>
      <c r="AR420" s="1183" t="s">
        <v>78</v>
      </c>
      <c r="AS420" s="1183" t="s">
        <v>78</v>
      </c>
      <c r="AT420" s="1203" t="s">
        <v>55</v>
      </c>
    </row>
    <row r="421" spans="1:46" x14ac:dyDescent="0.2">
      <c r="A421" s="1209" t="s">
        <v>222</v>
      </c>
      <c r="B421" s="1307">
        <f t="shared" si="48"/>
        <v>4.4444444444444446E-2</v>
      </c>
      <c r="C421" s="1183">
        <v>2</v>
      </c>
      <c r="D421" s="1192">
        <v>45</v>
      </c>
      <c r="E421" s="1184" t="s">
        <v>78</v>
      </c>
      <c r="F421" s="1183" t="s">
        <v>78</v>
      </c>
      <c r="G421" s="1183" t="s">
        <v>78</v>
      </c>
      <c r="H421" s="1183" t="s">
        <v>78</v>
      </c>
      <c r="I421" s="348" t="s">
        <v>55</v>
      </c>
      <c r="J421" s="1183" t="s">
        <v>78</v>
      </c>
      <c r="K421" s="1183" t="s">
        <v>78</v>
      </c>
      <c r="L421" s="1183" t="s">
        <v>78</v>
      </c>
      <c r="M421" s="1183" t="s">
        <v>78</v>
      </c>
      <c r="N421" s="1183" t="s">
        <v>78</v>
      </c>
      <c r="O421" s="1183" t="s">
        <v>78</v>
      </c>
      <c r="P421" s="1183" t="s">
        <v>78</v>
      </c>
      <c r="Q421" s="1183" t="s">
        <v>78</v>
      </c>
      <c r="R421" s="1183" t="s">
        <v>78</v>
      </c>
      <c r="S421" s="348" t="s">
        <v>55</v>
      </c>
      <c r="T421" s="1183" t="s">
        <v>78</v>
      </c>
      <c r="U421" s="1183" t="s">
        <v>78</v>
      </c>
      <c r="V421" s="1183" t="s">
        <v>78</v>
      </c>
      <c r="W421" s="1183" t="s">
        <v>78</v>
      </c>
      <c r="X421" s="1183" t="s">
        <v>78</v>
      </c>
      <c r="Y421" s="1183" t="s">
        <v>78</v>
      </c>
      <c r="Z421" s="1183" t="s">
        <v>78</v>
      </c>
      <c r="AA421" s="1183" t="s">
        <v>78</v>
      </c>
      <c r="AB421" s="1183" t="s">
        <v>78</v>
      </c>
      <c r="AC421" s="1183" t="s">
        <v>78</v>
      </c>
      <c r="AD421" s="1183" t="s">
        <v>78</v>
      </c>
      <c r="AE421" s="1183" t="s">
        <v>78</v>
      </c>
      <c r="AF421" s="1183" t="s">
        <v>78</v>
      </c>
      <c r="AG421" s="1183" t="s">
        <v>78</v>
      </c>
      <c r="AH421" s="1183" t="s">
        <v>78</v>
      </c>
      <c r="AI421" s="1183" t="s">
        <v>78</v>
      </c>
      <c r="AJ421" s="1183" t="s">
        <v>78</v>
      </c>
      <c r="AK421" s="1183" t="s">
        <v>78</v>
      </c>
      <c r="AL421" s="1183" t="s">
        <v>78</v>
      </c>
      <c r="AM421" s="1183" t="s">
        <v>78</v>
      </c>
      <c r="AN421" s="1183" t="s">
        <v>78</v>
      </c>
      <c r="AO421" s="1183" t="s">
        <v>78</v>
      </c>
      <c r="AP421" s="1183" t="s">
        <v>78</v>
      </c>
      <c r="AQ421" s="1183" t="s">
        <v>78</v>
      </c>
      <c r="AR421" s="1183" t="s">
        <v>78</v>
      </c>
      <c r="AS421" s="1183" t="s">
        <v>78</v>
      </c>
      <c r="AT421" s="1192" t="s">
        <v>78</v>
      </c>
    </row>
    <row r="422" spans="1:46" ht="15" x14ac:dyDescent="0.25">
      <c r="A422" s="1274" t="s">
        <v>224</v>
      </c>
      <c r="B422" s="1275"/>
      <c r="C422" s="1275"/>
      <c r="D422" s="1276"/>
      <c r="E422" s="1275"/>
      <c r="F422" s="1275"/>
      <c r="G422" s="1275"/>
      <c r="H422" s="1275"/>
      <c r="I422" s="1275"/>
      <c r="J422" s="1275"/>
      <c r="K422" s="1275"/>
      <c r="L422" s="1275"/>
      <c r="M422" s="1275"/>
      <c r="N422" s="1275"/>
      <c r="O422" s="1275"/>
      <c r="P422" s="1275"/>
      <c r="Q422" s="1275"/>
      <c r="R422" s="1275"/>
      <c r="S422" s="1275"/>
      <c r="T422" s="1275"/>
      <c r="U422" s="1275"/>
      <c r="V422" s="1275"/>
      <c r="W422" s="1275"/>
      <c r="X422" s="1275"/>
      <c r="Y422" s="1275"/>
      <c r="Z422" s="1275"/>
      <c r="AA422" s="1275"/>
      <c r="AB422" s="1275"/>
      <c r="AC422" s="1275"/>
      <c r="AD422" s="1275"/>
      <c r="AE422" s="1275"/>
      <c r="AF422" s="1275"/>
      <c r="AG422" s="1275"/>
      <c r="AH422" s="1275"/>
      <c r="AI422" s="1275"/>
      <c r="AJ422" s="1275"/>
      <c r="AK422" s="1275"/>
      <c r="AL422" s="1275"/>
      <c r="AM422" s="1275"/>
      <c r="AN422" s="1275"/>
      <c r="AO422" s="1275"/>
      <c r="AP422" s="1275"/>
      <c r="AQ422" s="1275"/>
      <c r="AR422" s="1275"/>
      <c r="AS422" s="1275"/>
      <c r="AT422" s="1276"/>
    </row>
    <row r="423" spans="1:46" x14ac:dyDescent="0.2">
      <c r="A423" s="1209" t="s">
        <v>220</v>
      </c>
      <c r="B423" s="1297">
        <f>C423/D423</f>
        <v>0.26666666666666666</v>
      </c>
      <c r="C423" s="1183">
        <v>12</v>
      </c>
      <c r="D423" s="1192">
        <v>45</v>
      </c>
      <c r="E423" s="1184" t="s">
        <v>78</v>
      </c>
      <c r="F423" s="348" t="s">
        <v>55</v>
      </c>
      <c r="G423" s="348" t="s">
        <v>55</v>
      </c>
      <c r="H423" s="1183" t="s">
        <v>78</v>
      </c>
      <c r="I423" s="348" t="s">
        <v>55</v>
      </c>
      <c r="J423" s="1183" t="s">
        <v>78</v>
      </c>
      <c r="K423" s="1183" t="s">
        <v>78</v>
      </c>
      <c r="L423" s="348" t="s">
        <v>55</v>
      </c>
      <c r="M423" s="1183" t="s">
        <v>78</v>
      </c>
      <c r="N423" s="1183" t="s">
        <v>78</v>
      </c>
      <c r="O423" s="348" t="s">
        <v>55</v>
      </c>
      <c r="P423" s="348" t="s">
        <v>55</v>
      </c>
      <c r="Q423" s="1183" t="s">
        <v>78</v>
      </c>
      <c r="R423" s="1183" t="s">
        <v>78</v>
      </c>
      <c r="S423" s="1183" t="s">
        <v>78</v>
      </c>
      <c r="T423" s="1183" t="s">
        <v>78</v>
      </c>
      <c r="U423" s="1183" t="s">
        <v>78</v>
      </c>
      <c r="V423" s="1183" t="s">
        <v>78</v>
      </c>
      <c r="W423" s="1183" t="s">
        <v>78</v>
      </c>
      <c r="X423" s="1183" t="s">
        <v>78</v>
      </c>
      <c r="Y423" s="1183" t="s">
        <v>78</v>
      </c>
      <c r="Z423" s="348" t="s">
        <v>55</v>
      </c>
      <c r="AA423" s="1183" t="s">
        <v>78</v>
      </c>
      <c r="AB423" s="1183" t="s">
        <v>78</v>
      </c>
      <c r="AC423" s="1183" t="s">
        <v>78</v>
      </c>
      <c r="AD423" s="1183" t="s">
        <v>78</v>
      </c>
      <c r="AE423" s="1183" t="s">
        <v>78</v>
      </c>
      <c r="AF423" s="1183" t="s">
        <v>78</v>
      </c>
      <c r="AG423" s="1183" t="s">
        <v>78</v>
      </c>
      <c r="AH423" s="1183" t="s">
        <v>78</v>
      </c>
      <c r="AI423" s="1183" t="s">
        <v>78</v>
      </c>
      <c r="AJ423" s="348" t="s">
        <v>55</v>
      </c>
      <c r="AK423" s="1183" t="s">
        <v>78</v>
      </c>
      <c r="AL423" s="346" t="s">
        <v>55</v>
      </c>
      <c r="AM423" s="1183" t="s">
        <v>78</v>
      </c>
      <c r="AN423" s="1184" t="s">
        <v>78</v>
      </c>
      <c r="AO423" s="1183" t="s">
        <v>78</v>
      </c>
      <c r="AP423" s="1183" t="s">
        <v>78</v>
      </c>
      <c r="AQ423" s="1183" t="s">
        <v>78</v>
      </c>
      <c r="AR423" s="348" t="s">
        <v>55</v>
      </c>
      <c r="AS423" s="348" t="s">
        <v>55</v>
      </c>
      <c r="AT423" s="1192" t="s">
        <v>78</v>
      </c>
    </row>
    <row r="424" spans="1:46" x14ac:dyDescent="0.2">
      <c r="A424" s="1209" t="s">
        <v>221</v>
      </c>
      <c r="B424" s="1297">
        <f t="shared" ref="B424:B425" si="49">C424/D424</f>
        <v>0.64444444444444449</v>
      </c>
      <c r="C424" s="1183">
        <v>29</v>
      </c>
      <c r="D424" s="1192">
        <v>45</v>
      </c>
      <c r="E424" s="1184" t="s">
        <v>78</v>
      </c>
      <c r="F424" s="1183" t="s">
        <v>78</v>
      </c>
      <c r="G424" s="1183" t="s">
        <v>78</v>
      </c>
      <c r="H424" s="348" t="s">
        <v>55</v>
      </c>
      <c r="I424" s="1295"/>
      <c r="J424" s="348" t="s">
        <v>55</v>
      </c>
      <c r="K424" s="348" t="s">
        <v>55</v>
      </c>
      <c r="L424" s="1183" t="s">
        <v>78</v>
      </c>
      <c r="M424" s="348" t="s">
        <v>55</v>
      </c>
      <c r="N424" s="348" t="s">
        <v>55</v>
      </c>
      <c r="O424" s="1183" t="s">
        <v>78</v>
      </c>
      <c r="P424" s="1183" t="s">
        <v>78</v>
      </c>
      <c r="Q424" s="348" t="s">
        <v>55</v>
      </c>
      <c r="R424" s="348" t="s">
        <v>55</v>
      </c>
      <c r="S424" s="1183" t="s">
        <v>78</v>
      </c>
      <c r="T424" s="1183" t="s">
        <v>78</v>
      </c>
      <c r="U424" s="348" t="s">
        <v>55</v>
      </c>
      <c r="V424" s="348" t="s">
        <v>55</v>
      </c>
      <c r="W424" s="348" t="s">
        <v>55</v>
      </c>
      <c r="X424" s="348" t="s">
        <v>55</v>
      </c>
      <c r="Y424" s="348" t="s">
        <v>55</v>
      </c>
      <c r="Z424" s="1183" t="s">
        <v>78</v>
      </c>
      <c r="AA424" s="348" t="s">
        <v>55</v>
      </c>
      <c r="AB424" s="348" t="s">
        <v>55</v>
      </c>
      <c r="AC424" s="348" t="s">
        <v>55</v>
      </c>
      <c r="AD424" s="348" t="s">
        <v>55</v>
      </c>
      <c r="AE424" s="348" t="s">
        <v>55</v>
      </c>
      <c r="AF424" s="348" t="s">
        <v>55</v>
      </c>
      <c r="AG424" s="348" t="s">
        <v>55</v>
      </c>
      <c r="AH424" s="348" t="s">
        <v>55</v>
      </c>
      <c r="AI424" s="348" t="s">
        <v>55</v>
      </c>
      <c r="AJ424" s="1183" t="s">
        <v>78</v>
      </c>
      <c r="AK424" s="348" t="s">
        <v>55</v>
      </c>
      <c r="AL424" s="1300" t="s">
        <v>78</v>
      </c>
      <c r="AM424" s="1183" t="s">
        <v>55</v>
      </c>
      <c r="AN424" s="1241" t="s">
        <v>55</v>
      </c>
      <c r="AO424" s="348" t="s">
        <v>55</v>
      </c>
      <c r="AP424" s="348" t="s">
        <v>55</v>
      </c>
      <c r="AQ424" s="348" t="s">
        <v>55</v>
      </c>
      <c r="AR424" s="1183" t="s">
        <v>78</v>
      </c>
      <c r="AS424" s="1183" t="s">
        <v>78</v>
      </c>
      <c r="AT424" s="1203" t="s">
        <v>55</v>
      </c>
    </row>
    <row r="425" spans="1:46" x14ac:dyDescent="0.2">
      <c r="A425" s="1209" t="s">
        <v>222</v>
      </c>
      <c r="B425" s="1297">
        <f t="shared" si="49"/>
        <v>8.8888888888888892E-2</v>
      </c>
      <c r="C425" s="1183">
        <v>4</v>
      </c>
      <c r="D425" s="1192">
        <v>45</v>
      </c>
      <c r="E425" s="1241" t="s">
        <v>55</v>
      </c>
      <c r="F425" s="1183" t="s">
        <v>78</v>
      </c>
      <c r="G425" s="1183" t="s">
        <v>78</v>
      </c>
      <c r="H425" s="1183" t="s">
        <v>78</v>
      </c>
      <c r="I425" s="1183" t="s">
        <v>78</v>
      </c>
      <c r="J425" s="1183" t="s">
        <v>78</v>
      </c>
      <c r="K425" s="1183" t="s">
        <v>78</v>
      </c>
      <c r="L425" s="1183" t="s">
        <v>78</v>
      </c>
      <c r="M425" s="1183" t="s">
        <v>78</v>
      </c>
      <c r="N425" s="1183" t="s">
        <v>78</v>
      </c>
      <c r="O425" s="1183" t="s">
        <v>78</v>
      </c>
      <c r="P425" s="1183" t="s">
        <v>78</v>
      </c>
      <c r="Q425" s="1183" t="s">
        <v>78</v>
      </c>
      <c r="R425" s="1183" t="s">
        <v>78</v>
      </c>
      <c r="S425" s="348" t="s">
        <v>55</v>
      </c>
      <c r="T425" s="348" t="s">
        <v>55</v>
      </c>
      <c r="U425" s="1183" t="s">
        <v>78</v>
      </c>
      <c r="V425" s="1183" t="s">
        <v>78</v>
      </c>
      <c r="W425" s="1183" t="s">
        <v>78</v>
      </c>
      <c r="X425" s="1183" t="s">
        <v>78</v>
      </c>
      <c r="Y425" s="1183" t="s">
        <v>78</v>
      </c>
      <c r="Z425" s="1183" t="s">
        <v>78</v>
      </c>
      <c r="AA425" s="1183" t="s">
        <v>78</v>
      </c>
      <c r="AB425" s="1183" t="s">
        <v>78</v>
      </c>
      <c r="AC425" s="1183" t="s">
        <v>78</v>
      </c>
      <c r="AD425" s="1183" t="s">
        <v>78</v>
      </c>
      <c r="AE425" s="1183" t="s">
        <v>78</v>
      </c>
      <c r="AF425" s="1183" t="s">
        <v>78</v>
      </c>
      <c r="AG425" s="1183" t="s">
        <v>78</v>
      </c>
      <c r="AH425" s="1183" t="s">
        <v>78</v>
      </c>
      <c r="AI425" s="1183" t="s">
        <v>78</v>
      </c>
      <c r="AJ425" s="1183" t="s">
        <v>78</v>
      </c>
      <c r="AK425" s="1183" t="s">
        <v>78</v>
      </c>
      <c r="AL425" s="1300" t="s">
        <v>78</v>
      </c>
      <c r="AM425" s="1183" t="s">
        <v>78</v>
      </c>
      <c r="AN425" s="1184" t="s">
        <v>78</v>
      </c>
      <c r="AO425" s="1183" t="s">
        <v>78</v>
      </c>
      <c r="AP425" s="1183" t="s">
        <v>78</v>
      </c>
      <c r="AQ425" s="1183" t="s">
        <v>78</v>
      </c>
      <c r="AR425" s="1183" t="s">
        <v>78</v>
      </c>
      <c r="AS425" s="1183" t="s">
        <v>78</v>
      </c>
      <c r="AT425" s="1192" t="s">
        <v>78</v>
      </c>
    </row>
    <row r="426" spans="1:46" ht="15" x14ac:dyDescent="0.25">
      <c r="A426" s="1274" t="s">
        <v>225</v>
      </c>
      <c r="B426" s="1275"/>
      <c r="C426" s="1275"/>
      <c r="D426" s="1276"/>
      <c r="E426" s="1275"/>
      <c r="F426" s="1275"/>
      <c r="G426" s="1275"/>
      <c r="H426" s="1275"/>
      <c r="I426" s="1275"/>
      <c r="J426" s="1275"/>
      <c r="K426" s="1275"/>
      <c r="L426" s="1275"/>
      <c r="M426" s="1275"/>
      <c r="N426" s="1275"/>
      <c r="O426" s="1275"/>
      <c r="P426" s="1275"/>
      <c r="Q426" s="1275"/>
      <c r="R426" s="1275"/>
      <c r="S426" s="1275"/>
      <c r="T426" s="1275"/>
      <c r="U426" s="1275"/>
      <c r="V426" s="1275"/>
      <c r="W426" s="1275"/>
      <c r="X426" s="1275"/>
      <c r="Y426" s="1275"/>
      <c r="Z426" s="1275"/>
      <c r="AA426" s="1275"/>
      <c r="AB426" s="1275"/>
      <c r="AC426" s="1275"/>
      <c r="AD426" s="1275"/>
      <c r="AE426" s="1275"/>
      <c r="AF426" s="1275"/>
      <c r="AG426" s="1275"/>
      <c r="AH426" s="1275"/>
      <c r="AI426" s="1275"/>
      <c r="AJ426" s="1275"/>
      <c r="AK426" s="1275"/>
      <c r="AL426" s="1275"/>
      <c r="AM426" s="1275"/>
      <c r="AN426" s="1275"/>
      <c r="AO426" s="1275"/>
      <c r="AP426" s="1275"/>
      <c r="AQ426" s="1275"/>
      <c r="AR426" s="1275"/>
      <c r="AS426" s="1275"/>
      <c r="AT426" s="1276"/>
    </row>
    <row r="427" spans="1:46" x14ac:dyDescent="0.2">
      <c r="A427" s="1209" t="s">
        <v>220</v>
      </c>
      <c r="B427" s="1297">
        <f>C427/D427</f>
        <v>0.4</v>
      </c>
      <c r="C427" s="1183">
        <v>18</v>
      </c>
      <c r="D427" s="1192">
        <v>45</v>
      </c>
      <c r="E427" s="1184" t="s">
        <v>78</v>
      </c>
      <c r="F427" s="348" t="s">
        <v>55</v>
      </c>
      <c r="G427" s="348" t="s">
        <v>55</v>
      </c>
      <c r="H427" s="348" t="s">
        <v>55</v>
      </c>
      <c r="I427" s="348" t="s">
        <v>55</v>
      </c>
      <c r="J427" s="1183" t="s">
        <v>78</v>
      </c>
      <c r="K427" s="1183" t="s">
        <v>78</v>
      </c>
      <c r="L427" s="348" t="s">
        <v>55</v>
      </c>
      <c r="M427" s="348" t="s">
        <v>55</v>
      </c>
      <c r="N427" s="1183" t="s">
        <v>78</v>
      </c>
      <c r="O427" s="348" t="s">
        <v>55</v>
      </c>
      <c r="P427" s="348" t="s">
        <v>55</v>
      </c>
      <c r="Q427" s="1183" t="s">
        <v>78</v>
      </c>
      <c r="R427" s="1183" t="s">
        <v>78</v>
      </c>
      <c r="S427" s="1183" t="s">
        <v>78</v>
      </c>
      <c r="T427" s="1183" t="s">
        <v>78</v>
      </c>
      <c r="U427" s="1183" t="s">
        <v>78</v>
      </c>
      <c r="V427" s="1183" t="s">
        <v>78</v>
      </c>
      <c r="W427" s="1183" t="s">
        <v>78</v>
      </c>
      <c r="X427" s="1183" t="s">
        <v>78</v>
      </c>
      <c r="Y427" s="1183" t="s">
        <v>78</v>
      </c>
      <c r="Z427" s="348" t="s">
        <v>55</v>
      </c>
      <c r="AA427" s="1183" t="s">
        <v>78</v>
      </c>
      <c r="AB427" s="348" t="s">
        <v>55</v>
      </c>
      <c r="AC427" s="1183" t="s">
        <v>78</v>
      </c>
      <c r="AD427" s="348" t="s">
        <v>55</v>
      </c>
      <c r="AE427" s="348" t="s">
        <v>55</v>
      </c>
      <c r="AF427" s="1183" t="s">
        <v>78</v>
      </c>
      <c r="AG427" s="1183" t="s">
        <v>78</v>
      </c>
      <c r="AH427" s="1183" t="s">
        <v>78</v>
      </c>
      <c r="AI427" s="1183" t="s">
        <v>78</v>
      </c>
      <c r="AJ427" s="1183" t="s">
        <v>78</v>
      </c>
      <c r="AK427" s="1183" t="s">
        <v>78</v>
      </c>
      <c r="AL427" s="346" t="s">
        <v>55</v>
      </c>
      <c r="AM427" s="1183" t="s">
        <v>78</v>
      </c>
      <c r="AN427" s="1184" t="s">
        <v>78</v>
      </c>
      <c r="AO427" s="1183" t="s">
        <v>78</v>
      </c>
      <c r="AP427" s="1183" t="s">
        <v>78</v>
      </c>
      <c r="AQ427" s="1183" t="s">
        <v>78</v>
      </c>
      <c r="AR427" s="348" t="s">
        <v>55</v>
      </c>
      <c r="AS427" s="348" t="s">
        <v>55</v>
      </c>
      <c r="AT427" s="1203" t="s">
        <v>55</v>
      </c>
    </row>
    <row r="428" spans="1:46" x14ac:dyDescent="0.2">
      <c r="A428" s="1209" t="s">
        <v>221</v>
      </c>
      <c r="B428" s="1297">
        <f t="shared" ref="B428:B430" si="50">C428/D428</f>
        <v>0.51111111111111107</v>
      </c>
      <c r="C428" s="1183">
        <v>23</v>
      </c>
      <c r="D428" s="1192">
        <v>45</v>
      </c>
      <c r="E428" s="1241" t="s">
        <v>55</v>
      </c>
      <c r="F428" s="1183" t="s">
        <v>78</v>
      </c>
      <c r="G428" s="1183" t="s">
        <v>78</v>
      </c>
      <c r="H428" s="1183" t="s">
        <v>78</v>
      </c>
      <c r="I428" s="1183" t="s">
        <v>78</v>
      </c>
      <c r="J428" s="348" t="s">
        <v>55</v>
      </c>
      <c r="K428" s="348" t="s">
        <v>55</v>
      </c>
      <c r="L428" s="1183" t="s">
        <v>78</v>
      </c>
      <c r="M428" s="1183" t="s">
        <v>78</v>
      </c>
      <c r="N428" s="348" t="s">
        <v>55</v>
      </c>
      <c r="O428" s="1183" t="s">
        <v>78</v>
      </c>
      <c r="P428" s="1183" t="s">
        <v>78</v>
      </c>
      <c r="Q428" s="348" t="s">
        <v>55</v>
      </c>
      <c r="R428" s="348" t="s">
        <v>55</v>
      </c>
      <c r="S428" s="1183" t="s">
        <v>78</v>
      </c>
      <c r="T428" s="348" t="s">
        <v>55</v>
      </c>
      <c r="U428" s="348" t="s">
        <v>55</v>
      </c>
      <c r="V428" s="348" t="s">
        <v>55</v>
      </c>
      <c r="W428" s="348" t="s">
        <v>55</v>
      </c>
      <c r="X428" s="348" t="s">
        <v>55</v>
      </c>
      <c r="Y428" s="348" t="s">
        <v>55</v>
      </c>
      <c r="Z428" s="1183" t="s">
        <v>78</v>
      </c>
      <c r="AA428" s="348" t="s">
        <v>55</v>
      </c>
      <c r="AB428" s="1183" t="s">
        <v>78</v>
      </c>
      <c r="AC428" s="1183" t="s">
        <v>78</v>
      </c>
      <c r="AD428" s="1183" t="s">
        <v>78</v>
      </c>
      <c r="AE428" s="1183" t="s">
        <v>78</v>
      </c>
      <c r="AF428" s="348" t="s">
        <v>55</v>
      </c>
      <c r="AG428" s="348" t="s">
        <v>55</v>
      </c>
      <c r="AH428" s="1183" t="s">
        <v>78</v>
      </c>
      <c r="AI428" s="348" t="s">
        <v>55</v>
      </c>
      <c r="AJ428" s="348" t="s">
        <v>55</v>
      </c>
      <c r="AK428" s="348" t="s">
        <v>55</v>
      </c>
      <c r="AL428" s="1300" t="s">
        <v>78</v>
      </c>
      <c r="AM428" s="1183" t="s">
        <v>55</v>
      </c>
      <c r="AN428" s="1241" t="s">
        <v>55</v>
      </c>
      <c r="AO428" s="348" t="s">
        <v>55</v>
      </c>
      <c r="AP428" s="348" t="s">
        <v>55</v>
      </c>
      <c r="AQ428" s="348" t="s">
        <v>55</v>
      </c>
      <c r="AR428" s="1183" t="s">
        <v>78</v>
      </c>
      <c r="AS428" s="1183" t="s">
        <v>78</v>
      </c>
      <c r="AT428" s="1192" t="s">
        <v>78</v>
      </c>
    </row>
    <row r="429" spans="1:46" x14ac:dyDescent="0.2">
      <c r="A429" s="1209" t="s">
        <v>222</v>
      </c>
      <c r="B429" s="1326">
        <f t="shared" si="50"/>
        <v>8.8888888888888892E-2</v>
      </c>
      <c r="C429" s="1183">
        <v>4</v>
      </c>
      <c r="D429" s="1192">
        <v>45</v>
      </c>
      <c r="E429" s="1184" t="s">
        <v>78</v>
      </c>
      <c r="F429" s="1183" t="s">
        <v>78</v>
      </c>
      <c r="G429" s="1183" t="s">
        <v>78</v>
      </c>
      <c r="H429" s="1183" t="s">
        <v>78</v>
      </c>
      <c r="I429" s="1183" t="s">
        <v>78</v>
      </c>
      <c r="J429" s="1183" t="s">
        <v>78</v>
      </c>
      <c r="K429" s="1183" t="s">
        <v>78</v>
      </c>
      <c r="L429" s="1183" t="s">
        <v>78</v>
      </c>
      <c r="M429" s="1183" t="s">
        <v>78</v>
      </c>
      <c r="N429" s="1183" t="s">
        <v>78</v>
      </c>
      <c r="O429" s="1183" t="s">
        <v>78</v>
      </c>
      <c r="P429" s="1183" t="s">
        <v>78</v>
      </c>
      <c r="Q429" s="1183" t="s">
        <v>78</v>
      </c>
      <c r="R429" s="1183" t="s">
        <v>78</v>
      </c>
      <c r="S429" s="348" t="s">
        <v>55</v>
      </c>
      <c r="T429" s="1183" t="s">
        <v>78</v>
      </c>
      <c r="U429" s="1183" t="s">
        <v>78</v>
      </c>
      <c r="V429" s="1183" t="s">
        <v>78</v>
      </c>
      <c r="W429" s="1183" t="s">
        <v>78</v>
      </c>
      <c r="X429" s="1183" t="s">
        <v>78</v>
      </c>
      <c r="Y429" s="1183" t="s">
        <v>78</v>
      </c>
      <c r="Z429" s="1183" t="s">
        <v>78</v>
      </c>
      <c r="AA429" s="1183" t="s">
        <v>78</v>
      </c>
      <c r="AB429" s="1183" t="s">
        <v>78</v>
      </c>
      <c r="AC429" s="1183" t="s">
        <v>78</v>
      </c>
      <c r="AD429" s="1183" t="s">
        <v>78</v>
      </c>
      <c r="AE429" s="1183" t="s">
        <v>78</v>
      </c>
      <c r="AF429" s="1183" t="s">
        <v>78</v>
      </c>
      <c r="AG429" s="1183" t="s">
        <v>78</v>
      </c>
      <c r="AH429" s="348" t="s">
        <v>55</v>
      </c>
      <c r="AI429" s="1183" t="s">
        <v>78</v>
      </c>
      <c r="AJ429" s="1183" t="s">
        <v>78</v>
      </c>
      <c r="AK429" s="1183" t="s">
        <v>78</v>
      </c>
      <c r="AL429" s="1183" t="s">
        <v>78</v>
      </c>
      <c r="AM429" s="1301" t="s">
        <v>78</v>
      </c>
      <c r="AN429" s="1183" t="s">
        <v>78</v>
      </c>
      <c r="AO429" s="1183" t="s">
        <v>78</v>
      </c>
      <c r="AP429" s="1183" t="s">
        <v>78</v>
      </c>
      <c r="AQ429" s="1183" t="s">
        <v>78</v>
      </c>
      <c r="AR429" s="1183" t="s">
        <v>78</v>
      </c>
      <c r="AS429" s="1183" t="s">
        <v>78</v>
      </c>
      <c r="AT429" s="1192" t="s">
        <v>78</v>
      </c>
    </row>
    <row r="430" spans="1:46" ht="15.75" customHeight="1" x14ac:dyDescent="0.2">
      <c r="A430" s="1339" t="s">
        <v>226</v>
      </c>
      <c r="B430" s="1261">
        <f t="shared" si="50"/>
        <v>0.44117647058823528</v>
      </c>
      <c r="C430" s="1184">
        <v>15</v>
      </c>
      <c r="D430" s="1192">
        <v>34</v>
      </c>
      <c r="E430" s="1241" t="s">
        <v>55</v>
      </c>
      <c r="F430" s="348" t="s">
        <v>55</v>
      </c>
      <c r="G430" s="348" t="s">
        <v>70</v>
      </c>
      <c r="H430" s="348" t="s">
        <v>58</v>
      </c>
      <c r="I430" s="348" t="s">
        <v>55</v>
      </c>
      <c r="J430" s="348" t="s">
        <v>70</v>
      </c>
      <c r="K430" s="348" t="s">
        <v>55</v>
      </c>
      <c r="L430" s="348" t="s">
        <v>70</v>
      </c>
      <c r="M430" s="348" t="s">
        <v>55</v>
      </c>
      <c r="N430" s="348" t="s">
        <v>55</v>
      </c>
      <c r="O430" s="348" t="s">
        <v>55</v>
      </c>
      <c r="P430" s="348" t="s">
        <v>70</v>
      </c>
      <c r="Q430" s="348" t="s">
        <v>58</v>
      </c>
      <c r="R430" s="348" t="s">
        <v>70</v>
      </c>
      <c r="S430" s="348" t="s">
        <v>58</v>
      </c>
      <c r="T430" s="348" t="s">
        <v>58</v>
      </c>
      <c r="U430" s="348" t="s">
        <v>58</v>
      </c>
      <c r="V430" s="348" t="s">
        <v>55</v>
      </c>
      <c r="W430" s="348" t="s">
        <v>55</v>
      </c>
      <c r="X430" s="348" t="s">
        <v>70</v>
      </c>
      <c r="Y430" s="348" t="s">
        <v>58</v>
      </c>
      <c r="Z430" s="348" t="s">
        <v>55</v>
      </c>
      <c r="AA430" s="348" t="s">
        <v>70</v>
      </c>
      <c r="AB430" s="348" t="s">
        <v>55</v>
      </c>
      <c r="AC430" s="348" t="s">
        <v>58</v>
      </c>
      <c r="AD430" s="348" t="s">
        <v>55</v>
      </c>
      <c r="AE430" s="348" t="s">
        <v>58</v>
      </c>
      <c r="AF430" s="348" t="s">
        <v>70</v>
      </c>
      <c r="AG430" s="348" t="s">
        <v>58</v>
      </c>
      <c r="AH430" s="348" t="s">
        <v>70</v>
      </c>
      <c r="AI430" s="348" t="s">
        <v>58</v>
      </c>
      <c r="AJ430" s="348" t="s">
        <v>58</v>
      </c>
      <c r="AK430" s="348" t="s">
        <v>58</v>
      </c>
      <c r="AL430" s="348" t="s">
        <v>70</v>
      </c>
      <c r="AM430" s="348" t="s">
        <v>58</v>
      </c>
      <c r="AN430" s="348" t="s">
        <v>58</v>
      </c>
      <c r="AO430" s="348" t="s">
        <v>58</v>
      </c>
      <c r="AP430" s="348" t="s">
        <v>55</v>
      </c>
      <c r="AQ430" s="348" t="s">
        <v>55</v>
      </c>
      <c r="AR430" s="348" t="s">
        <v>58</v>
      </c>
      <c r="AS430" s="348" t="s">
        <v>58</v>
      </c>
      <c r="AT430" s="1203" t="s">
        <v>58</v>
      </c>
    </row>
    <row r="431" spans="1:46" ht="35.25" customHeight="1" x14ac:dyDescent="0.25">
      <c r="A431" s="1334" t="s">
        <v>227</v>
      </c>
      <c r="B431" s="1275"/>
      <c r="C431" s="1275"/>
      <c r="D431" s="1276"/>
      <c r="E431" s="1275"/>
      <c r="F431" s="1275"/>
      <c r="G431" s="1275"/>
      <c r="H431" s="1275"/>
      <c r="I431" s="1275"/>
      <c r="J431" s="1275"/>
      <c r="K431" s="1275"/>
      <c r="L431" s="1275"/>
      <c r="M431" s="1275"/>
      <c r="N431" s="1275"/>
      <c r="O431" s="1275"/>
      <c r="P431" s="1275"/>
      <c r="Q431" s="1275"/>
      <c r="R431" s="1275"/>
      <c r="S431" s="1275"/>
      <c r="T431" s="1275"/>
      <c r="U431" s="1275"/>
      <c r="V431" s="1275"/>
      <c r="W431" s="1275"/>
      <c r="X431" s="1275"/>
      <c r="Y431" s="1275"/>
      <c r="Z431" s="1275"/>
      <c r="AA431" s="1275"/>
      <c r="AB431" s="1275"/>
      <c r="AC431" s="1275"/>
      <c r="AD431" s="1275"/>
      <c r="AE431" s="1275"/>
      <c r="AF431" s="1275"/>
      <c r="AG431" s="1275"/>
      <c r="AH431" s="1275"/>
      <c r="AI431" s="1275"/>
      <c r="AJ431" s="1275"/>
      <c r="AK431" s="1275"/>
      <c r="AL431" s="1275"/>
      <c r="AM431" s="1275"/>
      <c r="AN431" s="1275"/>
      <c r="AO431" s="1275"/>
      <c r="AP431" s="1275"/>
      <c r="AQ431" s="1275"/>
      <c r="AR431" s="1275"/>
      <c r="AS431" s="1275"/>
      <c r="AT431" s="1276"/>
    </row>
    <row r="432" spans="1:46" x14ac:dyDescent="0.2">
      <c r="A432" s="1209" t="s">
        <v>228</v>
      </c>
      <c r="B432" s="1297">
        <f>C432/D432</f>
        <v>0.16216216216216217</v>
      </c>
      <c r="C432" s="1183">
        <v>6</v>
      </c>
      <c r="D432" s="1192">
        <v>37</v>
      </c>
      <c r="E432" s="1184" t="s">
        <v>78</v>
      </c>
      <c r="F432" s="1183" t="s">
        <v>78</v>
      </c>
      <c r="G432" s="1183" t="s">
        <v>78</v>
      </c>
      <c r="H432" s="1183" t="s">
        <v>78</v>
      </c>
      <c r="I432" s="1183" t="s">
        <v>55</v>
      </c>
      <c r="J432" s="1183" t="s">
        <v>78</v>
      </c>
      <c r="K432" s="1183" t="s">
        <v>78</v>
      </c>
      <c r="L432" s="1183" t="s">
        <v>55</v>
      </c>
      <c r="M432" s="1183" t="s">
        <v>78</v>
      </c>
      <c r="N432" s="1183" t="s">
        <v>78</v>
      </c>
      <c r="O432" s="1183" t="s">
        <v>78</v>
      </c>
      <c r="P432" s="1183" t="s">
        <v>78</v>
      </c>
      <c r="Q432" s="1183" t="s">
        <v>78</v>
      </c>
      <c r="R432" s="1183" t="s">
        <v>78</v>
      </c>
      <c r="S432" s="1183" t="s">
        <v>78</v>
      </c>
      <c r="T432" s="1183" t="s">
        <v>78</v>
      </c>
      <c r="U432" s="1183" t="s">
        <v>78</v>
      </c>
      <c r="V432" s="1183" t="s">
        <v>78</v>
      </c>
      <c r="W432" s="1183" t="s">
        <v>78</v>
      </c>
      <c r="X432" s="1183" t="s">
        <v>78</v>
      </c>
      <c r="Y432" s="1183" t="s">
        <v>78</v>
      </c>
      <c r="Z432" s="1183" t="s">
        <v>78</v>
      </c>
      <c r="AA432" s="1183" t="s">
        <v>78</v>
      </c>
      <c r="AB432" s="1183" t="s">
        <v>78</v>
      </c>
      <c r="AC432" s="1183" t="s">
        <v>78</v>
      </c>
      <c r="AD432" s="1183" t="s">
        <v>78</v>
      </c>
      <c r="AE432" s="1183" t="s">
        <v>55</v>
      </c>
      <c r="AF432" s="1183" t="s">
        <v>55</v>
      </c>
      <c r="AG432" s="1183" t="s">
        <v>78</v>
      </c>
      <c r="AH432" s="1183" t="s">
        <v>78</v>
      </c>
      <c r="AI432" s="1183" t="s">
        <v>78</v>
      </c>
      <c r="AJ432" s="1183" t="s">
        <v>78</v>
      </c>
      <c r="AK432" s="1183" t="s">
        <v>55</v>
      </c>
      <c r="AL432" s="1183" t="s">
        <v>78</v>
      </c>
      <c r="AM432" s="1183" t="s">
        <v>78</v>
      </c>
      <c r="AN432" s="1183" t="s">
        <v>78</v>
      </c>
      <c r="AO432" s="1183" t="s">
        <v>78</v>
      </c>
      <c r="AP432" s="1183" t="s">
        <v>78</v>
      </c>
      <c r="AQ432" s="1183" t="s">
        <v>78</v>
      </c>
      <c r="AR432" s="1183" t="s">
        <v>78</v>
      </c>
      <c r="AS432" s="1183" t="s">
        <v>78</v>
      </c>
      <c r="AT432" s="1192" t="s">
        <v>78</v>
      </c>
    </row>
    <row r="433" spans="1:46" x14ac:dyDescent="0.2">
      <c r="A433" s="1209" t="s">
        <v>229</v>
      </c>
      <c r="B433" s="1297">
        <f t="shared" ref="B433:B441" si="51">C433/D433</f>
        <v>0.21621621621621623</v>
      </c>
      <c r="C433" s="1183">
        <v>8</v>
      </c>
      <c r="D433" s="1192">
        <v>37</v>
      </c>
      <c r="E433" s="1184" t="s">
        <v>78</v>
      </c>
      <c r="F433" s="1183" t="s">
        <v>78</v>
      </c>
      <c r="G433" s="1183" t="s">
        <v>78</v>
      </c>
      <c r="H433" s="1183" t="s">
        <v>78</v>
      </c>
      <c r="I433" s="1183" t="s">
        <v>78</v>
      </c>
      <c r="J433" s="1183" t="s">
        <v>78</v>
      </c>
      <c r="K433" s="1183" t="s">
        <v>78</v>
      </c>
      <c r="L433" s="1183" t="s">
        <v>78</v>
      </c>
      <c r="M433" s="1183" t="s">
        <v>55</v>
      </c>
      <c r="N433" s="1183" t="s">
        <v>78</v>
      </c>
      <c r="O433" s="1183" t="s">
        <v>55</v>
      </c>
      <c r="P433" s="1183" t="s">
        <v>78</v>
      </c>
      <c r="Q433" s="1183" t="s">
        <v>78</v>
      </c>
      <c r="R433" s="1183" t="s">
        <v>78</v>
      </c>
      <c r="S433" s="1183" t="s">
        <v>78</v>
      </c>
      <c r="T433" s="1183" t="s">
        <v>78</v>
      </c>
      <c r="U433" s="1183" t="s">
        <v>78</v>
      </c>
      <c r="V433" s="1183" t="s">
        <v>78</v>
      </c>
      <c r="W433" s="1183" t="s">
        <v>78</v>
      </c>
      <c r="X433" s="1183" t="s">
        <v>78</v>
      </c>
      <c r="Y433" s="1183" t="s">
        <v>78</v>
      </c>
      <c r="Z433" s="1183" t="s">
        <v>78</v>
      </c>
      <c r="AA433" s="1183" t="s">
        <v>78</v>
      </c>
      <c r="AB433" s="1183" t="s">
        <v>78</v>
      </c>
      <c r="AC433" s="1183" t="s">
        <v>55</v>
      </c>
      <c r="AD433" s="1183" t="s">
        <v>78</v>
      </c>
      <c r="AE433" s="1183" t="s">
        <v>78</v>
      </c>
      <c r="AF433" s="1183" t="s">
        <v>78</v>
      </c>
      <c r="AG433" s="1183" t="s">
        <v>78</v>
      </c>
      <c r="AH433" s="1183" t="s">
        <v>78</v>
      </c>
      <c r="AI433" s="1183" t="s">
        <v>78</v>
      </c>
      <c r="AJ433" s="1183" t="s">
        <v>55</v>
      </c>
      <c r="AK433" s="1183" t="s">
        <v>78</v>
      </c>
      <c r="AL433" s="1183" t="s">
        <v>55</v>
      </c>
      <c r="AM433" s="1183" t="s">
        <v>78</v>
      </c>
      <c r="AN433" s="1183" t="s">
        <v>55</v>
      </c>
      <c r="AO433" s="1183" t="s">
        <v>78</v>
      </c>
      <c r="AP433" s="1183" t="s">
        <v>78</v>
      </c>
      <c r="AQ433" s="1183" t="s">
        <v>55</v>
      </c>
      <c r="AR433" s="1183" t="s">
        <v>78</v>
      </c>
      <c r="AS433" s="1183" t="s">
        <v>78</v>
      </c>
      <c r="AT433" s="1192" t="s">
        <v>78</v>
      </c>
    </row>
    <row r="434" spans="1:46" x14ac:dyDescent="0.2">
      <c r="A434" s="1209" t="s">
        <v>230</v>
      </c>
      <c r="B434" s="1297">
        <f t="shared" si="51"/>
        <v>0.1891891891891892</v>
      </c>
      <c r="C434" s="1183">
        <v>7</v>
      </c>
      <c r="D434" s="1192">
        <v>37</v>
      </c>
      <c r="E434" s="1184" t="s">
        <v>78</v>
      </c>
      <c r="F434" s="1183" t="s">
        <v>78</v>
      </c>
      <c r="G434" s="1183" t="s">
        <v>55</v>
      </c>
      <c r="H434" s="1183" t="s">
        <v>78</v>
      </c>
      <c r="I434" s="1183" t="s">
        <v>78</v>
      </c>
      <c r="J434" s="1183" t="s">
        <v>78</v>
      </c>
      <c r="K434" s="1183" t="s">
        <v>78</v>
      </c>
      <c r="L434" s="1183" t="s">
        <v>78</v>
      </c>
      <c r="M434" s="1183" t="s">
        <v>78</v>
      </c>
      <c r="N434" s="1183" t="s">
        <v>55</v>
      </c>
      <c r="O434" s="1183" t="s">
        <v>78</v>
      </c>
      <c r="P434" s="1183" t="s">
        <v>78</v>
      </c>
      <c r="Q434" s="1183" t="s">
        <v>78</v>
      </c>
      <c r="R434" s="1183" t="s">
        <v>55</v>
      </c>
      <c r="S434" s="1183" t="s">
        <v>78</v>
      </c>
      <c r="T434" s="1183" t="s">
        <v>78</v>
      </c>
      <c r="U434" s="1183" t="s">
        <v>78</v>
      </c>
      <c r="V434" s="1183" t="s">
        <v>78</v>
      </c>
      <c r="W434" s="1183" t="s">
        <v>55</v>
      </c>
      <c r="X434" s="1183" t="s">
        <v>78</v>
      </c>
      <c r="Y434" s="1183" t="s">
        <v>55</v>
      </c>
      <c r="Z434" s="1183" t="s">
        <v>55</v>
      </c>
      <c r="AA434" s="1183" t="s">
        <v>78</v>
      </c>
      <c r="AB434" s="1183" t="s">
        <v>78</v>
      </c>
      <c r="AC434" s="1183" t="s">
        <v>78</v>
      </c>
      <c r="AD434" s="1183" t="s">
        <v>78</v>
      </c>
      <c r="AE434" s="1183" t="s">
        <v>78</v>
      </c>
      <c r="AF434" s="1183" t="s">
        <v>78</v>
      </c>
      <c r="AG434" s="1183" t="s">
        <v>78</v>
      </c>
      <c r="AH434" s="1183" t="s">
        <v>78</v>
      </c>
      <c r="AI434" s="1183" t="s">
        <v>78</v>
      </c>
      <c r="AJ434" s="1183" t="s">
        <v>78</v>
      </c>
      <c r="AK434" s="1183" t="s">
        <v>78</v>
      </c>
      <c r="AL434" s="1183" t="s">
        <v>78</v>
      </c>
      <c r="AM434" s="1183" t="s">
        <v>78</v>
      </c>
      <c r="AN434" s="1183" t="s">
        <v>78</v>
      </c>
      <c r="AO434" s="1183" t="s">
        <v>55</v>
      </c>
      <c r="AP434" s="1183" t="s">
        <v>78</v>
      </c>
      <c r="AQ434" s="1183" t="s">
        <v>78</v>
      </c>
      <c r="AR434" s="1183" t="s">
        <v>78</v>
      </c>
      <c r="AS434" s="1183" t="s">
        <v>78</v>
      </c>
      <c r="AT434" s="1192" t="s">
        <v>78</v>
      </c>
    </row>
    <row r="435" spans="1:46" x14ac:dyDescent="0.2">
      <c r="A435" s="1209" t="s">
        <v>231</v>
      </c>
      <c r="B435" s="1297">
        <f t="shared" si="51"/>
        <v>8.1081081081081086E-2</v>
      </c>
      <c r="C435" s="1183">
        <v>3</v>
      </c>
      <c r="D435" s="1192">
        <v>37</v>
      </c>
      <c r="E435" s="1184" t="s">
        <v>78</v>
      </c>
      <c r="F435" s="1183" t="s">
        <v>78</v>
      </c>
      <c r="G435" s="1183" t="s">
        <v>78</v>
      </c>
      <c r="H435" s="1183" t="s">
        <v>78</v>
      </c>
      <c r="I435" s="1183" t="s">
        <v>78</v>
      </c>
      <c r="J435" s="1183" t="s">
        <v>78</v>
      </c>
      <c r="K435" s="1183" t="s">
        <v>78</v>
      </c>
      <c r="L435" s="1183" t="s">
        <v>78</v>
      </c>
      <c r="M435" s="1183" t="s">
        <v>78</v>
      </c>
      <c r="N435" s="1183" t="s">
        <v>78</v>
      </c>
      <c r="O435" s="1183" t="s">
        <v>78</v>
      </c>
      <c r="P435" s="1183" t="s">
        <v>55</v>
      </c>
      <c r="Q435" s="1183" t="s">
        <v>78</v>
      </c>
      <c r="R435" s="1183" t="s">
        <v>78</v>
      </c>
      <c r="S435" s="1183" t="s">
        <v>78</v>
      </c>
      <c r="T435" s="1183" t="s">
        <v>55</v>
      </c>
      <c r="U435" s="1183" t="s">
        <v>78</v>
      </c>
      <c r="V435" s="1183" t="s">
        <v>78</v>
      </c>
      <c r="W435" s="1183" t="s">
        <v>78</v>
      </c>
      <c r="X435" s="1183" t="s">
        <v>78</v>
      </c>
      <c r="Y435" s="1183" t="s">
        <v>78</v>
      </c>
      <c r="Z435" s="1183" t="s">
        <v>78</v>
      </c>
      <c r="AA435" s="1183" t="s">
        <v>78</v>
      </c>
      <c r="AB435" s="1183" t="s">
        <v>78</v>
      </c>
      <c r="AC435" s="1183" t="s">
        <v>78</v>
      </c>
      <c r="AD435" s="1183" t="s">
        <v>78</v>
      </c>
      <c r="AE435" s="1183" t="s">
        <v>78</v>
      </c>
      <c r="AF435" s="1183" t="s">
        <v>78</v>
      </c>
      <c r="AG435" s="1183" t="s">
        <v>78</v>
      </c>
      <c r="AH435" s="1183" t="s">
        <v>78</v>
      </c>
      <c r="AI435" s="1183" t="s">
        <v>78</v>
      </c>
      <c r="AJ435" s="1183" t="s">
        <v>78</v>
      </c>
      <c r="AK435" s="1183" t="s">
        <v>78</v>
      </c>
      <c r="AL435" s="1183" t="s">
        <v>78</v>
      </c>
      <c r="AM435" s="1183" t="s">
        <v>78</v>
      </c>
      <c r="AN435" s="1183" t="s">
        <v>78</v>
      </c>
      <c r="AO435" s="1183" t="s">
        <v>78</v>
      </c>
      <c r="AP435" s="1183" t="s">
        <v>78</v>
      </c>
      <c r="AQ435" s="1183" t="s">
        <v>78</v>
      </c>
      <c r="AR435" s="1183" t="s">
        <v>78</v>
      </c>
      <c r="AS435" s="1183" t="s">
        <v>55</v>
      </c>
      <c r="AT435" s="1192" t="s">
        <v>78</v>
      </c>
    </row>
    <row r="436" spans="1:46" x14ac:dyDescent="0.2">
      <c r="A436" s="1209" t="s">
        <v>232</v>
      </c>
      <c r="B436" s="1297">
        <f t="shared" si="51"/>
        <v>5.4054054054054057E-2</v>
      </c>
      <c r="C436" s="1183">
        <v>2</v>
      </c>
      <c r="D436" s="1192">
        <v>37</v>
      </c>
      <c r="E436" s="1184" t="s">
        <v>78</v>
      </c>
      <c r="F436" s="1183" t="s">
        <v>78</v>
      </c>
      <c r="G436" s="1183" t="s">
        <v>78</v>
      </c>
      <c r="H436" s="1183" t="s">
        <v>78</v>
      </c>
      <c r="I436" s="1183" t="s">
        <v>78</v>
      </c>
      <c r="J436" s="1183" t="s">
        <v>78</v>
      </c>
      <c r="K436" s="1183" t="s">
        <v>78</v>
      </c>
      <c r="L436" s="1183" t="s">
        <v>78</v>
      </c>
      <c r="M436" s="1183" t="s">
        <v>78</v>
      </c>
      <c r="N436" s="1183" t="s">
        <v>78</v>
      </c>
      <c r="O436" s="1183" t="s">
        <v>78</v>
      </c>
      <c r="P436" s="1183" t="s">
        <v>78</v>
      </c>
      <c r="Q436" s="1183" t="s">
        <v>78</v>
      </c>
      <c r="R436" s="1183" t="s">
        <v>78</v>
      </c>
      <c r="S436" s="1183" t="s">
        <v>78</v>
      </c>
      <c r="T436" s="1183" t="s">
        <v>78</v>
      </c>
      <c r="U436" s="1183" t="s">
        <v>78</v>
      </c>
      <c r="V436" s="1183" t="s">
        <v>78</v>
      </c>
      <c r="W436" s="1183" t="s">
        <v>78</v>
      </c>
      <c r="X436" s="1183" t="s">
        <v>78</v>
      </c>
      <c r="Y436" s="1183" t="s">
        <v>78</v>
      </c>
      <c r="Z436" s="1183" t="s">
        <v>78</v>
      </c>
      <c r="AA436" s="1183" t="s">
        <v>78</v>
      </c>
      <c r="AB436" s="1183" t="s">
        <v>78</v>
      </c>
      <c r="AC436" s="1183" t="s">
        <v>78</v>
      </c>
      <c r="AD436" s="1183" t="s">
        <v>78</v>
      </c>
      <c r="AE436" s="1183" t="s">
        <v>78</v>
      </c>
      <c r="AF436" s="1183" t="s">
        <v>78</v>
      </c>
      <c r="AG436" s="1183" t="s">
        <v>78</v>
      </c>
      <c r="AH436" s="1183" t="s">
        <v>78</v>
      </c>
      <c r="AI436" s="1183" t="s">
        <v>78</v>
      </c>
      <c r="AJ436" s="1183" t="s">
        <v>78</v>
      </c>
      <c r="AK436" s="1183" t="s">
        <v>78</v>
      </c>
      <c r="AL436" s="1183" t="s">
        <v>78</v>
      </c>
      <c r="AM436" s="1183" t="s">
        <v>78</v>
      </c>
      <c r="AN436" s="1183" t="s">
        <v>78</v>
      </c>
      <c r="AO436" s="1183" t="s">
        <v>78</v>
      </c>
      <c r="AP436" s="1183" t="s">
        <v>55</v>
      </c>
      <c r="AQ436" s="1183" t="s">
        <v>78</v>
      </c>
      <c r="AR436" s="1183" t="s">
        <v>55</v>
      </c>
      <c r="AS436" s="1183" t="s">
        <v>78</v>
      </c>
      <c r="AT436" s="1192" t="s">
        <v>78</v>
      </c>
    </row>
    <row r="437" spans="1:46" x14ac:dyDescent="0.2">
      <c r="A437" s="1209" t="s">
        <v>233</v>
      </c>
      <c r="B437" s="1297">
        <f t="shared" si="51"/>
        <v>2.7027027027027029E-2</v>
      </c>
      <c r="C437" s="1183">
        <v>1</v>
      </c>
      <c r="D437" s="1192">
        <v>37</v>
      </c>
      <c r="E437" s="1184" t="s">
        <v>78</v>
      </c>
      <c r="F437" s="1183" t="s">
        <v>78</v>
      </c>
      <c r="G437" s="1183" t="s">
        <v>78</v>
      </c>
      <c r="H437" s="1183" t="s">
        <v>78</v>
      </c>
      <c r="I437" s="1183" t="s">
        <v>78</v>
      </c>
      <c r="J437" s="1183" t="s">
        <v>78</v>
      </c>
      <c r="K437" s="1183" t="s">
        <v>55</v>
      </c>
      <c r="L437" s="1183" t="s">
        <v>78</v>
      </c>
      <c r="M437" s="1183" t="s">
        <v>78</v>
      </c>
      <c r="N437" s="1183" t="s">
        <v>78</v>
      </c>
      <c r="O437" s="1183" t="s">
        <v>78</v>
      </c>
      <c r="P437" s="1183" t="s">
        <v>78</v>
      </c>
      <c r="Q437" s="1183" t="s">
        <v>78</v>
      </c>
      <c r="R437" s="1183" t="s">
        <v>78</v>
      </c>
      <c r="S437" s="1183" t="s">
        <v>78</v>
      </c>
      <c r="T437" s="1183" t="s">
        <v>78</v>
      </c>
      <c r="U437" s="1183" t="s">
        <v>78</v>
      </c>
      <c r="V437" s="1183" t="s">
        <v>78</v>
      </c>
      <c r="W437" s="1183" t="s">
        <v>78</v>
      </c>
      <c r="X437" s="1183" t="s">
        <v>78</v>
      </c>
      <c r="Y437" s="1183" t="s">
        <v>78</v>
      </c>
      <c r="Z437" s="1183" t="s">
        <v>78</v>
      </c>
      <c r="AA437" s="1183" t="s">
        <v>78</v>
      </c>
      <c r="AB437" s="1183" t="s">
        <v>78</v>
      </c>
      <c r="AC437" s="1183" t="s">
        <v>78</v>
      </c>
      <c r="AD437" s="1183" t="s">
        <v>78</v>
      </c>
      <c r="AE437" s="1183" t="s">
        <v>78</v>
      </c>
      <c r="AF437" s="1183" t="s">
        <v>78</v>
      </c>
      <c r="AG437" s="1183" t="s">
        <v>78</v>
      </c>
      <c r="AH437" s="1183" t="s">
        <v>78</v>
      </c>
      <c r="AI437" s="1183" t="s">
        <v>78</v>
      </c>
      <c r="AJ437" s="1183" t="s">
        <v>78</v>
      </c>
      <c r="AK437" s="1183" t="s">
        <v>78</v>
      </c>
      <c r="AL437" s="1183" t="s">
        <v>78</v>
      </c>
      <c r="AM437" s="1183" t="s">
        <v>78</v>
      </c>
      <c r="AN437" s="1183" t="s">
        <v>78</v>
      </c>
      <c r="AO437" s="1183" t="s">
        <v>78</v>
      </c>
      <c r="AP437" s="1183" t="s">
        <v>78</v>
      </c>
      <c r="AQ437" s="1183" t="s">
        <v>78</v>
      </c>
      <c r="AR437" s="1183" t="s">
        <v>78</v>
      </c>
      <c r="AS437" s="1183" t="s">
        <v>78</v>
      </c>
      <c r="AT437" s="1192" t="s">
        <v>78</v>
      </c>
    </row>
    <row r="438" spans="1:46" x14ac:dyDescent="0.2">
      <c r="A438" s="1209" t="s">
        <v>234</v>
      </c>
      <c r="B438" s="1297">
        <f t="shared" si="51"/>
        <v>0.16216216216216217</v>
      </c>
      <c r="C438" s="1183">
        <v>6</v>
      </c>
      <c r="D438" s="1192">
        <v>37</v>
      </c>
      <c r="E438" s="1184" t="s">
        <v>78</v>
      </c>
      <c r="F438" s="1183" t="s">
        <v>78</v>
      </c>
      <c r="G438" s="1183" t="s">
        <v>78</v>
      </c>
      <c r="H438" s="1183" t="s">
        <v>78</v>
      </c>
      <c r="I438" s="1183" t="s">
        <v>78</v>
      </c>
      <c r="J438" s="1183" t="s">
        <v>55</v>
      </c>
      <c r="K438" s="1183" t="s">
        <v>78</v>
      </c>
      <c r="L438" s="1183" t="s">
        <v>78</v>
      </c>
      <c r="M438" s="1183" t="s">
        <v>78</v>
      </c>
      <c r="N438" s="1183" t="s">
        <v>78</v>
      </c>
      <c r="O438" s="1183" t="s">
        <v>78</v>
      </c>
      <c r="P438" s="1183" t="s">
        <v>78</v>
      </c>
      <c r="Q438" s="1183" t="s">
        <v>55</v>
      </c>
      <c r="R438" s="1183" t="s">
        <v>78</v>
      </c>
      <c r="S438" s="1183" t="s">
        <v>78</v>
      </c>
      <c r="T438" s="1183" t="s">
        <v>78</v>
      </c>
      <c r="U438" s="1183" t="s">
        <v>55</v>
      </c>
      <c r="V438" s="1183" t="s">
        <v>55</v>
      </c>
      <c r="W438" s="1183" t="s">
        <v>78</v>
      </c>
      <c r="X438" s="1183" t="s">
        <v>78</v>
      </c>
      <c r="Y438" s="1183" t="s">
        <v>78</v>
      </c>
      <c r="Z438" s="1183" t="s">
        <v>78</v>
      </c>
      <c r="AA438" s="1183" t="s">
        <v>78</v>
      </c>
      <c r="AB438" s="1183" t="s">
        <v>78</v>
      </c>
      <c r="AC438" s="1183" t="s">
        <v>78</v>
      </c>
      <c r="AD438" s="1183" t="s">
        <v>78</v>
      </c>
      <c r="AE438" s="1183" t="s">
        <v>78</v>
      </c>
      <c r="AF438" s="1183" t="s">
        <v>78</v>
      </c>
      <c r="AG438" s="1183" t="s">
        <v>78</v>
      </c>
      <c r="AH438" s="1183" t="s">
        <v>55</v>
      </c>
      <c r="AI438" s="1183" t="s">
        <v>78</v>
      </c>
      <c r="AJ438" s="1183" t="s">
        <v>78</v>
      </c>
      <c r="AK438" s="1183" t="s">
        <v>78</v>
      </c>
      <c r="AL438" s="1183" t="s">
        <v>78</v>
      </c>
      <c r="AM438" s="1183" t="s">
        <v>55</v>
      </c>
      <c r="AN438" s="1183" t="s">
        <v>78</v>
      </c>
      <c r="AO438" s="1183" t="s">
        <v>78</v>
      </c>
      <c r="AP438" s="1183" t="s">
        <v>78</v>
      </c>
      <c r="AQ438" s="1183" t="s">
        <v>78</v>
      </c>
      <c r="AR438" s="1183" t="s">
        <v>78</v>
      </c>
      <c r="AS438" s="1183" t="s">
        <v>78</v>
      </c>
      <c r="AT438" s="1192" t="s">
        <v>78</v>
      </c>
    </row>
    <row r="439" spans="1:46" x14ac:dyDescent="0.2">
      <c r="A439" s="1209" t="s">
        <v>235</v>
      </c>
      <c r="B439" s="1297">
        <f t="shared" si="51"/>
        <v>5.4054054054054057E-2</v>
      </c>
      <c r="C439" s="1183">
        <v>2</v>
      </c>
      <c r="D439" s="1192">
        <v>37</v>
      </c>
      <c r="E439" s="1184" t="s">
        <v>78</v>
      </c>
      <c r="F439" s="1183" t="s">
        <v>55</v>
      </c>
      <c r="G439" s="1183" t="s">
        <v>78</v>
      </c>
      <c r="H439" s="1183" t="s">
        <v>78</v>
      </c>
      <c r="I439" s="1183" t="s">
        <v>78</v>
      </c>
      <c r="J439" s="1183" t="s">
        <v>78</v>
      </c>
      <c r="K439" s="1183" t="s">
        <v>78</v>
      </c>
      <c r="L439" s="1183" t="s">
        <v>78</v>
      </c>
      <c r="M439" s="1183" t="s">
        <v>78</v>
      </c>
      <c r="N439" s="1183" t="s">
        <v>78</v>
      </c>
      <c r="O439" s="1183" t="s">
        <v>78</v>
      </c>
      <c r="P439" s="1183" t="s">
        <v>78</v>
      </c>
      <c r="Q439" s="1183" t="s">
        <v>78</v>
      </c>
      <c r="R439" s="1183" t="s">
        <v>78</v>
      </c>
      <c r="S439" s="1183" t="s">
        <v>78</v>
      </c>
      <c r="T439" s="1183" t="s">
        <v>78</v>
      </c>
      <c r="U439" s="1183" t="s">
        <v>78</v>
      </c>
      <c r="V439" s="1183" t="s">
        <v>78</v>
      </c>
      <c r="W439" s="1183" t="s">
        <v>78</v>
      </c>
      <c r="X439" s="1183" t="s">
        <v>78</v>
      </c>
      <c r="Y439" s="1183" t="s">
        <v>78</v>
      </c>
      <c r="Z439" s="1183" t="s">
        <v>78</v>
      </c>
      <c r="AA439" s="1183" t="s">
        <v>78</v>
      </c>
      <c r="AB439" s="1183" t="s">
        <v>55</v>
      </c>
      <c r="AC439" s="1183" t="s">
        <v>78</v>
      </c>
      <c r="AD439" s="1183" t="s">
        <v>78</v>
      </c>
      <c r="AE439" s="1183" t="s">
        <v>78</v>
      </c>
      <c r="AF439" s="1183" t="s">
        <v>78</v>
      </c>
      <c r="AG439" s="1183" t="s">
        <v>78</v>
      </c>
      <c r="AH439" s="1183" t="s">
        <v>78</v>
      </c>
      <c r="AI439" s="1183" t="s">
        <v>78</v>
      </c>
      <c r="AJ439" s="1183" t="s">
        <v>78</v>
      </c>
      <c r="AK439" s="1183" t="s">
        <v>78</v>
      </c>
      <c r="AL439" s="1183" t="s">
        <v>78</v>
      </c>
      <c r="AM439" s="1183" t="s">
        <v>78</v>
      </c>
      <c r="AN439" s="1183" t="s">
        <v>78</v>
      </c>
      <c r="AO439" s="1183" t="s">
        <v>78</v>
      </c>
      <c r="AP439" s="1183" t="s">
        <v>78</v>
      </c>
      <c r="AQ439" s="1183" t="s">
        <v>78</v>
      </c>
      <c r="AR439" s="1183" t="s">
        <v>78</v>
      </c>
      <c r="AS439" s="1183" t="s">
        <v>78</v>
      </c>
      <c r="AT439" s="1192" t="s">
        <v>78</v>
      </c>
    </row>
    <row r="440" spans="1:46" x14ac:dyDescent="0.2">
      <c r="A440" s="1209" t="s">
        <v>236</v>
      </c>
      <c r="B440" s="1297">
        <f t="shared" si="51"/>
        <v>5.4054054054054057E-2</v>
      </c>
      <c r="C440" s="1183">
        <v>2</v>
      </c>
      <c r="D440" s="1192">
        <v>37</v>
      </c>
      <c r="E440" s="1184" t="s">
        <v>78</v>
      </c>
      <c r="F440" s="1183" t="s">
        <v>78</v>
      </c>
      <c r="G440" s="1183" t="s">
        <v>78</v>
      </c>
      <c r="H440" s="1183" t="s">
        <v>55</v>
      </c>
      <c r="I440" s="1183" t="s">
        <v>78</v>
      </c>
      <c r="J440" s="1183" t="s">
        <v>78</v>
      </c>
      <c r="K440" s="1183" t="s">
        <v>78</v>
      </c>
      <c r="L440" s="1183" t="s">
        <v>78</v>
      </c>
      <c r="M440" s="1183" t="s">
        <v>78</v>
      </c>
      <c r="N440" s="1183" t="s">
        <v>78</v>
      </c>
      <c r="O440" s="1183" t="s">
        <v>78</v>
      </c>
      <c r="P440" s="1183" t="s">
        <v>78</v>
      </c>
      <c r="Q440" s="1183" t="s">
        <v>78</v>
      </c>
      <c r="R440" s="1183" t="s">
        <v>78</v>
      </c>
      <c r="S440" s="1183" t="s">
        <v>78</v>
      </c>
      <c r="T440" s="1183" t="s">
        <v>78</v>
      </c>
      <c r="U440" s="1183" t="s">
        <v>78</v>
      </c>
      <c r="V440" s="1183" t="s">
        <v>78</v>
      </c>
      <c r="W440" s="1183" t="s">
        <v>78</v>
      </c>
      <c r="X440" s="1183" t="s">
        <v>78</v>
      </c>
      <c r="Y440" s="1183" t="s">
        <v>78</v>
      </c>
      <c r="Z440" s="1183" t="s">
        <v>78</v>
      </c>
      <c r="AA440" s="1183" t="s">
        <v>78</v>
      </c>
      <c r="AB440" s="1183" t="s">
        <v>78</v>
      </c>
      <c r="AC440" s="1183" t="s">
        <v>78</v>
      </c>
      <c r="AD440" s="1183" t="s">
        <v>78</v>
      </c>
      <c r="AE440" s="1183" t="s">
        <v>78</v>
      </c>
      <c r="AF440" s="1183" t="s">
        <v>78</v>
      </c>
      <c r="AG440" s="1183" t="s">
        <v>78</v>
      </c>
      <c r="AH440" s="1183" t="s">
        <v>78</v>
      </c>
      <c r="AI440" s="1183" t="s">
        <v>78</v>
      </c>
      <c r="AJ440" s="1183" t="s">
        <v>78</v>
      </c>
      <c r="AK440" s="1183" t="s">
        <v>78</v>
      </c>
      <c r="AL440" s="1183" t="s">
        <v>78</v>
      </c>
      <c r="AM440" s="1183" t="s">
        <v>78</v>
      </c>
      <c r="AN440" s="1183" t="s">
        <v>78</v>
      </c>
      <c r="AO440" s="1183" t="s">
        <v>78</v>
      </c>
      <c r="AP440" s="1183" t="s">
        <v>78</v>
      </c>
      <c r="AQ440" s="1183" t="s">
        <v>78</v>
      </c>
      <c r="AR440" s="1183" t="s">
        <v>78</v>
      </c>
      <c r="AS440" s="1183" t="s">
        <v>78</v>
      </c>
      <c r="AT440" s="1192" t="s">
        <v>78</v>
      </c>
    </row>
    <row r="441" spans="1:46" x14ac:dyDescent="0.2">
      <c r="A441" s="1340">
        <v>0</v>
      </c>
      <c r="B441" s="1297">
        <f t="shared" si="51"/>
        <v>0</v>
      </c>
      <c r="C441" s="1183">
        <v>0</v>
      </c>
      <c r="D441" s="1192">
        <v>37</v>
      </c>
      <c r="E441" s="1184" t="s">
        <v>78</v>
      </c>
      <c r="F441" s="1183" t="s">
        <v>78</v>
      </c>
      <c r="G441" s="1183" t="s">
        <v>78</v>
      </c>
      <c r="H441" s="1183" t="s">
        <v>78</v>
      </c>
      <c r="I441" s="1183" t="s">
        <v>78</v>
      </c>
      <c r="J441" s="1183" t="s">
        <v>78</v>
      </c>
      <c r="K441" s="1183" t="s">
        <v>78</v>
      </c>
      <c r="L441" s="1183" t="s">
        <v>78</v>
      </c>
      <c r="M441" s="1183" t="s">
        <v>78</v>
      </c>
      <c r="N441" s="1183" t="s">
        <v>78</v>
      </c>
      <c r="O441" s="1183" t="s">
        <v>78</v>
      </c>
      <c r="P441" s="1183" t="s">
        <v>78</v>
      </c>
      <c r="Q441" s="1183" t="s">
        <v>78</v>
      </c>
      <c r="R441" s="1183" t="s">
        <v>78</v>
      </c>
      <c r="S441" s="1183" t="s">
        <v>78</v>
      </c>
      <c r="T441" s="1183" t="s">
        <v>78</v>
      </c>
      <c r="U441" s="1183" t="s">
        <v>78</v>
      </c>
      <c r="V441" s="1183" t="s">
        <v>78</v>
      </c>
      <c r="W441" s="1183" t="s">
        <v>78</v>
      </c>
      <c r="X441" s="1183" t="s">
        <v>78</v>
      </c>
      <c r="Y441" s="1183" t="s">
        <v>78</v>
      </c>
      <c r="Z441" s="1183" t="s">
        <v>78</v>
      </c>
      <c r="AA441" s="1183" t="s">
        <v>78</v>
      </c>
      <c r="AB441" s="1183" t="s">
        <v>78</v>
      </c>
      <c r="AC441" s="1183" t="s">
        <v>78</v>
      </c>
      <c r="AD441" s="1183" t="s">
        <v>78</v>
      </c>
      <c r="AE441" s="1183" t="s">
        <v>78</v>
      </c>
      <c r="AF441" s="1183" t="s">
        <v>78</v>
      </c>
      <c r="AG441" s="1183" t="s">
        <v>78</v>
      </c>
      <c r="AH441" s="1183" t="s">
        <v>78</v>
      </c>
      <c r="AI441" s="1183" t="s">
        <v>78</v>
      </c>
      <c r="AJ441" s="1183" t="s">
        <v>78</v>
      </c>
      <c r="AK441" s="1183" t="s">
        <v>78</v>
      </c>
      <c r="AL441" s="1183" t="s">
        <v>78</v>
      </c>
      <c r="AM441" s="1183" t="s">
        <v>78</v>
      </c>
      <c r="AN441" s="1183" t="s">
        <v>78</v>
      </c>
      <c r="AO441" s="1183" t="s">
        <v>78</v>
      </c>
      <c r="AP441" s="1183" t="s">
        <v>78</v>
      </c>
      <c r="AQ441" s="1183" t="s">
        <v>78</v>
      </c>
      <c r="AR441" s="1183" t="s">
        <v>78</v>
      </c>
      <c r="AS441" s="1183" t="s">
        <v>78</v>
      </c>
      <c r="AT441" s="1192" t="s">
        <v>78</v>
      </c>
    </row>
    <row r="442" spans="1:46" ht="15" x14ac:dyDescent="0.25">
      <c r="A442" s="1341" t="s">
        <v>237</v>
      </c>
      <c r="B442" s="1275"/>
      <c r="C442" s="1275"/>
      <c r="D442" s="1276"/>
      <c r="E442" s="1275"/>
      <c r="F442" s="1275"/>
      <c r="G442" s="1275"/>
      <c r="H442" s="1275"/>
      <c r="I442" s="1275"/>
      <c r="J442" s="1275"/>
      <c r="K442" s="1275"/>
      <c r="L442" s="1275"/>
      <c r="M442" s="1275"/>
      <c r="N442" s="1275"/>
      <c r="O442" s="1275"/>
      <c r="P442" s="1275"/>
      <c r="Q442" s="1275"/>
      <c r="R442" s="1275"/>
      <c r="S442" s="1275"/>
      <c r="T442" s="1275"/>
      <c r="U442" s="1275"/>
      <c r="V442" s="1275"/>
      <c r="W442" s="1275"/>
      <c r="X442" s="1275"/>
      <c r="Y442" s="1275"/>
      <c r="Z442" s="1275"/>
      <c r="AA442" s="1275"/>
      <c r="AB442" s="1275"/>
      <c r="AC442" s="1275"/>
      <c r="AD442" s="1275"/>
      <c r="AE442" s="1275"/>
      <c r="AF442" s="1275"/>
      <c r="AG442" s="1275"/>
      <c r="AH442" s="1275"/>
      <c r="AI442" s="1275"/>
      <c r="AJ442" s="1275"/>
      <c r="AK442" s="1275"/>
      <c r="AL442" s="1275"/>
      <c r="AM442" s="1275"/>
      <c r="AN442" s="1275"/>
      <c r="AO442" s="1275"/>
      <c r="AP442" s="1275"/>
      <c r="AQ442" s="1275"/>
      <c r="AR442" s="1275"/>
      <c r="AS442" s="1275"/>
      <c r="AT442" s="1276"/>
    </row>
    <row r="443" spans="1:46" x14ac:dyDescent="0.2">
      <c r="A443" s="1209" t="s">
        <v>238</v>
      </c>
      <c r="B443" s="1297">
        <f>C443/D443</f>
        <v>0.8666666666666667</v>
      </c>
      <c r="C443" s="1183">
        <v>39</v>
      </c>
      <c r="D443" s="1192">
        <v>45</v>
      </c>
      <c r="E443" s="1184" t="s">
        <v>55</v>
      </c>
      <c r="F443" s="1183" t="s">
        <v>55</v>
      </c>
      <c r="G443" s="1183" t="s">
        <v>55</v>
      </c>
      <c r="H443" s="1183" t="s">
        <v>58</v>
      </c>
      <c r="I443" s="1183" t="s">
        <v>55</v>
      </c>
      <c r="J443" s="1183" t="s">
        <v>55</v>
      </c>
      <c r="K443" s="1183" t="s">
        <v>55</v>
      </c>
      <c r="L443" s="1183" t="s">
        <v>58</v>
      </c>
      <c r="M443" s="1183" t="s">
        <v>55</v>
      </c>
      <c r="N443" s="1183" t="s">
        <v>58</v>
      </c>
      <c r="O443" s="1183" t="s">
        <v>55</v>
      </c>
      <c r="P443" s="1183" t="s">
        <v>55</v>
      </c>
      <c r="Q443" s="1183" t="s">
        <v>58</v>
      </c>
      <c r="R443" s="1183" t="s">
        <v>55</v>
      </c>
      <c r="S443" s="1183" t="s">
        <v>55</v>
      </c>
      <c r="T443" s="1183" t="s">
        <v>55</v>
      </c>
      <c r="U443" s="1183" t="s">
        <v>55</v>
      </c>
      <c r="V443" s="1183" t="s">
        <v>55</v>
      </c>
      <c r="W443" s="1183" t="s">
        <v>55</v>
      </c>
      <c r="X443" s="1183" t="s">
        <v>55</v>
      </c>
      <c r="Y443" s="1183" t="s">
        <v>55</v>
      </c>
      <c r="Z443" s="1183" t="s">
        <v>58</v>
      </c>
      <c r="AA443" s="1183" t="s">
        <v>55</v>
      </c>
      <c r="AB443" s="1183" t="s">
        <v>55</v>
      </c>
      <c r="AC443" s="1183" t="s">
        <v>55</v>
      </c>
      <c r="AD443" s="1183" t="s">
        <v>55</v>
      </c>
      <c r="AE443" s="1183" t="s">
        <v>55</v>
      </c>
      <c r="AF443" s="1183" t="s">
        <v>55</v>
      </c>
      <c r="AG443" s="1183" t="s">
        <v>55</v>
      </c>
      <c r="AH443" s="1183" t="s">
        <v>58</v>
      </c>
      <c r="AI443" s="1183" t="s">
        <v>55</v>
      </c>
      <c r="AJ443" s="1183" t="s">
        <v>55</v>
      </c>
      <c r="AK443" s="1183" t="s">
        <v>55</v>
      </c>
      <c r="AL443" s="1183" t="s">
        <v>55</v>
      </c>
      <c r="AM443" s="1183" t="s">
        <v>55</v>
      </c>
      <c r="AN443" s="1183" t="s">
        <v>55</v>
      </c>
      <c r="AO443" s="1183" t="s">
        <v>55</v>
      </c>
      <c r="AP443" s="1183" t="s">
        <v>55</v>
      </c>
      <c r="AQ443" s="1183" t="s">
        <v>55</v>
      </c>
      <c r="AR443" s="1183" t="s">
        <v>55</v>
      </c>
      <c r="AS443" s="1183" t="s">
        <v>55</v>
      </c>
      <c r="AT443" s="1192" t="s">
        <v>55</v>
      </c>
    </row>
    <row r="444" spans="1:46" x14ac:dyDescent="0.2">
      <c r="A444" s="1209" t="s">
        <v>239</v>
      </c>
      <c r="B444" s="1297">
        <f t="shared" ref="B444:B448" si="52">C444/D444</f>
        <v>0.42222222222222222</v>
      </c>
      <c r="C444" s="1183">
        <v>19</v>
      </c>
      <c r="D444" s="1192">
        <v>45</v>
      </c>
      <c r="E444" s="1184" t="s">
        <v>58</v>
      </c>
      <c r="F444" s="1183" t="s">
        <v>58</v>
      </c>
      <c r="G444" s="1183" t="s">
        <v>55</v>
      </c>
      <c r="H444" s="1183" t="s">
        <v>58</v>
      </c>
      <c r="I444" s="1183" t="s">
        <v>55</v>
      </c>
      <c r="J444" s="1183" t="s">
        <v>58</v>
      </c>
      <c r="K444" s="1183" t="s">
        <v>58</v>
      </c>
      <c r="L444" s="1183" t="s">
        <v>58</v>
      </c>
      <c r="M444" s="1183" t="s">
        <v>58</v>
      </c>
      <c r="N444" s="1183" t="s">
        <v>58</v>
      </c>
      <c r="O444" s="1183" t="s">
        <v>55</v>
      </c>
      <c r="P444" s="1183" t="s">
        <v>58</v>
      </c>
      <c r="Q444" s="1183" t="s">
        <v>58</v>
      </c>
      <c r="R444" s="1183" t="s">
        <v>55</v>
      </c>
      <c r="S444" s="1183" t="s">
        <v>55</v>
      </c>
      <c r="T444" s="1183" t="s">
        <v>58</v>
      </c>
      <c r="U444" s="1183" t="s">
        <v>55</v>
      </c>
      <c r="V444" s="1183" t="s">
        <v>58</v>
      </c>
      <c r="W444" s="1183" t="s">
        <v>55</v>
      </c>
      <c r="X444" s="1183" t="s">
        <v>58</v>
      </c>
      <c r="Y444" s="1183" t="s">
        <v>55</v>
      </c>
      <c r="Z444" s="1183" t="s">
        <v>58</v>
      </c>
      <c r="AA444" s="1183" t="s">
        <v>55</v>
      </c>
      <c r="AB444" s="1183" t="s">
        <v>55</v>
      </c>
      <c r="AC444" s="1183" t="s">
        <v>58</v>
      </c>
      <c r="AD444" s="1183" t="s">
        <v>58</v>
      </c>
      <c r="AE444" s="1183" t="s">
        <v>55</v>
      </c>
      <c r="AF444" s="1183" t="s">
        <v>55</v>
      </c>
      <c r="AG444" s="1183" t="s">
        <v>55</v>
      </c>
      <c r="AH444" s="1183" t="s">
        <v>58</v>
      </c>
      <c r="AI444" s="1183" t="s">
        <v>58</v>
      </c>
      <c r="AJ444" s="1183" t="s">
        <v>55</v>
      </c>
      <c r="AK444" s="1183" t="s">
        <v>55</v>
      </c>
      <c r="AL444" s="1183" t="s">
        <v>58</v>
      </c>
      <c r="AM444" s="1183" t="s">
        <v>58</v>
      </c>
      <c r="AN444" s="1183" t="s">
        <v>58</v>
      </c>
      <c r="AO444" s="1183" t="s">
        <v>55</v>
      </c>
      <c r="AP444" s="1183" t="s">
        <v>55</v>
      </c>
      <c r="AQ444" s="1183" t="s">
        <v>55</v>
      </c>
      <c r="AR444" s="1183" t="s">
        <v>58</v>
      </c>
      <c r="AS444" s="1183" t="s">
        <v>58</v>
      </c>
      <c r="AT444" s="1192" t="s">
        <v>58</v>
      </c>
    </row>
    <row r="445" spans="1:46" x14ac:dyDescent="0.2">
      <c r="A445" s="1209" t="s">
        <v>240</v>
      </c>
      <c r="B445" s="1297">
        <f t="shared" si="52"/>
        <v>0.37777777777777777</v>
      </c>
      <c r="C445" s="1183">
        <v>17</v>
      </c>
      <c r="D445" s="1192">
        <v>45</v>
      </c>
      <c r="E445" s="1184" t="s">
        <v>70</v>
      </c>
      <c r="F445" s="1183" t="s">
        <v>70</v>
      </c>
      <c r="G445" s="1183" t="s">
        <v>86</v>
      </c>
      <c r="H445" s="1183" t="s">
        <v>55</v>
      </c>
      <c r="I445" s="1183" t="s">
        <v>86</v>
      </c>
      <c r="J445" s="1183" t="s">
        <v>55</v>
      </c>
      <c r="K445" s="1183" t="s">
        <v>55</v>
      </c>
      <c r="L445" s="1183" t="s">
        <v>55</v>
      </c>
      <c r="M445" s="1183" t="s">
        <v>70</v>
      </c>
      <c r="N445" s="1183" t="s">
        <v>70</v>
      </c>
      <c r="O445" s="1183" t="s">
        <v>86</v>
      </c>
      <c r="P445" s="1183" t="s">
        <v>55</v>
      </c>
      <c r="Q445" s="1183" t="s">
        <v>58</v>
      </c>
      <c r="R445" s="1183" t="s">
        <v>86</v>
      </c>
      <c r="S445" s="1183" t="s">
        <v>86</v>
      </c>
      <c r="T445" s="1183" t="s">
        <v>55</v>
      </c>
      <c r="U445" s="1183" t="s">
        <v>86</v>
      </c>
      <c r="V445" s="1183" t="s">
        <v>55</v>
      </c>
      <c r="W445" s="1183" t="s">
        <v>86</v>
      </c>
      <c r="X445" s="1183" t="s">
        <v>55</v>
      </c>
      <c r="Y445" s="1183" t="s">
        <v>86</v>
      </c>
      <c r="Z445" s="1183" t="s">
        <v>55</v>
      </c>
      <c r="AA445" s="1183" t="s">
        <v>86</v>
      </c>
      <c r="AB445" s="1183" t="s">
        <v>86</v>
      </c>
      <c r="AC445" s="1183" t="s">
        <v>55</v>
      </c>
      <c r="AD445" s="1183" t="s">
        <v>55</v>
      </c>
      <c r="AE445" s="1183" t="s">
        <v>86</v>
      </c>
      <c r="AF445" s="1183" t="s">
        <v>86</v>
      </c>
      <c r="AG445" s="1183" t="s">
        <v>86</v>
      </c>
      <c r="AH445" s="1183" t="s">
        <v>58</v>
      </c>
      <c r="AI445" s="1183" t="s">
        <v>55</v>
      </c>
      <c r="AJ445" s="1183" t="s">
        <v>86</v>
      </c>
      <c r="AK445" s="1183" t="s">
        <v>86</v>
      </c>
      <c r="AL445" s="1183" t="s">
        <v>55</v>
      </c>
      <c r="AM445" s="1183" t="s">
        <v>55</v>
      </c>
      <c r="AN445" s="1183" t="s">
        <v>55</v>
      </c>
      <c r="AO445" s="1183" t="s">
        <v>86</v>
      </c>
      <c r="AP445" s="1183" t="s">
        <v>86</v>
      </c>
      <c r="AQ445" s="1183" t="s">
        <v>86</v>
      </c>
      <c r="AR445" s="1183" t="s">
        <v>58</v>
      </c>
      <c r="AS445" s="1183" t="s">
        <v>55</v>
      </c>
      <c r="AT445" s="1192" t="s">
        <v>55</v>
      </c>
    </row>
    <row r="446" spans="1:46" x14ac:dyDescent="0.2">
      <c r="A446" s="1209" t="s">
        <v>241</v>
      </c>
      <c r="B446" s="1297">
        <f t="shared" si="52"/>
        <v>0.80487804878048785</v>
      </c>
      <c r="C446" s="1183">
        <v>33</v>
      </c>
      <c r="D446" s="1192">
        <v>41</v>
      </c>
      <c r="E446" s="1183" t="s">
        <v>70</v>
      </c>
      <c r="F446" s="1183" t="s">
        <v>70</v>
      </c>
      <c r="G446" s="1183" t="s">
        <v>70</v>
      </c>
      <c r="H446" s="1183" t="s">
        <v>55</v>
      </c>
      <c r="I446" s="1183" t="s">
        <v>55</v>
      </c>
      <c r="J446" s="1183" t="s">
        <v>55</v>
      </c>
      <c r="K446" s="1183" t="s">
        <v>55</v>
      </c>
      <c r="L446" s="1183" t="s">
        <v>55</v>
      </c>
      <c r="M446" s="1183" t="s">
        <v>70</v>
      </c>
      <c r="N446" s="1183" t="s">
        <v>70</v>
      </c>
      <c r="O446" s="1183" t="s">
        <v>55</v>
      </c>
      <c r="P446" s="1183" t="s">
        <v>70</v>
      </c>
      <c r="Q446" s="1183" t="s">
        <v>86</v>
      </c>
      <c r="R446" s="1183" t="s">
        <v>55</v>
      </c>
      <c r="S446" s="1183" t="s">
        <v>55</v>
      </c>
      <c r="T446" s="1183" t="s">
        <v>55</v>
      </c>
      <c r="U446" s="1183" t="s">
        <v>55</v>
      </c>
      <c r="V446" s="1183" t="s">
        <v>55</v>
      </c>
      <c r="W446" s="1183" t="s">
        <v>55</v>
      </c>
      <c r="X446" s="1183" t="s">
        <v>55</v>
      </c>
      <c r="Y446" s="1183" t="s">
        <v>55</v>
      </c>
      <c r="Z446" s="1183" t="s">
        <v>55</v>
      </c>
      <c r="AA446" s="1183" t="s">
        <v>55</v>
      </c>
      <c r="AB446" s="1183" t="s">
        <v>55</v>
      </c>
      <c r="AC446" s="1183" t="s">
        <v>55</v>
      </c>
      <c r="AD446" s="1183" t="s">
        <v>55</v>
      </c>
      <c r="AE446" s="1183" t="s">
        <v>55</v>
      </c>
      <c r="AF446" s="1183" t="s">
        <v>70</v>
      </c>
      <c r="AG446" s="1183" t="s">
        <v>55</v>
      </c>
      <c r="AH446" s="1183" t="s">
        <v>86</v>
      </c>
      <c r="AI446" s="1183" t="s">
        <v>55</v>
      </c>
      <c r="AJ446" s="1183" t="s">
        <v>55</v>
      </c>
      <c r="AK446" s="1183" t="s">
        <v>55</v>
      </c>
      <c r="AL446" s="1183" t="s">
        <v>55</v>
      </c>
      <c r="AM446" s="1183" t="s">
        <v>55</v>
      </c>
      <c r="AN446" s="1183" t="s">
        <v>55</v>
      </c>
      <c r="AO446" s="1183" t="s">
        <v>55</v>
      </c>
      <c r="AP446" s="1183" t="s">
        <v>55</v>
      </c>
      <c r="AQ446" s="1183" t="s">
        <v>55</v>
      </c>
      <c r="AR446" s="1183" t="s">
        <v>86</v>
      </c>
      <c r="AS446" s="1183" t="s">
        <v>55</v>
      </c>
      <c r="AT446" s="1192" t="s">
        <v>55</v>
      </c>
    </row>
    <row r="447" spans="1:46" x14ac:dyDescent="0.2">
      <c r="A447" s="1209" t="s">
        <v>242</v>
      </c>
      <c r="B447" s="1297">
        <f t="shared" si="52"/>
        <v>0.72972972972972971</v>
      </c>
      <c r="C447" s="1183">
        <v>27</v>
      </c>
      <c r="D447" s="1192">
        <v>37</v>
      </c>
      <c r="E447" s="1183" t="s">
        <v>70</v>
      </c>
      <c r="F447" s="1183" t="s">
        <v>70</v>
      </c>
      <c r="G447" s="1183" t="s">
        <v>70</v>
      </c>
      <c r="H447" s="1183" t="s">
        <v>55</v>
      </c>
      <c r="I447" s="1183" t="s">
        <v>55</v>
      </c>
      <c r="J447" s="1183" t="s">
        <v>55</v>
      </c>
      <c r="K447" s="1183" t="s">
        <v>55</v>
      </c>
      <c r="L447" s="1183" t="s">
        <v>55</v>
      </c>
      <c r="M447" s="1183" t="s">
        <v>70</v>
      </c>
      <c r="N447" s="1183" t="s">
        <v>70</v>
      </c>
      <c r="O447" s="1183" t="s">
        <v>55</v>
      </c>
      <c r="P447" s="1183" t="s">
        <v>55</v>
      </c>
      <c r="Q447" s="1183" t="s">
        <v>86</v>
      </c>
      <c r="R447" s="1183" t="s">
        <v>55</v>
      </c>
      <c r="S447" s="1183" t="s">
        <v>55</v>
      </c>
      <c r="T447" s="1183" t="s">
        <v>55</v>
      </c>
      <c r="U447" s="1183" t="s">
        <v>55</v>
      </c>
      <c r="V447" s="1183" t="s">
        <v>55</v>
      </c>
      <c r="W447" s="1183" t="s">
        <v>55</v>
      </c>
      <c r="X447" s="1183" t="s">
        <v>55</v>
      </c>
      <c r="Y447" s="1183" t="s">
        <v>55</v>
      </c>
      <c r="Z447" s="1183" t="s">
        <v>55</v>
      </c>
      <c r="AA447" s="1183" t="s">
        <v>55</v>
      </c>
      <c r="AB447" s="1183" t="s">
        <v>86</v>
      </c>
      <c r="AC447" s="1183" t="s">
        <v>55</v>
      </c>
      <c r="AD447" s="1183" t="s">
        <v>55</v>
      </c>
      <c r="AE447" s="1183" t="s">
        <v>86</v>
      </c>
      <c r="AF447" s="1183" t="s">
        <v>70</v>
      </c>
      <c r="AG447" s="1183" t="s">
        <v>86</v>
      </c>
      <c r="AH447" s="1183" t="s">
        <v>86</v>
      </c>
      <c r="AI447" s="1183" t="s">
        <v>55</v>
      </c>
      <c r="AJ447" s="1183" t="s">
        <v>55</v>
      </c>
      <c r="AK447" s="1183" t="s">
        <v>55</v>
      </c>
      <c r="AL447" s="1183" t="s">
        <v>86</v>
      </c>
      <c r="AM447" s="1183" t="s">
        <v>58</v>
      </c>
      <c r="AN447" s="1183" t="s">
        <v>55</v>
      </c>
      <c r="AO447" s="1183" t="s">
        <v>55</v>
      </c>
      <c r="AP447" s="1183" t="s">
        <v>55</v>
      </c>
      <c r="AQ447" s="1183" t="s">
        <v>55</v>
      </c>
      <c r="AR447" s="1183" t="s">
        <v>86</v>
      </c>
      <c r="AS447" s="1183" t="s">
        <v>58</v>
      </c>
      <c r="AT447" s="1192" t="s">
        <v>55</v>
      </c>
    </row>
    <row r="448" spans="1:46" x14ac:dyDescent="0.2">
      <c r="A448" s="1209" t="s">
        <v>243</v>
      </c>
      <c r="B448" s="1297">
        <f t="shared" si="52"/>
        <v>0.82926829268292679</v>
      </c>
      <c r="C448" s="1183">
        <v>34</v>
      </c>
      <c r="D448" s="1192">
        <v>41</v>
      </c>
      <c r="E448" s="1183" t="s">
        <v>70</v>
      </c>
      <c r="F448" s="1183" t="s">
        <v>70</v>
      </c>
      <c r="G448" s="1183" t="s">
        <v>70</v>
      </c>
      <c r="H448" s="1183" t="s">
        <v>55</v>
      </c>
      <c r="I448" s="1183" t="s">
        <v>55</v>
      </c>
      <c r="J448" s="1183" t="s">
        <v>55</v>
      </c>
      <c r="K448" s="1183" t="s">
        <v>55</v>
      </c>
      <c r="L448" s="1183" t="s">
        <v>55</v>
      </c>
      <c r="M448" s="1183" t="s">
        <v>70</v>
      </c>
      <c r="N448" s="1183" t="s">
        <v>70</v>
      </c>
      <c r="O448" s="1183" t="s">
        <v>55</v>
      </c>
      <c r="P448" s="1183" t="s">
        <v>55</v>
      </c>
      <c r="Q448" s="1183" t="s">
        <v>86</v>
      </c>
      <c r="R448" s="1183" t="s">
        <v>55</v>
      </c>
      <c r="S448" s="1183" t="s">
        <v>55</v>
      </c>
      <c r="T448" s="1183" t="s">
        <v>55</v>
      </c>
      <c r="U448" s="1183" t="s">
        <v>55</v>
      </c>
      <c r="V448" s="1183" t="s">
        <v>55</v>
      </c>
      <c r="W448" s="1183" t="s">
        <v>55</v>
      </c>
      <c r="X448" s="1183" t="s">
        <v>55</v>
      </c>
      <c r="Y448" s="1183" t="s">
        <v>55</v>
      </c>
      <c r="Z448" s="1183" t="s">
        <v>55</v>
      </c>
      <c r="AA448" s="1183" t="s">
        <v>55</v>
      </c>
      <c r="AB448" s="1183" t="s">
        <v>55</v>
      </c>
      <c r="AC448" s="1183" t="s">
        <v>55</v>
      </c>
      <c r="AD448" s="1183" t="s">
        <v>55</v>
      </c>
      <c r="AE448" s="1183" t="s">
        <v>55</v>
      </c>
      <c r="AF448" s="1183" t="s">
        <v>70</v>
      </c>
      <c r="AG448" s="1183" t="s">
        <v>55</v>
      </c>
      <c r="AH448" s="1183" t="s">
        <v>86</v>
      </c>
      <c r="AI448" s="1183" t="s">
        <v>55</v>
      </c>
      <c r="AJ448" s="1183" t="s">
        <v>55</v>
      </c>
      <c r="AK448" s="1183" t="s">
        <v>55</v>
      </c>
      <c r="AL448" s="1183" t="s">
        <v>55</v>
      </c>
      <c r="AM448" s="1183" t="s">
        <v>55</v>
      </c>
      <c r="AN448" s="1183" t="s">
        <v>55</v>
      </c>
      <c r="AO448" s="1183" t="s">
        <v>55</v>
      </c>
      <c r="AP448" s="1183" t="s">
        <v>55</v>
      </c>
      <c r="AQ448" s="1183" t="s">
        <v>55</v>
      </c>
      <c r="AR448" s="1183" t="s">
        <v>86</v>
      </c>
      <c r="AS448" s="1183" t="s">
        <v>55</v>
      </c>
      <c r="AT448" s="1192" t="s">
        <v>55</v>
      </c>
    </row>
    <row r="449" spans="1:46" ht="21" customHeight="1" x14ac:dyDescent="0.25">
      <c r="A449" s="1341" t="s">
        <v>244</v>
      </c>
      <c r="B449" s="1275"/>
      <c r="C449" s="1275"/>
      <c r="D449" s="1276"/>
      <c r="E449" s="1275"/>
      <c r="F449" s="1275"/>
      <c r="G449" s="1275"/>
      <c r="H449" s="1275"/>
      <c r="I449" s="1275"/>
      <c r="J449" s="1275"/>
      <c r="K449" s="1275"/>
      <c r="L449" s="1275"/>
      <c r="M449" s="1275"/>
      <c r="N449" s="1275"/>
      <c r="O449" s="1275"/>
      <c r="P449" s="1275"/>
      <c r="Q449" s="1275"/>
      <c r="R449" s="1275"/>
      <c r="S449" s="1275"/>
      <c r="T449" s="1275"/>
      <c r="U449" s="1275"/>
      <c r="V449" s="1275"/>
      <c r="W449" s="1275"/>
      <c r="X449" s="1275"/>
      <c r="Y449" s="1275"/>
      <c r="Z449" s="1275"/>
      <c r="AA449" s="1275"/>
      <c r="AB449" s="1275"/>
      <c r="AC449" s="1275"/>
      <c r="AD449" s="1275"/>
      <c r="AE449" s="1275"/>
      <c r="AF449" s="1275"/>
      <c r="AG449" s="1275"/>
      <c r="AH449" s="1275"/>
      <c r="AI449" s="1275"/>
      <c r="AJ449" s="1275"/>
      <c r="AK449" s="1275"/>
      <c r="AL449" s="1275"/>
      <c r="AM449" s="1275"/>
      <c r="AN449" s="1275"/>
      <c r="AO449" s="1275"/>
      <c r="AP449" s="1275"/>
      <c r="AQ449" s="1275"/>
      <c r="AR449" s="1275"/>
      <c r="AS449" s="1275"/>
      <c r="AT449" s="1276"/>
    </row>
    <row r="450" spans="1:46" ht="15" customHeight="1" x14ac:dyDescent="0.2">
      <c r="A450" s="1228" t="s">
        <v>245</v>
      </c>
      <c r="B450" s="1297">
        <f>C450/D450</f>
        <v>0.6</v>
      </c>
      <c r="C450" s="1183">
        <v>27</v>
      </c>
      <c r="D450" s="1192">
        <v>45</v>
      </c>
      <c r="E450" s="1184" t="s">
        <v>58</v>
      </c>
      <c r="F450" s="1183" t="s">
        <v>55</v>
      </c>
      <c r="G450" s="1183" t="s">
        <v>58</v>
      </c>
      <c r="H450" s="1183" t="s">
        <v>58</v>
      </c>
      <c r="I450" s="1183" t="s">
        <v>55</v>
      </c>
      <c r="J450" s="1183" t="s">
        <v>58</v>
      </c>
      <c r="K450" s="1183" t="s">
        <v>55</v>
      </c>
      <c r="L450" s="1183" t="s">
        <v>58</v>
      </c>
      <c r="M450" s="1183" t="s">
        <v>55</v>
      </c>
      <c r="N450" s="1183" t="s">
        <v>58</v>
      </c>
      <c r="O450" s="1183" t="s">
        <v>55</v>
      </c>
      <c r="P450" s="1183" t="s">
        <v>55</v>
      </c>
      <c r="Q450" s="1183" t="s">
        <v>58</v>
      </c>
      <c r="R450" s="1183" t="s">
        <v>55</v>
      </c>
      <c r="S450" s="1183" t="s">
        <v>55</v>
      </c>
      <c r="T450" s="1183" t="s">
        <v>55</v>
      </c>
      <c r="U450" s="1183" t="s">
        <v>55</v>
      </c>
      <c r="V450" s="1183" t="s">
        <v>58</v>
      </c>
      <c r="W450" s="1183" t="s">
        <v>58</v>
      </c>
      <c r="X450" s="1183" t="s">
        <v>55</v>
      </c>
      <c r="Y450" s="1183" t="s">
        <v>55</v>
      </c>
      <c r="Z450" s="1183" t="s">
        <v>55</v>
      </c>
      <c r="AA450" s="1183" t="s">
        <v>55</v>
      </c>
      <c r="AB450" s="1183" t="s">
        <v>55</v>
      </c>
      <c r="AC450" s="1183" t="s">
        <v>55</v>
      </c>
      <c r="AD450" s="1183" t="s">
        <v>58</v>
      </c>
      <c r="AE450" s="1183" t="s">
        <v>55</v>
      </c>
      <c r="AF450" s="1183" t="s">
        <v>55</v>
      </c>
      <c r="AG450" s="1183" t="s">
        <v>55</v>
      </c>
      <c r="AH450" s="1183" t="s">
        <v>58</v>
      </c>
      <c r="AI450" s="1183" t="s">
        <v>58</v>
      </c>
      <c r="AJ450" s="1183" t="s">
        <v>55</v>
      </c>
      <c r="AK450" s="1183" t="s">
        <v>55</v>
      </c>
      <c r="AL450" s="1183" t="s">
        <v>55</v>
      </c>
      <c r="AM450" s="1183" t="s">
        <v>58</v>
      </c>
      <c r="AN450" s="1183" t="s">
        <v>58</v>
      </c>
      <c r="AO450" s="1183" t="s">
        <v>55</v>
      </c>
      <c r="AP450" s="1183" t="s">
        <v>58</v>
      </c>
      <c r="AQ450" s="1183" t="s">
        <v>55</v>
      </c>
      <c r="AR450" s="1183" t="s">
        <v>58</v>
      </c>
      <c r="AS450" s="1183" t="s">
        <v>55</v>
      </c>
      <c r="AT450" s="1192" t="s">
        <v>55</v>
      </c>
    </row>
    <row r="451" spans="1:46" x14ac:dyDescent="0.2">
      <c r="A451" s="1228" t="s">
        <v>246</v>
      </c>
      <c r="B451" s="1297">
        <f t="shared" ref="B451:B454" si="53">C451/D451</f>
        <v>0.48148148148148145</v>
      </c>
      <c r="C451" s="1183">
        <v>13</v>
      </c>
      <c r="D451" s="1192">
        <v>27</v>
      </c>
      <c r="E451" s="1184" t="s">
        <v>86</v>
      </c>
      <c r="F451" s="1183" t="s">
        <v>70</v>
      </c>
      <c r="G451" s="1183" t="s">
        <v>86</v>
      </c>
      <c r="H451" s="1183" t="s">
        <v>86</v>
      </c>
      <c r="I451" s="1183" t="s">
        <v>70</v>
      </c>
      <c r="J451" s="1183" t="s">
        <v>86</v>
      </c>
      <c r="K451" s="1183" t="s">
        <v>55</v>
      </c>
      <c r="L451" s="1183" t="s">
        <v>86</v>
      </c>
      <c r="M451" s="1183" t="s">
        <v>70</v>
      </c>
      <c r="N451" s="1183" t="s">
        <v>86</v>
      </c>
      <c r="O451" s="1183" t="s">
        <v>58</v>
      </c>
      <c r="P451" s="1183" t="s">
        <v>55</v>
      </c>
      <c r="Q451" s="1183" t="s">
        <v>86</v>
      </c>
      <c r="R451" s="1183" t="s">
        <v>55</v>
      </c>
      <c r="S451" s="1183" t="s">
        <v>58</v>
      </c>
      <c r="T451" s="1183" t="s">
        <v>55</v>
      </c>
      <c r="U451" s="1183" t="s">
        <v>55</v>
      </c>
      <c r="V451" s="1183" t="s">
        <v>86</v>
      </c>
      <c r="W451" s="1183" t="s">
        <v>86</v>
      </c>
      <c r="X451" s="1183" t="s">
        <v>55</v>
      </c>
      <c r="Y451" s="1183" t="s">
        <v>70</v>
      </c>
      <c r="Z451" s="1183" t="s">
        <v>55</v>
      </c>
      <c r="AA451" s="1183" t="s">
        <v>70</v>
      </c>
      <c r="AB451" s="1183" t="s">
        <v>55</v>
      </c>
      <c r="AC451" s="1183" t="s">
        <v>58</v>
      </c>
      <c r="AD451" s="1183" t="s">
        <v>86</v>
      </c>
      <c r="AE451" s="1183" t="s">
        <v>55</v>
      </c>
      <c r="AF451" s="1183" t="s">
        <v>58</v>
      </c>
      <c r="AG451" s="1183" t="s">
        <v>70</v>
      </c>
      <c r="AH451" s="1183" t="s">
        <v>86</v>
      </c>
      <c r="AI451" s="1183" t="s">
        <v>86</v>
      </c>
      <c r="AJ451" s="1183" t="s">
        <v>58</v>
      </c>
      <c r="AK451" s="1183" t="s">
        <v>55</v>
      </c>
      <c r="AL451" s="1183" t="s">
        <v>58</v>
      </c>
      <c r="AM451" s="1183" t="s">
        <v>86</v>
      </c>
      <c r="AN451" s="1183" t="s">
        <v>86</v>
      </c>
      <c r="AO451" s="1183" t="s">
        <v>55</v>
      </c>
      <c r="AP451" s="1183" t="s">
        <v>86</v>
      </c>
      <c r="AQ451" s="1183" t="s">
        <v>55</v>
      </c>
      <c r="AR451" s="1183" t="s">
        <v>86</v>
      </c>
      <c r="AS451" s="1183" t="s">
        <v>70</v>
      </c>
      <c r="AT451" s="1192" t="s">
        <v>55</v>
      </c>
    </row>
    <row r="452" spans="1:46" x14ac:dyDescent="0.2">
      <c r="A452" s="1228" t="s">
        <v>247</v>
      </c>
      <c r="B452" s="1297">
        <f t="shared" si="53"/>
        <v>0.37037037037037035</v>
      </c>
      <c r="C452" s="1183">
        <v>10</v>
      </c>
      <c r="D452" s="1192">
        <v>27</v>
      </c>
      <c r="E452" s="1184" t="s">
        <v>86</v>
      </c>
      <c r="F452" s="1183" t="s">
        <v>70</v>
      </c>
      <c r="G452" s="1183" t="s">
        <v>86</v>
      </c>
      <c r="H452" s="1183" t="s">
        <v>86</v>
      </c>
      <c r="I452" s="1183" t="s">
        <v>70</v>
      </c>
      <c r="J452" s="1183" t="s">
        <v>86</v>
      </c>
      <c r="K452" s="1183" t="s">
        <v>58</v>
      </c>
      <c r="L452" s="1183" t="s">
        <v>86</v>
      </c>
      <c r="M452" s="1183" t="s">
        <v>70</v>
      </c>
      <c r="N452" s="1183" t="s">
        <v>86</v>
      </c>
      <c r="O452" s="1183" t="s">
        <v>58</v>
      </c>
      <c r="P452" s="1183" t="s">
        <v>55</v>
      </c>
      <c r="Q452" s="1183" t="s">
        <v>86</v>
      </c>
      <c r="R452" s="1183" t="s">
        <v>58</v>
      </c>
      <c r="S452" s="1183" t="s">
        <v>58</v>
      </c>
      <c r="T452" s="1183" t="s">
        <v>55</v>
      </c>
      <c r="U452" s="1183" t="s">
        <v>55</v>
      </c>
      <c r="V452" s="1183" t="s">
        <v>86</v>
      </c>
      <c r="W452" s="1183" t="s">
        <v>86</v>
      </c>
      <c r="X452" s="1183" t="s">
        <v>55</v>
      </c>
      <c r="Y452" s="1183" t="s">
        <v>70</v>
      </c>
      <c r="Z452" s="1183" t="s">
        <v>55</v>
      </c>
      <c r="AA452" s="1183" t="s">
        <v>55</v>
      </c>
      <c r="AB452" s="1183" t="s">
        <v>58</v>
      </c>
      <c r="AC452" s="1183" t="s">
        <v>58</v>
      </c>
      <c r="AD452" s="1183" t="s">
        <v>86</v>
      </c>
      <c r="AE452" s="1183" t="s">
        <v>55</v>
      </c>
      <c r="AF452" s="1183" t="s">
        <v>58</v>
      </c>
      <c r="AG452" s="1183" t="s">
        <v>70</v>
      </c>
      <c r="AH452" s="1183" t="s">
        <v>86</v>
      </c>
      <c r="AI452" s="1183" t="s">
        <v>86</v>
      </c>
      <c r="AJ452" s="1183" t="s">
        <v>58</v>
      </c>
      <c r="AK452" s="1183" t="s">
        <v>55</v>
      </c>
      <c r="AL452" s="1183" t="s">
        <v>58</v>
      </c>
      <c r="AM452" s="1183" t="s">
        <v>86</v>
      </c>
      <c r="AN452" s="1183" t="s">
        <v>86</v>
      </c>
      <c r="AO452" s="1183" t="s">
        <v>58</v>
      </c>
      <c r="AP452" s="1183" t="s">
        <v>86</v>
      </c>
      <c r="AQ452" s="1183" t="s">
        <v>55</v>
      </c>
      <c r="AR452" s="1183" t="s">
        <v>86</v>
      </c>
      <c r="AS452" s="1183" t="s">
        <v>70</v>
      </c>
      <c r="AT452" s="1192" t="s">
        <v>55</v>
      </c>
    </row>
    <row r="453" spans="1:46" x14ac:dyDescent="0.2">
      <c r="A453" s="1228" t="s">
        <v>248</v>
      </c>
      <c r="B453" s="1297">
        <f t="shared" si="53"/>
        <v>0.44444444444444442</v>
      </c>
      <c r="C453" s="1183">
        <v>12</v>
      </c>
      <c r="D453" s="1192">
        <v>27</v>
      </c>
      <c r="E453" s="1184" t="s">
        <v>86</v>
      </c>
      <c r="F453" s="1183" t="s">
        <v>70</v>
      </c>
      <c r="G453" s="1183" t="s">
        <v>86</v>
      </c>
      <c r="H453" s="1183" t="s">
        <v>86</v>
      </c>
      <c r="I453" s="1183" t="s">
        <v>70</v>
      </c>
      <c r="J453" s="1183" t="s">
        <v>86</v>
      </c>
      <c r="K453" s="1183" t="s">
        <v>55</v>
      </c>
      <c r="L453" s="1183" t="s">
        <v>86</v>
      </c>
      <c r="M453" s="1183" t="s">
        <v>70</v>
      </c>
      <c r="N453" s="1183" t="s">
        <v>86</v>
      </c>
      <c r="O453" s="1183" t="s">
        <v>58</v>
      </c>
      <c r="P453" s="1183" t="s">
        <v>55</v>
      </c>
      <c r="Q453" s="1183" t="s">
        <v>86</v>
      </c>
      <c r="R453" s="1183" t="s">
        <v>55</v>
      </c>
      <c r="S453" s="1183" t="s">
        <v>55</v>
      </c>
      <c r="T453" s="1183" t="s">
        <v>58</v>
      </c>
      <c r="U453" s="1183" t="s">
        <v>58</v>
      </c>
      <c r="V453" s="1183" t="s">
        <v>86</v>
      </c>
      <c r="W453" s="1183" t="s">
        <v>86</v>
      </c>
      <c r="X453" s="1183" t="s">
        <v>55</v>
      </c>
      <c r="Y453" s="1183" t="s">
        <v>70</v>
      </c>
      <c r="Z453" s="1183" t="s">
        <v>55</v>
      </c>
      <c r="AA453" s="1183" t="s">
        <v>55</v>
      </c>
      <c r="AB453" s="1183" t="s">
        <v>70</v>
      </c>
      <c r="AC453" s="1183" t="s">
        <v>55</v>
      </c>
      <c r="AD453" s="1183" t="s">
        <v>86</v>
      </c>
      <c r="AE453" s="1183" t="s">
        <v>55</v>
      </c>
      <c r="AF453" s="1183" t="s">
        <v>58</v>
      </c>
      <c r="AG453" s="1183" t="s">
        <v>70</v>
      </c>
      <c r="AH453" s="1183" t="s">
        <v>86</v>
      </c>
      <c r="AI453" s="1183" t="s">
        <v>86</v>
      </c>
      <c r="AJ453" s="1183" t="s">
        <v>58</v>
      </c>
      <c r="AK453" s="1183" t="s">
        <v>55</v>
      </c>
      <c r="AL453" s="1183" t="s">
        <v>58</v>
      </c>
      <c r="AM453" s="1183" t="s">
        <v>86</v>
      </c>
      <c r="AN453" s="1183" t="s">
        <v>86</v>
      </c>
      <c r="AO453" s="1183" t="s">
        <v>58</v>
      </c>
      <c r="AP453" s="1183" t="s">
        <v>86</v>
      </c>
      <c r="AQ453" s="1183" t="s">
        <v>55</v>
      </c>
      <c r="AR453" s="1183" t="s">
        <v>86</v>
      </c>
      <c r="AS453" s="1183" t="s">
        <v>70</v>
      </c>
      <c r="AT453" s="1192" t="s">
        <v>55</v>
      </c>
    </row>
    <row r="454" spans="1:46" ht="15.75" customHeight="1" x14ac:dyDescent="0.2">
      <c r="A454" s="1342" t="s">
        <v>249</v>
      </c>
      <c r="B454" s="1297">
        <f t="shared" si="53"/>
        <v>0.37037037037037035</v>
      </c>
      <c r="C454" s="1183">
        <v>10</v>
      </c>
      <c r="D454" s="1192">
        <v>27</v>
      </c>
      <c r="E454" s="1184" t="s">
        <v>86</v>
      </c>
      <c r="F454" s="1183" t="s">
        <v>70</v>
      </c>
      <c r="G454" s="1183" t="s">
        <v>86</v>
      </c>
      <c r="H454" s="1183" t="s">
        <v>86</v>
      </c>
      <c r="I454" s="1183" t="s">
        <v>70</v>
      </c>
      <c r="J454" s="1183" t="s">
        <v>86</v>
      </c>
      <c r="K454" s="1183" t="s">
        <v>55</v>
      </c>
      <c r="L454" s="1183" t="s">
        <v>86</v>
      </c>
      <c r="M454" s="1183" t="s">
        <v>70</v>
      </c>
      <c r="N454" s="1183" t="s">
        <v>86</v>
      </c>
      <c r="O454" s="1183" t="s">
        <v>58</v>
      </c>
      <c r="P454" s="1183" t="s">
        <v>55</v>
      </c>
      <c r="Q454" s="1183" t="s">
        <v>86</v>
      </c>
      <c r="R454" s="1183" t="s">
        <v>55</v>
      </c>
      <c r="S454" s="1183" t="s">
        <v>58</v>
      </c>
      <c r="T454" s="1183" t="s">
        <v>55</v>
      </c>
      <c r="U454" s="1183" t="s">
        <v>55</v>
      </c>
      <c r="V454" s="1183" t="s">
        <v>86</v>
      </c>
      <c r="W454" s="1183" t="s">
        <v>86</v>
      </c>
      <c r="X454" s="1183" t="s">
        <v>70</v>
      </c>
      <c r="Y454" s="1183" t="s">
        <v>70</v>
      </c>
      <c r="Z454" s="1183" t="s">
        <v>55</v>
      </c>
      <c r="AA454" s="1183" t="s">
        <v>70</v>
      </c>
      <c r="AB454" s="1183" t="s">
        <v>70</v>
      </c>
      <c r="AC454" s="1183" t="s">
        <v>70</v>
      </c>
      <c r="AD454" s="1183" t="s">
        <v>86</v>
      </c>
      <c r="AE454" s="1183" t="s">
        <v>55</v>
      </c>
      <c r="AF454" s="1183" t="s">
        <v>58</v>
      </c>
      <c r="AG454" s="1183" t="s">
        <v>70</v>
      </c>
      <c r="AH454" s="1183" t="s">
        <v>86</v>
      </c>
      <c r="AI454" s="1183" t="s">
        <v>86</v>
      </c>
      <c r="AJ454" s="1183" t="s">
        <v>58</v>
      </c>
      <c r="AK454" s="1183" t="s">
        <v>55</v>
      </c>
      <c r="AL454" s="1183" t="s">
        <v>55</v>
      </c>
      <c r="AM454" s="1183" t="s">
        <v>86</v>
      </c>
      <c r="AN454" s="1183" t="s">
        <v>86</v>
      </c>
      <c r="AO454" s="1183" t="s">
        <v>58</v>
      </c>
      <c r="AP454" s="1183" t="s">
        <v>86</v>
      </c>
      <c r="AQ454" s="1183" t="s">
        <v>70</v>
      </c>
      <c r="AR454" s="1183" t="s">
        <v>86</v>
      </c>
      <c r="AS454" s="1183" t="s">
        <v>70</v>
      </c>
      <c r="AT454" s="1192" t="s">
        <v>55</v>
      </c>
    </row>
    <row r="455" spans="1:46" ht="33.75" customHeight="1" x14ac:dyDescent="0.2">
      <c r="A455" s="1231" t="s">
        <v>4</v>
      </c>
      <c r="B455" s="1234"/>
      <c r="C455" s="1234"/>
      <c r="D455" s="1343"/>
      <c r="E455" s="1196"/>
      <c r="F455" s="1196"/>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196"/>
      <c r="AF455" s="1196"/>
      <c r="AG455" s="1196"/>
      <c r="AH455" s="1196"/>
      <c r="AI455" s="1196"/>
      <c r="AJ455" s="1196"/>
      <c r="AK455" s="1196"/>
      <c r="AL455" s="1196"/>
      <c r="AM455" s="1196"/>
      <c r="AN455" s="1196"/>
      <c r="AO455" s="1196"/>
      <c r="AP455" s="1196"/>
      <c r="AQ455" s="1196"/>
      <c r="AR455" s="1196"/>
      <c r="AS455" s="1196"/>
      <c r="AT455" s="1235"/>
    </row>
    <row r="456" spans="1:46" ht="29.25" customHeight="1" x14ac:dyDescent="0.2">
      <c r="A456" s="1201" t="s">
        <v>250</v>
      </c>
      <c r="B456" s="1297">
        <f>C456/D456</f>
        <v>0.93333333333333335</v>
      </c>
      <c r="C456" s="1183">
        <v>42</v>
      </c>
      <c r="D456" s="1192">
        <v>45</v>
      </c>
      <c r="E456" s="1184" t="s">
        <v>55</v>
      </c>
      <c r="F456" s="1183" t="s">
        <v>55</v>
      </c>
      <c r="G456" s="1183" t="s">
        <v>55</v>
      </c>
      <c r="H456" s="1183" t="s">
        <v>55</v>
      </c>
      <c r="I456" s="1183" t="s">
        <v>55</v>
      </c>
      <c r="J456" s="1183" t="s">
        <v>55</v>
      </c>
      <c r="K456" s="1183" t="s">
        <v>55</v>
      </c>
      <c r="L456" s="1183" t="s">
        <v>55</v>
      </c>
      <c r="M456" s="1183" t="s">
        <v>55</v>
      </c>
      <c r="N456" s="1183" t="s">
        <v>55</v>
      </c>
      <c r="O456" s="1183" t="s">
        <v>55</v>
      </c>
      <c r="P456" s="1183" t="s">
        <v>55</v>
      </c>
      <c r="Q456" s="1183" t="s">
        <v>55</v>
      </c>
      <c r="R456" s="1183" t="s">
        <v>55</v>
      </c>
      <c r="S456" s="1183" t="s">
        <v>55</v>
      </c>
      <c r="T456" s="1183" t="s">
        <v>55</v>
      </c>
      <c r="U456" s="1183" t="s">
        <v>55</v>
      </c>
      <c r="V456" s="1183" t="s">
        <v>55</v>
      </c>
      <c r="W456" s="1183" t="s">
        <v>55</v>
      </c>
      <c r="X456" s="1183" t="s">
        <v>55</v>
      </c>
      <c r="Y456" s="1183" t="s">
        <v>55</v>
      </c>
      <c r="Z456" s="1183" t="s">
        <v>55</v>
      </c>
      <c r="AA456" s="1183" t="s">
        <v>55</v>
      </c>
      <c r="AB456" s="1183" t="s">
        <v>58</v>
      </c>
      <c r="AC456" s="1183" t="s">
        <v>55</v>
      </c>
      <c r="AD456" s="1183" t="s">
        <v>55</v>
      </c>
      <c r="AE456" s="1183" t="s">
        <v>55</v>
      </c>
      <c r="AF456" s="1183" t="s">
        <v>55</v>
      </c>
      <c r="AG456" s="1183" t="s">
        <v>55</v>
      </c>
      <c r="AH456" s="1183" t="s">
        <v>55</v>
      </c>
      <c r="AI456" s="1183" t="s">
        <v>55</v>
      </c>
      <c r="AJ456" s="1183" t="s">
        <v>55</v>
      </c>
      <c r="AK456" s="1183" t="s">
        <v>55</v>
      </c>
      <c r="AL456" s="1183" t="s">
        <v>55</v>
      </c>
      <c r="AM456" s="1183" t="s">
        <v>58</v>
      </c>
      <c r="AN456" s="1183" t="s">
        <v>55</v>
      </c>
      <c r="AO456" s="1183" t="s">
        <v>55</v>
      </c>
      <c r="AP456" s="1183" t="s">
        <v>55</v>
      </c>
      <c r="AQ456" s="1183" t="s">
        <v>55</v>
      </c>
      <c r="AR456" s="1183" t="s">
        <v>55</v>
      </c>
      <c r="AS456" s="1183" t="s">
        <v>55</v>
      </c>
      <c r="AT456" s="1192" t="s">
        <v>55</v>
      </c>
    </row>
    <row r="457" spans="1:46" ht="25.5" customHeight="1" x14ac:dyDescent="0.2">
      <c r="A457" s="1201" t="s">
        <v>251</v>
      </c>
      <c r="B457" s="1297">
        <f>C457/D457</f>
        <v>0.9285714285714286</v>
      </c>
      <c r="C457" s="1310">
        <v>39</v>
      </c>
      <c r="D457" s="1311">
        <v>42</v>
      </c>
      <c r="E457" s="1312" t="s">
        <v>55</v>
      </c>
      <c r="F457" s="1310" t="s">
        <v>55</v>
      </c>
      <c r="G457" s="1310" t="s">
        <v>55</v>
      </c>
      <c r="H457" s="1310" t="s">
        <v>55</v>
      </c>
      <c r="I457" s="1310" t="s">
        <v>55</v>
      </c>
      <c r="J457" s="1310" t="s">
        <v>55</v>
      </c>
      <c r="K457" s="1310" t="s">
        <v>55</v>
      </c>
      <c r="L457" s="1310" t="s">
        <v>55</v>
      </c>
      <c r="M457" s="1310" t="s">
        <v>55</v>
      </c>
      <c r="N457" s="1310" t="s">
        <v>55</v>
      </c>
      <c r="O457" s="1310" t="s">
        <v>55</v>
      </c>
      <c r="P457" s="1310" t="s">
        <v>55</v>
      </c>
      <c r="Q457" s="1310" t="s">
        <v>58</v>
      </c>
      <c r="R457" s="1310" t="s">
        <v>55</v>
      </c>
      <c r="S457" s="1310" t="s">
        <v>55</v>
      </c>
      <c r="T457" s="1310" t="s">
        <v>55</v>
      </c>
      <c r="U457" s="1310" t="s">
        <v>55</v>
      </c>
      <c r="V457" s="1310" t="s">
        <v>58</v>
      </c>
      <c r="W457" s="1310" t="s">
        <v>55</v>
      </c>
      <c r="X457" s="1310" t="s">
        <v>55</v>
      </c>
      <c r="Y457" s="1310" t="s">
        <v>55</v>
      </c>
      <c r="Z457" s="1310" t="s">
        <v>55</v>
      </c>
      <c r="AA457" s="1310" t="s">
        <v>55</v>
      </c>
      <c r="AB457" s="1417" t="s">
        <v>252</v>
      </c>
      <c r="AC457" s="1310" t="s">
        <v>55</v>
      </c>
      <c r="AD457" s="1310" t="s">
        <v>55</v>
      </c>
      <c r="AE457" s="1310" t="s">
        <v>55</v>
      </c>
      <c r="AF457" s="1310" t="s">
        <v>55</v>
      </c>
      <c r="AG457" s="1310" t="s">
        <v>55</v>
      </c>
      <c r="AH457" s="1310" t="s">
        <v>55</v>
      </c>
      <c r="AI457" s="1310" t="s">
        <v>55</v>
      </c>
      <c r="AJ457" s="1310" t="s">
        <v>55</v>
      </c>
      <c r="AK457" s="1310" t="s">
        <v>55</v>
      </c>
      <c r="AL457" s="1310" t="s">
        <v>55</v>
      </c>
      <c r="AM457" s="1417" t="s">
        <v>252</v>
      </c>
      <c r="AN457" s="1310" t="s">
        <v>58</v>
      </c>
      <c r="AO457" s="1310" t="s">
        <v>55</v>
      </c>
      <c r="AP457" s="1310" t="s">
        <v>55</v>
      </c>
      <c r="AQ457" s="1310" t="s">
        <v>55</v>
      </c>
      <c r="AR457" s="1310" t="s">
        <v>55</v>
      </c>
      <c r="AS457" s="1310" t="s">
        <v>55</v>
      </c>
      <c r="AT457" s="1311" t="s">
        <v>55</v>
      </c>
    </row>
    <row r="458" spans="1:46" ht="23.25" customHeight="1" x14ac:dyDescent="0.2">
      <c r="A458" s="1344" t="s">
        <v>253</v>
      </c>
      <c r="B458" s="1345"/>
      <c r="C458" s="1346"/>
      <c r="D458" s="1347"/>
      <c r="E458" s="1346"/>
      <c r="F458" s="1346"/>
      <c r="G458" s="1346"/>
      <c r="H458" s="1346"/>
      <c r="I458" s="1346"/>
      <c r="J458" s="1346"/>
      <c r="K458" s="1346"/>
      <c r="L458" s="1346"/>
      <c r="M458" s="1346"/>
      <c r="N458" s="1346"/>
      <c r="O458" s="1346"/>
      <c r="P458" s="1346"/>
      <c r="Q458" s="1346"/>
      <c r="R458" s="1346"/>
      <c r="S458" s="1346"/>
      <c r="T458" s="1346"/>
      <c r="U458" s="1346"/>
      <c r="V458" s="1346"/>
      <c r="W458" s="1346"/>
      <c r="X458" s="1346"/>
      <c r="Y458" s="1346"/>
      <c r="Z458" s="1346"/>
      <c r="AA458" s="1346"/>
      <c r="AB458" s="1346"/>
      <c r="AC458" s="1346"/>
      <c r="AD458" s="1346"/>
      <c r="AE458" s="1346"/>
      <c r="AF458" s="1346"/>
      <c r="AG458" s="1346"/>
      <c r="AH458" s="1346"/>
      <c r="AI458" s="1346"/>
      <c r="AJ458" s="1346"/>
      <c r="AK458" s="1346"/>
      <c r="AL458" s="1346"/>
      <c r="AM458" s="1346"/>
      <c r="AN458" s="1346"/>
      <c r="AO458" s="1346"/>
      <c r="AP458" s="1346"/>
      <c r="AQ458" s="1346"/>
      <c r="AR458" s="1346"/>
      <c r="AS458" s="1346"/>
      <c r="AT458" s="1347"/>
    </row>
    <row r="459" spans="1:46" ht="12.75" customHeight="1" x14ac:dyDescent="0.25">
      <c r="A459" s="1348" t="s">
        <v>131</v>
      </c>
      <c r="B459" s="1275"/>
      <c r="C459" s="1275"/>
      <c r="D459" s="1276"/>
      <c r="E459" s="1275"/>
      <c r="F459" s="1275"/>
      <c r="G459" s="1275"/>
      <c r="H459" s="1275"/>
      <c r="I459" s="1275"/>
      <c r="J459" s="1275"/>
      <c r="K459" s="1275"/>
      <c r="L459" s="1275"/>
      <c r="M459" s="1275"/>
      <c r="N459" s="1275"/>
      <c r="O459" s="1275"/>
      <c r="P459" s="1275"/>
      <c r="Q459" s="1275"/>
      <c r="R459" s="1275"/>
      <c r="S459" s="1275"/>
      <c r="T459" s="1275"/>
      <c r="U459" s="1275"/>
      <c r="V459" s="1275"/>
      <c r="W459" s="1275"/>
      <c r="X459" s="1275"/>
      <c r="Y459" s="1275"/>
      <c r="Z459" s="1275"/>
      <c r="AA459" s="1275"/>
      <c r="AB459" s="1275"/>
      <c r="AC459" s="1275"/>
      <c r="AD459" s="1275"/>
      <c r="AE459" s="1275"/>
      <c r="AF459" s="1275"/>
      <c r="AG459" s="1275"/>
      <c r="AH459" s="1275"/>
      <c r="AI459" s="1275"/>
      <c r="AJ459" s="1275"/>
      <c r="AK459" s="1275"/>
      <c r="AL459" s="1275"/>
      <c r="AM459" s="1275"/>
      <c r="AN459" s="1275"/>
      <c r="AO459" s="1275"/>
      <c r="AP459" s="1275"/>
      <c r="AQ459" s="1275"/>
      <c r="AR459" s="1275"/>
      <c r="AS459" s="1275"/>
      <c r="AT459" s="1276"/>
    </row>
    <row r="460" spans="1:46" x14ac:dyDescent="0.2">
      <c r="A460" s="1228" t="s">
        <v>254</v>
      </c>
      <c r="B460" s="1297">
        <f>C460/D460</f>
        <v>0.92307692307692313</v>
      </c>
      <c r="C460" s="1183">
        <v>36</v>
      </c>
      <c r="D460" s="1192">
        <v>39</v>
      </c>
      <c r="E460" s="1184" t="s">
        <v>55</v>
      </c>
      <c r="F460" s="1184" t="s">
        <v>55</v>
      </c>
      <c r="G460" s="1184" t="s">
        <v>55</v>
      </c>
      <c r="H460" s="1183" t="s">
        <v>78</v>
      </c>
      <c r="I460" s="1184" t="s">
        <v>55</v>
      </c>
      <c r="J460" s="1184" t="s">
        <v>55</v>
      </c>
      <c r="K460" s="1184" t="s">
        <v>55</v>
      </c>
      <c r="L460" s="1184" t="s">
        <v>55</v>
      </c>
      <c r="M460" s="1184" t="s">
        <v>55</v>
      </c>
      <c r="N460" s="1184" t="s">
        <v>55</v>
      </c>
      <c r="O460" s="1184" t="s">
        <v>55</v>
      </c>
      <c r="P460" s="1184" t="s">
        <v>55</v>
      </c>
      <c r="Q460" s="1183" t="s">
        <v>78</v>
      </c>
      <c r="R460" s="1184" t="s">
        <v>55</v>
      </c>
      <c r="S460" s="1183" t="s">
        <v>78</v>
      </c>
      <c r="T460" s="1184" t="s">
        <v>55</v>
      </c>
      <c r="U460" s="1184" t="s">
        <v>55</v>
      </c>
      <c r="V460" s="1184" t="s">
        <v>55</v>
      </c>
      <c r="W460" s="1184" t="s">
        <v>55</v>
      </c>
      <c r="X460" s="1184" t="s">
        <v>55</v>
      </c>
      <c r="Y460" s="1184" t="s">
        <v>55</v>
      </c>
      <c r="Z460" s="1184" t="s">
        <v>55</v>
      </c>
      <c r="AA460" s="1184" t="s">
        <v>55</v>
      </c>
      <c r="AB460" s="1183" t="s">
        <v>78</v>
      </c>
      <c r="AC460" s="1184" t="s">
        <v>55</v>
      </c>
      <c r="AD460" s="1184" t="s">
        <v>55</v>
      </c>
      <c r="AE460" s="1184" t="s">
        <v>55</v>
      </c>
      <c r="AF460" s="1184" t="s">
        <v>55</v>
      </c>
      <c r="AG460" s="1184" t="s">
        <v>55</v>
      </c>
      <c r="AH460" s="1184" t="s">
        <v>55</v>
      </c>
      <c r="AI460" s="1184" t="s">
        <v>55</v>
      </c>
      <c r="AJ460" s="1184" t="s">
        <v>55</v>
      </c>
      <c r="AK460" s="1184" t="s">
        <v>55</v>
      </c>
      <c r="AL460" s="1184" t="s">
        <v>55</v>
      </c>
      <c r="AM460" s="1183" t="s">
        <v>78</v>
      </c>
      <c r="AN460" s="1183" t="s">
        <v>78</v>
      </c>
      <c r="AO460" s="1184" t="s">
        <v>55</v>
      </c>
      <c r="AP460" s="1184" t="s">
        <v>55</v>
      </c>
      <c r="AQ460" s="1184" t="s">
        <v>55</v>
      </c>
      <c r="AR460" s="1183" t="s">
        <v>78</v>
      </c>
      <c r="AS460" s="1184" t="s">
        <v>55</v>
      </c>
      <c r="AT460" s="1349" t="s">
        <v>55</v>
      </c>
    </row>
    <row r="461" spans="1:46" x14ac:dyDescent="0.2">
      <c r="A461" s="1228" t="s">
        <v>255</v>
      </c>
      <c r="B461" s="1297">
        <f t="shared" ref="B461:B462" si="54">C461/D461</f>
        <v>7.6923076923076927E-2</v>
      </c>
      <c r="C461" s="1310">
        <v>3</v>
      </c>
      <c r="D461" s="1311">
        <v>39</v>
      </c>
      <c r="E461" s="1184" t="s">
        <v>78</v>
      </c>
      <c r="F461" s="1183" t="s">
        <v>78</v>
      </c>
      <c r="G461" s="1183" t="s">
        <v>78</v>
      </c>
      <c r="H461" s="1183" t="s">
        <v>78</v>
      </c>
      <c r="I461" s="1183" t="s">
        <v>78</v>
      </c>
      <c r="J461" s="1183" t="s">
        <v>78</v>
      </c>
      <c r="K461" s="1183" t="s">
        <v>78</v>
      </c>
      <c r="L461" s="1183" t="s">
        <v>78</v>
      </c>
      <c r="M461" s="1183" t="s">
        <v>78</v>
      </c>
      <c r="N461" s="1183" t="s">
        <v>78</v>
      </c>
      <c r="O461" s="1183" t="s">
        <v>78</v>
      </c>
      <c r="P461" s="1183" t="s">
        <v>78</v>
      </c>
      <c r="Q461" s="1183" t="s">
        <v>78</v>
      </c>
      <c r="R461" s="1183" t="s">
        <v>78</v>
      </c>
      <c r="S461" s="1184" t="s">
        <v>55</v>
      </c>
      <c r="T461" s="1183" t="s">
        <v>78</v>
      </c>
      <c r="U461" s="1183" t="s">
        <v>78</v>
      </c>
      <c r="V461" s="1183" t="s">
        <v>78</v>
      </c>
      <c r="W461" s="1183" t="s">
        <v>78</v>
      </c>
      <c r="X461" s="1183" t="s">
        <v>78</v>
      </c>
      <c r="Y461" s="1183" t="s">
        <v>78</v>
      </c>
      <c r="Z461" s="1183" t="s">
        <v>78</v>
      </c>
      <c r="AA461" s="1183" t="s">
        <v>78</v>
      </c>
      <c r="AB461" s="1183" t="s">
        <v>78</v>
      </c>
      <c r="AC461" s="1183" t="s">
        <v>78</v>
      </c>
      <c r="AD461" s="1183" t="s">
        <v>78</v>
      </c>
      <c r="AE461" s="1183" t="s">
        <v>78</v>
      </c>
      <c r="AF461" s="1183" t="s">
        <v>78</v>
      </c>
      <c r="AG461" s="1183" t="s">
        <v>78</v>
      </c>
      <c r="AH461" s="1183" t="s">
        <v>78</v>
      </c>
      <c r="AI461" s="1183" t="s">
        <v>78</v>
      </c>
      <c r="AJ461" s="1183" t="s">
        <v>78</v>
      </c>
      <c r="AK461" s="1183" t="s">
        <v>78</v>
      </c>
      <c r="AL461" s="1183" t="s">
        <v>78</v>
      </c>
      <c r="AM461" s="1183" t="s">
        <v>78</v>
      </c>
      <c r="AN461" s="1183" t="s">
        <v>78</v>
      </c>
      <c r="AO461" s="1183" t="s">
        <v>78</v>
      </c>
      <c r="AP461" s="1183" t="s">
        <v>78</v>
      </c>
      <c r="AQ461" s="1183" t="s">
        <v>78</v>
      </c>
      <c r="AR461" s="1184" t="s">
        <v>55</v>
      </c>
      <c r="AS461" s="1183" t="s">
        <v>78</v>
      </c>
      <c r="AT461" s="1192" t="s">
        <v>78</v>
      </c>
    </row>
    <row r="462" spans="1:46" x14ac:dyDescent="0.2">
      <c r="A462" s="1228" t="s">
        <v>256</v>
      </c>
      <c r="B462" s="1297">
        <f t="shared" si="54"/>
        <v>0</v>
      </c>
      <c r="C462" s="1350">
        <v>0</v>
      </c>
      <c r="D462" s="1351">
        <v>39</v>
      </c>
      <c r="E462" s="1184" t="s">
        <v>78</v>
      </c>
      <c r="F462" s="1183" t="s">
        <v>78</v>
      </c>
      <c r="G462" s="1183" t="s">
        <v>78</v>
      </c>
      <c r="H462" s="1183" t="s">
        <v>78</v>
      </c>
      <c r="I462" s="1183" t="s">
        <v>78</v>
      </c>
      <c r="J462" s="1183" t="s">
        <v>78</v>
      </c>
      <c r="K462" s="1183" t="s">
        <v>78</v>
      </c>
      <c r="L462" s="1183" t="s">
        <v>78</v>
      </c>
      <c r="M462" s="1183" t="s">
        <v>78</v>
      </c>
      <c r="N462" s="1183" t="s">
        <v>78</v>
      </c>
      <c r="O462" s="1183" t="s">
        <v>78</v>
      </c>
      <c r="P462" s="1183" t="s">
        <v>78</v>
      </c>
      <c r="Q462" s="1183" t="s">
        <v>78</v>
      </c>
      <c r="R462" s="1183" t="s">
        <v>78</v>
      </c>
      <c r="S462" s="1183" t="s">
        <v>78</v>
      </c>
      <c r="T462" s="1183" t="s">
        <v>78</v>
      </c>
      <c r="U462" s="1183" t="s">
        <v>78</v>
      </c>
      <c r="V462" s="1183" t="s">
        <v>78</v>
      </c>
      <c r="W462" s="1183" t="s">
        <v>78</v>
      </c>
      <c r="X462" s="1183" t="s">
        <v>78</v>
      </c>
      <c r="Y462" s="1183" t="s">
        <v>78</v>
      </c>
      <c r="Z462" s="1183" t="s">
        <v>78</v>
      </c>
      <c r="AA462" s="1183" t="s">
        <v>78</v>
      </c>
      <c r="AB462" s="1183" t="s">
        <v>78</v>
      </c>
      <c r="AC462" s="1183" t="s">
        <v>78</v>
      </c>
      <c r="AD462" s="1183" t="s">
        <v>78</v>
      </c>
      <c r="AE462" s="1183" t="s">
        <v>78</v>
      </c>
      <c r="AF462" s="1183" t="s">
        <v>78</v>
      </c>
      <c r="AG462" s="1183" t="s">
        <v>78</v>
      </c>
      <c r="AH462" s="1183" t="s">
        <v>78</v>
      </c>
      <c r="AI462" s="1183" t="s">
        <v>78</v>
      </c>
      <c r="AJ462" s="1183" t="s">
        <v>78</v>
      </c>
      <c r="AK462" s="1183" t="s">
        <v>78</v>
      </c>
      <c r="AL462" s="1183" t="s">
        <v>78</v>
      </c>
      <c r="AM462" s="1183" t="s">
        <v>78</v>
      </c>
      <c r="AN462" s="1183" t="s">
        <v>78</v>
      </c>
      <c r="AO462" s="1183" t="s">
        <v>78</v>
      </c>
      <c r="AP462" s="1183" t="s">
        <v>78</v>
      </c>
      <c r="AQ462" s="1183" t="s">
        <v>78</v>
      </c>
      <c r="AR462" s="1183" t="s">
        <v>78</v>
      </c>
      <c r="AS462" s="1183" t="s">
        <v>78</v>
      </c>
      <c r="AT462" s="1192" t="s">
        <v>78</v>
      </c>
    </row>
    <row r="463" spans="1:46" ht="21" customHeight="1" x14ac:dyDescent="0.25">
      <c r="A463" s="1352" t="s">
        <v>171</v>
      </c>
      <c r="B463" s="1275"/>
      <c r="C463" s="1275"/>
      <c r="D463" s="1276"/>
      <c r="E463" s="1275"/>
      <c r="F463" s="1275"/>
      <c r="G463" s="1275"/>
      <c r="H463" s="1275"/>
      <c r="I463" s="1275"/>
      <c r="J463" s="1275"/>
      <c r="K463" s="1275"/>
      <c r="L463" s="1275"/>
      <c r="M463" s="1275"/>
      <c r="N463" s="1275"/>
      <c r="O463" s="1275"/>
      <c r="P463" s="1275"/>
      <c r="Q463" s="1275"/>
      <c r="R463" s="1275"/>
      <c r="S463" s="1275"/>
      <c r="T463" s="1275"/>
      <c r="U463" s="1275"/>
      <c r="V463" s="1275"/>
      <c r="W463" s="1275"/>
      <c r="X463" s="1275"/>
      <c r="Y463" s="1275"/>
      <c r="Z463" s="1275"/>
      <c r="AA463" s="1275"/>
      <c r="AB463" s="1275"/>
      <c r="AC463" s="1275"/>
      <c r="AD463" s="1275"/>
      <c r="AE463" s="1275"/>
      <c r="AF463" s="1275"/>
      <c r="AG463" s="1275"/>
      <c r="AH463" s="1275"/>
      <c r="AI463" s="1275"/>
      <c r="AJ463" s="1275"/>
      <c r="AK463" s="1275"/>
      <c r="AL463" s="1275"/>
      <c r="AM463" s="1275"/>
      <c r="AN463" s="1275"/>
      <c r="AO463" s="1275"/>
      <c r="AP463" s="1275"/>
      <c r="AQ463" s="1275"/>
      <c r="AR463" s="1275"/>
      <c r="AS463" s="1275"/>
      <c r="AT463" s="1276"/>
    </row>
    <row r="464" spans="1:46" x14ac:dyDescent="0.2">
      <c r="A464" s="1228" t="s">
        <v>254</v>
      </c>
      <c r="B464" s="1297">
        <f>C464/D464</f>
        <v>2.7777777777777776E-2</v>
      </c>
      <c r="C464" s="1183">
        <v>1</v>
      </c>
      <c r="D464" s="1192">
        <v>36</v>
      </c>
      <c r="E464" s="1184" t="s">
        <v>78</v>
      </c>
      <c r="F464" s="1183" t="s">
        <v>78</v>
      </c>
      <c r="G464" s="1183" t="s">
        <v>78</v>
      </c>
      <c r="H464" s="1183" t="s">
        <v>78</v>
      </c>
      <c r="I464" s="1183" t="s">
        <v>78</v>
      </c>
      <c r="J464" s="1183" t="s">
        <v>78</v>
      </c>
      <c r="K464" s="1183" t="s">
        <v>78</v>
      </c>
      <c r="L464" s="1183" t="s">
        <v>78</v>
      </c>
      <c r="M464" s="1183" t="s">
        <v>78</v>
      </c>
      <c r="N464" s="1183" t="s">
        <v>78</v>
      </c>
      <c r="O464" s="1183" t="s">
        <v>78</v>
      </c>
      <c r="P464" s="1183" t="s">
        <v>78</v>
      </c>
      <c r="Q464" s="1183" t="s">
        <v>78</v>
      </c>
      <c r="R464" s="1183" t="s">
        <v>78</v>
      </c>
      <c r="S464" s="1183" t="s">
        <v>78</v>
      </c>
      <c r="T464" s="1183" t="s">
        <v>78</v>
      </c>
      <c r="U464" s="1183" t="s">
        <v>78</v>
      </c>
      <c r="V464" s="1183" t="s">
        <v>78</v>
      </c>
      <c r="W464" s="1183" t="s">
        <v>78</v>
      </c>
      <c r="X464" s="1183" t="s">
        <v>78</v>
      </c>
      <c r="Y464" s="1183" t="s">
        <v>78</v>
      </c>
      <c r="Z464" s="1183" t="s">
        <v>78</v>
      </c>
      <c r="AA464" s="1183" t="s">
        <v>78</v>
      </c>
      <c r="AB464" s="1183" t="s">
        <v>78</v>
      </c>
      <c r="AC464" s="1183" t="s">
        <v>78</v>
      </c>
      <c r="AD464" s="1183" t="s">
        <v>78</v>
      </c>
      <c r="AE464" s="1183" t="s">
        <v>78</v>
      </c>
      <c r="AF464" s="1183" t="s">
        <v>78</v>
      </c>
      <c r="AG464" s="1183" t="s">
        <v>78</v>
      </c>
      <c r="AH464" s="1183" t="s">
        <v>78</v>
      </c>
      <c r="AI464" s="1183" t="s">
        <v>78</v>
      </c>
      <c r="AJ464" s="1183" t="s">
        <v>78</v>
      </c>
      <c r="AK464" s="1183" t="s">
        <v>78</v>
      </c>
      <c r="AL464" s="1183" t="s">
        <v>78</v>
      </c>
      <c r="AM464" s="1183" t="s">
        <v>78</v>
      </c>
      <c r="AN464" s="1183" t="s">
        <v>78</v>
      </c>
      <c r="AO464" s="1183" t="s">
        <v>78</v>
      </c>
      <c r="AP464" s="1183" t="s">
        <v>78</v>
      </c>
      <c r="AQ464" s="1183" t="s">
        <v>78</v>
      </c>
      <c r="AR464" s="1183" t="s">
        <v>78</v>
      </c>
      <c r="AS464" s="1184" t="s">
        <v>55</v>
      </c>
      <c r="AT464" s="1192" t="s">
        <v>78</v>
      </c>
    </row>
    <row r="465" spans="1:46" x14ac:dyDescent="0.2">
      <c r="A465" s="1228" t="s">
        <v>255</v>
      </c>
      <c r="B465" s="1297">
        <f t="shared" ref="B465:B466" si="55">C465/D465</f>
        <v>0.55555555555555558</v>
      </c>
      <c r="C465" s="1310">
        <v>20</v>
      </c>
      <c r="D465" s="1311">
        <v>36</v>
      </c>
      <c r="E465" s="1184" t="s">
        <v>78</v>
      </c>
      <c r="F465" s="1184" t="s">
        <v>55</v>
      </c>
      <c r="G465" s="1184" t="s">
        <v>55</v>
      </c>
      <c r="H465" s="1183" t="s">
        <v>78</v>
      </c>
      <c r="I465" s="1183" t="s">
        <v>78</v>
      </c>
      <c r="J465" s="1184" t="s">
        <v>55</v>
      </c>
      <c r="K465" s="1184" t="s">
        <v>55</v>
      </c>
      <c r="L465" s="1183" t="s">
        <v>78</v>
      </c>
      <c r="M465" s="1184" t="s">
        <v>55</v>
      </c>
      <c r="N465" s="1183" t="s">
        <v>78</v>
      </c>
      <c r="O465" s="1183" t="s">
        <v>78</v>
      </c>
      <c r="P465" s="1184" t="s">
        <v>55</v>
      </c>
      <c r="Q465" s="1183" t="s">
        <v>78</v>
      </c>
      <c r="R465" s="1184" t="s">
        <v>55</v>
      </c>
      <c r="S465" s="1184" t="s">
        <v>55</v>
      </c>
      <c r="T465" s="1183" t="s">
        <v>78</v>
      </c>
      <c r="U465" s="1184" t="s">
        <v>55</v>
      </c>
      <c r="V465" s="1183" t="s">
        <v>78</v>
      </c>
      <c r="W465" s="1183" t="s">
        <v>78</v>
      </c>
      <c r="X465" s="1183" t="s">
        <v>78</v>
      </c>
      <c r="Y465" s="1184" t="s">
        <v>55</v>
      </c>
      <c r="Z465" s="1184" t="s">
        <v>55</v>
      </c>
      <c r="AA465" s="1183" t="s">
        <v>78</v>
      </c>
      <c r="AB465" s="1183" t="s">
        <v>78</v>
      </c>
      <c r="AC465" s="1183" t="s">
        <v>78</v>
      </c>
      <c r="AD465" s="1183" t="s">
        <v>78</v>
      </c>
      <c r="AE465" s="1184" t="s">
        <v>55</v>
      </c>
      <c r="AF465" s="1183" t="s">
        <v>78</v>
      </c>
      <c r="AG465" s="1184" t="s">
        <v>55</v>
      </c>
      <c r="AH465" s="1183" t="s">
        <v>78</v>
      </c>
      <c r="AI465" s="1184" t="s">
        <v>55</v>
      </c>
      <c r="AJ465" s="1183" t="s">
        <v>78</v>
      </c>
      <c r="AK465" s="1183" t="s">
        <v>78</v>
      </c>
      <c r="AL465" s="1184" t="s">
        <v>55</v>
      </c>
      <c r="AM465" s="1183" t="s">
        <v>78</v>
      </c>
      <c r="AN465" s="1183" t="s">
        <v>78</v>
      </c>
      <c r="AO465" s="1184" t="s">
        <v>55</v>
      </c>
      <c r="AP465" s="1184" t="s">
        <v>55</v>
      </c>
      <c r="AQ465" s="1184" t="s">
        <v>55</v>
      </c>
      <c r="AR465" s="1183" t="s">
        <v>78</v>
      </c>
      <c r="AS465" s="1183" t="s">
        <v>78</v>
      </c>
      <c r="AT465" s="1349" t="s">
        <v>55</v>
      </c>
    </row>
    <row r="466" spans="1:46" x14ac:dyDescent="0.2">
      <c r="A466" s="1228" t="s">
        <v>256</v>
      </c>
      <c r="B466" s="1297">
        <f t="shared" si="55"/>
        <v>0.41666666666666669</v>
      </c>
      <c r="C466" s="1350">
        <v>15</v>
      </c>
      <c r="D466" s="1351">
        <v>36</v>
      </c>
      <c r="E466" s="1184" t="s">
        <v>55</v>
      </c>
      <c r="F466" s="1183" t="s">
        <v>78</v>
      </c>
      <c r="G466" s="1183" t="s">
        <v>78</v>
      </c>
      <c r="H466" s="1184" t="s">
        <v>55</v>
      </c>
      <c r="I466" s="1184" t="s">
        <v>55</v>
      </c>
      <c r="J466" s="1183" t="s">
        <v>78</v>
      </c>
      <c r="K466" s="1183" t="s">
        <v>78</v>
      </c>
      <c r="L466" s="1184" t="s">
        <v>55</v>
      </c>
      <c r="M466" s="1183" t="s">
        <v>78</v>
      </c>
      <c r="N466" s="1184" t="s">
        <v>55</v>
      </c>
      <c r="O466" s="1184" t="s">
        <v>55</v>
      </c>
      <c r="P466" s="1183" t="s">
        <v>78</v>
      </c>
      <c r="Q466" s="1184" t="s">
        <v>55</v>
      </c>
      <c r="R466" s="1183" t="s">
        <v>78</v>
      </c>
      <c r="S466" s="1183" t="s">
        <v>78</v>
      </c>
      <c r="T466" s="1184" t="s">
        <v>55</v>
      </c>
      <c r="U466" s="1183" t="s">
        <v>78</v>
      </c>
      <c r="V466" s="1184" t="s">
        <v>55</v>
      </c>
      <c r="W466" s="1183" t="s">
        <v>78</v>
      </c>
      <c r="X466" s="1184" t="s">
        <v>55</v>
      </c>
      <c r="Y466" s="1183" t="s">
        <v>78</v>
      </c>
      <c r="Z466" s="1183" t="s">
        <v>78</v>
      </c>
      <c r="AA466" s="1184" t="s">
        <v>55</v>
      </c>
      <c r="AB466" s="1183" t="s">
        <v>78</v>
      </c>
      <c r="AC466" s="1184" t="s">
        <v>55</v>
      </c>
      <c r="AD466" s="1183" t="s">
        <v>78</v>
      </c>
      <c r="AE466" s="1183" t="s">
        <v>78</v>
      </c>
      <c r="AF466" s="1184" t="s">
        <v>55</v>
      </c>
      <c r="AG466" s="1183" t="s">
        <v>78</v>
      </c>
      <c r="AH466" s="1184" t="s">
        <v>55</v>
      </c>
      <c r="AI466" s="1183" t="s">
        <v>78</v>
      </c>
      <c r="AJ466" s="1184" t="s">
        <v>55</v>
      </c>
      <c r="AK466" s="1183" t="s">
        <v>78</v>
      </c>
      <c r="AL466" s="1183" t="s">
        <v>78</v>
      </c>
      <c r="AM466" s="1183" t="s">
        <v>78</v>
      </c>
      <c r="AN466" s="1183" t="s">
        <v>78</v>
      </c>
      <c r="AO466" s="1183" t="s">
        <v>78</v>
      </c>
      <c r="AP466" s="1183" t="s">
        <v>78</v>
      </c>
      <c r="AQ466" s="1183" t="s">
        <v>78</v>
      </c>
      <c r="AR466" s="1184" t="s">
        <v>55</v>
      </c>
      <c r="AS466" s="1183" t="s">
        <v>78</v>
      </c>
      <c r="AT466" s="1192" t="s">
        <v>78</v>
      </c>
    </row>
    <row r="467" spans="1:46" ht="19.5" customHeight="1" x14ac:dyDescent="0.25">
      <c r="A467" s="1352" t="s">
        <v>135</v>
      </c>
      <c r="B467" s="1305"/>
      <c r="C467" s="1305"/>
      <c r="D467" s="1306"/>
      <c r="E467" s="1346"/>
      <c r="F467" s="1289"/>
      <c r="G467" s="1289"/>
      <c r="H467" s="1289"/>
      <c r="I467" s="1289"/>
      <c r="J467" s="1289"/>
      <c r="K467" s="1289"/>
      <c r="L467" s="1289"/>
      <c r="M467" s="1289"/>
      <c r="N467" s="1289"/>
      <c r="O467" s="1289"/>
      <c r="P467" s="1289"/>
      <c r="Q467" s="1289"/>
      <c r="R467" s="1289"/>
      <c r="S467" s="1289"/>
      <c r="T467" s="1289"/>
      <c r="U467" s="1289"/>
      <c r="V467" s="1289"/>
      <c r="W467" s="1289"/>
      <c r="X467" s="1289"/>
      <c r="Y467" s="1289"/>
      <c r="Z467" s="1289"/>
      <c r="AA467" s="1289"/>
      <c r="AB467" s="1289"/>
      <c r="AC467" s="1289"/>
      <c r="AD467" s="1289"/>
      <c r="AE467" s="1289"/>
      <c r="AF467" s="1289"/>
      <c r="AG467" s="1289"/>
      <c r="AH467" s="1289"/>
      <c r="AI467" s="1289"/>
      <c r="AJ467" s="1289"/>
      <c r="AK467" s="1289"/>
      <c r="AL467" s="1289"/>
      <c r="AM467" s="1289"/>
      <c r="AN467" s="1289"/>
      <c r="AO467" s="1289"/>
      <c r="AP467" s="1289"/>
      <c r="AQ467" s="1289"/>
      <c r="AR467" s="1289"/>
      <c r="AS467" s="1289"/>
      <c r="AT467" s="1290"/>
    </row>
    <row r="468" spans="1:46" x14ac:dyDescent="0.2">
      <c r="A468" s="1228" t="s">
        <v>254</v>
      </c>
      <c r="B468" s="1307">
        <f>C468/D468</f>
        <v>0.13157894736842105</v>
      </c>
      <c r="C468" s="1301">
        <v>5</v>
      </c>
      <c r="D468" s="1308">
        <v>38</v>
      </c>
      <c r="E468" s="1184" t="s">
        <v>78</v>
      </c>
      <c r="F468" s="1313" t="s">
        <v>55</v>
      </c>
      <c r="G468" s="1183" t="s">
        <v>78</v>
      </c>
      <c r="H468" s="1183" t="s">
        <v>78</v>
      </c>
      <c r="I468" s="1313" t="s">
        <v>55</v>
      </c>
      <c r="J468" s="1183" t="s">
        <v>78</v>
      </c>
      <c r="K468" s="1183" t="s">
        <v>78</v>
      </c>
      <c r="L468" s="1183" t="s">
        <v>78</v>
      </c>
      <c r="M468" s="1183" t="s">
        <v>78</v>
      </c>
      <c r="N468" s="1183" t="s">
        <v>78</v>
      </c>
      <c r="O468" s="1183" t="s">
        <v>78</v>
      </c>
      <c r="P468" s="1183" t="s">
        <v>78</v>
      </c>
      <c r="Q468" s="1183" t="s">
        <v>78</v>
      </c>
      <c r="R468" s="1183" t="s">
        <v>78</v>
      </c>
      <c r="S468" s="1183" t="s">
        <v>78</v>
      </c>
      <c r="T468" s="1183" t="s">
        <v>78</v>
      </c>
      <c r="U468" s="1183" t="s">
        <v>78</v>
      </c>
      <c r="V468" s="1183" t="s">
        <v>78</v>
      </c>
      <c r="W468" s="1183" t="s">
        <v>78</v>
      </c>
      <c r="X468" s="1313" t="s">
        <v>55</v>
      </c>
      <c r="Y468" s="1183" t="s">
        <v>78</v>
      </c>
      <c r="Z468" s="1183" t="s">
        <v>78</v>
      </c>
      <c r="AA468" s="1183" t="s">
        <v>78</v>
      </c>
      <c r="AB468" s="1183" t="s">
        <v>78</v>
      </c>
      <c r="AC468" s="1183" t="s">
        <v>78</v>
      </c>
      <c r="AD468" s="1183" t="s">
        <v>78</v>
      </c>
      <c r="AE468" s="1183" t="s">
        <v>78</v>
      </c>
      <c r="AF468" s="1313" t="s">
        <v>55</v>
      </c>
      <c r="AG468" s="1183" t="s">
        <v>78</v>
      </c>
      <c r="AH468" s="1183" t="s">
        <v>78</v>
      </c>
      <c r="AI468" s="1183" t="s">
        <v>78</v>
      </c>
      <c r="AJ468" s="1183" t="s">
        <v>78</v>
      </c>
      <c r="AK468" s="1183" t="s">
        <v>78</v>
      </c>
      <c r="AL468" s="1183" t="s">
        <v>78</v>
      </c>
      <c r="AM468" s="1183" t="s">
        <v>78</v>
      </c>
      <c r="AN468" s="1183" t="s">
        <v>78</v>
      </c>
      <c r="AO468" s="1183" t="s">
        <v>78</v>
      </c>
      <c r="AP468" s="1183" t="s">
        <v>78</v>
      </c>
      <c r="AQ468" s="1183" t="s">
        <v>78</v>
      </c>
      <c r="AR468" s="1183" t="s">
        <v>78</v>
      </c>
      <c r="AS468" s="1313" t="s">
        <v>55</v>
      </c>
      <c r="AT468" s="1192" t="s">
        <v>78</v>
      </c>
    </row>
    <row r="469" spans="1:46" x14ac:dyDescent="0.2">
      <c r="A469" s="1228" t="s">
        <v>255</v>
      </c>
      <c r="B469" s="1307">
        <f>C469/D469</f>
        <v>0.5</v>
      </c>
      <c r="C469" s="1183">
        <v>19</v>
      </c>
      <c r="D469" s="1192">
        <v>38</v>
      </c>
      <c r="E469" s="1184" t="s">
        <v>78</v>
      </c>
      <c r="F469" s="1183" t="s">
        <v>78</v>
      </c>
      <c r="G469" s="1183" t="s">
        <v>78</v>
      </c>
      <c r="H469" s="1183" t="s">
        <v>78</v>
      </c>
      <c r="I469" s="1183" t="s">
        <v>78</v>
      </c>
      <c r="J469" s="1184" t="s">
        <v>55</v>
      </c>
      <c r="K469" s="1184" t="s">
        <v>55</v>
      </c>
      <c r="L469" s="1183" t="s">
        <v>78</v>
      </c>
      <c r="M469" s="1184" t="s">
        <v>55</v>
      </c>
      <c r="N469" s="1183" t="s">
        <v>78</v>
      </c>
      <c r="O469" s="1184" t="s">
        <v>55</v>
      </c>
      <c r="P469" s="1183" t="s">
        <v>78</v>
      </c>
      <c r="Q469" s="1183" t="s">
        <v>78</v>
      </c>
      <c r="R469" s="1184" t="s">
        <v>55</v>
      </c>
      <c r="S469" s="1184" t="s">
        <v>55</v>
      </c>
      <c r="T469" s="1183" t="s">
        <v>78</v>
      </c>
      <c r="U469" s="1184" t="s">
        <v>55</v>
      </c>
      <c r="V469" s="1183" t="s">
        <v>78</v>
      </c>
      <c r="W469" s="1183" t="s">
        <v>78</v>
      </c>
      <c r="X469" s="1183" t="s">
        <v>78</v>
      </c>
      <c r="Y469" s="1184" t="s">
        <v>55</v>
      </c>
      <c r="Z469" s="1184" t="s">
        <v>55</v>
      </c>
      <c r="AA469" s="1183" t="s">
        <v>78</v>
      </c>
      <c r="AB469" s="1183" t="s">
        <v>78</v>
      </c>
      <c r="AC469" s="1183" t="s">
        <v>78</v>
      </c>
      <c r="AD469" s="1184" t="s">
        <v>55</v>
      </c>
      <c r="AE469" s="1183" t="s">
        <v>78</v>
      </c>
      <c r="AF469" s="1183" t="s">
        <v>78</v>
      </c>
      <c r="AG469" s="1184" t="s">
        <v>55</v>
      </c>
      <c r="AH469" s="1183" t="s">
        <v>78</v>
      </c>
      <c r="AI469" s="1184" t="s">
        <v>55</v>
      </c>
      <c r="AJ469" s="1184" t="s">
        <v>55</v>
      </c>
      <c r="AK469" s="1184" t="s">
        <v>55</v>
      </c>
      <c r="AL469" s="1184" t="s">
        <v>55</v>
      </c>
      <c r="AM469" s="1183" t="s">
        <v>78</v>
      </c>
      <c r="AN469" s="1183" t="s">
        <v>78</v>
      </c>
      <c r="AO469" s="1183" t="s">
        <v>78</v>
      </c>
      <c r="AP469" s="1184" t="s">
        <v>55</v>
      </c>
      <c r="AQ469" s="1184" t="s">
        <v>55</v>
      </c>
      <c r="AR469" s="1183" t="s">
        <v>78</v>
      </c>
      <c r="AS469" s="1183" t="s">
        <v>78</v>
      </c>
      <c r="AT469" s="1349" t="s">
        <v>55</v>
      </c>
    </row>
    <row r="470" spans="1:46" x14ac:dyDescent="0.2">
      <c r="A470" s="1228" t="s">
        <v>256</v>
      </c>
      <c r="B470" s="1307">
        <f t="shared" ref="B470" si="56">C470/D470</f>
        <v>0.36842105263157893</v>
      </c>
      <c r="C470" s="1310">
        <v>14</v>
      </c>
      <c r="D470" s="1311">
        <v>38</v>
      </c>
      <c r="E470" s="1312" t="s">
        <v>55</v>
      </c>
      <c r="F470" s="1310" t="s">
        <v>78</v>
      </c>
      <c r="G470" s="1312" t="s">
        <v>55</v>
      </c>
      <c r="H470" s="1312" t="s">
        <v>55</v>
      </c>
      <c r="I470" s="1310" t="s">
        <v>78</v>
      </c>
      <c r="J470" s="1310" t="s">
        <v>78</v>
      </c>
      <c r="K470" s="1310" t="s">
        <v>78</v>
      </c>
      <c r="L470" s="1312" t="s">
        <v>55</v>
      </c>
      <c r="M470" s="1310" t="s">
        <v>78</v>
      </c>
      <c r="N470" s="1312" t="s">
        <v>55</v>
      </c>
      <c r="O470" s="1310" t="s">
        <v>78</v>
      </c>
      <c r="P470" s="1312" t="s">
        <v>55</v>
      </c>
      <c r="Q470" s="1310" t="s">
        <v>78</v>
      </c>
      <c r="R470" s="1310" t="s">
        <v>78</v>
      </c>
      <c r="S470" s="1310" t="s">
        <v>78</v>
      </c>
      <c r="T470" s="1312" t="s">
        <v>55</v>
      </c>
      <c r="U470" s="1310" t="s">
        <v>78</v>
      </c>
      <c r="V470" s="1312" t="s">
        <v>55</v>
      </c>
      <c r="W470" s="1310" t="s">
        <v>78</v>
      </c>
      <c r="X470" s="1310" t="s">
        <v>78</v>
      </c>
      <c r="Y470" s="1310" t="s">
        <v>78</v>
      </c>
      <c r="Z470" s="1310" t="s">
        <v>78</v>
      </c>
      <c r="AA470" s="1312" t="s">
        <v>55</v>
      </c>
      <c r="AB470" s="1310" t="s">
        <v>78</v>
      </c>
      <c r="AC470" s="1312" t="s">
        <v>55</v>
      </c>
      <c r="AD470" s="1310" t="s">
        <v>78</v>
      </c>
      <c r="AE470" s="1312" t="s">
        <v>55</v>
      </c>
      <c r="AF470" s="1310" t="s">
        <v>78</v>
      </c>
      <c r="AG470" s="1310" t="s">
        <v>78</v>
      </c>
      <c r="AH470" s="1312" t="s">
        <v>55</v>
      </c>
      <c r="AI470" s="1310" t="s">
        <v>78</v>
      </c>
      <c r="AJ470" s="1310" t="s">
        <v>78</v>
      </c>
      <c r="AK470" s="1310" t="s">
        <v>78</v>
      </c>
      <c r="AL470" s="1310" t="s">
        <v>78</v>
      </c>
      <c r="AM470" s="1183" t="s">
        <v>78</v>
      </c>
      <c r="AN470" s="1310" t="s">
        <v>78</v>
      </c>
      <c r="AO470" s="1312" t="s">
        <v>55</v>
      </c>
      <c r="AP470" s="1310" t="s">
        <v>78</v>
      </c>
      <c r="AQ470" s="1310" t="s">
        <v>78</v>
      </c>
      <c r="AR470" s="1312" t="s">
        <v>55</v>
      </c>
      <c r="AS470" s="1310" t="s">
        <v>78</v>
      </c>
      <c r="AT470" s="1311" t="s">
        <v>78</v>
      </c>
    </row>
    <row r="471" spans="1:46" ht="20.25" customHeight="1" x14ac:dyDescent="0.25">
      <c r="A471" s="1352" t="s">
        <v>138</v>
      </c>
      <c r="B471" s="1207"/>
      <c r="C471" s="1207"/>
      <c r="D471" s="1208"/>
      <c r="E471" s="1207"/>
      <c r="F471" s="1207"/>
      <c r="G471" s="1207"/>
      <c r="H471" s="1207"/>
      <c r="I471" s="1207"/>
      <c r="J471" s="1207"/>
      <c r="K471" s="1207"/>
      <c r="L471" s="1207"/>
      <c r="M471" s="1207"/>
      <c r="N471" s="1207"/>
      <c r="O471" s="1207"/>
      <c r="P471" s="1207"/>
      <c r="Q471" s="1207"/>
      <c r="R471" s="1207"/>
      <c r="S471" s="1207"/>
      <c r="T471" s="1207"/>
      <c r="U471" s="1207"/>
      <c r="V471" s="1207"/>
      <c r="W471" s="1207"/>
      <c r="X471" s="1207"/>
      <c r="Y471" s="1207"/>
      <c r="Z471" s="1207"/>
      <c r="AA471" s="1207"/>
      <c r="AB471" s="1207"/>
      <c r="AC471" s="1207"/>
      <c r="AD471" s="1207"/>
      <c r="AE471" s="1207"/>
      <c r="AF471" s="1207"/>
      <c r="AG471" s="1207"/>
      <c r="AH471" s="1207"/>
      <c r="AI471" s="1207"/>
      <c r="AJ471" s="1207"/>
      <c r="AK471" s="1207"/>
      <c r="AL471" s="1207"/>
      <c r="AM471" s="1207"/>
      <c r="AN471" s="1207"/>
      <c r="AO471" s="1207"/>
      <c r="AP471" s="1207"/>
      <c r="AQ471" s="1207"/>
      <c r="AR471" s="1207"/>
      <c r="AS471" s="1207"/>
      <c r="AT471" s="1208"/>
    </row>
    <row r="472" spans="1:46" x14ac:dyDescent="0.2">
      <c r="A472" s="1228" t="s">
        <v>254</v>
      </c>
      <c r="B472" s="1307">
        <f>C472/D472</f>
        <v>8.5714285714285715E-2</v>
      </c>
      <c r="C472" s="1301">
        <v>3</v>
      </c>
      <c r="D472" s="1308">
        <v>35</v>
      </c>
      <c r="E472" s="1184" t="s">
        <v>78</v>
      </c>
      <c r="F472" s="1183" t="s">
        <v>78</v>
      </c>
      <c r="G472" s="1183" t="s">
        <v>78</v>
      </c>
      <c r="H472" s="1183" t="s">
        <v>78</v>
      </c>
      <c r="I472" s="1313" t="s">
        <v>55</v>
      </c>
      <c r="J472" s="1183" t="s">
        <v>78</v>
      </c>
      <c r="K472" s="1183" t="s">
        <v>78</v>
      </c>
      <c r="L472" s="1183" t="s">
        <v>78</v>
      </c>
      <c r="M472" s="1183" t="s">
        <v>78</v>
      </c>
      <c r="N472" s="1183" t="s">
        <v>78</v>
      </c>
      <c r="O472" s="1183" t="s">
        <v>78</v>
      </c>
      <c r="P472" s="1183" t="s">
        <v>78</v>
      </c>
      <c r="Q472" s="1183" t="s">
        <v>78</v>
      </c>
      <c r="R472" s="1183" t="s">
        <v>78</v>
      </c>
      <c r="S472" s="1183" t="s">
        <v>78</v>
      </c>
      <c r="T472" s="1183" t="s">
        <v>78</v>
      </c>
      <c r="U472" s="1183" t="s">
        <v>78</v>
      </c>
      <c r="V472" s="1183" t="s">
        <v>78</v>
      </c>
      <c r="W472" s="1183" t="s">
        <v>78</v>
      </c>
      <c r="X472" s="1183" t="s">
        <v>78</v>
      </c>
      <c r="Y472" s="1183" t="s">
        <v>78</v>
      </c>
      <c r="Z472" s="1183" t="s">
        <v>78</v>
      </c>
      <c r="AA472" s="1183" t="s">
        <v>78</v>
      </c>
      <c r="AB472" s="1183" t="s">
        <v>78</v>
      </c>
      <c r="AC472" s="1183" t="s">
        <v>78</v>
      </c>
      <c r="AD472" s="1183" t="s">
        <v>78</v>
      </c>
      <c r="AE472" s="1183" t="s">
        <v>78</v>
      </c>
      <c r="AF472" s="1183" t="s">
        <v>78</v>
      </c>
      <c r="AG472" s="1183" t="s">
        <v>78</v>
      </c>
      <c r="AH472" s="1183" t="s">
        <v>78</v>
      </c>
      <c r="AI472" s="1183" t="s">
        <v>78</v>
      </c>
      <c r="AJ472" s="1183" t="s">
        <v>78</v>
      </c>
      <c r="AK472" s="1183" t="s">
        <v>78</v>
      </c>
      <c r="AL472" s="1183" t="s">
        <v>78</v>
      </c>
      <c r="AM472" s="1183" t="s">
        <v>78</v>
      </c>
      <c r="AN472" s="1183" t="s">
        <v>78</v>
      </c>
      <c r="AO472" s="1183" t="s">
        <v>78</v>
      </c>
      <c r="AP472" s="1183" t="s">
        <v>78</v>
      </c>
      <c r="AQ472" s="1183" t="s">
        <v>78</v>
      </c>
      <c r="AR472" s="1183" t="s">
        <v>78</v>
      </c>
      <c r="AS472" s="1313" t="s">
        <v>55</v>
      </c>
      <c r="AT472" s="1192" t="s">
        <v>78</v>
      </c>
    </row>
    <row r="473" spans="1:46" x14ac:dyDescent="0.2">
      <c r="A473" s="1228" t="s">
        <v>255</v>
      </c>
      <c r="B473" s="1307">
        <f t="shared" ref="B473:B474" si="57">C473/D473</f>
        <v>0.11428571428571428</v>
      </c>
      <c r="C473" s="1183">
        <v>4</v>
      </c>
      <c r="D473" s="1192">
        <v>35</v>
      </c>
      <c r="E473" s="1184" t="s">
        <v>78</v>
      </c>
      <c r="F473" s="1183" t="s">
        <v>78</v>
      </c>
      <c r="G473" s="1183" t="s">
        <v>78</v>
      </c>
      <c r="H473" s="1183" t="s">
        <v>78</v>
      </c>
      <c r="I473" s="1183" t="s">
        <v>78</v>
      </c>
      <c r="J473" s="1183" t="s">
        <v>78</v>
      </c>
      <c r="K473" s="1184" t="s">
        <v>55</v>
      </c>
      <c r="L473" s="1183" t="s">
        <v>78</v>
      </c>
      <c r="M473" s="1183" t="s">
        <v>78</v>
      </c>
      <c r="N473" s="1183" t="s">
        <v>78</v>
      </c>
      <c r="O473" s="1183" t="s">
        <v>78</v>
      </c>
      <c r="P473" s="1183" t="s">
        <v>78</v>
      </c>
      <c r="Q473" s="1183" t="s">
        <v>78</v>
      </c>
      <c r="R473" s="1183" t="s">
        <v>78</v>
      </c>
      <c r="S473" s="1183" t="s">
        <v>78</v>
      </c>
      <c r="T473" s="1183" t="s">
        <v>78</v>
      </c>
      <c r="U473" s="1183" t="s">
        <v>78</v>
      </c>
      <c r="V473" s="1183" t="s">
        <v>78</v>
      </c>
      <c r="W473" s="1183" t="s">
        <v>78</v>
      </c>
      <c r="X473" s="1183" t="s">
        <v>78</v>
      </c>
      <c r="Y473" s="1183" t="s">
        <v>78</v>
      </c>
      <c r="Z473" s="1184" t="s">
        <v>55</v>
      </c>
      <c r="AA473" s="1183" t="s">
        <v>78</v>
      </c>
      <c r="AB473" s="1183" t="s">
        <v>78</v>
      </c>
      <c r="AC473" s="1183" t="s">
        <v>78</v>
      </c>
      <c r="AD473" s="1183" t="s">
        <v>78</v>
      </c>
      <c r="AE473" s="1183" t="s">
        <v>78</v>
      </c>
      <c r="AF473" s="1183" t="s">
        <v>78</v>
      </c>
      <c r="AG473" s="1184" t="s">
        <v>55</v>
      </c>
      <c r="AH473" s="1183" t="s">
        <v>78</v>
      </c>
      <c r="AI473" s="1183" t="s">
        <v>78</v>
      </c>
      <c r="AJ473" s="1183" t="s">
        <v>78</v>
      </c>
      <c r="AK473" s="1184" t="s">
        <v>55</v>
      </c>
      <c r="AL473" s="1183" t="s">
        <v>78</v>
      </c>
      <c r="AM473" s="1183" t="s">
        <v>78</v>
      </c>
      <c r="AN473" s="1183" t="s">
        <v>78</v>
      </c>
      <c r="AO473" s="1183" t="s">
        <v>78</v>
      </c>
      <c r="AP473" s="1183" t="s">
        <v>78</v>
      </c>
      <c r="AQ473" s="1183" t="s">
        <v>78</v>
      </c>
      <c r="AR473" s="1183" t="s">
        <v>78</v>
      </c>
      <c r="AS473" s="1183" t="s">
        <v>78</v>
      </c>
      <c r="AT473" s="1349" t="s">
        <v>55</v>
      </c>
    </row>
    <row r="474" spans="1:46" x14ac:dyDescent="0.2">
      <c r="A474" s="1228" t="s">
        <v>256</v>
      </c>
      <c r="B474" s="1307">
        <f t="shared" si="57"/>
        <v>0.8</v>
      </c>
      <c r="C474" s="1183">
        <v>28</v>
      </c>
      <c r="D474" s="1192">
        <v>35</v>
      </c>
      <c r="E474" s="1184" t="s">
        <v>78</v>
      </c>
      <c r="F474" s="1184" t="s">
        <v>55</v>
      </c>
      <c r="G474" s="1184" t="s">
        <v>55</v>
      </c>
      <c r="H474" s="1184" t="s">
        <v>55</v>
      </c>
      <c r="I474" s="1183" t="s">
        <v>78</v>
      </c>
      <c r="J474" s="1183" t="s">
        <v>78</v>
      </c>
      <c r="K474" s="1183" t="s">
        <v>78</v>
      </c>
      <c r="L474" s="1184" t="s">
        <v>55</v>
      </c>
      <c r="M474" s="1184" t="s">
        <v>55</v>
      </c>
      <c r="N474" s="1184" t="s">
        <v>55</v>
      </c>
      <c r="O474" s="1184" t="s">
        <v>55</v>
      </c>
      <c r="P474" s="1184" t="s">
        <v>55</v>
      </c>
      <c r="Q474" s="1183" t="s">
        <v>78</v>
      </c>
      <c r="R474" s="1184" t="s">
        <v>55</v>
      </c>
      <c r="S474" s="1184" t="s">
        <v>55</v>
      </c>
      <c r="T474" s="1184" t="s">
        <v>55</v>
      </c>
      <c r="U474" s="1184" t="s">
        <v>55</v>
      </c>
      <c r="V474" s="1184" t="s">
        <v>55</v>
      </c>
      <c r="W474" s="1183" t="s">
        <v>78</v>
      </c>
      <c r="X474" s="1184" t="s">
        <v>55</v>
      </c>
      <c r="Y474" s="1184" t="s">
        <v>55</v>
      </c>
      <c r="Z474" s="1183" t="s">
        <v>78</v>
      </c>
      <c r="AA474" s="1184" t="s">
        <v>55</v>
      </c>
      <c r="AB474" s="1183" t="s">
        <v>78</v>
      </c>
      <c r="AC474" s="1184" t="s">
        <v>55</v>
      </c>
      <c r="AD474" s="1184" t="s">
        <v>55</v>
      </c>
      <c r="AE474" s="1184" t="s">
        <v>55</v>
      </c>
      <c r="AF474" s="1184" t="s">
        <v>55</v>
      </c>
      <c r="AG474" s="1183" t="s">
        <v>78</v>
      </c>
      <c r="AH474" s="1184" t="s">
        <v>55</v>
      </c>
      <c r="AI474" s="1183" t="s">
        <v>78</v>
      </c>
      <c r="AJ474" s="1184" t="s">
        <v>55</v>
      </c>
      <c r="AK474" s="1183" t="s">
        <v>78</v>
      </c>
      <c r="AL474" s="1184" t="s">
        <v>55</v>
      </c>
      <c r="AM474" s="1183" t="s">
        <v>78</v>
      </c>
      <c r="AN474" s="1183" t="s">
        <v>78</v>
      </c>
      <c r="AO474" s="1184" t="s">
        <v>55</v>
      </c>
      <c r="AP474" s="1184" t="s">
        <v>55</v>
      </c>
      <c r="AQ474" s="1184" t="s">
        <v>55</v>
      </c>
      <c r="AR474" s="1184" t="s">
        <v>55</v>
      </c>
      <c r="AS474" s="1183" t="s">
        <v>78</v>
      </c>
      <c r="AT474" s="1192" t="s">
        <v>78</v>
      </c>
    </row>
    <row r="475" spans="1:46" ht="15" x14ac:dyDescent="0.25">
      <c r="A475" s="1341" t="s">
        <v>257</v>
      </c>
      <c r="B475" s="1275"/>
      <c r="C475" s="1275"/>
      <c r="D475" s="1276"/>
      <c r="E475" s="1275"/>
      <c r="F475" s="1275"/>
      <c r="G475" s="1275"/>
      <c r="H475" s="1275"/>
      <c r="I475" s="1275"/>
      <c r="J475" s="1275"/>
      <c r="K475" s="1275"/>
      <c r="L475" s="1275"/>
      <c r="M475" s="1275"/>
      <c r="N475" s="1275"/>
      <c r="O475" s="1275"/>
      <c r="P475" s="1275"/>
      <c r="Q475" s="1275"/>
      <c r="R475" s="1275"/>
      <c r="S475" s="1275"/>
      <c r="T475" s="1275"/>
      <c r="U475" s="1275"/>
      <c r="V475" s="1275"/>
      <c r="W475" s="1275"/>
      <c r="X475" s="1275"/>
      <c r="Y475" s="1275"/>
      <c r="Z475" s="1275"/>
      <c r="AA475" s="1275"/>
      <c r="AB475" s="1275"/>
      <c r="AC475" s="1275"/>
      <c r="AD475" s="1275"/>
      <c r="AE475" s="1275"/>
      <c r="AF475" s="1275"/>
      <c r="AG475" s="1275"/>
      <c r="AH475" s="1275"/>
      <c r="AI475" s="1275"/>
      <c r="AJ475" s="1275"/>
      <c r="AK475" s="1275"/>
      <c r="AL475" s="1275"/>
      <c r="AM475" s="1275"/>
      <c r="AN475" s="1275"/>
      <c r="AO475" s="1275"/>
      <c r="AP475" s="1275"/>
      <c r="AQ475" s="1275"/>
      <c r="AR475" s="1275"/>
      <c r="AS475" s="1275"/>
      <c r="AT475" s="1276"/>
    </row>
    <row r="476" spans="1:46" x14ac:dyDescent="0.2">
      <c r="A476" s="1228" t="s">
        <v>258</v>
      </c>
      <c r="B476" s="1297">
        <f>C476/D476</f>
        <v>0.15789473684210525</v>
      </c>
      <c r="C476" s="1183">
        <v>6</v>
      </c>
      <c r="D476" s="1192">
        <v>38</v>
      </c>
      <c r="E476" s="1184" t="s">
        <v>78</v>
      </c>
      <c r="F476" s="1183" t="s">
        <v>78</v>
      </c>
      <c r="G476" s="1183" t="s">
        <v>78</v>
      </c>
      <c r="H476" s="1183" t="s">
        <v>78</v>
      </c>
      <c r="I476" s="1183" t="s">
        <v>78</v>
      </c>
      <c r="J476" s="1183" t="s">
        <v>78</v>
      </c>
      <c r="K476" s="1183" t="s">
        <v>78</v>
      </c>
      <c r="L476" s="1183" t="s">
        <v>78</v>
      </c>
      <c r="M476" s="1184" t="s">
        <v>55</v>
      </c>
      <c r="N476" s="1184" t="s">
        <v>55</v>
      </c>
      <c r="O476" s="1183" t="s">
        <v>78</v>
      </c>
      <c r="P476" s="1183" t="s">
        <v>78</v>
      </c>
      <c r="Q476" s="1183" t="s">
        <v>78</v>
      </c>
      <c r="R476" s="1183" t="s">
        <v>78</v>
      </c>
      <c r="S476" s="1183" t="s">
        <v>78</v>
      </c>
      <c r="T476" s="1183" t="s">
        <v>78</v>
      </c>
      <c r="U476" s="1183" t="s">
        <v>78</v>
      </c>
      <c r="V476" s="1183" t="s">
        <v>78</v>
      </c>
      <c r="W476" s="1183" t="s">
        <v>78</v>
      </c>
      <c r="X476" s="1183" t="s">
        <v>78</v>
      </c>
      <c r="Y476" s="1183" t="s">
        <v>78</v>
      </c>
      <c r="Z476" s="1183" t="s">
        <v>78</v>
      </c>
      <c r="AA476" s="1184" t="s">
        <v>55</v>
      </c>
      <c r="AB476" s="1183" t="s">
        <v>78</v>
      </c>
      <c r="AC476" s="1183" t="s">
        <v>78</v>
      </c>
      <c r="AD476" s="1183" t="s">
        <v>78</v>
      </c>
      <c r="AE476" s="1183" t="s">
        <v>78</v>
      </c>
      <c r="AF476" s="1183" t="s">
        <v>78</v>
      </c>
      <c r="AG476" s="1183" t="s">
        <v>78</v>
      </c>
      <c r="AH476" s="1183" t="s">
        <v>78</v>
      </c>
      <c r="AI476" s="1184" t="s">
        <v>55</v>
      </c>
      <c r="AJ476" s="1184" t="s">
        <v>55</v>
      </c>
      <c r="AK476" s="1183" t="s">
        <v>78</v>
      </c>
      <c r="AL476" s="1183" t="s">
        <v>78</v>
      </c>
      <c r="AM476" s="1183" t="s">
        <v>78</v>
      </c>
      <c r="AN476" s="1183" t="s">
        <v>78</v>
      </c>
      <c r="AO476" s="1183" t="s">
        <v>78</v>
      </c>
      <c r="AP476" s="1183" t="s">
        <v>78</v>
      </c>
      <c r="AQ476" s="1183" t="s">
        <v>78</v>
      </c>
      <c r="AR476" s="1183" t="s">
        <v>78</v>
      </c>
      <c r="AS476" s="1183" t="s">
        <v>78</v>
      </c>
      <c r="AT476" s="1349" t="s">
        <v>55</v>
      </c>
    </row>
    <row r="477" spans="1:46" x14ac:dyDescent="0.2">
      <c r="A477" s="1228" t="s">
        <v>259</v>
      </c>
      <c r="B477" s="1297">
        <f t="shared" ref="B477:B480" si="58">C477/D477</f>
        <v>0.18421052631578946</v>
      </c>
      <c r="C477" s="1183">
        <v>7</v>
      </c>
      <c r="D477" s="1192">
        <v>38</v>
      </c>
      <c r="E477" s="1184" t="s">
        <v>78</v>
      </c>
      <c r="F477" s="1183" t="s">
        <v>78</v>
      </c>
      <c r="G477" s="1183" t="s">
        <v>78</v>
      </c>
      <c r="H477" s="1183" t="s">
        <v>78</v>
      </c>
      <c r="I477" s="1183" t="s">
        <v>78</v>
      </c>
      <c r="J477" s="1184" t="s">
        <v>55</v>
      </c>
      <c r="K477" s="1183" t="s">
        <v>78</v>
      </c>
      <c r="L477" s="1184" t="s">
        <v>55</v>
      </c>
      <c r="M477" s="1183" t="s">
        <v>78</v>
      </c>
      <c r="N477" s="1183" t="s">
        <v>78</v>
      </c>
      <c r="O477" s="1183" t="s">
        <v>78</v>
      </c>
      <c r="P477" s="1183" t="s">
        <v>78</v>
      </c>
      <c r="Q477" s="1183" t="s">
        <v>78</v>
      </c>
      <c r="R477" s="1183" t="s">
        <v>78</v>
      </c>
      <c r="S477" s="1183" t="s">
        <v>78</v>
      </c>
      <c r="T477" s="1183" t="s">
        <v>78</v>
      </c>
      <c r="U477" s="1183" t="s">
        <v>78</v>
      </c>
      <c r="V477" s="1183" t="s">
        <v>78</v>
      </c>
      <c r="W477" s="1183" t="s">
        <v>78</v>
      </c>
      <c r="X477" s="1183" t="s">
        <v>78</v>
      </c>
      <c r="Y477" s="1183" t="s">
        <v>78</v>
      </c>
      <c r="Z477" s="1183" t="s">
        <v>78</v>
      </c>
      <c r="AA477" s="1183" t="s">
        <v>78</v>
      </c>
      <c r="AB477" s="1183" t="s">
        <v>78</v>
      </c>
      <c r="AC477" s="1184" t="s">
        <v>55</v>
      </c>
      <c r="AD477" s="1183" t="s">
        <v>78</v>
      </c>
      <c r="AE477" s="1183" t="s">
        <v>78</v>
      </c>
      <c r="AF477" s="1183" t="s">
        <v>78</v>
      </c>
      <c r="AG477" s="1183" t="s">
        <v>78</v>
      </c>
      <c r="AH477" s="1183" t="s">
        <v>78</v>
      </c>
      <c r="AI477" s="1183" t="s">
        <v>78</v>
      </c>
      <c r="AJ477" s="1183" t="s">
        <v>78</v>
      </c>
      <c r="AK477" s="1183" t="s">
        <v>78</v>
      </c>
      <c r="AL477" s="1183" t="s">
        <v>78</v>
      </c>
      <c r="AM477" s="1183" t="s">
        <v>78</v>
      </c>
      <c r="AN477" s="1183" t="s">
        <v>78</v>
      </c>
      <c r="AO477" s="1184" t="s">
        <v>55</v>
      </c>
      <c r="AP477" s="1184" t="s">
        <v>55</v>
      </c>
      <c r="AQ477" s="1184" t="s">
        <v>55</v>
      </c>
      <c r="AR477" s="1183" t="s">
        <v>78</v>
      </c>
      <c r="AS477" s="1183" t="s">
        <v>78</v>
      </c>
      <c r="AT477" s="1192" t="s">
        <v>78</v>
      </c>
    </row>
    <row r="478" spans="1:46" x14ac:dyDescent="0.2">
      <c r="A478" s="1228" t="s">
        <v>260</v>
      </c>
      <c r="B478" s="1297">
        <f t="shared" si="58"/>
        <v>0.26315789473684209</v>
      </c>
      <c r="C478" s="1183">
        <v>10</v>
      </c>
      <c r="D478" s="1192">
        <v>38</v>
      </c>
      <c r="E478" s="1184" t="s">
        <v>55</v>
      </c>
      <c r="F478" s="1183" t="s">
        <v>78</v>
      </c>
      <c r="G478" s="1183" t="s">
        <v>78</v>
      </c>
      <c r="H478" s="1183" t="s">
        <v>78</v>
      </c>
      <c r="I478" s="1184" t="s">
        <v>55</v>
      </c>
      <c r="J478" s="1183" t="s">
        <v>78</v>
      </c>
      <c r="K478" s="1183" t="s">
        <v>78</v>
      </c>
      <c r="L478" s="1183" t="s">
        <v>78</v>
      </c>
      <c r="M478" s="1183" t="s">
        <v>78</v>
      </c>
      <c r="N478" s="1183" t="s">
        <v>78</v>
      </c>
      <c r="O478" s="1183" t="s">
        <v>78</v>
      </c>
      <c r="P478" s="1184" t="s">
        <v>55</v>
      </c>
      <c r="Q478" s="1183" t="s">
        <v>78</v>
      </c>
      <c r="R478" s="1184" t="s">
        <v>55</v>
      </c>
      <c r="S478" s="1183" t="s">
        <v>78</v>
      </c>
      <c r="T478" s="1183" t="s">
        <v>78</v>
      </c>
      <c r="U478" s="1183" t="s">
        <v>78</v>
      </c>
      <c r="V478" s="1183" t="s">
        <v>78</v>
      </c>
      <c r="W478" s="1183" t="s">
        <v>78</v>
      </c>
      <c r="X478" s="1184" t="s">
        <v>55</v>
      </c>
      <c r="Y478" s="1183" t="s">
        <v>78</v>
      </c>
      <c r="Z478" s="1184" t="s">
        <v>55</v>
      </c>
      <c r="AA478" s="1183" t="s">
        <v>78</v>
      </c>
      <c r="AB478" s="1183" t="s">
        <v>78</v>
      </c>
      <c r="AC478" s="1183" t="s">
        <v>78</v>
      </c>
      <c r="AD478" s="1183" t="s">
        <v>78</v>
      </c>
      <c r="AE478" s="1183" t="s">
        <v>78</v>
      </c>
      <c r="AF478" s="1184" t="s">
        <v>55</v>
      </c>
      <c r="AG478" s="1184" t="s">
        <v>55</v>
      </c>
      <c r="AH478" s="1184" t="s">
        <v>55</v>
      </c>
      <c r="AI478" s="1183" t="s">
        <v>78</v>
      </c>
      <c r="AJ478" s="1183" t="s">
        <v>78</v>
      </c>
      <c r="AK478" s="1183" t="s">
        <v>78</v>
      </c>
      <c r="AL478" s="1183" t="s">
        <v>78</v>
      </c>
      <c r="AM478" s="1183" t="s">
        <v>78</v>
      </c>
      <c r="AN478" s="1183" t="s">
        <v>78</v>
      </c>
      <c r="AO478" s="1183" t="s">
        <v>78</v>
      </c>
      <c r="AP478" s="1183" t="s">
        <v>78</v>
      </c>
      <c r="AQ478" s="1183" t="s">
        <v>78</v>
      </c>
      <c r="AR478" s="1183" t="s">
        <v>78</v>
      </c>
      <c r="AS478" s="1184" t="s">
        <v>55</v>
      </c>
      <c r="AT478" s="1192" t="s">
        <v>78</v>
      </c>
    </row>
    <row r="479" spans="1:46" x14ac:dyDescent="0.2">
      <c r="A479" s="1228" t="s">
        <v>261</v>
      </c>
      <c r="B479" s="1297">
        <f t="shared" si="58"/>
        <v>0.18421052631578946</v>
      </c>
      <c r="C479" s="1183">
        <v>7</v>
      </c>
      <c r="D479" s="1192">
        <v>38</v>
      </c>
      <c r="E479" s="1184" t="s">
        <v>78</v>
      </c>
      <c r="F479" s="1183" t="s">
        <v>78</v>
      </c>
      <c r="G479" s="1184" t="s">
        <v>55</v>
      </c>
      <c r="H479" s="1183" t="s">
        <v>78</v>
      </c>
      <c r="I479" s="1183" t="s">
        <v>78</v>
      </c>
      <c r="J479" s="1183" t="s">
        <v>78</v>
      </c>
      <c r="K479" s="1184" t="s">
        <v>55</v>
      </c>
      <c r="L479" s="1183" t="s">
        <v>78</v>
      </c>
      <c r="M479" s="1183" t="s">
        <v>78</v>
      </c>
      <c r="N479" s="1183" t="s">
        <v>78</v>
      </c>
      <c r="O479" s="1183" t="s">
        <v>78</v>
      </c>
      <c r="P479" s="1183" t="s">
        <v>78</v>
      </c>
      <c r="Q479" s="1183" t="s">
        <v>78</v>
      </c>
      <c r="R479" s="1183" t="s">
        <v>78</v>
      </c>
      <c r="S479" s="1184" t="s">
        <v>55</v>
      </c>
      <c r="T479" s="1184" t="s">
        <v>55</v>
      </c>
      <c r="U479" s="1184" t="s">
        <v>55</v>
      </c>
      <c r="V479" s="1183" t="s">
        <v>78</v>
      </c>
      <c r="W479" s="1183" t="s">
        <v>78</v>
      </c>
      <c r="X479" s="1183" t="s">
        <v>78</v>
      </c>
      <c r="Y479" s="1184" t="s">
        <v>55</v>
      </c>
      <c r="Z479" s="1183" t="s">
        <v>78</v>
      </c>
      <c r="AA479" s="1183" t="s">
        <v>78</v>
      </c>
      <c r="AB479" s="1183" t="s">
        <v>78</v>
      </c>
      <c r="AC479" s="1183" t="s">
        <v>78</v>
      </c>
      <c r="AD479" s="1184" t="s">
        <v>55</v>
      </c>
      <c r="AE479" s="1183" t="s">
        <v>78</v>
      </c>
      <c r="AF479" s="1183" t="s">
        <v>78</v>
      </c>
      <c r="AG479" s="1183" t="s">
        <v>78</v>
      </c>
      <c r="AH479" s="1183" t="s">
        <v>78</v>
      </c>
      <c r="AI479" s="1183" t="s">
        <v>78</v>
      </c>
      <c r="AJ479" s="1183" t="s">
        <v>78</v>
      </c>
      <c r="AK479" s="1183" t="s">
        <v>78</v>
      </c>
      <c r="AL479" s="1183" t="s">
        <v>78</v>
      </c>
      <c r="AM479" s="1183" t="s">
        <v>78</v>
      </c>
      <c r="AN479" s="1183" t="s">
        <v>78</v>
      </c>
      <c r="AO479" s="1183" t="s">
        <v>78</v>
      </c>
      <c r="AP479" s="1183" t="s">
        <v>78</v>
      </c>
      <c r="AQ479" s="1183" t="s">
        <v>78</v>
      </c>
      <c r="AR479" s="1183" t="s">
        <v>78</v>
      </c>
      <c r="AS479" s="1183" t="s">
        <v>78</v>
      </c>
      <c r="AT479" s="1192" t="s">
        <v>78</v>
      </c>
    </row>
    <row r="480" spans="1:46" x14ac:dyDescent="0.2">
      <c r="A480" s="1228" t="s">
        <v>262</v>
      </c>
      <c r="B480" s="1297">
        <f t="shared" si="58"/>
        <v>0.21052631578947367</v>
      </c>
      <c r="C480" s="1353">
        <v>8</v>
      </c>
      <c r="D480" s="1354">
        <v>38</v>
      </c>
      <c r="E480" s="1312" t="s">
        <v>78</v>
      </c>
      <c r="F480" s="1312" t="s">
        <v>55</v>
      </c>
      <c r="G480" s="1310" t="s">
        <v>78</v>
      </c>
      <c r="H480" s="1312" t="s">
        <v>55</v>
      </c>
      <c r="I480" s="1310" t="s">
        <v>78</v>
      </c>
      <c r="J480" s="1310" t="s">
        <v>78</v>
      </c>
      <c r="K480" s="1310" t="s">
        <v>78</v>
      </c>
      <c r="L480" s="1310" t="s">
        <v>78</v>
      </c>
      <c r="M480" s="1310" t="s">
        <v>78</v>
      </c>
      <c r="N480" s="1310" t="s">
        <v>78</v>
      </c>
      <c r="O480" s="1312" t="s">
        <v>55</v>
      </c>
      <c r="P480" s="1310" t="s">
        <v>78</v>
      </c>
      <c r="Q480" s="1310" t="s">
        <v>78</v>
      </c>
      <c r="R480" s="1310" t="s">
        <v>78</v>
      </c>
      <c r="S480" s="1310" t="s">
        <v>78</v>
      </c>
      <c r="T480" s="1310" t="s">
        <v>78</v>
      </c>
      <c r="U480" s="1310" t="s">
        <v>78</v>
      </c>
      <c r="V480" s="1310" t="s">
        <v>78</v>
      </c>
      <c r="W480" s="1312" t="s">
        <v>55</v>
      </c>
      <c r="X480" s="1310" t="s">
        <v>78</v>
      </c>
      <c r="Y480" s="1310" t="s">
        <v>78</v>
      </c>
      <c r="Z480" s="1310" t="s">
        <v>78</v>
      </c>
      <c r="AA480" s="1310" t="s">
        <v>78</v>
      </c>
      <c r="AB480" s="1310" t="s">
        <v>78</v>
      </c>
      <c r="AC480" s="1310" t="s">
        <v>78</v>
      </c>
      <c r="AD480" s="1310" t="s">
        <v>78</v>
      </c>
      <c r="AE480" s="1312" t="s">
        <v>55</v>
      </c>
      <c r="AF480" s="1310" t="s">
        <v>78</v>
      </c>
      <c r="AG480" s="1310" t="s">
        <v>78</v>
      </c>
      <c r="AH480" s="1310" t="s">
        <v>78</v>
      </c>
      <c r="AI480" s="1310" t="s">
        <v>78</v>
      </c>
      <c r="AJ480" s="1310" t="s">
        <v>78</v>
      </c>
      <c r="AK480" s="1312" t="s">
        <v>55</v>
      </c>
      <c r="AL480" s="1312" t="s">
        <v>55</v>
      </c>
      <c r="AM480" s="1183" t="s">
        <v>78</v>
      </c>
      <c r="AN480" s="1310" t="s">
        <v>78</v>
      </c>
      <c r="AO480" s="1310" t="s">
        <v>78</v>
      </c>
      <c r="AP480" s="1310" t="s">
        <v>78</v>
      </c>
      <c r="AQ480" s="1310" t="s">
        <v>78</v>
      </c>
      <c r="AR480" s="1312" t="s">
        <v>55</v>
      </c>
      <c r="AS480" s="1310" t="s">
        <v>78</v>
      </c>
      <c r="AT480" s="1311" t="s">
        <v>78</v>
      </c>
    </row>
    <row r="481" spans="1:46" ht="15" x14ac:dyDescent="0.25">
      <c r="A481" s="1341" t="s">
        <v>263</v>
      </c>
      <c r="B481" s="1271"/>
      <c r="C481" s="1219"/>
      <c r="D481" s="1220"/>
      <c r="E481" s="1219"/>
      <c r="F481" s="1219"/>
      <c r="G481" s="1219"/>
      <c r="H481" s="1219"/>
      <c r="I481" s="1219"/>
      <c r="J481" s="1219"/>
      <c r="K481" s="1219"/>
      <c r="L481" s="1219"/>
      <c r="M481" s="1219"/>
      <c r="N481" s="1219"/>
      <c r="O481" s="1219"/>
      <c r="P481" s="1219"/>
      <c r="Q481" s="1219"/>
      <c r="R481" s="1219"/>
      <c r="S481" s="1219"/>
      <c r="T481" s="1219"/>
      <c r="U481" s="1219"/>
      <c r="V481" s="1219"/>
      <c r="W481" s="1355"/>
      <c r="X481" s="1355"/>
      <c r="Y481" s="1355"/>
      <c r="Z481" s="1355"/>
      <c r="AA481" s="1355"/>
      <c r="AB481" s="1355"/>
      <c r="AC481" s="1355"/>
      <c r="AD481" s="1355"/>
      <c r="AE481" s="1219"/>
      <c r="AF481" s="1219"/>
      <c r="AG481" s="1219"/>
      <c r="AH481" s="1219"/>
      <c r="AI481" s="1219"/>
      <c r="AJ481" s="1219"/>
      <c r="AK481" s="1219"/>
      <c r="AL481" s="1219"/>
      <c r="AM481" s="1219"/>
      <c r="AN481" s="1219"/>
      <c r="AO481" s="1219"/>
      <c r="AP481" s="1219"/>
      <c r="AQ481" s="1219"/>
      <c r="AR481" s="1219"/>
      <c r="AS481" s="1219"/>
      <c r="AT481" s="1220"/>
    </row>
    <row r="482" spans="1:46" ht="15" x14ac:dyDescent="0.25">
      <c r="A482" s="1348" t="s">
        <v>264</v>
      </c>
      <c r="B482" s="1226"/>
      <c r="C482" s="1226"/>
      <c r="D482" s="1227"/>
      <c r="E482" s="1226"/>
      <c r="F482" s="1226"/>
      <c r="G482" s="1226"/>
      <c r="H482" s="1226"/>
      <c r="I482" s="1226"/>
      <c r="J482" s="1226"/>
      <c r="K482" s="1226"/>
      <c r="L482" s="1226"/>
      <c r="M482" s="1226"/>
      <c r="N482" s="1226"/>
      <c r="O482" s="1226"/>
      <c r="P482" s="1226"/>
      <c r="Q482" s="1226"/>
      <c r="R482" s="1226"/>
      <c r="S482" s="1226"/>
      <c r="T482" s="1226"/>
      <c r="U482" s="1226"/>
      <c r="V482" s="1226"/>
      <c r="W482" s="1226"/>
      <c r="X482" s="1226"/>
      <c r="Y482" s="1226"/>
      <c r="Z482" s="1226"/>
      <c r="AA482" s="1226"/>
      <c r="AB482" s="1226"/>
      <c r="AC482" s="1226"/>
      <c r="AD482" s="1226"/>
      <c r="AE482" s="1226"/>
      <c r="AF482" s="1226"/>
      <c r="AG482" s="1226"/>
      <c r="AH482" s="1226"/>
      <c r="AI482" s="1226"/>
      <c r="AJ482" s="1226"/>
      <c r="AK482" s="1226"/>
      <c r="AL482" s="1226"/>
      <c r="AM482" s="1226"/>
      <c r="AN482" s="1226"/>
      <c r="AO482" s="1226"/>
      <c r="AP482" s="1226"/>
      <c r="AQ482" s="1226"/>
      <c r="AR482" s="1226"/>
      <c r="AS482" s="1226"/>
      <c r="AT482" s="1227"/>
    </row>
    <row r="483" spans="1:46" x14ac:dyDescent="0.2">
      <c r="A483" s="1228" t="s">
        <v>265</v>
      </c>
      <c r="B483" s="1356"/>
      <c r="C483" s="1357"/>
      <c r="D483" s="1418">
        <v>34</v>
      </c>
      <c r="E483" s="1358">
        <v>0</v>
      </c>
      <c r="F483" s="1359">
        <v>0</v>
      </c>
      <c r="G483" s="1359" t="s">
        <v>93</v>
      </c>
      <c r="H483" s="1359" t="s">
        <v>93</v>
      </c>
      <c r="I483" s="1359">
        <v>0</v>
      </c>
      <c r="J483" s="1359">
        <v>0</v>
      </c>
      <c r="K483" s="1359">
        <v>0.33333333333333331</v>
      </c>
      <c r="L483" s="1359">
        <v>0</v>
      </c>
      <c r="M483" s="1359">
        <v>0.1111111111111111</v>
      </c>
      <c r="N483" s="1359">
        <v>0.16666666666666671</v>
      </c>
      <c r="O483" s="1359">
        <v>0</v>
      </c>
      <c r="P483" s="1359">
        <v>8.3333333333333329E-2</v>
      </c>
      <c r="Q483" s="1359" t="s">
        <v>93</v>
      </c>
      <c r="R483" s="1359">
        <v>0</v>
      </c>
      <c r="S483" s="1359">
        <v>0</v>
      </c>
      <c r="T483" s="1359" t="s">
        <v>93</v>
      </c>
      <c r="U483" s="1359" t="s">
        <v>93</v>
      </c>
      <c r="V483" s="1359" t="s">
        <v>93</v>
      </c>
      <c r="W483" s="1359" t="s">
        <v>93</v>
      </c>
      <c r="X483" s="1359">
        <v>0</v>
      </c>
      <c r="Y483" s="1359">
        <v>0</v>
      </c>
      <c r="Z483" s="1359">
        <v>0</v>
      </c>
      <c r="AA483" s="1359">
        <v>8.3333333333333329E-2</v>
      </c>
      <c r="AB483" s="1359" t="s">
        <v>93</v>
      </c>
      <c r="AC483" s="1359">
        <v>0</v>
      </c>
      <c r="AD483" s="1359">
        <v>0</v>
      </c>
      <c r="AE483" s="1359">
        <v>0</v>
      </c>
      <c r="AF483" s="1359">
        <v>0</v>
      </c>
      <c r="AG483" s="1359">
        <v>0.27083333333333331</v>
      </c>
      <c r="AH483" s="1359" t="s">
        <v>93</v>
      </c>
      <c r="AI483" s="1359" t="s">
        <v>93</v>
      </c>
      <c r="AJ483" s="1359">
        <v>0</v>
      </c>
      <c r="AK483" s="1359">
        <v>0</v>
      </c>
      <c r="AL483" s="1359">
        <v>0</v>
      </c>
      <c r="AM483" s="1359" t="s">
        <v>93</v>
      </c>
      <c r="AN483" s="1359">
        <v>1</v>
      </c>
      <c r="AO483" s="1359">
        <v>0</v>
      </c>
      <c r="AP483" s="1359">
        <v>0</v>
      </c>
      <c r="AQ483" s="1359">
        <v>0</v>
      </c>
      <c r="AR483" s="1359" t="s">
        <v>93</v>
      </c>
      <c r="AS483" s="1359">
        <v>0</v>
      </c>
      <c r="AT483" s="1360" t="s">
        <v>93</v>
      </c>
    </row>
    <row r="484" spans="1:46" x14ac:dyDescent="0.2">
      <c r="A484" s="1228" t="s">
        <v>266</v>
      </c>
      <c r="B484" s="1361"/>
      <c r="C484" s="1362"/>
      <c r="D484" s="1419"/>
      <c r="E484" s="1363" t="s">
        <v>93</v>
      </c>
      <c r="F484" s="1364" t="s">
        <v>93</v>
      </c>
      <c r="G484" s="1364">
        <v>0</v>
      </c>
      <c r="H484" s="1364" t="s">
        <v>93</v>
      </c>
      <c r="I484" s="1364" t="s">
        <v>93</v>
      </c>
      <c r="J484" s="1364" t="s">
        <v>93</v>
      </c>
      <c r="K484" s="1364" t="s">
        <v>93</v>
      </c>
      <c r="L484" s="1364" t="s">
        <v>93</v>
      </c>
      <c r="M484" s="1364">
        <v>1</v>
      </c>
      <c r="N484" s="1364" t="s">
        <v>93</v>
      </c>
      <c r="O484" s="1364">
        <v>0</v>
      </c>
      <c r="P484" s="1364" t="s">
        <v>93</v>
      </c>
      <c r="Q484" s="1364" t="s">
        <v>93</v>
      </c>
      <c r="R484" s="1364" t="s">
        <v>93</v>
      </c>
      <c r="S484" s="1364" t="s">
        <v>93</v>
      </c>
      <c r="T484" s="1364">
        <v>0.41666666666666669</v>
      </c>
      <c r="U484" s="1364">
        <v>0</v>
      </c>
      <c r="V484" s="1364">
        <v>0</v>
      </c>
      <c r="W484" s="1364" t="s">
        <v>93</v>
      </c>
      <c r="X484" s="1364" t="s">
        <v>93</v>
      </c>
      <c r="Y484" s="1364" t="s">
        <v>93</v>
      </c>
      <c r="Z484" s="1364" t="s">
        <v>93</v>
      </c>
      <c r="AA484" s="1364" t="s">
        <v>93</v>
      </c>
      <c r="AB484" s="1364" t="s">
        <v>93</v>
      </c>
      <c r="AC484" s="1364" t="s">
        <v>93</v>
      </c>
      <c r="AD484" s="1364" t="s">
        <v>93</v>
      </c>
      <c r="AE484" s="1364">
        <v>0</v>
      </c>
      <c r="AF484" s="1364" t="s">
        <v>93</v>
      </c>
      <c r="AG484" s="1364" t="s">
        <v>93</v>
      </c>
      <c r="AH484" s="1364">
        <v>0</v>
      </c>
      <c r="AI484" s="1364" t="s">
        <v>93</v>
      </c>
      <c r="AJ484" s="1364" t="s">
        <v>93</v>
      </c>
      <c r="AK484" s="1364">
        <v>0</v>
      </c>
      <c r="AL484" s="1364" t="s">
        <v>93</v>
      </c>
      <c r="AM484" s="1364" t="s">
        <v>93</v>
      </c>
      <c r="AN484" s="1364" t="s">
        <v>93</v>
      </c>
      <c r="AO484" s="1364" t="s">
        <v>93</v>
      </c>
      <c r="AP484" s="1364" t="s">
        <v>93</v>
      </c>
      <c r="AQ484" s="1364" t="s">
        <v>93</v>
      </c>
      <c r="AR484" s="1364" t="s">
        <v>93</v>
      </c>
      <c r="AS484" s="1364" t="s">
        <v>93</v>
      </c>
      <c r="AT484" s="1365" t="s">
        <v>93</v>
      </c>
    </row>
    <row r="485" spans="1:46" ht="15" x14ac:dyDescent="0.25">
      <c r="A485" s="1348" t="s">
        <v>267</v>
      </c>
      <c r="B485" s="1207"/>
      <c r="C485" s="1207"/>
      <c r="D485" s="1366"/>
      <c r="E485" s="1207"/>
      <c r="F485" s="1207"/>
      <c r="G485" s="1207"/>
      <c r="H485" s="1207"/>
      <c r="I485" s="1207"/>
      <c r="J485" s="1207"/>
      <c r="K485" s="1207"/>
      <c r="L485" s="1207"/>
      <c r="M485" s="1207"/>
      <c r="N485" s="1207"/>
      <c r="O485" s="1207"/>
      <c r="P485" s="1207"/>
      <c r="Q485" s="1207"/>
      <c r="R485" s="1207"/>
      <c r="S485" s="1207"/>
      <c r="T485" s="1207"/>
      <c r="U485" s="1207"/>
      <c r="V485" s="1207"/>
      <c r="W485" s="1207"/>
      <c r="X485" s="1207"/>
      <c r="Y485" s="1207"/>
      <c r="Z485" s="1207"/>
      <c r="AA485" s="1207"/>
      <c r="AB485" s="1207"/>
      <c r="AC485" s="1207"/>
      <c r="AD485" s="1207"/>
      <c r="AE485" s="1207"/>
      <c r="AF485" s="1207"/>
      <c r="AG485" s="1207"/>
      <c r="AH485" s="1207"/>
      <c r="AI485" s="1207"/>
      <c r="AJ485" s="1207"/>
      <c r="AK485" s="1207"/>
      <c r="AL485" s="1207"/>
      <c r="AM485" s="1207"/>
      <c r="AN485" s="1207"/>
      <c r="AO485" s="1207"/>
      <c r="AP485" s="1207"/>
      <c r="AQ485" s="1207"/>
      <c r="AR485" s="1207"/>
      <c r="AS485" s="1207"/>
      <c r="AT485" s="1208"/>
    </row>
    <row r="486" spans="1:46" x14ac:dyDescent="0.2">
      <c r="A486" s="1228" t="s">
        <v>268</v>
      </c>
      <c r="B486" s="1367"/>
      <c r="C486" s="1258"/>
      <c r="D486" s="1418">
        <v>36</v>
      </c>
      <c r="E486" s="1291">
        <v>0.5</v>
      </c>
      <c r="F486" s="1292" t="s">
        <v>93</v>
      </c>
      <c r="G486" s="1368">
        <v>0</v>
      </c>
      <c r="H486" s="1292" t="s">
        <v>93</v>
      </c>
      <c r="I486" s="1368">
        <v>0</v>
      </c>
      <c r="J486" s="1368">
        <v>0.25</v>
      </c>
      <c r="K486" s="1368">
        <v>0.17</v>
      </c>
      <c r="L486" s="1292" t="s">
        <v>93</v>
      </c>
      <c r="M486" s="1368">
        <v>0.02</v>
      </c>
      <c r="N486" s="1292" t="s">
        <v>93</v>
      </c>
      <c r="O486" s="1292" t="s">
        <v>93</v>
      </c>
      <c r="P486" s="1292" t="s">
        <v>93</v>
      </c>
      <c r="Q486" s="1292" t="s">
        <v>93</v>
      </c>
      <c r="R486" s="1368">
        <v>0</v>
      </c>
      <c r="S486" s="1292" t="s">
        <v>93</v>
      </c>
      <c r="T486" s="1292" t="s">
        <v>93</v>
      </c>
      <c r="U486" s="1292" t="s">
        <v>93</v>
      </c>
      <c r="V486" s="1292" t="s">
        <v>93</v>
      </c>
      <c r="W486" s="1292" t="s">
        <v>93</v>
      </c>
      <c r="X486" s="1292" t="s">
        <v>93</v>
      </c>
      <c r="Y486" s="1368">
        <v>0</v>
      </c>
      <c r="Z486" s="1368">
        <v>0.3</v>
      </c>
      <c r="AA486" s="1368">
        <v>0</v>
      </c>
      <c r="AB486" s="1292" t="s">
        <v>93</v>
      </c>
      <c r="AC486" s="1368">
        <v>0</v>
      </c>
      <c r="AD486" s="1292" t="s">
        <v>93</v>
      </c>
      <c r="AE486" s="1368">
        <v>0</v>
      </c>
      <c r="AF486" s="1368">
        <v>0.25</v>
      </c>
      <c r="AG486" s="1292" t="s">
        <v>93</v>
      </c>
      <c r="AH486" s="1292" t="s">
        <v>93</v>
      </c>
      <c r="AI486" s="1292" t="s">
        <v>93</v>
      </c>
      <c r="AJ486" s="1292" t="s">
        <v>93</v>
      </c>
      <c r="AK486" s="1368">
        <v>0</v>
      </c>
      <c r="AL486" s="1368">
        <v>0</v>
      </c>
      <c r="AM486" s="1292" t="s">
        <v>93</v>
      </c>
      <c r="AN486" s="1292" t="s">
        <v>93</v>
      </c>
      <c r="AO486" s="1292" t="s">
        <v>93</v>
      </c>
      <c r="AP486" s="1368">
        <v>0</v>
      </c>
      <c r="AQ486" s="1368">
        <v>0</v>
      </c>
      <c r="AR486" s="1292" t="s">
        <v>93</v>
      </c>
      <c r="AS486" s="1368">
        <v>0</v>
      </c>
      <c r="AT486" s="1369">
        <v>0</v>
      </c>
    </row>
    <row r="487" spans="1:46" x14ac:dyDescent="0.2">
      <c r="A487" s="1228" t="s">
        <v>269</v>
      </c>
      <c r="B487" s="1370"/>
      <c r="C487" s="1371"/>
      <c r="D487" s="1420"/>
      <c r="E487" s="1210">
        <v>0.75</v>
      </c>
      <c r="F487" s="1323">
        <v>0</v>
      </c>
      <c r="G487" s="1323">
        <v>0.75</v>
      </c>
      <c r="H487" s="1323">
        <v>0.25</v>
      </c>
      <c r="I487" s="1323">
        <v>0</v>
      </c>
      <c r="J487" s="1323">
        <v>0</v>
      </c>
      <c r="K487" s="348" t="s">
        <v>93</v>
      </c>
      <c r="L487" s="1323">
        <v>0</v>
      </c>
      <c r="M487" s="1323">
        <v>0.13</v>
      </c>
      <c r="N487" s="1323">
        <v>0.04</v>
      </c>
      <c r="O487" s="1323">
        <v>0.08</v>
      </c>
      <c r="P487" s="1323">
        <v>0</v>
      </c>
      <c r="Q487" s="348" t="s">
        <v>93</v>
      </c>
      <c r="R487" s="1323">
        <v>0</v>
      </c>
      <c r="S487" s="1323">
        <v>0</v>
      </c>
      <c r="T487" s="1323">
        <v>0</v>
      </c>
      <c r="U487" s="1323">
        <v>0.25</v>
      </c>
      <c r="V487" s="348" t="s">
        <v>93</v>
      </c>
      <c r="W487" s="348" t="s">
        <v>93</v>
      </c>
      <c r="X487" s="1323">
        <v>0.25</v>
      </c>
      <c r="Y487" s="1323">
        <v>0</v>
      </c>
      <c r="Z487" s="1323">
        <v>0</v>
      </c>
      <c r="AA487" s="1323">
        <v>0.08</v>
      </c>
      <c r="AB487" s="348" t="s">
        <v>93</v>
      </c>
      <c r="AC487" s="1323">
        <v>0</v>
      </c>
      <c r="AD487" s="1323">
        <v>0.38</v>
      </c>
      <c r="AE487" s="1323">
        <v>0</v>
      </c>
      <c r="AF487" s="1323">
        <v>0</v>
      </c>
      <c r="AG487" s="1323">
        <v>0.21</v>
      </c>
      <c r="AH487" s="1323">
        <v>0</v>
      </c>
      <c r="AI487" s="348" t="s">
        <v>93</v>
      </c>
      <c r="AJ487" s="1323">
        <v>0</v>
      </c>
      <c r="AK487" s="1323">
        <v>0</v>
      </c>
      <c r="AL487" s="1323">
        <v>0</v>
      </c>
      <c r="AM487" s="348" t="s">
        <v>93</v>
      </c>
      <c r="AN487" s="1323">
        <v>1</v>
      </c>
      <c r="AO487" s="1323">
        <v>0</v>
      </c>
      <c r="AP487" s="1323">
        <v>0</v>
      </c>
      <c r="AQ487" s="1323">
        <v>0</v>
      </c>
      <c r="AR487" s="348" t="s">
        <v>93</v>
      </c>
      <c r="AS487" s="1323">
        <v>0</v>
      </c>
      <c r="AT487" s="1372">
        <v>0</v>
      </c>
    </row>
    <row r="488" spans="1:46" x14ac:dyDescent="0.2">
      <c r="A488" s="1228" t="s">
        <v>270</v>
      </c>
      <c r="B488" s="1361"/>
      <c r="C488" s="1362"/>
      <c r="D488" s="1419"/>
      <c r="E488" s="1373">
        <v>1</v>
      </c>
      <c r="F488" s="347" t="s">
        <v>93</v>
      </c>
      <c r="G488" s="1374">
        <v>0</v>
      </c>
      <c r="H488" s="347" t="s">
        <v>93</v>
      </c>
      <c r="I488" s="347" t="s">
        <v>93</v>
      </c>
      <c r="J488" s="347" t="s">
        <v>93</v>
      </c>
      <c r="K488" s="347" t="s">
        <v>93</v>
      </c>
      <c r="L488" s="347" t="s">
        <v>93</v>
      </c>
      <c r="M488" s="347" t="s">
        <v>93</v>
      </c>
      <c r="N488" s="1374">
        <v>0.21</v>
      </c>
      <c r="O488" s="347" t="s">
        <v>93</v>
      </c>
      <c r="P488" s="1374">
        <v>0.83</v>
      </c>
      <c r="Q488" s="1374">
        <v>1</v>
      </c>
      <c r="R488" s="347" t="s">
        <v>93</v>
      </c>
      <c r="S488" s="347" t="s">
        <v>93</v>
      </c>
      <c r="T488" s="347" t="s">
        <v>93</v>
      </c>
      <c r="U488" s="347" t="s">
        <v>93</v>
      </c>
      <c r="V488" s="347" t="s">
        <v>93</v>
      </c>
      <c r="W488" s="347" t="s">
        <v>93</v>
      </c>
      <c r="X488" s="347" t="s">
        <v>93</v>
      </c>
      <c r="Y488" s="347" t="s">
        <v>93</v>
      </c>
      <c r="Z488" s="347" t="s">
        <v>93</v>
      </c>
      <c r="AA488" s="347" t="s">
        <v>93</v>
      </c>
      <c r="AB488" s="347" t="s">
        <v>93</v>
      </c>
      <c r="AC488" s="347" t="s">
        <v>93</v>
      </c>
      <c r="AD488" s="347" t="s">
        <v>93</v>
      </c>
      <c r="AE488" s="347" t="s">
        <v>93</v>
      </c>
      <c r="AF488" s="1374">
        <v>0</v>
      </c>
      <c r="AG488" s="347" t="s">
        <v>93</v>
      </c>
      <c r="AH488" s="347" t="s">
        <v>93</v>
      </c>
      <c r="AI488" s="347" t="s">
        <v>93</v>
      </c>
      <c r="AJ488" s="347" t="s">
        <v>93</v>
      </c>
      <c r="AK488" s="347" t="s">
        <v>93</v>
      </c>
      <c r="AL488" s="1374">
        <v>0</v>
      </c>
      <c r="AM488" s="347" t="s">
        <v>93</v>
      </c>
      <c r="AN488" s="347" t="s">
        <v>93</v>
      </c>
      <c r="AO488" s="347" t="s">
        <v>93</v>
      </c>
      <c r="AP488" s="347" t="s">
        <v>93</v>
      </c>
      <c r="AQ488" s="347" t="s">
        <v>93</v>
      </c>
      <c r="AR488" s="347" t="s">
        <v>93</v>
      </c>
      <c r="AS488" s="1374">
        <v>0</v>
      </c>
      <c r="AT488" s="1286" t="s">
        <v>93</v>
      </c>
    </row>
    <row r="489" spans="1:46" ht="15" x14ac:dyDescent="0.25">
      <c r="A489" s="1348" t="s">
        <v>271</v>
      </c>
      <c r="B489" s="1207"/>
      <c r="C489" s="1207"/>
      <c r="D489" s="1366"/>
      <c r="E489" s="1207"/>
      <c r="F489" s="1207"/>
      <c r="G489" s="1207"/>
      <c r="H489" s="1207"/>
      <c r="I489" s="1207"/>
      <c r="J489" s="1207"/>
      <c r="K489" s="1207"/>
      <c r="L489" s="1207"/>
      <c r="M489" s="1207"/>
      <c r="N489" s="1207"/>
      <c r="O489" s="1207"/>
      <c r="P489" s="1207"/>
      <c r="Q489" s="1207"/>
      <c r="R489" s="1207"/>
      <c r="S489" s="1207"/>
      <c r="T489" s="1207"/>
      <c r="U489" s="1207"/>
      <c r="V489" s="1207"/>
      <c r="W489" s="1207"/>
      <c r="X489" s="1207"/>
      <c r="Y489" s="1207"/>
      <c r="Z489" s="1207"/>
      <c r="AA489" s="1207"/>
      <c r="AB489" s="1207"/>
      <c r="AC489" s="1207"/>
      <c r="AD489" s="1207"/>
      <c r="AE489" s="1207"/>
      <c r="AF489" s="1207"/>
      <c r="AG489" s="1207"/>
      <c r="AH489" s="1207"/>
      <c r="AI489" s="1207"/>
      <c r="AJ489" s="1207"/>
      <c r="AK489" s="1207"/>
      <c r="AL489" s="1207"/>
      <c r="AM489" s="1207"/>
      <c r="AN489" s="1207"/>
      <c r="AO489" s="1207"/>
      <c r="AP489" s="1207"/>
      <c r="AQ489" s="1207"/>
      <c r="AR489" s="1207"/>
      <c r="AS489" s="1207"/>
      <c r="AT489" s="1208"/>
    </row>
    <row r="490" spans="1:46" x14ac:dyDescent="0.2">
      <c r="A490" s="1228" t="s">
        <v>272</v>
      </c>
      <c r="B490" s="1356"/>
      <c r="C490" s="1357"/>
      <c r="D490" s="1418">
        <v>34</v>
      </c>
      <c r="E490" s="1291">
        <v>0.57999999999999996</v>
      </c>
      <c r="F490" s="1368">
        <v>0</v>
      </c>
      <c r="G490" s="1368">
        <v>0</v>
      </c>
      <c r="H490" s="1368">
        <v>0.83</v>
      </c>
      <c r="I490" s="1368">
        <v>0</v>
      </c>
      <c r="J490" s="1368">
        <v>0</v>
      </c>
      <c r="K490" s="1368">
        <v>0.08</v>
      </c>
      <c r="L490" s="1368">
        <v>0</v>
      </c>
      <c r="M490" s="1368">
        <v>0</v>
      </c>
      <c r="N490" s="1292" t="s">
        <v>93</v>
      </c>
      <c r="O490" s="1368">
        <v>0.25</v>
      </c>
      <c r="P490" s="1368">
        <v>0</v>
      </c>
      <c r="Q490" s="1292" t="s">
        <v>93</v>
      </c>
      <c r="R490" s="1368">
        <v>0</v>
      </c>
      <c r="S490" s="1368">
        <v>0</v>
      </c>
      <c r="T490" s="1292" t="s">
        <v>93</v>
      </c>
      <c r="U490" s="1368">
        <v>0.17</v>
      </c>
      <c r="V490" s="1292" t="s">
        <v>93</v>
      </c>
      <c r="W490" s="1292" t="s">
        <v>93</v>
      </c>
      <c r="X490" s="1368">
        <v>0.25</v>
      </c>
      <c r="Y490" s="1368">
        <v>0</v>
      </c>
      <c r="Z490" s="1368">
        <v>0</v>
      </c>
      <c r="AA490" s="1368">
        <v>0</v>
      </c>
      <c r="AB490" s="1292" t="s">
        <v>93</v>
      </c>
      <c r="AC490" s="1368">
        <v>0</v>
      </c>
      <c r="AD490" s="1368">
        <v>0.25</v>
      </c>
      <c r="AE490" s="1368">
        <v>0</v>
      </c>
      <c r="AF490" s="1368">
        <v>0</v>
      </c>
      <c r="AG490" s="1292" t="s">
        <v>93</v>
      </c>
      <c r="AH490" s="1292" t="s">
        <v>93</v>
      </c>
      <c r="AI490" s="1292" t="s">
        <v>93</v>
      </c>
      <c r="AJ490" s="1368">
        <v>0</v>
      </c>
      <c r="AK490" s="1368">
        <v>0</v>
      </c>
      <c r="AL490" s="1368">
        <v>0</v>
      </c>
      <c r="AM490" s="1292" t="s">
        <v>93</v>
      </c>
      <c r="AN490" s="1368">
        <v>1</v>
      </c>
      <c r="AO490" s="1368">
        <v>0</v>
      </c>
      <c r="AP490" s="1368">
        <v>0</v>
      </c>
      <c r="AQ490" s="1368">
        <v>0</v>
      </c>
      <c r="AR490" s="1292" t="s">
        <v>93</v>
      </c>
      <c r="AS490" s="1368">
        <v>0.17</v>
      </c>
      <c r="AT490" s="1369">
        <v>0</v>
      </c>
    </row>
    <row r="491" spans="1:46" x14ac:dyDescent="0.2">
      <c r="A491" s="1228" t="s">
        <v>273</v>
      </c>
      <c r="B491" s="1370"/>
      <c r="C491" s="1371"/>
      <c r="D491" s="1419"/>
      <c r="E491" s="1241" t="s">
        <v>93</v>
      </c>
      <c r="F491" s="348" t="s">
        <v>93</v>
      </c>
      <c r="G491" s="1323">
        <v>0</v>
      </c>
      <c r="H491" s="348" t="s">
        <v>93</v>
      </c>
      <c r="I491" s="1323">
        <v>0.5</v>
      </c>
      <c r="J491" s="348" t="s">
        <v>93</v>
      </c>
      <c r="K491" s="1323">
        <v>0.57999999999999996</v>
      </c>
      <c r="L491" s="348" t="s">
        <v>93</v>
      </c>
      <c r="M491" s="1323">
        <v>0.19</v>
      </c>
      <c r="N491" s="1323">
        <v>0.63</v>
      </c>
      <c r="O491" s="1323">
        <v>0.17</v>
      </c>
      <c r="P491" s="1323">
        <v>0</v>
      </c>
      <c r="Q491" s="348" t="s">
        <v>93</v>
      </c>
      <c r="R491" s="348" t="s">
        <v>93</v>
      </c>
      <c r="S491" s="348" t="s">
        <v>93</v>
      </c>
      <c r="T491" s="1323">
        <v>0.33</v>
      </c>
      <c r="U491" s="1323">
        <v>0.75</v>
      </c>
      <c r="V491" s="348" t="s">
        <v>93</v>
      </c>
      <c r="W491" s="348" t="s">
        <v>93</v>
      </c>
      <c r="X491" s="348" t="s">
        <v>93</v>
      </c>
      <c r="Y491" s="1323">
        <v>0.08</v>
      </c>
      <c r="Z491" s="1323">
        <v>0.1</v>
      </c>
      <c r="AA491" s="1323">
        <v>0.42</v>
      </c>
      <c r="AB491" s="348" t="s">
        <v>93</v>
      </c>
      <c r="AC491" s="348" t="s">
        <v>93</v>
      </c>
      <c r="AD491" s="348" t="s">
        <v>93</v>
      </c>
      <c r="AE491" s="1323">
        <v>0</v>
      </c>
      <c r="AF491" s="1323">
        <v>0</v>
      </c>
      <c r="AG491" s="348" t="s">
        <v>93</v>
      </c>
      <c r="AH491" s="1323">
        <v>0</v>
      </c>
      <c r="AI491" s="348" t="s">
        <v>93</v>
      </c>
      <c r="AJ491" s="1323">
        <v>0</v>
      </c>
      <c r="AK491" s="1323">
        <v>0.14000000000000001</v>
      </c>
      <c r="AL491" s="348" t="s">
        <v>93</v>
      </c>
      <c r="AM491" s="348" t="s">
        <v>93</v>
      </c>
      <c r="AN491" s="1323">
        <v>0.5</v>
      </c>
      <c r="AO491" s="1323">
        <v>0</v>
      </c>
      <c r="AP491" s="1323">
        <v>0</v>
      </c>
      <c r="AQ491" s="1323">
        <v>0.17</v>
      </c>
      <c r="AR491" s="348" t="s">
        <v>93</v>
      </c>
      <c r="AS491" s="1323">
        <v>0</v>
      </c>
      <c r="AT491" s="1372">
        <v>0</v>
      </c>
    </row>
    <row r="492" spans="1:46" ht="15" x14ac:dyDescent="0.25">
      <c r="A492" s="1348" t="s">
        <v>274</v>
      </c>
      <c r="B492" s="1370"/>
      <c r="C492" s="1371"/>
      <c r="D492" s="1238">
        <v>34</v>
      </c>
      <c r="E492" s="1210">
        <v>0</v>
      </c>
      <c r="F492" s="1323">
        <v>0</v>
      </c>
      <c r="G492" s="1323">
        <v>0</v>
      </c>
      <c r="H492" s="1323">
        <v>0.33</v>
      </c>
      <c r="I492" s="1323">
        <v>0</v>
      </c>
      <c r="J492" s="1323">
        <v>0</v>
      </c>
      <c r="K492" s="1323">
        <v>0</v>
      </c>
      <c r="L492" s="1323">
        <v>0</v>
      </c>
      <c r="M492" s="1323">
        <v>0.14000000000000001</v>
      </c>
      <c r="N492" s="1323">
        <v>0.27</v>
      </c>
      <c r="O492" s="1323">
        <v>0</v>
      </c>
      <c r="P492" s="1323">
        <v>0</v>
      </c>
      <c r="Q492" s="348" t="s">
        <v>93</v>
      </c>
      <c r="R492" s="1323">
        <v>0</v>
      </c>
      <c r="S492" s="1323">
        <v>0</v>
      </c>
      <c r="T492" s="1323">
        <v>0.33</v>
      </c>
      <c r="U492" s="1323">
        <v>0.17</v>
      </c>
      <c r="V492" s="348" t="s">
        <v>93</v>
      </c>
      <c r="W492" s="348" t="s">
        <v>93</v>
      </c>
      <c r="X492" s="1323">
        <v>0.25</v>
      </c>
      <c r="Y492" s="1323">
        <v>0</v>
      </c>
      <c r="Z492" s="1323">
        <v>0.2</v>
      </c>
      <c r="AA492" s="1323">
        <v>0</v>
      </c>
      <c r="AB492" s="348" t="s">
        <v>93</v>
      </c>
      <c r="AC492" s="1323">
        <v>0</v>
      </c>
      <c r="AD492" s="1323">
        <v>0</v>
      </c>
      <c r="AE492" s="1323">
        <v>0</v>
      </c>
      <c r="AF492" s="1323">
        <v>0</v>
      </c>
      <c r="AG492" s="1323">
        <v>0.75</v>
      </c>
      <c r="AH492" s="348" t="s">
        <v>93</v>
      </c>
      <c r="AI492" s="348" t="s">
        <v>93</v>
      </c>
      <c r="AJ492" s="1323">
        <v>0</v>
      </c>
      <c r="AK492" s="1323">
        <v>0</v>
      </c>
      <c r="AL492" s="1323">
        <v>0</v>
      </c>
      <c r="AM492" s="348" t="s">
        <v>93</v>
      </c>
      <c r="AN492" s="1323">
        <v>1</v>
      </c>
      <c r="AO492" s="1323">
        <v>0</v>
      </c>
      <c r="AP492" s="1323">
        <v>0</v>
      </c>
      <c r="AQ492" s="1323">
        <v>0</v>
      </c>
      <c r="AR492" s="348" t="s">
        <v>93</v>
      </c>
      <c r="AS492" s="1323">
        <v>0.33</v>
      </c>
      <c r="AT492" s="1372">
        <v>0</v>
      </c>
    </row>
    <row r="493" spans="1:46" ht="15" x14ac:dyDescent="0.25">
      <c r="A493" s="1348" t="s">
        <v>275</v>
      </c>
      <c r="B493" s="1370"/>
      <c r="C493" s="1371"/>
      <c r="D493" s="1238">
        <v>34</v>
      </c>
      <c r="E493" s="1210">
        <v>0.57999999999999996</v>
      </c>
      <c r="F493" s="1323">
        <v>0</v>
      </c>
      <c r="G493" s="1323">
        <v>0</v>
      </c>
      <c r="H493" s="1323">
        <v>0</v>
      </c>
      <c r="I493" s="1323">
        <v>0</v>
      </c>
      <c r="J493" s="1323">
        <v>0</v>
      </c>
      <c r="K493" s="348" t="s">
        <v>93</v>
      </c>
      <c r="L493" s="1323">
        <v>0</v>
      </c>
      <c r="M493" s="1323">
        <v>0.11</v>
      </c>
      <c r="N493" s="1323">
        <v>0.04</v>
      </c>
      <c r="O493" s="1323">
        <v>0</v>
      </c>
      <c r="P493" s="1323">
        <v>0</v>
      </c>
      <c r="Q493" s="348" t="s">
        <v>93</v>
      </c>
      <c r="R493" s="1323">
        <v>0</v>
      </c>
      <c r="S493" s="1323">
        <v>0</v>
      </c>
      <c r="T493" s="1323">
        <v>0.08</v>
      </c>
      <c r="U493" s="1323">
        <v>0</v>
      </c>
      <c r="V493" s="348" t="s">
        <v>93</v>
      </c>
      <c r="W493" s="348" t="s">
        <v>93</v>
      </c>
      <c r="X493" s="1323">
        <v>0.25</v>
      </c>
      <c r="Y493" s="1323">
        <v>0</v>
      </c>
      <c r="Z493" s="1323">
        <v>0</v>
      </c>
      <c r="AA493" s="1323">
        <v>0</v>
      </c>
      <c r="AB493" s="348" t="s">
        <v>93</v>
      </c>
      <c r="AC493" s="1323">
        <v>0</v>
      </c>
      <c r="AD493" s="1323">
        <v>0</v>
      </c>
      <c r="AE493" s="1323">
        <v>0</v>
      </c>
      <c r="AF493" s="1323">
        <v>0</v>
      </c>
      <c r="AG493" s="1323">
        <v>0.33</v>
      </c>
      <c r="AH493" s="1323">
        <v>0</v>
      </c>
      <c r="AI493" s="348" t="s">
        <v>93</v>
      </c>
      <c r="AJ493" s="1323">
        <v>0</v>
      </c>
      <c r="AK493" s="1323">
        <v>0</v>
      </c>
      <c r="AL493" s="1323">
        <v>0</v>
      </c>
      <c r="AM493" s="348" t="s">
        <v>93</v>
      </c>
      <c r="AN493" s="1323">
        <v>1</v>
      </c>
      <c r="AO493" s="1323">
        <v>0</v>
      </c>
      <c r="AP493" s="1323">
        <v>0</v>
      </c>
      <c r="AQ493" s="1323">
        <v>0</v>
      </c>
      <c r="AR493" s="348" t="s">
        <v>93</v>
      </c>
      <c r="AS493" s="1323">
        <v>0</v>
      </c>
      <c r="AT493" s="1372">
        <v>0</v>
      </c>
    </row>
    <row r="494" spans="1:46" ht="15" x14ac:dyDescent="0.25">
      <c r="A494" s="1348" t="s">
        <v>276</v>
      </c>
      <c r="B494" s="1361"/>
      <c r="C494" s="1362"/>
      <c r="D494" s="1238">
        <v>25</v>
      </c>
      <c r="E494" s="1210">
        <v>0.25</v>
      </c>
      <c r="F494" s="348" t="s">
        <v>93</v>
      </c>
      <c r="G494" s="1323">
        <v>0</v>
      </c>
      <c r="H494" s="1323">
        <v>0.42</v>
      </c>
      <c r="I494" s="1323">
        <v>0</v>
      </c>
      <c r="J494" s="1323">
        <v>0</v>
      </c>
      <c r="K494" s="348" t="s">
        <v>93</v>
      </c>
      <c r="L494" s="1323">
        <v>0</v>
      </c>
      <c r="M494" s="1323">
        <v>0.02</v>
      </c>
      <c r="N494" s="1323">
        <v>0.21</v>
      </c>
      <c r="O494" s="348" t="s">
        <v>93</v>
      </c>
      <c r="P494" s="1323">
        <v>0.75</v>
      </c>
      <c r="Q494" s="348" t="s">
        <v>93</v>
      </c>
      <c r="R494" s="348" t="s">
        <v>93</v>
      </c>
      <c r="S494" s="348" t="s">
        <v>93</v>
      </c>
      <c r="T494" s="348" t="s">
        <v>93</v>
      </c>
      <c r="U494" s="1323">
        <v>0.33</v>
      </c>
      <c r="V494" s="348" t="s">
        <v>93</v>
      </c>
      <c r="W494" s="348" t="s">
        <v>93</v>
      </c>
      <c r="X494" s="1323">
        <v>0</v>
      </c>
      <c r="Y494" s="1323">
        <v>0</v>
      </c>
      <c r="Z494" s="1323">
        <v>0</v>
      </c>
      <c r="AA494" s="1323">
        <v>0.5</v>
      </c>
      <c r="AB494" s="348" t="s">
        <v>93</v>
      </c>
      <c r="AC494" s="1323">
        <v>0</v>
      </c>
      <c r="AD494" s="348" t="s">
        <v>93</v>
      </c>
      <c r="AE494" s="1323">
        <v>0</v>
      </c>
      <c r="AF494" s="1323">
        <v>0</v>
      </c>
      <c r="AG494" s="348" t="s">
        <v>93</v>
      </c>
      <c r="AH494" s="1323">
        <v>0</v>
      </c>
      <c r="AI494" s="348" t="s">
        <v>93</v>
      </c>
      <c r="AJ494" s="1323">
        <v>0</v>
      </c>
      <c r="AK494" s="1323">
        <v>0.14000000000000001</v>
      </c>
      <c r="AL494" s="1323">
        <v>0</v>
      </c>
      <c r="AM494" s="348" t="s">
        <v>93</v>
      </c>
      <c r="AN494" s="348" t="s">
        <v>93</v>
      </c>
      <c r="AO494" s="1323">
        <v>0.33</v>
      </c>
      <c r="AP494" s="1323">
        <v>0</v>
      </c>
      <c r="AQ494" s="348" t="s">
        <v>93</v>
      </c>
      <c r="AR494" s="348" t="s">
        <v>93</v>
      </c>
      <c r="AS494" s="1323">
        <v>0</v>
      </c>
      <c r="AT494" s="1372">
        <v>0</v>
      </c>
    </row>
    <row r="495" spans="1:46" ht="15" x14ac:dyDescent="0.25">
      <c r="A495" s="1348" t="s">
        <v>277</v>
      </c>
      <c r="B495" s="1275"/>
      <c r="C495" s="1275"/>
      <c r="D495" s="1276"/>
      <c r="E495" s="1275"/>
      <c r="F495" s="1275"/>
      <c r="G495" s="1275"/>
      <c r="H495" s="1275"/>
      <c r="I495" s="1275"/>
      <c r="J495" s="1275"/>
      <c r="K495" s="1275"/>
      <c r="L495" s="1275"/>
      <c r="M495" s="1275"/>
      <c r="N495" s="1275"/>
      <c r="O495" s="1275"/>
      <c r="P495" s="1275"/>
      <c r="Q495" s="1275"/>
      <c r="R495" s="1275"/>
      <c r="S495" s="1275"/>
      <c r="T495" s="1275"/>
      <c r="U495" s="1275"/>
      <c r="V495" s="1275"/>
      <c r="W495" s="1275"/>
      <c r="X495" s="1275"/>
      <c r="Y495" s="1275"/>
      <c r="Z495" s="1275"/>
      <c r="AA495" s="1275"/>
      <c r="AB495" s="1275"/>
      <c r="AC495" s="1275"/>
      <c r="AD495" s="1275"/>
      <c r="AE495" s="1275"/>
      <c r="AF495" s="1275"/>
      <c r="AG495" s="1275"/>
      <c r="AH495" s="1275"/>
      <c r="AI495" s="1275"/>
      <c r="AJ495" s="1275"/>
      <c r="AK495" s="1275"/>
      <c r="AL495" s="1275"/>
      <c r="AM495" s="1275"/>
      <c r="AN495" s="1275"/>
      <c r="AO495" s="1275"/>
      <c r="AP495" s="1275"/>
      <c r="AQ495" s="1275"/>
      <c r="AR495" s="1275"/>
      <c r="AS495" s="1275"/>
      <c r="AT495" s="1276"/>
    </row>
    <row r="496" spans="1:46" x14ac:dyDescent="0.2">
      <c r="A496" s="1228" t="s">
        <v>278</v>
      </c>
      <c r="B496" s="1356"/>
      <c r="C496" s="1357"/>
      <c r="D496" s="1418">
        <v>17</v>
      </c>
      <c r="E496" s="1210">
        <v>1</v>
      </c>
      <c r="F496" s="348" t="s">
        <v>93</v>
      </c>
      <c r="G496" s="348" t="s">
        <v>93</v>
      </c>
      <c r="H496" s="1323">
        <v>0.33</v>
      </c>
      <c r="I496" s="348" t="s">
        <v>93</v>
      </c>
      <c r="J496" s="348" t="s">
        <v>93</v>
      </c>
      <c r="K496" s="348" t="s">
        <v>93</v>
      </c>
      <c r="L496" s="1323">
        <v>0</v>
      </c>
      <c r="M496" s="1323">
        <v>0</v>
      </c>
      <c r="N496" s="348" t="s">
        <v>93</v>
      </c>
      <c r="O496" s="1323">
        <v>0</v>
      </c>
      <c r="P496" s="348" t="s">
        <v>93</v>
      </c>
      <c r="Q496" s="348" t="s">
        <v>93</v>
      </c>
      <c r="R496" s="348" t="s">
        <v>93</v>
      </c>
      <c r="S496" s="348" t="s">
        <v>93</v>
      </c>
      <c r="T496" s="348" t="s">
        <v>93</v>
      </c>
      <c r="U496" s="1323">
        <v>1</v>
      </c>
      <c r="V496" s="348" t="s">
        <v>93</v>
      </c>
      <c r="W496" s="348" t="s">
        <v>93</v>
      </c>
      <c r="X496" s="348" t="s">
        <v>93</v>
      </c>
      <c r="Y496" s="348" t="s">
        <v>93</v>
      </c>
      <c r="Z496" s="1323">
        <v>0</v>
      </c>
      <c r="AA496" s="348" t="s">
        <v>93</v>
      </c>
      <c r="AB496" s="348" t="s">
        <v>93</v>
      </c>
      <c r="AC496" s="1323">
        <v>0.25</v>
      </c>
      <c r="AD496" s="348" t="s">
        <v>93</v>
      </c>
      <c r="AE496" s="348" t="s">
        <v>93</v>
      </c>
      <c r="AF496" s="348" t="s">
        <v>93</v>
      </c>
      <c r="AG496" s="348" t="s">
        <v>93</v>
      </c>
      <c r="AH496" s="1323">
        <v>0.5</v>
      </c>
      <c r="AI496" s="348" t="s">
        <v>93</v>
      </c>
      <c r="AJ496" s="348" t="s">
        <v>93</v>
      </c>
      <c r="AK496" s="1323">
        <v>0.43</v>
      </c>
      <c r="AL496" s="348" t="s">
        <v>93</v>
      </c>
      <c r="AM496" s="348" t="s">
        <v>93</v>
      </c>
      <c r="AN496" s="348" t="s">
        <v>93</v>
      </c>
      <c r="AO496" s="1323">
        <v>0.08</v>
      </c>
      <c r="AP496" s="1323">
        <v>0.25</v>
      </c>
      <c r="AQ496" s="348" t="s">
        <v>93</v>
      </c>
      <c r="AR496" s="348" t="s">
        <v>93</v>
      </c>
      <c r="AS496" s="348" t="s">
        <v>93</v>
      </c>
      <c r="AT496" s="1372">
        <v>0</v>
      </c>
    </row>
    <row r="497" spans="1:46" x14ac:dyDescent="0.2">
      <c r="A497" s="1228" t="s">
        <v>279</v>
      </c>
      <c r="B497" s="1370"/>
      <c r="C497" s="1371"/>
      <c r="D497" s="1419"/>
      <c r="E497" s="1210">
        <v>1</v>
      </c>
      <c r="F497" s="348" t="s">
        <v>93</v>
      </c>
      <c r="G497" s="1323">
        <v>0.5</v>
      </c>
      <c r="H497" s="1323">
        <v>0</v>
      </c>
      <c r="I497" s="348" t="s">
        <v>93</v>
      </c>
      <c r="J497" s="1323">
        <v>0.33</v>
      </c>
      <c r="K497" s="348" t="s">
        <v>93</v>
      </c>
      <c r="L497" s="348" t="s">
        <v>93</v>
      </c>
      <c r="M497" s="1323">
        <v>0.4</v>
      </c>
      <c r="N497" s="348" t="s">
        <v>93</v>
      </c>
      <c r="O497" s="348" t="s">
        <v>93</v>
      </c>
      <c r="P497" s="348" t="s">
        <v>93</v>
      </c>
      <c r="Q497" s="348" t="s">
        <v>93</v>
      </c>
      <c r="R497" s="348" t="s">
        <v>93</v>
      </c>
      <c r="S497" s="348" t="s">
        <v>93</v>
      </c>
      <c r="T497" s="348" t="s">
        <v>93</v>
      </c>
      <c r="U497" s="348" t="s">
        <v>93</v>
      </c>
      <c r="V497" s="348" t="s">
        <v>93</v>
      </c>
      <c r="W497" s="348" t="s">
        <v>93</v>
      </c>
      <c r="X497" s="348" t="s">
        <v>93</v>
      </c>
      <c r="Y497" s="348" t="s">
        <v>93</v>
      </c>
      <c r="Z497" s="348" t="s">
        <v>93</v>
      </c>
      <c r="AA497" s="348" t="s">
        <v>93</v>
      </c>
      <c r="AB497" s="348" t="s">
        <v>93</v>
      </c>
      <c r="AC497" s="348" t="s">
        <v>93</v>
      </c>
      <c r="AD497" s="348" t="s">
        <v>93</v>
      </c>
      <c r="AE497" s="348" t="s">
        <v>93</v>
      </c>
      <c r="AF497" s="348" t="s">
        <v>93</v>
      </c>
      <c r="AG497" s="348" t="s">
        <v>93</v>
      </c>
      <c r="AH497" s="348" t="s">
        <v>93</v>
      </c>
      <c r="AI497" s="348" t="s">
        <v>93</v>
      </c>
      <c r="AJ497" s="348" t="s">
        <v>93</v>
      </c>
      <c r="AK497" s="348" t="s">
        <v>93</v>
      </c>
      <c r="AL497" s="1323">
        <v>0.2</v>
      </c>
      <c r="AM497" s="348" t="s">
        <v>93</v>
      </c>
      <c r="AN497" s="348" t="s">
        <v>93</v>
      </c>
      <c r="AO497" s="348" t="s">
        <v>93</v>
      </c>
      <c r="AP497" s="348" t="s">
        <v>93</v>
      </c>
      <c r="AQ497" s="1323">
        <v>0.08</v>
      </c>
      <c r="AR497" s="348" t="s">
        <v>93</v>
      </c>
      <c r="AS497" s="348" t="s">
        <v>93</v>
      </c>
      <c r="AT497" s="1203" t="s">
        <v>93</v>
      </c>
    </row>
    <row r="498" spans="1:46" ht="15" x14ac:dyDescent="0.25">
      <c r="A498" s="1348" t="s">
        <v>280</v>
      </c>
      <c r="B498" s="1370"/>
      <c r="C498" s="1371"/>
      <c r="D498" s="1203">
        <v>11</v>
      </c>
      <c r="E498" s="1241" t="s">
        <v>93</v>
      </c>
      <c r="F498" s="348" t="s">
        <v>93</v>
      </c>
      <c r="G498" s="1323">
        <v>0</v>
      </c>
      <c r="H498" s="348" t="s">
        <v>93</v>
      </c>
      <c r="I498" s="1323">
        <v>0.75</v>
      </c>
      <c r="J498" s="1323">
        <v>0</v>
      </c>
      <c r="K498" s="348" t="s">
        <v>93</v>
      </c>
      <c r="L498" s="348" t="s">
        <v>93</v>
      </c>
      <c r="M498" s="1323">
        <v>0</v>
      </c>
      <c r="N498" s="348" t="s">
        <v>93</v>
      </c>
      <c r="O498" s="348" t="s">
        <v>93</v>
      </c>
      <c r="P498" s="348" t="s">
        <v>93</v>
      </c>
      <c r="Q498" s="348" t="s">
        <v>93</v>
      </c>
      <c r="R498" s="348" t="s">
        <v>93</v>
      </c>
      <c r="S498" s="1323">
        <v>0</v>
      </c>
      <c r="T498" s="348" t="s">
        <v>93</v>
      </c>
      <c r="U498" s="1323">
        <v>1</v>
      </c>
      <c r="V498" s="348" t="s">
        <v>93</v>
      </c>
      <c r="W498" s="348" t="s">
        <v>93</v>
      </c>
      <c r="X498" s="1323">
        <v>0</v>
      </c>
      <c r="Y498" s="348" t="s">
        <v>93</v>
      </c>
      <c r="Z498" s="348" t="s">
        <v>93</v>
      </c>
      <c r="AA498" s="1323">
        <v>1</v>
      </c>
      <c r="AB498" s="348" t="s">
        <v>93</v>
      </c>
      <c r="AC498" s="348" t="s">
        <v>93</v>
      </c>
      <c r="AD498" s="348" t="s">
        <v>93</v>
      </c>
      <c r="AE498" s="348" t="s">
        <v>93</v>
      </c>
      <c r="AF498" s="1323">
        <v>0</v>
      </c>
      <c r="AG498" s="348" t="s">
        <v>93</v>
      </c>
      <c r="AH498" s="348" t="s">
        <v>93</v>
      </c>
      <c r="AI498" s="348" t="s">
        <v>93</v>
      </c>
      <c r="AJ498" s="348" t="s">
        <v>93</v>
      </c>
      <c r="AK498" s="1323">
        <v>0</v>
      </c>
      <c r="AL498" s="348" t="s">
        <v>93</v>
      </c>
      <c r="AM498" s="348" t="s">
        <v>93</v>
      </c>
      <c r="AN498" s="348" t="s">
        <v>93</v>
      </c>
      <c r="AO498" s="348" t="s">
        <v>93</v>
      </c>
      <c r="AP498" s="1323">
        <v>0.33</v>
      </c>
      <c r="AQ498" s="348" t="s">
        <v>93</v>
      </c>
      <c r="AR498" s="348" t="s">
        <v>93</v>
      </c>
      <c r="AS498" s="348" t="s">
        <v>93</v>
      </c>
      <c r="AT498" s="1203" t="s">
        <v>93</v>
      </c>
    </row>
    <row r="499" spans="1:46" ht="15" x14ac:dyDescent="0.25">
      <c r="A499" s="1375" t="s">
        <v>281</v>
      </c>
      <c r="B499" s="1376"/>
      <c r="C499" s="1377"/>
      <c r="D499" s="1203">
        <v>28</v>
      </c>
      <c r="E499" s="1210">
        <v>0</v>
      </c>
      <c r="F499" s="348" t="s">
        <v>93</v>
      </c>
      <c r="G499" s="1323">
        <v>0</v>
      </c>
      <c r="H499" s="1323">
        <v>0.25</v>
      </c>
      <c r="I499" s="1323">
        <v>0.25</v>
      </c>
      <c r="J499" s="1323">
        <v>0</v>
      </c>
      <c r="K499" s="1323">
        <v>0.33</v>
      </c>
      <c r="L499" s="1323">
        <v>0</v>
      </c>
      <c r="M499" s="1323">
        <v>7.0000000000000007E-2</v>
      </c>
      <c r="N499" s="348" t="s">
        <v>93</v>
      </c>
      <c r="O499" s="1323">
        <v>0.33</v>
      </c>
      <c r="P499" s="1323">
        <v>0</v>
      </c>
      <c r="Q499" s="348" t="s">
        <v>93</v>
      </c>
      <c r="R499" s="1323">
        <v>0</v>
      </c>
      <c r="S499" s="348" t="s">
        <v>93</v>
      </c>
      <c r="T499" s="348" t="s">
        <v>93</v>
      </c>
      <c r="U499" s="1323">
        <v>0.83</v>
      </c>
      <c r="V499" s="348" t="s">
        <v>93</v>
      </c>
      <c r="W499" s="348" t="s">
        <v>93</v>
      </c>
      <c r="X499" s="1323">
        <v>0</v>
      </c>
      <c r="Y499" s="1323">
        <v>0</v>
      </c>
      <c r="Z499" s="1323">
        <v>0.6</v>
      </c>
      <c r="AA499" s="1323">
        <v>0</v>
      </c>
      <c r="AB499" s="348" t="s">
        <v>93</v>
      </c>
      <c r="AC499" s="1323">
        <v>0</v>
      </c>
      <c r="AD499" s="348" t="s">
        <v>93</v>
      </c>
      <c r="AE499" s="1323">
        <v>0</v>
      </c>
      <c r="AF499" s="1323">
        <v>0</v>
      </c>
      <c r="AG499" s="348" t="s">
        <v>93</v>
      </c>
      <c r="AH499" s="1323">
        <v>0</v>
      </c>
      <c r="AI499" s="348" t="s">
        <v>93</v>
      </c>
      <c r="AJ499" s="1323">
        <v>0</v>
      </c>
      <c r="AK499" s="1323">
        <v>0.17</v>
      </c>
      <c r="AL499" s="1323">
        <v>0</v>
      </c>
      <c r="AM499" s="348" t="s">
        <v>93</v>
      </c>
      <c r="AN499" s="348" t="s">
        <v>93</v>
      </c>
      <c r="AO499" s="1323">
        <v>0</v>
      </c>
      <c r="AP499" s="1323">
        <v>0</v>
      </c>
      <c r="AQ499" s="1323">
        <v>0</v>
      </c>
      <c r="AR499" s="348" t="s">
        <v>93</v>
      </c>
      <c r="AS499" s="1323">
        <v>0</v>
      </c>
      <c r="AT499" s="1372">
        <v>0</v>
      </c>
    </row>
    <row r="500" spans="1:46" s="559" customFormat="1" ht="19.5" customHeight="1" x14ac:dyDescent="0.25">
      <c r="A500" s="1378" t="s">
        <v>282</v>
      </c>
      <c r="B500" s="1297">
        <f>C500/D500</f>
        <v>0.34285714285714286</v>
      </c>
      <c r="C500" s="1183">
        <v>12</v>
      </c>
      <c r="D500" s="1203">
        <v>35</v>
      </c>
      <c r="E500" s="1241">
        <v>0</v>
      </c>
      <c r="F500" s="348">
        <v>1</v>
      </c>
      <c r="G500" s="348">
        <v>0</v>
      </c>
      <c r="H500" s="348">
        <v>0</v>
      </c>
      <c r="I500" s="348">
        <v>0</v>
      </c>
      <c r="J500" s="348">
        <v>0</v>
      </c>
      <c r="K500" s="348">
        <v>0</v>
      </c>
      <c r="L500" s="348">
        <v>1</v>
      </c>
      <c r="M500" s="348">
        <v>0</v>
      </c>
      <c r="N500" s="348">
        <v>0</v>
      </c>
      <c r="O500" s="348">
        <v>0</v>
      </c>
      <c r="P500" s="348">
        <v>0</v>
      </c>
      <c r="Q500" s="348" t="s">
        <v>93</v>
      </c>
      <c r="R500" s="348">
        <v>1</v>
      </c>
      <c r="S500" s="348">
        <v>1</v>
      </c>
      <c r="T500" s="348">
        <v>0</v>
      </c>
      <c r="U500" s="348">
        <v>0</v>
      </c>
      <c r="V500" s="348" t="s">
        <v>93</v>
      </c>
      <c r="W500" s="348" t="s">
        <v>93</v>
      </c>
      <c r="X500" s="348">
        <v>0</v>
      </c>
      <c r="Y500" s="348">
        <v>0</v>
      </c>
      <c r="Z500" s="348">
        <v>0</v>
      </c>
      <c r="AA500" s="348">
        <v>0</v>
      </c>
      <c r="AB500" s="348" t="s">
        <v>93</v>
      </c>
      <c r="AC500" s="348">
        <v>1</v>
      </c>
      <c r="AD500" s="348">
        <v>0</v>
      </c>
      <c r="AE500" s="348">
        <v>1</v>
      </c>
      <c r="AF500" s="348">
        <v>0</v>
      </c>
      <c r="AG500" s="348">
        <v>0</v>
      </c>
      <c r="AH500" s="348">
        <v>1</v>
      </c>
      <c r="AI500" s="348" t="s">
        <v>93</v>
      </c>
      <c r="AJ500" s="348">
        <v>1</v>
      </c>
      <c r="AK500" s="348">
        <v>0</v>
      </c>
      <c r="AL500" s="348">
        <v>1</v>
      </c>
      <c r="AM500" s="348" t="s">
        <v>93</v>
      </c>
      <c r="AN500" s="348">
        <v>0</v>
      </c>
      <c r="AO500" s="348">
        <v>1</v>
      </c>
      <c r="AP500" s="348">
        <v>1</v>
      </c>
      <c r="AQ500" s="348">
        <v>0</v>
      </c>
      <c r="AR500" s="348" t="s">
        <v>93</v>
      </c>
      <c r="AS500" s="348">
        <v>0</v>
      </c>
      <c r="AT500" s="1203">
        <v>1</v>
      </c>
    </row>
    <row r="501" spans="1:46" s="559" customFormat="1" ht="19.5" customHeight="1" x14ac:dyDescent="0.25">
      <c r="A501" s="1378" t="s">
        <v>283</v>
      </c>
      <c r="B501" s="1297">
        <f>C501/D501</f>
        <v>0.2</v>
      </c>
      <c r="C501" s="1310">
        <v>7</v>
      </c>
      <c r="D501" s="1286">
        <v>35</v>
      </c>
      <c r="E501" s="1287">
        <v>0</v>
      </c>
      <c r="F501" s="347">
        <v>1</v>
      </c>
      <c r="G501" s="347">
        <v>0</v>
      </c>
      <c r="H501" s="347">
        <v>0</v>
      </c>
      <c r="I501" s="347">
        <v>0</v>
      </c>
      <c r="J501" s="347">
        <v>0</v>
      </c>
      <c r="K501" s="347">
        <v>0</v>
      </c>
      <c r="L501" s="347">
        <v>1</v>
      </c>
      <c r="M501" s="347">
        <v>0</v>
      </c>
      <c r="N501" s="347">
        <v>0</v>
      </c>
      <c r="O501" s="347">
        <v>0</v>
      </c>
      <c r="P501" s="347">
        <v>0</v>
      </c>
      <c r="Q501" s="347" t="s">
        <v>93</v>
      </c>
      <c r="R501" s="347">
        <v>1</v>
      </c>
      <c r="S501" s="347">
        <v>1</v>
      </c>
      <c r="T501" s="347">
        <v>0</v>
      </c>
      <c r="U501" s="347">
        <v>0</v>
      </c>
      <c r="V501" s="347" t="s">
        <v>93</v>
      </c>
      <c r="W501" s="347" t="s">
        <v>93</v>
      </c>
      <c r="X501" s="347">
        <v>0</v>
      </c>
      <c r="Y501" s="347">
        <v>0</v>
      </c>
      <c r="Z501" s="347">
        <v>0</v>
      </c>
      <c r="AA501" s="347">
        <v>0</v>
      </c>
      <c r="AB501" s="347" t="s">
        <v>93</v>
      </c>
      <c r="AC501" s="347">
        <v>0</v>
      </c>
      <c r="AD501" s="347">
        <v>0</v>
      </c>
      <c r="AE501" s="347">
        <v>1</v>
      </c>
      <c r="AF501" s="347">
        <v>0</v>
      </c>
      <c r="AG501" s="347">
        <v>0</v>
      </c>
      <c r="AH501" s="347">
        <v>0</v>
      </c>
      <c r="AI501" s="347" t="s">
        <v>93</v>
      </c>
      <c r="AJ501" s="347">
        <v>1</v>
      </c>
      <c r="AK501" s="347">
        <v>0</v>
      </c>
      <c r="AL501" s="347">
        <v>0</v>
      </c>
      <c r="AM501" s="347" t="s">
        <v>93</v>
      </c>
      <c r="AN501" s="347">
        <v>0</v>
      </c>
      <c r="AO501" s="347">
        <v>0</v>
      </c>
      <c r="AP501" s="347">
        <v>0</v>
      </c>
      <c r="AQ501" s="347">
        <v>0</v>
      </c>
      <c r="AR501" s="347" t="s">
        <v>93</v>
      </c>
      <c r="AS501" s="347">
        <v>0</v>
      </c>
      <c r="AT501" s="1286">
        <v>1</v>
      </c>
    </row>
    <row r="502" spans="1:46" ht="24" customHeight="1" x14ac:dyDescent="0.25">
      <c r="A502" s="1341" t="s">
        <v>284</v>
      </c>
      <c r="B502" s="1271"/>
      <c r="C502" s="1219"/>
      <c r="D502" s="1220"/>
      <c r="E502" s="1219"/>
      <c r="F502" s="1219"/>
      <c r="G502" s="1219"/>
      <c r="H502" s="1219"/>
      <c r="I502" s="1219"/>
      <c r="J502" s="1219"/>
      <c r="K502" s="1219"/>
      <c r="L502" s="1219"/>
      <c r="M502" s="1219"/>
      <c r="N502" s="1219"/>
      <c r="O502" s="1219"/>
      <c r="P502" s="1219"/>
      <c r="Q502" s="1219"/>
      <c r="R502" s="1219"/>
      <c r="S502" s="1219"/>
      <c r="T502" s="1219"/>
      <c r="U502" s="1219"/>
      <c r="V502" s="1219"/>
      <c r="W502" s="1219"/>
      <c r="X502" s="1219"/>
      <c r="Y502" s="1219"/>
      <c r="Z502" s="1219"/>
      <c r="AA502" s="1219"/>
      <c r="AB502" s="1219"/>
      <c r="AC502" s="1219"/>
      <c r="AD502" s="1219"/>
      <c r="AE502" s="1219"/>
      <c r="AF502" s="1219"/>
      <c r="AG502" s="1219"/>
      <c r="AH502" s="1219"/>
      <c r="AI502" s="1219"/>
      <c r="AJ502" s="1219"/>
      <c r="AK502" s="1219"/>
      <c r="AL502" s="1219"/>
      <c r="AM502" s="1219"/>
      <c r="AN502" s="1219"/>
      <c r="AO502" s="1219"/>
      <c r="AP502" s="1219"/>
      <c r="AQ502" s="1219"/>
      <c r="AR502" s="1219"/>
      <c r="AS502" s="1219"/>
      <c r="AT502" s="1220"/>
    </row>
    <row r="503" spans="1:46" ht="15" x14ac:dyDescent="0.25">
      <c r="A503" s="1348" t="s">
        <v>285</v>
      </c>
      <c r="B503" s="1226"/>
      <c r="C503" s="1226"/>
      <c r="D503" s="1227"/>
      <c r="E503" s="1226"/>
      <c r="F503" s="1226"/>
      <c r="G503" s="1226"/>
      <c r="H503" s="1226"/>
      <c r="I503" s="1226"/>
      <c r="J503" s="1226"/>
      <c r="K503" s="1226"/>
      <c r="L503" s="1226"/>
      <c r="M503" s="1226"/>
      <c r="N503" s="1226"/>
      <c r="O503" s="1226"/>
      <c r="P503" s="1226"/>
      <c r="Q503" s="1226"/>
      <c r="R503" s="1226"/>
      <c r="S503" s="1226"/>
      <c r="T503" s="1226"/>
      <c r="U503" s="1226"/>
      <c r="V503" s="1226"/>
      <c r="W503" s="1226"/>
      <c r="X503" s="1226"/>
      <c r="Y503" s="1226"/>
      <c r="Z503" s="1226"/>
      <c r="AA503" s="1226"/>
      <c r="AB503" s="1226"/>
      <c r="AC503" s="1226"/>
      <c r="AD503" s="1226"/>
      <c r="AE503" s="1226"/>
      <c r="AF503" s="1226"/>
      <c r="AG503" s="1226"/>
      <c r="AH503" s="1226"/>
      <c r="AI503" s="1226"/>
      <c r="AJ503" s="1226"/>
      <c r="AK503" s="1226"/>
      <c r="AL503" s="1226"/>
      <c r="AM503" s="1226"/>
      <c r="AN503" s="1226"/>
      <c r="AO503" s="1226"/>
      <c r="AP503" s="1226"/>
      <c r="AQ503" s="1226"/>
      <c r="AR503" s="1226"/>
      <c r="AS503" s="1226"/>
      <c r="AT503" s="1227"/>
    </row>
    <row r="504" spans="1:46" x14ac:dyDescent="0.2">
      <c r="A504" s="1228" t="s">
        <v>265</v>
      </c>
      <c r="B504" s="1356"/>
      <c r="C504" s="1357"/>
      <c r="D504" s="1418">
        <v>29</v>
      </c>
      <c r="E504" s="1241" t="s">
        <v>93</v>
      </c>
      <c r="F504" s="1323">
        <v>0</v>
      </c>
      <c r="G504" s="348" t="s">
        <v>93</v>
      </c>
      <c r="H504" s="348" t="s">
        <v>93</v>
      </c>
      <c r="I504" s="1323">
        <v>0.16</v>
      </c>
      <c r="J504" s="1323">
        <v>0.01</v>
      </c>
      <c r="K504" s="348" t="s">
        <v>93</v>
      </c>
      <c r="L504" s="1323">
        <v>0</v>
      </c>
      <c r="M504" s="1323">
        <v>0.35</v>
      </c>
      <c r="N504" s="1323">
        <v>1</v>
      </c>
      <c r="O504" s="1323">
        <v>0.06</v>
      </c>
      <c r="P504" s="1323">
        <v>0.13</v>
      </c>
      <c r="Q504" s="348" t="s">
        <v>93</v>
      </c>
      <c r="R504" s="1323">
        <v>0.18</v>
      </c>
      <c r="S504" s="1323">
        <v>0.01</v>
      </c>
      <c r="T504" s="348" t="s">
        <v>93</v>
      </c>
      <c r="U504" s="348" t="s">
        <v>93</v>
      </c>
      <c r="V504" s="348" t="s">
        <v>93</v>
      </c>
      <c r="W504" s="348" t="s">
        <v>93</v>
      </c>
      <c r="X504" s="1323">
        <v>0.17</v>
      </c>
      <c r="Y504" s="1323">
        <v>0.13</v>
      </c>
      <c r="Z504" s="1323">
        <v>7.0000000000000007E-2</v>
      </c>
      <c r="AA504" s="1323">
        <v>0.17</v>
      </c>
      <c r="AB504" s="348" t="s">
        <v>93</v>
      </c>
      <c r="AC504" s="1323">
        <v>0.13</v>
      </c>
      <c r="AD504" s="1323">
        <v>0.11</v>
      </c>
      <c r="AE504" s="348" t="s">
        <v>93</v>
      </c>
      <c r="AF504" s="1323">
        <v>0.1</v>
      </c>
      <c r="AG504" s="1323">
        <v>0.21</v>
      </c>
      <c r="AH504" s="348" t="s">
        <v>93</v>
      </c>
      <c r="AI504" s="348" t="s">
        <v>93</v>
      </c>
      <c r="AJ504" s="1323">
        <v>0.03</v>
      </c>
      <c r="AK504" s="348" t="s">
        <v>93</v>
      </c>
      <c r="AL504" s="1323">
        <v>0.06</v>
      </c>
      <c r="AM504" s="1323">
        <v>0.1376146788990826</v>
      </c>
      <c r="AN504" s="1323">
        <v>1</v>
      </c>
      <c r="AO504" s="1323">
        <v>0.18</v>
      </c>
      <c r="AP504" s="1323">
        <v>0.02</v>
      </c>
      <c r="AQ504" s="348" t="s">
        <v>93</v>
      </c>
      <c r="AR504" s="348" t="s">
        <v>93</v>
      </c>
      <c r="AS504" s="1323">
        <v>0.5</v>
      </c>
      <c r="AT504" s="1203" t="s">
        <v>93</v>
      </c>
    </row>
    <row r="505" spans="1:46" x14ac:dyDescent="0.2">
      <c r="A505" s="1228" t="s">
        <v>266</v>
      </c>
      <c r="B505" s="1361"/>
      <c r="C505" s="1362"/>
      <c r="D505" s="1419"/>
      <c r="E505" s="1241" t="s">
        <v>93</v>
      </c>
      <c r="F505" s="348" t="s">
        <v>93</v>
      </c>
      <c r="G505" s="1323">
        <v>0.06</v>
      </c>
      <c r="H505" s="348" t="s">
        <v>93</v>
      </c>
      <c r="I505" s="348" t="s">
        <v>93</v>
      </c>
      <c r="J505" s="348" t="s">
        <v>93</v>
      </c>
      <c r="K505" s="348" t="s">
        <v>93</v>
      </c>
      <c r="L505" s="348" t="s">
        <v>93</v>
      </c>
      <c r="M505" s="1323">
        <v>0.34</v>
      </c>
      <c r="N505" s="348" t="s">
        <v>93</v>
      </c>
      <c r="O505" s="348" t="s">
        <v>93</v>
      </c>
      <c r="P505" s="348" t="s">
        <v>93</v>
      </c>
      <c r="Q505" s="348" t="s">
        <v>93</v>
      </c>
      <c r="R505" s="348" t="s">
        <v>93</v>
      </c>
      <c r="S505" s="348" t="s">
        <v>93</v>
      </c>
      <c r="T505" s="1323">
        <v>0.68</v>
      </c>
      <c r="U505" s="1323">
        <v>0.25</v>
      </c>
      <c r="V505" s="348" t="s">
        <v>93</v>
      </c>
      <c r="W505" s="348" t="s">
        <v>93</v>
      </c>
      <c r="X505" s="348" t="s">
        <v>93</v>
      </c>
      <c r="Y505" s="348" t="s">
        <v>93</v>
      </c>
      <c r="Z505" s="348" t="s">
        <v>93</v>
      </c>
      <c r="AA505" s="348" t="s">
        <v>93</v>
      </c>
      <c r="AB505" s="348" t="s">
        <v>93</v>
      </c>
      <c r="AC505" s="348" t="s">
        <v>93</v>
      </c>
      <c r="AD505" s="348" t="s">
        <v>93</v>
      </c>
      <c r="AE505" s="348" t="s">
        <v>93</v>
      </c>
      <c r="AF505" s="348" t="s">
        <v>93</v>
      </c>
      <c r="AG505" s="348" t="s">
        <v>93</v>
      </c>
      <c r="AH505" s="348" t="s">
        <v>93</v>
      </c>
      <c r="AI505" s="1323">
        <v>7.0000000000000007E-2</v>
      </c>
      <c r="AJ505" s="348" t="s">
        <v>93</v>
      </c>
      <c r="AK505" s="348" t="s">
        <v>93</v>
      </c>
      <c r="AL505" s="348" t="s">
        <v>93</v>
      </c>
      <c r="AM505" s="348" t="s">
        <v>93</v>
      </c>
      <c r="AN505" s="348" t="s">
        <v>93</v>
      </c>
      <c r="AO505" s="348" t="s">
        <v>93</v>
      </c>
      <c r="AP505" s="348" t="s">
        <v>93</v>
      </c>
      <c r="AQ505" s="348" t="s">
        <v>93</v>
      </c>
      <c r="AR505" s="348" t="s">
        <v>93</v>
      </c>
      <c r="AS505" s="348" t="s">
        <v>93</v>
      </c>
      <c r="AT505" s="1203" t="s">
        <v>93</v>
      </c>
    </row>
    <row r="506" spans="1:46" ht="15" x14ac:dyDescent="0.25">
      <c r="A506" s="1348" t="s">
        <v>286</v>
      </c>
      <c r="B506" s="1275"/>
      <c r="C506" s="1275"/>
      <c r="D506" s="1276"/>
      <c r="E506" s="1275"/>
      <c r="F506" s="1275"/>
      <c r="G506" s="1275"/>
      <c r="H506" s="1275"/>
      <c r="I506" s="1275"/>
      <c r="J506" s="1275"/>
      <c r="K506" s="1275"/>
      <c r="L506" s="1275"/>
      <c r="M506" s="1275"/>
      <c r="N506" s="1275"/>
      <c r="O506" s="1275"/>
      <c r="P506" s="1275"/>
      <c r="Q506" s="1275"/>
      <c r="R506" s="1275"/>
      <c r="S506" s="1275"/>
      <c r="T506" s="1275"/>
      <c r="U506" s="1275"/>
      <c r="V506" s="1275"/>
      <c r="W506" s="1275"/>
      <c r="X506" s="1275"/>
      <c r="Y506" s="1275"/>
      <c r="Z506" s="1275"/>
      <c r="AA506" s="1275"/>
      <c r="AB506" s="1275"/>
      <c r="AC506" s="1275"/>
      <c r="AD506" s="1275"/>
      <c r="AE506" s="1275"/>
      <c r="AF506" s="1275"/>
      <c r="AG506" s="1275"/>
      <c r="AH506" s="1275"/>
      <c r="AI506" s="1275"/>
      <c r="AJ506" s="1275"/>
      <c r="AK506" s="1275"/>
      <c r="AL506" s="1275"/>
      <c r="AM506" s="1275"/>
      <c r="AN506" s="1275"/>
      <c r="AO506" s="1275"/>
      <c r="AP506" s="1275"/>
      <c r="AQ506" s="1275"/>
      <c r="AR506" s="1275"/>
      <c r="AS506" s="1275"/>
      <c r="AT506" s="1276"/>
    </row>
    <row r="507" spans="1:46" x14ac:dyDescent="0.2">
      <c r="A507" s="1228" t="s">
        <v>268</v>
      </c>
      <c r="B507" s="1356"/>
      <c r="C507" s="1357"/>
      <c r="D507" s="1418">
        <v>33</v>
      </c>
      <c r="E507" s="1241" t="s">
        <v>93</v>
      </c>
      <c r="F507" s="348" t="s">
        <v>93</v>
      </c>
      <c r="G507" s="1323">
        <v>7.0000000000000007E-2</v>
      </c>
      <c r="H507" s="348" t="s">
        <v>93</v>
      </c>
      <c r="I507" s="1323">
        <v>0.12</v>
      </c>
      <c r="J507" s="1323">
        <v>0.03</v>
      </c>
      <c r="K507" s="348" t="s">
        <v>93</v>
      </c>
      <c r="L507" s="348" t="s">
        <v>93</v>
      </c>
      <c r="M507" s="1323">
        <v>0.32</v>
      </c>
      <c r="N507" s="348" t="s">
        <v>93</v>
      </c>
      <c r="O507" s="348" t="s">
        <v>93</v>
      </c>
      <c r="P507" s="348" t="s">
        <v>93</v>
      </c>
      <c r="Q507" s="348" t="s">
        <v>93</v>
      </c>
      <c r="R507" s="1323">
        <v>0.19</v>
      </c>
      <c r="S507" s="348" t="s">
        <v>93</v>
      </c>
      <c r="T507" s="348" t="s">
        <v>93</v>
      </c>
      <c r="U507" s="348" t="s">
        <v>93</v>
      </c>
      <c r="V507" s="348" t="s">
        <v>93</v>
      </c>
      <c r="W507" s="348" t="s">
        <v>93</v>
      </c>
      <c r="X507" s="348" t="s">
        <v>93</v>
      </c>
      <c r="Y507" s="1323">
        <v>0.04</v>
      </c>
      <c r="Z507" s="1323">
        <v>0.35</v>
      </c>
      <c r="AA507" s="1323">
        <v>0.48</v>
      </c>
      <c r="AB507" s="348" t="s">
        <v>93</v>
      </c>
      <c r="AC507" s="1323">
        <v>0.18</v>
      </c>
      <c r="AD507" s="348" t="s">
        <v>93</v>
      </c>
      <c r="AE507" s="348" t="s">
        <v>93</v>
      </c>
      <c r="AF507" s="1323">
        <v>0.18</v>
      </c>
      <c r="AG507" s="348" t="s">
        <v>93</v>
      </c>
      <c r="AH507" s="348" t="s">
        <v>93</v>
      </c>
      <c r="AI507" s="348" t="s">
        <v>93</v>
      </c>
      <c r="AJ507" s="348" t="s">
        <v>93</v>
      </c>
      <c r="AK507" s="348" t="s">
        <v>93</v>
      </c>
      <c r="AL507" s="1323">
        <v>0.11</v>
      </c>
      <c r="AM507" s="1323">
        <v>0.21100917431192659</v>
      </c>
      <c r="AN507" s="348" t="s">
        <v>93</v>
      </c>
      <c r="AO507" s="348" t="s">
        <v>93</v>
      </c>
      <c r="AP507" s="1323">
        <v>0.01</v>
      </c>
      <c r="AQ507" s="348" t="s">
        <v>93</v>
      </c>
      <c r="AR507" s="348" t="s">
        <v>93</v>
      </c>
      <c r="AS507" s="1323">
        <v>0.67</v>
      </c>
      <c r="AT507" s="1203" t="s">
        <v>93</v>
      </c>
    </row>
    <row r="508" spans="1:46" x14ac:dyDescent="0.2">
      <c r="A508" s="1228" t="s">
        <v>269</v>
      </c>
      <c r="B508" s="1370"/>
      <c r="C508" s="1371"/>
      <c r="D508" s="1420"/>
      <c r="E508" s="1241" t="s">
        <v>93</v>
      </c>
      <c r="F508" s="1323">
        <v>0</v>
      </c>
      <c r="G508" s="1323">
        <v>0.05</v>
      </c>
      <c r="H508" s="348" t="s">
        <v>93</v>
      </c>
      <c r="I508" s="1323">
        <v>0.06</v>
      </c>
      <c r="J508" s="1323">
        <v>0.01</v>
      </c>
      <c r="K508" s="348" t="s">
        <v>93</v>
      </c>
      <c r="L508" s="1323">
        <v>0</v>
      </c>
      <c r="M508" s="1323">
        <v>0.27</v>
      </c>
      <c r="N508" s="1323">
        <v>1</v>
      </c>
      <c r="O508" s="1323">
        <v>0.06</v>
      </c>
      <c r="P508" s="1323">
        <v>0.09</v>
      </c>
      <c r="Q508" s="348" t="s">
        <v>93</v>
      </c>
      <c r="R508" s="1323">
        <v>0.26</v>
      </c>
      <c r="S508" s="1323">
        <v>0</v>
      </c>
      <c r="T508" s="1323">
        <v>0.68</v>
      </c>
      <c r="U508" s="1323">
        <v>0.28000000000000003</v>
      </c>
      <c r="V508" s="348" t="s">
        <v>93</v>
      </c>
      <c r="W508" s="348" t="s">
        <v>93</v>
      </c>
      <c r="X508" s="1323">
        <v>0.24</v>
      </c>
      <c r="Y508" s="1323">
        <v>0.04</v>
      </c>
      <c r="Z508" s="1323">
        <v>0.12</v>
      </c>
      <c r="AA508" s="1323">
        <v>0.25</v>
      </c>
      <c r="AB508" s="348" t="s">
        <v>93</v>
      </c>
      <c r="AC508" s="1323">
        <v>0.14000000000000001</v>
      </c>
      <c r="AD508" s="1323">
        <v>0.08</v>
      </c>
      <c r="AE508" s="348" t="s">
        <v>93</v>
      </c>
      <c r="AF508" s="1323">
        <v>0.09</v>
      </c>
      <c r="AG508" s="1323">
        <v>0.31</v>
      </c>
      <c r="AH508" s="348" t="s">
        <v>93</v>
      </c>
      <c r="AI508" s="1323">
        <v>0.15</v>
      </c>
      <c r="AJ508" s="1323">
        <v>0.02</v>
      </c>
      <c r="AK508" s="348" t="s">
        <v>93</v>
      </c>
      <c r="AL508" s="1323">
        <v>0.04</v>
      </c>
      <c r="AM508" s="1323">
        <v>0.47706422018348632</v>
      </c>
      <c r="AN508" s="1323">
        <v>1</v>
      </c>
      <c r="AO508" s="1323">
        <v>0.24</v>
      </c>
      <c r="AP508" s="1323">
        <v>0.01</v>
      </c>
      <c r="AQ508" s="1323">
        <v>0.14000000000000001</v>
      </c>
      <c r="AR508" s="348" t="s">
        <v>93</v>
      </c>
      <c r="AS508" s="1323">
        <v>0.56000000000000005</v>
      </c>
      <c r="AT508" s="1372">
        <v>0.25</v>
      </c>
    </row>
    <row r="509" spans="1:46" x14ac:dyDescent="0.2">
      <c r="A509" s="1228" t="s">
        <v>270</v>
      </c>
      <c r="B509" s="1361"/>
      <c r="C509" s="1251"/>
      <c r="D509" s="1419"/>
      <c r="E509" s="1241" t="s">
        <v>93</v>
      </c>
      <c r="F509" s="348" t="s">
        <v>93</v>
      </c>
      <c r="G509" s="1323">
        <v>0.06</v>
      </c>
      <c r="H509" s="348" t="s">
        <v>93</v>
      </c>
      <c r="I509" s="348" t="s">
        <v>93</v>
      </c>
      <c r="J509" s="348" t="s">
        <v>93</v>
      </c>
      <c r="K509" s="348" t="s">
        <v>93</v>
      </c>
      <c r="L509" s="348" t="s">
        <v>93</v>
      </c>
      <c r="M509" s="348" t="s">
        <v>93</v>
      </c>
      <c r="N509" s="1323">
        <v>1</v>
      </c>
      <c r="O509" s="348" t="s">
        <v>93</v>
      </c>
      <c r="P509" s="1323">
        <v>0.09</v>
      </c>
      <c r="Q509" s="1323">
        <v>0.24</v>
      </c>
      <c r="R509" s="348" t="s">
        <v>93</v>
      </c>
      <c r="S509" s="348" t="s">
        <v>93</v>
      </c>
      <c r="T509" s="348" t="s">
        <v>93</v>
      </c>
      <c r="U509" s="348" t="s">
        <v>93</v>
      </c>
      <c r="V509" s="348" t="s">
        <v>93</v>
      </c>
      <c r="W509" s="348" t="s">
        <v>93</v>
      </c>
      <c r="X509" s="348" t="s">
        <v>93</v>
      </c>
      <c r="Y509" s="348" t="s">
        <v>93</v>
      </c>
      <c r="Z509" s="348" t="s">
        <v>93</v>
      </c>
      <c r="AA509" s="348" t="s">
        <v>93</v>
      </c>
      <c r="AB509" s="348" t="s">
        <v>93</v>
      </c>
      <c r="AC509" s="348" t="s">
        <v>93</v>
      </c>
      <c r="AD509" s="348" t="s">
        <v>93</v>
      </c>
      <c r="AE509" s="348" t="s">
        <v>93</v>
      </c>
      <c r="AF509" s="1323">
        <v>7.0000000000000007E-2</v>
      </c>
      <c r="AG509" s="348" t="s">
        <v>93</v>
      </c>
      <c r="AH509" s="348" t="s">
        <v>93</v>
      </c>
      <c r="AI509" s="348" t="s">
        <v>93</v>
      </c>
      <c r="AJ509" s="348" t="s">
        <v>93</v>
      </c>
      <c r="AK509" s="348" t="s">
        <v>93</v>
      </c>
      <c r="AL509" s="348" t="s">
        <v>93</v>
      </c>
      <c r="AM509" s="348" t="s">
        <v>93</v>
      </c>
      <c r="AN509" s="348" t="s">
        <v>93</v>
      </c>
      <c r="AO509" s="348" t="s">
        <v>93</v>
      </c>
      <c r="AP509" s="348" t="s">
        <v>93</v>
      </c>
      <c r="AQ509" s="348" t="s">
        <v>93</v>
      </c>
      <c r="AR509" s="348" t="s">
        <v>93</v>
      </c>
      <c r="AS509" s="1323">
        <v>0.55000000000000004</v>
      </c>
      <c r="AT509" s="1203" t="s">
        <v>93</v>
      </c>
    </row>
    <row r="510" spans="1:46" ht="15" x14ac:dyDescent="0.25">
      <c r="A510" s="1348" t="s">
        <v>287</v>
      </c>
      <c r="B510" s="1275"/>
      <c r="C510" s="1304"/>
      <c r="D510" s="1320"/>
      <c r="E510" s="1275"/>
      <c r="F510" s="1275"/>
      <c r="G510" s="1275"/>
      <c r="H510" s="1275"/>
      <c r="I510" s="1275"/>
      <c r="J510" s="1275"/>
      <c r="K510" s="1275"/>
      <c r="L510" s="1275"/>
      <c r="M510" s="1275"/>
      <c r="N510" s="1275"/>
      <c r="O510" s="1275"/>
      <c r="P510" s="1275"/>
      <c r="Q510" s="1275"/>
      <c r="R510" s="1275"/>
      <c r="S510" s="1275"/>
      <c r="T510" s="1275"/>
      <c r="U510" s="1275"/>
      <c r="V510" s="1275"/>
      <c r="W510" s="1275"/>
      <c r="X510" s="1275"/>
      <c r="Y510" s="1275"/>
      <c r="Z510" s="1275"/>
      <c r="AA510" s="1275"/>
      <c r="AB510" s="1275"/>
      <c r="AC510" s="1275"/>
      <c r="AD510" s="1275"/>
      <c r="AE510" s="1275"/>
      <c r="AF510" s="1275"/>
      <c r="AG510" s="1275"/>
      <c r="AH510" s="1275"/>
      <c r="AI510" s="1275"/>
      <c r="AJ510" s="1275"/>
      <c r="AK510" s="1275"/>
      <c r="AL510" s="1275"/>
      <c r="AM510" s="1275"/>
      <c r="AN510" s="1275"/>
      <c r="AO510" s="1275"/>
      <c r="AP510" s="1275"/>
      <c r="AQ510" s="1275"/>
      <c r="AR510" s="1275"/>
      <c r="AS510" s="1275"/>
      <c r="AT510" s="1276"/>
    </row>
    <row r="511" spans="1:46" x14ac:dyDescent="0.2">
      <c r="A511" s="1228" t="s">
        <v>272</v>
      </c>
      <c r="B511" s="1356"/>
      <c r="C511" s="1357"/>
      <c r="D511" s="1418">
        <v>31</v>
      </c>
      <c r="E511" s="1241" t="s">
        <v>93</v>
      </c>
      <c r="F511" s="1379">
        <v>5.0000000000000001E-3</v>
      </c>
      <c r="G511" s="1323">
        <v>0.06</v>
      </c>
      <c r="H511" s="348" t="s">
        <v>93</v>
      </c>
      <c r="I511" s="1323">
        <v>7.0000000000000007E-2</v>
      </c>
      <c r="J511" s="1323">
        <v>0.01</v>
      </c>
      <c r="K511" s="348" t="s">
        <v>93</v>
      </c>
      <c r="L511" s="1323">
        <v>0</v>
      </c>
      <c r="M511" s="1323">
        <v>0.33</v>
      </c>
      <c r="N511" s="348" t="s">
        <v>93</v>
      </c>
      <c r="O511" s="1323">
        <v>0.04</v>
      </c>
      <c r="P511" s="1323">
        <v>0.06</v>
      </c>
      <c r="Q511" s="348" t="s">
        <v>93</v>
      </c>
      <c r="R511" s="1323">
        <v>0.11</v>
      </c>
      <c r="S511" s="1323">
        <v>0</v>
      </c>
      <c r="T511" s="348" t="s">
        <v>93</v>
      </c>
      <c r="U511" s="1323">
        <v>0.46</v>
      </c>
      <c r="V511" s="348" t="s">
        <v>93</v>
      </c>
      <c r="W511" s="348" t="s">
        <v>93</v>
      </c>
      <c r="X511" s="1323">
        <v>0.21</v>
      </c>
      <c r="Y511" s="348" t="s">
        <v>93</v>
      </c>
      <c r="Z511" s="1323">
        <v>0.08</v>
      </c>
      <c r="AA511" s="1323">
        <v>0.1</v>
      </c>
      <c r="AB511" s="348" t="s">
        <v>93</v>
      </c>
      <c r="AC511" s="1323">
        <v>0.11</v>
      </c>
      <c r="AD511" s="1323">
        <v>0.11</v>
      </c>
      <c r="AE511" s="348" t="s">
        <v>93</v>
      </c>
      <c r="AF511" s="1323">
        <v>0.16</v>
      </c>
      <c r="AG511" s="348" t="s">
        <v>93</v>
      </c>
      <c r="AH511" s="348" t="s">
        <v>93</v>
      </c>
      <c r="AI511" s="348" t="s">
        <v>93</v>
      </c>
      <c r="AJ511" s="1323">
        <v>0.02</v>
      </c>
      <c r="AK511" s="348" t="s">
        <v>93</v>
      </c>
      <c r="AL511" s="1323">
        <v>0.08</v>
      </c>
      <c r="AM511" s="1323">
        <v>0.19266055045871561</v>
      </c>
      <c r="AN511" s="1323">
        <v>1</v>
      </c>
      <c r="AO511" s="1323">
        <v>0.19</v>
      </c>
      <c r="AP511" s="1323">
        <v>0.01</v>
      </c>
      <c r="AQ511" s="348" t="s">
        <v>93</v>
      </c>
      <c r="AR511" s="348" t="s">
        <v>93</v>
      </c>
      <c r="AS511" s="1323">
        <v>0.64</v>
      </c>
      <c r="AT511" s="1372">
        <v>0.23</v>
      </c>
    </row>
    <row r="512" spans="1:46" x14ac:dyDescent="0.2">
      <c r="A512" s="1228" t="s">
        <v>273</v>
      </c>
      <c r="B512" s="1370"/>
      <c r="C512" s="1371"/>
      <c r="D512" s="1419"/>
      <c r="E512" s="1241" t="s">
        <v>93</v>
      </c>
      <c r="F512" s="348" t="s">
        <v>93</v>
      </c>
      <c r="G512" s="1323">
        <v>0.08</v>
      </c>
      <c r="H512" s="348" t="s">
        <v>93</v>
      </c>
      <c r="I512" s="1323">
        <v>0.55000000000000004</v>
      </c>
      <c r="J512" s="348" t="s">
        <v>93</v>
      </c>
      <c r="K512" s="348" t="s">
        <v>93</v>
      </c>
      <c r="L512" s="348" t="s">
        <v>93</v>
      </c>
      <c r="M512" s="1323">
        <v>0.36</v>
      </c>
      <c r="N512" s="1323">
        <v>1</v>
      </c>
      <c r="O512" s="1323">
        <v>0.09</v>
      </c>
      <c r="P512" s="1323">
        <v>7.0000000000000007E-2</v>
      </c>
      <c r="Q512" s="348" t="s">
        <v>93</v>
      </c>
      <c r="R512" s="348" t="s">
        <v>93</v>
      </c>
      <c r="S512" s="348" t="s">
        <v>93</v>
      </c>
      <c r="T512" s="1323">
        <v>0.68</v>
      </c>
      <c r="U512" s="1323">
        <v>0.61</v>
      </c>
      <c r="V512" s="348" t="s">
        <v>93</v>
      </c>
      <c r="W512" s="1323">
        <v>0.03</v>
      </c>
      <c r="X512" s="348" t="s">
        <v>93</v>
      </c>
      <c r="Y512" s="1323">
        <v>0.14000000000000001</v>
      </c>
      <c r="Z512" s="1323">
        <v>0.22</v>
      </c>
      <c r="AA512" s="1323">
        <v>0.31</v>
      </c>
      <c r="AB512" s="348" t="s">
        <v>93</v>
      </c>
      <c r="AC512" s="348" t="s">
        <v>93</v>
      </c>
      <c r="AD512" s="348" t="s">
        <v>93</v>
      </c>
      <c r="AE512" s="348" t="s">
        <v>93</v>
      </c>
      <c r="AF512" s="1323">
        <v>0.19</v>
      </c>
      <c r="AG512" s="348" t="s">
        <v>93</v>
      </c>
      <c r="AH512" s="348" t="s">
        <v>93</v>
      </c>
      <c r="AI512" s="1323">
        <v>0.19</v>
      </c>
      <c r="AJ512" s="1323">
        <v>0.03</v>
      </c>
      <c r="AK512" s="348" t="s">
        <v>93</v>
      </c>
      <c r="AL512" s="348" t="s">
        <v>93</v>
      </c>
      <c r="AM512" s="1323">
        <v>0.13</v>
      </c>
      <c r="AN512" s="1323">
        <v>0.5</v>
      </c>
      <c r="AO512" s="1323">
        <v>0.19</v>
      </c>
      <c r="AP512" s="1323">
        <v>0.01</v>
      </c>
      <c r="AQ512" s="348" t="s">
        <v>93</v>
      </c>
      <c r="AR512" s="348" t="s">
        <v>93</v>
      </c>
      <c r="AS512" s="1323">
        <v>0.62</v>
      </c>
      <c r="AT512" s="1372">
        <v>0.42</v>
      </c>
    </row>
    <row r="513" spans="1:46" ht="15" x14ac:dyDescent="0.25">
      <c r="A513" s="1348" t="s">
        <v>288</v>
      </c>
      <c r="B513" s="1370"/>
      <c r="C513" s="1371"/>
      <c r="D513" s="1265">
        <v>30</v>
      </c>
      <c r="E513" s="1241" t="s">
        <v>93</v>
      </c>
      <c r="F513" s="1379">
        <v>1E-3</v>
      </c>
      <c r="G513" s="1323">
        <v>0.04</v>
      </c>
      <c r="H513" s="348" t="s">
        <v>93</v>
      </c>
      <c r="I513" s="1323">
        <v>0.16</v>
      </c>
      <c r="J513" s="1323">
        <v>0.01</v>
      </c>
      <c r="K513" s="348" t="s">
        <v>93</v>
      </c>
      <c r="L513" s="1323">
        <v>0</v>
      </c>
      <c r="M513" s="1323">
        <v>0.37</v>
      </c>
      <c r="N513" s="1323">
        <v>1</v>
      </c>
      <c r="O513" s="1323">
        <v>0.02</v>
      </c>
      <c r="P513" s="1323">
        <v>0.26</v>
      </c>
      <c r="Q513" s="348" t="s">
        <v>93</v>
      </c>
      <c r="R513" s="1323">
        <v>0.17</v>
      </c>
      <c r="S513" s="1323">
        <v>0</v>
      </c>
      <c r="T513" s="1323">
        <v>0.68</v>
      </c>
      <c r="U513" s="1323">
        <v>0.49</v>
      </c>
      <c r="V513" s="348" t="s">
        <v>93</v>
      </c>
      <c r="W513" s="348" t="s">
        <v>93</v>
      </c>
      <c r="X513" s="1323">
        <v>0.42</v>
      </c>
      <c r="Y513" s="1323">
        <v>0.45</v>
      </c>
      <c r="Z513" s="1323">
        <v>0.04</v>
      </c>
      <c r="AA513" s="1323">
        <v>0.13</v>
      </c>
      <c r="AB513" s="348" t="s">
        <v>93</v>
      </c>
      <c r="AC513" s="1323">
        <v>0.04</v>
      </c>
      <c r="AD513" s="1323">
        <v>0.11</v>
      </c>
      <c r="AE513" s="348" t="s">
        <v>93</v>
      </c>
      <c r="AF513" s="1323">
        <v>0.08</v>
      </c>
      <c r="AG513" s="1323">
        <v>0.16</v>
      </c>
      <c r="AH513" s="348" t="s">
        <v>93</v>
      </c>
      <c r="AI513" s="1323">
        <v>0.23</v>
      </c>
      <c r="AJ513" s="1323">
        <v>0.02</v>
      </c>
      <c r="AK513" s="348" t="s">
        <v>93</v>
      </c>
      <c r="AL513" s="348" t="s">
        <v>93</v>
      </c>
      <c r="AM513" s="1323">
        <v>0.19</v>
      </c>
      <c r="AN513" s="1323">
        <v>1</v>
      </c>
      <c r="AO513" s="1323">
        <v>0.12</v>
      </c>
      <c r="AP513" s="1323">
        <v>0.02</v>
      </c>
      <c r="AQ513" s="348" t="s">
        <v>93</v>
      </c>
      <c r="AR513" s="348" t="s">
        <v>93</v>
      </c>
      <c r="AS513" s="1323">
        <v>0.45</v>
      </c>
      <c r="AT513" s="1372">
        <v>0.34</v>
      </c>
    </row>
    <row r="514" spans="1:46" ht="15" x14ac:dyDescent="0.25">
      <c r="A514" s="1348" t="s">
        <v>289</v>
      </c>
      <c r="B514" s="1370"/>
      <c r="C514" s="1371"/>
      <c r="D514" s="1265">
        <v>29</v>
      </c>
      <c r="E514" s="1241" t="s">
        <v>93</v>
      </c>
      <c r="F514" s="1323">
        <v>0</v>
      </c>
      <c r="G514" s="1323">
        <v>0.09</v>
      </c>
      <c r="H514" s="348" t="s">
        <v>93</v>
      </c>
      <c r="I514" s="1323">
        <v>0.12</v>
      </c>
      <c r="J514" s="1323">
        <v>0.01</v>
      </c>
      <c r="K514" s="348" t="s">
        <v>93</v>
      </c>
      <c r="L514" s="1323">
        <v>0</v>
      </c>
      <c r="M514" s="1323">
        <v>0.3</v>
      </c>
      <c r="N514" s="1323">
        <v>1</v>
      </c>
      <c r="O514" s="1323">
        <v>0.06</v>
      </c>
      <c r="P514" s="1323">
        <v>0.12</v>
      </c>
      <c r="Q514" s="348" t="s">
        <v>93</v>
      </c>
      <c r="R514" s="1323">
        <v>0.24</v>
      </c>
      <c r="S514" s="1323">
        <v>0</v>
      </c>
      <c r="T514" s="1323">
        <v>0.68</v>
      </c>
      <c r="U514" s="1323">
        <v>0.37</v>
      </c>
      <c r="V514" s="348" t="s">
        <v>93</v>
      </c>
      <c r="W514" s="348" t="s">
        <v>93</v>
      </c>
      <c r="X514" s="1323">
        <v>0.14000000000000001</v>
      </c>
      <c r="Y514" s="1323">
        <v>0.28000000000000003</v>
      </c>
      <c r="Z514" s="1323">
        <v>7.0000000000000007E-2</v>
      </c>
      <c r="AA514" s="1323">
        <v>0.13</v>
      </c>
      <c r="AB514" s="348" t="s">
        <v>93</v>
      </c>
      <c r="AC514" s="1323">
        <v>0.14000000000000001</v>
      </c>
      <c r="AD514" s="1323">
        <v>0.09</v>
      </c>
      <c r="AE514" s="348" t="s">
        <v>93</v>
      </c>
      <c r="AF514" s="1323">
        <v>0.28000000000000003</v>
      </c>
      <c r="AG514" s="1323">
        <v>0.21</v>
      </c>
      <c r="AH514" s="348" t="s">
        <v>93</v>
      </c>
      <c r="AI514" s="348" t="s">
        <v>93</v>
      </c>
      <c r="AJ514" s="1323">
        <v>0.02</v>
      </c>
      <c r="AK514" s="348" t="s">
        <v>93</v>
      </c>
      <c r="AL514" s="1323">
        <v>0.17</v>
      </c>
      <c r="AM514" s="1323" t="s">
        <v>93</v>
      </c>
      <c r="AN514" s="1323">
        <v>1</v>
      </c>
      <c r="AO514" s="1323">
        <v>0.24</v>
      </c>
      <c r="AP514" s="1323">
        <v>0.01</v>
      </c>
      <c r="AQ514" s="348" t="s">
        <v>93</v>
      </c>
      <c r="AR514" s="348" t="s">
        <v>93</v>
      </c>
      <c r="AS514" s="1323">
        <v>0.25</v>
      </c>
      <c r="AT514" s="1372">
        <v>0.05</v>
      </c>
    </row>
    <row r="515" spans="1:46" ht="15" x14ac:dyDescent="0.25">
      <c r="A515" s="1348" t="s">
        <v>290</v>
      </c>
      <c r="B515" s="1361"/>
      <c r="C515" s="1362"/>
      <c r="D515" s="1203">
        <v>19</v>
      </c>
      <c r="E515" s="1241" t="s">
        <v>93</v>
      </c>
      <c r="F515" s="348" t="s">
        <v>93</v>
      </c>
      <c r="G515" s="1323">
        <v>0.03</v>
      </c>
      <c r="H515" s="348" t="s">
        <v>93</v>
      </c>
      <c r="I515" s="1323">
        <v>0.19</v>
      </c>
      <c r="J515" s="1323">
        <v>0.02</v>
      </c>
      <c r="K515" s="348" t="s">
        <v>93</v>
      </c>
      <c r="L515" s="1323">
        <v>0</v>
      </c>
      <c r="M515" s="1323">
        <v>0.34</v>
      </c>
      <c r="N515" s="1323">
        <v>1</v>
      </c>
      <c r="O515" s="348" t="s">
        <v>93</v>
      </c>
      <c r="P515" s="1323">
        <v>0.39</v>
      </c>
      <c r="Q515" s="348" t="s">
        <v>93</v>
      </c>
      <c r="R515" s="348" t="s">
        <v>93</v>
      </c>
      <c r="S515" s="348" t="s">
        <v>93</v>
      </c>
      <c r="T515" s="348" t="s">
        <v>93</v>
      </c>
      <c r="U515" s="1323">
        <v>0.76</v>
      </c>
      <c r="V515" s="348" t="s">
        <v>93</v>
      </c>
      <c r="W515" s="348" t="s">
        <v>93</v>
      </c>
      <c r="X515" s="1323">
        <v>0.28000000000000003</v>
      </c>
      <c r="Y515" s="1323">
        <v>0.69</v>
      </c>
      <c r="Z515" s="1323">
        <v>0.11</v>
      </c>
      <c r="AA515" s="1323">
        <v>0.21</v>
      </c>
      <c r="AB515" s="348" t="s">
        <v>93</v>
      </c>
      <c r="AC515" s="1323">
        <v>0.15</v>
      </c>
      <c r="AD515" s="348" t="s">
        <v>93</v>
      </c>
      <c r="AE515" s="348" t="s">
        <v>93</v>
      </c>
      <c r="AF515" s="1323">
        <v>0.1</v>
      </c>
      <c r="AG515" s="348" t="s">
        <v>93</v>
      </c>
      <c r="AH515" s="348" t="s">
        <v>93</v>
      </c>
      <c r="AI515" s="348" t="s">
        <v>93</v>
      </c>
      <c r="AJ515" s="1323">
        <v>0.02</v>
      </c>
      <c r="AK515" s="348" t="s">
        <v>93</v>
      </c>
      <c r="AL515" s="348" t="s">
        <v>93</v>
      </c>
      <c r="AM515" s="348" t="s">
        <v>93</v>
      </c>
      <c r="AN515" s="348" t="s">
        <v>93</v>
      </c>
      <c r="AO515" s="1323">
        <v>0.28000000000000003</v>
      </c>
      <c r="AP515" s="1323">
        <v>0.02</v>
      </c>
      <c r="AQ515" s="348" t="s">
        <v>93</v>
      </c>
      <c r="AR515" s="348" t="s">
        <v>93</v>
      </c>
      <c r="AS515" s="1323">
        <v>0.52</v>
      </c>
      <c r="AT515" s="1372">
        <v>0.08</v>
      </c>
    </row>
    <row r="516" spans="1:46" ht="15" x14ac:dyDescent="0.25">
      <c r="A516" s="1348" t="s">
        <v>291</v>
      </c>
      <c r="B516" s="1275"/>
      <c r="C516" s="1304"/>
      <c r="D516" s="1320"/>
      <c r="E516" s="1275"/>
      <c r="F516" s="1275"/>
      <c r="G516" s="1275"/>
      <c r="H516" s="1275"/>
      <c r="I516" s="1275"/>
      <c r="J516" s="1275"/>
      <c r="K516" s="1275"/>
      <c r="L516" s="1275"/>
      <c r="M516" s="1275"/>
      <c r="N516" s="1275"/>
      <c r="O516" s="1275"/>
      <c r="P516" s="1275"/>
      <c r="Q516" s="1275"/>
      <c r="R516" s="1275"/>
      <c r="S516" s="1275"/>
      <c r="T516" s="1275"/>
      <c r="U516" s="1275"/>
      <c r="V516" s="1275"/>
      <c r="W516" s="1275"/>
      <c r="X516" s="1275"/>
      <c r="Y516" s="1275"/>
      <c r="Z516" s="1275"/>
      <c r="AA516" s="1275"/>
      <c r="AB516" s="1275"/>
      <c r="AC516" s="1275"/>
      <c r="AD516" s="1275"/>
      <c r="AE516" s="1275"/>
      <c r="AF516" s="1275"/>
      <c r="AG516" s="1275"/>
      <c r="AH516" s="1275"/>
      <c r="AI516" s="1275"/>
      <c r="AJ516" s="1275"/>
      <c r="AK516" s="1275"/>
      <c r="AL516" s="1275"/>
      <c r="AM516" s="1275"/>
      <c r="AN516" s="1275"/>
      <c r="AO516" s="1275"/>
      <c r="AP516" s="1275"/>
      <c r="AQ516" s="1275"/>
      <c r="AR516" s="1275"/>
      <c r="AS516" s="1275"/>
      <c r="AT516" s="1276"/>
    </row>
    <row r="517" spans="1:46" x14ac:dyDescent="0.2">
      <c r="A517" s="1228" t="s">
        <v>278</v>
      </c>
      <c r="B517" s="1356"/>
      <c r="C517" s="1357"/>
      <c r="D517" s="1418">
        <v>14</v>
      </c>
      <c r="E517" s="1241" t="s">
        <v>93</v>
      </c>
      <c r="F517" s="348" t="s">
        <v>93</v>
      </c>
      <c r="G517" s="348" t="s">
        <v>93</v>
      </c>
      <c r="H517" s="348" t="s">
        <v>93</v>
      </c>
      <c r="I517" s="348" t="s">
        <v>93</v>
      </c>
      <c r="J517" s="348" t="s">
        <v>93</v>
      </c>
      <c r="K517" s="348" t="s">
        <v>93</v>
      </c>
      <c r="L517" s="1323">
        <v>0</v>
      </c>
      <c r="M517" s="1323">
        <v>0.24</v>
      </c>
      <c r="N517" s="348" t="s">
        <v>93</v>
      </c>
      <c r="O517" s="1323">
        <v>7.0000000000000007E-2</v>
      </c>
      <c r="P517" s="348" t="s">
        <v>93</v>
      </c>
      <c r="Q517" s="348" t="s">
        <v>93</v>
      </c>
      <c r="R517" s="348" t="s">
        <v>93</v>
      </c>
      <c r="S517" s="348" t="s">
        <v>93</v>
      </c>
      <c r="T517" s="348" t="s">
        <v>93</v>
      </c>
      <c r="U517" s="1323">
        <v>0.82</v>
      </c>
      <c r="V517" s="348" t="s">
        <v>93</v>
      </c>
      <c r="W517" s="1323">
        <v>0.3</v>
      </c>
      <c r="X517" s="348" t="s">
        <v>93</v>
      </c>
      <c r="Y517" s="348" t="s">
        <v>93</v>
      </c>
      <c r="Z517" s="1323">
        <v>0.11</v>
      </c>
      <c r="AA517" s="348" t="s">
        <v>93</v>
      </c>
      <c r="AB517" s="348" t="s">
        <v>93</v>
      </c>
      <c r="AC517" s="1323">
        <v>0.09</v>
      </c>
      <c r="AD517" s="348" t="s">
        <v>93</v>
      </c>
      <c r="AE517" s="348" t="s">
        <v>93</v>
      </c>
      <c r="AF517" s="348" t="s">
        <v>93</v>
      </c>
      <c r="AG517" s="348" t="s">
        <v>93</v>
      </c>
      <c r="AH517" s="348" t="s">
        <v>93</v>
      </c>
      <c r="AI517" s="348" t="s">
        <v>93</v>
      </c>
      <c r="AJ517" s="348" t="s">
        <v>93</v>
      </c>
      <c r="AK517" s="348" t="s">
        <v>93</v>
      </c>
      <c r="AL517" s="348" t="s">
        <v>93</v>
      </c>
      <c r="AM517" s="1323">
        <v>0.27</v>
      </c>
      <c r="AN517" s="348" t="s">
        <v>93</v>
      </c>
      <c r="AO517" s="1323">
        <v>0.41</v>
      </c>
      <c r="AP517" s="1323">
        <v>0.04</v>
      </c>
      <c r="AQ517" s="348" t="s">
        <v>93</v>
      </c>
      <c r="AR517" s="348" t="s">
        <v>93</v>
      </c>
      <c r="AS517" s="348" t="s">
        <v>93</v>
      </c>
      <c r="AT517" s="1372">
        <v>0.44</v>
      </c>
    </row>
    <row r="518" spans="1:46" x14ac:dyDescent="0.2">
      <c r="A518" s="1228" t="s">
        <v>279</v>
      </c>
      <c r="B518" s="1370"/>
      <c r="C518" s="1371"/>
      <c r="D518" s="1419"/>
      <c r="E518" s="1241" t="s">
        <v>93</v>
      </c>
      <c r="F518" s="348" t="s">
        <v>93</v>
      </c>
      <c r="G518" s="1323">
        <v>0.04</v>
      </c>
      <c r="H518" s="348" t="s">
        <v>93</v>
      </c>
      <c r="I518" s="348" t="s">
        <v>93</v>
      </c>
      <c r="J518" s="1323">
        <v>7.0000000000000007E-2</v>
      </c>
      <c r="K518" s="348" t="s">
        <v>93</v>
      </c>
      <c r="L518" s="348" t="s">
        <v>93</v>
      </c>
      <c r="M518" s="1323">
        <v>0.47</v>
      </c>
      <c r="N518" s="348" t="s">
        <v>93</v>
      </c>
      <c r="O518" s="348" t="s">
        <v>93</v>
      </c>
      <c r="P518" s="348" t="s">
        <v>93</v>
      </c>
      <c r="Q518" s="348" t="s">
        <v>93</v>
      </c>
      <c r="R518" s="348" t="s">
        <v>93</v>
      </c>
      <c r="S518" s="348" t="s">
        <v>93</v>
      </c>
      <c r="T518" s="348" t="s">
        <v>93</v>
      </c>
      <c r="U518" s="348" t="s">
        <v>93</v>
      </c>
      <c r="V518" s="348" t="s">
        <v>93</v>
      </c>
      <c r="W518" s="348" t="s">
        <v>93</v>
      </c>
      <c r="X518" s="348" t="s">
        <v>93</v>
      </c>
      <c r="Y518" s="348" t="s">
        <v>93</v>
      </c>
      <c r="Z518" s="348" t="s">
        <v>93</v>
      </c>
      <c r="AA518" s="348" t="s">
        <v>93</v>
      </c>
      <c r="AB518" s="348" t="s">
        <v>93</v>
      </c>
      <c r="AC518" s="348" t="s">
        <v>93</v>
      </c>
      <c r="AD518" s="348" t="s">
        <v>93</v>
      </c>
      <c r="AE518" s="348" t="s">
        <v>93</v>
      </c>
      <c r="AF518" s="348" t="s">
        <v>93</v>
      </c>
      <c r="AG518" s="348" t="s">
        <v>93</v>
      </c>
      <c r="AH518" s="348" t="s">
        <v>93</v>
      </c>
      <c r="AI518" s="348" t="s">
        <v>93</v>
      </c>
      <c r="AJ518" s="348" t="s">
        <v>93</v>
      </c>
      <c r="AK518" s="348" t="s">
        <v>93</v>
      </c>
      <c r="AL518" s="1323">
        <v>0.06</v>
      </c>
      <c r="AM518" s="1323" t="s">
        <v>93</v>
      </c>
      <c r="AN518" s="348" t="s">
        <v>93</v>
      </c>
      <c r="AO518" s="348" t="s">
        <v>93</v>
      </c>
      <c r="AP518" s="348" t="s">
        <v>93</v>
      </c>
      <c r="AQ518" s="348" t="s">
        <v>93</v>
      </c>
      <c r="AR518" s="348" t="s">
        <v>93</v>
      </c>
      <c r="AS518" s="348" t="s">
        <v>93</v>
      </c>
      <c r="AT518" s="1203" t="s">
        <v>93</v>
      </c>
    </row>
    <row r="519" spans="1:46" ht="15" x14ac:dyDescent="0.25">
      <c r="A519" s="1348" t="s">
        <v>292</v>
      </c>
      <c r="B519" s="1370"/>
      <c r="C519" s="1371"/>
      <c r="D519" s="1265">
        <v>9</v>
      </c>
      <c r="E519" s="1241" t="s">
        <v>93</v>
      </c>
      <c r="F519" s="348" t="s">
        <v>93</v>
      </c>
      <c r="G519" s="1323">
        <v>0.01</v>
      </c>
      <c r="H519" s="348" t="s">
        <v>93</v>
      </c>
      <c r="I519" s="1323">
        <v>0.31</v>
      </c>
      <c r="J519" s="348" t="s">
        <v>93</v>
      </c>
      <c r="K519" s="348" t="s">
        <v>93</v>
      </c>
      <c r="L519" s="348" t="s">
        <v>93</v>
      </c>
      <c r="M519" s="1323">
        <v>0.3</v>
      </c>
      <c r="N519" s="348" t="s">
        <v>93</v>
      </c>
      <c r="O519" s="348" t="s">
        <v>93</v>
      </c>
      <c r="P519" s="348" t="s">
        <v>93</v>
      </c>
      <c r="Q519" s="348" t="s">
        <v>93</v>
      </c>
      <c r="R519" s="348" t="s">
        <v>93</v>
      </c>
      <c r="S519" s="1323">
        <v>0</v>
      </c>
      <c r="T519" s="348" t="s">
        <v>93</v>
      </c>
      <c r="U519" s="1323">
        <v>0.82</v>
      </c>
      <c r="V519" s="348" t="s">
        <v>93</v>
      </c>
      <c r="W519" s="348" t="s">
        <v>93</v>
      </c>
      <c r="X519" s="1323">
        <v>0.32</v>
      </c>
      <c r="Y519" s="348" t="s">
        <v>93</v>
      </c>
      <c r="Z519" s="348" t="s">
        <v>93</v>
      </c>
      <c r="AA519" s="1323">
        <v>0.18</v>
      </c>
      <c r="AB519" s="348" t="s">
        <v>93</v>
      </c>
      <c r="AC519" s="348" t="s">
        <v>93</v>
      </c>
      <c r="AD519" s="348" t="s">
        <v>93</v>
      </c>
      <c r="AE519" s="348" t="s">
        <v>93</v>
      </c>
      <c r="AF519" s="348" t="s">
        <v>93</v>
      </c>
      <c r="AG519" s="348" t="s">
        <v>93</v>
      </c>
      <c r="AH519" s="348" t="s">
        <v>93</v>
      </c>
      <c r="AI519" s="348" t="s">
        <v>93</v>
      </c>
      <c r="AJ519" s="1323">
        <v>0.01</v>
      </c>
      <c r="AK519" s="348" t="s">
        <v>93</v>
      </c>
      <c r="AL519" s="348" t="s">
        <v>93</v>
      </c>
      <c r="AM519" s="348" t="s">
        <v>93</v>
      </c>
      <c r="AN519" s="348" t="s">
        <v>93</v>
      </c>
      <c r="AO519" s="348" t="s">
        <v>93</v>
      </c>
      <c r="AP519" s="1323">
        <v>0.03</v>
      </c>
      <c r="AQ519" s="348" t="s">
        <v>93</v>
      </c>
      <c r="AR519" s="348" t="s">
        <v>93</v>
      </c>
      <c r="AS519" s="348" t="s">
        <v>93</v>
      </c>
      <c r="AT519" s="1203" t="s">
        <v>93</v>
      </c>
    </row>
    <row r="520" spans="1:46" ht="15" x14ac:dyDescent="0.25">
      <c r="A520" s="1375" t="s">
        <v>293</v>
      </c>
      <c r="B520" s="1370"/>
      <c r="C520" s="1371"/>
      <c r="D520" s="1265">
        <v>23</v>
      </c>
      <c r="E520" s="1241" t="s">
        <v>93</v>
      </c>
      <c r="F520" s="348" t="s">
        <v>93</v>
      </c>
      <c r="G520" s="1323">
        <v>0.04</v>
      </c>
      <c r="H520" s="348" t="s">
        <v>93</v>
      </c>
      <c r="I520" s="1323">
        <v>0.22</v>
      </c>
      <c r="J520" s="1323">
        <v>0.01</v>
      </c>
      <c r="K520" s="348" t="s">
        <v>93</v>
      </c>
      <c r="L520" s="1323">
        <v>0</v>
      </c>
      <c r="M520" s="1323">
        <v>0.34</v>
      </c>
      <c r="N520" s="348" t="s">
        <v>93</v>
      </c>
      <c r="O520" s="1323">
        <v>0.13</v>
      </c>
      <c r="P520" s="1323">
        <v>0.11</v>
      </c>
      <c r="Q520" s="348" t="s">
        <v>93</v>
      </c>
      <c r="R520" s="1323">
        <v>0.2</v>
      </c>
      <c r="S520" s="348" t="s">
        <v>93</v>
      </c>
      <c r="T520" s="348" t="s">
        <v>93</v>
      </c>
      <c r="U520" s="1323">
        <v>0.37</v>
      </c>
      <c r="V520" s="348" t="s">
        <v>93</v>
      </c>
      <c r="W520" s="348" t="s">
        <v>93</v>
      </c>
      <c r="X520" s="1323">
        <v>0.17</v>
      </c>
      <c r="Y520" s="1323">
        <v>0.25</v>
      </c>
      <c r="Z520" s="1323">
        <v>0.08</v>
      </c>
      <c r="AA520" s="1323">
        <v>0.2</v>
      </c>
      <c r="AB520" s="348" t="s">
        <v>93</v>
      </c>
      <c r="AC520" s="1323">
        <v>0.09</v>
      </c>
      <c r="AD520" s="348" t="s">
        <v>93</v>
      </c>
      <c r="AE520" s="348" t="s">
        <v>93</v>
      </c>
      <c r="AF520" s="1323">
        <v>0.08</v>
      </c>
      <c r="AG520" s="348" t="s">
        <v>93</v>
      </c>
      <c r="AH520" s="348" t="s">
        <v>93</v>
      </c>
      <c r="AI520" s="1323">
        <v>0.16</v>
      </c>
      <c r="AJ520" s="1323">
        <v>0.01</v>
      </c>
      <c r="AK520" s="348" t="s">
        <v>93</v>
      </c>
      <c r="AL520" s="1323">
        <v>0.05</v>
      </c>
      <c r="AM520" s="1323">
        <v>0.15384615384615391</v>
      </c>
      <c r="AN520" s="348" t="s">
        <v>93</v>
      </c>
      <c r="AO520" s="1323">
        <v>0.27</v>
      </c>
      <c r="AP520" s="1323">
        <v>0.03</v>
      </c>
      <c r="AQ520" s="348" t="s">
        <v>93</v>
      </c>
      <c r="AR520" s="348" t="s">
        <v>93</v>
      </c>
      <c r="AS520" s="1323">
        <v>0.5</v>
      </c>
      <c r="AT520" s="1372">
        <v>0.12</v>
      </c>
    </row>
    <row r="521" spans="1:46" ht="18.75" customHeight="1" x14ac:dyDescent="0.2">
      <c r="A521" s="1378" t="s">
        <v>294</v>
      </c>
      <c r="B521" s="1380">
        <f>C521/D521</f>
        <v>3.125E-2</v>
      </c>
      <c r="C521" s="1381">
        <v>1</v>
      </c>
      <c r="D521" s="1203">
        <v>32</v>
      </c>
      <c r="E521" s="1241" t="s">
        <v>93</v>
      </c>
      <c r="F521" s="348">
        <v>0</v>
      </c>
      <c r="G521" s="348">
        <v>0</v>
      </c>
      <c r="H521" s="348" t="s">
        <v>93</v>
      </c>
      <c r="I521" s="348">
        <v>0</v>
      </c>
      <c r="J521" s="348">
        <v>0</v>
      </c>
      <c r="K521" s="348" t="s">
        <v>93</v>
      </c>
      <c r="L521" s="348">
        <v>1</v>
      </c>
      <c r="M521" s="348">
        <v>0</v>
      </c>
      <c r="N521" s="348">
        <v>0</v>
      </c>
      <c r="O521" s="348">
        <v>0</v>
      </c>
      <c r="P521" s="348">
        <v>0</v>
      </c>
      <c r="Q521" s="348" t="s">
        <v>93</v>
      </c>
      <c r="R521" s="348">
        <v>0</v>
      </c>
      <c r="S521" s="348">
        <v>0</v>
      </c>
      <c r="T521" s="348">
        <v>0</v>
      </c>
      <c r="U521" s="348">
        <v>0</v>
      </c>
      <c r="V521" s="348" t="s">
        <v>93</v>
      </c>
      <c r="W521" s="348">
        <v>0</v>
      </c>
      <c r="X521" s="348">
        <v>0</v>
      </c>
      <c r="Y521" s="348">
        <v>0</v>
      </c>
      <c r="Z521" s="348">
        <v>0</v>
      </c>
      <c r="AA521" s="348">
        <v>0</v>
      </c>
      <c r="AB521" s="348" t="s">
        <v>93</v>
      </c>
      <c r="AC521" s="348">
        <v>0</v>
      </c>
      <c r="AD521" s="348">
        <v>0</v>
      </c>
      <c r="AE521" s="348" t="s">
        <v>93</v>
      </c>
      <c r="AF521" s="348">
        <v>0</v>
      </c>
      <c r="AG521" s="348">
        <v>0</v>
      </c>
      <c r="AH521" s="348" t="s">
        <v>93</v>
      </c>
      <c r="AI521" s="348">
        <v>0</v>
      </c>
      <c r="AJ521" s="348">
        <v>0</v>
      </c>
      <c r="AK521" s="348" t="s">
        <v>93</v>
      </c>
      <c r="AL521" s="348">
        <v>0</v>
      </c>
      <c r="AM521" s="348">
        <v>0</v>
      </c>
      <c r="AN521" s="348">
        <v>0</v>
      </c>
      <c r="AO521" s="348">
        <v>0</v>
      </c>
      <c r="AP521" s="348">
        <v>0</v>
      </c>
      <c r="AQ521" s="348" t="s">
        <v>93</v>
      </c>
      <c r="AR521" s="348" t="s">
        <v>93</v>
      </c>
      <c r="AS521" s="348">
        <v>0</v>
      </c>
      <c r="AT521" s="1203">
        <v>0</v>
      </c>
    </row>
    <row r="522" spans="1:46" ht="19.5" customHeight="1" x14ac:dyDescent="0.2">
      <c r="A522" s="1378" t="s">
        <v>295</v>
      </c>
      <c r="B522" s="1380">
        <f>C522/D522</f>
        <v>3.125E-2</v>
      </c>
      <c r="C522" s="1183">
        <v>1</v>
      </c>
      <c r="D522" s="1203">
        <v>32</v>
      </c>
      <c r="E522" s="1241" t="s">
        <v>93</v>
      </c>
      <c r="F522" s="348">
        <v>0</v>
      </c>
      <c r="G522" s="348">
        <v>0</v>
      </c>
      <c r="H522" s="348" t="s">
        <v>93</v>
      </c>
      <c r="I522" s="348">
        <v>0</v>
      </c>
      <c r="J522" s="348">
        <v>0</v>
      </c>
      <c r="K522" s="348" t="s">
        <v>93</v>
      </c>
      <c r="L522" s="348">
        <v>1</v>
      </c>
      <c r="M522" s="348">
        <v>0</v>
      </c>
      <c r="N522" s="348">
        <v>0</v>
      </c>
      <c r="O522" s="348">
        <v>0</v>
      </c>
      <c r="P522" s="348">
        <v>0</v>
      </c>
      <c r="Q522" s="348" t="s">
        <v>93</v>
      </c>
      <c r="R522" s="348">
        <v>0</v>
      </c>
      <c r="S522" s="348">
        <v>0</v>
      </c>
      <c r="T522" s="348">
        <v>0</v>
      </c>
      <c r="U522" s="348">
        <v>0</v>
      </c>
      <c r="V522" s="348" t="s">
        <v>93</v>
      </c>
      <c r="W522" s="348">
        <v>0</v>
      </c>
      <c r="X522" s="348">
        <v>0</v>
      </c>
      <c r="Y522" s="348">
        <v>0</v>
      </c>
      <c r="Z522" s="348">
        <v>0</v>
      </c>
      <c r="AA522" s="348">
        <v>0</v>
      </c>
      <c r="AB522" s="348" t="s">
        <v>93</v>
      </c>
      <c r="AC522" s="348">
        <v>0</v>
      </c>
      <c r="AD522" s="348">
        <v>0</v>
      </c>
      <c r="AE522" s="348" t="s">
        <v>93</v>
      </c>
      <c r="AF522" s="348">
        <v>0</v>
      </c>
      <c r="AG522" s="348">
        <v>0</v>
      </c>
      <c r="AH522" s="348" t="s">
        <v>93</v>
      </c>
      <c r="AI522" s="348">
        <v>0</v>
      </c>
      <c r="AJ522" s="348">
        <v>0</v>
      </c>
      <c r="AK522" s="348" t="s">
        <v>93</v>
      </c>
      <c r="AL522" s="348">
        <v>0</v>
      </c>
      <c r="AM522" s="348">
        <v>0</v>
      </c>
      <c r="AN522" s="348">
        <v>0</v>
      </c>
      <c r="AO522" s="348">
        <v>0</v>
      </c>
      <c r="AP522" s="348">
        <v>0</v>
      </c>
      <c r="AQ522" s="348" t="s">
        <v>93</v>
      </c>
      <c r="AR522" s="348" t="s">
        <v>93</v>
      </c>
      <c r="AS522" s="348">
        <v>0</v>
      </c>
      <c r="AT522" s="1203">
        <v>0</v>
      </c>
    </row>
    <row r="523" spans="1:46" ht="20.25" customHeight="1" x14ac:dyDescent="0.25">
      <c r="A523" s="1341" t="s">
        <v>296</v>
      </c>
      <c r="B523" s="1275"/>
      <c r="C523" s="1275"/>
      <c r="D523" s="1276"/>
      <c r="E523" s="1275"/>
      <c r="F523" s="1275"/>
      <c r="G523" s="1275"/>
      <c r="H523" s="1275"/>
      <c r="I523" s="1275"/>
      <c r="J523" s="1275"/>
      <c r="K523" s="1275"/>
      <c r="L523" s="1275"/>
      <c r="M523" s="1275"/>
      <c r="N523" s="1275"/>
      <c r="O523" s="1275"/>
      <c r="P523" s="1275"/>
      <c r="Q523" s="1275"/>
      <c r="R523" s="1275"/>
      <c r="S523" s="1275"/>
      <c r="T523" s="1275"/>
      <c r="U523" s="1275"/>
      <c r="V523" s="1275"/>
      <c r="W523" s="1275"/>
      <c r="X523" s="1275"/>
      <c r="Y523" s="1275"/>
      <c r="Z523" s="1275"/>
      <c r="AA523" s="1275"/>
      <c r="AB523" s="1275"/>
      <c r="AC523" s="1275"/>
      <c r="AD523" s="1275"/>
      <c r="AE523" s="1275"/>
      <c r="AF523" s="1275"/>
      <c r="AG523" s="1275"/>
      <c r="AH523" s="1275"/>
      <c r="AI523" s="1275"/>
      <c r="AJ523" s="1275"/>
      <c r="AK523" s="1275"/>
      <c r="AL523" s="1275"/>
      <c r="AM523" s="1275"/>
      <c r="AN523" s="1275"/>
      <c r="AO523" s="1275"/>
      <c r="AP523" s="1275"/>
      <c r="AQ523" s="1275"/>
      <c r="AR523" s="1275"/>
      <c r="AS523" s="1275"/>
      <c r="AT523" s="1276"/>
    </row>
    <row r="524" spans="1:46" x14ac:dyDescent="0.2">
      <c r="A524" s="1228" t="s">
        <v>297</v>
      </c>
      <c r="B524" s="1210">
        <f>C524/D524</f>
        <v>0.94871794871794868</v>
      </c>
      <c r="C524" s="348">
        <v>37</v>
      </c>
      <c r="D524" s="1203">
        <v>39</v>
      </c>
      <c r="E524" s="1241" t="s">
        <v>55</v>
      </c>
      <c r="F524" s="348" t="s">
        <v>55</v>
      </c>
      <c r="G524" s="348" t="s">
        <v>55</v>
      </c>
      <c r="H524" s="348" t="s">
        <v>55</v>
      </c>
      <c r="I524" s="348" t="s">
        <v>55</v>
      </c>
      <c r="J524" s="348" t="s">
        <v>55</v>
      </c>
      <c r="K524" s="348" t="s">
        <v>86</v>
      </c>
      <c r="L524" s="348" t="s">
        <v>55</v>
      </c>
      <c r="M524" s="348" t="s">
        <v>55</v>
      </c>
      <c r="N524" s="348" t="s">
        <v>55</v>
      </c>
      <c r="O524" s="348" t="s">
        <v>55</v>
      </c>
      <c r="P524" s="348" t="s">
        <v>55</v>
      </c>
      <c r="Q524" s="348" t="s">
        <v>55</v>
      </c>
      <c r="R524" s="348" t="s">
        <v>55</v>
      </c>
      <c r="S524" s="348" t="s">
        <v>86</v>
      </c>
      <c r="T524" s="348" t="s">
        <v>55</v>
      </c>
      <c r="U524" s="348" t="s">
        <v>55</v>
      </c>
      <c r="V524" s="348" t="s">
        <v>55</v>
      </c>
      <c r="W524" s="348" t="s">
        <v>55</v>
      </c>
      <c r="X524" s="348" t="s">
        <v>55</v>
      </c>
      <c r="Y524" s="348" t="s">
        <v>86</v>
      </c>
      <c r="Z524" s="348" t="s">
        <v>55</v>
      </c>
      <c r="AA524" s="348" t="s">
        <v>55</v>
      </c>
      <c r="AB524" s="348" t="s">
        <v>55</v>
      </c>
      <c r="AC524" s="348" t="s">
        <v>55</v>
      </c>
      <c r="AD524" s="348" t="s">
        <v>55</v>
      </c>
      <c r="AE524" s="348" t="s">
        <v>55</v>
      </c>
      <c r="AF524" s="348" t="s">
        <v>55</v>
      </c>
      <c r="AG524" s="348" t="s">
        <v>55</v>
      </c>
      <c r="AH524" s="348" t="s">
        <v>55</v>
      </c>
      <c r="AI524" s="348" t="s">
        <v>55</v>
      </c>
      <c r="AJ524" s="348" t="s">
        <v>55</v>
      </c>
      <c r="AK524" s="348" t="s">
        <v>55</v>
      </c>
      <c r="AL524" s="348" t="s">
        <v>86</v>
      </c>
      <c r="AM524" s="1203" t="s">
        <v>86</v>
      </c>
      <c r="AN524" s="348" t="s">
        <v>55</v>
      </c>
      <c r="AO524" s="348" t="s">
        <v>58</v>
      </c>
      <c r="AP524" s="348" t="s">
        <v>55</v>
      </c>
      <c r="AQ524" s="348" t="s">
        <v>55</v>
      </c>
      <c r="AR524" s="348" t="s">
        <v>55</v>
      </c>
      <c r="AS524" s="348" t="s">
        <v>55</v>
      </c>
      <c r="AT524" s="1203" t="s">
        <v>86</v>
      </c>
    </row>
    <row r="525" spans="1:46" x14ac:dyDescent="0.2">
      <c r="A525" s="1228" t="s">
        <v>298</v>
      </c>
      <c r="B525" s="1210">
        <f t="shared" ref="B525:B526" si="59">C525/D525</f>
        <v>0.12820512820512819</v>
      </c>
      <c r="C525" s="348">
        <v>5</v>
      </c>
      <c r="D525" s="1203">
        <v>39</v>
      </c>
      <c r="E525" s="1241" t="s">
        <v>58</v>
      </c>
      <c r="F525" s="348" t="s">
        <v>58</v>
      </c>
      <c r="G525" s="348" t="s">
        <v>58</v>
      </c>
      <c r="H525" s="348" t="s">
        <v>58</v>
      </c>
      <c r="I525" s="348" t="s">
        <v>58</v>
      </c>
      <c r="J525" s="348" t="s">
        <v>58</v>
      </c>
      <c r="K525" s="348" t="s">
        <v>86</v>
      </c>
      <c r="L525" s="348" t="s">
        <v>58</v>
      </c>
      <c r="M525" s="348" t="s">
        <v>58</v>
      </c>
      <c r="N525" s="348" t="s">
        <v>58</v>
      </c>
      <c r="O525" s="348" t="s">
        <v>58</v>
      </c>
      <c r="P525" s="348" t="s">
        <v>58</v>
      </c>
      <c r="Q525" s="348" t="s">
        <v>58</v>
      </c>
      <c r="R525" s="348" t="s">
        <v>58</v>
      </c>
      <c r="S525" s="348" t="s">
        <v>86</v>
      </c>
      <c r="T525" s="348" t="s">
        <v>58</v>
      </c>
      <c r="U525" s="348" t="s">
        <v>58</v>
      </c>
      <c r="V525" s="348" t="s">
        <v>55</v>
      </c>
      <c r="W525" s="348" t="s">
        <v>55</v>
      </c>
      <c r="X525" s="348" t="s">
        <v>58</v>
      </c>
      <c r="Y525" s="348" t="s">
        <v>86</v>
      </c>
      <c r="Z525" s="348" t="s">
        <v>55</v>
      </c>
      <c r="AA525" s="348" t="s">
        <v>58</v>
      </c>
      <c r="AB525" s="348" t="s">
        <v>58</v>
      </c>
      <c r="AC525" s="348" t="s">
        <v>58</v>
      </c>
      <c r="AD525" s="348" t="s">
        <v>58</v>
      </c>
      <c r="AE525" s="348" t="s">
        <v>58</v>
      </c>
      <c r="AF525" s="348" t="s">
        <v>58</v>
      </c>
      <c r="AG525" s="348" t="s">
        <v>55</v>
      </c>
      <c r="AH525" s="348" t="s">
        <v>58</v>
      </c>
      <c r="AI525" s="348" t="s">
        <v>55</v>
      </c>
      <c r="AJ525" s="348" t="s">
        <v>58</v>
      </c>
      <c r="AK525" s="348" t="s">
        <v>58</v>
      </c>
      <c r="AL525" s="348" t="s">
        <v>86</v>
      </c>
      <c r="AM525" s="1203" t="s">
        <v>86</v>
      </c>
      <c r="AN525" s="348" t="s">
        <v>58</v>
      </c>
      <c r="AO525" s="348" t="s">
        <v>58</v>
      </c>
      <c r="AP525" s="348" t="s">
        <v>58</v>
      </c>
      <c r="AQ525" s="348" t="s">
        <v>58</v>
      </c>
      <c r="AR525" s="348" t="s">
        <v>58</v>
      </c>
      <c r="AS525" s="348" t="s">
        <v>58</v>
      </c>
      <c r="AT525" s="1203" t="s">
        <v>86</v>
      </c>
    </row>
    <row r="526" spans="1:46" x14ac:dyDescent="0.2">
      <c r="A526" s="1228" t="s">
        <v>299</v>
      </c>
      <c r="B526" s="1210">
        <f t="shared" si="59"/>
        <v>7.8947368421052627E-2</v>
      </c>
      <c r="C526" s="348">
        <v>3</v>
      </c>
      <c r="D526" s="1203">
        <v>38</v>
      </c>
      <c r="E526" s="1241" t="s">
        <v>58</v>
      </c>
      <c r="F526" s="348" t="s">
        <v>58</v>
      </c>
      <c r="G526" s="348" t="s">
        <v>58</v>
      </c>
      <c r="H526" s="348" t="s">
        <v>58</v>
      </c>
      <c r="I526" s="348" t="s">
        <v>58</v>
      </c>
      <c r="J526" s="348" t="s">
        <v>55</v>
      </c>
      <c r="K526" s="348" t="s">
        <v>86</v>
      </c>
      <c r="L526" s="348" t="s">
        <v>58</v>
      </c>
      <c r="M526" s="348" t="s">
        <v>58</v>
      </c>
      <c r="N526" s="348" t="s">
        <v>70</v>
      </c>
      <c r="O526" s="348" t="s">
        <v>58</v>
      </c>
      <c r="P526" s="348" t="s">
        <v>58</v>
      </c>
      <c r="Q526" s="348" t="s">
        <v>58</v>
      </c>
      <c r="R526" s="348" t="s">
        <v>58</v>
      </c>
      <c r="S526" s="348" t="s">
        <v>86</v>
      </c>
      <c r="T526" s="348" t="s">
        <v>58</v>
      </c>
      <c r="U526" s="348" t="s">
        <v>58</v>
      </c>
      <c r="V526" s="348" t="s">
        <v>58</v>
      </c>
      <c r="W526" s="348" t="s">
        <v>55</v>
      </c>
      <c r="X526" s="348" t="s">
        <v>58</v>
      </c>
      <c r="Y526" s="348" t="s">
        <v>86</v>
      </c>
      <c r="Z526" s="348" t="s">
        <v>58</v>
      </c>
      <c r="AA526" s="348" t="s">
        <v>58</v>
      </c>
      <c r="AB526" s="348" t="s">
        <v>58</v>
      </c>
      <c r="AC526" s="348" t="s">
        <v>58</v>
      </c>
      <c r="AD526" s="348" t="s">
        <v>58</v>
      </c>
      <c r="AE526" s="348" t="s">
        <v>58</v>
      </c>
      <c r="AF526" s="348" t="s">
        <v>58</v>
      </c>
      <c r="AG526" s="348" t="s">
        <v>58</v>
      </c>
      <c r="AH526" s="348" t="s">
        <v>58</v>
      </c>
      <c r="AI526" s="348" t="s">
        <v>55</v>
      </c>
      <c r="AJ526" s="348" t="s">
        <v>58</v>
      </c>
      <c r="AK526" s="348" t="s">
        <v>58</v>
      </c>
      <c r="AL526" s="348" t="s">
        <v>86</v>
      </c>
      <c r="AM526" s="1203" t="s">
        <v>86</v>
      </c>
      <c r="AN526" s="348" t="s">
        <v>58</v>
      </c>
      <c r="AO526" s="348" t="s">
        <v>58</v>
      </c>
      <c r="AP526" s="348" t="s">
        <v>58</v>
      </c>
      <c r="AQ526" s="348" t="s">
        <v>58</v>
      </c>
      <c r="AR526" s="348" t="s">
        <v>58</v>
      </c>
      <c r="AS526" s="348" t="s">
        <v>58</v>
      </c>
      <c r="AT526" s="1203" t="s">
        <v>86</v>
      </c>
    </row>
    <row r="527" spans="1:46" ht="18.75" customHeight="1" x14ac:dyDescent="0.25">
      <c r="A527" s="1341" t="s">
        <v>300</v>
      </c>
      <c r="B527" s="1275"/>
      <c r="C527" s="1275"/>
      <c r="D527" s="1276"/>
      <c r="E527" s="1275"/>
      <c r="F527" s="1275"/>
      <c r="G527" s="1275"/>
      <c r="H527" s="1275"/>
      <c r="I527" s="1275"/>
      <c r="J527" s="1275"/>
      <c r="K527" s="1275"/>
      <c r="L527" s="1275"/>
      <c r="M527" s="1275"/>
      <c r="N527" s="1275"/>
      <c r="O527" s="1275"/>
      <c r="P527" s="1275"/>
      <c r="Q527" s="1275"/>
      <c r="R527" s="1275"/>
      <c r="S527" s="1275"/>
      <c r="T527" s="1275"/>
      <c r="U527" s="1275"/>
      <c r="V527" s="1275"/>
      <c r="W527" s="1275"/>
      <c r="X527" s="1275"/>
      <c r="Y527" s="1275"/>
      <c r="Z527" s="1275"/>
      <c r="AA527" s="1275"/>
      <c r="AB527" s="1275"/>
      <c r="AC527" s="1275"/>
      <c r="AD527" s="1275"/>
      <c r="AE527" s="1275"/>
      <c r="AF527" s="1275"/>
      <c r="AG527" s="1275"/>
      <c r="AH527" s="1275"/>
      <c r="AI527" s="1275"/>
      <c r="AJ527" s="1275"/>
      <c r="AK527" s="1275"/>
      <c r="AL527" s="1275"/>
      <c r="AM527" s="1275"/>
      <c r="AN527" s="1275"/>
      <c r="AO527" s="1275"/>
      <c r="AP527" s="1275"/>
      <c r="AQ527" s="1275"/>
      <c r="AR527" s="1275"/>
      <c r="AS527" s="1275"/>
      <c r="AT527" s="1276"/>
    </row>
    <row r="528" spans="1:46" x14ac:dyDescent="0.2">
      <c r="A528" s="1228" t="s">
        <v>297</v>
      </c>
      <c r="B528" s="1210">
        <f>C528/D528</f>
        <v>0.9</v>
      </c>
      <c r="C528" s="348">
        <v>36</v>
      </c>
      <c r="D528" s="1203">
        <v>40</v>
      </c>
      <c r="E528" s="1241" t="s">
        <v>55</v>
      </c>
      <c r="F528" s="348" t="s">
        <v>55</v>
      </c>
      <c r="G528" s="348" t="s">
        <v>55</v>
      </c>
      <c r="H528" s="348" t="s">
        <v>55</v>
      </c>
      <c r="I528" s="348" t="s">
        <v>55</v>
      </c>
      <c r="J528" s="348" t="s">
        <v>55</v>
      </c>
      <c r="K528" s="348" t="s">
        <v>86</v>
      </c>
      <c r="L528" s="348" t="s">
        <v>55</v>
      </c>
      <c r="M528" s="348" t="s">
        <v>55</v>
      </c>
      <c r="N528" s="348" t="s">
        <v>58</v>
      </c>
      <c r="O528" s="348" t="s">
        <v>55</v>
      </c>
      <c r="P528" s="348" t="s">
        <v>55</v>
      </c>
      <c r="Q528" s="348" t="s">
        <v>55</v>
      </c>
      <c r="R528" s="348" t="s">
        <v>55</v>
      </c>
      <c r="S528" s="348" t="s">
        <v>86</v>
      </c>
      <c r="T528" s="348" t="s">
        <v>55</v>
      </c>
      <c r="U528" s="348" t="s">
        <v>55</v>
      </c>
      <c r="V528" s="348" t="s">
        <v>55</v>
      </c>
      <c r="W528" s="348" t="s">
        <v>55</v>
      </c>
      <c r="X528" s="348" t="s">
        <v>55</v>
      </c>
      <c r="Y528" s="348" t="s">
        <v>86</v>
      </c>
      <c r="Z528" s="348" t="s">
        <v>55</v>
      </c>
      <c r="AA528" s="348" t="s">
        <v>55</v>
      </c>
      <c r="AB528" s="348" t="s">
        <v>55</v>
      </c>
      <c r="AC528" s="348" t="s">
        <v>55</v>
      </c>
      <c r="AD528" s="348" t="s">
        <v>55</v>
      </c>
      <c r="AE528" s="348" t="s">
        <v>55</v>
      </c>
      <c r="AF528" s="348" t="s">
        <v>55</v>
      </c>
      <c r="AG528" s="348" t="s">
        <v>55</v>
      </c>
      <c r="AH528" s="348" t="s">
        <v>55</v>
      </c>
      <c r="AI528" s="348" t="s">
        <v>55</v>
      </c>
      <c r="AJ528" s="348" t="s">
        <v>55</v>
      </c>
      <c r="AK528" s="348" t="s">
        <v>55</v>
      </c>
      <c r="AL528" s="348" t="s">
        <v>86</v>
      </c>
      <c r="AM528" s="1203" t="s">
        <v>86</v>
      </c>
      <c r="AN528" s="348" t="s">
        <v>55</v>
      </c>
      <c r="AO528" s="348" t="s">
        <v>55</v>
      </c>
      <c r="AP528" s="348" t="s">
        <v>55</v>
      </c>
      <c r="AQ528" s="348" t="s">
        <v>55</v>
      </c>
      <c r="AR528" s="348" t="s">
        <v>55</v>
      </c>
      <c r="AS528" s="348" t="s">
        <v>55</v>
      </c>
      <c r="AT528" s="1203" t="s">
        <v>58</v>
      </c>
    </row>
    <row r="529" spans="1:46" x14ac:dyDescent="0.2">
      <c r="A529" s="1228" t="s">
        <v>298</v>
      </c>
      <c r="B529" s="1210">
        <f t="shared" ref="B529:B531" si="60">C529/D529</f>
        <v>0.32500000000000001</v>
      </c>
      <c r="C529" s="348">
        <v>13</v>
      </c>
      <c r="D529" s="1203">
        <v>40</v>
      </c>
      <c r="E529" s="1241" t="s">
        <v>58</v>
      </c>
      <c r="F529" s="348" t="s">
        <v>55</v>
      </c>
      <c r="G529" s="348" t="s">
        <v>55</v>
      </c>
      <c r="H529" s="348" t="s">
        <v>58</v>
      </c>
      <c r="I529" s="348" t="s">
        <v>58</v>
      </c>
      <c r="J529" s="348" t="s">
        <v>58</v>
      </c>
      <c r="K529" s="348" t="s">
        <v>86</v>
      </c>
      <c r="L529" s="348" t="s">
        <v>58</v>
      </c>
      <c r="M529" s="348" t="s">
        <v>58</v>
      </c>
      <c r="N529" s="348" t="s">
        <v>55</v>
      </c>
      <c r="O529" s="348" t="s">
        <v>58</v>
      </c>
      <c r="P529" s="348" t="s">
        <v>58</v>
      </c>
      <c r="Q529" s="348" t="s">
        <v>58</v>
      </c>
      <c r="R529" s="348" t="s">
        <v>58</v>
      </c>
      <c r="S529" s="348" t="s">
        <v>86</v>
      </c>
      <c r="T529" s="348" t="s">
        <v>58</v>
      </c>
      <c r="U529" s="348" t="s">
        <v>58</v>
      </c>
      <c r="V529" s="348" t="s">
        <v>55</v>
      </c>
      <c r="W529" s="348" t="s">
        <v>55</v>
      </c>
      <c r="X529" s="348" t="s">
        <v>58</v>
      </c>
      <c r="Y529" s="348" t="s">
        <v>86</v>
      </c>
      <c r="Z529" s="348" t="s">
        <v>55</v>
      </c>
      <c r="AA529" s="348" t="s">
        <v>58</v>
      </c>
      <c r="AB529" s="348" t="s">
        <v>58</v>
      </c>
      <c r="AC529" s="348" t="s">
        <v>58</v>
      </c>
      <c r="AD529" s="348" t="s">
        <v>58</v>
      </c>
      <c r="AE529" s="348" t="s">
        <v>58</v>
      </c>
      <c r="AF529" s="348" t="s">
        <v>58</v>
      </c>
      <c r="AG529" s="348" t="s">
        <v>55</v>
      </c>
      <c r="AH529" s="348" t="s">
        <v>58</v>
      </c>
      <c r="AI529" s="348" t="s">
        <v>55</v>
      </c>
      <c r="AJ529" s="348" t="s">
        <v>58</v>
      </c>
      <c r="AK529" s="348" t="s">
        <v>58</v>
      </c>
      <c r="AL529" s="348" t="s">
        <v>86</v>
      </c>
      <c r="AM529" s="1203" t="s">
        <v>86</v>
      </c>
      <c r="AN529" s="348" t="s">
        <v>58</v>
      </c>
      <c r="AO529" s="348" t="s">
        <v>55</v>
      </c>
      <c r="AP529" s="348" t="s">
        <v>58</v>
      </c>
      <c r="AQ529" s="348" t="s">
        <v>55</v>
      </c>
      <c r="AR529" s="348" t="s">
        <v>55</v>
      </c>
      <c r="AS529" s="348" t="s">
        <v>58</v>
      </c>
      <c r="AT529" s="1203" t="s">
        <v>58</v>
      </c>
    </row>
    <row r="530" spans="1:46" x14ac:dyDescent="0.2">
      <c r="A530" s="1228" t="s">
        <v>301</v>
      </c>
      <c r="B530" s="1210">
        <f t="shared" si="60"/>
        <v>0.1</v>
      </c>
      <c r="C530" s="348">
        <v>4</v>
      </c>
      <c r="D530" s="1203">
        <v>40</v>
      </c>
      <c r="E530" s="1241" t="s">
        <v>58</v>
      </c>
      <c r="F530" s="348" t="s">
        <v>58</v>
      </c>
      <c r="G530" s="348" t="s">
        <v>58</v>
      </c>
      <c r="H530" s="348" t="s">
        <v>58</v>
      </c>
      <c r="I530" s="348" t="s">
        <v>58</v>
      </c>
      <c r="J530" s="348" t="s">
        <v>58</v>
      </c>
      <c r="K530" s="348" t="s">
        <v>86</v>
      </c>
      <c r="L530" s="348" t="s">
        <v>58</v>
      </c>
      <c r="M530" s="348" t="s">
        <v>58</v>
      </c>
      <c r="N530" s="348" t="s">
        <v>58</v>
      </c>
      <c r="O530" s="348" t="s">
        <v>58</v>
      </c>
      <c r="P530" s="348" t="s">
        <v>58</v>
      </c>
      <c r="Q530" s="348" t="s">
        <v>58</v>
      </c>
      <c r="R530" s="348" t="s">
        <v>58</v>
      </c>
      <c r="S530" s="348" t="s">
        <v>86</v>
      </c>
      <c r="T530" s="348" t="s">
        <v>58</v>
      </c>
      <c r="U530" s="348" t="s">
        <v>58</v>
      </c>
      <c r="V530" s="348" t="s">
        <v>58</v>
      </c>
      <c r="W530" s="348" t="s">
        <v>55</v>
      </c>
      <c r="X530" s="348" t="s">
        <v>58</v>
      </c>
      <c r="Y530" s="348" t="s">
        <v>86</v>
      </c>
      <c r="Z530" s="348" t="s">
        <v>58</v>
      </c>
      <c r="AA530" s="348" t="s">
        <v>58</v>
      </c>
      <c r="AB530" s="348" t="s">
        <v>58</v>
      </c>
      <c r="AC530" s="348" t="s">
        <v>58</v>
      </c>
      <c r="AD530" s="348" t="s">
        <v>58</v>
      </c>
      <c r="AE530" s="348" t="s">
        <v>58</v>
      </c>
      <c r="AF530" s="348" t="s">
        <v>58</v>
      </c>
      <c r="AG530" s="348" t="s">
        <v>58</v>
      </c>
      <c r="AH530" s="348" t="s">
        <v>58</v>
      </c>
      <c r="AI530" s="348" t="s">
        <v>55</v>
      </c>
      <c r="AJ530" s="348" t="s">
        <v>58</v>
      </c>
      <c r="AK530" s="348" t="s">
        <v>58</v>
      </c>
      <c r="AL530" s="348" t="s">
        <v>86</v>
      </c>
      <c r="AM530" s="1203" t="s">
        <v>86</v>
      </c>
      <c r="AN530" s="348" t="s">
        <v>58</v>
      </c>
      <c r="AO530" s="348" t="s">
        <v>58</v>
      </c>
      <c r="AP530" s="348" t="s">
        <v>58</v>
      </c>
      <c r="AQ530" s="348" t="s">
        <v>55</v>
      </c>
      <c r="AR530" s="348" t="s">
        <v>55</v>
      </c>
      <c r="AS530" s="348" t="s">
        <v>58</v>
      </c>
      <c r="AT530" s="1203" t="s">
        <v>58</v>
      </c>
    </row>
    <row r="531" spans="1:46" x14ac:dyDescent="0.2">
      <c r="A531" s="1228" t="s">
        <v>302</v>
      </c>
      <c r="B531" s="1210">
        <f t="shared" si="60"/>
        <v>5.2631578947368418E-2</v>
      </c>
      <c r="C531" s="348">
        <v>2</v>
      </c>
      <c r="D531" s="1203">
        <v>38</v>
      </c>
      <c r="E531" s="1241" t="s">
        <v>58</v>
      </c>
      <c r="F531" s="348" t="s">
        <v>58</v>
      </c>
      <c r="G531" s="348" t="s">
        <v>58</v>
      </c>
      <c r="H531" s="348" t="s">
        <v>58</v>
      </c>
      <c r="I531" s="348" t="s">
        <v>58</v>
      </c>
      <c r="J531" s="348" t="s">
        <v>58</v>
      </c>
      <c r="K531" s="348" t="s">
        <v>86</v>
      </c>
      <c r="L531" s="348" t="s">
        <v>58</v>
      </c>
      <c r="M531" s="348" t="s">
        <v>58</v>
      </c>
      <c r="N531" s="348" t="s">
        <v>58</v>
      </c>
      <c r="O531" s="348" t="s">
        <v>58</v>
      </c>
      <c r="P531" s="348" t="s">
        <v>58</v>
      </c>
      <c r="Q531" s="348" t="s">
        <v>58</v>
      </c>
      <c r="R531" s="348" t="s">
        <v>58</v>
      </c>
      <c r="S531" s="348" t="s">
        <v>86</v>
      </c>
      <c r="T531" s="348" t="s">
        <v>55</v>
      </c>
      <c r="U531" s="348" t="s">
        <v>58</v>
      </c>
      <c r="V531" s="348" t="s">
        <v>55</v>
      </c>
      <c r="W531" s="348" t="s">
        <v>70</v>
      </c>
      <c r="X531" s="348" t="s">
        <v>58</v>
      </c>
      <c r="Y531" s="348" t="s">
        <v>86</v>
      </c>
      <c r="Z531" s="348" t="s">
        <v>58</v>
      </c>
      <c r="AA531" s="348" t="s">
        <v>58</v>
      </c>
      <c r="AB531" s="348" t="s">
        <v>58</v>
      </c>
      <c r="AC531" s="348" t="s">
        <v>58</v>
      </c>
      <c r="AD531" s="348" t="s">
        <v>58</v>
      </c>
      <c r="AE531" s="348" t="s">
        <v>58</v>
      </c>
      <c r="AF531" s="348" t="s">
        <v>58</v>
      </c>
      <c r="AG531" s="348" t="s">
        <v>58</v>
      </c>
      <c r="AH531" s="348" t="s">
        <v>58</v>
      </c>
      <c r="AI531" s="348" t="s">
        <v>58</v>
      </c>
      <c r="AJ531" s="348" t="s">
        <v>58</v>
      </c>
      <c r="AK531" s="348" t="s">
        <v>58</v>
      </c>
      <c r="AL531" s="348" t="s">
        <v>86</v>
      </c>
      <c r="AM531" s="1203" t="s">
        <v>86</v>
      </c>
      <c r="AN531" s="348" t="s">
        <v>58</v>
      </c>
      <c r="AO531" s="348" t="s">
        <v>58</v>
      </c>
      <c r="AP531" s="348" t="s">
        <v>58</v>
      </c>
      <c r="AQ531" s="348" t="s">
        <v>58</v>
      </c>
      <c r="AR531" s="348" t="s">
        <v>58</v>
      </c>
      <c r="AS531" s="348" t="s">
        <v>58</v>
      </c>
      <c r="AT531" s="1203" t="s">
        <v>58</v>
      </c>
    </row>
    <row r="532" spans="1:46" ht="20.25" customHeight="1" x14ac:dyDescent="0.25">
      <c r="A532" s="1341" t="s">
        <v>303</v>
      </c>
      <c r="B532" s="1207"/>
      <c r="C532" s="1207"/>
      <c r="D532" s="1208"/>
      <c r="E532" s="1207"/>
      <c r="F532" s="1207"/>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G532" s="1207"/>
      <c r="AH532" s="1207"/>
      <c r="AI532" s="1207"/>
      <c r="AJ532" s="1207"/>
      <c r="AK532" s="1207"/>
      <c r="AL532" s="1207"/>
      <c r="AM532" s="1207"/>
      <c r="AN532" s="1207"/>
      <c r="AO532" s="1207"/>
      <c r="AP532" s="1207"/>
      <c r="AQ532" s="1207"/>
      <c r="AR532" s="1207"/>
      <c r="AS532" s="1207"/>
      <c r="AT532" s="1208"/>
    </row>
    <row r="533" spans="1:46" x14ac:dyDescent="0.2">
      <c r="A533" s="1228" t="s">
        <v>304</v>
      </c>
      <c r="B533" s="1291">
        <f>C533/D533</f>
        <v>0</v>
      </c>
      <c r="C533" s="1292">
        <v>0</v>
      </c>
      <c r="D533" s="1293">
        <v>44</v>
      </c>
      <c r="E533" s="1241" t="s">
        <v>78</v>
      </c>
      <c r="F533" s="348" t="s">
        <v>78</v>
      </c>
      <c r="G533" s="348" t="s">
        <v>78</v>
      </c>
      <c r="H533" s="348" t="s">
        <v>78</v>
      </c>
      <c r="I533" s="348" t="s">
        <v>78</v>
      </c>
      <c r="J533" s="348" t="s">
        <v>78</v>
      </c>
      <c r="K533" s="348" t="s">
        <v>78</v>
      </c>
      <c r="L533" s="348" t="s">
        <v>78</v>
      </c>
      <c r="M533" s="348" t="s">
        <v>78</v>
      </c>
      <c r="N533" s="348" t="s">
        <v>78</v>
      </c>
      <c r="O533" s="348" t="s">
        <v>78</v>
      </c>
      <c r="P533" s="348" t="s">
        <v>78</v>
      </c>
      <c r="Q533" s="348" t="s">
        <v>78</v>
      </c>
      <c r="R533" s="348" t="s">
        <v>78</v>
      </c>
      <c r="S533" s="348" t="s">
        <v>78</v>
      </c>
      <c r="T533" s="348" t="s">
        <v>78</v>
      </c>
      <c r="U533" s="348" t="s">
        <v>78</v>
      </c>
      <c r="V533" s="348" t="s">
        <v>78</v>
      </c>
      <c r="W533" s="348" t="s">
        <v>78</v>
      </c>
      <c r="X533" s="348" t="s">
        <v>78</v>
      </c>
      <c r="Y533" s="348" t="s">
        <v>78</v>
      </c>
      <c r="Z533" s="348" t="s">
        <v>78</v>
      </c>
      <c r="AA533" s="348" t="s">
        <v>78</v>
      </c>
      <c r="AB533" s="348" t="s">
        <v>78</v>
      </c>
      <c r="AC533" s="348" t="s">
        <v>78</v>
      </c>
      <c r="AD533" s="348" t="s">
        <v>78</v>
      </c>
      <c r="AE533" s="348" t="s">
        <v>78</v>
      </c>
      <c r="AF533" s="348" t="s">
        <v>78</v>
      </c>
      <c r="AG533" s="348" t="s">
        <v>78</v>
      </c>
      <c r="AH533" s="348" t="s">
        <v>78</v>
      </c>
      <c r="AI533" s="348" t="s">
        <v>78</v>
      </c>
      <c r="AJ533" s="348" t="s">
        <v>78</v>
      </c>
      <c r="AK533" s="348" t="s">
        <v>78</v>
      </c>
      <c r="AL533" s="348" t="s">
        <v>78</v>
      </c>
      <c r="AM533" s="348" t="s">
        <v>78</v>
      </c>
      <c r="AN533" s="348" t="s">
        <v>78</v>
      </c>
      <c r="AO533" s="348" t="s">
        <v>78</v>
      </c>
      <c r="AP533" s="348" t="s">
        <v>78</v>
      </c>
      <c r="AQ533" s="348" t="s">
        <v>78</v>
      </c>
      <c r="AR533" s="348" t="s">
        <v>78</v>
      </c>
      <c r="AS533" s="348" t="s">
        <v>78</v>
      </c>
      <c r="AT533" s="1203" t="s">
        <v>78</v>
      </c>
    </row>
    <row r="534" spans="1:46" x14ac:dyDescent="0.2">
      <c r="A534" s="1228" t="s">
        <v>305</v>
      </c>
      <c r="B534" s="1291">
        <f t="shared" ref="B534:B538" si="61">C534/D534</f>
        <v>0.15909090909090909</v>
      </c>
      <c r="C534" s="348">
        <v>7</v>
      </c>
      <c r="D534" s="1203">
        <v>44</v>
      </c>
      <c r="E534" s="1241" t="s">
        <v>78</v>
      </c>
      <c r="F534" s="348" t="s">
        <v>78</v>
      </c>
      <c r="G534" s="348" t="s">
        <v>78</v>
      </c>
      <c r="H534" s="348" t="s">
        <v>78</v>
      </c>
      <c r="I534" s="348" t="s">
        <v>78</v>
      </c>
      <c r="J534" s="348" t="s">
        <v>55</v>
      </c>
      <c r="K534" s="348" t="s">
        <v>78</v>
      </c>
      <c r="L534" s="348" t="s">
        <v>78</v>
      </c>
      <c r="M534" s="348" t="s">
        <v>78</v>
      </c>
      <c r="N534" s="348" t="s">
        <v>78</v>
      </c>
      <c r="O534" s="348" t="s">
        <v>78</v>
      </c>
      <c r="P534" s="348" t="s">
        <v>78</v>
      </c>
      <c r="Q534" s="348" t="s">
        <v>55</v>
      </c>
      <c r="R534" s="348" t="s">
        <v>55</v>
      </c>
      <c r="S534" s="348" t="s">
        <v>78</v>
      </c>
      <c r="T534" s="348" t="s">
        <v>78</v>
      </c>
      <c r="U534" s="348" t="s">
        <v>78</v>
      </c>
      <c r="V534" s="348" t="s">
        <v>78</v>
      </c>
      <c r="W534" s="348" t="s">
        <v>78</v>
      </c>
      <c r="X534" s="348" t="s">
        <v>78</v>
      </c>
      <c r="Y534" s="348" t="s">
        <v>78</v>
      </c>
      <c r="Z534" s="348" t="s">
        <v>55</v>
      </c>
      <c r="AA534" s="348" t="s">
        <v>78</v>
      </c>
      <c r="AB534" s="348" t="s">
        <v>78</v>
      </c>
      <c r="AC534" s="348" t="s">
        <v>78</v>
      </c>
      <c r="AD534" s="348" t="s">
        <v>78</v>
      </c>
      <c r="AE534" s="348" t="s">
        <v>55</v>
      </c>
      <c r="AF534" s="1295"/>
      <c r="AG534" s="348" t="s">
        <v>78</v>
      </c>
      <c r="AH534" s="348" t="s">
        <v>78</v>
      </c>
      <c r="AI534" s="348" t="s">
        <v>78</v>
      </c>
      <c r="AJ534" s="348" t="s">
        <v>55</v>
      </c>
      <c r="AK534" s="348" t="s">
        <v>78</v>
      </c>
      <c r="AL534" s="348" t="s">
        <v>78</v>
      </c>
      <c r="AM534" s="348" t="s">
        <v>78</v>
      </c>
      <c r="AN534" s="348" t="s">
        <v>78</v>
      </c>
      <c r="AO534" s="348" t="s">
        <v>78</v>
      </c>
      <c r="AP534" s="348" t="s">
        <v>55</v>
      </c>
      <c r="AQ534" s="348" t="s">
        <v>78</v>
      </c>
      <c r="AR534" s="348" t="s">
        <v>78</v>
      </c>
      <c r="AS534" s="348" t="s">
        <v>78</v>
      </c>
      <c r="AT534" s="1203" t="s">
        <v>78</v>
      </c>
    </row>
    <row r="535" spans="1:46" x14ac:dyDescent="0.2">
      <c r="A535" s="1228" t="s">
        <v>306</v>
      </c>
      <c r="B535" s="1291">
        <f t="shared" si="61"/>
        <v>0.34090909090909088</v>
      </c>
      <c r="C535" s="348">
        <v>15</v>
      </c>
      <c r="D535" s="1203">
        <v>44</v>
      </c>
      <c r="E535" s="1241" t="s">
        <v>78</v>
      </c>
      <c r="F535" s="348" t="s">
        <v>78</v>
      </c>
      <c r="G535" s="348" t="s">
        <v>55</v>
      </c>
      <c r="H535" s="348" t="s">
        <v>55</v>
      </c>
      <c r="I535" s="348" t="s">
        <v>55</v>
      </c>
      <c r="J535" s="348" t="s">
        <v>78</v>
      </c>
      <c r="K535" s="348" t="s">
        <v>78</v>
      </c>
      <c r="L535" s="348" t="s">
        <v>78</v>
      </c>
      <c r="M535" s="348" t="s">
        <v>55</v>
      </c>
      <c r="N535" s="348" t="s">
        <v>78</v>
      </c>
      <c r="O535" s="348" t="s">
        <v>78</v>
      </c>
      <c r="P535" s="348" t="s">
        <v>55</v>
      </c>
      <c r="Q535" s="348" t="s">
        <v>78</v>
      </c>
      <c r="R535" s="348" t="s">
        <v>78</v>
      </c>
      <c r="S535" s="348" t="s">
        <v>78</v>
      </c>
      <c r="T535" s="348" t="s">
        <v>55</v>
      </c>
      <c r="U535" s="348" t="s">
        <v>55</v>
      </c>
      <c r="V535" s="348" t="s">
        <v>78</v>
      </c>
      <c r="W535" s="348" t="s">
        <v>55</v>
      </c>
      <c r="X535" s="348" t="s">
        <v>78</v>
      </c>
      <c r="Y535" s="348" t="s">
        <v>55</v>
      </c>
      <c r="Z535" s="348" t="s">
        <v>78</v>
      </c>
      <c r="AA535" s="348" t="s">
        <v>78</v>
      </c>
      <c r="AB535" s="348" t="s">
        <v>55</v>
      </c>
      <c r="AC535" s="348" t="s">
        <v>78</v>
      </c>
      <c r="AD535" s="348" t="s">
        <v>78</v>
      </c>
      <c r="AE535" s="348" t="s">
        <v>78</v>
      </c>
      <c r="AF535" s="348" t="s">
        <v>55</v>
      </c>
      <c r="AG535" s="348" t="s">
        <v>78</v>
      </c>
      <c r="AH535" s="348" t="s">
        <v>78</v>
      </c>
      <c r="AI535" s="348" t="s">
        <v>78</v>
      </c>
      <c r="AJ535" s="348" t="s">
        <v>78</v>
      </c>
      <c r="AK535" s="348" t="s">
        <v>55</v>
      </c>
      <c r="AL535" s="348" t="s">
        <v>55</v>
      </c>
      <c r="AM535" s="348" t="s">
        <v>78</v>
      </c>
      <c r="AN535" s="348" t="s">
        <v>55</v>
      </c>
      <c r="AO535" s="348" t="s">
        <v>78</v>
      </c>
      <c r="AP535" s="348" t="s">
        <v>78</v>
      </c>
      <c r="AQ535" s="348" t="s">
        <v>78</v>
      </c>
      <c r="AR535" s="348" t="s">
        <v>78</v>
      </c>
      <c r="AS535" s="348" t="s">
        <v>78</v>
      </c>
      <c r="AT535" s="1203" t="s">
        <v>55</v>
      </c>
    </row>
    <row r="536" spans="1:46" x14ac:dyDescent="0.2">
      <c r="A536" s="1228" t="s">
        <v>307</v>
      </c>
      <c r="B536" s="1291">
        <f t="shared" si="61"/>
        <v>0.5</v>
      </c>
      <c r="C536" s="348">
        <v>22</v>
      </c>
      <c r="D536" s="1203">
        <v>44</v>
      </c>
      <c r="E536" s="1241" t="s">
        <v>55</v>
      </c>
      <c r="F536" s="348" t="s">
        <v>55</v>
      </c>
      <c r="G536" s="348" t="s">
        <v>78</v>
      </c>
      <c r="H536" s="348" t="s">
        <v>78</v>
      </c>
      <c r="I536" s="348" t="s">
        <v>78</v>
      </c>
      <c r="J536" s="348" t="s">
        <v>78</v>
      </c>
      <c r="K536" s="348" t="s">
        <v>55</v>
      </c>
      <c r="L536" s="348" t="s">
        <v>55</v>
      </c>
      <c r="M536" s="348" t="s">
        <v>78</v>
      </c>
      <c r="N536" s="348" t="s">
        <v>55</v>
      </c>
      <c r="O536" s="348" t="s">
        <v>55</v>
      </c>
      <c r="P536" s="348" t="s">
        <v>78</v>
      </c>
      <c r="Q536" s="348" t="s">
        <v>78</v>
      </c>
      <c r="R536" s="348" t="s">
        <v>78</v>
      </c>
      <c r="S536" s="348" t="s">
        <v>55</v>
      </c>
      <c r="T536" s="1295"/>
      <c r="U536" s="1295"/>
      <c r="V536" s="348" t="s">
        <v>55</v>
      </c>
      <c r="W536" s="348" t="s">
        <v>78</v>
      </c>
      <c r="X536" s="348" t="s">
        <v>55</v>
      </c>
      <c r="Y536" s="348" t="s">
        <v>78</v>
      </c>
      <c r="Z536" s="348" t="s">
        <v>78</v>
      </c>
      <c r="AA536" s="348" t="s">
        <v>55</v>
      </c>
      <c r="AB536" s="348" t="s">
        <v>78</v>
      </c>
      <c r="AC536" s="348" t="s">
        <v>55</v>
      </c>
      <c r="AD536" s="348" t="s">
        <v>55</v>
      </c>
      <c r="AE536" s="348" t="s">
        <v>78</v>
      </c>
      <c r="AF536" s="1295"/>
      <c r="AG536" s="348" t="s">
        <v>55</v>
      </c>
      <c r="AH536" s="348" t="s">
        <v>55</v>
      </c>
      <c r="AI536" s="348" t="s">
        <v>55</v>
      </c>
      <c r="AJ536" s="348" t="s">
        <v>78</v>
      </c>
      <c r="AK536" s="348" t="s">
        <v>78</v>
      </c>
      <c r="AL536" s="348" t="s">
        <v>78</v>
      </c>
      <c r="AM536" s="348" t="s">
        <v>55</v>
      </c>
      <c r="AN536" s="348" t="s">
        <v>78</v>
      </c>
      <c r="AO536" s="348" t="s">
        <v>55</v>
      </c>
      <c r="AP536" s="348" t="s">
        <v>78</v>
      </c>
      <c r="AQ536" s="348" t="s">
        <v>55</v>
      </c>
      <c r="AR536" s="348" t="s">
        <v>55</v>
      </c>
      <c r="AS536" s="348" t="s">
        <v>55</v>
      </c>
      <c r="AT536" s="1203" t="s">
        <v>78</v>
      </c>
    </row>
    <row r="537" spans="1:46" x14ac:dyDescent="0.2">
      <c r="A537" s="1228" t="s">
        <v>308</v>
      </c>
      <c r="B537" s="1291">
        <f t="shared" si="61"/>
        <v>0</v>
      </c>
      <c r="C537" s="348">
        <v>0</v>
      </c>
      <c r="D537" s="1203">
        <v>44</v>
      </c>
      <c r="E537" s="1241" t="s">
        <v>78</v>
      </c>
      <c r="F537" s="348" t="s">
        <v>78</v>
      </c>
      <c r="G537" s="348" t="s">
        <v>78</v>
      </c>
      <c r="H537" s="348" t="s">
        <v>78</v>
      </c>
      <c r="I537" s="348" t="s">
        <v>78</v>
      </c>
      <c r="J537" s="348" t="s">
        <v>78</v>
      </c>
      <c r="K537" s="348" t="s">
        <v>78</v>
      </c>
      <c r="L537" s="348" t="s">
        <v>78</v>
      </c>
      <c r="M537" s="348" t="s">
        <v>78</v>
      </c>
      <c r="N537" s="348" t="s">
        <v>78</v>
      </c>
      <c r="O537" s="348" t="s">
        <v>78</v>
      </c>
      <c r="P537" s="348" t="s">
        <v>78</v>
      </c>
      <c r="Q537" s="348" t="s">
        <v>78</v>
      </c>
      <c r="R537" s="348" t="s">
        <v>78</v>
      </c>
      <c r="S537" s="348" t="s">
        <v>78</v>
      </c>
      <c r="T537" s="348" t="s">
        <v>78</v>
      </c>
      <c r="U537" s="348" t="s">
        <v>78</v>
      </c>
      <c r="V537" s="348" t="s">
        <v>78</v>
      </c>
      <c r="W537" s="348" t="s">
        <v>78</v>
      </c>
      <c r="X537" s="348" t="s">
        <v>78</v>
      </c>
      <c r="Y537" s="348" t="s">
        <v>78</v>
      </c>
      <c r="Z537" s="348" t="s">
        <v>78</v>
      </c>
      <c r="AA537" s="348" t="s">
        <v>78</v>
      </c>
      <c r="AB537" s="348" t="s">
        <v>78</v>
      </c>
      <c r="AC537" s="348" t="s">
        <v>78</v>
      </c>
      <c r="AD537" s="348" t="s">
        <v>78</v>
      </c>
      <c r="AE537" s="348" t="s">
        <v>78</v>
      </c>
      <c r="AF537" s="348" t="s">
        <v>78</v>
      </c>
      <c r="AG537" s="348" t="s">
        <v>78</v>
      </c>
      <c r="AH537" s="348" t="s">
        <v>78</v>
      </c>
      <c r="AI537" s="348" t="s">
        <v>78</v>
      </c>
      <c r="AJ537" s="348" t="s">
        <v>78</v>
      </c>
      <c r="AK537" s="348" t="s">
        <v>78</v>
      </c>
      <c r="AL537" s="348" t="s">
        <v>78</v>
      </c>
      <c r="AM537" s="348" t="s">
        <v>78</v>
      </c>
      <c r="AN537" s="348" t="s">
        <v>78</v>
      </c>
      <c r="AO537" s="348" t="s">
        <v>78</v>
      </c>
      <c r="AP537" s="348" t="s">
        <v>78</v>
      </c>
      <c r="AQ537" s="348" t="s">
        <v>78</v>
      </c>
      <c r="AR537" s="348" t="s">
        <v>78</v>
      </c>
      <c r="AS537" s="348" t="s">
        <v>78</v>
      </c>
      <c r="AT537" s="1203" t="s">
        <v>78</v>
      </c>
    </row>
    <row r="538" spans="1:46" x14ac:dyDescent="0.2">
      <c r="A538" s="1228" t="s">
        <v>309</v>
      </c>
      <c r="B538" s="1291">
        <f t="shared" si="61"/>
        <v>0</v>
      </c>
      <c r="C538" s="348">
        <v>0</v>
      </c>
      <c r="D538" s="1203">
        <v>44</v>
      </c>
      <c r="E538" s="1241" t="s">
        <v>78</v>
      </c>
      <c r="F538" s="348" t="s">
        <v>78</v>
      </c>
      <c r="G538" s="348" t="s">
        <v>78</v>
      </c>
      <c r="H538" s="348" t="s">
        <v>78</v>
      </c>
      <c r="I538" s="348" t="s">
        <v>78</v>
      </c>
      <c r="J538" s="348" t="s">
        <v>78</v>
      </c>
      <c r="K538" s="348" t="s">
        <v>78</v>
      </c>
      <c r="L538" s="348" t="s">
        <v>78</v>
      </c>
      <c r="M538" s="348" t="s">
        <v>78</v>
      </c>
      <c r="N538" s="348" t="s">
        <v>78</v>
      </c>
      <c r="O538" s="348" t="s">
        <v>78</v>
      </c>
      <c r="P538" s="348" t="s">
        <v>78</v>
      </c>
      <c r="Q538" s="348" t="s">
        <v>78</v>
      </c>
      <c r="R538" s="348" t="s">
        <v>78</v>
      </c>
      <c r="S538" s="348" t="s">
        <v>78</v>
      </c>
      <c r="T538" s="348" t="s">
        <v>78</v>
      </c>
      <c r="U538" s="348" t="s">
        <v>78</v>
      </c>
      <c r="V538" s="348" t="s">
        <v>78</v>
      </c>
      <c r="W538" s="348" t="s">
        <v>78</v>
      </c>
      <c r="X538" s="348" t="s">
        <v>78</v>
      </c>
      <c r="Y538" s="348" t="s">
        <v>78</v>
      </c>
      <c r="Z538" s="348" t="s">
        <v>78</v>
      </c>
      <c r="AA538" s="348" t="s">
        <v>78</v>
      </c>
      <c r="AB538" s="348" t="s">
        <v>78</v>
      </c>
      <c r="AC538" s="348" t="s">
        <v>78</v>
      </c>
      <c r="AD538" s="348" t="s">
        <v>78</v>
      </c>
      <c r="AE538" s="348" t="s">
        <v>78</v>
      </c>
      <c r="AF538" s="348" t="s">
        <v>78</v>
      </c>
      <c r="AG538" s="348" t="s">
        <v>78</v>
      </c>
      <c r="AH538" s="348" t="s">
        <v>78</v>
      </c>
      <c r="AI538" s="348" t="s">
        <v>78</v>
      </c>
      <c r="AJ538" s="348" t="s">
        <v>78</v>
      </c>
      <c r="AK538" s="348" t="s">
        <v>78</v>
      </c>
      <c r="AL538" s="348" t="s">
        <v>78</v>
      </c>
      <c r="AM538" s="348" t="s">
        <v>78</v>
      </c>
      <c r="AN538" s="348" t="s">
        <v>78</v>
      </c>
      <c r="AO538" s="348" t="s">
        <v>78</v>
      </c>
      <c r="AP538" s="348" t="s">
        <v>78</v>
      </c>
      <c r="AQ538" s="348" t="s">
        <v>78</v>
      </c>
      <c r="AR538" s="348" t="s">
        <v>78</v>
      </c>
      <c r="AS538" s="348" t="s">
        <v>78</v>
      </c>
      <c r="AT538" s="1203" t="s">
        <v>78</v>
      </c>
    </row>
    <row r="539" spans="1:46" ht="33" customHeight="1" x14ac:dyDescent="0.2">
      <c r="A539" s="1231" t="s">
        <v>5</v>
      </c>
      <c r="B539" s="1234"/>
      <c r="C539" s="1196"/>
      <c r="D539" s="1235"/>
      <c r="E539" s="1234"/>
      <c r="F539" s="1234"/>
      <c r="G539" s="1234"/>
      <c r="H539" s="1234"/>
      <c r="I539" s="1234"/>
      <c r="J539" s="1234"/>
      <c r="K539" s="1234"/>
      <c r="L539" s="1234"/>
      <c r="M539" s="1234"/>
      <c r="N539" s="1234"/>
      <c r="O539" s="1234"/>
      <c r="P539" s="1234"/>
      <c r="Q539" s="1234"/>
      <c r="R539" s="1234"/>
      <c r="S539" s="1234"/>
      <c r="T539" s="1234"/>
      <c r="U539" s="1234"/>
      <c r="V539" s="1234"/>
      <c r="W539" s="1234"/>
      <c r="X539" s="1234"/>
      <c r="Y539" s="1234"/>
      <c r="Z539" s="1234"/>
      <c r="AA539" s="1234"/>
      <c r="AB539" s="1234"/>
      <c r="AC539" s="1234"/>
      <c r="AD539" s="1234"/>
      <c r="AE539" s="1234"/>
      <c r="AF539" s="1234"/>
      <c r="AG539" s="1234"/>
      <c r="AH539" s="1234"/>
      <c r="AI539" s="1234"/>
      <c r="AJ539" s="1234"/>
      <c r="AK539" s="1234"/>
      <c r="AL539" s="1234"/>
      <c r="AM539" s="1234"/>
      <c r="AN539" s="1234"/>
      <c r="AO539" s="1234"/>
      <c r="AP539" s="1234"/>
      <c r="AQ539" s="1234"/>
      <c r="AR539" s="1234"/>
      <c r="AS539" s="1234"/>
      <c r="AT539" s="1343"/>
    </row>
    <row r="540" spans="1:46" ht="24.75" customHeight="1" x14ac:dyDescent="0.25">
      <c r="A540" s="1341" t="s">
        <v>310</v>
      </c>
      <c r="B540" s="1210">
        <f>C540/D540</f>
        <v>0.97777777777777775</v>
      </c>
      <c r="C540" s="348">
        <v>44</v>
      </c>
      <c r="D540" s="1203">
        <v>45</v>
      </c>
      <c r="E540" s="1241" t="s">
        <v>55</v>
      </c>
      <c r="F540" s="348" t="s">
        <v>55</v>
      </c>
      <c r="G540" s="348" t="s">
        <v>55</v>
      </c>
      <c r="H540" s="348" t="s">
        <v>55</v>
      </c>
      <c r="I540" s="348" t="s">
        <v>55</v>
      </c>
      <c r="J540" s="348" t="s">
        <v>55</v>
      </c>
      <c r="K540" s="348" t="s">
        <v>55</v>
      </c>
      <c r="L540" s="348" t="s">
        <v>55</v>
      </c>
      <c r="M540" s="348" t="s">
        <v>55</v>
      </c>
      <c r="N540" s="348" t="s">
        <v>55</v>
      </c>
      <c r="O540" s="348" t="s">
        <v>55</v>
      </c>
      <c r="P540" s="348" t="s">
        <v>55</v>
      </c>
      <c r="Q540" s="348" t="s">
        <v>55</v>
      </c>
      <c r="R540" s="348" t="s">
        <v>55</v>
      </c>
      <c r="S540" s="348" t="s">
        <v>55</v>
      </c>
      <c r="T540" s="348" t="s">
        <v>55</v>
      </c>
      <c r="U540" s="348" t="s">
        <v>55</v>
      </c>
      <c r="V540" s="348" t="s">
        <v>55</v>
      </c>
      <c r="W540" s="348" t="s">
        <v>55</v>
      </c>
      <c r="X540" s="348" t="s">
        <v>55</v>
      </c>
      <c r="Y540" s="348" t="s">
        <v>55</v>
      </c>
      <c r="Z540" s="348" t="s">
        <v>55</v>
      </c>
      <c r="AA540" s="348" t="s">
        <v>55</v>
      </c>
      <c r="AB540" s="348" t="s">
        <v>55</v>
      </c>
      <c r="AC540" s="348" t="s">
        <v>55</v>
      </c>
      <c r="AD540" s="348" t="s">
        <v>55</v>
      </c>
      <c r="AE540" s="348" t="s">
        <v>55</v>
      </c>
      <c r="AF540" s="348" t="s">
        <v>55</v>
      </c>
      <c r="AG540" s="348" t="s">
        <v>55</v>
      </c>
      <c r="AH540" s="348" t="s">
        <v>55</v>
      </c>
      <c r="AI540" s="348" t="s">
        <v>55</v>
      </c>
      <c r="AJ540" s="348" t="s">
        <v>55</v>
      </c>
      <c r="AK540" s="348" t="s">
        <v>55</v>
      </c>
      <c r="AL540" s="348" t="s">
        <v>55</v>
      </c>
      <c r="AM540" s="348" t="s">
        <v>58</v>
      </c>
      <c r="AN540" s="348" t="s">
        <v>55</v>
      </c>
      <c r="AO540" s="348" t="s">
        <v>55</v>
      </c>
      <c r="AP540" s="348" t="s">
        <v>55</v>
      </c>
      <c r="AQ540" s="348" t="s">
        <v>55</v>
      </c>
      <c r="AR540" s="348" t="s">
        <v>55</v>
      </c>
      <c r="AS540" s="348" t="s">
        <v>55</v>
      </c>
      <c r="AT540" s="1203" t="s">
        <v>55</v>
      </c>
    </row>
    <row r="541" spans="1:46" ht="23.25" customHeight="1" x14ac:dyDescent="0.25">
      <c r="A541" s="1341" t="s">
        <v>311</v>
      </c>
      <c r="B541" s="1210">
        <f>C541/D541</f>
        <v>0.97727272727272729</v>
      </c>
      <c r="C541" s="348">
        <v>43</v>
      </c>
      <c r="D541" s="1203">
        <v>44</v>
      </c>
      <c r="E541" s="1241" t="s">
        <v>55</v>
      </c>
      <c r="F541" s="348" t="s">
        <v>55</v>
      </c>
      <c r="G541" s="348" t="s">
        <v>55</v>
      </c>
      <c r="H541" s="348" t="s">
        <v>55</v>
      </c>
      <c r="I541" s="348" t="s">
        <v>55</v>
      </c>
      <c r="J541" s="348" t="s">
        <v>58</v>
      </c>
      <c r="K541" s="348" t="s">
        <v>55</v>
      </c>
      <c r="L541" s="348" t="s">
        <v>55</v>
      </c>
      <c r="M541" s="348" t="s">
        <v>55</v>
      </c>
      <c r="N541" s="348" t="s">
        <v>55</v>
      </c>
      <c r="O541" s="348" t="s">
        <v>55</v>
      </c>
      <c r="P541" s="348" t="s">
        <v>55</v>
      </c>
      <c r="Q541" s="348" t="s">
        <v>55</v>
      </c>
      <c r="R541" s="348" t="s">
        <v>55</v>
      </c>
      <c r="S541" s="348" t="s">
        <v>55</v>
      </c>
      <c r="T541" s="348" t="s">
        <v>55</v>
      </c>
      <c r="U541" s="348" t="s">
        <v>55</v>
      </c>
      <c r="V541" s="348" t="s">
        <v>55</v>
      </c>
      <c r="W541" s="348" t="s">
        <v>55</v>
      </c>
      <c r="X541" s="348" t="s">
        <v>55</v>
      </c>
      <c r="Y541" s="348" t="s">
        <v>55</v>
      </c>
      <c r="Z541" s="348" t="s">
        <v>55</v>
      </c>
      <c r="AA541" s="348" t="s">
        <v>55</v>
      </c>
      <c r="AB541" s="348" t="s">
        <v>55</v>
      </c>
      <c r="AC541" s="348" t="s">
        <v>55</v>
      </c>
      <c r="AD541" s="348" t="s">
        <v>55</v>
      </c>
      <c r="AE541" s="348" t="s">
        <v>55</v>
      </c>
      <c r="AF541" s="348" t="s">
        <v>55</v>
      </c>
      <c r="AG541" s="348" t="s">
        <v>55</v>
      </c>
      <c r="AH541" s="348" t="s">
        <v>55</v>
      </c>
      <c r="AI541" s="348" t="s">
        <v>55</v>
      </c>
      <c r="AJ541" s="348" t="s">
        <v>55</v>
      </c>
      <c r="AK541" s="348" t="s">
        <v>55</v>
      </c>
      <c r="AL541" s="348" t="s">
        <v>55</v>
      </c>
      <c r="AM541" s="348" t="s">
        <v>86</v>
      </c>
      <c r="AN541" s="348" t="s">
        <v>55</v>
      </c>
      <c r="AO541" s="348" t="s">
        <v>55</v>
      </c>
      <c r="AP541" s="348" t="s">
        <v>55</v>
      </c>
      <c r="AQ541" s="348" t="s">
        <v>55</v>
      </c>
      <c r="AR541" s="348" t="s">
        <v>55</v>
      </c>
      <c r="AS541" s="348" t="s">
        <v>55</v>
      </c>
      <c r="AT541" s="1203" t="s">
        <v>55</v>
      </c>
    </row>
    <row r="542" spans="1:46" ht="21.75" customHeight="1" x14ac:dyDescent="0.25">
      <c r="A542" s="1341" t="s">
        <v>312</v>
      </c>
      <c r="B542" s="1207"/>
      <c r="C542" s="1207"/>
      <c r="D542" s="1208"/>
      <c r="E542" s="1207"/>
      <c r="F542" s="1207"/>
      <c r="G542" s="1207"/>
      <c r="H542" s="1207"/>
      <c r="I542" s="1207"/>
      <c r="J542" s="1207"/>
      <c r="K542" s="1207"/>
      <c r="L542" s="1207"/>
      <c r="M542" s="1207"/>
      <c r="N542" s="1207"/>
      <c r="O542" s="1207"/>
      <c r="P542" s="1207"/>
      <c r="Q542" s="1207"/>
      <c r="R542" s="1207"/>
      <c r="S542" s="1207"/>
      <c r="T542" s="1207"/>
      <c r="U542" s="1207"/>
      <c r="V542" s="1207"/>
      <c r="W542" s="1207"/>
      <c r="X542" s="1207"/>
      <c r="Y542" s="1207"/>
      <c r="Z542" s="1207"/>
      <c r="AA542" s="1207"/>
      <c r="AB542" s="1207"/>
      <c r="AC542" s="1207"/>
      <c r="AD542" s="1207"/>
      <c r="AE542" s="1207"/>
      <c r="AF542" s="1207"/>
      <c r="AG542" s="1207"/>
      <c r="AH542" s="1207"/>
      <c r="AI542" s="1207"/>
      <c r="AJ542" s="1207"/>
      <c r="AK542" s="1207"/>
      <c r="AL542" s="1207"/>
      <c r="AM542" s="1207"/>
      <c r="AN542" s="1207"/>
      <c r="AO542" s="1207"/>
      <c r="AP542" s="1207"/>
      <c r="AQ542" s="1207"/>
      <c r="AR542" s="1207"/>
      <c r="AS542" s="1207"/>
      <c r="AT542" s="1208"/>
    </row>
    <row r="543" spans="1:46" x14ac:dyDescent="0.2">
      <c r="A543" s="1228" t="s">
        <v>313</v>
      </c>
      <c r="B543" s="1210">
        <f>C543/D543</f>
        <v>0.48717948717948717</v>
      </c>
      <c r="C543" s="348">
        <v>19</v>
      </c>
      <c r="D543" s="1203">
        <v>39</v>
      </c>
      <c r="E543" s="1241" t="s">
        <v>78</v>
      </c>
      <c r="F543" s="348" t="s">
        <v>55</v>
      </c>
      <c r="G543" s="348" t="s">
        <v>78</v>
      </c>
      <c r="H543" s="348" t="s">
        <v>78</v>
      </c>
      <c r="I543" s="348" t="s">
        <v>55</v>
      </c>
      <c r="J543" s="348" t="s">
        <v>78</v>
      </c>
      <c r="K543" s="348" t="s">
        <v>78</v>
      </c>
      <c r="L543" s="348" t="s">
        <v>55</v>
      </c>
      <c r="M543" s="348" t="s">
        <v>55</v>
      </c>
      <c r="N543" s="348" t="s">
        <v>55</v>
      </c>
      <c r="O543" s="348" t="s">
        <v>55</v>
      </c>
      <c r="P543" s="348" t="s">
        <v>78</v>
      </c>
      <c r="Q543" s="348" t="s">
        <v>55</v>
      </c>
      <c r="R543" s="348" t="s">
        <v>55</v>
      </c>
      <c r="S543" s="348" t="s">
        <v>78</v>
      </c>
      <c r="T543" s="348" t="s">
        <v>55</v>
      </c>
      <c r="U543" s="348" t="s">
        <v>78</v>
      </c>
      <c r="V543" s="348" t="s">
        <v>78</v>
      </c>
      <c r="W543" s="348" t="s">
        <v>55</v>
      </c>
      <c r="X543" s="348" t="s">
        <v>78</v>
      </c>
      <c r="Y543" s="348" t="s">
        <v>78</v>
      </c>
      <c r="Z543" s="348" t="s">
        <v>55</v>
      </c>
      <c r="AA543" s="348" t="s">
        <v>78</v>
      </c>
      <c r="AB543" s="348" t="s">
        <v>78</v>
      </c>
      <c r="AC543" s="348" t="s">
        <v>55</v>
      </c>
      <c r="AD543" s="348" t="s">
        <v>55</v>
      </c>
      <c r="AE543" s="348" t="s">
        <v>55</v>
      </c>
      <c r="AF543" s="348" t="s">
        <v>78</v>
      </c>
      <c r="AG543" s="348" t="s">
        <v>55</v>
      </c>
      <c r="AH543" s="348" t="s">
        <v>78</v>
      </c>
      <c r="AI543" s="348" t="s">
        <v>78</v>
      </c>
      <c r="AJ543" s="348" t="s">
        <v>78</v>
      </c>
      <c r="AK543" s="348" t="s">
        <v>78</v>
      </c>
      <c r="AL543" s="348" t="s">
        <v>55</v>
      </c>
      <c r="AM543" s="348" t="s">
        <v>78</v>
      </c>
      <c r="AN543" s="348" t="s">
        <v>78</v>
      </c>
      <c r="AO543" s="348" t="s">
        <v>78</v>
      </c>
      <c r="AP543" s="348" t="s">
        <v>55</v>
      </c>
      <c r="AQ543" s="348" t="s">
        <v>78</v>
      </c>
      <c r="AR543" s="348" t="s">
        <v>55</v>
      </c>
      <c r="AS543" s="348" t="s">
        <v>78</v>
      </c>
      <c r="AT543" s="1203" t="s">
        <v>78</v>
      </c>
    </row>
    <row r="544" spans="1:46" x14ac:dyDescent="0.2">
      <c r="A544" s="1228" t="s">
        <v>314</v>
      </c>
      <c r="B544" s="1210">
        <f t="shared" ref="B544:B547" si="62">C544/D544</f>
        <v>0.28205128205128205</v>
      </c>
      <c r="C544" s="348">
        <v>11</v>
      </c>
      <c r="D544" s="1203">
        <v>39</v>
      </c>
      <c r="E544" s="1241" t="s">
        <v>78</v>
      </c>
      <c r="F544" s="348" t="s">
        <v>78</v>
      </c>
      <c r="G544" s="348" t="s">
        <v>55</v>
      </c>
      <c r="H544" s="348" t="s">
        <v>78</v>
      </c>
      <c r="I544" s="348" t="s">
        <v>78</v>
      </c>
      <c r="J544" s="348" t="s">
        <v>78</v>
      </c>
      <c r="K544" s="348" t="s">
        <v>55</v>
      </c>
      <c r="L544" s="348" t="s">
        <v>78</v>
      </c>
      <c r="M544" s="348" t="s">
        <v>78</v>
      </c>
      <c r="N544" s="348" t="s">
        <v>78</v>
      </c>
      <c r="O544" s="348" t="s">
        <v>78</v>
      </c>
      <c r="P544" s="348" t="s">
        <v>55</v>
      </c>
      <c r="Q544" s="348" t="s">
        <v>78</v>
      </c>
      <c r="R544" s="348" t="s">
        <v>78</v>
      </c>
      <c r="S544" s="348" t="s">
        <v>55</v>
      </c>
      <c r="T544" s="348" t="s">
        <v>78</v>
      </c>
      <c r="U544" s="348" t="s">
        <v>78</v>
      </c>
      <c r="V544" s="348" t="s">
        <v>55</v>
      </c>
      <c r="W544" s="348" t="s">
        <v>78</v>
      </c>
      <c r="X544" s="348" t="s">
        <v>55</v>
      </c>
      <c r="Y544" s="348" t="s">
        <v>78</v>
      </c>
      <c r="Z544" s="348" t="s">
        <v>78</v>
      </c>
      <c r="AA544" s="348" t="s">
        <v>55</v>
      </c>
      <c r="AB544" s="348" t="s">
        <v>78</v>
      </c>
      <c r="AC544" s="348" t="s">
        <v>78</v>
      </c>
      <c r="AD544" s="348" t="s">
        <v>78</v>
      </c>
      <c r="AE544" s="348" t="s">
        <v>78</v>
      </c>
      <c r="AF544" s="348" t="s">
        <v>78</v>
      </c>
      <c r="AG544" s="348" t="s">
        <v>78</v>
      </c>
      <c r="AH544" s="348" t="s">
        <v>55</v>
      </c>
      <c r="AI544" s="348" t="s">
        <v>78</v>
      </c>
      <c r="AJ544" s="348" t="s">
        <v>55</v>
      </c>
      <c r="AK544" s="348" t="s">
        <v>78</v>
      </c>
      <c r="AL544" s="348" t="s">
        <v>78</v>
      </c>
      <c r="AM544" s="348" t="s">
        <v>78</v>
      </c>
      <c r="AN544" s="348" t="s">
        <v>78</v>
      </c>
      <c r="AO544" s="348" t="s">
        <v>55</v>
      </c>
      <c r="AP544" s="348" t="s">
        <v>78</v>
      </c>
      <c r="AQ544" s="348" t="s">
        <v>78</v>
      </c>
      <c r="AR544" s="348" t="s">
        <v>78</v>
      </c>
      <c r="AS544" s="348" t="s">
        <v>55</v>
      </c>
      <c r="AT544" s="1203" t="s">
        <v>78</v>
      </c>
    </row>
    <row r="545" spans="1:46" x14ac:dyDescent="0.2">
      <c r="A545" s="1228" t="s">
        <v>315</v>
      </c>
      <c r="B545" s="1210">
        <f t="shared" si="62"/>
        <v>0.12820512820512819</v>
      </c>
      <c r="C545" s="348">
        <v>5</v>
      </c>
      <c r="D545" s="1203">
        <v>39</v>
      </c>
      <c r="E545" s="1241" t="s">
        <v>78</v>
      </c>
      <c r="F545" s="348" t="s">
        <v>78</v>
      </c>
      <c r="G545" s="348" t="s">
        <v>78</v>
      </c>
      <c r="H545" s="348" t="s">
        <v>78</v>
      </c>
      <c r="I545" s="348" t="s">
        <v>78</v>
      </c>
      <c r="J545" s="348" t="s">
        <v>78</v>
      </c>
      <c r="K545" s="348" t="s">
        <v>78</v>
      </c>
      <c r="L545" s="348" t="s">
        <v>78</v>
      </c>
      <c r="M545" s="348" t="s">
        <v>78</v>
      </c>
      <c r="N545" s="348" t="s">
        <v>78</v>
      </c>
      <c r="O545" s="348" t="s">
        <v>78</v>
      </c>
      <c r="P545" s="348" t="s">
        <v>78</v>
      </c>
      <c r="Q545" s="348" t="s">
        <v>78</v>
      </c>
      <c r="R545" s="348" t="s">
        <v>78</v>
      </c>
      <c r="S545" s="348" t="s">
        <v>78</v>
      </c>
      <c r="T545" s="348" t="s">
        <v>78</v>
      </c>
      <c r="U545" s="348" t="s">
        <v>55</v>
      </c>
      <c r="V545" s="348" t="s">
        <v>78</v>
      </c>
      <c r="W545" s="348" t="s">
        <v>78</v>
      </c>
      <c r="X545" s="348" t="s">
        <v>78</v>
      </c>
      <c r="Y545" s="348" t="s">
        <v>78</v>
      </c>
      <c r="Z545" s="348" t="s">
        <v>78</v>
      </c>
      <c r="AA545" s="348" t="s">
        <v>78</v>
      </c>
      <c r="AB545" s="348" t="s">
        <v>78</v>
      </c>
      <c r="AC545" s="348" t="s">
        <v>78</v>
      </c>
      <c r="AD545" s="348" t="s">
        <v>78</v>
      </c>
      <c r="AE545" s="348" t="s">
        <v>78</v>
      </c>
      <c r="AF545" s="348" t="s">
        <v>78</v>
      </c>
      <c r="AG545" s="348" t="s">
        <v>78</v>
      </c>
      <c r="AH545" s="348" t="s">
        <v>78</v>
      </c>
      <c r="AI545" s="348" t="s">
        <v>55</v>
      </c>
      <c r="AJ545" s="348" t="s">
        <v>78</v>
      </c>
      <c r="AK545" s="348" t="s">
        <v>78</v>
      </c>
      <c r="AL545" s="348" t="s">
        <v>78</v>
      </c>
      <c r="AM545" s="348" t="s">
        <v>78</v>
      </c>
      <c r="AN545" s="348" t="s">
        <v>55</v>
      </c>
      <c r="AO545" s="348" t="s">
        <v>78</v>
      </c>
      <c r="AP545" s="348" t="s">
        <v>78</v>
      </c>
      <c r="AQ545" s="348" t="s">
        <v>55</v>
      </c>
      <c r="AR545" s="348" t="s">
        <v>78</v>
      </c>
      <c r="AS545" s="348" t="s">
        <v>78</v>
      </c>
      <c r="AT545" s="1203" t="s">
        <v>55</v>
      </c>
    </row>
    <row r="546" spans="1:46" x14ac:dyDescent="0.2">
      <c r="A546" s="1228" t="s">
        <v>316</v>
      </c>
      <c r="B546" s="1210">
        <f t="shared" si="62"/>
        <v>0.10256410256410256</v>
      </c>
      <c r="C546" s="348">
        <v>4</v>
      </c>
      <c r="D546" s="1203">
        <v>39</v>
      </c>
      <c r="E546" s="1241" t="s">
        <v>78</v>
      </c>
      <c r="F546" s="348" t="s">
        <v>78</v>
      </c>
      <c r="G546" s="348" t="s">
        <v>78</v>
      </c>
      <c r="H546" s="348" t="s">
        <v>55</v>
      </c>
      <c r="I546" s="348" t="s">
        <v>78</v>
      </c>
      <c r="J546" s="348" t="s">
        <v>55</v>
      </c>
      <c r="K546" s="348" t="s">
        <v>78</v>
      </c>
      <c r="L546" s="348" t="s">
        <v>78</v>
      </c>
      <c r="M546" s="348" t="s">
        <v>78</v>
      </c>
      <c r="N546" s="348" t="s">
        <v>78</v>
      </c>
      <c r="O546" s="348" t="s">
        <v>78</v>
      </c>
      <c r="P546" s="348" t="s">
        <v>78</v>
      </c>
      <c r="Q546" s="348" t="s">
        <v>78</v>
      </c>
      <c r="R546" s="348" t="s">
        <v>78</v>
      </c>
      <c r="S546" s="348" t="s">
        <v>78</v>
      </c>
      <c r="T546" s="348" t="s">
        <v>78</v>
      </c>
      <c r="U546" s="348" t="s">
        <v>78</v>
      </c>
      <c r="V546" s="348" t="s">
        <v>78</v>
      </c>
      <c r="W546" s="348" t="s">
        <v>78</v>
      </c>
      <c r="X546" s="348" t="s">
        <v>78</v>
      </c>
      <c r="Y546" s="348" t="s">
        <v>78</v>
      </c>
      <c r="Z546" s="348" t="s">
        <v>78</v>
      </c>
      <c r="AA546" s="348" t="s">
        <v>78</v>
      </c>
      <c r="AB546" s="348" t="s">
        <v>78</v>
      </c>
      <c r="AC546" s="348" t="s">
        <v>78</v>
      </c>
      <c r="AD546" s="348" t="s">
        <v>78</v>
      </c>
      <c r="AE546" s="348" t="s">
        <v>78</v>
      </c>
      <c r="AF546" s="348" t="s">
        <v>78</v>
      </c>
      <c r="AG546" s="348" t="s">
        <v>78</v>
      </c>
      <c r="AH546" s="348" t="s">
        <v>78</v>
      </c>
      <c r="AI546" s="348" t="s">
        <v>78</v>
      </c>
      <c r="AJ546" s="348" t="s">
        <v>78</v>
      </c>
      <c r="AK546" s="348" t="s">
        <v>55</v>
      </c>
      <c r="AL546" s="348" t="s">
        <v>78</v>
      </c>
      <c r="AM546" s="348" t="s">
        <v>78</v>
      </c>
      <c r="AN546" s="348" t="s">
        <v>78</v>
      </c>
      <c r="AO546" s="348" t="s">
        <v>78</v>
      </c>
      <c r="AP546" s="348" t="s">
        <v>78</v>
      </c>
      <c r="AQ546" s="348" t="s">
        <v>78</v>
      </c>
      <c r="AR546" s="348" t="s">
        <v>78</v>
      </c>
      <c r="AS546" s="348" t="s">
        <v>78</v>
      </c>
      <c r="AT546" s="1203" t="s">
        <v>78</v>
      </c>
    </row>
    <row r="547" spans="1:46" ht="15" x14ac:dyDescent="0.25">
      <c r="A547" s="558" t="s">
        <v>317</v>
      </c>
      <c r="B547" s="1210">
        <f t="shared" si="62"/>
        <v>0.76744186046511631</v>
      </c>
      <c r="C547" s="348">
        <v>33</v>
      </c>
      <c r="D547" s="1203">
        <v>43</v>
      </c>
      <c r="E547" s="1241" t="s">
        <v>86</v>
      </c>
      <c r="F547" s="348" t="s">
        <v>55</v>
      </c>
      <c r="G547" s="348" t="s">
        <v>55</v>
      </c>
      <c r="H547" s="348" t="s">
        <v>58</v>
      </c>
      <c r="I547" s="348" t="s">
        <v>55</v>
      </c>
      <c r="J547" s="348" t="s">
        <v>55</v>
      </c>
      <c r="K547" s="348" t="s">
        <v>55</v>
      </c>
      <c r="L547" s="348" t="s">
        <v>58</v>
      </c>
      <c r="M547" s="348" t="s">
        <v>55</v>
      </c>
      <c r="N547" s="348" t="s">
        <v>55</v>
      </c>
      <c r="O547" s="348" t="s">
        <v>55</v>
      </c>
      <c r="P547" s="348" t="s">
        <v>55</v>
      </c>
      <c r="Q547" s="348" t="s">
        <v>58</v>
      </c>
      <c r="R547" s="348" t="s">
        <v>58</v>
      </c>
      <c r="S547" s="348" t="s">
        <v>86</v>
      </c>
      <c r="T547" s="348" t="s">
        <v>55</v>
      </c>
      <c r="U547" s="348" t="s">
        <v>55</v>
      </c>
      <c r="V547" s="348" t="s">
        <v>55</v>
      </c>
      <c r="W547" s="348" t="s">
        <v>55</v>
      </c>
      <c r="X547" s="348" t="s">
        <v>55</v>
      </c>
      <c r="Y547" s="348" t="s">
        <v>55</v>
      </c>
      <c r="Z547" s="348" t="s">
        <v>58</v>
      </c>
      <c r="AA547" s="348" t="s">
        <v>55</v>
      </c>
      <c r="AB547" s="348" t="s">
        <v>58</v>
      </c>
      <c r="AC547" s="348" t="s">
        <v>55</v>
      </c>
      <c r="AD547" s="348" t="s">
        <v>55</v>
      </c>
      <c r="AE547" s="348" t="s">
        <v>55</v>
      </c>
      <c r="AF547" s="348" t="s">
        <v>55</v>
      </c>
      <c r="AG547" s="348" t="s">
        <v>55</v>
      </c>
      <c r="AH547" s="348" t="s">
        <v>55</v>
      </c>
      <c r="AI547" s="348" t="s">
        <v>55</v>
      </c>
      <c r="AJ547" s="348" t="s">
        <v>58</v>
      </c>
      <c r="AK547" s="348" t="s">
        <v>55</v>
      </c>
      <c r="AL547" s="348" t="s">
        <v>55</v>
      </c>
      <c r="AM547" s="348" t="s">
        <v>58</v>
      </c>
      <c r="AN547" s="348" t="s">
        <v>58</v>
      </c>
      <c r="AO547" s="348" t="s">
        <v>55</v>
      </c>
      <c r="AP547" s="348" t="s">
        <v>55</v>
      </c>
      <c r="AQ547" s="348" t="s">
        <v>55</v>
      </c>
      <c r="AR547" s="348" t="s">
        <v>55</v>
      </c>
      <c r="AS547" s="348" t="s">
        <v>55</v>
      </c>
      <c r="AT547" s="1203" t="s">
        <v>55</v>
      </c>
    </row>
    <row r="548" spans="1:46" ht="30" x14ac:dyDescent="0.25">
      <c r="A548" s="558" t="s">
        <v>318</v>
      </c>
      <c r="B548" s="1207"/>
      <c r="C548" s="1207"/>
      <c r="D548" s="1208"/>
      <c r="E548" s="1207"/>
      <c r="F548" s="1207"/>
      <c r="G548" s="1207"/>
      <c r="H548" s="1207"/>
      <c r="I548" s="1207"/>
      <c r="J548" s="1207"/>
      <c r="K548" s="1207"/>
      <c r="L548" s="1207"/>
      <c r="M548" s="1207"/>
      <c r="N548" s="1207"/>
      <c r="O548" s="1207"/>
      <c r="P548" s="1207"/>
      <c r="Q548" s="1207"/>
      <c r="R548" s="1207"/>
      <c r="S548" s="1207"/>
      <c r="T548" s="1207"/>
      <c r="U548" s="1207"/>
      <c r="V548" s="1207"/>
      <c r="W548" s="1207"/>
      <c r="X548" s="1207"/>
      <c r="Y548" s="1207"/>
      <c r="Z548" s="1207"/>
      <c r="AA548" s="1207"/>
      <c r="AB548" s="1207"/>
      <c r="AC548" s="1207"/>
      <c r="AD548" s="1207"/>
      <c r="AE548" s="1207"/>
      <c r="AF548" s="1207"/>
      <c r="AG548" s="1207"/>
      <c r="AH548" s="1207"/>
      <c r="AI548" s="1207"/>
      <c r="AJ548" s="1207"/>
      <c r="AK548" s="1207"/>
      <c r="AL548" s="1207"/>
      <c r="AM548" s="1207"/>
      <c r="AN548" s="1207"/>
      <c r="AO548" s="1207"/>
      <c r="AP548" s="1207"/>
      <c r="AQ548" s="1207"/>
      <c r="AR548" s="1207"/>
      <c r="AS548" s="1207"/>
      <c r="AT548" s="1208"/>
    </row>
    <row r="549" spans="1:46" x14ac:dyDescent="0.2">
      <c r="A549" s="1228" t="s">
        <v>319</v>
      </c>
      <c r="B549" s="1210">
        <f>C549/D549</f>
        <v>0.16666666666666666</v>
      </c>
      <c r="C549" s="348">
        <v>6</v>
      </c>
      <c r="D549" s="1203">
        <v>36</v>
      </c>
      <c r="E549" s="1241" t="s">
        <v>78</v>
      </c>
      <c r="F549" s="348" t="s">
        <v>78</v>
      </c>
      <c r="G549" s="348" t="s">
        <v>78</v>
      </c>
      <c r="H549" s="348" t="s">
        <v>78</v>
      </c>
      <c r="I549" s="348" t="s">
        <v>78</v>
      </c>
      <c r="J549" s="348" t="s">
        <v>78</v>
      </c>
      <c r="K549" s="348" t="s">
        <v>78</v>
      </c>
      <c r="L549" s="348" t="s">
        <v>78</v>
      </c>
      <c r="M549" s="348" t="s">
        <v>78</v>
      </c>
      <c r="N549" s="348" t="s">
        <v>78</v>
      </c>
      <c r="O549" s="348" t="s">
        <v>78</v>
      </c>
      <c r="P549" s="348" t="s">
        <v>78</v>
      </c>
      <c r="Q549" s="348" t="s">
        <v>78</v>
      </c>
      <c r="R549" s="348" t="s">
        <v>78</v>
      </c>
      <c r="S549" s="348" t="s">
        <v>78</v>
      </c>
      <c r="T549" s="348" t="s">
        <v>55</v>
      </c>
      <c r="U549" s="348" t="s">
        <v>78</v>
      </c>
      <c r="V549" s="348" t="s">
        <v>78</v>
      </c>
      <c r="W549" s="348" t="s">
        <v>78</v>
      </c>
      <c r="X549" s="348" t="s">
        <v>78</v>
      </c>
      <c r="Y549" s="348" t="s">
        <v>78</v>
      </c>
      <c r="Z549" s="348" t="s">
        <v>55</v>
      </c>
      <c r="AA549" s="348" t="s">
        <v>78</v>
      </c>
      <c r="AB549" s="348" t="s">
        <v>78</v>
      </c>
      <c r="AC549" s="348" t="s">
        <v>78</v>
      </c>
      <c r="AD549" s="348" t="s">
        <v>55</v>
      </c>
      <c r="AE549" s="348" t="s">
        <v>78</v>
      </c>
      <c r="AF549" s="348" t="s">
        <v>55</v>
      </c>
      <c r="AG549" s="348" t="s">
        <v>78</v>
      </c>
      <c r="AH549" s="348" t="s">
        <v>78</v>
      </c>
      <c r="AI549" s="348" t="s">
        <v>55</v>
      </c>
      <c r="AJ549" s="348" t="s">
        <v>78</v>
      </c>
      <c r="AK549" s="348" t="s">
        <v>78</v>
      </c>
      <c r="AL549" s="348" t="s">
        <v>78</v>
      </c>
      <c r="AM549" s="348" t="s">
        <v>78</v>
      </c>
      <c r="AN549" s="348" t="s">
        <v>78</v>
      </c>
      <c r="AO549" s="348" t="s">
        <v>78</v>
      </c>
      <c r="AP549" s="348" t="s">
        <v>78</v>
      </c>
      <c r="AQ549" s="348" t="s">
        <v>78</v>
      </c>
      <c r="AR549" s="348" t="s">
        <v>78</v>
      </c>
      <c r="AS549" s="348" t="s">
        <v>55</v>
      </c>
      <c r="AT549" s="1203" t="s">
        <v>78</v>
      </c>
    </row>
    <row r="550" spans="1:46" x14ac:dyDescent="0.2">
      <c r="A550" s="1228" t="s">
        <v>320</v>
      </c>
      <c r="B550" s="1210">
        <f t="shared" ref="B550:B551" si="63">C550/D550</f>
        <v>0.25</v>
      </c>
      <c r="C550" s="348">
        <v>9</v>
      </c>
      <c r="D550" s="1203">
        <v>36</v>
      </c>
      <c r="E550" s="1241" t="s">
        <v>78</v>
      </c>
      <c r="F550" s="348" t="s">
        <v>55</v>
      </c>
      <c r="G550" s="348" t="s">
        <v>78</v>
      </c>
      <c r="H550" s="348" t="s">
        <v>78</v>
      </c>
      <c r="I550" s="348" t="s">
        <v>78</v>
      </c>
      <c r="J550" s="348" t="s">
        <v>78</v>
      </c>
      <c r="K550" s="348" t="s">
        <v>55</v>
      </c>
      <c r="L550" s="348" t="s">
        <v>78</v>
      </c>
      <c r="M550" s="348" t="s">
        <v>78</v>
      </c>
      <c r="N550" s="348" t="s">
        <v>55</v>
      </c>
      <c r="O550" s="348" t="s">
        <v>78</v>
      </c>
      <c r="P550" s="348" t="s">
        <v>78</v>
      </c>
      <c r="Q550" s="348" t="s">
        <v>78</v>
      </c>
      <c r="R550" s="348" t="s">
        <v>78</v>
      </c>
      <c r="S550" s="348" t="s">
        <v>78</v>
      </c>
      <c r="T550" s="348" t="s">
        <v>78</v>
      </c>
      <c r="U550" s="348" t="s">
        <v>78</v>
      </c>
      <c r="V550" s="348" t="s">
        <v>55</v>
      </c>
      <c r="W550" s="348" t="s">
        <v>78</v>
      </c>
      <c r="X550" s="348" t="s">
        <v>78</v>
      </c>
      <c r="Y550" s="348" t="s">
        <v>78</v>
      </c>
      <c r="Z550" s="348" t="s">
        <v>78</v>
      </c>
      <c r="AA550" s="348" t="s">
        <v>78</v>
      </c>
      <c r="AB550" s="348" t="s">
        <v>78</v>
      </c>
      <c r="AC550" s="348" t="s">
        <v>78</v>
      </c>
      <c r="AD550" s="348" t="s">
        <v>78</v>
      </c>
      <c r="AE550" s="348" t="s">
        <v>78</v>
      </c>
      <c r="AF550" s="348" t="s">
        <v>78</v>
      </c>
      <c r="AG550" s="348" t="s">
        <v>55</v>
      </c>
      <c r="AH550" s="348" t="s">
        <v>55</v>
      </c>
      <c r="AI550" s="348" t="s">
        <v>78</v>
      </c>
      <c r="AJ550" s="348" t="s">
        <v>78</v>
      </c>
      <c r="AK550" s="348" t="s">
        <v>55</v>
      </c>
      <c r="AL550" s="348" t="s">
        <v>78</v>
      </c>
      <c r="AM550" s="348" t="s">
        <v>78</v>
      </c>
      <c r="AN550" s="348" t="s">
        <v>78</v>
      </c>
      <c r="AO550" s="348" t="s">
        <v>78</v>
      </c>
      <c r="AP550" s="348" t="s">
        <v>78</v>
      </c>
      <c r="AQ550" s="348" t="s">
        <v>78</v>
      </c>
      <c r="AR550" s="348" t="s">
        <v>78</v>
      </c>
      <c r="AS550" s="348" t="s">
        <v>78</v>
      </c>
      <c r="AT550" s="1203" t="s">
        <v>55</v>
      </c>
    </row>
    <row r="551" spans="1:46" x14ac:dyDescent="0.2">
      <c r="A551" s="1228" t="s">
        <v>321</v>
      </c>
      <c r="B551" s="1210">
        <f t="shared" si="63"/>
        <v>0.58333333333333337</v>
      </c>
      <c r="C551" s="348">
        <v>21</v>
      </c>
      <c r="D551" s="1203">
        <v>36</v>
      </c>
      <c r="E551" s="1241" t="s">
        <v>55</v>
      </c>
      <c r="F551" s="348" t="s">
        <v>78</v>
      </c>
      <c r="G551" s="348" t="s">
        <v>78</v>
      </c>
      <c r="H551" s="348" t="s">
        <v>55</v>
      </c>
      <c r="I551" s="348" t="s">
        <v>78</v>
      </c>
      <c r="J551" s="348" t="s">
        <v>55</v>
      </c>
      <c r="K551" s="348" t="s">
        <v>78</v>
      </c>
      <c r="L551" s="348" t="s">
        <v>55</v>
      </c>
      <c r="M551" s="348" t="s">
        <v>55</v>
      </c>
      <c r="N551" s="348" t="s">
        <v>78</v>
      </c>
      <c r="O551" s="348" t="s">
        <v>55</v>
      </c>
      <c r="P551" s="348" t="s">
        <v>55</v>
      </c>
      <c r="Q551" s="348" t="s">
        <v>55</v>
      </c>
      <c r="R551" s="348" t="s">
        <v>78</v>
      </c>
      <c r="S551" s="348" t="s">
        <v>78</v>
      </c>
      <c r="T551" s="348" t="s">
        <v>78</v>
      </c>
      <c r="U551" s="348" t="s">
        <v>55</v>
      </c>
      <c r="V551" s="1295"/>
      <c r="W551" s="348" t="s">
        <v>55</v>
      </c>
      <c r="X551" s="348" t="s">
        <v>78</v>
      </c>
      <c r="Y551" s="348" t="s">
        <v>78</v>
      </c>
      <c r="Z551" s="348" t="s">
        <v>78</v>
      </c>
      <c r="AA551" s="348" t="s">
        <v>55</v>
      </c>
      <c r="AB551" s="348" t="s">
        <v>55</v>
      </c>
      <c r="AC551" s="348" t="s">
        <v>55</v>
      </c>
      <c r="AD551" s="348" t="s">
        <v>78</v>
      </c>
      <c r="AE551" s="348" t="s">
        <v>55</v>
      </c>
      <c r="AF551" s="348" t="s">
        <v>78</v>
      </c>
      <c r="AG551" s="348" t="s">
        <v>78</v>
      </c>
      <c r="AH551" s="348" t="s">
        <v>78</v>
      </c>
      <c r="AI551" s="348" t="s">
        <v>78</v>
      </c>
      <c r="AJ551" s="348" t="s">
        <v>55</v>
      </c>
      <c r="AK551" s="348" t="s">
        <v>78</v>
      </c>
      <c r="AL551" s="348" t="s">
        <v>55</v>
      </c>
      <c r="AM551" s="348" t="s">
        <v>78</v>
      </c>
      <c r="AN551" s="348" t="s">
        <v>55</v>
      </c>
      <c r="AO551" s="348" t="s">
        <v>78</v>
      </c>
      <c r="AP551" s="348" t="s">
        <v>55</v>
      </c>
      <c r="AQ551" s="348" t="s">
        <v>55</v>
      </c>
      <c r="AR551" s="348" t="s">
        <v>55</v>
      </c>
      <c r="AS551" s="1295"/>
      <c r="AT551" s="1203" t="s">
        <v>78</v>
      </c>
    </row>
    <row r="552" spans="1:46" ht="30" x14ac:dyDescent="0.25">
      <c r="A552" s="558" t="s">
        <v>322</v>
      </c>
      <c r="B552" s="1207"/>
      <c r="C552" s="1207"/>
      <c r="D552" s="1208"/>
      <c r="E552" s="1207"/>
      <c r="F552" s="1207"/>
      <c r="G552" s="1207"/>
      <c r="H552" s="1207"/>
      <c r="I552" s="1207"/>
      <c r="J552" s="1207"/>
      <c r="K552" s="1207"/>
      <c r="L552" s="1207"/>
      <c r="M552" s="1207"/>
      <c r="N552" s="1207"/>
      <c r="O552" s="1207"/>
      <c r="P552" s="1207"/>
      <c r="Q552" s="1207"/>
      <c r="R552" s="1207"/>
      <c r="S552" s="1207"/>
      <c r="T552" s="1207"/>
      <c r="U552" s="1207"/>
      <c r="V552" s="1207"/>
      <c r="W552" s="1207"/>
      <c r="X552" s="1207"/>
      <c r="Y552" s="1207"/>
      <c r="Z552" s="1207"/>
      <c r="AA552" s="1207"/>
      <c r="AB552" s="1207"/>
      <c r="AC552" s="1207"/>
      <c r="AD552" s="1207"/>
      <c r="AE552" s="1207"/>
      <c r="AF552" s="1207"/>
      <c r="AG552" s="1207"/>
      <c r="AH552" s="1207"/>
      <c r="AI552" s="1207"/>
      <c r="AJ552" s="1207"/>
      <c r="AK552" s="1207"/>
      <c r="AL552" s="1207"/>
      <c r="AM552" s="1207"/>
      <c r="AN552" s="1207"/>
      <c r="AO552" s="1207"/>
      <c r="AP552" s="1207"/>
      <c r="AQ552" s="1207"/>
      <c r="AR552" s="1207"/>
      <c r="AS552" s="1207"/>
      <c r="AT552" s="1208"/>
    </row>
    <row r="553" spans="1:46" x14ac:dyDescent="0.2">
      <c r="A553" s="1228" t="s">
        <v>319</v>
      </c>
      <c r="B553" s="1210">
        <f>C553/D553</f>
        <v>0.20588235294117646</v>
      </c>
      <c r="C553" s="348">
        <v>7</v>
      </c>
      <c r="D553" s="1203">
        <v>34</v>
      </c>
      <c r="E553" s="1241" t="s">
        <v>78</v>
      </c>
      <c r="F553" s="348" t="s">
        <v>78</v>
      </c>
      <c r="G553" s="348" t="s">
        <v>78</v>
      </c>
      <c r="H553" s="348" t="s">
        <v>78</v>
      </c>
      <c r="I553" s="348" t="s">
        <v>78</v>
      </c>
      <c r="J553" s="348" t="s">
        <v>78</v>
      </c>
      <c r="K553" s="348" t="s">
        <v>78</v>
      </c>
      <c r="L553" s="348" t="s">
        <v>78</v>
      </c>
      <c r="M553" s="348" t="s">
        <v>78</v>
      </c>
      <c r="N553" s="348" t="s">
        <v>78</v>
      </c>
      <c r="O553" s="348" t="s">
        <v>55</v>
      </c>
      <c r="P553" s="348" t="s">
        <v>55</v>
      </c>
      <c r="Q553" s="348" t="s">
        <v>78</v>
      </c>
      <c r="R553" s="348" t="s">
        <v>78</v>
      </c>
      <c r="S553" s="348" t="s">
        <v>78</v>
      </c>
      <c r="T553" s="348" t="s">
        <v>78</v>
      </c>
      <c r="U553" s="348" t="s">
        <v>78</v>
      </c>
      <c r="V553" s="348" t="s">
        <v>78</v>
      </c>
      <c r="W553" s="348" t="s">
        <v>78</v>
      </c>
      <c r="X553" s="348" t="s">
        <v>78</v>
      </c>
      <c r="Y553" s="348" t="s">
        <v>78</v>
      </c>
      <c r="Z553" s="348" t="s">
        <v>55</v>
      </c>
      <c r="AA553" s="348" t="s">
        <v>78</v>
      </c>
      <c r="AB553" s="348" t="s">
        <v>78</v>
      </c>
      <c r="AC553" s="348" t="s">
        <v>78</v>
      </c>
      <c r="AD553" s="348" t="s">
        <v>78</v>
      </c>
      <c r="AE553" s="348" t="s">
        <v>78</v>
      </c>
      <c r="AF553" s="348" t="s">
        <v>55</v>
      </c>
      <c r="AG553" s="348" t="s">
        <v>78</v>
      </c>
      <c r="AH553" s="348" t="s">
        <v>78</v>
      </c>
      <c r="AI553" s="348" t="s">
        <v>78</v>
      </c>
      <c r="AJ553" s="348" t="s">
        <v>78</v>
      </c>
      <c r="AK553" s="348" t="s">
        <v>78</v>
      </c>
      <c r="AL553" s="348" t="s">
        <v>78</v>
      </c>
      <c r="AM553" s="348" t="s">
        <v>78</v>
      </c>
      <c r="AN553" s="348" t="s">
        <v>78</v>
      </c>
      <c r="AO553" s="348" t="s">
        <v>78</v>
      </c>
      <c r="AP553" s="348" t="s">
        <v>78</v>
      </c>
      <c r="AQ553" s="348" t="s">
        <v>55</v>
      </c>
      <c r="AR553" s="348" t="s">
        <v>78</v>
      </c>
      <c r="AS553" s="348" t="s">
        <v>55</v>
      </c>
      <c r="AT553" s="1203" t="s">
        <v>55</v>
      </c>
    </row>
    <row r="554" spans="1:46" x14ac:dyDescent="0.2">
      <c r="A554" s="1228" t="s">
        <v>320</v>
      </c>
      <c r="B554" s="1210">
        <f t="shared" ref="B554:B555" si="64">C554/D554</f>
        <v>0.20588235294117646</v>
      </c>
      <c r="C554" s="348">
        <v>7</v>
      </c>
      <c r="D554" s="1203">
        <v>34</v>
      </c>
      <c r="E554" s="1241" t="s">
        <v>78</v>
      </c>
      <c r="F554" s="348" t="s">
        <v>78</v>
      </c>
      <c r="G554" s="348" t="s">
        <v>78</v>
      </c>
      <c r="H554" s="348" t="s">
        <v>78</v>
      </c>
      <c r="I554" s="348" t="s">
        <v>78</v>
      </c>
      <c r="J554" s="348" t="s">
        <v>78</v>
      </c>
      <c r="K554" s="348" t="s">
        <v>55</v>
      </c>
      <c r="L554" s="348" t="s">
        <v>78</v>
      </c>
      <c r="M554" s="348" t="s">
        <v>78</v>
      </c>
      <c r="N554" s="348" t="s">
        <v>78</v>
      </c>
      <c r="O554" s="348" t="s">
        <v>78</v>
      </c>
      <c r="P554" s="348" t="s">
        <v>78</v>
      </c>
      <c r="Q554" s="348" t="s">
        <v>78</v>
      </c>
      <c r="R554" s="348" t="s">
        <v>78</v>
      </c>
      <c r="S554" s="348" t="s">
        <v>78</v>
      </c>
      <c r="T554" s="348" t="s">
        <v>78</v>
      </c>
      <c r="U554" s="348" t="s">
        <v>55</v>
      </c>
      <c r="V554" s="348" t="s">
        <v>78</v>
      </c>
      <c r="W554" s="348" t="s">
        <v>78</v>
      </c>
      <c r="X554" s="348" t="s">
        <v>78</v>
      </c>
      <c r="Y554" s="348" t="s">
        <v>78</v>
      </c>
      <c r="Z554" s="348" t="s">
        <v>78</v>
      </c>
      <c r="AA554" s="348" t="s">
        <v>78</v>
      </c>
      <c r="AB554" s="348" t="s">
        <v>78</v>
      </c>
      <c r="AC554" s="348" t="s">
        <v>78</v>
      </c>
      <c r="AD554" s="348" t="s">
        <v>78</v>
      </c>
      <c r="AE554" s="348" t="s">
        <v>78</v>
      </c>
      <c r="AF554" s="348" t="s">
        <v>78</v>
      </c>
      <c r="AG554" s="348" t="s">
        <v>55</v>
      </c>
      <c r="AH554" s="348" t="s">
        <v>55</v>
      </c>
      <c r="AI554" s="348" t="s">
        <v>78</v>
      </c>
      <c r="AJ554" s="348" t="s">
        <v>55</v>
      </c>
      <c r="AK554" s="348" t="s">
        <v>55</v>
      </c>
      <c r="AL554" s="348" t="s">
        <v>55</v>
      </c>
      <c r="AM554" s="348" t="s">
        <v>78</v>
      </c>
      <c r="AN554" s="348" t="s">
        <v>78</v>
      </c>
      <c r="AO554" s="348" t="s">
        <v>78</v>
      </c>
      <c r="AP554" s="348" t="s">
        <v>78</v>
      </c>
      <c r="AQ554" s="348" t="s">
        <v>78</v>
      </c>
      <c r="AR554" s="348" t="s">
        <v>78</v>
      </c>
      <c r="AS554" s="348" t="s">
        <v>78</v>
      </c>
      <c r="AT554" s="1203" t="s">
        <v>78</v>
      </c>
    </row>
    <row r="555" spans="1:46" x14ac:dyDescent="0.2">
      <c r="A555" s="1228" t="s">
        <v>321</v>
      </c>
      <c r="B555" s="1210">
        <f t="shared" si="64"/>
        <v>0.58823529411764708</v>
      </c>
      <c r="C555" s="348">
        <v>20</v>
      </c>
      <c r="D555" s="1203">
        <v>34</v>
      </c>
      <c r="E555" s="1241" t="s">
        <v>55</v>
      </c>
      <c r="F555" s="348" t="s">
        <v>78</v>
      </c>
      <c r="G555" s="348" t="s">
        <v>78</v>
      </c>
      <c r="H555" s="348" t="s">
        <v>55</v>
      </c>
      <c r="I555" s="348" t="s">
        <v>78</v>
      </c>
      <c r="J555" s="348" t="s">
        <v>55</v>
      </c>
      <c r="K555" s="348" t="s">
        <v>78</v>
      </c>
      <c r="L555" s="348" t="s">
        <v>55</v>
      </c>
      <c r="M555" s="348" t="s">
        <v>55</v>
      </c>
      <c r="N555" s="348" t="s">
        <v>55</v>
      </c>
      <c r="O555" s="348" t="s">
        <v>78</v>
      </c>
      <c r="P555" s="348" t="s">
        <v>78</v>
      </c>
      <c r="Q555" s="348" t="s">
        <v>55</v>
      </c>
      <c r="R555" s="348" t="s">
        <v>78</v>
      </c>
      <c r="S555" s="348" t="s">
        <v>78</v>
      </c>
      <c r="T555" s="348" t="s">
        <v>55</v>
      </c>
      <c r="U555" s="348" t="s">
        <v>78</v>
      </c>
      <c r="V555" s="348" t="s">
        <v>55</v>
      </c>
      <c r="W555" s="348" t="s">
        <v>55</v>
      </c>
      <c r="X555" s="348" t="s">
        <v>78</v>
      </c>
      <c r="Y555" s="348" t="s">
        <v>78</v>
      </c>
      <c r="Z555" s="348" t="s">
        <v>78</v>
      </c>
      <c r="AA555" s="348" t="s">
        <v>55</v>
      </c>
      <c r="AB555" s="348" t="s">
        <v>55</v>
      </c>
      <c r="AC555" s="348" t="s">
        <v>55</v>
      </c>
      <c r="AD555" s="348" t="s">
        <v>55</v>
      </c>
      <c r="AE555" s="348" t="s">
        <v>55</v>
      </c>
      <c r="AF555" s="348" t="s">
        <v>78</v>
      </c>
      <c r="AG555" s="348" t="s">
        <v>78</v>
      </c>
      <c r="AH555" s="348" t="s">
        <v>78</v>
      </c>
      <c r="AI555" s="348" t="s">
        <v>78</v>
      </c>
      <c r="AJ555" s="348" t="s">
        <v>78</v>
      </c>
      <c r="AK555" s="348" t="s">
        <v>78</v>
      </c>
      <c r="AL555" s="348" t="s">
        <v>78</v>
      </c>
      <c r="AM555" s="348" t="s">
        <v>78</v>
      </c>
      <c r="AN555" s="348" t="s">
        <v>55</v>
      </c>
      <c r="AO555" s="348" t="s">
        <v>78</v>
      </c>
      <c r="AP555" s="348" t="s">
        <v>55</v>
      </c>
      <c r="AQ555" s="348" t="s">
        <v>78</v>
      </c>
      <c r="AR555" s="348" t="s">
        <v>55</v>
      </c>
      <c r="AS555" s="348" t="s">
        <v>78</v>
      </c>
      <c r="AT555" s="1203" t="s">
        <v>78</v>
      </c>
    </row>
    <row r="556" spans="1:46" ht="30" x14ac:dyDescent="0.25">
      <c r="A556" s="558" t="s">
        <v>323</v>
      </c>
      <c r="B556" s="1207"/>
      <c r="C556" s="1207"/>
      <c r="D556" s="1208"/>
      <c r="E556" s="1207"/>
      <c r="F556" s="1207"/>
      <c r="G556" s="1207"/>
      <c r="H556" s="1207"/>
      <c r="I556" s="1207"/>
      <c r="J556" s="1207"/>
      <c r="K556" s="1207"/>
      <c r="L556" s="1207"/>
      <c r="M556" s="1207"/>
      <c r="N556" s="1207"/>
      <c r="O556" s="1207"/>
      <c r="P556" s="1207"/>
      <c r="Q556" s="1207"/>
      <c r="R556" s="1207"/>
      <c r="S556" s="1207"/>
      <c r="T556" s="1207"/>
      <c r="U556" s="1207"/>
      <c r="V556" s="1207"/>
      <c r="W556" s="120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1208"/>
    </row>
    <row r="557" spans="1:46" ht="15" customHeight="1" x14ac:dyDescent="0.2">
      <c r="A557" s="1228" t="s">
        <v>324</v>
      </c>
      <c r="B557" s="1210">
        <f>C557/D557</f>
        <v>0.14705882352941177</v>
      </c>
      <c r="C557" s="348">
        <v>5</v>
      </c>
      <c r="D557" s="1203">
        <v>34</v>
      </c>
      <c r="E557" s="1241" t="s">
        <v>78</v>
      </c>
      <c r="F557" s="348" t="s">
        <v>55</v>
      </c>
      <c r="G557" s="348" t="s">
        <v>78</v>
      </c>
      <c r="H557" s="348" t="s">
        <v>78</v>
      </c>
      <c r="I557" s="348" t="s">
        <v>78</v>
      </c>
      <c r="J557" s="348" t="s">
        <v>78</v>
      </c>
      <c r="K557" s="348" t="s">
        <v>78</v>
      </c>
      <c r="L557" s="348" t="s">
        <v>78</v>
      </c>
      <c r="M557" s="348" t="s">
        <v>78</v>
      </c>
      <c r="N557" s="348" t="s">
        <v>78</v>
      </c>
      <c r="O557" s="348" t="s">
        <v>78</v>
      </c>
      <c r="P557" s="348" t="s">
        <v>78</v>
      </c>
      <c r="Q557" s="348" t="s">
        <v>78</v>
      </c>
      <c r="R557" s="348" t="s">
        <v>78</v>
      </c>
      <c r="S557" s="348" t="s">
        <v>78</v>
      </c>
      <c r="T557" s="348" t="s">
        <v>78</v>
      </c>
      <c r="U557" s="348" t="s">
        <v>55</v>
      </c>
      <c r="V557" s="348" t="s">
        <v>78</v>
      </c>
      <c r="W557" s="348" t="s">
        <v>78</v>
      </c>
      <c r="X557" s="348" t="s">
        <v>78</v>
      </c>
      <c r="Y557" s="348" t="s">
        <v>78</v>
      </c>
      <c r="Z557" s="348" t="s">
        <v>78</v>
      </c>
      <c r="AA557" s="348" t="s">
        <v>78</v>
      </c>
      <c r="AB557" s="348" t="s">
        <v>78</v>
      </c>
      <c r="AC557" s="348" t="s">
        <v>78</v>
      </c>
      <c r="AD557" s="348" t="s">
        <v>78</v>
      </c>
      <c r="AE557" s="348" t="s">
        <v>78</v>
      </c>
      <c r="AF557" s="348" t="s">
        <v>78</v>
      </c>
      <c r="AG557" s="348" t="s">
        <v>78</v>
      </c>
      <c r="AH557" s="348" t="s">
        <v>78</v>
      </c>
      <c r="AI557" s="348" t="s">
        <v>78</v>
      </c>
      <c r="AJ557" s="348" t="s">
        <v>78</v>
      </c>
      <c r="AK557" s="348" t="s">
        <v>78</v>
      </c>
      <c r="AL557" s="348" t="s">
        <v>78</v>
      </c>
      <c r="AM557" s="348" t="s">
        <v>78</v>
      </c>
      <c r="AN557" s="348" t="s">
        <v>78</v>
      </c>
      <c r="AO557" s="348" t="s">
        <v>78</v>
      </c>
      <c r="AP557" s="348" t="s">
        <v>78</v>
      </c>
      <c r="AQ557" s="348" t="s">
        <v>55</v>
      </c>
      <c r="AR557" s="348" t="s">
        <v>78</v>
      </c>
      <c r="AS557" s="348" t="s">
        <v>78</v>
      </c>
      <c r="AT557" s="1203" t="s">
        <v>55</v>
      </c>
    </row>
    <row r="558" spans="1:46" x14ac:dyDescent="0.2">
      <c r="A558" s="1228" t="s">
        <v>325</v>
      </c>
      <c r="B558" s="1210">
        <f t="shared" ref="B558:B561" si="65">C558/D558</f>
        <v>0.23529411764705882</v>
      </c>
      <c r="C558" s="348">
        <v>8</v>
      </c>
      <c r="D558" s="1203">
        <v>34</v>
      </c>
      <c r="E558" s="1241" t="s">
        <v>78</v>
      </c>
      <c r="F558" s="348" t="s">
        <v>78</v>
      </c>
      <c r="G558" s="348" t="s">
        <v>78</v>
      </c>
      <c r="H558" s="348" t="s">
        <v>78</v>
      </c>
      <c r="I558" s="348" t="s">
        <v>78</v>
      </c>
      <c r="J558" s="348" t="s">
        <v>78</v>
      </c>
      <c r="K558" s="348" t="s">
        <v>78</v>
      </c>
      <c r="L558" s="348" t="s">
        <v>78</v>
      </c>
      <c r="M558" s="348" t="s">
        <v>78</v>
      </c>
      <c r="N558" s="348" t="s">
        <v>78</v>
      </c>
      <c r="O558" s="348" t="s">
        <v>55</v>
      </c>
      <c r="P558" s="348" t="s">
        <v>55</v>
      </c>
      <c r="Q558" s="348" t="s">
        <v>78</v>
      </c>
      <c r="R558" s="348" t="s">
        <v>78</v>
      </c>
      <c r="S558" s="348" t="s">
        <v>78</v>
      </c>
      <c r="T558" s="348" t="s">
        <v>78</v>
      </c>
      <c r="U558" s="348" t="s">
        <v>78</v>
      </c>
      <c r="V558" s="348" t="s">
        <v>55</v>
      </c>
      <c r="W558" s="348" t="s">
        <v>78</v>
      </c>
      <c r="X558" s="348" t="s">
        <v>78</v>
      </c>
      <c r="Y558" s="348" t="s">
        <v>78</v>
      </c>
      <c r="Z558" s="348" t="s">
        <v>78</v>
      </c>
      <c r="AA558" s="348" t="s">
        <v>78</v>
      </c>
      <c r="AB558" s="348" t="s">
        <v>78</v>
      </c>
      <c r="AC558" s="348" t="s">
        <v>78</v>
      </c>
      <c r="AD558" s="348" t="s">
        <v>78</v>
      </c>
      <c r="AE558" s="348" t="s">
        <v>78</v>
      </c>
      <c r="AF558" s="348" t="s">
        <v>78</v>
      </c>
      <c r="AG558" s="348" t="s">
        <v>78</v>
      </c>
      <c r="AH558" s="348" t="s">
        <v>55</v>
      </c>
      <c r="AI558" s="348" t="s">
        <v>55</v>
      </c>
      <c r="AJ558" s="348" t="s">
        <v>55</v>
      </c>
      <c r="AK558" s="348" t="s">
        <v>78</v>
      </c>
      <c r="AL558" s="348" t="s">
        <v>78</v>
      </c>
      <c r="AM558" s="348" t="s">
        <v>78</v>
      </c>
      <c r="AN558" s="348" t="s">
        <v>78</v>
      </c>
      <c r="AO558" s="348" t="s">
        <v>78</v>
      </c>
      <c r="AP558" s="348" t="s">
        <v>78</v>
      </c>
      <c r="AQ558" s="348" t="s">
        <v>78</v>
      </c>
      <c r="AR558" s="348" t="s">
        <v>78</v>
      </c>
      <c r="AS558" s="348" t="s">
        <v>55</v>
      </c>
      <c r="AT558" s="1203" t="s">
        <v>78</v>
      </c>
    </row>
    <row r="559" spans="1:46" x14ac:dyDescent="0.2">
      <c r="A559" s="1228" t="s">
        <v>326</v>
      </c>
      <c r="B559" s="1210">
        <f t="shared" si="65"/>
        <v>5.8823529411764705E-2</v>
      </c>
      <c r="C559" s="348">
        <v>2</v>
      </c>
      <c r="D559" s="1203">
        <v>34</v>
      </c>
      <c r="E559" s="1241" t="s">
        <v>78</v>
      </c>
      <c r="F559" s="348" t="s">
        <v>78</v>
      </c>
      <c r="G559" s="348" t="s">
        <v>78</v>
      </c>
      <c r="H559" s="348" t="s">
        <v>78</v>
      </c>
      <c r="I559" s="348" t="s">
        <v>78</v>
      </c>
      <c r="J559" s="348" t="s">
        <v>78</v>
      </c>
      <c r="K559" s="348" t="s">
        <v>78</v>
      </c>
      <c r="L559" s="348" t="s">
        <v>78</v>
      </c>
      <c r="M559" s="348" t="s">
        <v>78</v>
      </c>
      <c r="N559" s="348" t="s">
        <v>78</v>
      </c>
      <c r="O559" s="348" t="s">
        <v>78</v>
      </c>
      <c r="P559" s="348" t="s">
        <v>78</v>
      </c>
      <c r="Q559" s="348" t="s">
        <v>55</v>
      </c>
      <c r="R559" s="348" t="s">
        <v>78</v>
      </c>
      <c r="S559" s="348" t="s">
        <v>78</v>
      </c>
      <c r="T559" s="348" t="s">
        <v>78</v>
      </c>
      <c r="U559" s="348" t="s">
        <v>78</v>
      </c>
      <c r="V559" s="348" t="s">
        <v>78</v>
      </c>
      <c r="W559" s="348" t="s">
        <v>78</v>
      </c>
      <c r="X559" s="348" t="s">
        <v>78</v>
      </c>
      <c r="Y559" s="348" t="s">
        <v>78</v>
      </c>
      <c r="Z559" s="348" t="s">
        <v>78</v>
      </c>
      <c r="AA559" s="348" t="s">
        <v>78</v>
      </c>
      <c r="AB559" s="348" t="s">
        <v>78</v>
      </c>
      <c r="AC559" s="348" t="s">
        <v>78</v>
      </c>
      <c r="AD559" s="348" t="s">
        <v>78</v>
      </c>
      <c r="AE559" s="348" t="s">
        <v>78</v>
      </c>
      <c r="AF559" s="348" t="s">
        <v>78</v>
      </c>
      <c r="AG559" s="348" t="s">
        <v>78</v>
      </c>
      <c r="AH559" s="348" t="s">
        <v>78</v>
      </c>
      <c r="AI559" s="348" t="s">
        <v>78</v>
      </c>
      <c r="AJ559" s="348" t="s">
        <v>78</v>
      </c>
      <c r="AK559" s="348" t="s">
        <v>78</v>
      </c>
      <c r="AL559" s="348" t="s">
        <v>78</v>
      </c>
      <c r="AM559" s="348" t="s">
        <v>78</v>
      </c>
      <c r="AN559" s="348" t="s">
        <v>78</v>
      </c>
      <c r="AO559" s="348" t="s">
        <v>55</v>
      </c>
      <c r="AP559" s="348" t="s">
        <v>78</v>
      </c>
      <c r="AQ559" s="348" t="s">
        <v>78</v>
      </c>
      <c r="AR559" s="348" t="s">
        <v>78</v>
      </c>
      <c r="AS559" s="348" t="s">
        <v>78</v>
      </c>
      <c r="AT559" s="1203" t="s">
        <v>78</v>
      </c>
    </row>
    <row r="560" spans="1:46" x14ac:dyDescent="0.2">
      <c r="A560" s="1228" t="s">
        <v>327</v>
      </c>
      <c r="B560" s="1210">
        <f t="shared" si="65"/>
        <v>0.55882352941176472</v>
      </c>
      <c r="C560" s="348">
        <v>19</v>
      </c>
      <c r="D560" s="1203">
        <v>34</v>
      </c>
      <c r="E560" s="1241" t="s">
        <v>78</v>
      </c>
      <c r="F560" s="348" t="s">
        <v>78</v>
      </c>
      <c r="G560" s="348" t="s">
        <v>55</v>
      </c>
      <c r="H560" s="348" t="s">
        <v>78</v>
      </c>
      <c r="I560" s="348" t="s">
        <v>55</v>
      </c>
      <c r="J560" s="348" t="s">
        <v>55</v>
      </c>
      <c r="K560" s="348" t="s">
        <v>55</v>
      </c>
      <c r="L560" s="348" t="s">
        <v>78</v>
      </c>
      <c r="M560" s="348" t="s">
        <v>55</v>
      </c>
      <c r="N560" s="348" t="s">
        <v>55</v>
      </c>
      <c r="O560" s="348" t="s">
        <v>78</v>
      </c>
      <c r="P560" s="348" t="s">
        <v>78</v>
      </c>
      <c r="Q560" s="348" t="s">
        <v>78</v>
      </c>
      <c r="R560" s="348" t="s">
        <v>78</v>
      </c>
      <c r="S560" s="348" t="s">
        <v>78</v>
      </c>
      <c r="T560" s="348" t="s">
        <v>55</v>
      </c>
      <c r="U560" s="348" t="s">
        <v>78</v>
      </c>
      <c r="V560" s="348" t="s">
        <v>78</v>
      </c>
      <c r="W560" s="348" t="s">
        <v>78</v>
      </c>
      <c r="X560" s="348" t="s">
        <v>78</v>
      </c>
      <c r="Y560" s="348" t="s">
        <v>55</v>
      </c>
      <c r="Z560" s="348" t="s">
        <v>78</v>
      </c>
      <c r="AA560" s="348" t="s">
        <v>55</v>
      </c>
      <c r="AB560" s="348" t="s">
        <v>55</v>
      </c>
      <c r="AC560" s="348" t="s">
        <v>55</v>
      </c>
      <c r="AD560" s="348" t="s">
        <v>55</v>
      </c>
      <c r="AE560" s="348" t="s">
        <v>55</v>
      </c>
      <c r="AF560" s="348" t="s">
        <v>78</v>
      </c>
      <c r="AG560" s="348" t="s">
        <v>55</v>
      </c>
      <c r="AH560" s="348" t="s">
        <v>78</v>
      </c>
      <c r="AI560" s="348" t="s">
        <v>78</v>
      </c>
      <c r="AJ560" s="348" t="s">
        <v>78</v>
      </c>
      <c r="AK560" s="348" t="s">
        <v>55</v>
      </c>
      <c r="AL560" s="348" t="s">
        <v>55</v>
      </c>
      <c r="AM560" s="348" t="s">
        <v>78</v>
      </c>
      <c r="AN560" s="348" t="s">
        <v>55</v>
      </c>
      <c r="AO560" s="348" t="s">
        <v>78</v>
      </c>
      <c r="AP560" s="348" t="s">
        <v>55</v>
      </c>
      <c r="AQ560" s="348" t="s">
        <v>78</v>
      </c>
      <c r="AR560" s="348" t="s">
        <v>78</v>
      </c>
      <c r="AS560" s="348" t="s">
        <v>78</v>
      </c>
      <c r="AT560" s="1203" t="s">
        <v>78</v>
      </c>
    </row>
    <row r="561" spans="1:46" ht="33" customHeight="1" x14ac:dyDescent="0.25">
      <c r="A561" s="558" t="s">
        <v>328</v>
      </c>
      <c r="B561" s="1210">
        <f t="shared" si="65"/>
        <v>0.3235294117647059</v>
      </c>
      <c r="C561" s="348">
        <v>11</v>
      </c>
      <c r="D561" s="1203">
        <v>34</v>
      </c>
      <c r="E561" s="1241" t="s">
        <v>86</v>
      </c>
      <c r="F561" s="348" t="s">
        <v>55</v>
      </c>
      <c r="G561" s="348" t="s">
        <v>55</v>
      </c>
      <c r="H561" s="348" t="s">
        <v>58</v>
      </c>
      <c r="I561" s="348" t="s">
        <v>70</v>
      </c>
      <c r="J561" s="348" t="s">
        <v>58</v>
      </c>
      <c r="K561" s="348" t="s">
        <v>55</v>
      </c>
      <c r="L561" s="348" t="s">
        <v>58</v>
      </c>
      <c r="M561" s="348" t="s">
        <v>58</v>
      </c>
      <c r="N561" s="348" t="s">
        <v>58</v>
      </c>
      <c r="O561" s="348" t="s">
        <v>55</v>
      </c>
      <c r="P561" s="348" t="s">
        <v>70</v>
      </c>
      <c r="Q561" s="348" t="s">
        <v>58</v>
      </c>
      <c r="R561" s="348" t="s">
        <v>58</v>
      </c>
      <c r="S561" s="348" t="s">
        <v>58</v>
      </c>
      <c r="T561" s="348" t="s">
        <v>58</v>
      </c>
      <c r="U561" s="348" t="s">
        <v>70</v>
      </c>
      <c r="V561" s="348" t="s">
        <v>58</v>
      </c>
      <c r="W561" s="348" t="s">
        <v>58</v>
      </c>
      <c r="X561" s="348" t="s">
        <v>70</v>
      </c>
      <c r="Y561" s="348" t="s">
        <v>70</v>
      </c>
      <c r="Z561" s="348" t="s">
        <v>55</v>
      </c>
      <c r="AA561" s="348" t="s">
        <v>58</v>
      </c>
      <c r="AB561" s="348" t="s">
        <v>70</v>
      </c>
      <c r="AC561" s="348" t="s">
        <v>58</v>
      </c>
      <c r="AD561" s="348" t="s">
        <v>58</v>
      </c>
      <c r="AE561" s="348" t="s">
        <v>58</v>
      </c>
      <c r="AF561" s="348" t="s">
        <v>70</v>
      </c>
      <c r="AG561" s="348" t="s">
        <v>55</v>
      </c>
      <c r="AH561" s="348" t="s">
        <v>58</v>
      </c>
      <c r="AI561" s="348" t="s">
        <v>70</v>
      </c>
      <c r="AJ561" s="348" t="s">
        <v>55</v>
      </c>
      <c r="AK561" s="348" t="s">
        <v>55</v>
      </c>
      <c r="AL561" s="348" t="s">
        <v>55</v>
      </c>
      <c r="AM561" s="348" t="s">
        <v>58</v>
      </c>
      <c r="AN561" s="348" t="s">
        <v>58</v>
      </c>
      <c r="AO561" s="348" t="s">
        <v>70</v>
      </c>
      <c r="AP561" s="348" t="s">
        <v>58</v>
      </c>
      <c r="AQ561" s="348" t="s">
        <v>55</v>
      </c>
      <c r="AR561" s="348" t="s">
        <v>58</v>
      </c>
      <c r="AS561" s="348" t="s">
        <v>55</v>
      </c>
      <c r="AT561" s="1203" t="s">
        <v>58</v>
      </c>
    </row>
    <row r="562" spans="1:46" ht="30" x14ac:dyDescent="0.25">
      <c r="A562" s="558" t="s">
        <v>329</v>
      </c>
      <c r="B562" s="1207"/>
      <c r="C562" s="1207"/>
      <c r="D562" s="1208"/>
      <c r="E562" s="1207"/>
      <c r="F562" s="1207"/>
      <c r="G562" s="1207"/>
      <c r="H562" s="1207"/>
      <c r="I562" s="1207"/>
      <c r="J562" s="1207"/>
      <c r="K562" s="1207"/>
      <c r="L562" s="1207"/>
      <c r="M562" s="1207"/>
      <c r="N562" s="1207"/>
      <c r="O562" s="1207"/>
      <c r="P562" s="1207"/>
      <c r="Q562" s="1207"/>
      <c r="R562" s="1207"/>
      <c r="S562" s="1207"/>
      <c r="T562" s="1207"/>
      <c r="U562" s="1207"/>
      <c r="V562" s="1207"/>
      <c r="W562" s="1207"/>
      <c r="X562" s="1207"/>
      <c r="Y562" s="1207"/>
      <c r="Z562" s="1207"/>
      <c r="AA562" s="1207"/>
      <c r="AB562" s="1207"/>
      <c r="AC562" s="1207"/>
      <c r="AD562" s="1207"/>
      <c r="AE562" s="1207"/>
      <c r="AF562" s="1207"/>
      <c r="AG562" s="1207"/>
      <c r="AH562" s="1207"/>
      <c r="AI562" s="1207"/>
      <c r="AJ562" s="1207"/>
      <c r="AK562" s="1207"/>
      <c r="AL562" s="1207"/>
      <c r="AM562" s="1207"/>
      <c r="AN562" s="1207"/>
      <c r="AO562" s="1207"/>
      <c r="AP562" s="1207"/>
      <c r="AQ562" s="1207"/>
      <c r="AR562" s="1207"/>
      <c r="AS562" s="1207"/>
      <c r="AT562" s="1208"/>
    </row>
    <row r="563" spans="1:46" x14ac:dyDescent="0.2">
      <c r="A563" s="1228" t="s">
        <v>330</v>
      </c>
      <c r="B563" s="1291">
        <f>C563/D563</f>
        <v>0.5</v>
      </c>
      <c r="C563" s="1292">
        <v>5</v>
      </c>
      <c r="D563" s="1293">
        <v>10</v>
      </c>
      <c r="E563" s="1241" t="s">
        <v>78</v>
      </c>
      <c r="F563" s="348" t="s">
        <v>78</v>
      </c>
      <c r="G563" s="348" t="s">
        <v>78</v>
      </c>
      <c r="H563" s="348" t="s">
        <v>78</v>
      </c>
      <c r="I563" s="348" t="s">
        <v>78</v>
      </c>
      <c r="J563" s="348" t="s">
        <v>78</v>
      </c>
      <c r="K563" s="348" t="s">
        <v>78</v>
      </c>
      <c r="L563" s="348" t="s">
        <v>78</v>
      </c>
      <c r="M563" s="348" t="s">
        <v>78</v>
      </c>
      <c r="N563" s="348" t="s">
        <v>78</v>
      </c>
      <c r="O563" s="348" t="s">
        <v>55</v>
      </c>
      <c r="P563" s="348" t="s">
        <v>78</v>
      </c>
      <c r="Q563" s="348" t="s">
        <v>78</v>
      </c>
      <c r="R563" s="348" t="s">
        <v>78</v>
      </c>
      <c r="S563" s="348" t="s">
        <v>78</v>
      </c>
      <c r="T563" s="348" t="s">
        <v>78</v>
      </c>
      <c r="U563" s="348" t="s">
        <v>78</v>
      </c>
      <c r="V563" s="348" t="s">
        <v>78</v>
      </c>
      <c r="W563" s="348" t="s">
        <v>78</v>
      </c>
      <c r="X563" s="348" t="s">
        <v>78</v>
      </c>
      <c r="Y563" s="348" t="s">
        <v>78</v>
      </c>
      <c r="Z563" s="348" t="s">
        <v>78</v>
      </c>
      <c r="AA563" s="348" t="s">
        <v>78</v>
      </c>
      <c r="AB563" s="348" t="s">
        <v>78</v>
      </c>
      <c r="AC563" s="348" t="s">
        <v>78</v>
      </c>
      <c r="AD563" s="348" t="s">
        <v>78</v>
      </c>
      <c r="AE563" s="348" t="s">
        <v>78</v>
      </c>
      <c r="AF563" s="348" t="s">
        <v>78</v>
      </c>
      <c r="AG563" s="348" t="s">
        <v>78</v>
      </c>
      <c r="AH563" s="348" t="s">
        <v>78</v>
      </c>
      <c r="AI563" s="348" t="s">
        <v>78</v>
      </c>
      <c r="AJ563" s="348" t="s">
        <v>55</v>
      </c>
      <c r="AK563" s="348" t="s">
        <v>55</v>
      </c>
      <c r="AL563" s="348" t="s">
        <v>78</v>
      </c>
      <c r="AM563" s="348" t="s">
        <v>78</v>
      </c>
      <c r="AN563" s="348" t="s">
        <v>78</v>
      </c>
      <c r="AO563" s="348" t="s">
        <v>78</v>
      </c>
      <c r="AP563" s="348" t="s">
        <v>78</v>
      </c>
      <c r="AQ563" s="348" t="s">
        <v>55</v>
      </c>
      <c r="AR563" s="348" t="s">
        <v>78</v>
      </c>
      <c r="AS563" s="348" t="s">
        <v>55</v>
      </c>
      <c r="AT563" s="1203" t="s">
        <v>78</v>
      </c>
    </row>
    <row r="564" spans="1:46" x14ac:dyDescent="0.2">
      <c r="A564" s="1228" t="s">
        <v>331</v>
      </c>
      <c r="B564" s="1291">
        <f t="shared" ref="B564:B566" si="66">C564/D564</f>
        <v>0.2</v>
      </c>
      <c r="C564" s="348">
        <v>2</v>
      </c>
      <c r="D564" s="1203">
        <v>10</v>
      </c>
      <c r="E564" s="1241" t="s">
        <v>78</v>
      </c>
      <c r="F564" s="348" t="s">
        <v>78</v>
      </c>
      <c r="G564" s="348" t="s">
        <v>78</v>
      </c>
      <c r="H564" s="348" t="s">
        <v>78</v>
      </c>
      <c r="I564" s="348" t="s">
        <v>78</v>
      </c>
      <c r="J564" s="348" t="s">
        <v>78</v>
      </c>
      <c r="K564" s="348" t="s">
        <v>78</v>
      </c>
      <c r="L564" s="348" t="s">
        <v>78</v>
      </c>
      <c r="M564" s="348" t="s">
        <v>78</v>
      </c>
      <c r="N564" s="348" t="s">
        <v>78</v>
      </c>
      <c r="O564" s="348" t="s">
        <v>78</v>
      </c>
      <c r="P564" s="348" t="s">
        <v>78</v>
      </c>
      <c r="Q564" s="348" t="s">
        <v>78</v>
      </c>
      <c r="R564" s="348" t="s">
        <v>78</v>
      </c>
      <c r="S564" s="348" t="s">
        <v>78</v>
      </c>
      <c r="T564" s="348" t="s">
        <v>78</v>
      </c>
      <c r="U564" s="348" t="s">
        <v>78</v>
      </c>
      <c r="V564" s="348" t="s">
        <v>78</v>
      </c>
      <c r="W564" s="348" t="s">
        <v>78</v>
      </c>
      <c r="X564" s="348" t="s">
        <v>78</v>
      </c>
      <c r="Y564" s="348" t="s">
        <v>78</v>
      </c>
      <c r="Z564" s="348" t="s">
        <v>55</v>
      </c>
      <c r="AA564" s="348" t="s">
        <v>78</v>
      </c>
      <c r="AB564" s="348" t="s">
        <v>78</v>
      </c>
      <c r="AC564" s="348" t="s">
        <v>78</v>
      </c>
      <c r="AD564" s="348" t="s">
        <v>78</v>
      </c>
      <c r="AE564" s="348" t="s">
        <v>78</v>
      </c>
      <c r="AF564" s="348" t="s">
        <v>78</v>
      </c>
      <c r="AG564" s="348" t="s">
        <v>55</v>
      </c>
      <c r="AH564" s="348" t="s">
        <v>78</v>
      </c>
      <c r="AI564" s="348" t="s">
        <v>78</v>
      </c>
      <c r="AJ564" s="348" t="s">
        <v>78</v>
      </c>
      <c r="AK564" s="348" t="s">
        <v>78</v>
      </c>
      <c r="AL564" s="348" t="s">
        <v>78</v>
      </c>
      <c r="AM564" s="348" t="s">
        <v>78</v>
      </c>
      <c r="AN564" s="348" t="s">
        <v>78</v>
      </c>
      <c r="AO564" s="348" t="s">
        <v>78</v>
      </c>
      <c r="AP564" s="348" t="s">
        <v>78</v>
      </c>
      <c r="AQ564" s="348" t="s">
        <v>78</v>
      </c>
      <c r="AR564" s="348" t="s">
        <v>78</v>
      </c>
      <c r="AS564" s="348" t="s">
        <v>78</v>
      </c>
      <c r="AT564" s="1203" t="s">
        <v>78</v>
      </c>
    </row>
    <row r="565" spans="1:46" x14ac:dyDescent="0.2">
      <c r="A565" s="1228" t="s">
        <v>332</v>
      </c>
      <c r="B565" s="1291">
        <f t="shared" si="66"/>
        <v>0.1</v>
      </c>
      <c r="C565" s="348">
        <v>1</v>
      </c>
      <c r="D565" s="1203">
        <v>10</v>
      </c>
      <c r="E565" s="1241" t="s">
        <v>78</v>
      </c>
      <c r="F565" s="348" t="s">
        <v>78</v>
      </c>
      <c r="G565" s="348" t="s">
        <v>78</v>
      </c>
      <c r="H565" s="348" t="s">
        <v>78</v>
      </c>
      <c r="I565" s="348" t="s">
        <v>78</v>
      </c>
      <c r="J565" s="348" t="s">
        <v>78</v>
      </c>
      <c r="K565" s="348" t="s">
        <v>55</v>
      </c>
      <c r="L565" s="348" t="s">
        <v>78</v>
      </c>
      <c r="M565" s="348" t="s">
        <v>78</v>
      </c>
      <c r="N565" s="348" t="s">
        <v>78</v>
      </c>
      <c r="O565" s="348" t="s">
        <v>78</v>
      </c>
      <c r="P565" s="348" t="s">
        <v>78</v>
      </c>
      <c r="Q565" s="348" t="s">
        <v>78</v>
      </c>
      <c r="R565" s="348" t="s">
        <v>78</v>
      </c>
      <c r="S565" s="348" t="s">
        <v>78</v>
      </c>
      <c r="T565" s="348" t="s">
        <v>78</v>
      </c>
      <c r="U565" s="348" t="s">
        <v>78</v>
      </c>
      <c r="V565" s="348" t="s">
        <v>78</v>
      </c>
      <c r="W565" s="348" t="s">
        <v>78</v>
      </c>
      <c r="X565" s="348" t="s">
        <v>78</v>
      </c>
      <c r="Y565" s="348" t="s">
        <v>78</v>
      </c>
      <c r="Z565" s="348" t="s">
        <v>78</v>
      </c>
      <c r="AA565" s="348" t="s">
        <v>78</v>
      </c>
      <c r="AB565" s="348" t="s">
        <v>78</v>
      </c>
      <c r="AC565" s="348" t="s">
        <v>78</v>
      </c>
      <c r="AD565" s="348" t="s">
        <v>78</v>
      </c>
      <c r="AE565" s="348" t="s">
        <v>78</v>
      </c>
      <c r="AF565" s="348" t="s">
        <v>78</v>
      </c>
      <c r="AG565" s="348" t="s">
        <v>78</v>
      </c>
      <c r="AH565" s="348" t="s">
        <v>78</v>
      </c>
      <c r="AI565" s="348" t="s">
        <v>78</v>
      </c>
      <c r="AJ565" s="348" t="s">
        <v>78</v>
      </c>
      <c r="AK565" s="348" t="s">
        <v>78</v>
      </c>
      <c r="AL565" s="348" t="s">
        <v>78</v>
      </c>
      <c r="AM565" s="348" t="s">
        <v>78</v>
      </c>
      <c r="AN565" s="348" t="s">
        <v>78</v>
      </c>
      <c r="AO565" s="348" t="s">
        <v>78</v>
      </c>
      <c r="AP565" s="348" t="s">
        <v>78</v>
      </c>
      <c r="AQ565" s="348" t="s">
        <v>78</v>
      </c>
      <c r="AR565" s="348" t="s">
        <v>78</v>
      </c>
      <c r="AS565" s="348" t="s">
        <v>78</v>
      </c>
      <c r="AT565" s="1203" t="s">
        <v>78</v>
      </c>
    </row>
    <row r="566" spans="1:46" x14ac:dyDescent="0.2">
      <c r="A566" s="1228" t="s">
        <v>333</v>
      </c>
      <c r="B566" s="1291">
        <f t="shared" si="66"/>
        <v>0.2</v>
      </c>
      <c r="C566" s="348">
        <v>2</v>
      </c>
      <c r="D566" s="1203">
        <v>10</v>
      </c>
      <c r="E566" s="1241" t="s">
        <v>78</v>
      </c>
      <c r="F566" s="348" t="s">
        <v>78</v>
      </c>
      <c r="G566" s="348" t="s">
        <v>78</v>
      </c>
      <c r="H566" s="348" t="s">
        <v>78</v>
      </c>
      <c r="I566" s="348" t="s">
        <v>78</v>
      </c>
      <c r="J566" s="348" t="s">
        <v>78</v>
      </c>
      <c r="K566" s="348" t="s">
        <v>78</v>
      </c>
      <c r="L566" s="348" t="s">
        <v>78</v>
      </c>
      <c r="M566" s="348" t="s">
        <v>78</v>
      </c>
      <c r="N566" s="348" t="s">
        <v>78</v>
      </c>
      <c r="O566" s="348" t="s">
        <v>78</v>
      </c>
      <c r="P566" s="348" t="s">
        <v>78</v>
      </c>
      <c r="Q566" s="348" t="s">
        <v>78</v>
      </c>
      <c r="R566" s="348" t="s">
        <v>78</v>
      </c>
      <c r="S566" s="348" t="s">
        <v>78</v>
      </c>
      <c r="T566" s="348" t="s">
        <v>78</v>
      </c>
      <c r="U566" s="348" t="s">
        <v>78</v>
      </c>
      <c r="V566" s="348" t="s">
        <v>55</v>
      </c>
      <c r="W566" s="348" t="s">
        <v>55</v>
      </c>
      <c r="X566" s="348" t="s">
        <v>78</v>
      </c>
      <c r="Y566" s="348" t="s">
        <v>78</v>
      </c>
      <c r="Z566" s="348" t="s">
        <v>78</v>
      </c>
      <c r="AA566" s="348" t="s">
        <v>78</v>
      </c>
      <c r="AB566" s="348" t="s">
        <v>78</v>
      </c>
      <c r="AC566" s="348" t="s">
        <v>78</v>
      </c>
      <c r="AD566" s="348" t="s">
        <v>78</v>
      </c>
      <c r="AE566" s="348" t="s">
        <v>78</v>
      </c>
      <c r="AF566" s="348" t="s">
        <v>78</v>
      </c>
      <c r="AG566" s="348" t="s">
        <v>78</v>
      </c>
      <c r="AH566" s="348" t="s">
        <v>78</v>
      </c>
      <c r="AI566" s="348" t="s">
        <v>78</v>
      </c>
      <c r="AJ566" s="348" t="s">
        <v>78</v>
      </c>
      <c r="AK566" s="348" t="s">
        <v>78</v>
      </c>
      <c r="AL566" s="348" t="s">
        <v>78</v>
      </c>
      <c r="AM566" s="348" t="s">
        <v>78</v>
      </c>
      <c r="AN566" s="348" t="s">
        <v>78</v>
      </c>
      <c r="AO566" s="348" t="s">
        <v>78</v>
      </c>
      <c r="AP566" s="348" t="s">
        <v>78</v>
      </c>
      <c r="AQ566" s="348" t="s">
        <v>78</v>
      </c>
      <c r="AR566" s="348" t="s">
        <v>78</v>
      </c>
      <c r="AS566" s="348" t="s">
        <v>78</v>
      </c>
      <c r="AT566" s="1203" t="s">
        <v>78</v>
      </c>
    </row>
    <row r="567" spans="1:46" ht="33.75" customHeight="1" x14ac:dyDescent="0.2">
      <c r="A567" s="1231" t="s">
        <v>6</v>
      </c>
      <c r="B567" s="1284"/>
      <c r="C567" s="1199"/>
      <c r="D567" s="1200"/>
      <c r="E567" s="1284"/>
      <c r="F567" s="1284"/>
      <c r="G567" s="1284"/>
      <c r="H567" s="1284"/>
      <c r="I567" s="1284"/>
      <c r="J567" s="1284"/>
      <c r="K567" s="1284"/>
      <c r="L567" s="1284"/>
      <c r="M567" s="1284"/>
      <c r="N567" s="1284"/>
      <c r="O567" s="1284"/>
      <c r="P567" s="1284"/>
      <c r="Q567" s="1284"/>
      <c r="R567" s="1284"/>
      <c r="S567" s="1284"/>
      <c r="T567" s="1284"/>
      <c r="U567" s="1284"/>
      <c r="V567" s="1284"/>
      <c r="W567" s="1284"/>
      <c r="X567" s="1284"/>
      <c r="Y567" s="1284"/>
      <c r="Z567" s="1284"/>
      <c r="AA567" s="1284"/>
      <c r="AB567" s="1284"/>
      <c r="AC567" s="1284"/>
      <c r="AD567" s="1284"/>
      <c r="AE567" s="1284"/>
      <c r="AF567" s="1284"/>
      <c r="AG567" s="1284"/>
      <c r="AH567" s="1284"/>
      <c r="AI567" s="1284"/>
      <c r="AJ567" s="1284"/>
      <c r="AK567" s="1284"/>
      <c r="AL567" s="1284"/>
      <c r="AM567" s="1284"/>
      <c r="AN567" s="1284"/>
      <c r="AO567" s="1284"/>
      <c r="AP567" s="1284"/>
      <c r="AQ567" s="1284"/>
      <c r="AR567" s="1284"/>
      <c r="AS567" s="1284"/>
      <c r="AT567" s="1285"/>
    </row>
    <row r="568" spans="1:46" ht="26.25" customHeight="1" x14ac:dyDescent="0.2">
      <c r="A568" s="1344" t="s">
        <v>334</v>
      </c>
      <c r="B568" s="1275"/>
      <c r="C568" s="1275"/>
      <c r="D568" s="1276"/>
      <c r="E568" s="1275"/>
      <c r="F568" s="1275"/>
      <c r="G568" s="1275"/>
      <c r="H568" s="1275"/>
      <c r="I568" s="1275"/>
      <c r="J568" s="1275"/>
      <c r="K568" s="1275"/>
      <c r="L568" s="1275"/>
      <c r="M568" s="1275"/>
      <c r="N568" s="1275"/>
      <c r="O568" s="1275"/>
      <c r="P568" s="1275"/>
      <c r="Q568" s="1275"/>
      <c r="R568" s="1275"/>
      <c r="S568" s="1275"/>
      <c r="T568" s="1275"/>
      <c r="U568" s="1275"/>
      <c r="V568" s="1275"/>
      <c r="W568" s="1275"/>
      <c r="X568" s="1275"/>
      <c r="Y568" s="1275"/>
      <c r="Z568" s="1275"/>
      <c r="AA568" s="1275"/>
      <c r="AB568" s="1275"/>
      <c r="AC568" s="1275"/>
      <c r="AD568" s="1275"/>
      <c r="AE568" s="1275"/>
      <c r="AF568" s="1275"/>
      <c r="AG568" s="1275"/>
      <c r="AH568" s="1275"/>
      <c r="AI568" s="1275"/>
      <c r="AJ568" s="1275"/>
      <c r="AK568" s="1275"/>
      <c r="AL568" s="1275"/>
      <c r="AM568" s="1275"/>
      <c r="AN568" s="1275"/>
      <c r="AO568" s="1275"/>
      <c r="AP568" s="1275"/>
      <c r="AQ568" s="1275"/>
      <c r="AR568" s="1275"/>
      <c r="AS568" s="1275"/>
      <c r="AT568" s="1276"/>
    </row>
    <row r="569" spans="1:46" x14ac:dyDescent="0.2">
      <c r="A569" s="1228" t="s">
        <v>335</v>
      </c>
      <c r="B569" s="1210">
        <f>C569/D569</f>
        <v>0.88888888888888884</v>
      </c>
      <c r="C569" s="348">
        <v>32</v>
      </c>
      <c r="D569" s="1203">
        <v>36</v>
      </c>
      <c r="E569" s="1241" t="s">
        <v>78</v>
      </c>
      <c r="F569" s="348" t="s">
        <v>78</v>
      </c>
      <c r="G569" s="348" t="s">
        <v>55</v>
      </c>
      <c r="H569" s="348" t="s">
        <v>55</v>
      </c>
      <c r="I569" s="348" t="s">
        <v>55</v>
      </c>
      <c r="J569" s="348" t="s">
        <v>78</v>
      </c>
      <c r="K569" s="348" t="s">
        <v>55</v>
      </c>
      <c r="L569" s="348" t="s">
        <v>78</v>
      </c>
      <c r="M569" s="348" t="s">
        <v>55</v>
      </c>
      <c r="N569" s="348" t="s">
        <v>55</v>
      </c>
      <c r="O569" s="348" t="s">
        <v>55</v>
      </c>
      <c r="P569" s="348" t="s">
        <v>55</v>
      </c>
      <c r="Q569" s="348" t="s">
        <v>55</v>
      </c>
      <c r="R569" s="348" t="s">
        <v>55</v>
      </c>
      <c r="S569" s="348" t="s">
        <v>78</v>
      </c>
      <c r="T569" s="348" t="s">
        <v>55</v>
      </c>
      <c r="U569" s="348" t="s">
        <v>55</v>
      </c>
      <c r="V569" s="348" t="s">
        <v>55</v>
      </c>
      <c r="W569" s="348" t="s">
        <v>78</v>
      </c>
      <c r="X569" s="348" t="s">
        <v>78</v>
      </c>
      <c r="Y569" s="348" t="s">
        <v>55</v>
      </c>
      <c r="Z569" s="348" t="s">
        <v>55</v>
      </c>
      <c r="AA569" s="348" t="s">
        <v>55</v>
      </c>
      <c r="AB569" s="348" t="s">
        <v>78</v>
      </c>
      <c r="AC569" s="348" t="s">
        <v>55</v>
      </c>
      <c r="AD569" s="348" t="s">
        <v>55</v>
      </c>
      <c r="AE569" s="348" t="s">
        <v>55</v>
      </c>
      <c r="AF569" s="348" t="s">
        <v>78</v>
      </c>
      <c r="AG569" s="348" t="s">
        <v>55</v>
      </c>
      <c r="AH569" s="348" t="s">
        <v>55</v>
      </c>
      <c r="AI569" s="348" t="s">
        <v>55</v>
      </c>
      <c r="AJ569" s="348" t="s">
        <v>55</v>
      </c>
      <c r="AK569" s="348" t="s">
        <v>55</v>
      </c>
      <c r="AL569" s="348" t="s">
        <v>55</v>
      </c>
      <c r="AM569" s="348" t="s">
        <v>78</v>
      </c>
      <c r="AN569" s="348" t="s">
        <v>55</v>
      </c>
      <c r="AO569" s="348" t="s">
        <v>78</v>
      </c>
      <c r="AP569" s="348" t="s">
        <v>55</v>
      </c>
      <c r="AQ569" s="348" t="s">
        <v>55</v>
      </c>
      <c r="AR569" s="348" t="s">
        <v>78</v>
      </c>
      <c r="AS569" s="348" t="s">
        <v>55</v>
      </c>
      <c r="AT569" s="1203" t="s">
        <v>55</v>
      </c>
    </row>
    <row r="570" spans="1:46" x14ac:dyDescent="0.2">
      <c r="A570" s="1228" t="s">
        <v>336</v>
      </c>
      <c r="B570" s="1210">
        <f t="shared" ref="B570:B572" si="67">C570/D570</f>
        <v>2.7777777777777776E-2</v>
      </c>
      <c r="C570" s="348">
        <v>1</v>
      </c>
      <c r="D570" s="1203">
        <v>36</v>
      </c>
      <c r="E570" s="1241" t="s">
        <v>78</v>
      </c>
      <c r="F570" s="348" t="s">
        <v>78</v>
      </c>
      <c r="G570" s="348" t="s">
        <v>78</v>
      </c>
      <c r="H570" s="348" t="s">
        <v>78</v>
      </c>
      <c r="I570" s="348" t="s">
        <v>78</v>
      </c>
      <c r="J570" s="348" t="s">
        <v>78</v>
      </c>
      <c r="K570" s="348" t="s">
        <v>78</v>
      </c>
      <c r="L570" s="348" t="s">
        <v>78</v>
      </c>
      <c r="M570" s="348" t="s">
        <v>78</v>
      </c>
      <c r="N570" s="348" t="s">
        <v>78</v>
      </c>
      <c r="O570" s="348" t="s">
        <v>78</v>
      </c>
      <c r="P570" s="348" t="s">
        <v>78</v>
      </c>
      <c r="Q570" s="348" t="s">
        <v>78</v>
      </c>
      <c r="R570" s="348" t="s">
        <v>78</v>
      </c>
      <c r="S570" s="348" t="s">
        <v>78</v>
      </c>
      <c r="T570" s="348" t="s">
        <v>78</v>
      </c>
      <c r="U570" s="348" t="s">
        <v>78</v>
      </c>
      <c r="V570" s="348" t="s">
        <v>78</v>
      </c>
      <c r="W570" s="348" t="s">
        <v>78</v>
      </c>
      <c r="X570" s="348" t="s">
        <v>78</v>
      </c>
      <c r="Y570" s="348" t="s">
        <v>78</v>
      </c>
      <c r="Z570" s="348" t="s">
        <v>78</v>
      </c>
      <c r="AA570" s="348" t="s">
        <v>78</v>
      </c>
      <c r="AB570" s="348" t="s">
        <v>78</v>
      </c>
      <c r="AC570" s="348" t="s">
        <v>78</v>
      </c>
      <c r="AD570" s="348" t="s">
        <v>78</v>
      </c>
      <c r="AE570" s="348" t="s">
        <v>78</v>
      </c>
      <c r="AF570" s="348" t="s">
        <v>78</v>
      </c>
      <c r="AG570" s="348" t="s">
        <v>78</v>
      </c>
      <c r="AH570" s="348" t="s">
        <v>78</v>
      </c>
      <c r="AI570" s="348" t="s">
        <v>78</v>
      </c>
      <c r="AJ570" s="348" t="s">
        <v>78</v>
      </c>
      <c r="AK570" s="348" t="s">
        <v>78</v>
      </c>
      <c r="AL570" s="348" t="s">
        <v>78</v>
      </c>
      <c r="AM570" s="348" t="s">
        <v>78</v>
      </c>
      <c r="AN570" s="348" t="s">
        <v>78</v>
      </c>
      <c r="AO570" s="348" t="s">
        <v>55</v>
      </c>
      <c r="AP570" s="348" t="s">
        <v>78</v>
      </c>
      <c r="AQ570" s="348" t="s">
        <v>78</v>
      </c>
      <c r="AR570" s="348" t="s">
        <v>78</v>
      </c>
      <c r="AS570" s="348" t="s">
        <v>78</v>
      </c>
      <c r="AT570" s="1203" t="s">
        <v>78</v>
      </c>
    </row>
    <row r="571" spans="1:46" x14ac:dyDescent="0.2">
      <c r="A571" s="1228">
        <v>1</v>
      </c>
      <c r="B571" s="1210">
        <f t="shared" si="67"/>
        <v>5.5555555555555552E-2</v>
      </c>
      <c r="C571" s="348">
        <v>2</v>
      </c>
      <c r="D571" s="1203">
        <v>36</v>
      </c>
      <c r="E571" s="1241" t="s">
        <v>78</v>
      </c>
      <c r="F571" s="348" t="s">
        <v>78</v>
      </c>
      <c r="G571" s="348" t="s">
        <v>78</v>
      </c>
      <c r="H571" s="348" t="s">
        <v>78</v>
      </c>
      <c r="I571" s="348" t="s">
        <v>78</v>
      </c>
      <c r="J571" s="348" t="s">
        <v>78</v>
      </c>
      <c r="K571" s="348" t="s">
        <v>78</v>
      </c>
      <c r="L571" s="348" t="s">
        <v>55</v>
      </c>
      <c r="M571" s="348" t="s">
        <v>78</v>
      </c>
      <c r="N571" s="348" t="s">
        <v>78</v>
      </c>
      <c r="O571" s="348" t="s">
        <v>78</v>
      </c>
      <c r="P571" s="348" t="s">
        <v>78</v>
      </c>
      <c r="Q571" s="348" t="s">
        <v>78</v>
      </c>
      <c r="R571" s="348" t="s">
        <v>78</v>
      </c>
      <c r="S571" s="348" t="s">
        <v>78</v>
      </c>
      <c r="T571" s="348" t="s">
        <v>78</v>
      </c>
      <c r="U571" s="348" t="s">
        <v>78</v>
      </c>
      <c r="V571" s="348" t="s">
        <v>78</v>
      </c>
      <c r="W571" s="348" t="s">
        <v>55</v>
      </c>
      <c r="X571" s="348" t="s">
        <v>78</v>
      </c>
      <c r="Y571" s="348" t="s">
        <v>78</v>
      </c>
      <c r="Z571" s="348" t="s">
        <v>78</v>
      </c>
      <c r="AA571" s="348" t="s">
        <v>78</v>
      </c>
      <c r="AB571" s="348" t="s">
        <v>78</v>
      </c>
      <c r="AC571" s="348" t="s">
        <v>78</v>
      </c>
      <c r="AD571" s="348" t="s">
        <v>78</v>
      </c>
      <c r="AE571" s="348" t="s">
        <v>78</v>
      </c>
      <c r="AF571" s="348" t="s">
        <v>78</v>
      </c>
      <c r="AG571" s="348" t="s">
        <v>78</v>
      </c>
      <c r="AH571" s="348" t="s">
        <v>78</v>
      </c>
      <c r="AI571" s="348" t="s">
        <v>78</v>
      </c>
      <c r="AJ571" s="348" t="s">
        <v>78</v>
      </c>
      <c r="AK571" s="348" t="s">
        <v>78</v>
      </c>
      <c r="AL571" s="348" t="s">
        <v>78</v>
      </c>
      <c r="AM571" s="348" t="s">
        <v>78</v>
      </c>
      <c r="AN571" s="348" t="s">
        <v>78</v>
      </c>
      <c r="AO571" s="348" t="s">
        <v>78</v>
      </c>
      <c r="AP571" s="348" t="s">
        <v>78</v>
      </c>
      <c r="AQ571" s="348" t="s">
        <v>78</v>
      </c>
      <c r="AR571" s="348" t="s">
        <v>78</v>
      </c>
      <c r="AS571" s="348" t="s">
        <v>78</v>
      </c>
      <c r="AT571" s="1203" t="s">
        <v>78</v>
      </c>
    </row>
    <row r="572" spans="1:46" x14ac:dyDescent="0.2">
      <c r="A572" s="1228">
        <v>0</v>
      </c>
      <c r="B572" s="1210">
        <f t="shared" si="67"/>
        <v>2.7777777777777776E-2</v>
      </c>
      <c r="C572" s="348">
        <v>1</v>
      </c>
      <c r="D572" s="1203">
        <v>36</v>
      </c>
      <c r="E572" s="1241" t="s">
        <v>78</v>
      </c>
      <c r="F572" s="348" t="s">
        <v>78</v>
      </c>
      <c r="G572" s="348" t="s">
        <v>78</v>
      </c>
      <c r="H572" s="348" t="s">
        <v>78</v>
      </c>
      <c r="I572" s="348" t="s">
        <v>78</v>
      </c>
      <c r="J572" s="348" t="s">
        <v>55</v>
      </c>
      <c r="K572" s="348" t="s">
        <v>78</v>
      </c>
      <c r="L572" s="348" t="s">
        <v>78</v>
      </c>
      <c r="M572" s="348" t="s">
        <v>78</v>
      </c>
      <c r="N572" s="348" t="s">
        <v>78</v>
      </c>
      <c r="O572" s="348" t="s">
        <v>78</v>
      </c>
      <c r="P572" s="348" t="s">
        <v>78</v>
      </c>
      <c r="Q572" s="348" t="s">
        <v>78</v>
      </c>
      <c r="R572" s="348" t="s">
        <v>78</v>
      </c>
      <c r="S572" s="348" t="s">
        <v>78</v>
      </c>
      <c r="T572" s="348" t="s">
        <v>78</v>
      </c>
      <c r="U572" s="348" t="s">
        <v>78</v>
      </c>
      <c r="V572" s="348" t="s">
        <v>78</v>
      </c>
      <c r="W572" s="348" t="s">
        <v>78</v>
      </c>
      <c r="X572" s="348" t="s">
        <v>78</v>
      </c>
      <c r="Y572" s="348" t="s">
        <v>78</v>
      </c>
      <c r="Z572" s="348" t="s">
        <v>78</v>
      </c>
      <c r="AA572" s="348" t="s">
        <v>78</v>
      </c>
      <c r="AB572" s="348" t="s">
        <v>78</v>
      </c>
      <c r="AC572" s="348" t="s">
        <v>78</v>
      </c>
      <c r="AD572" s="348" t="s">
        <v>78</v>
      </c>
      <c r="AE572" s="348" t="s">
        <v>78</v>
      </c>
      <c r="AF572" s="348" t="s">
        <v>78</v>
      </c>
      <c r="AG572" s="348" t="s">
        <v>78</v>
      </c>
      <c r="AH572" s="348" t="s">
        <v>78</v>
      </c>
      <c r="AI572" s="348" t="s">
        <v>78</v>
      </c>
      <c r="AJ572" s="348" t="s">
        <v>78</v>
      </c>
      <c r="AK572" s="348" t="s">
        <v>78</v>
      </c>
      <c r="AL572" s="348" t="s">
        <v>78</v>
      </c>
      <c r="AM572" s="348" t="s">
        <v>78</v>
      </c>
      <c r="AN572" s="348" t="s">
        <v>78</v>
      </c>
      <c r="AO572" s="348" t="s">
        <v>78</v>
      </c>
      <c r="AP572" s="348" t="s">
        <v>78</v>
      </c>
      <c r="AQ572" s="348" t="s">
        <v>78</v>
      </c>
      <c r="AR572" s="348" t="s">
        <v>78</v>
      </c>
      <c r="AS572" s="348" t="s">
        <v>78</v>
      </c>
      <c r="AT572" s="1203" t="s">
        <v>78</v>
      </c>
    </row>
    <row r="573" spans="1:46" ht="30" x14ac:dyDescent="0.25">
      <c r="A573" s="558" t="s">
        <v>337</v>
      </c>
      <c r="B573" s="1207"/>
      <c r="C573" s="1207"/>
      <c r="D573" s="1208"/>
      <c r="E573" s="1207"/>
      <c r="F573" s="1207"/>
      <c r="G573" s="1207"/>
      <c r="H573" s="1207"/>
      <c r="I573" s="1207"/>
      <c r="J573" s="1207"/>
      <c r="K573" s="1207"/>
      <c r="L573" s="1207"/>
      <c r="M573" s="1207"/>
      <c r="N573" s="1207"/>
      <c r="O573" s="1207"/>
      <c r="P573" s="1207"/>
      <c r="Q573" s="1207"/>
      <c r="R573" s="1207"/>
      <c r="S573" s="1207"/>
      <c r="T573" s="1207"/>
      <c r="U573" s="1207"/>
      <c r="V573" s="1207"/>
      <c r="W573" s="1207"/>
      <c r="X573" s="1207"/>
      <c r="Y573" s="1207"/>
      <c r="Z573" s="1207"/>
      <c r="AA573" s="1207"/>
      <c r="AB573" s="1207"/>
      <c r="AC573" s="1207"/>
      <c r="AD573" s="1207"/>
      <c r="AE573" s="1207"/>
      <c r="AF573" s="1207"/>
      <c r="AG573" s="1207"/>
      <c r="AH573" s="1207"/>
      <c r="AI573" s="1207"/>
      <c r="AJ573" s="1207"/>
      <c r="AK573" s="1207"/>
      <c r="AL573" s="1207"/>
      <c r="AM573" s="1207"/>
      <c r="AN573" s="1207"/>
      <c r="AO573" s="1207"/>
      <c r="AP573" s="1207"/>
      <c r="AQ573" s="1207"/>
      <c r="AR573" s="1207"/>
      <c r="AS573" s="1207"/>
      <c r="AT573" s="1208"/>
    </row>
    <row r="574" spans="1:46" x14ac:dyDescent="0.2">
      <c r="A574" s="1228" t="s">
        <v>338</v>
      </c>
      <c r="B574" s="1210">
        <f>C574/D574</f>
        <v>0.41666666666666669</v>
      </c>
      <c r="C574" s="348">
        <v>5</v>
      </c>
      <c r="D574" s="1203">
        <v>12</v>
      </c>
      <c r="E574" s="1241" t="s">
        <v>78</v>
      </c>
      <c r="F574" s="348" t="s">
        <v>78</v>
      </c>
      <c r="G574" s="348" t="s">
        <v>78</v>
      </c>
      <c r="H574" s="348" t="s">
        <v>78</v>
      </c>
      <c r="I574" s="348" t="s">
        <v>78</v>
      </c>
      <c r="J574" s="348" t="s">
        <v>78</v>
      </c>
      <c r="K574" s="348" t="s">
        <v>78</v>
      </c>
      <c r="L574" s="348" t="s">
        <v>55</v>
      </c>
      <c r="M574" s="348"/>
      <c r="N574" s="348" t="s">
        <v>55</v>
      </c>
      <c r="O574" s="348" t="s">
        <v>55</v>
      </c>
      <c r="P574" s="348" t="s">
        <v>78</v>
      </c>
      <c r="Q574" s="348" t="s">
        <v>78</v>
      </c>
      <c r="R574" s="348" t="s">
        <v>55</v>
      </c>
      <c r="S574" s="348" t="s">
        <v>78</v>
      </c>
      <c r="T574" s="348" t="s">
        <v>78</v>
      </c>
      <c r="U574" s="348" t="s">
        <v>78</v>
      </c>
      <c r="V574" s="348" t="s">
        <v>78</v>
      </c>
      <c r="W574" s="348" t="s">
        <v>78</v>
      </c>
      <c r="X574" s="348" t="s">
        <v>78</v>
      </c>
      <c r="Y574" s="348" t="s">
        <v>78</v>
      </c>
      <c r="Z574" s="348" t="s">
        <v>78</v>
      </c>
      <c r="AA574" s="348" t="s">
        <v>78</v>
      </c>
      <c r="AB574" s="348" t="s">
        <v>78</v>
      </c>
      <c r="AC574" s="348" t="s">
        <v>78</v>
      </c>
      <c r="AD574" s="348" t="s">
        <v>78</v>
      </c>
      <c r="AE574" s="348" t="s">
        <v>78</v>
      </c>
      <c r="AF574" s="348" t="s">
        <v>78</v>
      </c>
      <c r="AG574" s="348" t="s">
        <v>78</v>
      </c>
      <c r="AH574" s="348" t="s">
        <v>78</v>
      </c>
      <c r="AI574" s="348" t="s">
        <v>78</v>
      </c>
      <c r="AJ574" s="348" t="s">
        <v>78</v>
      </c>
      <c r="AK574" s="348" t="s">
        <v>78</v>
      </c>
      <c r="AL574" s="348" t="s">
        <v>78</v>
      </c>
      <c r="AM574" s="348" t="s">
        <v>78</v>
      </c>
      <c r="AN574" s="348" t="s">
        <v>78</v>
      </c>
      <c r="AO574" s="348" t="s">
        <v>78</v>
      </c>
      <c r="AP574" s="348" t="s">
        <v>78</v>
      </c>
      <c r="AQ574" s="348" t="s">
        <v>78</v>
      </c>
      <c r="AR574" s="348" t="s">
        <v>78</v>
      </c>
      <c r="AS574" s="348" t="s">
        <v>78</v>
      </c>
      <c r="AT574" s="1203" t="s">
        <v>78</v>
      </c>
    </row>
    <row r="575" spans="1:46" x14ac:dyDescent="0.2">
      <c r="A575" s="1228" t="s">
        <v>339</v>
      </c>
      <c r="B575" s="1210">
        <f t="shared" ref="B575:B578" si="68">C575/D575</f>
        <v>0</v>
      </c>
      <c r="C575" s="348">
        <v>0</v>
      </c>
      <c r="D575" s="1203">
        <v>12</v>
      </c>
      <c r="E575" s="1241" t="s">
        <v>78</v>
      </c>
      <c r="F575" s="348" t="s">
        <v>78</v>
      </c>
      <c r="G575" s="348" t="s">
        <v>78</v>
      </c>
      <c r="H575" s="348" t="s">
        <v>78</v>
      </c>
      <c r="I575" s="348" t="s">
        <v>78</v>
      </c>
      <c r="J575" s="348" t="s">
        <v>78</v>
      </c>
      <c r="K575" s="348" t="s">
        <v>78</v>
      </c>
      <c r="L575" s="348" t="s">
        <v>78</v>
      </c>
      <c r="M575" s="348" t="s">
        <v>78</v>
      </c>
      <c r="N575" s="348" t="s">
        <v>78</v>
      </c>
      <c r="O575" s="348" t="s">
        <v>78</v>
      </c>
      <c r="P575" s="348" t="s">
        <v>78</v>
      </c>
      <c r="Q575" s="348" t="s">
        <v>78</v>
      </c>
      <c r="R575" s="348" t="s">
        <v>78</v>
      </c>
      <c r="S575" s="348" t="s">
        <v>78</v>
      </c>
      <c r="T575" s="348" t="s">
        <v>78</v>
      </c>
      <c r="U575" s="348" t="s">
        <v>78</v>
      </c>
      <c r="V575" s="348" t="s">
        <v>78</v>
      </c>
      <c r="W575" s="348" t="s">
        <v>78</v>
      </c>
      <c r="X575" s="348" t="s">
        <v>78</v>
      </c>
      <c r="Y575" s="348" t="s">
        <v>78</v>
      </c>
      <c r="Z575" s="348" t="s">
        <v>78</v>
      </c>
      <c r="AA575" s="348" t="s">
        <v>78</v>
      </c>
      <c r="AB575" s="348" t="s">
        <v>78</v>
      </c>
      <c r="AC575" s="348" t="s">
        <v>78</v>
      </c>
      <c r="AD575" s="348" t="s">
        <v>78</v>
      </c>
      <c r="AE575" s="348" t="s">
        <v>78</v>
      </c>
      <c r="AF575" s="348" t="s">
        <v>78</v>
      </c>
      <c r="AG575" s="348" t="s">
        <v>78</v>
      </c>
      <c r="AH575" s="348" t="s">
        <v>78</v>
      </c>
      <c r="AI575" s="348" t="s">
        <v>78</v>
      </c>
      <c r="AJ575" s="348" t="s">
        <v>78</v>
      </c>
      <c r="AK575" s="348" t="s">
        <v>78</v>
      </c>
      <c r="AL575" s="348" t="s">
        <v>78</v>
      </c>
      <c r="AM575" s="348" t="s">
        <v>78</v>
      </c>
      <c r="AN575" s="348" t="s">
        <v>78</v>
      </c>
      <c r="AO575" s="348" t="s">
        <v>78</v>
      </c>
      <c r="AP575" s="348" t="s">
        <v>78</v>
      </c>
      <c r="AQ575" s="348" t="s">
        <v>78</v>
      </c>
      <c r="AR575" s="348" t="s">
        <v>78</v>
      </c>
      <c r="AS575" s="348" t="s">
        <v>78</v>
      </c>
      <c r="AT575" s="1203" t="s">
        <v>78</v>
      </c>
    </row>
    <row r="576" spans="1:46" x14ac:dyDescent="0.2">
      <c r="A576" s="1228" t="s">
        <v>340</v>
      </c>
      <c r="B576" s="1210">
        <f t="shared" si="68"/>
        <v>8.3333333333333329E-2</v>
      </c>
      <c r="C576" s="348">
        <v>1</v>
      </c>
      <c r="D576" s="1203">
        <v>12</v>
      </c>
      <c r="E576" s="1241" t="s">
        <v>78</v>
      </c>
      <c r="F576" s="348" t="s">
        <v>78</v>
      </c>
      <c r="G576" s="348" t="s">
        <v>78</v>
      </c>
      <c r="H576" s="348" t="s">
        <v>78</v>
      </c>
      <c r="I576" s="348" t="s">
        <v>78</v>
      </c>
      <c r="J576" s="348" t="s">
        <v>78</v>
      </c>
      <c r="K576" s="348" t="s">
        <v>78</v>
      </c>
      <c r="L576" s="348" t="s">
        <v>78</v>
      </c>
      <c r="M576" s="348" t="s">
        <v>78</v>
      </c>
      <c r="N576" s="348" t="s">
        <v>78</v>
      </c>
      <c r="O576" s="348" t="s">
        <v>78</v>
      </c>
      <c r="P576" s="348" t="s">
        <v>78</v>
      </c>
      <c r="Q576" s="348" t="s">
        <v>78</v>
      </c>
      <c r="R576" s="348" t="s">
        <v>78</v>
      </c>
      <c r="S576" s="348" t="s">
        <v>78</v>
      </c>
      <c r="T576" s="348" t="s">
        <v>78</v>
      </c>
      <c r="U576" s="348" t="s">
        <v>78</v>
      </c>
      <c r="V576" s="348" t="s">
        <v>78</v>
      </c>
      <c r="W576" s="348" t="s">
        <v>78</v>
      </c>
      <c r="X576" s="348" t="s">
        <v>78</v>
      </c>
      <c r="Y576" s="348" t="s">
        <v>78</v>
      </c>
      <c r="Z576" s="348" t="s">
        <v>78</v>
      </c>
      <c r="AA576" s="348" t="s">
        <v>78</v>
      </c>
      <c r="AB576" s="348" t="s">
        <v>78</v>
      </c>
      <c r="AC576" s="348" t="s">
        <v>78</v>
      </c>
      <c r="AD576" s="348" t="s">
        <v>78</v>
      </c>
      <c r="AE576" s="348" t="s">
        <v>78</v>
      </c>
      <c r="AF576" s="348" t="s">
        <v>78</v>
      </c>
      <c r="AG576" s="348" t="s">
        <v>78</v>
      </c>
      <c r="AH576" s="348" t="s">
        <v>78</v>
      </c>
      <c r="AI576" s="348" t="s">
        <v>78</v>
      </c>
      <c r="AJ576" s="348" t="s">
        <v>78</v>
      </c>
      <c r="AK576" s="348" t="s">
        <v>78</v>
      </c>
      <c r="AL576" s="348" t="s">
        <v>78</v>
      </c>
      <c r="AM576" s="348" t="s">
        <v>78</v>
      </c>
      <c r="AN576" s="348" t="s">
        <v>78</v>
      </c>
      <c r="AO576" s="348" t="s">
        <v>55</v>
      </c>
      <c r="AP576" s="348" t="s">
        <v>78</v>
      </c>
      <c r="AQ576" s="348" t="s">
        <v>78</v>
      </c>
      <c r="AR576" s="348" t="s">
        <v>78</v>
      </c>
      <c r="AS576" s="348" t="s">
        <v>78</v>
      </c>
      <c r="AT576" s="1203" t="s">
        <v>78</v>
      </c>
    </row>
    <row r="577" spans="1:46" x14ac:dyDescent="0.2">
      <c r="A577" s="1228" t="s">
        <v>341</v>
      </c>
      <c r="B577" s="1210">
        <f t="shared" si="68"/>
        <v>0.5</v>
      </c>
      <c r="C577" s="348">
        <v>6</v>
      </c>
      <c r="D577" s="1203">
        <v>12</v>
      </c>
      <c r="E577" s="1241" t="s">
        <v>78</v>
      </c>
      <c r="F577" s="348" t="s">
        <v>78</v>
      </c>
      <c r="G577" s="348" t="s">
        <v>78</v>
      </c>
      <c r="H577" s="348" t="s">
        <v>78</v>
      </c>
      <c r="I577" s="348" t="s">
        <v>55</v>
      </c>
      <c r="J577" s="348" t="s">
        <v>78</v>
      </c>
      <c r="K577" s="348" t="s">
        <v>55</v>
      </c>
      <c r="L577" s="348" t="s">
        <v>78</v>
      </c>
      <c r="M577" s="348" t="s">
        <v>78</v>
      </c>
      <c r="N577" s="348" t="s">
        <v>78</v>
      </c>
      <c r="O577" s="348" t="s">
        <v>78</v>
      </c>
      <c r="P577" s="348" t="s">
        <v>55</v>
      </c>
      <c r="Q577" s="348" t="s">
        <v>78</v>
      </c>
      <c r="R577" s="348" t="s">
        <v>78</v>
      </c>
      <c r="S577" s="348" t="s">
        <v>78</v>
      </c>
      <c r="T577" s="348" t="s">
        <v>78</v>
      </c>
      <c r="U577" s="348" t="s">
        <v>78</v>
      </c>
      <c r="V577" s="348" t="s">
        <v>78</v>
      </c>
      <c r="W577" s="348" t="s">
        <v>78</v>
      </c>
      <c r="X577" s="348" t="s">
        <v>78</v>
      </c>
      <c r="Y577" s="348" t="s">
        <v>78</v>
      </c>
      <c r="Z577" s="348" t="s">
        <v>78</v>
      </c>
      <c r="AA577" s="348" t="s">
        <v>55</v>
      </c>
      <c r="AB577" s="348" t="s">
        <v>78</v>
      </c>
      <c r="AC577" s="348" t="s">
        <v>78</v>
      </c>
      <c r="AD577" s="348" t="s">
        <v>78</v>
      </c>
      <c r="AE577" s="348" t="s">
        <v>55</v>
      </c>
      <c r="AF577" s="348" t="s">
        <v>78</v>
      </c>
      <c r="AG577" s="348" t="s">
        <v>78</v>
      </c>
      <c r="AH577" s="348" t="s">
        <v>78</v>
      </c>
      <c r="AI577" s="348" t="s">
        <v>78</v>
      </c>
      <c r="AJ577" s="348" t="s">
        <v>78</v>
      </c>
      <c r="AK577" s="348" t="s">
        <v>78</v>
      </c>
      <c r="AL577" s="348" t="s">
        <v>78</v>
      </c>
      <c r="AM577" s="348" t="s">
        <v>78</v>
      </c>
      <c r="AN577" s="348" t="s">
        <v>78</v>
      </c>
      <c r="AO577" s="348" t="s">
        <v>78</v>
      </c>
      <c r="AP577" s="348" t="s">
        <v>55</v>
      </c>
      <c r="AQ577" s="348" t="s">
        <v>78</v>
      </c>
      <c r="AR577" s="348" t="s">
        <v>78</v>
      </c>
      <c r="AS577" s="348" t="s">
        <v>78</v>
      </c>
      <c r="AT577" s="1203" t="s">
        <v>78</v>
      </c>
    </row>
    <row r="578" spans="1:46" ht="27" customHeight="1" x14ac:dyDescent="0.2">
      <c r="A578" s="1344" t="s">
        <v>342</v>
      </c>
      <c r="B578" s="1210">
        <f t="shared" si="68"/>
        <v>0.47222222222222221</v>
      </c>
      <c r="C578" s="348">
        <v>17</v>
      </c>
      <c r="D578" s="1203">
        <v>36</v>
      </c>
      <c r="E578" s="348" t="s">
        <v>70</v>
      </c>
      <c r="F578" s="348" t="s">
        <v>70</v>
      </c>
      <c r="G578" s="348" t="s">
        <v>55</v>
      </c>
      <c r="H578" s="348" t="s">
        <v>58</v>
      </c>
      <c r="I578" s="348" t="s">
        <v>55</v>
      </c>
      <c r="J578" s="348" t="s">
        <v>86</v>
      </c>
      <c r="K578" s="348" t="s">
        <v>55</v>
      </c>
      <c r="L578" s="348" t="s">
        <v>55</v>
      </c>
      <c r="M578" s="348" t="s">
        <v>58</v>
      </c>
      <c r="N578" s="348" t="s">
        <v>55</v>
      </c>
      <c r="O578" s="348" t="s">
        <v>55</v>
      </c>
      <c r="P578" s="348" t="s">
        <v>58</v>
      </c>
      <c r="Q578" s="348" t="s">
        <v>58</v>
      </c>
      <c r="R578" s="348" t="s">
        <v>55</v>
      </c>
      <c r="S578" s="348" t="s">
        <v>70</v>
      </c>
      <c r="T578" s="348" t="s">
        <v>58</v>
      </c>
      <c r="U578" s="348" t="s">
        <v>55</v>
      </c>
      <c r="V578" s="348" t="s">
        <v>55</v>
      </c>
      <c r="W578" s="348" t="s">
        <v>70</v>
      </c>
      <c r="X578" s="348" t="s">
        <v>58</v>
      </c>
      <c r="Y578" s="348" t="s">
        <v>58</v>
      </c>
      <c r="Z578" s="348" t="s">
        <v>58</v>
      </c>
      <c r="AA578" s="348" t="s">
        <v>55</v>
      </c>
      <c r="AB578" s="348" t="s">
        <v>86</v>
      </c>
      <c r="AC578" s="348" t="s">
        <v>58</v>
      </c>
      <c r="AD578" s="348" t="s">
        <v>58</v>
      </c>
      <c r="AE578" s="348" t="s">
        <v>55</v>
      </c>
      <c r="AF578" s="348" t="s">
        <v>70</v>
      </c>
      <c r="AG578" s="348" t="s">
        <v>55</v>
      </c>
      <c r="AH578" s="348" t="s">
        <v>58</v>
      </c>
      <c r="AI578" s="348" t="s">
        <v>55</v>
      </c>
      <c r="AJ578" s="348" t="s">
        <v>58</v>
      </c>
      <c r="AK578" s="348" t="s">
        <v>70</v>
      </c>
      <c r="AL578" s="348" t="s">
        <v>58</v>
      </c>
      <c r="AM578" s="348" t="s">
        <v>58</v>
      </c>
      <c r="AN578" s="348" t="s">
        <v>58</v>
      </c>
      <c r="AO578" s="348" t="s">
        <v>55</v>
      </c>
      <c r="AP578" s="348" t="s">
        <v>55</v>
      </c>
      <c r="AQ578" s="348" t="s">
        <v>55</v>
      </c>
      <c r="AR578" s="348" t="s">
        <v>58</v>
      </c>
      <c r="AS578" s="348" t="s">
        <v>58</v>
      </c>
      <c r="AT578" s="1203" t="s">
        <v>58</v>
      </c>
    </row>
    <row r="579" spans="1:46" ht="30" x14ac:dyDescent="0.25">
      <c r="A579" s="558" t="s">
        <v>343</v>
      </c>
      <c r="B579" s="1271"/>
      <c r="C579" s="1219"/>
      <c r="D579" s="1220"/>
      <c r="E579" s="1219"/>
      <c r="F579" s="1219"/>
      <c r="G579" s="1219"/>
      <c r="H579" s="1219"/>
      <c r="I579" s="1219"/>
      <c r="J579" s="1219"/>
      <c r="K579" s="1219"/>
      <c r="L579" s="1219"/>
      <c r="M579" s="1219"/>
      <c r="N579" s="1219"/>
      <c r="O579" s="1219"/>
      <c r="P579" s="1219"/>
      <c r="Q579" s="1219"/>
      <c r="R579" s="1219"/>
      <c r="S579" s="1219"/>
      <c r="T579" s="1219"/>
      <c r="U579" s="1219"/>
      <c r="V579" s="1219"/>
      <c r="W579" s="1219"/>
      <c r="X579" s="1219"/>
      <c r="Y579" s="1219"/>
      <c r="Z579" s="1219"/>
      <c r="AA579" s="1219"/>
      <c r="AB579" s="1219"/>
      <c r="AC579" s="1219"/>
      <c r="AD579" s="1219"/>
      <c r="AE579" s="1219"/>
      <c r="AF579" s="1219"/>
      <c r="AG579" s="1219"/>
      <c r="AH579" s="1219"/>
      <c r="AI579" s="1219"/>
      <c r="AJ579" s="1219"/>
      <c r="AK579" s="1219"/>
      <c r="AL579" s="1219"/>
      <c r="AM579" s="1219"/>
      <c r="AN579" s="1219"/>
      <c r="AO579" s="1219"/>
      <c r="AP579" s="1219"/>
      <c r="AQ579" s="1219"/>
      <c r="AR579" s="1219"/>
      <c r="AS579" s="1219"/>
      <c r="AT579" s="1220"/>
    </row>
    <row r="580" spans="1:46" ht="21.75" customHeight="1" x14ac:dyDescent="0.25">
      <c r="A580" s="1348" t="s">
        <v>116</v>
      </c>
      <c r="B580" s="1226"/>
      <c r="C580" s="1226"/>
      <c r="D580" s="1227"/>
      <c r="E580" s="1226"/>
      <c r="F580" s="1226"/>
      <c r="G580" s="1226"/>
      <c r="H580" s="1226"/>
      <c r="I580" s="1226"/>
      <c r="J580" s="1226"/>
      <c r="K580" s="1226"/>
      <c r="L580" s="1226"/>
      <c r="M580" s="1226"/>
      <c r="N580" s="1226"/>
      <c r="O580" s="1226"/>
      <c r="P580" s="1226"/>
      <c r="Q580" s="1226"/>
      <c r="R580" s="1226"/>
      <c r="S580" s="1226"/>
      <c r="T580" s="1226"/>
      <c r="U580" s="1226"/>
      <c r="V580" s="1226"/>
      <c r="W580" s="1226"/>
      <c r="X580" s="1226"/>
      <c r="Y580" s="1226"/>
      <c r="Z580" s="1226"/>
      <c r="AA580" s="1226"/>
      <c r="AB580" s="1226"/>
      <c r="AC580" s="1226"/>
      <c r="AD580" s="1226"/>
      <c r="AE580" s="1226"/>
      <c r="AF580" s="1226"/>
      <c r="AG580" s="1226"/>
      <c r="AH580" s="1226"/>
      <c r="AI580" s="1226"/>
      <c r="AJ580" s="1226"/>
      <c r="AK580" s="1226"/>
      <c r="AL580" s="1226"/>
      <c r="AM580" s="1226"/>
      <c r="AN580" s="1226"/>
      <c r="AO580" s="1226"/>
      <c r="AP580" s="1226"/>
      <c r="AQ580" s="1226"/>
      <c r="AR580" s="1226"/>
      <c r="AS580" s="1226"/>
      <c r="AT580" s="1227"/>
    </row>
    <row r="581" spans="1:46" x14ac:dyDescent="0.2">
      <c r="A581" s="1228" t="s">
        <v>344</v>
      </c>
      <c r="B581" s="1210">
        <f>C581/D581</f>
        <v>0.33333333333333331</v>
      </c>
      <c r="C581" s="348">
        <v>14</v>
      </c>
      <c r="D581" s="1203">
        <v>42</v>
      </c>
      <c r="E581" s="1241" t="s">
        <v>78</v>
      </c>
      <c r="F581" s="348" t="s">
        <v>78</v>
      </c>
      <c r="G581" s="348" t="s">
        <v>78</v>
      </c>
      <c r="H581" s="348" t="s">
        <v>55</v>
      </c>
      <c r="I581" s="348" t="s">
        <v>78</v>
      </c>
      <c r="J581" s="348" t="s">
        <v>78</v>
      </c>
      <c r="K581" s="348" t="s">
        <v>78</v>
      </c>
      <c r="L581" s="348" t="s">
        <v>78</v>
      </c>
      <c r="M581" s="348" t="s">
        <v>78</v>
      </c>
      <c r="N581" s="348" t="s">
        <v>78</v>
      </c>
      <c r="O581" s="348" t="s">
        <v>55</v>
      </c>
      <c r="P581" s="348" t="s">
        <v>78</v>
      </c>
      <c r="Q581" s="348" t="s">
        <v>55</v>
      </c>
      <c r="R581" s="348" t="s">
        <v>55</v>
      </c>
      <c r="S581" s="348" t="s">
        <v>78</v>
      </c>
      <c r="T581" s="348" t="s">
        <v>55</v>
      </c>
      <c r="U581" s="348" t="s">
        <v>78</v>
      </c>
      <c r="V581" s="348" t="s">
        <v>78</v>
      </c>
      <c r="W581" s="348" t="s">
        <v>78</v>
      </c>
      <c r="X581" s="348" t="s">
        <v>78</v>
      </c>
      <c r="Y581" s="348" t="s">
        <v>78</v>
      </c>
      <c r="Z581" s="348" t="s">
        <v>78</v>
      </c>
      <c r="AA581" s="348" t="s">
        <v>78</v>
      </c>
      <c r="AB581" s="348" t="s">
        <v>78</v>
      </c>
      <c r="AC581" s="348" t="s">
        <v>78</v>
      </c>
      <c r="AD581" s="348" t="s">
        <v>55</v>
      </c>
      <c r="AE581" s="348" t="s">
        <v>78</v>
      </c>
      <c r="AF581" s="348" t="s">
        <v>55</v>
      </c>
      <c r="AG581" s="348" t="s">
        <v>78</v>
      </c>
      <c r="AH581" s="348" t="s">
        <v>78</v>
      </c>
      <c r="AI581" s="348" t="s">
        <v>78</v>
      </c>
      <c r="AJ581" s="348" t="s">
        <v>78</v>
      </c>
      <c r="AK581" s="348" t="s">
        <v>78</v>
      </c>
      <c r="AL581" s="348" t="s">
        <v>78</v>
      </c>
      <c r="AM581" s="348" t="s">
        <v>78</v>
      </c>
      <c r="AN581" s="348" t="s">
        <v>78</v>
      </c>
      <c r="AO581" s="348" t="s">
        <v>55</v>
      </c>
      <c r="AP581" s="348" t="s">
        <v>78</v>
      </c>
      <c r="AQ581" s="348" t="s">
        <v>55</v>
      </c>
      <c r="AR581" s="348" t="s">
        <v>78</v>
      </c>
      <c r="AS581" s="348" t="s">
        <v>55</v>
      </c>
      <c r="AT581" s="1203" t="s">
        <v>55</v>
      </c>
    </row>
    <row r="582" spans="1:46" x14ac:dyDescent="0.2">
      <c r="A582" s="1228" t="s">
        <v>345</v>
      </c>
      <c r="B582" s="1210">
        <f t="shared" ref="B582:B584" si="69">C582/D582</f>
        <v>0.11904761904761904</v>
      </c>
      <c r="C582" s="348">
        <v>5</v>
      </c>
      <c r="D582" s="1203">
        <v>42</v>
      </c>
      <c r="E582" s="1241" t="s">
        <v>78</v>
      </c>
      <c r="F582" s="348" t="s">
        <v>78</v>
      </c>
      <c r="G582" s="348" t="s">
        <v>78</v>
      </c>
      <c r="H582" s="348" t="s">
        <v>78</v>
      </c>
      <c r="I582" s="348" t="s">
        <v>78</v>
      </c>
      <c r="J582" s="348" t="s">
        <v>78</v>
      </c>
      <c r="K582" s="348" t="s">
        <v>78</v>
      </c>
      <c r="L582" s="348" t="s">
        <v>78</v>
      </c>
      <c r="M582" s="348" t="s">
        <v>55</v>
      </c>
      <c r="N582" s="348" t="s">
        <v>55</v>
      </c>
      <c r="O582" s="348" t="s">
        <v>78</v>
      </c>
      <c r="P582" s="348" t="s">
        <v>78</v>
      </c>
      <c r="Q582" s="348" t="s">
        <v>78</v>
      </c>
      <c r="R582" s="348" t="s">
        <v>78</v>
      </c>
      <c r="S582" s="348" t="s">
        <v>78</v>
      </c>
      <c r="T582" s="348" t="s">
        <v>78</v>
      </c>
      <c r="U582" s="348" t="s">
        <v>78</v>
      </c>
      <c r="V582" s="348" t="s">
        <v>78</v>
      </c>
      <c r="W582" s="348" t="s">
        <v>78</v>
      </c>
      <c r="X582" s="348" t="s">
        <v>78</v>
      </c>
      <c r="Y582" s="348" t="s">
        <v>78</v>
      </c>
      <c r="Z582" s="348" t="s">
        <v>78</v>
      </c>
      <c r="AA582" s="348" t="s">
        <v>78</v>
      </c>
      <c r="AB582" s="348" t="s">
        <v>78</v>
      </c>
      <c r="AC582" s="348" t="s">
        <v>78</v>
      </c>
      <c r="AD582" s="348" t="s">
        <v>78</v>
      </c>
      <c r="AE582" s="348" t="s">
        <v>78</v>
      </c>
      <c r="AF582" s="348" t="s">
        <v>78</v>
      </c>
      <c r="AG582" s="348" t="s">
        <v>55</v>
      </c>
      <c r="AH582" s="348" t="s">
        <v>78</v>
      </c>
      <c r="AI582" s="348" t="s">
        <v>55</v>
      </c>
      <c r="AJ582" s="348" t="s">
        <v>78</v>
      </c>
      <c r="AK582" s="348" t="s">
        <v>78</v>
      </c>
      <c r="AL582" s="348" t="s">
        <v>78</v>
      </c>
      <c r="AM582" s="348" t="s">
        <v>78</v>
      </c>
      <c r="AN582" s="348" t="s">
        <v>55</v>
      </c>
      <c r="AO582" s="348" t="s">
        <v>78</v>
      </c>
      <c r="AP582" s="348" t="s">
        <v>78</v>
      </c>
      <c r="AQ582" s="348" t="s">
        <v>78</v>
      </c>
      <c r="AR582" s="348" t="s">
        <v>78</v>
      </c>
      <c r="AS582" s="348" t="s">
        <v>78</v>
      </c>
      <c r="AT582" s="1203" t="s">
        <v>78</v>
      </c>
    </row>
    <row r="583" spans="1:46" x14ac:dyDescent="0.2">
      <c r="A583" s="1228" t="s">
        <v>346</v>
      </c>
      <c r="B583" s="1210">
        <f t="shared" si="69"/>
        <v>0.47619047619047616</v>
      </c>
      <c r="C583" s="348">
        <v>20</v>
      </c>
      <c r="D583" s="1203">
        <v>42</v>
      </c>
      <c r="E583" s="1241" t="s">
        <v>55</v>
      </c>
      <c r="F583" s="348" t="s">
        <v>78</v>
      </c>
      <c r="G583" s="348" t="s">
        <v>55</v>
      </c>
      <c r="H583" s="348" t="s">
        <v>78</v>
      </c>
      <c r="I583" s="348" t="s">
        <v>55</v>
      </c>
      <c r="J583" s="348" t="s">
        <v>55</v>
      </c>
      <c r="K583" s="348" t="s">
        <v>55</v>
      </c>
      <c r="L583" s="348" t="s">
        <v>55</v>
      </c>
      <c r="M583" s="348" t="s">
        <v>78</v>
      </c>
      <c r="N583" s="348" t="s">
        <v>78</v>
      </c>
      <c r="O583" s="348" t="s">
        <v>78</v>
      </c>
      <c r="P583" s="348" t="s">
        <v>55</v>
      </c>
      <c r="Q583" s="348" t="s">
        <v>78</v>
      </c>
      <c r="R583" s="348" t="s">
        <v>78</v>
      </c>
      <c r="S583" s="348" t="s">
        <v>78</v>
      </c>
      <c r="T583" s="348" t="s">
        <v>78</v>
      </c>
      <c r="U583" s="348" t="s">
        <v>55</v>
      </c>
      <c r="V583" s="348" t="s">
        <v>55</v>
      </c>
      <c r="W583" s="348" t="s">
        <v>78</v>
      </c>
      <c r="X583" s="348" t="s">
        <v>55</v>
      </c>
      <c r="Y583" s="348" t="s">
        <v>55</v>
      </c>
      <c r="Z583" s="348" t="s">
        <v>55</v>
      </c>
      <c r="AA583" s="348" t="s">
        <v>55</v>
      </c>
      <c r="AB583" s="348" t="s">
        <v>78</v>
      </c>
      <c r="AC583" s="348" t="s">
        <v>55</v>
      </c>
      <c r="AD583" s="348" t="s">
        <v>78</v>
      </c>
      <c r="AE583" s="348" t="s">
        <v>55</v>
      </c>
      <c r="AF583" s="348" t="s">
        <v>78</v>
      </c>
      <c r="AG583" s="348" t="s">
        <v>78</v>
      </c>
      <c r="AH583" s="348" t="s">
        <v>55</v>
      </c>
      <c r="AI583" s="348" t="s">
        <v>78</v>
      </c>
      <c r="AJ583" s="348" t="s">
        <v>55</v>
      </c>
      <c r="AK583" s="348" t="s">
        <v>55</v>
      </c>
      <c r="AL583" s="348" t="s">
        <v>55</v>
      </c>
      <c r="AM583" s="348" t="s">
        <v>78</v>
      </c>
      <c r="AN583" s="348" t="s">
        <v>78</v>
      </c>
      <c r="AO583" s="348" t="s">
        <v>78</v>
      </c>
      <c r="AP583" s="348" t="s">
        <v>78</v>
      </c>
      <c r="AQ583" s="348" t="s">
        <v>78</v>
      </c>
      <c r="AR583" s="348" t="s">
        <v>55</v>
      </c>
      <c r="AS583" s="348" t="s">
        <v>78</v>
      </c>
      <c r="AT583" s="1203" t="s">
        <v>78</v>
      </c>
    </row>
    <row r="584" spans="1:46" x14ac:dyDescent="0.2">
      <c r="A584" s="1228" t="s">
        <v>347</v>
      </c>
      <c r="B584" s="1210">
        <f t="shared" si="69"/>
        <v>7.1428571428571425E-2</v>
      </c>
      <c r="C584" s="348">
        <v>3</v>
      </c>
      <c r="D584" s="1203">
        <v>42</v>
      </c>
      <c r="E584" s="1241" t="s">
        <v>78</v>
      </c>
      <c r="F584" s="348" t="s">
        <v>78</v>
      </c>
      <c r="G584" s="348" t="s">
        <v>78</v>
      </c>
      <c r="H584" s="348" t="s">
        <v>78</v>
      </c>
      <c r="I584" s="348" t="s">
        <v>78</v>
      </c>
      <c r="J584" s="348" t="s">
        <v>78</v>
      </c>
      <c r="K584" s="348" t="s">
        <v>78</v>
      </c>
      <c r="L584" s="348" t="s">
        <v>78</v>
      </c>
      <c r="M584" s="348" t="s">
        <v>78</v>
      </c>
      <c r="N584" s="348" t="s">
        <v>78</v>
      </c>
      <c r="O584" s="348" t="s">
        <v>78</v>
      </c>
      <c r="P584" s="348" t="s">
        <v>78</v>
      </c>
      <c r="Q584" s="348" t="s">
        <v>78</v>
      </c>
      <c r="R584" s="348" t="s">
        <v>78</v>
      </c>
      <c r="S584" s="348" t="s">
        <v>55</v>
      </c>
      <c r="T584" s="348" t="s">
        <v>78</v>
      </c>
      <c r="U584" s="348" t="s">
        <v>78</v>
      </c>
      <c r="V584" s="348" t="s">
        <v>78</v>
      </c>
      <c r="W584" s="348" t="s">
        <v>55</v>
      </c>
      <c r="X584" s="348" t="s">
        <v>78</v>
      </c>
      <c r="Y584" s="348" t="s">
        <v>78</v>
      </c>
      <c r="Z584" s="348" t="s">
        <v>78</v>
      </c>
      <c r="AA584" s="348" t="s">
        <v>78</v>
      </c>
      <c r="AB584" s="348" t="s">
        <v>78</v>
      </c>
      <c r="AC584" s="348" t="s">
        <v>78</v>
      </c>
      <c r="AD584" s="348" t="s">
        <v>78</v>
      </c>
      <c r="AE584" s="348" t="s">
        <v>78</v>
      </c>
      <c r="AF584" s="348" t="s">
        <v>78</v>
      </c>
      <c r="AG584" s="348" t="s">
        <v>78</v>
      </c>
      <c r="AH584" s="348" t="s">
        <v>78</v>
      </c>
      <c r="AI584" s="348" t="s">
        <v>78</v>
      </c>
      <c r="AJ584" s="348" t="s">
        <v>78</v>
      </c>
      <c r="AK584" s="348" t="s">
        <v>78</v>
      </c>
      <c r="AL584" s="348" t="s">
        <v>78</v>
      </c>
      <c r="AM584" s="348" t="s">
        <v>55</v>
      </c>
      <c r="AN584" s="348" t="s">
        <v>78</v>
      </c>
      <c r="AO584" s="348" t="s">
        <v>78</v>
      </c>
      <c r="AP584" s="348" t="s">
        <v>78</v>
      </c>
      <c r="AQ584" s="348" t="s">
        <v>78</v>
      </c>
      <c r="AR584" s="348" t="s">
        <v>78</v>
      </c>
      <c r="AS584" s="348" t="s">
        <v>78</v>
      </c>
      <c r="AT584" s="1203" t="s">
        <v>78</v>
      </c>
    </row>
    <row r="585" spans="1:46" ht="15" x14ac:dyDescent="0.25">
      <c r="A585" s="1352" t="s">
        <v>348</v>
      </c>
      <c r="B585" s="1275"/>
      <c r="C585" s="1275"/>
      <c r="D585" s="1276"/>
      <c r="E585" s="1275"/>
      <c r="F585" s="1275"/>
      <c r="G585" s="1275"/>
      <c r="H585" s="1275"/>
      <c r="I585" s="1275"/>
      <c r="J585" s="1275"/>
      <c r="K585" s="1275"/>
      <c r="L585" s="1275"/>
      <c r="M585" s="1275"/>
      <c r="N585" s="1275"/>
      <c r="O585" s="1275"/>
      <c r="P585" s="1275"/>
      <c r="Q585" s="1275"/>
      <c r="R585" s="1275"/>
      <c r="S585" s="1275"/>
      <c r="T585" s="1275"/>
      <c r="U585" s="1275"/>
      <c r="V585" s="1275"/>
      <c r="W585" s="1275"/>
      <c r="X585" s="1275"/>
      <c r="Y585" s="1275"/>
      <c r="Z585" s="1275"/>
      <c r="AA585" s="1275"/>
      <c r="AB585" s="1275"/>
      <c r="AC585" s="1275"/>
      <c r="AD585" s="1275"/>
      <c r="AE585" s="1275"/>
      <c r="AF585" s="1275"/>
      <c r="AG585" s="1275"/>
      <c r="AH585" s="1275"/>
      <c r="AI585" s="1275"/>
      <c r="AJ585" s="1275"/>
      <c r="AK585" s="1275"/>
      <c r="AL585" s="1275"/>
      <c r="AM585" s="1275"/>
      <c r="AN585" s="1275"/>
      <c r="AO585" s="1275"/>
      <c r="AP585" s="1275"/>
      <c r="AQ585" s="1275"/>
      <c r="AR585" s="1275"/>
      <c r="AS585" s="1275"/>
      <c r="AT585" s="1276"/>
    </row>
    <row r="586" spans="1:46" x14ac:dyDescent="0.2">
      <c r="A586" s="1228" t="s">
        <v>344</v>
      </c>
      <c r="B586" s="1210">
        <f>C586/D586</f>
        <v>0.26829268292682928</v>
      </c>
      <c r="C586" s="348">
        <v>11</v>
      </c>
      <c r="D586" s="1203">
        <v>41</v>
      </c>
      <c r="E586" s="1241" t="s">
        <v>78</v>
      </c>
      <c r="F586" s="348" t="s">
        <v>78</v>
      </c>
      <c r="G586" s="348" t="s">
        <v>78</v>
      </c>
      <c r="H586" s="348" t="s">
        <v>55</v>
      </c>
      <c r="I586" s="348" t="s">
        <v>78</v>
      </c>
      <c r="J586" s="348" t="s">
        <v>78</v>
      </c>
      <c r="K586" s="348" t="s">
        <v>78</v>
      </c>
      <c r="L586" s="348" t="s">
        <v>78</v>
      </c>
      <c r="M586" s="348" t="s">
        <v>78</v>
      </c>
      <c r="N586" s="348" t="s">
        <v>78</v>
      </c>
      <c r="O586" s="348" t="s">
        <v>55</v>
      </c>
      <c r="P586" s="348" t="s">
        <v>78</v>
      </c>
      <c r="Q586" s="348" t="s">
        <v>55</v>
      </c>
      <c r="R586" s="348" t="s">
        <v>55</v>
      </c>
      <c r="S586" s="348" t="s">
        <v>78</v>
      </c>
      <c r="T586" s="348" t="s">
        <v>78</v>
      </c>
      <c r="U586" s="348" t="s">
        <v>78</v>
      </c>
      <c r="V586" s="348" t="s">
        <v>78</v>
      </c>
      <c r="W586" s="348" t="s">
        <v>78</v>
      </c>
      <c r="X586" s="348" t="s">
        <v>78</v>
      </c>
      <c r="Y586" s="348" t="s">
        <v>78</v>
      </c>
      <c r="Z586" s="348" t="s">
        <v>78</v>
      </c>
      <c r="AA586" s="348" t="s">
        <v>78</v>
      </c>
      <c r="AB586" s="348" t="s">
        <v>78</v>
      </c>
      <c r="AC586" s="348" t="s">
        <v>78</v>
      </c>
      <c r="AD586" s="348" t="s">
        <v>78</v>
      </c>
      <c r="AE586" s="348" t="s">
        <v>78</v>
      </c>
      <c r="AF586" s="348" t="s">
        <v>55</v>
      </c>
      <c r="AG586" s="348" t="s">
        <v>78</v>
      </c>
      <c r="AH586" s="348" t="s">
        <v>55</v>
      </c>
      <c r="AI586" s="348" t="s">
        <v>78</v>
      </c>
      <c r="AJ586" s="348" t="s">
        <v>78</v>
      </c>
      <c r="AK586" s="348" t="s">
        <v>78</v>
      </c>
      <c r="AL586" s="348" t="s">
        <v>78</v>
      </c>
      <c r="AM586" s="348" t="s">
        <v>78</v>
      </c>
      <c r="AN586" s="348" t="s">
        <v>78</v>
      </c>
      <c r="AO586" s="348" t="s">
        <v>55</v>
      </c>
      <c r="AP586" s="348" t="s">
        <v>78</v>
      </c>
      <c r="AQ586" s="348" t="s">
        <v>55</v>
      </c>
      <c r="AR586" s="348" t="s">
        <v>78</v>
      </c>
      <c r="AS586" s="348" t="s">
        <v>55</v>
      </c>
      <c r="AT586" s="1203" t="s">
        <v>55</v>
      </c>
    </row>
    <row r="587" spans="1:46" x14ac:dyDescent="0.2">
      <c r="A587" s="1228" t="s">
        <v>345</v>
      </c>
      <c r="B587" s="1210">
        <f t="shared" ref="B587:B589" si="70">C587/D587</f>
        <v>0.12195121951219512</v>
      </c>
      <c r="C587" s="348">
        <v>5</v>
      </c>
      <c r="D587" s="1203">
        <v>41</v>
      </c>
      <c r="E587" s="1241" t="s">
        <v>78</v>
      </c>
      <c r="F587" s="348" t="s">
        <v>78</v>
      </c>
      <c r="G587" s="348" t="s">
        <v>78</v>
      </c>
      <c r="H587" s="348" t="s">
        <v>78</v>
      </c>
      <c r="I587" s="348" t="s">
        <v>78</v>
      </c>
      <c r="J587" s="348" t="s">
        <v>78</v>
      </c>
      <c r="K587" s="348" t="s">
        <v>78</v>
      </c>
      <c r="L587" s="348" t="s">
        <v>78</v>
      </c>
      <c r="M587" s="348" t="s">
        <v>55</v>
      </c>
      <c r="N587" s="348" t="s">
        <v>55</v>
      </c>
      <c r="O587" s="348" t="s">
        <v>78</v>
      </c>
      <c r="P587" s="348" t="s">
        <v>78</v>
      </c>
      <c r="Q587" s="348" t="s">
        <v>78</v>
      </c>
      <c r="R587" s="348" t="s">
        <v>78</v>
      </c>
      <c r="S587" s="348" t="s">
        <v>78</v>
      </c>
      <c r="T587" s="348" t="s">
        <v>78</v>
      </c>
      <c r="U587" s="348" t="s">
        <v>78</v>
      </c>
      <c r="V587" s="348" t="s">
        <v>78</v>
      </c>
      <c r="W587" s="348" t="s">
        <v>78</v>
      </c>
      <c r="X587" s="348" t="s">
        <v>78</v>
      </c>
      <c r="Y587" s="348" t="s">
        <v>78</v>
      </c>
      <c r="Z587" s="348" t="s">
        <v>78</v>
      </c>
      <c r="AA587" s="348" t="s">
        <v>78</v>
      </c>
      <c r="AB587" s="348" t="s">
        <v>78</v>
      </c>
      <c r="AC587" s="348" t="s">
        <v>78</v>
      </c>
      <c r="AD587" s="348" t="s">
        <v>78</v>
      </c>
      <c r="AE587" s="348" t="s">
        <v>78</v>
      </c>
      <c r="AF587" s="348" t="s">
        <v>78</v>
      </c>
      <c r="AG587" s="348" t="s">
        <v>55</v>
      </c>
      <c r="AH587" s="348" t="s">
        <v>78</v>
      </c>
      <c r="AI587" s="348" t="s">
        <v>55</v>
      </c>
      <c r="AJ587" s="348" t="s">
        <v>78</v>
      </c>
      <c r="AK587" s="348" t="s">
        <v>78</v>
      </c>
      <c r="AL587" s="348" t="s">
        <v>78</v>
      </c>
      <c r="AM587" s="348" t="s">
        <v>78</v>
      </c>
      <c r="AN587" s="348" t="s">
        <v>78</v>
      </c>
      <c r="AO587" s="348" t="s">
        <v>78</v>
      </c>
      <c r="AP587" s="348" t="s">
        <v>78</v>
      </c>
      <c r="AQ587" s="348" t="s">
        <v>78</v>
      </c>
      <c r="AR587" s="348" t="s">
        <v>78</v>
      </c>
      <c r="AS587" s="348" t="s">
        <v>78</v>
      </c>
      <c r="AT587" s="1203" t="s">
        <v>78</v>
      </c>
    </row>
    <row r="588" spans="1:46" x14ac:dyDescent="0.2">
      <c r="A588" s="1228" t="s">
        <v>346</v>
      </c>
      <c r="B588" s="1210">
        <f t="shared" si="70"/>
        <v>0.46341463414634149</v>
      </c>
      <c r="C588" s="348">
        <v>19</v>
      </c>
      <c r="D588" s="1203">
        <v>41</v>
      </c>
      <c r="E588" s="1241" t="s">
        <v>55</v>
      </c>
      <c r="F588" s="348" t="s">
        <v>78</v>
      </c>
      <c r="G588" s="348" t="s">
        <v>55</v>
      </c>
      <c r="H588" s="348" t="s">
        <v>78</v>
      </c>
      <c r="I588" s="348" t="s">
        <v>55</v>
      </c>
      <c r="J588" s="348" t="s">
        <v>55</v>
      </c>
      <c r="K588" s="348" t="s">
        <v>55</v>
      </c>
      <c r="L588" s="348" t="s">
        <v>55</v>
      </c>
      <c r="M588" s="348" t="s">
        <v>78</v>
      </c>
      <c r="N588" s="348" t="s">
        <v>78</v>
      </c>
      <c r="O588" s="348" t="s">
        <v>78</v>
      </c>
      <c r="P588" s="348" t="s">
        <v>55</v>
      </c>
      <c r="Q588" s="348" t="s">
        <v>78</v>
      </c>
      <c r="R588" s="348" t="s">
        <v>78</v>
      </c>
      <c r="S588" s="348" t="s">
        <v>78</v>
      </c>
      <c r="T588" s="348" t="s">
        <v>55</v>
      </c>
      <c r="U588" s="348" t="s">
        <v>55</v>
      </c>
      <c r="V588" s="348" t="s">
        <v>55</v>
      </c>
      <c r="W588" s="348" t="s">
        <v>78</v>
      </c>
      <c r="X588" s="348" t="s">
        <v>78</v>
      </c>
      <c r="Y588" s="348" t="s">
        <v>55</v>
      </c>
      <c r="Z588" s="348" t="s">
        <v>55</v>
      </c>
      <c r="AA588" s="348" t="s">
        <v>55</v>
      </c>
      <c r="AB588" s="348" t="s">
        <v>78</v>
      </c>
      <c r="AC588" s="348" t="s">
        <v>55</v>
      </c>
      <c r="AD588" s="348" t="s">
        <v>78</v>
      </c>
      <c r="AE588" s="348" t="s">
        <v>55</v>
      </c>
      <c r="AF588" s="348" t="s">
        <v>78</v>
      </c>
      <c r="AG588" s="348" t="s">
        <v>78</v>
      </c>
      <c r="AH588" s="348" t="s">
        <v>78</v>
      </c>
      <c r="AI588" s="348" t="s">
        <v>78</v>
      </c>
      <c r="AJ588" s="348" t="s">
        <v>55</v>
      </c>
      <c r="AK588" s="348" t="s">
        <v>55</v>
      </c>
      <c r="AL588" s="348" t="s">
        <v>55</v>
      </c>
      <c r="AM588" s="348" t="s">
        <v>78</v>
      </c>
      <c r="AN588" s="348" t="s">
        <v>78</v>
      </c>
      <c r="AO588" s="348" t="s">
        <v>78</v>
      </c>
      <c r="AP588" s="348" t="s">
        <v>78</v>
      </c>
      <c r="AQ588" s="348" t="s">
        <v>78</v>
      </c>
      <c r="AR588" s="348" t="s">
        <v>55</v>
      </c>
      <c r="AS588" s="348" t="s">
        <v>78</v>
      </c>
      <c r="AT588" s="1203" t="s">
        <v>78</v>
      </c>
    </row>
    <row r="589" spans="1:46" x14ac:dyDescent="0.2">
      <c r="A589" s="1228" t="s">
        <v>347</v>
      </c>
      <c r="B589" s="1210">
        <f t="shared" si="70"/>
        <v>0.14634146341463414</v>
      </c>
      <c r="C589" s="348">
        <v>6</v>
      </c>
      <c r="D589" s="1203">
        <v>41</v>
      </c>
      <c r="E589" s="1241" t="s">
        <v>78</v>
      </c>
      <c r="F589" s="348" t="s">
        <v>78</v>
      </c>
      <c r="G589" s="348" t="s">
        <v>78</v>
      </c>
      <c r="H589" s="348" t="s">
        <v>78</v>
      </c>
      <c r="I589" s="348" t="s">
        <v>78</v>
      </c>
      <c r="J589" s="348" t="s">
        <v>78</v>
      </c>
      <c r="K589" s="348" t="s">
        <v>78</v>
      </c>
      <c r="L589" s="348" t="s">
        <v>78</v>
      </c>
      <c r="M589" s="348" t="s">
        <v>78</v>
      </c>
      <c r="N589" s="348" t="s">
        <v>78</v>
      </c>
      <c r="O589" s="348" t="s">
        <v>78</v>
      </c>
      <c r="P589" s="348" t="s">
        <v>78</v>
      </c>
      <c r="Q589" s="348" t="s">
        <v>78</v>
      </c>
      <c r="R589" s="348" t="s">
        <v>78</v>
      </c>
      <c r="S589" s="348" t="s">
        <v>55</v>
      </c>
      <c r="T589" s="348" t="s">
        <v>78</v>
      </c>
      <c r="U589" s="348" t="s">
        <v>78</v>
      </c>
      <c r="V589" s="348" t="s">
        <v>78</v>
      </c>
      <c r="W589" s="348" t="s">
        <v>55</v>
      </c>
      <c r="X589" s="348" t="s">
        <v>78</v>
      </c>
      <c r="Y589" s="348" t="s">
        <v>78</v>
      </c>
      <c r="Z589" s="348" t="s">
        <v>78</v>
      </c>
      <c r="AA589" s="348" t="s">
        <v>78</v>
      </c>
      <c r="AB589" s="348" t="s">
        <v>78</v>
      </c>
      <c r="AC589" s="348" t="s">
        <v>78</v>
      </c>
      <c r="AD589" s="348" t="s">
        <v>55</v>
      </c>
      <c r="AE589" s="348" t="s">
        <v>78</v>
      </c>
      <c r="AF589" s="348" t="s">
        <v>78</v>
      </c>
      <c r="AG589" s="348" t="s">
        <v>78</v>
      </c>
      <c r="AH589" s="348" t="s">
        <v>78</v>
      </c>
      <c r="AI589" s="348" t="s">
        <v>78</v>
      </c>
      <c r="AJ589" s="348" t="s">
        <v>78</v>
      </c>
      <c r="AK589" s="348" t="s">
        <v>78</v>
      </c>
      <c r="AL589" s="348" t="s">
        <v>78</v>
      </c>
      <c r="AM589" s="348" t="s">
        <v>55</v>
      </c>
      <c r="AN589" s="348" t="s">
        <v>55</v>
      </c>
      <c r="AO589" s="348" t="s">
        <v>78</v>
      </c>
      <c r="AP589" s="348" t="s">
        <v>78</v>
      </c>
      <c r="AQ589" s="348" t="s">
        <v>78</v>
      </c>
      <c r="AR589" s="348" t="s">
        <v>78</v>
      </c>
      <c r="AS589" s="348" t="s">
        <v>78</v>
      </c>
      <c r="AT589" s="1203" t="s">
        <v>78</v>
      </c>
    </row>
    <row r="590" spans="1:46" ht="15" x14ac:dyDescent="0.25">
      <c r="A590" s="1352" t="s">
        <v>118</v>
      </c>
      <c r="B590" s="1275"/>
      <c r="C590" s="1275"/>
      <c r="D590" s="1276"/>
      <c r="E590" s="1275"/>
      <c r="F590" s="1275"/>
      <c r="G590" s="1275"/>
      <c r="H590" s="1275"/>
      <c r="I590" s="1275"/>
      <c r="J590" s="1275"/>
      <c r="K590" s="1275"/>
      <c r="L590" s="1275"/>
      <c r="M590" s="1275"/>
      <c r="N590" s="1275"/>
      <c r="O590" s="1275"/>
      <c r="P590" s="1275"/>
      <c r="Q590" s="1275"/>
      <c r="R590" s="1275"/>
      <c r="S590" s="1275"/>
      <c r="T590" s="1275"/>
      <c r="U590" s="1275"/>
      <c r="V590" s="1275"/>
      <c r="W590" s="1275"/>
      <c r="X590" s="1275"/>
      <c r="Y590" s="1275"/>
      <c r="Z590" s="1275"/>
      <c r="AA590" s="1275"/>
      <c r="AB590" s="1275"/>
      <c r="AC590" s="1275"/>
      <c r="AD590" s="1275"/>
      <c r="AE590" s="1275"/>
      <c r="AF590" s="1275"/>
      <c r="AG590" s="1275"/>
      <c r="AH590" s="1275"/>
      <c r="AI590" s="1275"/>
      <c r="AJ590" s="1275"/>
      <c r="AK590" s="1275"/>
      <c r="AL590" s="1275"/>
      <c r="AM590" s="1275"/>
      <c r="AN590" s="1275"/>
      <c r="AO590" s="1275"/>
      <c r="AP590" s="1275"/>
      <c r="AQ590" s="1275"/>
      <c r="AR590" s="1275"/>
      <c r="AS590" s="1275"/>
      <c r="AT590" s="1276"/>
    </row>
    <row r="591" spans="1:46" x14ac:dyDescent="0.2">
      <c r="A591" s="1228" t="s">
        <v>344</v>
      </c>
      <c r="B591" s="1210">
        <f>C591/D591</f>
        <v>0.35</v>
      </c>
      <c r="C591" s="348">
        <v>14</v>
      </c>
      <c r="D591" s="1203">
        <v>40</v>
      </c>
      <c r="E591" s="1241" t="s">
        <v>78</v>
      </c>
      <c r="F591" s="348" t="s">
        <v>78</v>
      </c>
      <c r="G591" s="348" t="s">
        <v>78</v>
      </c>
      <c r="H591" s="348" t="s">
        <v>55</v>
      </c>
      <c r="I591" s="348" t="s">
        <v>78</v>
      </c>
      <c r="J591" s="348" t="s">
        <v>78</v>
      </c>
      <c r="K591" s="348" t="s">
        <v>78</v>
      </c>
      <c r="L591" s="348" t="s">
        <v>78</v>
      </c>
      <c r="M591" s="348" t="s">
        <v>78</v>
      </c>
      <c r="N591" s="348" t="s">
        <v>78</v>
      </c>
      <c r="O591" s="348" t="s">
        <v>55</v>
      </c>
      <c r="P591" s="348" t="s">
        <v>78</v>
      </c>
      <c r="Q591" s="348" t="s">
        <v>55</v>
      </c>
      <c r="R591" s="348" t="s">
        <v>55</v>
      </c>
      <c r="S591" s="348" t="s">
        <v>78</v>
      </c>
      <c r="T591" s="348" t="s">
        <v>78</v>
      </c>
      <c r="U591" s="348" t="s">
        <v>78</v>
      </c>
      <c r="V591" s="348" t="s">
        <v>78</v>
      </c>
      <c r="W591" s="348" t="s">
        <v>78</v>
      </c>
      <c r="X591" s="348" t="s">
        <v>78</v>
      </c>
      <c r="Y591" s="348" t="s">
        <v>78</v>
      </c>
      <c r="Z591" s="348" t="s">
        <v>78</v>
      </c>
      <c r="AA591" s="348" t="s">
        <v>78</v>
      </c>
      <c r="AB591" s="348" t="s">
        <v>78</v>
      </c>
      <c r="AC591" s="348" t="s">
        <v>78</v>
      </c>
      <c r="AD591" s="348" t="s">
        <v>55</v>
      </c>
      <c r="AE591" s="348" t="s">
        <v>78</v>
      </c>
      <c r="AF591" s="348" t="s">
        <v>55</v>
      </c>
      <c r="AG591" s="348" t="s">
        <v>78</v>
      </c>
      <c r="AH591" s="348" t="s">
        <v>55</v>
      </c>
      <c r="AI591" s="348" t="s">
        <v>78</v>
      </c>
      <c r="AJ591" s="348" t="s">
        <v>78</v>
      </c>
      <c r="AK591" s="348" t="s">
        <v>78</v>
      </c>
      <c r="AL591" s="348" t="s">
        <v>78</v>
      </c>
      <c r="AM591" s="348" t="s">
        <v>78</v>
      </c>
      <c r="AN591" s="348" t="s">
        <v>78</v>
      </c>
      <c r="AO591" s="348" t="s">
        <v>55</v>
      </c>
      <c r="AP591" s="348" t="s">
        <v>78</v>
      </c>
      <c r="AQ591" s="348" t="s">
        <v>55</v>
      </c>
      <c r="AR591" s="348" t="s">
        <v>78</v>
      </c>
      <c r="AS591" s="348" t="s">
        <v>55</v>
      </c>
      <c r="AT591" s="1203" t="s">
        <v>55</v>
      </c>
    </row>
    <row r="592" spans="1:46" x14ac:dyDescent="0.2">
      <c r="A592" s="1228" t="s">
        <v>345</v>
      </c>
      <c r="B592" s="1210">
        <f t="shared" ref="B592:B594" si="71">C592/D592</f>
        <v>0.1</v>
      </c>
      <c r="C592" s="348">
        <v>4</v>
      </c>
      <c r="D592" s="1203">
        <v>40</v>
      </c>
      <c r="E592" s="1241" t="s">
        <v>78</v>
      </c>
      <c r="F592" s="348" t="s">
        <v>78</v>
      </c>
      <c r="G592" s="348" t="s">
        <v>78</v>
      </c>
      <c r="H592" s="348" t="s">
        <v>78</v>
      </c>
      <c r="I592" s="348" t="s">
        <v>78</v>
      </c>
      <c r="J592" s="348" t="s">
        <v>78</v>
      </c>
      <c r="K592" s="348" t="s">
        <v>78</v>
      </c>
      <c r="L592" s="348" t="s">
        <v>78</v>
      </c>
      <c r="M592" s="348" t="s">
        <v>55</v>
      </c>
      <c r="N592" s="348" t="s">
        <v>55</v>
      </c>
      <c r="O592" s="348" t="s">
        <v>78</v>
      </c>
      <c r="P592" s="348" t="s">
        <v>78</v>
      </c>
      <c r="Q592" s="348" t="s">
        <v>78</v>
      </c>
      <c r="R592" s="348" t="s">
        <v>78</v>
      </c>
      <c r="S592" s="348" t="s">
        <v>78</v>
      </c>
      <c r="T592" s="348" t="s">
        <v>78</v>
      </c>
      <c r="U592" s="348" t="s">
        <v>78</v>
      </c>
      <c r="V592" s="348" t="s">
        <v>78</v>
      </c>
      <c r="W592" s="348" t="s">
        <v>78</v>
      </c>
      <c r="X592" s="348" t="s">
        <v>78</v>
      </c>
      <c r="Y592" s="348" t="s">
        <v>78</v>
      </c>
      <c r="Z592" s="348" t="s">
        <v>78</v>
      </c>
      <c r="AA592" s="348" t="s">
        <v>78</v>
      </c>
      <c r="AB592" s="348" t="s">
        <v>78</v>
      </c>
      <c r="AC592" s="348" t="s">
        <v>78</v>
      </c>
      <c r="AD592" s="348" t="s">
        <v>78</v>
      </c>
      <c r="AE592" s="348" t="s">
        <v>78</v>
      </c>
      <c r="AF592" s="348" t="s">
        <v>78</v>
      </c>
      <c r="AG592" s="348" t="s">
        <v>55</v>
      </c>
      <c r="AH592" s="348" t="s">
        <v>78</v>
      </c>
      <c r="AI592" s="348" t="s">
        <v>55</v>
      </c>
      <c r="AJ592" s="348" t="s">
        <v>78</v>
      </c>
      <c r="AK592" s="348" t="s">
        <v>78</v>
      </c>
      <c r="AL592" s="348" t="s">
        <v>78</v>
      </c>
      <c r="AM592" s="348" t="s">
        <v>78</v>
      </c>
      <c r="AN592" s="348" t="s">
        <v>78</v>
      </c>
      <c r="AO592" s="348" t="s">
        <v>78</v>
      </c>
      <c r="AP592" s="348" t="s">
        <v>78</v>
      </c>
      <c r="AQ592" s="348" t="s">
        <v>78</v>
      </c>
      <c r="AR592" s="348" t="s">
        <v>78</v>
      </c>
      <c r="AS592" s="348" t="s">
        <v>78</v>
      </c>
      <c r="AT592" s="1203" t="s">
        <v>78</v>
      </c>
    </row>
    <row r="593" spans="1:46" x14ac:dyDescent="0.2">
      <c r="A593" s="1228" t="s">
        <v>346</v>
      </c>
      <c r="B593" s="1210">
        <f t="shared" si="71"/>
        <v>0.47499999999999998</v>
      </c>
      <c r="C593" s="348">
        <v>19</v>
      </c>
      <c r="D593" s="1203">
        <v>40</v>
      </c>
      <c r="E593" s="1241" t="s">
        <v>55</v>
      </c>
      <c r="F593" s="1295"/>
      <c r="G593" s="348" t="s">
        <v>55</v>
      </c>
      <c r="H593" s="348" t="s">
        <v>78</v>
      </c>
      <c r="I593" s="348" t="s">
        <v>55</v>
      </c>
      <c r="J593" s="348" t="s">
        <v>78</v>
      </c>
      <c r="K593" s="348" t="s">
        <v>55</v>
      </c>
      <c r="L593" s="348" t="s">
        <v>55</v>
      </c>
      <c r="M593" s="348" t="s">
        <v>78</v>
      </c>
      <c r="N593" s="348" t="s">
        <v>78</v>
      </c>
      <c r="O593" s="348" t="s">
        <v>78</v>
      </c>
      <c r="P593" s="348" t="s">
        <v>55</v>
      </c>
      <c r="Q593" s="348" t="s">
        <v>78</v>
      </c>
      <c r="R593" s="348" t="s">
        <v>78</v>
      </c>
      <c r="S593" s="348" t="s">
        <v>78</v>
      </c>
      <c r="T593" s="348" t="s">
        <v>55</v>
      </c>
      <c r="U593" s="348" t="s">
        <v>55</v>
      </c>
      <c r="V593" s="348" t="s">
        <v>55</v>
      </c>
      <c r="W593" s="348" t="s">
        <v>78</v>
      </c>
      <c r="X593" s="348" t="s">
        <v>78</v>
      </c>
      <c r="Y593" s="348" t="s">
        <v>55</v>
      </c>
      <c r="Z593" s="348" t="s">
        <v>55</v>
      </c>
      <c r="AA593" s="348" t="s">
        <v>55</v>
      </c>
      <c r="AB593" s="348" t="s">
        <v>78</v>
      </c>
      <c r="AC593" s="348" t="s">
        <v>55</v>
      </c>
      <c r="AD593" s="348" t="s">
        <v>78</v>
      </c>
      <c r="AE593" s="348" t="s">
        <v>55</v>
      </c>
      <c r="AF593" s="348" t="s">
        <v>78</v>
      </c>
      <c r="AG593" s="348" t="s">
        <v>78</v>
      </c>
      <c r="AH593" s="348" t="s">
        <v>78</v>
      </c>
      <c r="AI593" s="348" t="s">
        <v>78</v>
      </c>
      <c r="AJ593" s="348" t="s">
        <v>55</v>
      </c>
      <c r="AK593" s="348" t="s">
        <v>55</v>
      </c>
      <c r="AL593" s="348" t="s">
        <v>55</v>
      </c>
      <c r="AM593" s="348" t="s">
        <v>78</v>
      </c>
      <c r="AN593" s="348" t="s">
        <v>55</v>
      </c>
      <c r="AO593" s="348" t="s">
        <v>78</v>
      </c>
      <c r="AP593" s="348" t="s">
        <v>78</v>
      </c>
      <c r="AQ593" s="348" t="s">
        <v>78</v>
      </c>
      <c r="AR593" s="348" t="s">
        <v>55</v>
      </c>
      <c r="AS593" s="348" t="s">
        <v>78</v>
      </c>
      <c r="AT593" s="1203" t="s">
        <v>78</v>
      </c>
    </row>
    <row r="594" spans="1:46" x14ac:dyDescent="0.2">
      <c r="A594" s="1228" t="s">
        <v>347</v>
      </c>
      <c r="B594" s="1210">
        <f t="shared" si="71"/>
        <v>7.4999999999999997E-2</v>
      </c>
      <c r="C594" s="348">
        <v>3</v>
      </c>
      <c r="D594" s="1203">
        <v>40</v>
      </c>
      <c r="E594" s="1241" t="s">
        <v>78</v>
      </c>
      <c r="F594" s="348" t="s">
        <v>78</v>
      </c>
      <c r="G594" s="348" t="s">
        <v>78</v>
      </c>
      <c r="H594" s="348" t="s">
        <v>78</v>
      </c>
      <c r="I594" s="348" t="s">
        <v>78</v>
      </c>
      <c r="J594" s="348" t="s">
        <v>78</v>
      </c>
      <c r="K594" s="348" t="s">
        <v>78</v>
      </c>
      <c r="L594" s="348" t="s">
        <v>78</v>
      </c>
      <c r="M594" s="348" t="s">
        <v>78</v>
      </c>
      <c r="N594" s="348" t="s">
        <v>78</v>
      </c>
      <c r="O594" s="348" t="s">
        <v>78</v>
      </c>
      <c r="P594" s="348" t="s">
        <v>78</v>
      </c>
      <c r="Q594" s="348" t="s">
        <v>78</v>
      </c>
      <c r="R594" s="348" t="s">
        <v>78</v>
      </c>
      <c r="S594" s="348" t="s">
        <v>55</v>
      </c>
      <c r="T594" s="348" t="s">
        <v>78</v>
      </c>
      <c r="U594" s="348" t="s">
        <v>78</v>
      </c>
      <c r="V594" s="348" t="s">
        <v>78</v>
      </c>
      <c r="W594" s="348" t="s">
        <v>55</v>
      </c>
      <c r="X594" s="348" t="s">
        <v>78</v>
      </c>
      <c r="Y594" s="348" t="s">
        <v>78</v>
      </c>
      <c r="Z594" s="348" t="s">
        <v>78</v>
      </c>
      <c r="AA594" s="348" t="s">
        <v>78</v>
      </c>
      <c r="AB594" s="348" t="s">
        <v>78</v>
      </c>
      <c r="AC594" s="348" t="s">
        <v>78</v>
      </c>
      <c r="AD594" s="348" t="s">
        <v>78</v>
      </c>
      <c r="AE594" s="348" t="s">
        <v>78</v>
      </c>
      <c r="AF594" s="348" t="s">
        <v>78</v>
      </c>
      <c r="AG594" s="348" t="s">
        <v>78</v>
      </c>
      <c r="AH594" s="348" t="s">
        <v>78</v>
      </c>
      <c r="AI594" s="348" t="s">
        <v>78</v>
      </c>
      <c r="AJ594" s="1382"/>
      <c r="AK594" s="1382"/>
      <c r="AL594" s="1382"/>
      <c r="AM594" s="348" t="s">
        <v>55</v>
      </c>
      <c r="AN594" s="1382"/>
      <c r="AO594" s="348" t="s">
        <v>78</v>
      </c>
      <c r="AP594" s="348" t="s">
        <v>78</v>
      </c>
      <c r="AQ594" s="348" t="s">
        <v>78</v>
      </c>
      <c r="AR594" s="348" t="s">
        <v>78</v>
      </c>
      <c r="AS594" s="348" t="s">
        <v>78</v>
      </c>
      <c r="AT594" s="1203" t="s">
        <v>78</v>
      </c>
    </row>
    <row r="595" spans="1:46" ht="15" x14ac:dyDescent="0.25">
      <c r="A595" s="1352" t="s">
        <v>213</v>
      </c>
      <c r="B595" s="1275"/>
      <c r="C595" s="1275"/>
      <c r="D595" s="1276"/>
      <c r="E595" s="1275"/>
      <c r="F595" s="1275"/>
      <c r="G595" s="1275"/>
      <c r="H595" s="1275"/>
      <c r="I595" s="1275"/>
      <c r="J595" s="1275"/>
      <c r="K595" s="1275"/>
      <c r="L595" s="1275"/>
      <c r="M595" s="1275"/>
      <c r="N595" s="1275"/>
      <c r="O595" s="1275"/>
      <c r="P595" s="1275"/>
      <c r="Q595" s="1275"/>
      <c r="R595" s="1275"/>
      <c r="S595" s="1275"/>
      <c r="T595" s="1275"/>
      <c r="U595" s="1275"/>
      <c r="V595" s="1275"/>
      <c r="W595" s="1275"/>
      <c r="X595" s="1275"/>
      <c r="Y595" s="1275"/>
      <c r="Z595" s="1275"/>
      <c r="AA595" s="1275"/>
      <c r="AB595" s="1275"/>
      <c r="AC595" s="1275"/>
      <c r="AD595" s="1275"/>
      <c r="AE595" s="1275"/>
      <c r="AF595" s="1275"/>
      <c r="AG595" s="1275"/>
      <c r="AH595" s="1275"/>
      <c r="AI595" s="1275"/>
      <c r="AJ595" s="1275"/>
      <c r="AK595" s="1275"/>
      <c r="AL595" s="1275"/>
      <c r="AM595" s="1275"/>
      <c r="AN595" s="1275"/>
      <c r="AO595" s="1275"/>
      <c r="AP595" s="1275"/>
      <c r="AQ595" s="1275"/>
      <c r="AR595" s="1275"/>
      <c r="AS595" s="1275"/>
      <c r="AT595" s="1276"/>
    </row>
    <row r="596" spans="1:46" x14ac:dyDescent="0.2">
      <c r="A596" s="1228" t="s">
        <v>344</v>
      </c>
      <c r="B596" s="1210">
        <f>C596/D596</f>
        <v>0.29268292682926828</v>
      </c>
      <c r="C596" s="348">
        <v>12</v>
      </c>
      <c r="D596" s="1203">
        <v>41</v>
      </c>
      <c r="E596" s="1241" t="s">
        <v>78</v>
      </c>
      <c r="F596" s="348" t="s">
        <v>78</v>
      </c>
      <c r="G596" s="348" t="s">
        <v>78</v>
      </c>
      <c r="H596" s="348" t="s">
        <v>55</v>
      </c>
      <c r="I596" s="348" t="s">
        <v>78</v>
      </c>
      <c r="J596" s="348" t="s">
        <v>78</v>
      </c>
      <c r="K596" s="348" t="s">
        <v>78</v>
      </c>
      <c r="L596" s="348" t="s">
        <v>78</v>
      </c>
      <c r="M596" s="348" t="s">
        <v>78</v>
      </c>
      <c r="N596" s="348" t="s">
        <v>78</v>
      </c>
      <c r="O596" s="348" t="s">
        <v>55</v>
      </c>
      <c r="P596" s="348" t="s">
        <v>78</v>
      </c>
      <c r="Q596" s="348" t="s">
        <v>55</v>
      </c>
      <c r="R596" s="348" t="s">
        <v>55</v>
      </c>
      <c r="S596" s="348" t="s">
        <v>78</v>
      </c>
      <c r="T596" s="348" t="s">
        <v>78</v>
      </c>
      <c r="U596" s="348" t="s">
        <v>78</v>
      </c>
      <c r="V596" s="348" t="s">
        <v>78</v>
      </c>
      <c r="W596" s="348" t="s">
        <v>55</v>
      </c>
      <c r="X596" s="348" t="s">
        <v>78</v>
      </c>
      <c r="Y596" s="348" t="s">
        <v>78</v>
      </c>
      <c r="Z596" s="348" t="s">
        <v>78</v>
      </c>
      <c r="AA596" s="348" t="s">
        <v>78</v>
      </c>
      <c r="AB596" s="348" t="s">
        <v>78</v>
      </c>
      <c r="AC596" s="348" t="s">
        <v>78</v>
      </c>
      <c r="AD596" s="348" t="s">
        <v>55</v>
      </c>
      <c r="AE596" s="348" t="s">
        <v>78</v>
      </c>
      <c r="AF596" s="348" t="s">
        <v>55</v>
      </c>
      <c r="AG596" s="348" t="s">
        <v>55</v>
      </c>
      <c r="AH596" s="348" t="s">
        <v>55</v>
      </c>
      <c r="AI596" s="348" t="s">
        <v>78</v>
      </c>
      <c r="AJ596" s="348" t="s">
        <v>78</v>
      </c>
      <c r="AK596" s="348" t="s">
        <v>78</v>
      </c>
      <c r="AL596" s="348" t="s">
        <v>78</v>
      </c>
      <c r="AM596" s="348" t="s">
        <v>78</v>
      </c>
      <c r="AN596" s="348" t="s">
        <v>78</v>
      </c>
      <c r="AO596" s="348" t="s">
        <v>55</v>
      </c>
      <c r="AP596" s="348" t="s">
        <v>78</v>
      </c>
      <c r="AQ596" s="348" t="s">
        <v>78</v>
      </c>
      <c r="AR596" s="348" t="s">
        <v>78</v>
      </c>
      <c r="AS596" s="348" t="s">
        <v>55</v>
      </c>
      <c r="AT596" s="1203" t="s">
        <v>55</v>
      </c>
    </row>
    <row r="597" spans="1:46" x14ac:dyDescent="0.2">
      <c r="A597" s="1228" t="s">
        <v>345</v>
      </c>
      <c r="B597" s="1210">
        <f t="shared" ref="B597:B599" si="72">C597/D597</f>
        <v>0.12195121951219512</v>
      </c>
      <c r="C597" s="348">
        <v>5</v>
      </c>
      <c r="D597" s="1203">
        <v>41</v>
      </c>
      <c r="E597" s="1241" t="s">
        <v>78</v>
      </c>
      <c r="F597" s="348" t="s">
        <v>78</v>
      </c>
      <c r="G597" s="348" t="s">
        <v>78</v>
      </c>
      <c r="H597" s="348" t="s">
        <v>78</v>
      </c>
      <c r="I597" s="348" t="s">
        <v>78</v>
      </c>
      <c r="J597" s="348" t="s">
        <v>78</v>
      </c>
      <c r="K597" s="348" t="s">
        <v>78</v>
      </c>
      <c r="L597" s="348" t="s">
        <v>78</v>
      </c>
      <c r="M597" s="348" t="s">
        <v>55</v>
      </c>
      <c r="N597" s="348" t="s">
        <v>55</v>
      </c>
      <c r="O597" s="348" t="s">
        <v>78</v>
      </c>
      <c r="P597" s="348" t="s">
        <v>78</v>
      </c>
      <c r="Q597" s="348" t="s">
        <v>78</v>
      </c>
      <c r="R597" s="348" t="s">
        <v>78</v>
      </c>
      <c r="S597" s="348" t="s">
        <v>78</v>
      </c>
      <c r="T597" s="348" t="s">
        <v>78</v>
      </c>
      <c r="U597" s="348" t="s">
        <v>78</v>
      </c>
      <c r="V597" s="348" t="s">
        <v>78</v>
      </c>
      <c r="W597" s="348" t="s">
        <v>78</v>
      </c>
      <c r="X597" s="348" t="s">
        <v>78</v>
      </c>
      <c r="Y597" s="348" t="s">
        <v>78</v>
      </c>
      <c r="Z597" s="348" t="s">
        <v>78</v>
      </c>
      <c r="AA597" s="348" t="s">
        <v>78</v>
      </c>
      <c r="AB597" s="348" t="s">
        <v>78</v>
      </c>
      <c r="AC597" s="348" t="s">
        <v>78</v>
      </c>
      <c r="AD597" s="348" t="s">
        <v>78</v>
      </c>
      <c r="AE597" s="348" t="s">
        <v>78</v>
      </c>
      <c r="AF597" s="348" t="s">
        <v>78</v>
      </c>
      <c r="AG597" s="348" t="s">
        <v>78</v>
      </c>
      <c r="AH597" s="348" t="s">
        <v>78</v>
      </c>
      <c r="AI597" s="348" t="s">
        <v>55</v>
      </c>
      <c r="AJ597" s="348" t="s">
        <v>78</v>
      </c>
      <c r="AK597" s="348" t="s">
        <v>78</v>
      </c>
      <c r="AL597" s="348" t="s">
        <v>78</v>
      </c>
      <c r="AM597" s="348" t="s">
        <v>78</v>
      </c>
      <c r="AN597" s="348" t="s">
        <v>78</v>
      </c>
      <c r="AO597" s="348" t="s">
        <v>78</v>
      </c>
      <c r="AP597" s="348" t="s">
        <v>78</v>
      </c>
      <c r="AQ597" s="348" t="s">
        <v>55</v>
      </c>
      <c r="AR597" s="348" t="s">
        <v>78</v>
      </c>
      <c r="AS597" s="348" t="s">
        <v>78</v>
      </c>
      <c r="AT597" s="1203" t="s">
        <v>78</v>
      </c>
    </row>
    <row r="598" spans="1:46" x14ac:dyDescent="0.2">
      <c r="A598" s="1228" t="s">
        <v>346</v>
      </c>
      <c r="B598" s="1210">
        <f t="shared" si="72"/>
        <v>0.51219512195121952</v>
      </c>
      <c r="C598" s="348">
        <v>21</v>
      </c>
      <c r="D598" s="1203">
        <v>41</v>
      </c>
      <c r="E598" s="1241" t="s">
        <v>55</v>
      </c>
      <c r="F598" s="348" t="s">
        <v>78</v>
      </c>
      <c r="G598" s="348" t="s">
        <v>55</v>
      </c>
      <c r="H598" s="348" t="s">
        <v>78</v>
      </c>
      <c r="I598" s="348" t="s">
        <v>55</v>
      </c>
      <c r="J598" s="348" t="s">
        <v>55</v>
      </c>
      <c r="K598" s="348" t="s">
        <v>55</v>
      </c>
      <c r="L598" s="348" t="s">
        <v>55</v>
      </c>
      <c r="M598" s="348" t="s">
        <v>78</v>
      </c>
      <c r="N598" s="348" t="s">
        <v>78</v>
      </c>
      <c r="O598" s="348" t="s">
        <v>78</v>
      </c>
      <c r="P598" s="348" t="s">
        <v>55</v>
      </c>
      <c r="Q598" s="348" t="s">
        <v>78</v>
      </c>
      <c r="R598" s="348" t="s">
        <v>78</v>
      </c>
      <c r="S598" s="348" t="s">
        <v>78</v>
      </c>
      <c r="T598" s="348" t="s">
        <v>55</v>
      </c>
      <c r="U598" s="348" t="s">
        <v>55</v>
      </c>
      <c r="V598" s="348" t="s">
        <v>55</v>
      </c>
      <c r="W598" s="348" t="s">
        <v>78</v>
      </c>
      <c r="X598" s="348" t="s">
        <v>78</v>
      </c>
      <c r="Y598" s="348" t="s">
        <v>55</v>
      </c>
      <c r="Z598" s="348" t="s">
        <v>55</v>
      </c>
      <c r="AA598" s="348" t="s">
        <v>55</v>
      </c>
      <c r="AB598" s="348" t="s">
        <v>78</v>
      </c>
      <c r="AC598" s="348" t="s">
        <v>55</v>
      </c>
      <c r="AD598" s="348" t="s">
        <v>78</v>
      </c>
      <c r="AE598" s="348" t="s">
        <v>55</v>
      </c>
      <c r="AF598" s="348" t="s">
        <v>78</v>
      </c>
      <c r="AG598" s="348" t="s">
        <v>78</v>
      </c>
      <c r="AH598" s="348" t="s">
        <v>78</v>
      </c>
      <c r="AI598" s="348" t="s">
        <v>78</v>
      </c>
      <c r="AJ598" s="348" t="s">
        <v>55</v>
      </c>
      <c r="AK598" s="348" t="s">
        <v>55</v>
      </c>
      <c r="AL598" s="348" t="s">
        <v>55</v>
      </c>
      <c r="AM598" s="348" t="s">
        <v>78</v>
      </c>
      <c r="AN598" s="348" t="s">
        <v>55</v>
      </c>
      <c r="AO598" s="348" t="s">
        <v>78</v>
      </c>
      <c r="AP598" s="348" t="s">
        <v>78</v>
      </c>
      <c r="AQ598" s="348" t="s">
        <v>78</v>
      </c>
      <c r="AR598" s="348" t="s">
        <v>55</v>
      </c>
      <c r="AS598" s="348" t="s">
        <v>78</v>
      </c>
      <c r="AT598" s="1203" t="s">
        <v>78</v>
      </c>
    </row>
    <row r="599" spans="1:46" x14ac:dyDescent="0.2">
      <c r="A599" s="1228" t="s">
        <v>347</v>
      </c>
      <c r="B599" s="1210">
        <f t="shared" si="72"/>
        <v>7.3170731707317069E-2</v>
      </c>
      <c r="C599" s="348">
        <v>3</v>
      </c>
      <c r="D599" s="1203">
        <v>41</v>
      </c>
      <c r="E599" s="1241" t="s">
        <v>78</v>
      </c>
      <c r="F599" s="348" t="s">
        <v>78</v>
      </c>
      <c r="G599" s="348" t="s">
        <v>78</v>
      </c>
      <c r="H599" s="348" t="s">
        <v>78</v>
      </c>
      <c r="I599" s="348" t="s">
        <v>78</v>
      </c>
      <c r="J599" s="348" t="s">
        <v>78</v>
      </c>
      <c r="K599" s="348" t="s">
        <v>78</v>
      </c>
      <c r="L599" s="348" t="s">
        <v>78</v>
      </c>
      <c r="M599" s="348" t="s">
        <v>78</v>
      </c>
      <c r="N599" s="348" t="s">
        <v>78</v>
      </c>
      <c r="O599" s="348" t="s">
        <v>78</v>
      </c>
      <c r="P599" s="348" t="s">
        <v>78</v>
      </c>
      <c r="Q599" s="348" t="s">
        <v>78</v>
      </c>
      <c r="R599" s="348" t="s">
        <v>78</v>
      </c>
      <c r="S599" s="348" t="s">
        <v>55</v>
      </c>
      <c r="T599" s="348" t="s">
        <v>78</v>
      </c>
      <c r="U599" s="348" t="s">
        <v>78</v>
      </c>
      <c r="V599" s="348" t="s">
        <v>78</v>
      </c>
      <c r="W599" s="348" t="s">
        <v>78</v>
      </c>
      <c r="X599" s="348" t="s">
        <v>78</v>
      </c>
      <c r="Y599" s="348" t="s">
        <v>78</v>
      </c>
      <c r="Z599" s="348" t="s">
        <v>78</v>
      </c>
      <c r="AA599" s="348" t="s">
        <v>78</v>
      </c>
      <c r="AB599" s="348" t="s">
        <v>78</v>
      </c>
      <c r="AC599" s="348" t="s">
        <v>78</v>
      </c>
      <c r="AD599" s="348" t="s">
        <v>78</v>
      </c>
      <c r="AE599" s="348" t="s">
        <v>78</v>
      </c>
      <c r="AF599" s="348" t="s">
        <v>78</v>
      </c>
      <c r="AG599" s="348" t="s">
        <v>78</v>
      </c>
      <c r="AH599" s="348" t="s">
        <v>78</v>
      </c>
      <c r="AI599" s="348" t="s">
        <v>78</v>
      </c>
      <c r="AJ599" s="348" t="s">
        <v>78</v>
      </c>
      <c r="AK599" s="348" t="s">
        <v>78</v>
      </c>
      <c r="AL599" s="348" t="s">
        <v>78</v>
      </c>
      <c r="AM599" s="348" t="s">
        <v>55</v>
      </c>
      <c r="AN599" s="348" t="s">
        <v>78</v>
      </c>
      <c r="AO599" s="348" t="s">
        <v>78</v>
      </c>
      <c r="AP599" s="348" t="s">
        <v>78</v>
      </c>
      <c r="AQ599" s="348" t="s">
        <v>78</v>
      </c>
      <c r="AR599" s="348" t="s">
        <v>78</v>
      </c>
      <c r="AS599" s="348" t="s">
        <v>78</v>
      </c>
      <c r="AT599" s="1203" t="s">
        <v>78</v>
      </c>
    </row>
    <row r="600" spans="1:46" ht="15" x14ac:dyDescent="0.25">
      <c r="A600" s="1352" t="s">
        <v>120</v>
      </c>
      <c r="B600" s="1275"/>
      <c r="C600" s="1275"/>
      <c r="D600" s="1276"/>
      <c r="E600" s="1275"/>
      <c r="F600" s="1275"/>
      <c r="G600" s="1275"/>
      <c r="H600" s="1275"/>
      <c r="I600" s="1275"/>
      <c r="J600" s="1275"/>
      <c r="K600" s="1275"/>
      <c r="L600" s="1275"/>
      <c r="M600" s="1275"/>
      <c r="N600" s="1275"/>
      <c r="O600" s="1275"/>
      <c r="P600" s="1275"/>
      <c r="Q600" s="1275"/>
      <c r="R600" s="1275"/>
      <c r="S600" s="1275"/>
      <c r="T600" s="1275"/>
      <c r="U600" s="1275"/>
      <c r="V600" s="1275"/>
      <c r="W600" s="1275"/>
      <c r="X600" s="1275"/>
      <c r="Y600" s="1275"/>
      <c r="Z600" s="1275"/>
      <c r="AA600" s="1275"/>
      <c r="AB600" s="1275"/>
      <c r="AC600" s="1275"/>
      <c r="AD600" s="1275"/>
      <c r="AE600" s="1275"/>
      <c r="AF600" s="1275"/>
      <c r="AG600" s="1275"/>
      <c r="AH600" s="1275"/>
      <c r="AI600" s="1275"/>
      <c r="AJ600" s="1275"/>
      <c r="AK600" s="1275"/>
      <c r="AL600" s="1275"/>
      <c r="AM600" s="1275"/>
      <c r="AN600" s="1275"/>
      <c r="AO600" s="1275"/>
      <c r="AP600" s="1275"/>
      <c r="AQ600" s="1275"/>
      <c r="AR600" s="1275"/>
      <c r="AS600" s="1275"/>
      <c r="AT600" s="1276"/>
    </row>
    <row r="601" spans="1:46" x14ac:dyDescent="0.2">
      <c r="A601" s="1228" t="s">
        <v>344</v>
      </c>
      <c r="B601" s="1210">
        <f>C601/D601</f>
        <v>0.29268292682926828</v>
      </c>
      <c r="C601" s="348">
        <v>12</v>
      </c>
      <c r="D601" s="1203">
        <v>41</v>
      </c>
      <c r="E601" s="1241" t="s">
        <v>78</v>
      </c>
      <c r="F601" s="348" t="s">
        <v>78</v>
      </c>
      <c r="G601" s="348" t="s">
        <v>78</v>
      </c>
      <c r="H601" s="348" t="s">
        <v>55</v>
      </c>
      <c r="I601" s="348" t="s">
        <v>78</v>
      </c>
      <c r="J601" s="348" t="s">
        <v>78</v>
      </c>
      <c r="K601" s="348" t="s">
        <v>78</v>
      </c>
      <c r="L601" s="348" t="s">
        <v>78</v>
      </c>
      <c r="M601" s="348" t="s">
        <v>78</v>
      </c>
      <c r="N601" s="348" t="s">
        <v>78</v>
      </c>
      <c r="O601" s="348" t="s">
        <v>78</v>
      </c>
      <c r="P601" s="348" t="s">
        <v>78</v>
      </c>
      <c r="Q601" s="348" t="s">
        <v>55</v>
      </c>
      <c r="R601" s="348" t="s">
        <v>55</v>
      </c>
      <c r="S601" s="348" t="s">
        <v>78</v>
      </c>
      <c r="T601" s="348" t="s">
        <v>78</v>
      </c>
      <c r="U601" s="348" t="s">
        <v>78</v>
      </c>
      <c r="V601" s="348" t="s">
        <v>78</v>
      </c>
      <c r="W601" s="348" t="s">
        <v>78</v>
      </c>
      <c r="X601" s="348" t="s">
        <v>78</v>
      </c>
      <c r="Y601" s="348" t="s">
        <v>78</v>
      </c>
      <c r="Z601" s="348" t="s">
        <v>78</v>
      </c>
      <c r="AA601" s="348" t="s">
        <v>78</v>
      </c>
      <c r="AB601" s="348" t="s">
        <v>78</v>
      </c>
      <c r="AC601" s="348" t="s">
        <v>78</v>
      </c>
      <c r="AD601" s="348" t="s">
        <v>55</v>
      </c>
      <c r="AE601" s="348" t="s">
        <v>78</v>
      </c>
      <c r="AF601" s="348" t="s">
        <v>55</v>
      </c>
      <c r="AG601" s="348" t="s">
        <v>55</v>
      </c>
      <c r="AH601" s="348" t="s">
        <v>55</v>
      </c>
      <c r="AI601" s="348" t="s">
        <v>78</v>
      </c>
      <c r="AJ601" s="348" t="s">
        <v>78</v>
      </c>
      <c r="AK601" s="348" t="s">
        <v>78</v>
      </c>
      <c r="AL601" s="348" t="s">
        <v>78</v>
      </c>
      <c r="AM601" s="348" t="s">
        <v>78</v>
      </c>
      <c r="AN601" s="348" t="s">
        <v>78</v>
      </c>
      <c r="AO601" s="348" t="s">
        <v>55</v>
      </c>
      <c r="AP601" s="348" t="s">
        <v>78</v>
      </c>
      <c r="AQ601" s="348" t="s">
        <v>55</v>
      </c>
      <c r="AR601" s="348" t="s">
        <v>78</v>
      </c>
      <c r="AS601" s="348" t="s">
        <v>55</v>
      </c>
      <c r="AT601" s="1203" t="s">
        <v>78</v>
      </c>
    </row>
    <row r="602" spans="1:46" x14ac:dyDescent="0.2">
      <c r="A602" s="1228" t="s">
        <v>345</v>
      </c>
      <c r="B602" s="1210">
        <f t="shared" ref="B602:B604" si="73">C602/D602</f>
        <v>7.3170731707317069E-2</v>
      </c>
      <c r="C602" s="348">
        <v>3</v>
      </c>
      <c r="D602" s="1203">
        <v>41</v>
      </c>
      <c r="E602" s="1241" t="s">
        <v>78</v>
      </c>
      <c r="F602" s="348" t="s">
        <v>78</v>
      </c>
      <c r="G602" s="348" t="s">
        <v>78</v>
      </c>
      <c r="H602" s="348" t="s">
        <v>78</v>
      </c>
      <c r="I602" s="348" t="s">
        <v>78</v>
      </c>
      <c r="J602" s="348" t="s">
        <v>78</v>
      </c>
      <c r="K602" s="348" t="s">
        <v>78</v>
      </c>
      <c r="L602" s="348" t="s">
        <v>78</v>
      </c>
      <c r="M602" s="348" t="s">
        <v>55</v>
      </c>
      <c r="N602" s="348" t="s">
        <v>55</v>
      </c>
      <c r="O602" s="348" t="s">
        <v>78</v>
      </c>
      <c r="P602" s="348" t="s">
        <v>78</v>
      </c>
      <c r="Q602" s="348" t="s">
        <v>78</v>
      </c>
      <c r="R602" s="348" t="s">
        <v>78</v>
      </c>
      <c r="S602" s="348" t="s">
        <v>78</v>
      </c>
      <c r="T602" s="348" t="s">
        <v>78</v>
      </c>
      <c r="U602" s="348" t="s">
        <v>78</v>
      </c>
      <c r="V602" s="348" t="s">
        <v>78</v>
      </c>
      <c r="W602" s="348" t="s">
        <v>78</v>
      </c>
      <c r="X602" s="348" t="s">
        <v>78</v>
      </c>
      <c r="Y602" s="348" t="s">
        <v>78</v>
      </c>
      <c r="Z602" s="348" t="s">
        <v>78</v>
      </c>
      <c r="AA602" s="348" t="s">
        <v>78</v>
      </c>
      <c r="AB602" s="348" t="s">
        <v>78</v>
      </c>
      <c r="AC602" s="348" t="s">
        <v>78</v>
      </c>
      <c r="AD602" s="348" t="s">
        <v>78</v>
      </c>
      <c r="AE602" s="348" t="s">
        <v>78</v>
      </c>
      <c r="AF602" s="348" t="s">
        <v>78</v>
      </c>
      <c r="AG602" s="348" t="s">
        <v>78</v>
      </c>
      <c r="AH602" s="348" t="s">
        <v>78</v>
      </c>
      <c r="AI602" s="348" t="s">
        <v>55</v>
      </c>
      <c r="AJ602" s="348" t="s">
        <v>78</v>
      </c>
      <c r="AK602" s="348" t="s">
        <v>78</v>
      </c>
      <c r="AL602" s="348" t="s">
        <v>78</v>
      </c>
      <c r="AM602" s="348" t="s">
        <v>78</v>
      </c>
      <c r="AN602" s="348" t="s">
        <v>78</v>
      </c>
      <c r="AO602" s="348" t="s">
        <v>78</v>
      </c>
      <c r="AP602" s="348" t="s">
        <v>78</v>
      </c>
      <c r="AQ602" s="348" t="s">
        <v>78</v>
      </c>
      <c r="AR602" s="348" t="s">
        <v>78</v>
      </c>
      <c r="AS602" s="348" t="s">
        <v>78</v>
      </c>
      <c r="AT602" s="1203" t="s">
        <v>78</v>
      </c>
    </row>
    <row r="603" spans="1:46" x14ac:dyDescent="0.2">
      <c r="A603" s="1228" t="s">
        <v>346</v>
      </c>
      <c r="B603" s="1210">
        <f t="shared" si="73"/>
        <v>0.46341463414634149</v>
      </c>
      <c r="C603" s="348">
        <v>19</v>
      </c>
      <c r="D603" s="1203">
        <v>41</v>
      </c>
      <c r="E603" s="1241" t="s">
        <v>55</v>
      </c>
      <c r="F603" s="348" t="s">
        <v>78</v>
      </c>
      <c r="G603" s="348" t="s">
        <v>55</v>
      </c>
      <c r="H603" s="348" t="s">
        <v>78</v>
      </c>
      <c r="I603" s="348" t="s">
        <v>55</v>
      </c>
      <c r="J603" s="348" t="s">
        <v>55</v>
      </c>
      <c r="K603" s="348" t="s">
        <v>55</v>
      </c>
      <c r="L603" s="348" t="s">
        <v>55</v>
      </c>
      <c r="M603" s="348" t="s">
        <v>78</v>
      </c>
      <c r="N603" s="348" t="s">
        <v>78</v>
      </c>
      <c r="O603" s="348" t="s">
        <v>78</v>
      </c>
      <c r="P603" s="348" t="s">
        <v>55</v>
      </c>
      <c r="Q603" s="348" t="s">
        <v>78</v>
      </c>
      <c r="R603" s="348" t="s">
        <v>78</v>
      </c>
      <c r="S603" s="348" t="s">
        <v>78</v>
      </c>
      <c r="T603" s="348" t="s">
        <v>55</v>
      </c>
      <c r="U603" s="348" t="s">
        <v>55</v>
      </c>
      <c r="V603" s="348" t="s">
        <v>55</v>
      </c>
      <c r="W603" s="348" t="s">
        <v>78</v>
      </c>
      <c r="X603" s="348" t="s">
        <v>78</v>
      </c>
      <c r="Y603" s="348" t="s">
        <v>55</v>
      </c>
      <c r="Z603" s="348" t="s">
        <v>55</v>
      </c>
      <c r="AA603" s="348" t="s">
        <v>55</v>
      </c>
      <c r="AB603" s="348" t="s">
        <v>78</v>
      </c>
      <c r="AC603" s="348" t="s">
        <v>78</v>
      </c>
      <c r="AD603" s="348" t="s">
        <v>78</v>
      </c>
      <c r="AE603" s="348" t="s">
        <v>55</v>
      </c>
      <c r="AF603" s="348" t="s">
        <v>78</v>
      </c>
      <c r="AG603" s="348" t="s">
        <v>78</v>
      </c>
      <c r="AH603" s="348" t="s">
        <v>78</v>
      </c>
      <c r="AI603" s="348" t="s">
        <v>78</v>
      </c>
      <c r="AJ603" s="348" t="s">
        <v>55</v>
      </c>
      <c r="AK603" s="348" t="s">
        <v>55</v>
      </c>
      <c r="AL603" s="348" t="s">
        <v>78</v>
      </c>
      <c r="AM603" s="348" t="s">
        <v>78</v>
      </c>
      <c r="AN603" s="348" t="s">
        <v>55</v>
      </c>
      <c r="AO603" s="348" t="s">
        <v>78</v>
      </c>
      <c r="AP603" s="348" t="s">
        <v>78</v>
      </c>
      <c r="AQ603" s="348" t="s">
        <v>78</v>
      </c>
      <c r="AR603" s="348" t="s">
        <v>55</v>
      </c>
      <c r="AS603" s="348" t="s">
        <v>78</v>
      </c>
      <c r="AT603" s="1203" t="s">
        <v>78</v>
      </c>
    </row>
    <row r="604" spans="1:46" x14ac:dyDescent="0.2">
      <c r="A604" s="1228" t="s">
        <v>347</v>
      </c>
      <c r="B604" s="1210">
        <f t="shared" si="73"/>
        <v>0.17073170731707318</v>
      </c>
      <c r="C604" s="348">
        <v>7</v>
      </c>
      <c r="D604" s="1203">
        <v>41</v>
      </c>
      <c r="E604" s="1241" t="s">
        <v>78</v>
      </c>
      <c r="F604" s="348" t="s">
        <v>78</v>
      </c>
      <c r="G604" s="348" t="s">
        <v>78</v>
      </c>
      <c r="H604" s="348" t="s">
        <v>78</v>
      </c>
      <c r="I604" s="348" t="s">
        <v>78</v>
      </c>
      <c r="J604" s="348" t="s">
        <v>78</v>
      </c>
      <c r="K604" s="348" t="s">
        <v>78</v>
      </c>
      <c r="L604" s="348" t="s">
        <v>78</v>
      </c>
      <c r="M604" s="348" t="s">
        <v>78</v>
      </c>
      <c r="N604" s="348" t="s">
        <v>78</v>
      </c>
      <c r="O604" s="348" t="s">
        <v>55</v>
      </c>
      <c r="P604" s="348" t="s">
        <v>78</v>
      </c>
      <c r="Q604" s="348" t="s">
        <v>78</v>
      </c>
      <c r="R604" s="348" t="s">
        <v>78</v>
      </c>
      <c r="S604" s="348" t="s">
        <v>55</v>
      </c>
      <c r="T604" s="348" t="s">
        <v>78</v>
      </c>
      <c r="U604" s="348" t="s">
        <v>78</v>
      </c>
      <c r="V604" s="348" t="s">
        <v>78</v>
      </c>
      <c r="W604" s="348" t="s">
        <v>55</v>
      </c>
      <c r="X604" s="348" t="s">
        <v>78</v>
      </c>
      <c r="Y604" s="348" t="s">
        <v>78</v>
      </c>
      <c r="Z604" s="348" t="s">
        <v>78</v>
      </c>
      <c r="AA604" s="348" t="s">
        <v>78</v>
      </c>
      <c r="AB604" s="348" t="s">
        <v>78</v>
      </c>
      <c r="AC604" s="348" t="s">
        <v>55</v>
      </c>
      <c r="AD604" s="348" t="s">
        <v>78</v>
      </c>
      <c r="AE604" s="348" t="s">
        <v>78</v>
      </c>
      <c r="AF604" s="348" t="s">
        <v>78</v>
      </c>
      <c r="AG604" s="348" t="s">
        <v>78</v>
      </c>
      <c r="AH604" s="348" t="s">
        <v>78</v>
      </c>
      <c r="AI604" s="348" t="s">
        <v>78</v>
      </c>
      <c r="AJ604" s="348" t="s">
        <v>78</v>
      </c>
      <c r="AK604" s="348" t="s">
        <v>78</v>
      </c>
      <c r="AL604" s="348" t="s">
        <v>55</v>
      </c>
      <c r="AM604" s="348" t="s">
        <v>55</v>
      </c>
      <c r="AN604" s="348" t="s">
        <v>78</v>
      </c>
      <c r="AO604" s="348" t="s">
        <v>78</v>
      </c>
      <c r="AP604" s="348" t="s">
        <v>78</v>
      </c>
      <c r="AQ604" s="348" t="s">
        <v>78</v>
      </c>
      <c r="AR604" s="348" t="s">
        <v>78</v>
      </c>
      <c r="AS604" s="348" t="s">
        <v>78</v>
      </c>
      <c r="AT604" s="1203" t="s">
        <v>55</v>
      </c>
    </row>
    <row r="605" spans="1:46" ht="15" x14ac:dyDescent="0.25">
      <c r="A605" s="1352" t="s">
        <v>121</v>
      </c>
      <c r="B605" s="1275"/>
      <c r="C605" s="1275"/>
      <c r="D605" s="1276"/>
      <c r="E605" s="1275"/>
      <c r="F605" s="1275"/>
      <c r="G605" s="1275"/>
      <c r="H605" s="1275"/>
      <c r="I605" s="1275"/>
      <c r="J605" s="1275"/>
      <c r="K605" s="1275"/>
      <c r="L605" s="1275"/>
      <c r="M605" s="1275"/>
      <c r="N605" s="1275"/>
      <c r="O605" s="1275"/>
      <c r="P605" s="1275"/>
      <c r="Q605" s="1275"/>
      <c r="R605" s="1275"/>
      <c r="S605" s="1275"/>
      <c r="T605" s="1275"/>
      <c r="U605" s="1275"/>
      <c r="V605" s="1275"/>
      <c r="W605" s="1275"/>
      <c r="X605" s="1275"/>
      <c r="Y605" s="1275"/>
      <c r="Z605" s="1275"/>
      <c r="AA605" s="1275"/>
      <c r="AB605" s="1275"/>
      <c r="AC605" s="1275"/>
      <c r="AD605" s="1275"/>
      <c r="AE605" s="1275"/>
      <c r="AF605" s="1275"/>
      <c r="AG605" s="1275"/>
      <c r="AH605" s="1275"/>
      <c r="AI605" s="1275"/>
      <c r="AJ605" s="1275"/>
      <c r="AK605" s="1275"/>
      <c r="AL605" s="1275"/>
      <c r="AM605" s="1275"/>
      <c r="AN605" s="1275"/>
      <c r="AO605" s="1275"/>
      <c r="AP605" s="1275"/>
      <c r="AQ605" s="1275"/>
      <c r="AR605" s="1275"/>
      <c r="AS605" s="1275"/>
      <c r="AT605" s="1276"/>
    </row>
    <row r="606" spans="1:46" x14ac:dyDescent="0.2">
      <c r="A606" s="1228" t="s">
        <v>344</v>
      </c>
      <c r="B606" s="1210">
        <f>C606/D606</f>
        <v>0.27500000000000002</v>
      </c>
      <c r="C606" s="348">
        <v>11</v>
      </c>
      <c r="D606" s="1203">
        <v>40</v>
      </c>
      <c r="E606" s="1241" t="s">
        <v>78</v>
      </c>
      <c r="F606" s="348" t="s">
        <v>78</v>
      </c>
      <c r="G606" s="348" t="s">
        <v>78</v>
      </c>
      <c r="H606" s="348" t="s">
        <v>55</v>
      </c>
      <c r="I606" s="348" t="s">
        <v>78</v>
      </c>
      <c r="J606" s="348" t="s">
        <v>78</v>
      </c>
      <c r="K606" s="348" t="s">
        <v>78</v>
      </c>
      <c r="L606" s="348" t="s">
        <v>78</v>
      </c>
      <c r="M606" s="348" t="s">
        <v>78</v>
      </c>
      <c r="N606" s="348" t="s">
        <v>78</v>
      </c>
      <c r="O606" s="348" t="s">
        <v>78</v>
      </c>
      <c r="P606" s="348" t="s">
        <v>78</v>
      </c>
      <c r="Q606" s="348" t="s">
        <v>78</v>
      </c>
      <c r="R606" s="348" t="s">
        <v>55</v>
      </c>
      <c r="S606" s="348" t="s">
        <v>78</v>
      </c>
      <c r="T606" s="348" t="s">
        <v>78</v>
      </c>
      <c r="U606" s="348" t="s">
        <v>78</v>
      </c>
      <c r="V606" s="348" t="s">
        <v>78</v>
      </c>
      <c r="W606" s="348" t="s">
        <v>78</v>
      </c>
      <c r="X606" s="348" t="s">
        <v>78</v>
      </c>
      <c r="Y606" s="348" t="s">
        <v>78</v>
      </c>
      <c r="Z606" s="348" t="s">
        <v>78</v>
      </c>
      <c r="AA606" s="348" t="s">
        <v>78</v>
      </c>
      <c r="AB606" s="348" t="s">
        <v>78</v>
      </c>
      <c r="AC606" s="348" t="s">
        <v>78</v>
      </c>
      <c r="AD606" s="348" t="s">
        <v>78</v>
      </c>
      <c r="AE606" s="348" t="s">
        <v>78</v>
      </c>
      <c r="AF606" s="348" t="s">
        <v>55</v>
      </c>
      <c r="AG606" s="348" t="s">
        <v>78</v>
      </c>
      <c r="AH606" s="348" t="s">
        <v>55</v>
      </c>
      <c r="AI606" s="348" t="s">
        <v>78</v>
      </c>
      <c r="AJ606" s="348" t="s">
        <v>78</v>
      </c>
      <c r="AK606" s="348" t="s">
        <v>78</v>
      </c>
      <c r="AL606" s="348" t="s">
        <v>78</v>
      </c>
      <c r="AM606" s="348" t="s">
        <v>78</v>
      </c>
      <c r="AN606" s="348" t="s">
        <v>78</v>
      </c>
      <c r="AO606" s="348" t="s">
        <v>55</v>
      </c>
      <c r="AP606" s="348" t="s">
        <v>78</v>
      </c>
      <c r="AQ606" s="348" t="s">
        <v>55</v>
      </c>
      <c r="AR606" s="348" t="s">
        <v>78</v>
      </c>
      <c r="AS606" s="348" t="s">
        <v>55</v>
      </c>
      <c r="AT606" s="1203" t="s">
        <v>55</v>
      </c>
    </row>
    <row r="607" spans="1:46" x14ac:dyDescent="0.2">
      <c r="A607" s="1228" t="s">
        <v>345</v>
      </c>
      <c r="B607" s="1210">
        <f t="shared" ref="B607:B609" si="74">C607/D607</f>
        <v>0.1</v>
      </c>
      <c r="C607" s="348">
        <v>4</v>
      </c>
      <c r="D607" s="1203">
        <v>40</v>
      </c>
      <c r="E607" s="1241" t="s">
        <v>78</v>
      </c>
      <c r="F607" s="348" t="s">
        <v>78</v>
      </c>
      <c r="G607" s="348" t="s">
        <v>78</v>
      </c>
      <c r="H607" s="348" t="s">
        <v>78</v>
      </c>
      <c r="I607" s="348" t="s">
        <v>78</v>
      </c>
      <c r="J607" s="348" t="s">
        <v>78</v>
      </c>
      <c r="K607" s="348" t="s">
        <v>78</v>
      </c>
      <c r="L607" s="348" t="s">
        <v>78</v>
      </c>
      <c r="M607" s="348" t="s">
        <v>55</v>
      </c>
      <c r="N607" s="348" t="s">
        <v>55</v>
      </c>
      <c r="O607" s="348" t="s">
        <v>78</v>
      </c>
      <c r="P607" s="348" t="s">
        <v>78</v>
      </c>
      <c r="Q607" s="348" t="s">
        <v>55</v>
      </c>
      <c r="R607" s="348" t="s">
        <v>78</v>
      </c>
      <c r="S607" s="348" t="s">
        <v>78</v>
      </c>
      <c r="T607" s="348" t="s">
        <v>78</v>
      </c>
      <c r="U607" s="348" t="s">
        <v>78</v>
      </c>
      <c r="V607" s="348" t="s">
        <v>78</v>
      </c>
      <c r="W607" s="348" t="s">
        <v>78</v>
      </c>
      <c r="X607" s="348" t="s">
        <v>78</v>
      </c>
      <c r="Y607" s="348" t="s">
        <v>78</v>
      </c>
      <c r="Z607" s="348" t="s">
        <v>78</v>
      </c>
      <c r="AA607" s="348" t="s">
        <v>78</v>
      </c>
      <c r="AB607" s="348" t="s">
        <v>78</v>
      </c>
      <c r="AC607" s="348" t="s">
        <v>78</v>
      </c>
      <c r="AD607" s="348" t="s">
        <v>78</v>
      </c>
      <c r="AE607" s="348" t="s">
        <v>78</v>
      </c>
      <c r="AF607" s="348" t="s">
        <v>78</v>
      </c>
      <c r="AG607" s="348" t="s">
        <v>55</v>
      </c>
      <c r="AH607" s="348" t="s">
        <v>78</v>
      </c>
      <c r="AI607" s="348" t="s">
        <v>78</v>
      </c>
      <c r="AJ607" s="348" t="s">
        <v>78</v>
      </c>
      <c r="AK607" s="348" t="s">
        <v>78</v>
      </c>
      <c r="AL607" s="348" t="s">
        <v>78</v>
      </c>
      <c r="AM607" s="348" t="s">
        <v>78</v>
      </c>
      <c r="AN607" s="348" t="s">
        <v>78</v>
      </c>
      <c r="AO607" s="348" t="s">
        <v>78</v>
      </c>
      <c r="AP607" s="348" t="s">
        <v>78</v>
      </c>
      <c r="AQ607" s="348" t="s">
        <v>78</v>
      </c>
      <c r="AR607" s="348" t="s">
        <v>78</v>
      </c>
      <c r="AS607" s="348" t="s">
        <v>78</v>
      </c>
      <c r="AT607" s="1203" t="s">
        <v>78</v>
      </c>
    </row>
    <row r="608" spans="1:46" x14ac:dyDescent="0.2">
      <c r="A608" s="1228" t="s">
        <v>346</v>
      </c>
      <c r="B608" s="1210">
        <f t="shared" si="74"/>
        <v>0.45</v>
      </c>
      <c r="C608" s="348">
        <v>18</v>
      </c>
      <c r="D608" s="1203">
        <v>40</v>
      </c>
      <c r="E608" s="1241" t="s">
        <v>55</v>
      </c>
      <c r="F608" s="348" t="s">
        <v>78</v>
      </c>
      <c r="G608" s="348" t="s">
        <v>55</v>
      </c>
      <c r="H608" s="348" t="s">
        <v>78</v>
      </c>
      <c r="I608" s="348" t="s">
        <v>55</v>
      </c>
      <c r="J608" s="348" t="s">
        <v>55</v>
      </c>
      <c r="K608" s="348" t="s">
        <v>55</v>
      </c>
      <c r="L608" s="348" t="s">
        <v>55</v>
      </c>
      <c r="M608" s="348" t="s">
        <v>78</v>
      </c>
      <c r="N608" s="348" t="s">
        <v>78</v>
      </c>
      <c r="O608" s="348" t="s">
        <v>78</v>
      </c>
      <c r="P608" s="348" t="s">
        <v>55</v>
      </c>
      <c r="Q608" s="348" t="s">
        <v>78</v>
      </c>
      <c r="R608" s="348" t="s">
        <v>78</v>
      </c>
      <c r="S608" s="348" t="s">
        <v>78</v>
      </c>
      <c r="T608" s="348" t="s">
        <v>55</v>
      </c>
      <c r="U608" s="348" t="s">
        <v>78</v>
      </c>
      <c r="V608" s="348" t="s">
        <v>55</v>
      </c>
      <c r="W608" s="348" t="s">
        <v>78</v>
      </c>
      <c r="X608" s="348" t="s">
        <v>78</v>
      </c>
      <c r="Y608" s="348" t="s">
        <v>55</v>
      </c>
      <c r="Z608" s="348" t="s">
        <v>55</v>
      </c>
      <c r="AA608" s="348" t="s">
        <v>55</v>
      </c>
      <c r="AB608" s="348" t="s">
        <v>78</v>
      </c>
      <c r="AC608" s="348" t="s">
        <v>78</v>
      </c>
      <c r="AD608" s="348" t="s">
        <v>78</v>
      </c>
      <c r="AE608" s="348" t="s">
        <v>55</v>
      </c>
      <c r="AF608" s="348" t="s">
        <v>78</v>
      </c>
      <c r="AG608" s="348" t="s">
        <v>78</v>
      </c>
      <c r="AH608" s="348" t="s">
        <v>78</v>
      </c>
      <c r="AI608" s="348" t="s">
        <v>78</v>
      </c>
      <c r="AJ608" s="348" t="s">
        <v>55</v>
      </c>
      <c r="AK608" s="348" t="s">
        <v>55</v>
      </c>
      <c r="AL608" s="348" t="s">
        <v>55</v>
      </c>
      <c r="AM608" s="348" t="s">
        <v>78</v>
      </c>
      <c r="AN608" s="348" t="s">
        <v>55</v>
      </c>
      <c r="AO608" s="348" t="s">
        <v>78</v>
      </c>
      <c r="AP608" s="348" t="s">
        <v>78</v>
      </c>
      <c r="AQ608" s="348" t="s">
        <v>78</v>
      </c>
      <c r="AR608" s="348" t="s">
        <v>55</v>
      </c>
      <c r="AS608" s="348" t="s">
        <v>78</v>
      </c>
      <c r="AT608" s="1203" t="s">
        <v>78</v>
      </c>
    </row>
    <row r="609" spans="1:46" x14ac:dyDescent="0.2">
      <c r="A609" s="1228" t="s">
        <v>347</v>
      </c>
      <c r="B609" s="1210">
        <f t="shared" si="74"/>
        <v>0.17499999999999999</v>
      </c>
      <c r="C609" s="348">
        <v>7</v>
      </c>
      <c r="D609" s="1203">
        <v>40</v>
      </c>
      <c r="E609" s="1241" t="s">
        <v>78</v>
      </c>
      <c r="F609" s="348" t="s">
        <v>78</v>
      </c>
      <c r="G609" s="348" t="s">
        <v>78</v>
      </c>
      <c r="H609" s="348" t="s">
        <v>78</v>
      </c>
      <c r="I609" s="348" t="s">
        <v>78</v>
      </c>
      <c r="J609" s="348" t="s">
        <v>78</v>
      </c>
      <c r="K609" s="348" t="s">
        <v>78</v>
      </c>
      <c r="L609" s="348" t="s">
        <v>78</v>
      </c>
      <c r="M609" s="348" t="s">
        <v>78</v>
      </c>
      <c r="N609" s="348" t="s">
        <v>78</v>
      </c>
      <c r="O609" s="348" t="s">
        <v>55</v>
      </c>
      <c r="P609" s="348" t="s">
        <v>78</v>
      </c>
      <c r="Q609" s="348" t="s">
        <v>78</v>
      </c>
      <c r="R609" s="348" t="s">
        <v>78</v>
      </c>
      <c r="S609" s="348" t="s">
        <v>55</v>
      </c>
      <c r="T609" s="348" t="s">
        <v>78</v>
      </c>
      <c r="U609" s="348" t="s">
        <v>78</v>
      </c>
      <c r="V609" s="348" t="s">
        <v>78</v>
      </c>
      <c r="W609" s="348" t="s">
        <v>55</v>
      </c>
      <c r="X609" s="348" t="s">
        <v>78</v>
      </c>
      <c r="Y609" s="348" t="s">
        <v>78</v>
      </c>
      <c r="Z609" s="348" t="s">
        <v>78</v>
      </c>
      <c r="AA609" s="348" t="s">
        <v>78</v>
      </c>
      <c r="AB609" s="348" t="s">
        <v>78</v>
      </c>
      <c r="AC609" s="348" t="s">
        <v>55</v>
      </c>
      <c r="AD609" s="348" t="s">
        <v>55</v>
      </c>
      <c r="AE609" s="348" t="s">
        <v>78</v>
      </c>
      <c r="AF609" s="348" t="s">
        <v>78</v>
      </c>
      <c r="AG609" s="348" t="s">
        <v>78</v>
      </c>
      <c r="AH609" s="348" t="s">
        <v>78</v>
      </c>
      <c r="AI609" s="348" t="s">
        <v>55</v>
      </c>
      <c r="AJ609" s="348" t="s">
        <v>78</v>
      </c>
      <c r="AK609" s="348" t="s">
        <v>78</v>
      </c>
      <c r="AL609" s="348" t="s">
        <v>78</v>
      </c>
      <c r="AM609" s="348" t="s">
        <v>55</v>
      </c>
      <c r="AN609" s="348" t="s">
        <v>78</v>
      </c>
      <c r="AO609" s="348" t="s">
        <v>78</v>
      </c>
      <c r="AP609" s="348" t="s">
        <v>78</v>
      </c>
      <c r="AQ609" s="348" t="s">
        <v>78</v>
      </c>
      <c r="AR609" s="348" t="s">
        <v>78</v>
      </c>
      <c r="AS609" s="348" t="s">
        <v>78</v>
      </c>
      <c r="AT609" s="1203" t="s">
        <v>78</v>
      </c>
    </row>
    <row r="610" spans="1:46" ht="15" x14ac:dyDescent="0.25">
      <c r="A610" s="1352" t="s">
        <v>122</v>
      </c>
      <c r="B610" s="1275"/>
      <c r="C610" s="1275"/>
      <c r="D610" s="1276"/>
      <c r="E610" s="1275"/>
      <c r="F610" s="1275"/>
      <c r="G610" s="1275"/>
      <c r="H610" s="1275"/>
      <c r="I610" s="1275"/>
      <c r="J610" s="1275"/>
      <c r="K610" s="1275"/>
      <c r="L610" s="1275"/>
      <c r="M610" s="1275"/>
      <c r="N610" s="1275"/>
      <c r="O610" s="1275"/>
      <c r="P610" s="1275"/>
      <c r="Q610" s="1275"/>
      <c r="R610" s="1275"/>
      <c r="S610" s="1275"/>
      <c r="T610" s="1275"/>
      <c r="U610" s="1275"/>
      <c r="V610" s="1275"/>
      <c r="W610" s="1275"/>
      <c r="X610" s="1275"/>
      <c r="Y610" s="1275"/>
      <c r="Z610" s="1275"/>
      <c r="AA610" s="1275"/>
      <c r="AB610" s="1275"/>
      <c r="AC610" s="1275"/>
      <c r="AD610" s="1275"/>
      <c r="AE610" s="1275"/>
      <c r="AF610" s="1275"/>
      <c r="AG610" s="1275"/>
      <c r="AH610" s="1275"/>
      <c r="AI610" s="1275"/>
      <c r="AJ610" s="1275"/>
      <c r="AK610" s="1275"/>
      <c r="AL610" s="1275"/>
      <c r="AM610" s="1275"/>
      <c r="AN610" s="1275"/>
      <c r="AO610" s="1275"/>
      <c r="AP610" s="1275"/>
      <c r="AQ610" s="1275"/>
      <c r="AR610" s="1275"/>
      <c r="AS610" s="1275"/>
      <c r="AT610" s="1276"/>
    </row>
    <row r="611" spans="1:46" x14ac:dyDescent="0.2">
      <c r="A611" s="1228" t="s">
        <v>344</v>
      </c>
      <c r="B611" s="1210">
        <f>C611/D611</f>
        <v>0.20512820512820512</v>
      </c>
      <c r="C611" s="348">
        <v>8</v>
      </c>
      <c r="D611" s="1203">
        <v>39</v>
      </c>
      <c r="E611" s="1241" t="s">
        <v>78</v>
      </c>
      <c r="F611" s="348" t="s">
        <v>78</v>
      </c>
      <c r="G611" s="348" t="s">
        <v>78</v>
      </c>
      <c r="H611" s="348" t="s">
        <v>55</v>
      </c>
      <c r="I611" s="348" t="s">
        <v>78</v>
      </c>
      <c r="J611" s="348" t="s">
        <v>78</v>
      </c>
      <c r="K611" s="348" t="s">
        <v>78</v>
      </c>
      <c r="L611" s="348" t="s">
        <v>78</v>
      </c>
      <c r="M611" s="348" t="s">
        <v>78</v>
      </c>
      <c r="N611" s="348" t="s">
        <v>78</v>
      </c>
      <c r="O611" s="348" t="s">
        <v>78</v>
      </c>
      <c r="P611" s="348" t="s">
        <v>78</v>
      </c>
      <c r="Q611" s="348" t="s">
        <v>78</v>
      </c>
      <c r="R611" s="348" t="s">
        <v>78</v>
      </c>
      <c r="S611" s="348" t="s">
        <v>78</v>
      </c>
      <c r="T611" s="348" t="s">
        <v>78</v>
      </c>
      <c r="U611" s="348" t="s">
        <v>78</v>
      </c>
      <c r="V611" s="348" t="s">
        <v>78</v>
      </c>
      <c r="W611" s="348" t="s">
        <v>78</v>
      </c>
      <c r="X611" s="348" t="s">
        <v>78</v>
      </c>
      <c r="Y611" s="348" t="s">
        <v>78</v>
      </c>
      <c r="Z611" s="348" t="s">
        <v>78</v>
      </c>
      <c r="AA611" s="348" t="s">
        <v>78</v>
      </c>
      <c r="AB611" s="348" t="s">
        <v>78</v>
      </c>
      <c r="AC611" s="348" t="s">
        <v>78</v>
      </c>
      <c r="AD611" s="348" t="s">
        <v>78</v>
      </c>
      <c r="AE611" s="348" t="s">
        <v>78</v>
      </c>
      <c r="AF611" s="348" t="s">
        <v>55</v>
      </c>
      <c r="AG611" s="348" t="s">
        <v>78</v>
      </c>
      <c r="AH611" s="348" t="s">
        <v>55</v>
      </c>
      <c r="AI611" s="348" t="s">
        <v>78</v>
      </c>
      <c r="AJ611" s="348" t="s">
        <v>78</v>
      </c>
      <c r="AK611" s="348" t="s">
        <v>78</v>
      </c>
      <c r="AL611" s="348" t="s">
        <v>78</v>
      </c>
      <c r="AM611" s="348" t="s">
        <v>78</v>
      </c>
      <c r="AN611" s="348" t="s">
        <v>78</v>
      </c>
      <c r="AO611" s="348" t="s">
        <v>55</v>
      </c>
      <c r="AP611" s="348" t="s">
        <v>78</v>
      </c>
      <c r="AQ611" s="348" t="s">
        <v>55</v>
      </c>
      <c r="AR611" s="348" t="s">
        <v>78</v>
      </c>
      <c r="AS611" s="348" t="s">
        <v>55</v>
      </c>
      <c r="AT611" s="1203" t="s">
        <v>55</v>
      </c>
    </row>
    <row r="612" spans="1:46" x14ac:dyDescent="0.2">
      <c r="A612" s="1228" t="s">
        <v>345</v>
      </c>
      <c r="B612" s="1210">
        <f t="shared" ref="B612:B614" si="75">C612/D612</f>
        <v>5.128205128205128E-2</v>
      </c>
      <c r="C612" s="348">
        <v>2</v>
      </c>
      <c r="D612" s="1203">
        <v>39</v>
      </c>
      <c r="E612" s="1241" t="s">
        <v>78</v>
      </c>
      <c r="F612" s="348" t="s">
        <v>78</v>
      </c>
      <c r="G612" s="348" t="s">
        <v>78</v>
      </c>
      <c r="H612" s="348" t="s">
        <v>78</v>
      </c>
      <c r="I612" s="348" t="s">
        <v>78</v>
      </c>
      <c r="J612" s="348" t="s">
        <v>78</v>
      </c>
      <c r="K612" s="348" t="s">
        <v>78</v>
      </c>
      <c r="L612" s="348" t="s">
        <v>78</v>
      </c>
      <c r="M612" s="348" t="s">
        <v>55</v>
      </c>
      <c r="N612" s="348" t="s">
        <v>78</v>
      </c>
      <c r="O612" s="348" t="s">
        <v>78</v>
      </c>
      <c r="P612" s="348" t="s">
        <v>78</v>
      </c>
      <c r="Q612" s="348" t="s">
        <v>78</v>
      </c>
      <c r="R612" s="348" t="s">
        <v>78</v>
      </c>
      <c r="S612" s="348" t="s">
        <v>78</v>
      </c>
      <c r="T612" s="348" t="s">
        <v>78</v>
      </c>
      <c r="U612" s="348" t="s">
        <v>78</v>
      </c>
      <c r="V612" s="348" t="s">
        <v>78</v>
      </c>
      <c r="W612" s="348" t="s">
        <v>78</v>
      </c>
      <c r="X612" s="348" t="s">
        <v>78</v>
      </c>
      <c r="Y612" s="348" t="s">
        <v>78</v>
      </c>
      <c r="Z612" s="348" t="s">
        <v>78</v>
      </c>
      <c r="AA612" s="348" t="s">
        <v>78</v>
      </c>
      <c r="AB612" s="348" t="s">
        <v>78</v>
      </c>
      <c r="AC612" s="348" t="s">
        <v>78</v>
      </c>
      <c r="AD612" s="348" t="s">
        <v>78</v>
      </c>
      <c r="AE612" s="348" t="s">
        <v>78</v>
      </c>
      <c r="AF612" s="348" t="s">
        <v>78</v>
      </c>
      <c r="AG612" s="348" t="s">
        <v>55</v>
      </c>
      <c r="AH612" s="348" t="s">
        <v>78</v>
      </c>
      <c r="AI612" s="348" t="s">
        <v>78</v>
      </c>
      <c r="AJ612" s="348" t="s">
        <v>78</v>
      </c>
      <c r="AK612" s="348" t="s">
        <v>78</v>
      </c>
      <c r="AL612" s="348" t="s">
        <v>78</v>
      </c>
      <c r="AM612" s="348" t="s">
        <v>78</v>
      </c>
      <c r="AN612" s="348" t="s">
        <v>78</v>
      </c>
      <c r="AO612" s="348" t="s">
        <v>78</v>
      </c>
      <c r="AP612" s="348" t="s">
        <v>78</v>
      </c>
      <c r="AQ612" s="348" t="s">
        <v>78</v>
      </c>
      <c r="AR612" s="348" t="s">
        <v>78</v>
      </c>
      <c r="AS612" s="348" t="s">
        <v>78</v>
      </c>
      <c r="AT612" s="1203" t="s">
        <v>78</v>
      </c>
    </row>
    <row r="613" spans="1:46" x14ac:dyDescent="0.2">
      <c r="A613" s="1228" t="s">
        <v>346</v>
      </c>
      <c r="B613" s="1210">
        <f t="shared" si="75"/>
        <v>0.38461538461538464</v>
      </c>
      <c r="C613" s="348">
        <v>15</v>
      </c>
      <c r="D613" s="1203">
        <v>39</v>
      </c>
      <c r="E613" s="1241" t="s">
        <v>55</v>
      </c>
      <c r="F613" s="348" t="s">
        <v>78</v>
      </c>
      <c r="G613" s="348" t="s">
        <v>55</v>
      </c>
      <c r="H613" s="348" t="s">
        <v>78</v>
      </c>
      <c r="I613" s="348" t="s">
        <v>55</v>
      </c>
      <c r="J613" s="348" t="s">
        <v>55</v>
      </c>
      <c r="K613" s="348" t="s">
        <v>55</v>
      </c>
      <c r="L613" s="348" t="s">
        <v>55</v>
      </c>
      <c r="M613" s="348" t="s">
        <v>78</v>
      </c>
      <c r="N613" s="348" t="s">
        <v>78</v>
      </c>
      <c r="O613" s="348" t="s">
        <v>78</v>
      </c>
      <c r="P613" s="348" t="s">
        <v>78</v>
      </c>
      <c r="Q613" s="348" t="s">
        <v>78</v>
      </c>
      <c r="R613" s="348" t="s">
        <v>78</v>
      </c>
      <c r="S613" s="348" t="s">
        <v>78</v>
      </c>
      <c r="T613" s="348" t="s">
        <v>55</v>
      </c>
      <c r="U613" s="348" t="s">
        <v>78</v>
      </c>
      <c r="V613" s="348" t="s">
        <v>78</v>
      </c>
      <c r="W613" s="348" t="s">
        <v>78</v>
      </c>
      <c r="X613" s="348" t="s">
        <v>78</v>
      </c>
      <c r="Y613" s="348" t="s">
        <v>55</v>
      </c>
      <c r="Z613" s="348" t="s">
        <v>55</v>
      </c>
      <c r="AA613" s="348" t="s">
        <v>55</v>
      </c>
      <c r="AB613" s="348" t="s">
        <v>78</v>
      </c>
      <c r="AC613" s="348" t="s">
        <v>78</v>
      </c>
      <c r="AD613" s="348" t="s">
        <v>78</v>
      </c>
      <c r="AE613" s="348" t="s">
        <v>55</v>
      </c>
      <c r="AF613" s="348" t="s">
        <v>78</v>
      </c>
      <c r="AG613" s="348" t="s">
        <v>78</v>
      </c>
      <c r="AH613" s="348" t="s">
        <v>78</v>
      </c>
      <c r="AI613" s="348" t="s">
        <v>78</v>
      </c>
      <c r="AJ613" s="348" t="s">
        <v>55</v>
      </c>
      <c r="AK613" s="348" t="s">
        <v>55</v>
      </c>
      <c r="AL613" s="348" t="s">
        <v>55</v>
      </c>
      <c r="AM613" s="348" t="s">
        <v>78</v>
      </c>
      <c r="AN613" s="348" t="s">
        <v>78</v>
      </c>
      <c r="AO613" s="348" t="s">
        <v>78</v>
      </c>
      <c r="AP613" s="348" t="s">
        <v>78</v>
      </c>
      <c r="AQ613" s="348" t="s">
        <v>78</v>
      </c>
      <c r="AR613" s="348" t="s">
        <v>55</v>
      </c>
      <c r="AS613" s="348" t="s">
        <v>78</v>
      </c>
      <c r="AT613" s="1203" t="s">
        <v>78</v>
      </c>
    </row>
    <row r="614" spans="1:46" x14ac:dyDescent="0.2">
      <c r="A614" s="1228" t="s">
        <v>347</v>
      </c>
      <c r="B614" s="1210">
        <f t="shared" si="75"/>
        <v>0.35897435897435898</v>
      </c>
      <c r="C614" s="348">
        <v>14</v>
      </c>
      <c r="D614" s="1203">
        <v>39</v>
      </c>
      <c r="E614" s="1241" t="s">
        <v>78</v>
      </c>
      <c r="F614" s="348" t="s">
        <v>55</v>
      </c>
      <c r="G614" s="348" t="s">
        <v>78</v>
      </c>
      <c r="H614" s="348" t="s">
        <v>78</v>
      </c>
      <c r="I614" s="348" t="s">
        <v>78</v>
      </c>
      <c r="J614" s="348" t="s">
        <v>78</v>
      </c>
      <c r="K614" s="348" t="s">
        <v>78</v>
      </c>
      <c r="L614" s="348" t="s">
        <v>78</v>
      </c>
      <c r="M614" s="348" t="s">
        <v>78</v>
      </c>
      <c r="N614" s="348" t="s">
        <v>55</v>
      </c>
      <c r="O614" s="348" t="s">
        <v>55</v>
      </c>
      <c r="P614" s="348" t="s">
        <v>55</v>
      </c>
      <c r="Q614" s="348" t="s">
        <v>55</v>
      </c>
      <c r="R614" s="348" t="s">
        <v>78</v>
      </c>
      <c r="S614" s="348" t="s">
        <v>55</v>
      </c>
      <c r="T614" s="348" t="s">
        <v>78</v>
      </c>
      <c r="U614" s="348" t="s">
        <v>78</v>
      </c>
      <c r="V614" s="348" t="s">
        <v>55</v>
      </c>
      <c r="W614" s="348" t="s">
        <v>55</v>
      </c>
      <c r="X614" s="348" t="s">
        <v>78</v>
      </c>
      <c r="Y614" s="348" t="s">
        <v>78</v>
      </c>
      <c r="Z614" s="348" t="s">
        <v>78</v>
      </c>
      <c r="AA614" s="348" t="s">
        <v>78</v>
      </c>
      <c r="AB614" s="348" t="s">
        <v>78</v>
      </c>
      <c r="AC614" s="348" t="s">
        <v>55</v>
      </c>
      <c r="AD614" s="348" t="s">
        <v>55</v>
      </c>
      <c r="AE614" s="348" t="s">
        <v>78</v>
      </c>
      <c r="AF614" s="348" t="s">
        <v>78</v>
      </c>
      <c r="AG614" s="348" t="s">
        <v>78</v>
      </c>
      <c r="AH614" s="348" t="s">
        <v>78</v>
      </c>
      <c r="AI614" s="348" t="s">
        <v>55</v>
      </c>
      <c r="AJ614" s="348" t="s">
        <v>78</v>
      </c>
      <c r="AK614" s="348" t="s">
        <v>78</v>
      </c>
      <c r="AL614" s="348" t="s">
        <v>78</v>
      </c>
      <c r="AM614" s="348" t="s">
        <v>55</v>
      </c>
      <c r="AN614" s="348" t="s">
        <v>55</v>
      </c>
      <c r="AO614" s="348" t="s">
        <v>78</v>
      </c>
      <c r="AP614" s="348" t="s">
        <v>78</v>
      </c>
      <c r="AQ614" s="348" t="s">
        <v>78</v>
      </c>
      <c r="AR614" s="348" t="s">
        <v>78</v>
      </c>
      <c r="AS614" s="348" t="s">
        <v>78</v>
      </c>
      <c r="AT614" s="1203" t="s">
        <v>78</v>
      </c>
    </row>
    <row r="615" spans="1:46" ht="15" x14ac:dyDescent="0.25">
      <c r="A615" s="1352" t="s">
        <v>349</v>
      </c>
      <c r="B615" s="1275"/>
      <c r="C615" s="1275"/>
      <c r="D615" s="1276"/>
      <c r="E615" s="1275"/>
      <c r="F615" s="1275"/>
      <c r="G615" s="1275"/>
      <c r="H615" s="1275"/>
      <c r="I615" s="1275"/>
      <c r="J615" s="1275"/>
      <c r="K615" s="1275"/>
      <c r="L615" s="1275"/>
      <c r="M615" s="1275"/>
      <c r="N615" s="1275"/>
      <c r="O615" s="1275"/>
      <c r="P615" s="1275"/>
      <c r="Q615" s="1275"/>
      <c r="R615" s="1275"/>
      <c r="S615" s="1275"/>
      <c r="T615" s="1275"/>
      <c r="U615" s="1275"/>
      <c r="V615" s="1275"/>
      <c r="W615" s="1275"/>
      <c r="X615" s="1275"/>
      <c r="Y615" s="1275"/>
      <c r="Z615" s="1275"/>
      <c r="AA615" s="1275"/>
      <c r="AB615" s="1275"/>
      <c r="AC615" s="1275"/>
      <c r="AD615" s="1275"/>
      <c r="AE615" s="1275"/>
      <c r="AF615" s="1275"/>
      <c r="AG615" s="1275"/>
      <c r="AH615" s="1275"/>
      <c r="AI615" s="1275"/>
      <c r="AJ615" s="1275"/>
      <c r="AK615" s="1275"/>
      <c r="AL615" s="1275"/>
      <c r="AM615" s="1275"/>
      <c r="AN615" s="1275"/>
      <c r="AO615" s="1275"/>
      <c r="AP615" s="1275"/>
      <c r="AQ615" s="1275"/>
      <c r="AR615" s="1275"/>
      <c r="AS615" s="1275"/>
      <c r="AT615" s="1276"/>
    </row>
    <row r="616" spans="1:46" x14ac:dyDescent="0.2">
      <c r="A616" s="1228" t="s">
        <v>344</v>
      </c>
      <c r="B616" s="1210">
        <f>C616/D616</f>
        <v>0.26829268292682928</v>
      </c>
      <c r="C616" s="348">
        <v>11</v>
      </c>
      <c r="D616" s="1203">
        <v>41</v>
      </c>
      <c r="E616" s="1241" t="s">
        <v>78</v>
      </c>
      <c r="F616" s="348" t="s">
        <v>78</v>
      </c>
      <c r="G616" s="348" t="s">
        <v>78</v>
      </c>
      <c r="H616" s="348" t="s">
        <v>55</v>
      </c>
      <c r="I616" s="348" t="s">
        <v>78</v>
      </c>
      <c r="J616" s="348" t="s">
        <v>78</v>
      </c>
      <c r="K616" s="348" t="s">
        <v>78</v>
      </c>
      <c r="L616" s="348" t="s">
        <v>78</v>
      </c>
      <c r="M616" s="348" t="s">
        <v>78</v>
      </c>
      <c r="N616" s="348" t="s">
        <v>78</v>
      </c>
      <c r="O616" s="348" t="s">
        <v>55</v>
      </c>
      <c r="P616" s="348" t="s">
        <v>78</v>
      </c>
      <c r="Q616" s="348" t="s">
        <v>78</v>
      </c>
      <c r="R616" s="348" t="s">
        <v>55</v>
      </c>
      <c r="S616" s="348" t="s">
        <v>78</v>
      </c>
      <c r="T616" s="348" t="s">
        <v>78</v>
      </c>
      <c r="U616" s="348" t="s">
        <v>78</v>
      </c>
      <c r="V616" s="348" t="s">
        <v>78</v>
      </c>
      <c r="W616" s="348" t="s">
        <v>78</v>
      </c>
      <c r="X616" s="348" t="s">
        <v>78</v>
      </c>
      <c r="Y616" s="348" t="s">
        <v>78</v>
      </c>
      <c r="Z616" s="348" t="s">
        <v>78</v>
      </c>
      <c r="AA616" s="348" t="s">
        <v>78</v>
      </c>
      <c r="AB616" s="348" t="s">
        <v>78</v>
      </c>
      <c r="AC616" s="348" t="s">
        <v>78</v>
      </c>
      <c r="AD616" s="348" t="s">
        <v>78</v>
      </c>
      <c r="AE616" s="348" t="s">
        <v>78</v>
      </c>
      <c r="AF616" s="348" t="s">
        <v>55</v>
      </c>
      <c r="AG616" s="348" t="s">
        <v>78</v>
      </c>
      <c r="AH616" s="348" t="s">
        <v>55</v>
      </c>
      <c r="AI616" s="348" t="s">
        <v>78</v>
      </c>
      <c r="AJ616" s="348" t="s">
        <v>78</v>
      </c>
      <c r="AK616" s="348" t="s">
        <v>78</v>
      </c>
      <c r="AL616" s="348" t="s">
        <v>78</v>
      </c>
      <c r="AM616" s="348" t="s">
        <v>78</v>
      </c>
      <c r="AN616" s="348" t="s">
        <v>78</v>
      </c>
      <c r="AO616" s="348" t="s">
        <v>55</v>
      </c>
      <c r="AP616" s="348" t="s">
        <v>78</v>
      </c>
      <c r="AQ616" s="348" t="s">
        <v>55</v>
      </c>
      <c r="AR616" s="348" t="s">
        <v>78</v>
      </c>
      <c r="AS616" s="348" t="s">
        <v>55</v>
      </c>
      <c r="AT616" s="1203" t="s">
        <v>55</v>
      </c>
    </row>
    <row r="617" spans="1:46" x14ac:dyDescent="0.2">
      <c r="A617" s="1228" t="s">
        <v>345</v>
      </c>
      <c r="B617" s="1210">
        <f t="shared" ref="B617:B619" si="76">C617/D617</f>
        <v>4.878048780487805E-2</v>
      </c>
      <c r="C617" s="348">
        <v>2</v>
      </c>
      <c r="D617" s="1203">
        <v>41</v>
      </c>
      <c r="E617" s="1241" t="s">
        <v>78</v>
      </c>
      <c r="F617" s="348" t="s">
        <v>78</v>
      </c>
      <c r="G617" s="348" t="s">
        <v>78</v>
      </c>
      <c r="H617" s="348" t="s">
        <v>78</v>
      </c>
      <c r="I617" s="348" t="s">
        <v>78</v>
      </c>
      <c r="J617" s="348" t="s">
        <v>78</v>
      </c>
      <c r="K617" s="348" t="s">
        <v>78</v>
      </c>
      <c r="L617" s="348" t="s">
        <v>78</v>
      </c>
      <c r="M617" s="348" t="s">
        <v>55</v>
      </c>
      <c r="N617" s="348" t="s">
        <v>55</v>
      </c>
      <c r="O617" s="348" t="s">
        <v>78</v>
      </c>
      <c r="P617" s="348" t="s">
        <v>78</v>
      </c>
      <c r="Q617" s="348" t="s">
        <v>78</v>
      </c>
      <c r="R617" s="348" t="s">
        <v>78</v>
      </c>
      <c r="S617" s="348" t="s">
        <v>78</v>
      </c>
      <c r="T617" s="348" t="s">
        <v>78</v>
      </c>
      <c r="U617" s="348" t="s">
        <v>78</v>
      </c>
      <c r="V617" s="348" t="s">
        <v>78</v>
      </c>
      <c r="W617" s="348" t="s">
        <v>78</v>
      </c>
      <c r="X617" s="348" t="s">
        <v>78</v>
      </c>
      <c r="Y617" s="348" t="s">
        <v>78</v>
      </c>
      <c r="Z617" s="348" t="s">
        <v>78</v>
      </c>
      <c r="AA617" s="348" t="s">
        <v>78</v>
      </c>
      <c r="AB617" s="348" t="s">
        <v>78</v>
      </c>
      <c r="AC617" s="348" t="s">
        <v>78</v>
      </c>
      <c r="AD617" s="348" t="s">
        <v>78</v>
      </c>
      <c r="AE617" s="348" t="s">
        <v>78</v>
      </c>
      <c r="AF617" s="348" t="s">
        <v>78</v>
      </c>
      <c r="AG617" s="348" t="s">
        <v>78</v>
      </c>
      <c r="AH617" s="348" t="s">
        <v>78</v>
      </c>
      <c r="AI617" s="348" t="s">
        <v>78</v>
      </c>
      <c r="AJ617" s="348" t="s">
        <v>78</v>
      </c>
      <c r="AK617" s="348" t="s">
        <v>78</v>
      </c>
      <c r="AL617" s="348" t="s">
        <v>78</v>
      </c>
      <c r="AM617" s="348" t="s">
        <v>78</v>
      </c>
      <c r="AN617" s="348" t="s">
        <v>78</v>
      </c>
      <c r="AO617" s="348" t="s">
        <v>78</v>
      </c>
      <c r="AP617" s="348" t="s">
        <v>78</v>
      </c>
      <c r="AQ617" s="348" t="s">
        <v>78</v>
      </c>
      <c r="AR617" s="348" t="s">
        <v>78</v>
      </c>
      <c r="AS617" s="348" t="s">
        <v>78</v>
      </c>
      <c r="AT617" s="1203" t="s">
        <v>78</v>
      </c>
    </row>
    <row r="618" spans="1:46" x14ac:dyDescent="0.2">
      <c r="A618" s="1228" t="s">
        <v>346</v>
      </c>
      <c r="B618" s="1210">
        <f t="shared" si="76"/>
        <v>0.48780487804878048</v>
      </c>
      <c r="C618" s="348">
        <v>20</v>
      </c>
      <c r="D618" s="1203">
        <v>41</v>
      </c>
      <c r="E618" s="1241" t="s">
        <v>55</v>
      </c>
      <c r="F618" s="348" t="s">
        <v>78</v>
      </c>
      <c r="G618" s="348" t="s">
        <v>55</v>
      </c>
      <c r="H618" s="348" t="s">
        <v>78</v>
      </c>
      <c r="I618" s="348" t="s">
        <v>55</v>
      </c>
      <c r="J618" s="348" t="s">
        <v>55</v>
      </c>
      <c r="K618" s="348" t="s">
        <v>55</v>
      </c>
      <c r="L618" s="348" t="s">
        <v>55</v>
      </c>
      <c r="M618" s="348" t="s">
        <v>78</v>
      </c>
      <c r="N618" s="348" t="s">
        <v>78</v>
      </c>
      <c r="O618" s="348" t="s">
        <v>78</v>
      </c>
      <c r="P618" s="348" t="s">
        <v>55</v>
      </c>
      <c r="Q618" s="348" t="s">
        <v>78</v>
      </c>
      <c r="R618" s="348" t="s">
        <v>78</v>
      </c>
      <c r="S618" s="348" t="s">
        <v>78</v>
      </c>
      <c r="T618" s="348" t="s">
        <v>55</v>
      </c>
      <c r="U618" s="348" t="s">
        <v>55</v>
      </c>
      <c r="V618" s="348" t="s">
        <v>55</v>
      </c>
      <c r="W618" s="348" t="s">
        <v>78</v>
      </c>
      <c r="X618" s="348" t="s">
        <v>78</v>
      </c>
      <c r="Y618" s="348" t="s">
        <v>55</v>
      </c>
      <c r="Z618" s="348" t="s">
        <v>55</v>
      </c>
      <c r="AA618" s="348" t="s">
        <v>55</v>
      </c>
      <c r="AB618" s="348" t="s">
        <v>78</v>
      </c>
      <c r="AC618" s="348" t="s">
        <v>55</v>
      </c>
      <c r="AD618" s="348" t="s">
        <v>78</v>
      </c>
      <c r="AE618" s="348" t="s">
        <v>55</v>
      </c>
      <c r="AF618" s="348" t="s">
        <v>78</v>
      </c>
      <c r="AG618" s="348" t="s">
        <v>78</v>
      </c>
      <c r="AH618" s="348" t="s">
        <v>78</v>
      </c>
      <c r="AI618" s="348" t="s">
        <v>78</v>
      </c>
      <c r="AJ618" s="348" t="s">
        <v>55</v>
      </c>
      <c r="AK618" s="348" t="s">
        <v>55</v>
      </c>
      <c r="AL618" s="348" t="s">
        <v>55</v>
      </c>
      <c r="AM618" s="348" t="s">
        <v>78</v>
      </c>
      <c r="AN618" s="348" t="s">
        <v>78</v>
      </c>
      <c r="AO618" s="348" t="s">
        <v>78</v>
      </c>
      <c r="AP618" s="348" t="s">
        <v>78</v>
      </c>
      <c r="AQ618" s="348" t="s">
        <v>78</v>
      </c>
      <c r="AR618" s="348" t="s">
        <v>55</v>
      </c>
      <c r="AS618" s="348" t="s">
        <v>78</v>
      </c>
      <c r="AT618" s="1203" t="s">
        <v>78</v>
      </c>
    </row>
    <row r="619" spans="1:46" x14ac:dyDescent="0.2">
      <c r="A619" s="1228" t="s">
        <v>347</v>
      </c>
      <c r="B619" s="1210">
        <f t="shared" si="76"/>
        <v>0.1951219512195122</v>
      </c>
      <c r="C619" s="348">
        <v>8</v>
      </c>
      <c r="D619" s="1203">
        <v>41</v>
      </c>
      <c r="E619" s="1241" t="s">
        <v>78</v>
      </c>
      <c r="F619" s="348" t="s">
        <v>78</v>
      </c>
      <c r="G619" s="348" t="s">
        <v>78</v>
      </c>
      <c r="H619" s="348" t="s">
        <v>78</v>
      </c>
      <c r="I619" s="348" t="s">
        <v>78</v>
      </c>
      <c r="J619" s="348" t="s">
        <v>78</v>
      </c>
      <c r="K619" s="348" t="s">
        <v>78</v>
      </c>
      <c r="L619" s="348" t="s">
        <v>78</v>
      </c>
      <c r="M619" s="348" t="s">
        <v>78</v>
      </c>
      <c r="N619" s="348" t="s">
        <v>78</v>
      </c>
      <c r="O619" s="348" t="s">
        <v>78</v>
      </c>
      <c r="P619" s="348"/>
      <c r="Q619" s="348" t="s">
        <v>55</v>
      </c>
      <c r="R619" s="348" t="s">
        <v>78</v>
      </c>
      <c r="S619" s="348" t="s">
        <v>55</v>
      </c>
      <c r="T619" s="348" t="s">
        <v>78</v>
      </c>
      <c r="U619" s="348" t="s">
        <v>78</v>
      </c>
      <c r="V619" s="348" t="s">
        <v>78</v>
      </c>
      <c r="W619" s="348" t="s">
        <v>55</v>
      </c>
      <c r="X619" s="348" t="s">
        <v>78</v>
      </c>
      <c r="Y619" s="348" t="s">
        <v>78</v>
      </c>
      <c r="Z619" s="348" t="s">
        <v>78</v>
      </c>
      <c r="AA619" s="348" t="s">
        <v>78</v>
      </c>
      <c r="AB619" s="348" t="s">
        <v>78</v>
      </c>
      <c r="AC619" s="348" t="s">
        <v>78</v>
      </c>
      <c r="AD619" s="348" t="s">
        <v>55</v>
      </c>
      <c r="AE619" s="348" t="s">
        <v>78</v>
      </c>
      <c r="AF619" s="348" t="s">
        <v>78</v>
      </c>
      <c r="AG619" s="348" t="s">
        <v>55</v>
      </c>
      <c r="AH619" s="348" t="s">
        <v>78</v>
      </c>
      <c r="AI619" s="348" t="s">
        <v>55</v>
      </c>
      <c r="AJ619" s="348" t="s">
        <v>78</v>
      </c>
      <c r="AK619" s="348" t="s">
        <v>78</v>
      </c>
      <c r="AL619" s="348" t="s">
        <v>78</v>
      </c>
      <c r="AM619" s="348" t="s">
        <v>55</v>
      </c>
      <c r="AN619" s="348" t="s">
        <v>55</v>
      </c>
      <c r="AO619" s="348" t="s">
        <v>78</v>
      </c>
      <c r="AP619" s="348" t="s">
        <v>78</v>
      </c>
      <c r="AQ619" s="348" t="s">
        <v>78</v>
      </c>
      <c r="AR619" s="348" t="s">
        <v>78</v>
      </c>
      <c r="AS619" s="348" t="s">
        <v>78</v>
      </c>
      <c r="AT619" s="1203" t="s">
        <v>78</v>
      </c>
    </row>
    <row r="620" spans="1:46" ht="24.75" customHeight="1" x14ac:dyDescent="0.2">
      <c r="A620" s="1344" t="s">
        <v>350</v>
      </c>
      <c r="B620" s="1271"/>
      <c r="C620" s="1219"/>
      <c r="D620" s="1220"/>
      <c r="E620" s="1219"/>
      <c r="F620" s="1219"/>
      <c r="G620" s="1219"/>
      <c r="H620" s="1219"/>
      <c r="I620" s="1219"/>
      <c r="J620" s="1219"/>
      <c r="K620" s="1219"/>
      <c r="L620" s="1219"/>
      <c r="M620" s="1219"/>
      <c r="N620" s="1219"/>
      <c r="O620" s="1219"/>
      <c r="P620" s="1219"/>
      <c r="Q620" s="1219"/>
      <c r="R620" s="1219"/>
      <c r="S620" s="1219"/>
      <c r="T620" s="1219"/>
      <c r="U620" s="1219"/>
      <c r="V620" s="1219"/>
      <c r="W620" s="1219"/>
      <c r="X620" s="1219"/>
      <c r="Y620" s="1219"/>
      <c r="Z620" s="1219"/>
      <c r="AA620" s="1219"/>
      <c r="AB620" s="1219"/>
      <c r="AC620" s="1219"/>
      <c r="AD620" s="1219"/>
      <c r="AE620" s="1219"/>
      <c r="AF620" s="1219"/>
      <c r="AG620" s="1219"/>
      <c r="AH620" s="1219"/>
      <c r="AI620" s="1219"/>
      <c r="AJ620" s="1219"/>
      <c r="AK620" s="1219"/>
      <c r="AL620" s="1219"/>
      <c r="AM620" s="1219"/>
      <c r="AN620" s="1219"/>
      <c r="AO620" s="1219"/>
      <c r="AP620" s="1219"/>
      <c r="AQ620" s="1219"/>
      <c r="AR620" s="1219"/>
      <c r="AS620" s="1219"/>
      <c r="AT620" s="1220"/>
    </row>
    <row r="621" spans="1:46" ht="20.25" customHeight="1" x14ac:dyDescent="0.25">
      <c r="A621" s="1348" t="s">
        <v>116</v>
      </c>
      <c r="B621" s="1275"/>
      <c r="C621" s="1275"/>
      <c r="D621" s="1276"/>
      <c r="E621" s="1275"/>
      <c r="F621" s="1275"/>
      <c r="G621" s="1275"/>
      <c r="H621" s="1275"/>
      <c r="I621" s="1275"/>
      <c r="J621" s="1275"/>
      <c r="K621" s="1275"/>
      <c r="L621" s="1275"/>
      <c r="M621" s="1275"/>
      <c r="N621" s="1275"/>
      <c r="O621" s="1275"/>
      <c r="P621" s="1275"/>
      <c r="Q621" s="1275"/>
      <c r="R621" s="1275"/>
      <c r="S621" s="1275"/>
      <c r="T621" s="1275"/>
      <c r="U621" s="1275"/>
      <c r="V621" s="1275"/>
      <c r="W621" s="1275"/>
      <c r="X621" s="1275"/>
      <c r="Y621" s="1275"/>
      <c r="Z621" s="1275"/>
      <c r="AA621" s="1275"/>
      <c r="AB621" s="1275"/>
      <c r="AC621" s="1275"/>
      <c r="AD621" s="1275"/>
      <c r="AE621" s="1275"/>
      <c r="AF621" s="1275"/>
      <c r="AG621" s="1275"/>
      <c r="AH621" s="1275"/>
      <c r="AI621" s="1275"/>
      <c r="AJ621" s="1275"/>
      <c r="AK621" s="1275"/>
      <c r="AL621" s="1275"/>
      <c r="AM621" s="1275"/>
      <c r="AN621" s="1275"/>
      <c r="AO621" s="1275"/>
      <c r="AP621" s="1275"/>
      <c r="AQ621" s="1275"/>
      <c r="AR621" s="1275"/>
      <c r="AS621" s="1275"/>
      <c r="AT621" s="1276"/>
    </row>
    <row r="622" spans="1:46" x14ac:dyDescent="0.2">
      <c r="A622" s="1228">
        <v>0</v>
      </c>
      <c r="B622" s="1210">
        <f>C622/D622</f>
        <v>0.83720930232558144</v>
      </c>
      <c r="C622" s="348">
        <v>36</v>
      </c>
      <c r="D622" s="1203">
        <v>43</v>
      </c>
      <c r="E622" s="1241" t="s">
        <v>55</v>
      </c>
      <c r="F622" s="348" t="s">
        <v>78</v>
      </c>
      <c r="G622" s="348" t="s">
        <v>55</v>
      </c>
      <c r="H622" s="348" t="s">
        <v>55</v>
      </c>
      <c r="I622" s="348" t="s">
        <v>55</v>
      </c>
      <c r="J622" s="348" t="s">
        <v>55</v>
      </c>
      <c r="K622" s="348" t="s">
        <v>55</v>
      </c>
      <c r="L622" s="348" t="s">
        <v>55</v>
      </c>
      <c r="M622" s="348" t="s">
        <v>55</v>
      </c>
      <c r="N622" s="348" t="s">
        <v>78</v>
      </c>
      <c r="O622" s="348" t="s">
        <v>55</v>
      </c>
      <c r="P622" s="348" t="s">
        <v>55</v>
      </c>
      <c r="Q622" s="348" t="s">
        <v>55</v>
      </c>
      <c r="R622" s="348" t="s">
        <v>55</v>
      </c>
      <c r="S622" s="348" t="s">
        <v>55</v>
      </c>
      <c r="T622" s="348" t="s">
        <v>78</v>
      </c>
      <c r="U622" s="348" t="s">
        <v>55</v>
      </c>
      <c r="V622" s="348" t="s">
        <v>55</v>
      </c>
      <c r="W622" s="348" t="s">
        <v>55</v>
      </c>
      <c r="X622" s="348" t="s">
        <v>55</v>
      </c>
      <c r="Y622" s="348" t="s">
        <v>55</v>
      </c>
      <c r="Z622" s="348" t="s">
        <v>78</v>
      </c>
      <c r="AA622" s="348" t="s">
        <v>55</v>
      </c>
      <c r="AB622" s="348" t="s">
        <v>55</v>
      </c>
      <c r="AC622" s="348" t="s">
        <v>55</v>
      </c>
      <c r="AD622" s="348" t="s">
        <v>55</v>
      </c>
      <c r="AE622" s="348" t="s">
        <v>55</v>
      </c>
      <c r="AF622" s="348" t="s">
        <v>55</v>
      </c>
      <c r="AG622" s="348" t="s">
        <v>78</v>
      </c>
      <c r="AH622" s="348" t="s">
        <v>78</v>
      </c>
      <c r="AI622" s="348" t="s">
        <v>78</v>
      </c>
      <c r="AJ622" s="348" t="s">
        <v>55</v>
      </c>
      <c r="AK622" s="348" t="s">
        <v>55</v>
      </c>
      <c r="AL622" s="348" t="s">
        <v>55</v>
      </c>
      <c r="AM622" s="348" t="s">
        <v>55</v>
      </c>
      <c r="AN622" s="348" t="s">
        <v>55</v>
      </c>
      <c r="AO622" s="348" t="s">
        <v>55</v>
      </c>
      <c r="AP622" s="348" t="s">
        <v>78</v>
      </c>
      <c r="AQ622" s="348" t="s">
        <v>55</v>
      </c>
      <c r="AR622" s="348" t="s">
        <v>55</v>
      </c>
      <c r="AS622" s="348" t="s">
        <v>55</v>
      </c>
      <c r="AT622" s="1203" t="s">
        <v>55</v>
      </c>
    </row>
    <row r="623" spans="1:46" x14ac:dyDescent="0.2">
      <c r="A623" s="1228">
        <v>1</v>
      </c>
      <c r="B623" s="1210">
        <f t="shared" ref="B623:B624" si="77">C623/D623</f>
        <v>2.3255813953488372E-2</v>
      </c>
      <c r="C623" s="348">
        <v>1</v>
      </c>
      <c r="D623" s="1203">
        <v>43</v>
      </c>
      <c r="E623" s="1241" t="s">
        <v>78</v>
      </c>
      <c r="F623" s="348" t="s">
        <v>78</v>
      </c>
      <c r="G623" s="348" t="s">
        <v>78</v>
      </c>
      <c r="H623" s="348" t="s">
        <v>78</v>
      </c>
      <c r="I623" s="348" t="s">
        <v>78</v>
      </c>
      <c r="J623" s="348" t="s">
        <v>78</v>
      </c>
      <c r="K623" s="348" t="s">
        <v>78</v>
      </c>
      <c r="L623" s="348" t="s">
        <v>78</v>
      </c>
      <c r="M623" s="348" t="s">
        <v>78</v>
      </c>
      <c r="N623" s="348" t="s">
        <v>55</v>
      </c>
      <c r="O623" s="348" t="s">
        <v>78</v>
      </c>
      <c r="P623" s="348" t="s">
        <v>78</v>
      </c>
      <c r="Q623" s="348" t="s">
        <v>78</v>
      </c>
      <c r="R623" s="348" t="s">
        <v>78</v>
      </c>
      <c r="S623" s="348" t="s">
        <v>78</v>
      </c>
      <c r="T623" s="348" t="s">
        <v>78</v>
      </c>
      <c r="U623" s="348" t="s">
        <v>78</v>
      </c>
      <c r="V623" s="348" t="s">
        <v>78</v>
      </c>
      <c r="W623" s="348" t="s">
        <v>78</v>
      </c>
      <c r="X623" s="348" t="s">
        <v>78</v>
      </c>
      <c r="Y623" s="348" t="s">
        <v>78</v>
      </c>
      <c r="Z623" s="348" t="s">
        <v>78</v>
      </c>
      <c r="AA623" s="348" t="s">
        <v>78</v>
      </c>
      <c r="AB623" s="348" t="s">
        <v>78</v>
      </c>
      <c r="AC623" s="348" t="s">
        <v>78</v>
      </c>
      <c r="AD623" s="348" t="s">
        <v>78</v>
      </c>
      <c r="AE623" s="348" t="s">
        <v>78</v>
      </c>
      <c r="AF623" s="348" t="s">
        <v>78</v>
      </c>
      <c r="AG623" s="348" t="s">
        <v>78</v>
      </c>
      <c r="AH623" s="348" t="s">
        <v>78</v>
      </c>
      <c r="AI623" s="348" t="s">
        <v>78</v>
      </c>
      <c r="AJ623" s="348" t="s">
        <v>78</v>
      </c>
      <c r="AK623" s="348" t="s">
        <v>78</v>
      </c>
      <c r="AL623" s="348" t="s">
        <v>78</v>
      </c>
      <c r="AM623" s="348" t="s">
        <v>78</v>
      </c>
      <c r="AN623" s="348" t="s">
        <v>78</v>
      </c>
      <c r="AO623" s="348" t="s">
        <v>78</v>
      </c>
      <c r="AP623" s="348" t="s">
        <v>78</v>
      </c>
      <c r="AQ623" s="348" t="s">
        <v>78</v>
      </c>
      <c r="AR623" s="348" t="s">
        <v>78</v>
      </c>
      <c r="AS623" s="348" t="s">
        <v>78</v>
      </c>
      <c r="AT623" s="1203" t="s">
        <v>78</v>
      </c>
    </row>
    <row r="624" spans="1:46" x14ac:dyDescent="0.2">
      <c r="A624" s="1228" t="s">
        <v>351</v>
      </c>
      <c r="B624" s="1210">
        <f t="shared" si="77"/>
        <v>0.13953488372093023</v>
      </c>
      <c r="C624" s="348">
        <v>6</v>
      </c>
      <c r="D624" s="1203">
        <v>43</v>
      </c>
      <c r="E624" s="1241" t="s">
        <v>78</v>
      </c>
      <c r="F624" s="348" t="s">
        <v>55</v>
      </c>
      <c r="G624" s="348" t="s">
        <v>78</v>
      </c>
      <c r="H624" s="348" t="s">
        <v>78</v>
      </c>
      <c r="I624" s="348" t="s">
        <v>78</v>
      </c>
      <c r="J624" s="348" t="s">
        <v>78</v>
      </c>
      <c r="K624" s="348" t="s">
        <v>78</v>
      </c>
      <c r="L624" s="348" t="s">
        <v>78</v>
      </c>
      <c r="M624" s="348" t="s">
        <v>78</v>
      </c>
      <c r="N624" s="348" t="s">
        <v>78</v>
      </c>
      <c r="O624" s="348" t="s">
        <v>78</v>
      </c>
      <c r="P624" s="348" t="s">
        <v>78</v>
      </c>
      <c r="Q624" s="348" t="s">
        <v>78</v>
      </c>
      <c r="R624" s="348" t="s">
        <v>78</v>
      </c>
      <c r="S624" s="348" t="s">
        <v>78</v>
      </c>
      <c r="T624" s="348" t="s">
        <v>55</v>
      </c>
      <c r="U624" s="348" t="s">
        <v>78</v>
      </c>
      <c r="V624" s="348" t="s">
        <v>78</v>
      </c>
      <c r="W624" s="348" t="s">
        <v>78</v>
      </c>
      <c r="X624" s="348" t="s">
        <v>78</v>
      </c>
      <c r="Y624" s="348" t="s">
        <v>78</v>
      </c>
      <c r="Z624" s="348" t="s">
        <v>78</v>
      </c>
      <c r="AA624" s="348" t="s">
        <v>78</v>
      </c>
      <c r="AB624" s="348" t="s">
        <v>78</v>
      </c>
      <c r="AC624" s="348" t="s">
        <v>78</v>
      </c>
      <c r="AD624" s="348" t="s">
        <v>78</v>
      </c>
      <c r="AE624" s="348" t="s">
        <v>78</v>
      </c>
      <c r="AF624" s="348" t="s">
        <v>78</v>
      </c>
      <c r="AG624" s="348" t="s">
        <v>55</v>
      </c>
      <c r="AH624" s="348" t="s">
        <v>55</v>
      </c>
      <c r="AI624" s="348" t="s">
        <v>55</v>
      </c>
      <c r="AJ624" s="348" t="s">
        <v>78</v>
      </c>
      <c r="AK624" s="348" t="s">
        <v>78</v>
      </c>
      <c r="AL624" s="348" t="s">
        <v>78</v>
      </c>
      <c r="AM624" s="348" t="s">
        <v>78</v>
      </c>
      <c r="AN624" s="348" t="s">
        <v>78</v>
      </c>
      <c r="AO624" s="348" t="s">
        <v>78</v>
      </c>
      <c r="AP624" s="348" t="s">
        <v>78</v>
      </c>
      <c r="AQ624" s="348" t="s">
        <v>78</v>
      </c>
      <c r="AR624" s="348" t="s">
        <v>78</v>
      </c>
      <c r="AS624" s="348" t="s">
        <v>78</v>
      </c>
      <c r="AT624" s="1203" t="s">
        <v>78</v>
      </c>
    </row>
    <row r="625" spans="1:46" ht="15" x14ac:dyDescent="0.25">
      <c r="A625" s="1352" t="s">
        <v>348</v>
      </c>
      <c r="B625" s="1275"/>
      <c r="C625" s="1275"/>
      <c r="D625" s="1276"/>
      <c r="E625" s="1275"/>
      <c r="F625" s="1275"/>
      <c r="G625" s="1275"/>
      <c r="H625" s="1275"/>
      <c r="I625" s="1275"/>
      <c r="J625" s="1275"/>
      <c r="K625" s="1275"/>
      <c r="L625" s="1275"/>
      <c r="M625" s="1275"/>
      <c r="N625" s="1275"/>
      <c r="O625" s="1275"/>
      <c r="P625" s="1275"/>
      <c r="Q625" s="1275"/>
      <c r="R625" s="1275"/>
      <c r="S625" s="1275"/>
      <c r="T625" s="1275"/>
      <c r="U625" s="1275"/>
      <c r="V625" s="1275"/>
      <c r="W625" s="1275"/>
      <c r="X625" s="1275"/>
      <c r="Y625" s="1275"/>
      <c r="Z625" s="1275"/>
      <c r="AA625" s="1275"/>
      <c r="AB625" s="1275"/>
      <c r="AC625" s="1275"/>
      <c r="AD625" s="1275"/>
      <c r="AE625" s="1275"/>
      <c r="AF625" s="1275"/>
      <c r="AG625" s="1275"/>
      <c r="AH625" s="1275"/>
      <c r="AI625" s="1275"/>
      <c r="AJ625" s="1275"/>
      <c r="AK625" s="1275"/>
      <c r="AL625" s="1275"/>
      <c r="AM625" s="1275"/>
      <c r="AN625" s="1275"/>
      <c r="AO625" s="1275"/>
      <c r="AP625" s="1275"/>
      <c r="AQ625" s="1275"/>
      <c r="AR625" s="1275"/>
      <c r="AS625" s="1275"/>
      <c r="AT625" s="1276"/>
    </row>
    <row r="626" spans="1:46" x14ac:dyDescent="0.2">
      <c r="A626" s="1228">
        <v>0</v>
      </c>
      <c r="B626" s="1210">
        <f>C626/D626</f>
        <v>0.85365853658536583</v>
      </c>
      <c r="C626" s="348">
        <v>35</v>
      </c>
      <c r="D626" s="1203">
        <v>41</v>
      </c>
      <c r="E626" s="1241" t="s">
        <v>55</v>
      </c>
      <c r="F626" s="348" t="s">
        <v>78</v>
      </c>
      <c r="G626" s="348" t="s">
        <v>55</v>
      </c>
      <c r="H626" s="348" t="s">
        <v>55</v>
      </c>
      <c r="I626" s="348" t="s">
        <v>55</v>
      </c>
      <c r="J626" s="348" t="s">
        <v>55</v>
      </c>
      <c r="K626" s="348" t="s">
        <v>55</v>
      </c>
      <c r="L626" s="348" t="s">
        <v>55</v>
      </c>
      <c r="M626" s="348" t="s">
        <v>55</v>
      </c>
      <c r="N626" s="348" t="s">
        <v>78</v>
      </c>
      <c r="O626" s="348" t="s">
        <v>55</v>
      </c>
      <c r="P626" s="348" t="s">
        <v>55</v>
      </c>
      <c r="Q626" s="348" t="s">
        <v>55</v>
      </c>
      <c r="R626" s="348" t="s">
        <v>55</v>
      </c>
      <c r="S626" s="348" t="s">
        <v>55</v>
      </c>
      <c r="T626" s="348" t="s">
        <v>78</v>
      </c>
      <c r="U626" s="348" t="s">
        <v>55</v>
      </c>
      <c r="V626" s="348" t="s">
        <v>55</v>
      </c>
      <c r="W626" s="348" t="s">
        <v>55</v>
      </c>
      <c r="X626" s="348" t="s">
        <v>78</v>
      </c>
      <c r="Y626" s="348" t="s">
        <v>55</v>
      </c>
      <c r="Z626" s="348" t="s">
        <v>78</v>
      </c>
      <c r="AA626" s="348" t="s">
        <v>55</v>
      </c>
      <c r="AB626" s="348" t="s">
        <v>55</v>
      </c>
      <c r="AC626" s="348" t="s">
        <v>55</v>
      </c>
      <c r="AD626" s="348" t="s">
        <v>55</v>
      </c>
      <c r="AE626" s="348" t="s">
        <v>55</v>
      </c>
      <c r="AF626" s="348" t="s">
        <v>55</v>
      </c>
      <c r="AG626" s="348" t="s">
        <v>78</v>
      </c>
      <c r="AH626" s="348" t="s">
        <v>78</v>
      </c>
      <c r="AI626" s="348" t="s">
        <v>78</v>
      </c>
      <c r="AJ626" s="348" t="s">
        <v>55</v>
      </c>
      <c r="AK626" s="348" t="s">
        <v>55</v>
      </c>
      <c r="AL626" s="348" t="s">
        <v>55</v>
      </c>
      <c r="AM626" s="348" t="s">
        <v>55</v>
      </c>
      <c r="AN626" s="348" t="s">
        <v>55</v>
      </c>
      <c r="AO626" s="348" t="s">
        <v>55</v>
      </c>
      <c r="AP626" s="348" t="s">
        <v>78</v>
      </c>
      <c r="AQ626" s="348" t="s">
        <v>55</v>
      </c>
      <c r="AR626" s="348" t="s">
        <v>55</v>
      </c>
      <c r="AS626" s="348" t="s">
        <v>55</v>
      </c>
      <c r="AT626" s="1203" t="s">
        <v>55</v>
      </c>
    </row>
    <row r="627" spans="1:46" x14ac:dyDescent="0.2">
      <c r="A627" s="1228">
        <v>1</v>
      </c>
      <c r="B627" s="1210">
        <f t="shared" ref="B627:B628" si="78">C627/D627</f>
        <v>4.878048780487805E-2</v>
      </c>
      <c r="C627" s="348">
        <v>2</v>
      </c>
      <c r="D627" s="1203">
        <v>41</v>
      </c>
      <c r="E627" s="1241" t="s">
        <v>78</v>
      </c>
      <c r="F627" s="348" t="s">
        <v>78</v>
      </c>
      <c r="G627" s="348" t="s">
        <v>78</v>
      </c>
      <c r="H627" s="348" t="s">
        <v>78</v>
      </c>
      <c r="I627" s="348" t="s">
        <v>78</v>
      </c>
      <c r="J627" s="348" t="s">
        <v>78</v>
      </c>
      <c r="K627" s="348" t="s">
        <v>78</v>
      </c>
      <c r="L627" s="348" t="s">
        <v>78</v>
      </c>
      <c r="M627" s="348" t="s">
        <v>78</v>
      </c>
      <c r="N627" s="348" t="s">
        <v>55</v>
      </c>
      <c r="O627" s="348" t="s">
        <v>78</v>
      </c>
      <c r="P627" s="348" t="s">
        <v>78</v>
      </c>
      <c r="Q627" s="348" t="s">
        <v>78</v>
      </c>
      <c r="R627" s="348" t="s">
        <v>78</v>
      </c>
      <c r="S627" s="348" t="s">
        <v>78</v>
      </c>
      <c r="T627" s="348" t="s">
        <v>78</v>
      </c>
      <c r="U627" s="348" t="s">
        <v>78</v>
      </c>
      <c r="V627" s="348" t="s">
        <v>78</v>
      </c>
      <c r="W627" s="348" t="s">
        <v>78</v>
      </c>
      <c r="X627" s="348" t="s">
        <v>78</v>
      </c>
      <c r="Y627" s="348" t="s">
        <v>78</v>
      </c>
      <c r="Z627" s="348" t="s">
        <v>78</v>
      </c>
      <c r="AA627" s="348" t="s">
        <v>78</v>
      </c>
      <c r="AB627" s="348" t="s">
        <v>78</v>
      </c>
      <c r="AC627" s="348" t="s">
        <v>78</v>
      </c>
      <c r="AD627" s="348" t="s">
        <v>78</v>
      </c>
      <c r="AE627" s="348" t="s">
        <v>78</v>
      </c>
      <c r="AF627" s="348" t="s">
        <v>78</v>
      </c>
      <c r="AG627" s="348" t="s">
        <v>55</v>
      </c>
      <c r="AH627" s="348" t="s">
        <v>78</v>
      </c>
      <c r="AI627" s="348" t="s">
        <v>78</v>
      </c>
      <c r="AJ627" s="348" t="s">
        <v>78</v>
      </c>
      <c r="AK627" s="348" t="s">
        <v>78</v>
      </c>
      <c r="AL627" s="348" t="s">
        <v>78</v>
      </c>
      <c r="AM627" s="348" t="s">
        <v>78</v>
      </c>
      <c r="AN627" s="348" t="s">
        <v>78</v>
      </c>
      <c r="AO627" s="348" t="s">
        <v>78</v>
      </c>
      <c r="AP627" s="348" t="s">
        <v>78</v>
      </c>
      <c r="AQ627" s="348" t="s">
        <v>78</v>
      </c>
      <c r="AR627" s="348" t="s">
        <v>78</v>
      </c>
      <c r="AS627" s="348" t="s">
        <v>78</v>
      </c>
      <c r="AT627" s="1203" t="s">
        <v>78</v>
      </c>
    </row>
    <row r="628" spans="1:46" x14ac:dyDescent="0.2">
      <c r="A628" s="1228" t="s">
        <v>351</v>
      </c>
      <c r="B628" s="1210">
        <f t="shared" si="78"/>
        <v>9.7560975609756101E-2</v>
      </c>
      <c r="C628" s="348">
        <v>4</v>
      </c>
      <c r="D628" s="1203">
        <v>41</v>
      </c>
      <c r="E628" s="1241" t="s">
        <v>78</v>
      </c>
      <c r="F628" s="348" t="s">
        <v>55</v>
      </c>
      <c r="G628" s="348" t="s">
        <v>78</v>
      </c>
      <c r="H628" s="348" t="s">
        <v>78</v>
      </c>
      <c r="I628" s="348" t="s">
        <v>78</v>
      </c>
      <c r="J628" s="348" t="s">
        <v>78</v>
      </c>
      <c r="K628" s="348" t="s">
        <v>78</v>
      </c>
      <c r="L628" s="348" t="s">
        <v>78</v>
      </c>
      <c r="M628" s="348" t="s">
        <v>78</v>
      </c>
      <c r="N628" s="348" t="s">
        <v>78</v>
      </c>
      <c r="O628" s="348" t="s">
        <v>78</v>
      </c>
      <c r="P628" s="348" t="s">
        <v>78</v>
      </c>
      <c r="Q628" s="348" t="s">
        <v>78</v>
      </c>
      <c r="R628" s="348" t="s">
        <v>78</v>
      </c>
      <c r="S628" s="348" t="s">
        <v>78</v>
      </c>
      <c r="T628" s="348" t="s">
        <v>78</v>
      </c>
      <c r="U628" s="348" t="s">
        <v>78</v>
      </c>
      <c r="V628" s="348" t="s">
        <v>78</v>
      </c>
      <c r="W628" s="348" t="s">
        <v>78</v>
      </c>
      <c r="X628" s="348" t="s">
        <v>78</v>
      </c>
      <c r="Y628" s="348" t="s">
        <v>78</v>
      </c>
      <c r="Z628" s="348" t="s">
        <v>78</v>
      </c>
      <c r="AA628" s="348" t="s">
        <v>78</v>
      </c>
      <c r="AB628" s="348" t="s">
        <v>78</v>
      </c>
      <c r="AC628" s="348" t="s">
        <v>78</v>
      </c>
      <c r="AD628" s="348" t="s">
        <v>78</v>
      </c>
      <c r="AE628" s="348" t="s">
        <v>78</v>
      </c>
      <c r="AF628" s="348" t="s">
        <v>78</v>
      </c>
      <c r="AG628" s="348" t="s">
        <v>78</v>
      </c>
      <c r="AH628" s="348" t="s">
        <v>55</v>
      </c>
      <c r="AI628" s="348" t="s">
        <v>55</v>
      </c>
      <c r="AJ628" s="348" t="s">
        <v>78</v>
      </c>
      <c r="AK628" s="348" t="s">
        <v>78</v>
      </c>
      <c r="AL628" s="348" t="s">
        <v>78</v>
      </c>
      <c r="AM628" s="348" t="s">
        <v>78</v>
      </c>
      <c r="AN628" s="348" t="s">
        <v>78</v>
      </c>
      <c r="AO628" s="348" t="s">
        <v>78</v>
      </c>
      <c r="AP628" s="348" t="s">
        <v>78</v>
      </c>
      <c r="AQ628" s="348" t="s">
        <v>78</v>
      </c>
      <c r="AR628" s="348" t="s">
        <v>78</v>
      </c>
      <c r="AS628" s="348" t="s">
        <v>78</v>
      </c>
      <c r="AT628" s="1203" t="s">
        <v>78</v>
      </c>
    </row>
    <row r="629" spans="1:46" ht="15" x14ac:dyDescent="0.25">
      <c r="A629" s="1352" t="s">
        <v>118</v>
      </c>
      <c r="B629" s="1275"/>
      <c r="C629" s="1275"/>
      <c r="D629" s="1276"/>
      <c r="E629" s="1275"/>
      <c r="F629" s="1275"/>
      <c r="G629" s="1275"/>
      <c r="H629" s="1275"/>
      <c r="I629" s="1275"/>
      <c r="J629" s="1275"/>
      <c r="K629" s="1275"/>
      <c r="L629" s="1275"/>
      <c r="M629" s="1275"/>
      <c r="N629" s="1275"/>
      <c r="O629" s="1275"/>
      <c r="P629" s="1275"/>
      <c r="Q629" s="1275"/>
      <c r="R629" s="1275"/>
      <c r="S629" s="1275"/>
      <c r="T629" s="1275"/>
      <c r="U629" s="1275"/>
      <c r="V629" s="1275"/>
      <c r="W629" s="1275"/>
      <c r="X629" s="1275"/>
      <c r="Y629" s="1275"/>
      <c r="Z629" s="1275"/>
      <c r="AA629" s="1275"/>
      <c r="AB629" s="1275"/>
      <c r="AC629" s="1275"/>
      <c r="AD629" s="1275"/>
      <c r="AE629" s="1275"/>
      <c r="AF629" s="1275"/>
      <c r="AG629" s="1275"/>
      <c r="AH629" s="1275"/>
      <c r="AI629" s="1275"/>
      <c r="AJ629" s="1275"/>
      <c r="AK629" s="1275"/>
      <c r="AL629" s="1275"/>
      <c r="AM629" s="1275"/>
      <c r="AN629" s="1275"/>
      <c r="AO629" s="1275"/>
      <c r="AP629" s="1275"/>
      <c r="AQ629" s="1275"/>
      <c r="AR629" s="1275"/>
      <c r="AS629" s="1275"/>
      <c r="AT629" s="1276"/>
    </row>
    <row r="630" spans="1:46" x14ac:dyDescent="0.2">
      <c r="A630" s="1228">
        <v>0</v>
      </c>
      <c r="B630" s="1210">
        <f>C630/D630</f>
        <v>0.8571428571428571</v>
      </c>
      <c r="C630" s="348">
        <v>36</v>
      </c>
      <c r="D630" s="1203">
        <v>42</v>
      </c>
      <c r="E630" s="1241" t="s">
        <v>55</v>
      </c>
      <c r="F630" s="348" t="s">
        <v>78</v>
      </c>
      <c r="G630" s="348" t="s">
        <v>55</v>
      </c>
      <c r="H630" s="348" t="s">
        <v>55</v>
      </c>
      <c r="I630" s="348" t="s">
        <v>55</v>
      </c>
      <c r="J630" s="348" t="s">
        <v>55</v>
      </c>
      <c r="K630" s="348" t="s">
        <v>55</v>
      </c>
      <c r="L630" s="348" t="s">
        <v>55</v>
      </c>
      <c r="M630" s="348" t="s">
        <v>55</v>
      </c>
      <c r="N630" s="348" t="s">
        <v>78</v>
      </c>
      <c r="O630" s="348" t="s">
        <v>55</v>
      </c>
      <c r="P630" s="348" t="s">
        <v>55</v>
      </c>
      <c r="Q630" s="348" t="s">
        <v>55</v>
      </c>
      <c r="R630" s="348" t="s">
        <v>55</v>
      </c>
      <c r="S630" s="348" t="s">
        <v>55</v>
      </c>
      <c r="T630" s="348" t="s">
        <v>55</v>
      </c>
      <c r="U630" s="348" t="s">
        <v>55</v>
      </c>
      <c r="V630" s="348" t="s">
        <v>55</v>
      </c>
      <c r="W630" s="348" t="s">
        <v>55</v>
      </c>
      <c r="X630" s="348" t="s">
        <v>78</v>
      </c>
      <c r="Y630" s="348" t="s">
        <v>55</v>
      </c>
      <c r="Z630" s="348" t="s">
        <v>78</v>
      </c>
      <c r="AA630" s="348" t="s">
        <v>55</v>
      </c>
      <c r="AB630" s="348" t="s">
        <v>55</v>
      </c>
      <c r="AC630" s="348" t="s">
        <v>55</v>
      </c>
      <c r="AD630" s="348" t="s">
        <v>55</v>
      </c>
      <c r="AE630" s="348" t="s">
        <v>55</v>
      </c>
      <c r="AF630" s="348" t="s">
        <v>55</v>
      </c>
      <c r="AG630" s="348" t="s">
        <v>78</v>
      </c>
      <c r="AH630" s="348" t="s">
        <v>78</v>
      </c>
      <c r="AI630" s="348" t="s">
        <v>78</v>
      </c>
      <c r="AJ630" s="348" t="s">
        <v>55</v>
      </c>
      <c r="AK630" s="348" t="s">
        <v>55</v>
      </c>
      <c r="AL630" s="348" t="s">
        <v>55</v>
      </c>
      <c r="AM630" s="348" t="s">
        <v>55</v>
      </c>
      <c r="AN630" s="348" t="s">
        <v>55</v>
      </c>
      <c r="AO630" s="348" t="s">
        <v>55</v>
      </c>
      <c r="AP630" s="348" t="s">
        <v>78</v>
      </c>
      <c r="AQ630" s="348" t="s">
        <v>55</v>
      </c>
      <c r="AR630" s="348" t="s">
        <v>55</v>
      </c>
      <c r="AS630" s="348" t="s">
        <v>55</v>
      </c>
      <c r="AT630" s="1203" t="s">
        <v>55</v>
      </c>
    </row>
    <row r="631" spans="1:46" x14ac:dyDescent="0.2">
      <c r="A631" s="1228">
        <v>1</v>
      </c>
      <c r="B631" s="1210">
        <f t="shared" ref="B631:B632" si="79">C631/D631</f>
        <v>2.3809523809523808E-2</v>
      </c>
      <c r="C631" s="348">
        <v>1</v>
      </c>
      <c r="D631" s="1203">
        <v>42</v>
      </c>
      <c r="E631" s="1241" t="s">
        <v>78</v>
      </c>
      <c r="F631" s="348" t="s">
        <v>78</v>
      </c>
      <c r="G631" s="348" t="s">
        <v>78</v>
      </c>
      <c r="H631" s="348" t="s">
        <v>78</v>
      </c>
      <c r="I631" s="348" t="s">
        <v>78</v>
      </c>
      <c r="J631" s="348" t="s">
        <v>78</v>
      </c>
      <c r="K631" s="348" t="s">
        <v>78</v>
      </c>
      <c r="L631" s="348" t="s">
        <v>78</v>
      </c>
      <c r="M631" s="348" t="s">
        <v>78</v>
      </c>
      <c r="N631" s="348" t="s">
        <v>78</v>
      </c>
      <c r="O631" s="348" t="s">
        <v>78</v>
      </c>
      <c r="P631" s="348" t="s">
        <v>78</v>
      </c>
      <c r="Q631" s="348" t="s">
        <v>78</v>
      </c>
      <c r="R631" s="348" t="s">
        <v>78</v>
      </c>
      <c r="S631" s="348" t="s">
        <v>78</v>
      </c>
      <c r="T631" s="348" t="s">
        <v>78</v>
      </c>
      <c r="U631" s="348" t="s">
        <v>78</v>
      </c>
      <c r="V631" s="348" t="s">
        <v>78</v>
      </c>
      <c r="W631" s="348" t="s">
        <v>78</v>
      </c>
      <c r="X631" s="348" t="s">
        <v>78</v>
      </c>
      <c r="Y631" s="348" t="s">
        <v>78</v>
      </c>
      <c r="Z631" s="348" t="s">
        <v>78</v>
      </c>
      <c r="AA631" s="348" t="s">
        <v>78</v>
      </c>
      <c r="AB631" s="348" t="s">
        <v>78</v>
      </c>
      <c r="AC631" s="348" t="s">
        <v>78</v>
      </c>
      <c r="AD631" s="348" t="s">
        <v>78</v>
      </c>
      <c r="AE631" s="348" t="s">
        <v>78</v>
      </c>
      <c r="AF631" s="348" t="s">
        <v>78</v>
      </c>
      <c r="AG631" s="348" t="s">
        <v>78</v>
      </c>
      <c r="AH631" s="348" t="s">
        <v>55</v>
      </c>
      <c r="AI631" s="348" t="s">
        <v>78</v>
      </c>
      <c r="AJ631" s="348" t="s">
        <v>78</v>
      </c>
      <c r="AK631" s="348" t="s">
        <v>78</v>
      </c>
      <c r="AL631" s="348" t="s">
        <v>78</v>
      </c>
      <c r="AM631" s="348" t="s">
        <v>78</v>
      </c>
      <c r="AN631" s="348" t="s">
        <v>78</v>
      </c>
      <c r="AO631" s="348" t="s">
        <v>78</v>
      </c>
      <c r="AP631" s="348" t="s">
        <v>78</v>
      </c>
      <c r="AQ631" s="348" t="s">
        <v>78</v>
      </c>
      <c r="AR631" s="348" t="s">
        <v>78</v>
      </c>
      <c r="AS631" s="348" t="s">
        <v>78</v>
      </c>
      <c r="AT631" s="1203" t="s">
        <v>78</v>
      </c>
    </row>
    <row r="632" spans="1:46" x14ac:dyDescent="0.2">
      <c r="A632" s="1228" t="s">
        <v>351</v>
      </c>
      <c r="B632" s="1210">
        <f t="shared" si="79"/>
        <v>0.11904761904761904</v>
      </c>
      <c r="C632" s="348">
        <v>5</v>
      </c>
      <c r="D632" s="1203">
        <v>42</v>
      </c>
      <c r="E632" s="1241" t="s">
        <v>78</v>
      </c>
      <c r="F632" s="348" t="s">
        <v>55</v>
      </c>
      <c r="G632" s="348" t="s">
        <v>78</v>
      </c>
      <c r="H632" s="348" t="s">
        <v>78</v>
      </c>
      <c r="I632" s="348" t="s">
        <v>78</v>
      </c>
      <c r="J632" s="348" t="s">
        <v>78</v>
      </c>
      <c r="K632" s="348" t="s">
        <v>78</v>
      </c>
      <c r="L632" s="348" t="s">
        <v>78</v>
      </c>
      <c r="M632" s="348" t="s">
        <v>78</v>
      </c>
      <c r="N632" s="348" t="s">
        <v>55</v>
      </c>
      <c r="O632" s="348" t="s">
        <v>78</v>
      </c>
      <c r="P632" s="348" t="s">
        <v>78</v>
      </c>
      <c r="Q632" s="348" t="s">
        <v>78</v>
      </c>
      <c r="R632" s="348" t="s">
        <v>78</v>
      </c>
      <c r="S632" s="348" t="s">
        <v>78</v>
      </c>
      <c r="T632" s="348" t="s">
        <v>78</v>
      </c>
      <c r="U632" s="348" t="s">
        <v>78</v>
      </c>
      <c r="V632" s="348" t="s">
        <v>78</v>
      </c>
      <c r="W632" s="348" t="s">
        <v>78</v>
      </c>
      <c r="X632" s="348" t="s">
        <v>78</v>
      </c>
      <c r="Y632" s="348" t="s">
        <v>78</v>
      </c>
      <c r="Z632" s="348" t="s">
        <v>78</v>
      </c>
      <c r="AA632" s="348" t="s">
        <v>78</v>
      </c>
      <c r="AB632" s="348" t="s">
        <v>78</v>
      </c>
      <c r="AC632" s="348" t="s">
        <v>78</v>
      </c>
      <c r="AD632" s="348" t="s">
        <v>78</v>
      </c>
      <c r="AE632" s="348" t="s">
        <v>78</v>
      </c>
      <c r="AF632" s="348" t="s">
        <v>78</v>
      </c>
      <c r="AG632" s="348" t="s">
        <v>55</v>
      </c>
      <c r="AH632" s="348" t="s">
        <v>78</v>
      </c>
      <c r="AI632" s="348" t="s">
        <v>55</v>
      </c>
      <c r="AJ632" s="348" t="s">
        <v>78</v>
      </c>
      <c r="AK632" s="348" t="s">
        <v>78</v>
      </c>
      <c r="AL632" s="348" t="s">
        <v>78</v>
      </c>
      <c r="AM632" s="348" t="s">
        <v>78</v>
      </c>
      <c r="AN632" s="348" t="s">
        <v>78</v>
      </c>
      <c r="AO632" s="348" t="s">
        <v>78</v>
      </c>
      <c r="AP632" s="348" t="s">
        <v>78</v>
      </c>
      <c r="AQ632" s="348" t="s">
        <v>78</v>
      </c>
      <c r="AR632" s="348" t="s">
        <v>78</v>
      </c>
      <c r="AS632" s="348" t="s">
        <v>78</v>
      </c>
      <c r="AT632" s="1203" t="s">
        <v>78</v>
      </c>
    </row>
    <row r="633" spans="1:46" ht="15" x14ac:dyDescent="0.25">
      <c r="A633" s="1352" t="s">
        <v>119</v>
      </c>
      <c r="B633" s="1275"/>
      <c r="C633" s="1275"/>
      <c r="D633" s="1276"/>
      <c r="E633" s="1275"/>
      <c r="F633" s="1275"/>
      <c r="G633" s="1275"/>
      <c r="H633" s="1275"/>
      <c r="I633" s="1275"/>
      <c r="J633" s="1275"/>
      <c r="K633" s="1275"/>
      <c r="L633" s="1275"/>
      <c r="M633" s="1275"/>
      <c r="N633" s="1275"/>
      <c r="O633" s="1275"/>
      <c r="P633" s="1275"/>
      <c r="Q633" s="1275"/>
      <c r="R633" s="1275"/>
      <c r="S633" s="1275"/>
      <c r="T633" s="1275"/>
      <c r="U633" s="1275"/>
      <c r="V633" s="1275"/>
      <c r="W633" s="1275"/>
      <c r="X633" s="1275"/>
      <c r="Y633" s="1275"/>
      <c r="Z633" s="1275"/>
      <c r="AA633" s="1275"/>
      <c r="AB633" s="1275"/>
      <c r="AC633" s="1275"/>
      <c r="AD633" s="1275"/>
      <c r="AE633" s="1275"/>
      <c r="AF633" s="1275"/>
      <c r="AG633" s="1275"/>
      <c r="AH633" s="1275"/>
      <c r="AI633" s="1275"/>
      <c r="AJ633" s="1275"/>
      <c r="AK633" s="1275"/>
      <c r="AL633" s="1275"/>
      <c r="AM633" s="1275"/>
      <c r="AN633" s="1275"/>
      <c r="AO633" s="1275"/>
      <c r="AP633" s="1275"/>
      <c r="AQ633" s="1275"/>
      <c r="AR633" s="1275"/>
      <c r="AS633" s="1275"/>
      <c r="AT633" s="1276"/>
    </row>
    <row r="634" spans="1:46" x14ac:dyDescent="0.2">
      <c r="A634" s="1228">
        <v>0</v>
      </c>
      <c r="B634" s="1210">
        <f>C634/D634</f>
        <v>0.9285714285714286</v>
      </c>
      <c r="C634" s="348">
        <v>39</v>
      </c>
      <c r="D634" s="1203">
        <v>42</v>
      </c>
      <c r="E634" s="1241" t="s">
        <v>55</v>
      </c>
      <c r="F634" s="348" t="s">
        <v>78</v>
      </c>
      <c r="G634" s="348" t="s">
        <v>55</v>
      </c>
      <c r="H634" s="348" t="s">
        <v>55</v>
      </c>
      <c r="I634" s="348" t="s">
        <v>55</v>
      </c>
      <c r="J634" s="348" t="s">
        <v>55</v>
      </c>
      <c r="K634" s="348" t="s">
        <v>55</v>
      </c>
      <c r="L634" s="348" t="s">
        <v>55</v>
      </c>
      <c r="M634" s="348" t="s">
        <v>55</v>
      </c>
      <c r="N634" s="348" t="s">
        <v>55</v>
      </c>
      <c r="O634" s="348" t="s">
        <v>55</v>
      </c>
      <c r="P634" s="348" t="s">
        <v>55</v>
      </c>
      <c r="Q634" s="348" t="s">
        <v>55</v>
      </c>
      <c r="R634" s="348" t="s">
        <v>55</v>
      </c>
      <c r="S634" s="348" t="s">
        <v>55</v>
      </c>
      <c r="T634" s="348" t="s">
        <v>55</v>
      </c>
      <c r="U634" s="348" t="s">
        <v>55</v>
      </c>
      <c r="V634" s="348" t="s">
        <v>55</v>
      </c>
      <c r="W634" s="348" t="s">
        <v>78</v>
      </c>
      <c r="X634" s="348" t="s">
        <v>78</v>
      </c>
      <c r="Y634" s="348" t="s">
        <v>55</v>
      </c>
      <c r="Z634" s="348" t="s">
        <v>78</v>
      </c>
      <c r="AA634" s="348" t="s">
        <v>55</v>
      </c>
      <c r="AB634" s="348" t="s">
        <v>55</v>
      </c>
      <c r="AC634" s="348" t="s">
        <v>78</v>
      </c>
      <c r="AD634" s="348" t="s">
        <v>55</v>
      </c>
      <c r="AE634" s="348" t="s">
        <v>55</v>
      </c>
      <c r="AF634" s="348" t="s">
        <v>55</v>
      </c>
      <c r="AG634" s="348" t="s">
        <v>55</v>
      </c>
      <c r="AH634" s="348" t="s">
        <v>55</v>
      </c>
      <c r="AI634" s="348" t="s">
        <v>55</v>
      </c>
      <c r="AJ634" s="348" t="s">
        <v>55</v>
      </c>
      <c r="AK634" s="348" t="s">
        <v>55</v>
      </c>
      <c r="AL634" s="348" t="s">
        <v>55</v>
      </c>
      <c r="AM634" s="348" t="s">
        <v>55</v>
      </c>
      <c r="AN634" s="348" t="s">
        <v>55</v>
      </c>
      <c r="AO634" s="348" t="s">
        <v>55</v>
      </c>
      <c r="AP634" s="348" t="s">
        <v>78</v>
      </c>
      <c r="AQ634" s="348" t="s">
        <v>55</v>
      </c>
      <c r="AR634" s="348" t="s">
        <v>55</v>
      </c>
      <c r="AS634" s="348" t="s">
        <v>55</v>
      </c>
      <c r="AT634" s="1203" t="s">
        <v>55</v>
      </c>
    </row>
    <row r="635" spans="1:46" x14ac:dyDescent="0.2">
      <c r="A635" s="1228">
        <v>1</v>
      </c>
      <c r="B635" s="1210">
        <f t="shared" ref="B635:B636" si="80">C635/D635</f>
        <v>4.7619047619047616E-2</v>
      </c>
      <c r="C635" s="348">
        <v>2</v>
      </c>
      <c r="D635" s="1203">
        <v>42</v>
      </c>
      <c r="E635" s="1241" t="s">
        <v>78</v>
      </c>
      <c r="F635" s="348" t="s">
        <v>55</v>
      </c>
      <c r="G635" s="348" t="s">
        <v>78</v>
      </c>
      <c r="H635" s="348" t="s">
        <v>78</v>
      </c>
      <c r="I635" s="348" t="s">
        <v>78</v>
      </c>
      <c r="J635" s="348" t="s">
        <v>78</v>
      </c>
      <c r="K635" s="348" t="s">
        <v>78</v>
      </c>
      <c r="L635" s="348" t="s">
        <v>78</v>
      </c>
      <c r="M635" s="348" t="s">
        <v>78</v>
      </c>
      <c r="N635" s="348" t="s">
        <v>78</v>
      </c>
      <c r="O635" s="348" t="s">
        <v>78</v>
      </c>
      <c r="P635" s="348" t="s">
        <v>78</v>
      </c>
      <c r="Q635" s="348" t="s">
        <v>78</v>
      </c>
      <c r="R635" s="348" t="s">
        <v>78</v>
      </c>
      <c r="S635" s="348" t="s">
        <v>78</v>
      </c>
      <c r="T635" s="348" t="s">
        <v>78</v>
      </c>
      <c r="U635" s="348" t="s">
        <v>78</v>
      </c>
      <c r="V635" s="348" t="s">
        <v>78</v>
      </c>
      <c r="W635" s="348" t="s">
        <v>55</v>
      </c>
      <c r="X635" s="348" t="s">
        <v>78</v>
      </c>
      <c r="Y635" s="348" t="s">
        <v>78</v>
      </c>
      <c r="Z635" s="348" t="s">
        <v>78</v>
      </c>
      <c r="AA635" s="348" t="s">
        <v>78</v>
      </c>
      <c r="AB635" s="348" t="s">
        <v>78</v>
      </c>
      <c r="AC635" s="348" t="s">
        <v>78</v>
      </c>
      <c r="AD635" s="348" t="s">
        <v>78</v>
      </c>
      <c r="AE635" s="348" t="s">
        <v>78</v>
      </c>
      <c r="AF635" s="348" t="s">
        <v>78</v>
      </c>
      <c r="AG635" s="348" t="s">
        <v>78</v>
      </c>
      <c r="AH635" s="348" t="s">
        <v>78</v>
      </c>
      <c r="AI635" s="348" t="s">
        <v>78</v>
      </c>
      <c r="AJ635" s="348" t="s">
        <v>78</v>
      </c>
      <c r="AK635" s="348" t="s">
        <v>78</v>
      </c>
      <c r="AL635" s="348" t="s">
        <v>78</v>
      </c>
      <c r="AM635" s="348" t="s">
        <v>78</v>
      </c>
      <c r="AN635" s="348" t="s">
        <v>78</v>
      </c>
      <c r="AO635" s="348" t="s">
        <v>78</v>
      </c>
      <c r="AP635" s="348" t="s">
        <v>78</v>
      </c>
      <c r="AQ635" s="348" t="s">
        <v>78</v>
      </c>
      <c r="AR635" s="348" t="s">
        <v>78</v>
      </c>
      <c r="AS635" s="348" t="s">
        <v>78</v>
      </c>
      <c r="AT635" s="1203" t="s">
        <v>78</v>
      </c>
    </row>
    <row r="636" spans="1:46" x14ac:dyDescent="0.2">
      <c r="A636" s="1228" t="s">
        <v>351</v>
      </c>
      <c r="B636" s="1210">
        <f t="shared" si="80"/>
        <v>2.3809523809523808E-2</v>
      </c>
      <c r="C636" s="348">
        <v>1</v>
      </c>
      <c r="D636" s="1203">
        <v>42</v>
      </c>
      <c r="E636" s="1241" t="s">
        <v>78</v>
      </c>
      <c r="F636" s="348" t="s">
        <v>78</v>
      </c>
      <c r="G636" s="348" t="s">
        <v>78</v>
      </c>
      <c r="H636" s="348" t="s">
        <v>78</v>
      </c>
      <c r="I636" s="348" t="s">
        <v>78</v>
      </c>
      <c r="J636" s="348" t="s">
        <v>78</v>
      </c>
      <c r="K636" s="348" t="s">
        <v>78</v>
      </c>
      <c r="L636" s="348" t="s">
        <v>78</v>
      </c>
      <c r="M636" s="348" t="s">
        <v>78</v>
      </c>
      <c r="N636" s="348" t="s">
        <v>78</v>
      </c>
      <c r="O636" s="348" t="s">
        <v>78</v>
      </c>
      <c r="P636" s="348" t="s">
        <v>78</v>
      </c>
      <c r="Q636" s="348" t="s">
        <v>78</v>
      </c>
      <c r="R636" s="348" t="s">
        <v>78</v>
      </c>
      <c r="S636" s="348" t="s">
        <v>78</v>
      </c>
      <c r="T636" s="348" t="s">
        <v>78</v>
      </c>
      <c r="U636" s="348" t="s">
        <v>78</v>
      </c>
      <c r="V636" s="348" t="s">
        <v>78</v>
      </c>
      <c r="W636" s="348" t="s">
        <v>78</v>
      </c>
      <c r="X636" s="348" t="s">
        <v>78</v>
      </c>
      <c r="Y636" s="348" t="s">
        <v>78</v>
      </c>
      <c r="Z636" s="348" t="s">
        <v>78</v>
      </c>
      <c r="AA636" s="348" t="s">
        <v>78</v>
      </c>
      <c r="AB636" s="348" t="s">
        <v>78</v>
      </c>
      <c r="AC636" s="348" t="s">
        <v>55</v>
      </c>
      <c r="AD636" s="348" t="s">
        <v>78</v>
      </c>
      <c r="AE636" s="348" t="s">
        <v>78</v>
      </c>
      <c r="AF636" s="348" t="s">
        <v>78</v>
      </c>
      <c r="AG636" s="348" t="s">
        <v>78</v>
      </c>
      <c r="AH636" s="348" t="s">
        <v>78</v>
      </c>
      <c r="AI636" s="348" t="s">
        <v>78</v>
      </c>
      <c r="AJ636" s="348" t="s">
        <v>78</v>
      </c>
      <c r="AK636" s="348" t="s">
        <v>78</v>
      </c>
      <c r="AL636" s="348" t="s">
        <v>78</v>
      </c>
      <c r="AM636" s="348" t="s">
        <v>78</v>
      </c>
      <c r="AN636" s="348" t="s">
        <v>78</v>
      </c>
      <c r="AO636" s="348" t="s">
        <v>78</v>
      </c>
      <c r="AP636" s="348" t="s">
        <v>78</v>
      </c>
      <c r="AQ636" s="348" t="s">
        <v>78</v>
      </c>
      <c r="AR636" s="348" t="s">
        <v>78</v>
      </c>
      <c r="AS636" s="348" t="s">
        <v>78</v>
      </c>
      <c r="AT636" s="1203" t="s">
        <v>78</v>
      </c>
    </row>
    <row r="637" spans="1:46" ht="15" x14ac:dyDescent="0.25">
      <c r="A637" s="1352" t="s">
        <v>120</v>
      </c>
      <c r="B637" s="1275"/>
      <c r="C637" s="1275"/>
      <c r="D637" s="1276"/>
      <c r="E637" s="1275"/>
      <c r="F637" s="1275"/>
      <c r="G637" s="1275"/>
      <c r="H637" s="1275"/>
      <c r="I637" s="1275"/>
      <c r="J637" s="1275"/>
      <c r="K637" s="1275"/>
      <c r="L637" s="1275"/>
      <c r="M637" s="1275"/>
      <c r="N637" s="1275"/>
      <c r="O637" s="1275"/>
      <c r="P637" s="1275"/>
      <c r="Q637" s="1275"/>
      <c r="R637" s="1275"/>
      <c r="S637" s="1275"/>
      <c r="T637" s="1275"/>
      <c r="U637" s="1275"/>
      <c r="V637" s="1275"/>
      <c r="W637" s="1275"/>
      <c r="X637" s="1275"/>
      <c r="Y637" s="1275"/>
      <c r="Z637" s="1275"/>
      <c r="AA637" s="1275"/>
      <c r="AB637" s="1275"/>
      <c r="AC637" s="1275"/>
      <c r="AD637" s="1275"/>
      <c r="AE637" s="1275"/>
      <c r="AF637" s="1275"/>
      <c r="AG637" s="1275"/>
      <c r="AH637" s="1275"/>
      <c r="AI637" s="1275"/>
      <c r="AJ637" s="1275"/>
      <c r="AK637" s="1275"/>
      <c r="AL637" s="1275"/>
      <c r="AM637" s="1275"/>
      <c r="AN637" s="1275"/>
      <c r="AO637" s="1275"/>
      <c r="AP637" s="1275"/>
      <c r="AQ637" s="1275"/>
      <c r="AR637" s="1275"/>
      <c r="AS637" s="1275"/>
      <c r="AT637" s="1276"/>
    </row>
    <row r="638" spans="1:46" x14ac:dyDescent="0.2">
      <c r="A638" s="1228">
        <v>0</v>
      </c>
      <c r="B638" s="1210">
        <f>C638/D638</f>
        <v>0.95121951219512191</v>
      </c>
      <c r="C638" s="348">
        <v>39</v>
      </c>
      <c r="D638" s="1203">
        <v>41</v>
      </c>
      <c r="E638" s="1241" t="s">
        <v>55</v>
      </c>
      <c r="F638" s="348" t="s">
        <v>55</v>
      </c>
      <c r="G638" s="348" t="s">
        <v>55</v>
      </c>
      <c r="H638" s="348" t="s">
        <v>78</v>
      </c>
      <c r="I638" s="348" t="s">
        <v>55</v>
      </c>
      <c r="J638" s="348" t="s">
        <v>55</v>
      </c>
      <c r="K638" s="348" t="s">
        <v>55</v>
      </c>
      <c r="L638" s="348" t="s">
        <v>55</v>
      </c>
      <c r="M638" s="348" t="s">
        <v>55</v>
      </c>
      <c r="N638" s="348" t="s">
        <v>55</v>
      </c>
      <c r="O638" s="348" t="s">
        <v>55</v>
      </c>
      <c r="P638" s="348" t="s">
        <v>55</v>
      </c>
      <c r="Q638" s="348" t="s">
        <v>55</v>
      </c>
      <c r="R638" s="348" t="s">
        <v>55</v>
      </c>
      <c r="S638" s="348" t="s">
        <v>55</v>
      </c>
      <c r="T638" s="348" t="s">
        <v>55</v>
      </c>
      <c r="U638" s="348" t="s">
        <v>55</v>
      </c>
      <c r="V638" s="348" t="s">
        <v>55</v>
      </c>
      <c r="W638" s="348" t="s">
        <v>55</v>
      </c>
      <c r="X638" s="348" t="s">
        <v>78</v>
      </c>
      <c r="Y638" s="348" t="s">
        <v>55</v>
      </c>
      <c r="Z638" s="348" t="s">
        <v>55</v>
      </c>
      <c r="AA638" s="348" t="s">
        <v>55</v>
      </c>
      <c r="AB638" s="348" t="s">
        <v>55</v>
      </c>
      <c r="AC638" s="348" t="s">
        <v>55</v>
      </c>
      <c r="AD638" s="348" t="s">
        <v>55</v>
      </c>
      <c r="AE638" s="348" t="s">
        <v>55</v>
      </c>
      <c r="AF638" s="348" t="s">
        <v>55</v>
      </c>
      <c r="AG638" s="348" t="s">
        <v>55</v>
      </c>
      <c r="AH638" s="348" t="s">
        <v>55</v>
      </c>
      <c r="AI638" s="348" t="s">
        <v>78</v>
      </c>
      <c r="AJ638" s="348" t="s">
        <v>55</v>
      </c>
      <c r="AK638" s="348" t="s">
        <v>55</v>
      </c>
      <c r="AL638" s="348" t="s">
        <v>55</v>
      </c>
      <c r="AM638" s="348" t="s">
        <v>55</v>
      </c>
      <c r="AN638" s="348" t="s">
        <v>55</v>
      </c>
      <c r="AO638" s="348" t="s">
        <v>55</v>
      </c>
      <c r="AP638" s="348" t="s">
        <v>78</v>
      </c>
      <c r="AQ638" s="348" t="s">
        <v>55</v>
      </c>
      <c r="AR638" s="348" t="s">
        <v>55</v>
      </c>
      <c r="AS638" s="348" t="s">
        <v>55</v>
      </c>
      <c r="AT638" s="1203" t="s">
        <v>55</v>
      </c>
    </row>
    <row r="639" spans="1:46" x14ac:dyDescent="0.2">
      <c r="A639" s="1228">
        <v>1</v>
      </c>
      <c r="B639" s="1210">
        <f t="shared" ref="B639:B640" si="81">C639/D639</f>
        <v>2.4390243902439025E-2</v>
      </c>
      <c r="C639" s="348">
        <v>1</v>
      </c>
      <c r="D639" s="1203">
        <v>41</v>
      </c>
      <c r="E639" s="1241" t="s">
        <v>78</v>
      </c>
      <c r="F639" s="348" t="s">
        <v>78</v>
      </c>
      <c r="G639" s="348" t="s">
        <v>78</v>
      </c>
      <c r="H639" s="348" t="s">
        <v>78</v>
      </c>
      <c r="I639" s="348" t="s">
        <v>78</v>
      </c>
      <c r="J639" s="348" t="s">
        <v>78</v>
      </c>
      <c r="K639" s="348" t="s">
        <v>78</v>
      </c>
      <c r="L639" s="348" t="s">
        <v>78</v>
      </c>
      <c r="M639" s="348" t="s">
        <v>78</v>
      </c>
      <c r="N639" s="348" t="s">
        <v>78</v>
      </c>
      <c r="O639" s="348" t="s">
        <v>78</v>
      </c>
      <c r="P639" s="348" t="s">
        <v>78</v>
      </c>
      <c r="Q639" s="348" t="s">
        <v>78</v>
      </c>
      <c r="R639" s="348" t="s">
        <v>78</v>
      </c>
      <c r="S639" s="348" t="s">
        <v>78</v>
      </c>
      <c r="T639" s="348" t="s">
        <v>78</v>
      </c>
      <c r="U639" s="348" t="s">
        <v>78</v>
      </c>
      <c r="V639" s="348" t="s">
        <v>78</v>
      </c>
      <c r="W639" s="348" t="s">
        <v>78</v>
      </c>
      <c r="X639" s="348" t="s">
        <v>78</v>
      </c>
      <c r="Y639" s="348" t="s">
        <v>78</v>
      </c>
      <c r="Z639" s="348" t="s">
        <v>78</v>
      </c>
      <c r="AA639" s="348" t="s">
        <v>78</v>
      </c>
      <c r="AB639" s="348" t="s">
        <v>78</v>
      </c>
      <c r="AC639" s="348" t="s">
        <v>78</v>
      </c>
      <c r="AD639" s="348" t="s">
        <v>78</v>
      </c>
      <c r="AE639" s="348" t="s">
        <v>78</v>
      </c>
      <c r="AF639" s="348" t="s">
        <v>78</v>
      </c>
      <c r="AG639" s="348" t="s">
        <v>78</v>
      </c>
      <c r="AH639" s="348" t="s">
        <v>78</v>
      </c>
      <c r="AI639" s="348" t="s">
        <v>55</v>
      </c>
      <c r="AJ639" s="348" t="s">
        <v>78</v>
      </c>
      <c r="AK639" s="348" t="s">
        <v>78</v>
      </c>
      <c r="AL639" s="348" t="s">
        <v>78</v>
      </c>
      <c r="AM639" s="348" t="s">
        <v>78</v>
      </c>
      <c r="AN639" s="348" t="s">
        <v>78</v>
      </c>
      <c r="AO639" s="348" t="s">
        <v>78</v>
      </c>
      <c r="AP639" s="348" t="s">
        <v>78</v>
      </c>
      <c r="AQ639" s="348" t="s">
        <v>78</v>
      </c>
      <c r="AR639" s="348" t="s">
        <v>78</v>
      </c>
      <c r="AS639" s="348" t="s">
        <v>78</v>
      </c>
      <c r="AT639" s="1203" t="s">
        <v>78</v>
      </c>
    </row>
    <row r="640" spans="1:46" x14ac:dyDescent="0.2">
      <c r="A640" s="1228" t="s">
        <v>351</v>
      </c>
      <c r="B640" s="1210">
        <f t="shared" si="81"/>
        <v>2.4390243902439025E-2</v>
      </c>
      <c r="C640" s="348">
        <v>1</v>
      </c>
      <c r="D640" s="1203">
        <v>41</v>
      </c>
      <c r="E640" s="1241" t="s">
        <v>78</v>
      </c>
      <c r="F640" s="348" t="s">
        <v>78</v>
      </c>
      <c r="G640" s="348" t="s">
        <v>78</v>
      </c>
      <c r="H640" s="348" t="s">
        <v>78</v>
      </c>
      <c r="I640" s="348" t="s">
        <v>78</v>
      </c>
      <c r="J640" s="348" t="s">
        <v>78</v>
      </c>
      <c r="K640" s="348" t="s">
        <v>78</v>
      </c>
      <c r="L640" s="348" t="s">
        <v>78</v>
      </c>
      <c r="M640" s="348" t="s">
        <v>78</v>
      </c>
      <c r="N640" s="348" t="s">
        <v>78</v>
      </c>
      <c r="O640" s="348" t="s">
        <v>78</v>
      </c>
      <c r="P640" s="348" t="s">
        <v>78</v>
      </c>
      <c r="Q640" s="348" t="s">
        <v>78</v>
      </c>
      <c r="R640" s="348" t="s">
        <v>78</v>
      </c>
      <c r="S640" s="348" t="s">
        <v>78</v>
      </c>
      <c r="T640" s="348" t="s">
        <v>78</v>
      </c>
      <c r="U640" s="348" t="s">
        <v>78</v>
      </c>
      <c r="V640" s="348" t="s">
        <v>78</v>
      </c>
      <c r="W640" s="348" t="s">
        <v>78</v>
      </c>
      <c r="X640" s="348" t="s">
        <v>78</v>
      </c>
      <c r="Y640" s="348" t="s">
        <v>78</v>
      </c>
      <c r="Z640" s="348" t="s">
        <v>78</v>
      </c>
      <c r="AA640" s="348" t="s">
        <v>78</v>
      </c>
      <c r="AB640" s="348" t="s">
        <v>78</v>
      </c>
      <c r="AC640" s="348" t="s">
        <v>78</v>
      </c>
      <c r="AD640" s="348" t="s">
        <v>78</v>
      </c>
      <c r="AE640" s="348" t="s">
        <v>78</v>
      </c>
      <c r="AF640" s="348" t="s">
        <v>78</v>
      </c>
      <c r="AG640" s="348" t="s">
        <v>78</v>
      </c>
      <c r="AH640" s="348" t="s">
        <v>78</v>
      </c>
      <c r="AI640" s="348" t="s">
        <v>78</v>
      </c>
      <c r="AJ640" s="348" t="s">
        <v>78</v>
      </c>
      <c r="AK640" s="348" t="s">
        <v>78</v>
      </c>
      <c r="AL640" s="348" t="s">
        <v>78</v>
      </c>
      <c r="AM640" s="348" t="s">
        <v>78</v>
      </c>
      <c r="AN640" s="348" t="s">
        <v>78</v>
      </c>
      <c r="AO640" s="348" t="s">
        <v>78</v>
      </c>
      <c r="AP640" s="348" t="s">
        <v>78</v>
      </c>
      <c r="AQ640" s="348" t="s">
        <v>78</v>
      </c>
      <c r="AR640" s="348" t="s">
        <v>78</v>
      </c>
      <c r="AS640" s="348" t="s">
        <v>78</v>
      </c>
      <c r="AT640" s="1203" t="s">
        <v>78</v>
      </c>
    </row>
    <row r="641" spans="1:46" ht="15" x14ac:dyDescent="0.25">
      <c r="A641" s="1352" t="s">
        <v>121</v>
      </c>
      <c r="B641" s="1275"/>
      <c r="C641" s="1275"/>
      <c r="D641" s="1276"/>
      <c r="E641" s="1275"/>
      <c r="F641" s="1275"/>
      <c r="G641" s="1275"/>
      <c r="H641" s="1275"/>
      <c r="I641" s="1275"/>
      <c r="J641" s="1275"/>
      <c r="K641" s="1275"/>
      <c r="L641" s="1275"/>
      <c r="M641" s="1275"/>
      <c r="N641" s="1275"/>
      <c r="O641" s="1275"/>
      <c r="P641" s="1275"/>
      <c r="Q641" s="1275"/>
      <c r="R641" s="1275"/>
      <c r="S641" s="1275"/>
      <c r="T641" s="1275"/>
      <c r="U641" s="1275"/>
      <c r="V641" s="1275"/>
      <c r="W641" s="1275"/>
      <c r="X641" s="1275"/>
      <c r="Y641" s="1275"/>
      <c r="Z641" s="1275"/>
      <c r="AA641" s="1275"/>
      <c r="AB641" s="1275"/>
      <c r="AC641" s="1275"/>
      <c r="AD641" s="1275"/>
      <c r="AE641" s="1275"/>
      <c r="AF641" s="1275"/>
      <c r="AG641" s="1275"/>
      <c r="AH641" s="1275"/>
      <c r="AI641" s="1275"/>
      <c r="AJ641" s="1275"/>
      <c r="AK641" s="1275"/>
      <c r="AL641" s="1275"/>
      <c r="AM641" s="1275"/>
      <c r="AN641" s="1275"/>
      <c r="AO641" s="1275"/>
      <c r="AP641" s="1275"/>
      <c r="AQ641" s="1275"/>
      <c r="AR641" s="1275"/>
      <c r="AS641" s="1275"/>
      <c r="AT641" s="1276"/>
    </row>
    <row r="642" spans="1:46" x14ac:dyDescent="0.2">
      <c r="A642" s="1228">
        <v>0</v>
      </c>
      <c r="B642" s="1210">
        <f>C642/D642</f>
        <v>0.90243902439024393</v>
      </c>
      <c r="C642" s="348">
        <v>37</v>
      </c>
      <c r="D642" s="1203">
        <v>41</v>
      </c>
      <c r="E642" s="1241" t="s">
        <v>55</v>
      </c>
      <c r="F642" s="348" t="s">
        <v>78</v>
      </c>
      <c r="G642" s="348" t="s">
        <v>55</v>
      </c>
      <c r="H642" s="348" t="s">
        <v>78</v>
      </c>
      <c r="I642" s="348" t="s">
        <v>55</v>
      </c>
      <c r="J642" s="348" t="s">
        <v>55</v>
      </c>
      <c r="K642" s="348" t="s">
        <v>55</v>
      </c>
      <c r="L642" s="348" t="s">
        <v>55</v>
      </c>
      <c r="M642" s="348" t="s">
        <v>55</v>
      </c>
      <c r="N642" s="348" t="s">
        <v>55</v>
      </c>
      <c r="O642" s="348" t="s">
        <v>55</v>
      </c>
      <c r="P642" s="348" t="s">
        <v>55</v>
      </c>
      <c r="Q642" s="348" t="s">
        <v>55</v>
      </c>
      <c r="R642" s="348" t="s">
        <v>55</v>
      </c>
      <c r="S642" s="348" t="s">
        <v>55</v>
      </c>
      <c r="T642" s="348" t="s">
        <v>78</v>
      </c>
      <c r="U642" s="348" t="s">
        <v>55</v>
      </c>
      <c r="V642" s="348" t="s">
        <v>55</v>
      </c>
      <c r="W642" s="348" t="s">
        <v>55</v>
      </c>
      <c r="X642" s="348" t="s">
        <v>78</v>
      </c>
      <c r="Y642" s="348" t="s">
        <v>55</v>
      </c>
      <c r="Z642" s="348" t="s">
        <v>78</v>
      </c>
      <c r="AA642" s="348" t="s">
        <v>55</v>
      </c>
      <c r="AB642" s="348" t="s">
        <v>55</v>
      </c>
      <c r="AC642" s="348" t="s">
        <v>55</v>
      </c>
      <c r="AD642" s="348" t="s">
        <v>55</v>
      </c>
      <c r="AE642" s="348" t="s">
        <v>55</v>
      </c>
      <c r="AF642" s="348" t="s">
        <v>55</v>
      </c>
      <c r="AG642" s="348" t="s">
        <v>55</v>
      </c>
      <c r="AH642" s="348" t="s">
        <v>55</v>
      </c>
      <c r="AI642" s="348" t="s">
        <v>78</v>
      </c>
      <c r="AJ642" s="348" t="s">
        <v>55</v>
      </c>
      <c r="AK642" s="348" t="s">
        <v>55</v>
      </c>
      <c r="AL642" s="348" t="s">
        <v>55</v>
      </c>
      <c r="AM642" s="348" t="s">
        <v>55</v>
      </c>
      <c r="AN642" s="348" t="s">
        <v>55</v>
      </c>
      <c r="AO642" s="348" t="s">
        <v>55</v>
      </c>
      <c r="AP642" s="348" t="s">
        <v>78</v>
      </c>
      <c r="AQ642" s="348" t="s">
        <v>55</v>
      </c>
      <c r="AR642" s="348" t="s">
        <v>55</v>
      </c>
      <c r="AS642" s="348" t="s">
        <v>55</v>
      </c>
      <c r="AT642" s="1203" t="s">
        <v>55</v>
      </c>
    </row>
    <row r="643" spans="1:46" x14ac:dyDescent="0.2">
      <c r="A643" s="1228">
        <v>1</v>
      </c>
      <c r="B643" s="1210">
        <f t="shared" ref="B643:B644" si="82">C643/D643</f>
        <v>2.4390243902439025E-2</v>
      </c>
      <c r="C643" s="348">
        <v>1</v>
      </c>
      <c r="D643" s="1203">
        <v>41</v>
      </c>
      <c r="E643" s="1241" t="s">
        <v>78</v>
      </c>
      <c r="F643" s="348" t="s">
        <v>78</v>
      </c>
      <c r="G643" s="348" t="s">
        <v>78</v>
      </c>
      <c r="H643" s="348" t="s">
        <v>78</v>
      </c>
      <c r="I643" s="348" t="s">
        <v>78</v>
      </c>
      <c r="J643" s="348" t="s">
        <v>78</v>
      </c>
      <c r="K643" s="348" t="s">
        <v>78</v>
      </c>
      <c r="L643" s="348" t="s">
        <v>78</v>
      </c>
      <c r="M643" s="348" t="s">
        <v>78</v>
      </c>
      <c r="N643" s="348" t="s">
        <v>78</v>
      </c>
      <c r="O643" s="348" t="s">
        <v>78</v>
      </c>
      <c r="P643" s="348" t="s">
        <v>78</v>
      </c>
      <c r="Q643" s="348" t="s">
        <v>78</v>
      </c>
      <c r="R643" s="348" t="s">
        <v>78</v>
      </c>
      <c r="S643" s="348" t="s">
        <v>78</v>
      </c>
      <c r="T643" s="348" t="s">
        <v>55</v>
      </c>
      <c r="U643" s="348" t="s">
        <v>78</v>
      </c>
      <c r="V643" s="348" t="s">
        <v>78</v>
      </c>
      <c r="W643" s="348" t="s">
        <v>78</v>
      </c>
      <c r="X643" s="348" t="s">
        <v>78</v>
      </c>
      <c r="Y643" s="348" t="s">
        <v>78</v>
      </c>
      <c r="Z643" s="348" t="s">
        <v>78</v>
      </c>
      <c r="AA643" s="348" t="s">
        <v>78</v>
      </c>
      <c r="AB643" s="348" t="s">
        <v>78</v>
      </c>
      <c r="AC643" s="348" t="s">
        <v>78</v>
      </c>
      <c r="AD643" s="348" t="s">
        <v>78</v>
      </c>
      <c r="AE643" s="348" t="s">
        <v>78</v>
      </c>
      <c r="AF643" s="348" t="s">
        <v>78</v>
      </c>
      <c r="AG643" s="348" t="s">
        <v>78</v>
      </c>
      <c r="AH643" s="348" t="s">
        <v>78</v>
      </c>
      <c r="AI643" s="348" t="s">
        <v>78</v>
      </c>
      <c r="AJ643" s="348" t="s">
        <v>78</v>
      </c>
      <c r="AK643" s="348" t="s">
        <v>78</v>
      </c>
      <c r="AL643" s="348" t="s">
        <v>78</v>
      </c>
      <c r="AM643" s="348" t="s">
        <v>78</v>
      </c>
      <c r="AN643" s="348" t="s">
        <v>78</v>
      </c>
      <c r="AO643" s="348" t="s">
        <v>78</v>
      </c>
      <c r="AP643" s="348" t="s">
        <v>78</v>
      </c>
      <c r="AQ643" s="348" t="s">
        <v>78</v>
      </c>
      <c r="AR643" s="348" t="s">
        <v>78</v>
      </c>
      <c r="AS643" s="348" t="s">
        <v>78</v>
      </c>
      <c r="AT643" s="1203" t="s">
        <v>78</v>
      </c>
    </row>
    <row r="644" spans="1:46" x14ac:dyDescent="0.2">
      <c r="A644" s="1228" t="s">
        <v>351</v>
      </c>
      <c r="B644" s="1210">
        <f t="shared" si="82"/>
        <v>7.3170731707317069E-2</v>
      </c>
      <c r="C644" s="348">
        <v>3</v>
      </c>
      <c r="D644" s="1203">
        <v>41</v>
      </c>
      <c r="E644" s="1241" t="s">
        <v>78</v>
      </c>
      <c r="F644" s="348" t="s">
        <v>55</v>
      </c>
      <c r="G644" s="348" t="s">
        <v>78</v>
      </c>
      <c r="H644" s="348" t="s">
        <v>78</v>
      </c>
      <c r="I644" s="348" t="s">
        <v>78</v>
      </c>
      <c r="J644" s="348" t="s">
        <v>78</v>
      </c>
      <c r="K644" s="348" t="s">
        <v>78</v>
      </c>
      <c r="L644" s="348" t="s">
        <v>78</v>
      </c>
      <c r="M644" s="348" t="s">
        <v>78</v>
      </c>
      <c r="N644" s="348" t="s">
        <v>78</v>
      </c>
      <c r="O644" s="348" t="s">
        <v>78</v>
      </c>
      <c r="P644" s="348" t="s">
        <v>78</v>
      </c>
      <c r="Q644" s="348" t="s">
        <v>78</v>
      </c>
      <c r="R644" s="348" t="s">
        <v>78</v>
      </c>
      <c r="S644" s="348" t="s">
        <v>78</v>
      </c>
      <c r="T644" s="348" t="s">
        <v>78</v>
      </c>
      <c r="U644" s="348" t="s">
        <v>78</v>
      </c>
      <c r="V644" s="348" t="s">
        <v>78</v>
      </c>
      <c r="W644" s="348" t="s">
        <v>78</v>
      </c>
      <c r="X644" s="348" t="s">
        <v>78</v>
      </c>
      <c r="Y644" s="348" t="s">
        <v>78</v>
      </c>
      <c r="Z644" s="348" t="s">
        <v>78</v>
      </c>
      <c r="AA644" s="348" t="s">
        <v>78</v>
      </c>
      <c r="AB644" s="348" t="s">
        <v>78</v>
      </c>
      <c r="AC644" s="348" t="s">
        <v>78</v>
      </c>
      <c r="AD644" s="348" t="s">
        <v>78</v>
      </c>
      <c r="AE644" s="348" t="s">
        <v>78</v>
      </c>
      <c r="AF644" s="348" t="s">
        <v>78</v>
      </c>
      <c r="AG644" s="348" t="s">
        <v>78</v>
      </c>
      <c r="AH644" s="348" t="s">
        <v>78</v>
      </c>
      <c r="AI644" s="348" t="s">
        <v>55</v>
      </c>
      <c r="AJ644" s="348" t="s">
        <v>78</v>
      </c>
      <c r="AK644" s="348" t="s">
        <v>78</v>
      </c>
      <c r="AL644" s="348" t="s">
        <v>78</v>
      </c>
      <c r="AM644" s="348" t="s">
        <v>78</v>
      </c>
      <c r="AN644" s="348" t="s">
        <v>78</v>
      </c>
      <c r="AO644" s="348" t="s">
        <v>78</v>
      </c>
      <c r="AP644" s="348" t="s">
        <v>78</v>
      </c>
      <c r="AQ644" s="348" t="s">
        <v>78</v>
      </c>
      <c r="AR644" s="348" t="s">
        <v>78</v>
      </c>
      <c r="AS644" s="348" t="s">
        <v>78</v>
      </c>
      <c r="AT644" s="1203" t="s">
        <v>78</v>
      </c>
    </row>
    <row r="645" spans="1:46" ht="15" x14ac:dyDescent="0.25">
      <c r="A645" s="1352" t="s">
        <v>122</v>
      </c>
      <c r="B645" s="1275"/>
      <c r="C645" s="1275"/>
      <c r="D645" s="1276"/>
      <c r="E645" s="1275"/>
      <c r="F645" s="1275"/>
      <c r="G645" s="1275"/>
      <c r="H645" s="1275"/>
      <c r="I645" s="1275"/>
      <c r="J645" s="1275"/>
      <c r="K645" s="1275"/>
      <c r="L645" s="1275"/>
      <c r="M645" s="1275"/>
      <c r="N645" s="1275"/>
      <c r="O645" s="1275"/>
      <c r="P645" s="1275"/>
      <c r="Q645" s="1275"/>
      <c r="R645" s="1275"/>
      <c r="S645" s="1275"/>
      <c r="T645" s="1275"/>
      <c r="U645" s="1275"/>
      <c r="V645" s="1275"/>
      <c r="W645" s="1275"/>
      <c r="X645" s="1275"/>
      <c r="Y645" s="1275"/>
      <c r="Z645" s="1275"/>
      <c r="AA645" s="1275"/>
      <c r="AB645" s="1275"/>
      <c r="AC645" s="1275"/>
      <c r="AD645" s="1275"/>
      <c r="AE645" s="1275"/>
      <c r="AF645" s="1275"/>
      <c r="AG645" s="1275"/>
      <c r="AH645" s="1275"/>
      <c r="AI645" s="1275"/>
      <c r="AJ645" s="1275"/>
      <c r="AK645" s="1275"/>
      <c r="AL645" s="1275"/>
      <c r="AM645" s="1275"/>
      <c r="AN645" s="1275"/>
      <c r="AO645" s="1275"/>
      <c r="AP645" s="1275"/>
      <c r="AQ645" s="1275"/>
      <c r="AR645" s="1275"/>
      <c r="AS645" s="1275"/>
      <c r="AT645" s="1276"/>
    </row>
    <row r="646" spans="1:46" x14ac:dyDescent="0.2">
      <c r="A646" s="1228">
        <v>0</v>
      </c>
      <c r="B646" s="1210">
        <f>C646/D646</f>
        <v>0.97499999999999998</v>
      </c>
      <c r="C646" s="348">
        <v>39</v>
      </c>
      <c r="D646" s="1203">
        <v>40</v>
      </c>
      <c r="E646" s="1241" t="s">
        <v>55</v>
      </c>
      <c r="F646" s="348" t="s">
        <v>55</v>
      </c>
      <c r="G646" s="348" t="s">
        <v>55</v>
      </c>
      <c r="H646" s="348" t="s">
        <v>78</v>
      </c>
      <c r="I646" s="348" t="s">
        <v>55</v>
      </c>
      <c r="J646" s="348" t="s">
        <v>55</v>
      </c>
      <c r="K646" s="348" t="s">
        <v>55</v>
      </c>
      <c r="L646" s="348" t="s">
        <v>55</v>
      </c>
      <c r="M646" s="348" t="s">
        <v>55</v>
      </c>
      <c r="N646" s="348" t="s">
        <v>55</v>
      </c>
      <c r="O646" s="348" t="s">
        <v>55</v>
      </c>
      <c r="P646" s="348" t="s">
        <v>55</v>
      </c>
      <c r="Q646" s="348" t="s">
        <v>55</v>
      </c>
      <c r="R646" s="348" t="s">
        <v>78</v>
      </c>
      <c r="S646" s="348" t="s">
        <v>55</v>
      </c>
      <c r="T646" s="348" t="s">
        <v>55</v>
      </c>
      <c r="U646" s="348" t="s">
        <v>55</v>
      </c>
      <c r="V646" s="348" t="s">
        <v>55</v>
      </c>
      <c r="W646" s="348" t="s">
        <v>55</v>
      </c>
      <c r="X646" s="348" t="s">
        <v>78</v>
      </c>
      <c r="Y646" s="348" t="s">
        <v>55</v>
      </c>
      <c r="Z646" s="348" t="s">
        <v>78</v>
      </c>
      <c r="AA646" s="348" t="s">
        <v>55</v>
      </c>
      <c r="AB646" s="348" t="s">
        <v>55</v>
      </c>
      <c r="AC646" s="348" t="s">
        <v>55</v>
      </c>
      <c r="AD646" s="348" t="s">
        <v>55</v>
      </c>
      <c r="AE646" s="348" t="s">
        <v>55</v>
      </c>
      <c r="AF646" s="348" t="s">
        <v>55</v>
      </c>
      <c r="AG646" s="348" t="s">
        <v>55</v>
      </c>
      <c r="AH646" s="348" t="s">
        <v>55</v>
      </c>
      <c r="AI646" s="348" t="s">
        <v>55</v>
      </c>
      <c r="AJ646" s="348" t="s">
        <v>55</v>
      </c>
      <c r="AK646" s="348" t="s">
        <v>55</v>
      </c>
      <c r="AL646" s="348" t="s">
        <v>55</v>
      </c>
      <c r="AM646" s="348" t="s">
        <v>55</v>
      </c>
      <c r="AN646" s="348" t="s">
        <v>55</v>
      </c>
      <c r="AO646" s="348" t="s">
        <v>55</v>
      </c>
      <c r="AP646" s="348" t="s">
        <v>78</v>
      </c>
      <c r="AQ646" s="348" t="s">
        <v>55</v>
      </c>
      <c r="AR646" s="348" t="s">
        <v>55</v>
      </c>
      <c r="AS646" s="348" t="s">
        <v>55</v>
      </c>
      <c r="AT646" s="1203" t="s">
        <v>55</v>
      </c>
    </row>
    <row r="647" spans="1:46" x14ac:dyDescent="0.2">
      <c r="A647" s="1228">
        <v>1</v>
      </c>
      <c r="B647" s="1210">
        <f t="shared" ref="B647:B648" si="83">C647/D647</f>
        <v>2.5000000000000001E-2</v>
      </c>
      <c r="C647" s="348">
        <v>1</v>
      </c>
      <c r="D647" s="1203">
        <v>40</v>
      </c>
      <c r="E647" s="1241" t="s">
        <v>78</v>
      </c>
      <c r="F647" s="348" t="s">
        <v>78</v>
      </c>
      <c r="G647" s="348" t="s">
        <v>78</v>
      </c>
      <c r="H647" s="348" t="s">
        <v>78</v>
      </c>
      <c r="I647" s="348" t="s">
        <v>78</v>
      </c>
      <c r="J647" s="348" t="s">
        <v>78</v>
      </c>
      <c r="K647" s="348" t="s">
        <v>78</v>
      </c>
      <c r="L647" s="348" t="s">
        <v>78</v>
      </c>
      <c r="M647" s="348" t="s">
        <v>78</v>
      </c>
      <c r="N647" s="348" t="s">
        <v>78</v>
      </c>
      <c r="O647" s="348" t="s">
        <v>78</v>
      </c>
      <c r="P647" s="348" t="s">
        <v>78</v>
      </c>
      <c r="Q647" s="348" t="s">
        <v>78</v>
      </c>
      <c r="R647" s="348" t="s">
        <v>78</v>
      </c>
      <c r="S647" s="348" t="s">
        <v>78</v>
      </c>
      <c r="T647" s="348" t="s">
        <v>78</v>
      </c>
      <c r="U647" s="348" t="s">
        <v>78</v>
      </c>
      <c r="V647" s="348" t="s">
        <v>78</v>
      </c>
      <c r="W647" s="348" t="s">
        <v>78</v>
      </c>
      <c r="X647" s="348" t="s">
        <v>78</v>
      </c>
      <c r="Y647" s="348" t="s">
        <v>78</v>
      </c>
      <c r="Z647" s="348" t="s">
        <v>78</v>
      </c>
      <c r="AA647" s="348" t="s">
        <v>78</v>
      </c>
      <c r="AB647" s="348" t="s">
        <v>78</v>
      </c>
      <c r="AC647" s="348" t="s">
        <v>78</v>
      </c>
      <c r="AD647" s="348" t="s">
        <v>78</v>
      </c>
      <c r="AE647" s="348" t="s">
        <v>78</v>
      </c>
      <c r="AF647" s="348" t="s">
        <v>78</v>
      </c>
      <c r="AG647" s="348" t="s">
        <v>78</v>
      </c>
      <c r="AH647" s="348" t="s">
        <v>78</v>
      </c>
      <c r="AI647" s="348" t="s">
        <v>78</v>
      </c>
      <c r="AJ647" s="348" t="s">
        <v>78</v>
      </c>
      <c r="AK647" s="348" t="s">
        <v>78</v>
      </c>
      <c r="AL647" s="348" t="s">
        <v>78</v>
      </c>
      <c r="AM647" s="348" t="s">
        <v>78</v>
      </c>
      <c r="AN647" s="348" t="s">
        <v>78</v>
      </c>
      <c r="AO647" s="348" t="s">
        <v>78</v>
      </c>
      <c r="AP647" s="348" t="s">
        <v>78</v>
      </c>
      <c r="AQ647" s="348" t="s">
        <v>78</v>
      </c>
      <c r="AR647" s="348" t="s">
        <v>78</v>
      </c>
      <c r="AS647" s="348" t="s">
        <v>78</v>
      </c>
      <c r="AT647" s="1203" t="s">
        <v>78</v>
      </c>
    </row>
    <row r="648" spans="1:46" x14ac:dyDescent="0.2">
      <c r="A648" s="1228" t="s">
        <v>351</v>
      </c>
      <c r="B648" s="1210">
        <f t="shared" si="83"/>
        <v>0</v>
      </c>
      <c r="C648" s="348">
        <v>0</v>
      </c>
      <c r="D648" s="1203">
        <v>40</v>
      </c>
      <c r="E648" s="1241" t="s">
        <v>78</v>
      </c>
      <c r="F648" s="348" t="s">
        <v>78</v>
      </c>
      <c r="G648" s="348" t="s">
        <v>78</v>
      </c>
      <c r="H648" s="348" t="s">
        <v>78</v>
      </c>
      <c r="I648" s="348" t="s">
        <v>78</v>
      </c>
      <c r="J648" s="348" t="s">
        <v>78</v>
      </c>
      <c r="K648" s="348" t="s">
        <v>78</v>
      </c>
      <c r="L648" s="348" t="s">
        <v>78</v>
      </c>
      <c r="M648" s="348" t="s">
        <v>78</v>
      </c>
      <c r="N648" s="348" t="s">
        <v>78</v>
      </c>
      <c r="O648" s="348" t="s">
        <v>78</v>
      </c>
      <c r="P648" s="348" t="s">
        <v>78</v>
      </c>
      <c r="Q648" s="348" t="s">
        <v>78</v>
      </c>
      <c r="R648" s="348" t="s">
        <v>78</v>
      </c>
      <c r="S648" s="348" t="s">
        <v>78</v>
      </c>
      <c r="T648" s="348" t="s">
        <v>78</v>
      </c>
      <c r="U648" s="348" t="s">
        <v>78</v>
      </c>
      <c r="V648" s="348" t="s">
        <v>78</v>
      </c>
      <c r="W648" s="348" t="s">
        <v>78</v>
      </c>
      <c r="X648" s="348" t="s">
        <v>78</v>
      </c>
      <c r="Y648" s="348" t="s">
        <v>78</v>
      </c>
      <c r="Z648" s="348" t="s">
        <v>78</v>
      </c>
      <c r="AA648" s="348" t="s">
        <v>78</v>
      </c>
      <c r="AB648" s="348" t="s">
        <v>78</v>
      </c>
      <c r="AC648" s="348" t="s">
        <v>78</v>
      </c>
      <c r="AD648" s="348" t="s">
        <v>78</v>
      </c>
      <c r="AE648" s="348" t="s">
        <v>78</v>
      </c>
      <c r="AF648" s="348" t="s">
        <v>78</v>
      </c>
      <c r="AG648" s="348" t="s">
        <v>78</v>
      </c>
      <c r="AH648" s="348" t="s">
        <v>78</v>
      </c>
      <c r="AI648" s="348" t="s">
        <v>78</v>
      </c>
      <c r="AJ648" s="348" t="s">
        <v>78</v>
      </c>
      <c r="AK648" s="348" t="s">
        <v>78</v>
      </c>
      <c r="AL648" s="348" t="s">
        <v>78</v>
      </c>
      <c r="AM648" s="348" t="s">
        <v>78</v>
      </c>
      <c r="AN648" s="348" t="s">
        <v>78</v>
      </c>
      <c r="AO648" s="348" t="s">
        <v>78</v>
      </c>
      <c r="AP648" s="348" t="s">
        <v>78</v>
      </c>
      <c r="AQ648" s="348" t="s">
        <v>78</v>
      </c>
      <c r="AR648" s="348" t="s">
        <v>78</v>
      </c>
      <c r="AS648" s="348" t="s">
        <v>78</v>
      </c>
      <c r="AT648" s="1203" t="s">
        <v>78</v>
      </c>
    </row>
    <row r="649" spans="1:46" ht="15" x14ac:dyDescent="0.25">
      <c r="A649" s="1352" t="s">
        <v>352</v>
      </c>
      <c r="B649" s="1275"/>
      <c r="C649" s="1275"/>
      <c r="D649" s="1276"/>
      <c r="E649" s="1275"/>
      <c r="F649" s="1275"/>
      <c r="G649" s="1275"/>
      <c r="H649" s="1275"/>
      <c r="I649" s="1275"/>
      <c r="J649" s="1275"/>
      <c r="K649" s="1275"/>
      <c r="L649" s="1275"/>
      <c r="M649" s="1275"/>
      <c r="N649" s="1275"/>
      <c r="O649" s="1275"/>
      <c r="P649" s="1275"/>
      <c r="Q649" s="1275"/>
      <c r="R649" s="1275"/>
      <c r="S649" s="1275"/>
      <c r="T649" s="1275"/>
      <c r="U649" s="1275"/>
      <c r="V649" s="1275"/>
      <c r="W649" s="1275"/>
      <c r="X649" s="1275"/>
      <c r="Y649" s="1275"/>
      <c r="Z649" s="1275"/>
      <c r="AA649" s="1275"/>
      <c r="AB649" s="1275"/>
      <c r="AC649" s="1275"/>
      <c r="AD649" s="1275"/>
      <c r="AE649" s="1275"/>
      <c r="AF649" s="1275"/>
      <c r="AG649" s="1275"/>
      <c r="AH649" s="1275"/>
      <c r="AI649" s="1275"/>
      <c r="AJ649" s="1275"/>
      <c r="AK649" s="1275"/>
      <c r="AL649" s="1275"/>
      <c r="AM649" s="1275"/>
      <c r="AN649" s="1275"/>
      <c r="AO649" s="1275"/>
      <c r="AP649" s="1275"/>
      <c r="AQ649" s="1275"/>
      <c r="AR649" s="1275"/>
      <c r="AS649" s="1275"/>
      <c r="AT649" s="1276"/>
    </row>
    <row r="650" spans="1:46" x14ac:dyDescent="0.2">
      <c r="A650" s="1228">
        <v>0</v>
      </c>
      <c r="B650" s="1210">
        <f>C650/D650</f>
        <v>0.875</v>
      </c>
      <c r="C650" s="348">
        <v>35</v>
      </c>
      <c r="D650" s="1203">
        <v>40</v>
      </c>
      <c r="E650" s="1241" t="s">
        <v>55</v>
      </c>
      <c r="F650" s="348" t="s">
        <v>78</v>
      </c>
      <c r="G650" s="348" t="s">
        <v>55</v>
      </c>
      <c r="H650" s="348" t="s">
        <v>78</v>
      </c>
      <c r="I650" s="348" t="s">
        <v>55</v>
      </c>
      <c r="J650" s="348" t="s">
        <v>55</v>
      </c>
      <c r="K650" s="348" t="s">
        <v>55</v>
      </c>
      <c r="L650" s="348" t="s">
        <v>55</v>
      </c>
      <c r="M650" s="348" t="s">
        <v>55</v>
      </c>
      <c r="N650" s="348" t="s">
        <v>78</v>
      </c>
      <c r="O650" s="348" t="s">
        <v>55</v>
      </c>
      <c r="P650" s="348" t="s">
        <v>55</v>
      </c>
      <c r="Q650" s="348" t="s">
        <v>55</v>
      </c>
      <c r="R650" s="348" t="s">
        <v>55</v>
      </c>
      <c r="S650" s="348" t="s">
        <v>55</v>
      </c>
      <c r="T650" s="348" t="s">
        <v>78</v>
      </c>
      <c r="U650" s="348" t="s">
        <v>55</v>
      </c>
      <c r="V650" s="348" t="s">
        <v>55</v>
      </c>
      <c r="W650" s="348" t="s">
        <v>55</v>
      </c>
      <c r="X650" s="348" t="s">
        <v>78</v>
      </c>
      <c r="Y650" s="348" t="s">
        <v>55</v>
      </c>
      <c r="Z650" s="348" t="s">
        <v>78</v>
      </c>
      <c r="AA650" s="348" t="s">
        <v>55</v>
      </c>
      <c r="AB650" s="348" t="s">
        <v>55</v>
      </c>
      <c r="AC650" s="348" t="s">
        <v>55</v>
      </c>
      <c r="AD650" s="348" t="s">
        <v>78</v>
      </c>
      <c r="AE650" s="348" t="s">
        <v>55</v>
      </c>
      <c r="AF650" s="348" t="s">
        <v>55</v>
      </c>
      <c r="AG650" s="348" t="s">
        <v>78</v>
      </c>
      <c r="AH650" s="348" t="s">
        <v>55</v>
      </c>
      <c r="AI650" s="348" t="s">
        <v>55</v>
      </c>
      <c r="AJ650" s="348" t="s">
        <v>55</v>
      </c>
      <c r="AK650" s="348" t="s">
        <v>55</v>
      </c>
      <c r="AL650" s="348" t="s">
        <v>55</v>
      </c>
      <c r="AM650" s="348" t="s">
        <v>55</v>
      </c>
      <c r="AN650" s="348" t="s">
        <v>55</v>
      </c>
      <c r="AO650" s="348" t="s">
        <v>55</v>
      </c>
      <c r="AP650" s="348" t="s">
        <v>78</v>
      </c>
      <c r="AQ650" s="348" t="s">
        <v>55</v>
      </c>
      <c r="AR650" s="348" t="s">
        <v>55</v>
      </c>
      <c r="AS650" s="348" t="s">
        <v>55</v>
      </c>
      <c r="AT650" s="1203" t="s">
        <v>55</v>
      </c>
    </row>
    <row r="651" spans="1:46" x14ac:dyDescent="0.2">
      <c r="A651" s="1228">
        <v>1</v>
      </c>
      <c r="B651" s="1210">
        <f t="shared" ref="B651:B654" si="84">C651/D651</f>
        <v>2.5000000000000001E-2</v>
      </c>
      <c r="C651" s="348">
        <v>1</v>
      </c>
      <c r="D651" s="1203">
        <v>40</v>
      </c>
      <c r="E651" s="1241" t="s">
        <v>78</v>
      </c>
      <c r="F651" s="348" t="s">
        <v>78</v>
      </c>
      <c r="G651" s="348" t="s">
        <v>78</v>
      </c>
      <c r="H651" s="348" t="s">
        <v>78</v>
      </c>
      <c r="I651" s="348" t="s">
        <v>78</v>
      </c>
      <c r="J651" s="348" t="s">
        <v>78</v>
      </c>
      <c r="K651" s="348" t="s">
        <v>78</v>
      </c>
      <c r="L651" s="348" t="s">
        <v>78</v>
      </c>
      <c r="M651" s="348" t="s">
        <v>78</v>
      </c>
      <c r="N651" s="348" t="s">
        <v>78</v>
      </c>
      <c r="O651" s="348" t="s">
        <v>78</v>
      </c>
      <c r="P651" s="348" t="s">
        <v>78</v>
      </c>
      <c r="Q651" s="348" t="s">
        <v>78</v>
      </c>
      <c r="R651" s="348" t="s">
        <v>78</v>
      </c>
      <c r="S651" s="348" t="s">
        <v>78</v>
      </c>
      <c r="T651" s="348" t="s">
        <v>78</v>
      </c>
      <c r="U651" s="348" t="s">
        <v>78</v>
      </c>
      <c r="V651" s="348" t="s">
        <v>78</v>
      </c>
      <c r="W651" s="348" t="s">
        <v>78</v>
      </c>
      <c r="X651" s="348" t="s">
        <v>78</v>
      </c>
      <c r="Y651" s="348" t="s">
        <v>78</v>
      </c>
      <c r="Z651" s="348" t="s">
        <v>78</v>
      </c>
      <c r="AA651" s="348" t="s">
        <v>78</v>
      </c>
      <c r="AB651" s="348" t="s">
        <v>78</v>
      </c>
      <c r="AC651" s="348" t="s">
        <v>78</v>
      </c>
      <c r="AD651" s="348" t="s">
        <v>55</v>
      </c>
      <c r="AE651" s="348" t="s">
        <v>78</v>
      </c>
      <c r="AF651" s="348" t="s">
        <v>78</v>
      </c>
      <c r="AG651" s="348" t="s">
        <v>78</v>
      </c>
      <c r="AH651" s="348" t="s">
        <v>78</v>
      </c>
      <c r="AI651" s="348" t="s">
        <v>78</v>
      </c>
      <c r="AJ651" s="348" t="s">
        <v>78</v>
      </c>
      <c r="AK651" s="348" t="s">
        <v>78</v>
      </c>
      <c r="AL651" s="348" t="s">
        <v>78</v>
      </c>
      <c r="AM651" s="348" t="s">
        <v>78</v>
      </c>
      <c r="AN651" s="348" t="s">
        <v>78</v>
      </c>
      <c r="AO651" s="348" t="s">
        <v>78</v>
      </c>
      <c r="AP651" s="348" t="s">
        <v>78</v>
      </c>
      <c r="AQ651" s="348" t="s">
        <v>78</v>
      </c>
      <c r="AR651" s="348" t="s">
        <v>78</v>
      </c>
      <c r="AS651" s="348" t="s">
        <v>78</v>
      </c>
      <c r="AT651" s="1203" t="s">
        <v>78</v>
      </c>
    </row>
    <row r="652" spans="1:46" x14ac:dyDescent="0.2">
      <c r="A652" s="1228" t="s">
        <v>351</v>
      </c>
      <c r="B652" s="1210">
        <f t="shared" si="84"/>
        <v>0.1</v>
      </c>
      <c r="C652" s="348">
        <v>4</v>
      </c>
      <c r="D652" s="1203">
        <v>40</v>
      </c>
      <c r="E652" s="1241" t="s">
        <v>78</v>
      </c>
      <c r="F652" s="348" t="s">
        <v>55</v>
      </c>
      <c r="G652" s="348" t="s">
        <v>78</v>
      </c>
      <c r="H652" s="348" t="s">
        <v>78</v>
      </c>
      <c r="I652" s="348" t="s">
        <v>78</v>
      </c>
      <c r="J652" s="348" t="s">
        <v>78</v>
      </c>
      <c r="K652" s="348" t="s">
        <v>78</v>
      </c>
      <c r="L652" s="348" t="s">
        <v>78</v>
      </c>
      <c r="M652" s="348" t="s">
        <v>78</v>
      </c>
      <c r="N652" s="348" t="s">
        <v>55</v>
      </c>
      <c r="O652" s="348" t="s">
        <v>78</v>
      </c>
      <c r="P652" s="348" t="s">
        <v>78</v>
      </c>
      <c r="Q652" s="348" t="s">
        <v>78</v>
      </c>
      <c r="R652" s="348" t="s">
        <v>78</v>
      </c>
      <c r="S652" s="348" t="s">
        <v>78</v>
      </c>
      <c r="T652" s="348" t="s">
        <v>78</v>
      </c>
      <c r="U652" s="348" t="s">
        <v>78</v>
      </c>
      <c r="V652" s="348" t="s">
        <v>78</v>
      </c>
      <c r="W652" s="348" t="s">
        <v>78</v>
      </c>
      <c r="X652" s="348" t="s">
        <v>78</v>
      </c>
      <c r="Y652" s="348" t="s">
        <v>78</v>
      </c>
      <c r="Z652" s="348" t="s">
        <v>78</v>
      </c>
      <c r="AA652" s="348" t="s">
        <v>78</v>
      </c>
      <c r="AB652" s="348" t="s">
        <v>78</v>
      </c>
      <c r="AC652" s="348" t="s">
        <v>78</v>
      </c>
      <c r="AD652" s="348" t="s">
        <v>78</v>
      </c>
      <c r="AE652" s="348" t="s">
        <v>78</v>
      </c>
      <c r="AF652" s="348" t="s">
        <v>78</v>
      </c>
      <c r="AG652" s="348" t="s">
        <v>55</v>
      </c>
      <c r="AH652" s="348" t="s">
        <v>78</v>
      </c>
      <c r="AI652" s="348" t="s">
        <v>78</v>
      </c>
      <c r="AJ652" s="348" t="s">
        <v>78</v>
      </c>
      <c r="AK652" s="348" t="s">
        <v>78</v>
      </c>
      <c r="AL652" s="348" t="s">
        <v>78</v>
      </c>
      <c r="AM652" s="348" t="s">
        <v>78</v>
      </c>
      <c r="AN652" s="348" t="s">
        <v>78</v>
      </c>
      <c r="AO652" s="348" t="s">
        <v>78</v>
      </c>
      <c r="AP652" s="348" t="s">
        <v>78</v>
      </c>
      <c r="AQ652" s="348" t="s">
        <v>78</v>
      </c>
      <c r="AR652" s="348" t="s">
        <v>78</v>
      </c>
      <c r="AS652" s="348" t="s">
        <v>78</v>
      </c>
      <c r="AT652" s="1203" t="s">
        <v>78</v>
      </c>
    </row>
    <row r="653" spans="1:46" ht="34.5" customHeight="1" x14ac:dyDescent="0.25">
      <c r="A653" s="558" t="s">
        <v>353</v>
      </c>
      <c r="B653" s="1210">
        <f t="shared" si="84"/>
        <v>3.0303030303030304E-2</v>
      </c>
      <c r="C653" s="348">
        <v>1</v>
      </c>
      <c r="D653" s="1203">
        <v>33</v>
      </c>
      <c r="E653" s="1241" t="s">
        <v>58</v>
      </c>
      <c r="F653" s="348" t="s">
        <v>70</v>
      </c>
      <c r="G653" s="348" t="s">
        <v>58</v>
      </c>
      <c r="H653" s="348" t="s">
        <v>58</v>
      </c>
      <c r="I653" s="348" t="s">
        <v>58</v>
      </c>
      <c r="J653" s="348" t="s">
        <v>58</v>
      </c>
      <c r="K653" s="348" t="s">
        <v>58</v>
      </c>
      <c r="L653" s="348" t="s">
        <v>58</v>
      </c>
      <c r="M653" s="348" t="s">
        <v>58</v>
      </c>
      <c r="N653" s="348" t="s">
        <v>70</v>
      </c>
      <c r="O653" s="348" t="s">
        <v>58</v>
      </c>
      <c r="P653" s="348" t="s">
        <v>58</v>
      </c>
      <c r="Q653" s="348" t="s">
        <v>58</v>
      </c>
      <c r="R653" s="348" t="s">
        <v>70</v>
      </c>
      <c r="S653" s="348" t="s">
        <v>70</v>
      </c>
      <c r="T653" s="348" t="s">
        <v>70</v>
      </c>
      <c r="U653" s="348" t="s">
        <v>70</v>
      </c>
      <c r="V653" s="348" t="s">
        <v>58</v>
      </c>
      <c r="W653" s="348" t="s">
        <v>58</v>
      </c>
      <c r="X653" s="348" t="s">
        <v>70</v>
      </c>
      <c r="Y653" s="348" t="s">
        <v>58</v>
      </c>
      <c r="Z653" s="348" t="s">
        <v>58</v>
      </c>
      <c r="AA653" s="348" t="s">
        <v>58</v>
      </c>
      <c r="AB653" s="348" t="s">
        <v>58</v>
      </c>
      <c r="AC653" s="348" t="s">
        <v>70</v>
      </c>
      <c r="AD653" s="348" t="s">
        <v>58</v>
      </c>
      <c r="AE653" s="348" t="s">
        <v>58</v>
      </c>
      <c r="AF653" s="348" t="s">
        <v>70</v>
      </c>
      <c r="AG653" s="348" t="s">
        <v>58</v>
      </c>
      <c r="AH653" s="348" t="s">
        <v>58</v>
      </c>
      <c r="AI653" s="348" t="s">
        <v>58</v>
      </c>
      <c r="AJ653" s="348" t="s">
        <v>58</v>
      </c>
      <c r="AK653" s="348" t="s">
        <v>58</v>
      </c>
      <c r="AL653" s="348" t="s">
        <v>58</v>
      </c>
      <c r="AM653" s="348" t="s">
        <v>58</v>
      </c>
      <c r="AN653" s="348" t="s">
        <v>58</v>
      </c>
      <c r="AO653" s="348" t="s">
        <v>58</v>
      </c>
      <c r="AP653" s="348" t="s">
        <v>70</v>
      </c>
      <c r="AQ653" s="348" t="s">
        <v>58</v>
      </c>
      <c r="AR653" s="348" t="s">
        <v>70</v>
      </c>
      <c r="AS653" s="348" t="s">
        <v>55</v>
      </c>
      <c r="AT653" s="1203" t="s">
        <v>58</v>
      </c>
    </row>
    <row r="654" spans="1:46" ht="39" customHeight="1" x14ac:dyDescent="0.25">
      <c r="A654" s="1383" t="s">
        <v>354</v>
      </c>
      <c r="B654" s="1210">
        <f t="shared" si="84"/>
        <v>0.40540540540540543</v>
      </c>
      <c r="C654" s="348">
        <v>15</v>
      </c>
      <c r="D654" s="1203">
        <v>37</v>
      </c>
      <c r="E654" s="1241" t="s">
        <v>58</v>
      </c>
      <c r="F654" s="348" t="s">
        <v>55</v>
      </c>
      <c r="G654" s="348" t="s">
        <v>55</v>
      </c>
      <c r="H654" s="348" t="s">
        <v>58</v>
      </c>
      <c r="I654" s="348" t="s">
        <v>55</v>
      </c>
      <c r="J654" s="348" t="s">
        <v>58</v>
      </c>
      <c r="K654" s="348" t="s">
        <v>55</v>
      </c>
      <c r="L654" s="348" t="s">
        <v>55</v>
      </c>
      <c r="M654" s="348" t="s">
        <v>55</v>
      </c>
      <c r="N654" s="348" t="s">
        <v>70</v>
      </c>
      <c r="O654" s="348" t="s">
        <v>55</v>
      </c>
      <c r="P654" s="348" t="s">
        <v>58</v>
      </c>
      <c r="Q654" s="348" t="s">
        <v>55</v>
      </c>
      <c r="R654" s="348" t="s">
        <v>58</v>
      </c>
      <c r="S654" s="348" t="s">
        <v>55</v>
      </c>
      <c r="T654" s="348" t="s">
        <v>58</v>
      </c>
      <c r="U654" s="348" t="s">
        <v>70</v>
      </c>
      <c r="V654" s="348" t="s">
        <v>58</v>
      </c>
      <c r="W654" s="348" t="s">
        <v>58</v>
      </c>
      <c r="X654" s="348" t="s">
        <v>70</v>
      </c>
      <c r="Y654" s="348" t="s">
        <v>55</v>
      </c>
      <c r="Z654" s="348" t="s">
        <v>70</v>
      </c>
      <c r="AA654" s="348" t="s">
        <v>58</v>
      </c>
      <c r="AB654" s="348" t="s">
        <v>70</v>
      </c>
      <c r="AC654" s="348" t="s">
        <v>55</v>
      </c>
      <c r="AD654" s="348" t="s">
        <v>58</v>
      </c>
      <c r="AE654" s="348" t="s">
        <v>58</v>
      </c>
      <c r="AF654" s="348" t="s">
        <v>58</v>
      </c>
      <c r="AG654" s="348" t="s">
        <v>70</v>
      </c>
      <c r="AH654" s="348" t="s">
        <v>58</v>
      </c>
      <c r="AI654" s="348" t="s">
        <v>55</v>
      </c>
      <c r="AJ654" s="348" t="s">
        <v>55</v>
      </c>
      <c r="AK654" s="348" t="s">
        <v>58</v>
      </c>
      <c r="AL654" s="348" t="s">
        <v>70</v>
      </c>
      <c r="AM654" s="348" t="s">
        <v>58</v>
      </c>
      <c r="AN654" s="348" t="s">
        <v>58</v>
      </c>
      <c r="AO654" s="348" t="s">
        <v>55</v>
      </c>
      <c r="AP654" s="348" t="s">
        <v>58</v>
      </c>
      <c r="AQ654" s="348" t="s">
        <v>58</v>
      </c>
      <c r="AR654" s="348" t="s">
        <v>58</v>
      </c>
      <c r="AS654" s="348" t="s">
        <v>55</v>
      </c>
      <c r="AT654" s="1203" t="s">
        <v>70</v>
      </c>
    </row>
    <row r="655" spans="1:46" ht="39.75" customHeight="1" x14ac:dyDescent="0.25">
      <c r="A655" s="1384" t="s">
        <v>355</v>
      </c>
      <c r="B655" s="1207"/>
      <c r="C655" s="1207"/>
      <c r="D655" s="1208"/>
      <c r="E655" s="1207"/>
      <c r="F655" s="1207"/>
      <c r="G655" s="1207"/>
      <c r="H655" s="1207"/>
      <c r="I655" s="1207"/>
      <c r="J655" s="1207"/>
      <c r="K655" s="1207"/>
      <c r="L655" s="1207"/>
      <c r="M655" s="1207"/>
      <c r="N655" s="1207"/>
      <c r="O655" s="1207"/>
      <c r="P655" s="1207"/>
      <c r="Q655" s="1207"/>
      <c r="R655" s="1207"/>
      <c r="S655" s="1207"/>
      <c r="T655" s="1207"/>
      <c r="U655" s="1207"/>
      <c r="V655" s="1207"/>
      <c r="W655" s="1207"/>
      <c r="X655" s="1207"/>
      <c r="Y655" s="1207"/>
      <c r="Z655" s="1207"/>
      <c r="AA655" s="1207"/>
      <c r="AB655" s="1207"/>
      <c r="AC655" s="1207"/>
      <c r="AD655" s="1207"/>
      <c r="AE655" s="1207"/>
      <c r="AF655" s="1207"/>
      <c r="AG655" s="1207"/>
      <c r="AH655" s="1207"/>
      <c r="AI655" s="1207"/>
      <c r="AJ655" s="1207"/>
      <c r="AK655" s="1207"/>
      <c r="AL655" s="1207"/>
      <c r="AM655" s="1207"/>
      <c r="AN655" s="1207"/>
      <c r="AO655" s="1207"/>
      <c r="AP655" s="1207"/>
      <c r="AQ655" s="1207"/>
      <c r="AR655" s="1207"/>
      <c r="AS655" s="1207"/>
      <c r="AT655" s="1208"/>
    </row>
    <row r="656" spans="1:46" ht="41.25" customHeight="1" x14ac:dyDescent="0.2">
      <c r="A656" s="1385" t="s">
        <v>356</v>
      </c>
      <c r="B656" s="1210">
        <f>C656/D656</f>
        <v>0.52631578947368418</v>
      </c>
      <c r="C656" s="348">
        <v>20</v>
      </c>
      <c r="D656" s="1203">
        <v>38</v>
      </c>
      <c r="E656" s="1386" t="s">
        <v>70</v>
      </c>
      <c r="F656" s="563" t="s">
        <v>357</v>
      </c>
      <c r="G656" s="563" t="s">
        <v>357</v>
      </c>
      <c r="H656" s="563" t="s">
        <v>358</v>
      </c>
      <c r="I656" s="563" t="s">
        <v>357</v>
      </c>
      <c r="J656" s="563" t="s">
        <v>359</v>
      </c>
      <c r="K656" s="563" t="s">
        <v>357</v>
      </c>
      <c r="L656" s="563" t="s">
        <v>360</v>
      </c>
      <c r="M656" s="563" t="s">
        <v>357</v>
      </c>
      <c r="N656" s="563" t="s">
        <v>70</v>
      </c>
      <c r="O656" s="563" t="s">
        <v>357</v>
      </c>
      <c r="P656" s="563" t="s">
        <v>357</v>
      </c>
      <c r="Q656" s="563" t="s">
        <v>358</v>
      </c>
      <c r="R656" s="563" t="s">
        <v>357</v>
      </c>
      <c r="S656" s="563" t="s">
        <v>70</v>
      </c>
      <c r="T656" s="563" t="s">
        <v>70</v>
      </c>
      <c r="U656" s="563" t="s">
        <v>357</v>
      </c>
      <c r="V656" s="563" t="s">
        <v>360</v>
      </c>
      <c r="W656" s="563" t="s">
        <v>358</v>
      </c>
      <c r="X656" s="563" t="s">
        <v>358</v>
      </c>
      <c r="Y656" s="563" t="s">
        <v>357</v>
      </c>
      <c r="Z656" s="563" t="s">
        <v>360</v>
      </c>
      <c r="AA656" s="563" t="s">
        <v>357</v>
      </c>
      <c r="AB656" s="563" t="s">
        <v>357</v>
      </c>
      <c r="AC656" s="563" t="s">
        <v>70</v>
      </c>
      <c r="AD656" s="563" t="s">
        <v>358</v>
      </c>
      <c r="AE656" s="563" t="s">
        <v>357</v>
      </c>
      <c r="AF656" s="563" t="s">
        <v>357</v>
      </c>
      <c r="AG656" s="563" t="s">
        <v>70</v>
      </c>
      <c r="AH656" s="563" t="s">
        <v>359</v>
      </c>
      <c r="AI656" s="563" t="s">
        <v>357</v>
      </c>
      <c r="AJ656" s="563" t="s">
        <v>357</v>
      </c>
      <c r="AK656" s="563" t="s">
        <v>357</v>
      </c>
      <c r="AL656" s="563" t="s">
        <v>70</v>
      </c>
      <c r="AM656" s="563" t="s">
        <v>359</v>
      </c>
      <c r="AN656" s="563" t="s">
        <v>359</v>
      </c>
      <c r="AO656" s="563" t="s">
        <v>357</v>
      </c>
      <c r="AP656" s="563" t="s">
        <v>358</v>
      </c>
      <c r="AQ656" s="563" t="s">
        <v>357</v>
      </c>
      <c r="AR656" s="563" t="s">
        <v>359</v>
      </c>
      <c r="AS656" s="563" t="s">
        <v>357</v>
      </c>
      <c r="AT656" s="1387" t="s">
        <v>359</v>
      </c>
    </row>
    <row r="657" spans="1:46" ht="27.75" customHeight="1" x14ac:dyDescent="0.2">
      <c r="A657" s="1388" t="s">
        <v>361</v>
      </c>
      <c r="B657" s="1389"/>
      <c r="C657" s="1205"/>
      <c r="D657" s="1206"/>
      <c r="E657" s="1390"/>
      <c r="F657" s="1390"/>
      <c r="G657" s="1390"/>
      <c r="H657" s="1390"/>
      <c r="I657" s="1390"/>
      <c r="J657" s="1390"/>
      <c r="K657" s="1390"/>
      <c r="L657" s="1390"/>
      <c r="M657" s="1390"/>
      <c r="N657" s="1390"/>
      <c r="O657" s="1390"/>
      <c r="P657" s="1390"/>
      <c r="Q657" s="1390"/>
      <c r="R657" s="1390"/>
      <c r="S657" s="1390"/>
      <c r="T657" s="1390"/>
      <c r="U657" s="1390"/>
      <c r="V657" s="1390"/>
      <c r="W657" s="1390"/>
      <c r="X657" s="1390"/>
      <c r="Y657" s="1390"/>
      <c r="Z657" s="1390"/>
      <c r="AA657" s="1390"/>
      <c r="AB657" s="1390"/>
      <c r="AC657" s="1390"/>
      <c r="AD657" s="1390"/>
      <c r="AE657" s="1390"/>
      <c r="AF657" s="1390"/>
      <c r="AG657" s="1390"/>
      <c r="AH657" s="1390"/>
      <c r="AI657" s="1390"/>
      <c r="AJ657" s="1390"/>
      <c r="AK657" s="1390"/>
      <c r="AL657" s="1390"/>
      <c r="AM657" s="1390"/>
      <c r="AN657" s="1390"/>
      <c r="AO657" s="1390"/>
      <c r="AP657" s="1390"/>
      <c r="AQ657" s="1390"/>
      <c r="AR657" s="1390"/>
      <c r="AS657" s="1390"/>
      <c r="AT657" s="1391"/>
    </row>
    <row r="658" spans="1:46" x14ac:dyDescent="0.2">
      <c r="A658" s="1228" t="s">
        <v>362</v>
      </c>
      <c r="B658" s="1210">
        <f>C658/D658</f>
        <v>0.25</v>
      </c>
      <c r="C658" s="348">
        <v>5</v>
      </c>
      <c r="D658" s="1203">
        <v>20</v>
      </c>
      <c r="E658" s="348" t="s">
        <v>78</v>
      </c>
      <c r="F658" s="348" t="s">
        <v>78</v>
      </c>
      <c r="G658" s="348" t="s">
        <v>78</v>
      </c>
      <c r="H658" s="348" t="s">
        <v>78</v>
      </c>
      <c r="I658" s="348" t="s">
        <v>78</v>
      </c>
      <c r="J658" s="348" t="s">
        <v>78</v>
      </c>
      <c r="K658" s="348" t="s">
        <v>78</v>
      </c>
      <c r="L658" s="348" t="s">
        <v>78</v>
      </c>
      <c r="M658" s="348" t="s">
        <v>55</v>
      </c>
      <c r="N658" s="348" t="s">
        <v>78</v>
      </c>
      <c r="O658" s="348" t="s">
        <v>78</v>
      </c>
      <c r="P658" s="348" t="s">
        <v>55</v>
      </c>
      <c r="Q658" s="348" t="s">
        <v>78</v>
      </c>
      <c r="R658" s="348" t="s">
        <v>55</v>
      </c>
      <c r="S658" s="348" t="s">
        <v>78</v>
      </c>
      <c r="T658" s="348" t="s">
        <v>78</v>
      </c>
      <c r="U658" s="348" t="s">
        <v>78</v>
      </c>
      <c r="V658" s="348" t="s">
        <v>78</v>
      </c>
      <c r="W658" s="348" t="s">
        <v>78</v>
      </c>
      <c r="X658" s="348" t="s">
        <v>78</v>
      </c>
      <c r="Y658" s="348" t="s">
        <v>78</v>
      </c>
      <c r="Z658" s="348" t="s">
        <v>78</v>
      </c>
      <c r="AA658" s="348" t="s">
        <v>78</v>
      </c>
      <c r="AB658" s="348" t="s">
        <v>78</v>
      </c>
      <c r="AC658" s="348" t="s">
        <v>78</v>
      </c>
      <c r="AD658" s="348" t="s">
        <v>78</v>
      </c>
      <c r="AE658" s="348" t="s">
        <v>78</v>
      </c>
      <c r="AF658" s="348" t="s">
        <v>78</v>
      </c>
      <c r="AG658" s="348" t="s">
        <v>78</v>
      </c>
      <c r="AH658" s="348" t="s">
        <v>78</v>
      </c>
      <c r="AI658" s="348" t="s">
        <v>78</v>
      </c>
      <c r="AJ658" s="348" t="s">
        <v>55</v>
      </c>
      <c r="AK658" s="348" t="s">
        <v>78</v>
      </c>
      <c r="AL658" s="348" t="s">
        <v>78</v>
      </c>
      <c r="AM658" s="348" t="s">
        <v>78</v>
      </c>
      <c r="AN658" s="348" t="s">
        <v>78</v>
      </c>
      <c r="AO658" s="348" t="s">
        <v>55</v>
      </c>
      <c r="AP658" s="348" t="s">
        <v>78</v>
      </c>
      <c r="AQ658" s="348" t="s">
        <v>78</v>
      </c>
      <c r="AR658" s="348" t="s">
        <v>78</v>
      </c>
      <c r="AS658" s="348" t="s">
        <v>78</v>
      </c>
      <c r="AT658" s="1392" t="s">
        <v>78</v>
      </c>
    </row>
    <row r="659" spans="1:46" x14ac:dyDescent="0.2">
      <c r="A659" s="1228" t="s">
        <v>363</v>
      </c>
      <c r="B659" s="1210">
        <f t="shared" ref="B659:B663" si="85">C659/D659</f>
        <v>0.4</v>
      </c>
      <c r="C659" s="348">
        <v>8</v>
      </c>
      <c r="D659" s="1203">
        <v>20</v>
      </c>
      <c r="E659" s="348" t="s">
        <v>78</v>
      </c>
      <c r="F659" s="348" t="s">
        <v>55</v>
      </c>
      <c r="G659" s="348" t="s">
        <v>55</v>
      </c>
      <c r="H659" s="348" t="s">
        <v>78</v>
      </c>
      <c r="I659" s="348" t="s">
        <v>55</v>
      </c>
      <c r="J659" s="348" t="s">
        <v>78</v>
      </c>
      <c r="K659" s="348" t="s">
        <v>55</v>
      </c>
      <c r="L659" s="348" t="s">
        <v>78</v>
      </c>
      <c r="M659" s="348" t="s">
        <v>78</v>
      </c>
      <c r="N659" s="348" t="s">
        <v>78</v>
      </c>
      <c r="O659" s="348" t="s">
        <v>55</v>
      </c>
      <c r="P659" s="348" t="s">
        <v>78</v>
      </c>
      <c r="Q659" s="348" t="s">
        <v>78</v>
      </c>
      <c r="R659" s="348" t="s">
        <v>78</v>
      </c>
      <c r="S659" s="348" t="s">
        <v>78</v>
      </c>
      <c r="T659" s="348" t="s">
        <v>78</v>
      </c>
      <c r="U659" s="348" t="s">
        <v>78</v>
      </c>
      <c r="V659" s="348" t="s">
        <v>78</v>
      </c>
      <c r="W659" s="348" t="s">
        <v>78</v>
      </c>
      <c r="X659" s="348" t="s">
        <v>78</v>
      </c>
      <c r="Y659" s="348" t="s">
        <v>78</v>
      </c>
      <c r="Z659" s="348" t="s">
        <v>78</v>
      </c>
      <c r="AA659" s="348" t="s">
        <v>78</v>
      </c>
      <c r="AB659" s="348" t="s">
        <v>78</v>
      </c>
      <c r="AC659" s="348" t="s">
        <v>78</v>
      </c>
      <c r="AD659" s="348" t="s">
        <v>78</v>
      </c>
      <c r="AE659" s="348" t="s">
        <v>78</v>
      </c>
      <c r="AF659" s="348" t="s">
        <v>78</v>
      </c>
      <c r="AG659" s="348" t="s">
        <v>78</v>
      </c>
      <c r="AH659" s="348" t="s">
        <v>78</v>
      </c>
      <c r="AI659" s="348" t="s">
        <v>78</v>
      </c>
      <c r="AJ659" s="348" t="s">
        <v>78</v>
      </c>
      <c r="AK659" s="348" t="s">
        <v>55</v>
      </c>
      <c r="AL659" s="348" t="s">
        <v>78</v>
      </c>
      <c r="AM659" s="348" t="s">
        <v>78</v>
      </c>
      <c r="AN659" s="348" t="s">
        <v>78</v>
      </c>
      <c r="AO659" s="348" t="s">
        <v>78</v>
      </c>
      <c r="AP659" s="348" t="s">
        <v>78</v>
      </c>
      <c r="AQ659" s="348" t="s">
        <v>55</v>
      </c>
      <c r="AR659" s="348" t="s">
        <v>78</v>
      </c>
      <c r="AS659" s="348" t="s">
        <v>55</v>
      </c>
      <c r="AT659" s="1392" t="s">
        <v>78</v>
      </c>
    </row>
    <row r="660" spans="1:46" x14ac:dyDescent="0.2">
      <c r="A660" s="1228" t="s">
        <v>364</v>
      </c>
      <c r="B660" s="1210">
        <f t="shared" si="85"/>
        <v>0.2</v>
      </c>
      <c r="C660" s="348">
        <v>4</v>
      </c>
      <c r="D660" s="1203">
        <v>20</v>
      </c>
      <c r="E660" s="348" t="s">
        <v>78</v>
      </c>
      <c r="F660" s="348" t="s">
        <v>78</v>
      </c>
      <c r="G660" s="348" t="s">
        <v>78</v>
      </c>
      <c r="H660" s="348" t="s">
        <v>78</v>
      </c>
      <c r="I660" s="348" t="s">
        <v>78</v>
      </c>
      <c r="J660" s="348" t="s">
        <v>78</v>
      </c>
      <c r="K660" s="348" t="s">
        <v>78</v>
      </c>
      <c r="L660" s="348" t="s">
        <v>78</v>
      </c>
      <c r="M660" s="348" t="s">
        <v>78</v>
      </c>
      <c r="N660" s="348" t="s">
        <v>78</v>
      </c>
      <c r="O660" s="348" t="s">
        <v>78</v>
      </c>
      <c r="P660" s="348" t="s">
        <v>78</v>
      </c>
      <c r="Q660" s="348" t="s">
        <v>78</v>
      </c>
      <c r="R660" s="348" t="s">
        <v>78</v>
      </c>
      <c r="S660" s="348" t="s">
        <v>78</v>
      </c>
      <c r="T660" s="348" t="s">
        <v>78</v>
      </c>
      <c r="U660" s="348" t="s">
        <v>55</v>
      </c>
      <c r="V660" s="348" t="s">
        <v>78</v>
      </c>
      <c r="W660" s="348" t="s">
        <v>78</v>
      </c>
      <c r="X660" s="348" t="s">
        <v>78</v>
      </c>
      <c r="Y660" s="348" t="s">
        <v>55</v>
      </c>
      <c r="Z660" s="348" t="s">
        <v>78</v>
      </c>
      <c r="AA660" s="348" t="s">
        <v>78</v>
      </c>
      <c r="AB660" s="348" t="s">
        <v>55</v>
      </c>
      <c r="AC660" s="348" t="s">
        <v>78</v>
      </c>
      <c r="AD660" s="348" t="s">
        <v>78</v>
      </c>
      <c r="AE660" s="348" t="s">
        <v>78</v>
      </c>
      <c r="AF660" s="348" t="s">
        <v>78</v>
      </c>
      <c r="AG660" s="348" t="s">
        <v>78</v>
      </c>
      <c r="AH660" s="348" t="s">
        <v>78</v>
      </c>
      <c r="AI660" s="348" t="s">
        <v>55</v>
      </c>
      <c r="AJ660" s="348" t="s">
        <v>78</v>
      </c>
      <c r="AK660" s="348" t="s">
        <v>78</v>
      </c>
      <c r="AL660" s="348" t="s">
        <v>78</v>
      </c>
      <c r="AM660" s="348" t="s">
        <v>78</v>
      </c>
      <c r="AN660" s="348" t="s">
        <v>78</v>
      </c>
      <c r="AO660" s="348" t="s">
        <v>78</v>
      </c>
      <c r="AP660" s="348" t="s">
        <v>78</v>
      </c>
      <c r="AQ660" s="348" t="s">
        <v>78</v>
      </c>
      <c r="AR660" s="348" t="s">
        <v>78</v>
      </c>
      <c r="AS660" s="348" t="s">
        <v>78</v>
      </c>
      <c r="AT660" s="1392" t="s">
        <v>78</v>
      </c>
    </row>
    <row r="661" spans="1:46" x14ac:dyDescent="0.2">
      <c r="A661" s="1228" t="s">
        <v>365</v>
      </c>
      <c r="B661" s="1210">
        <f t="shared" si="85"/>
        <v>0.15</v>
      </c>
      <c r="C661" s="348">
        <v>3</v>
      </c>
      <c r="D661" s="1203">
        <v>20</v>
      </c>
      <c r="E661" s="347" t="s">
        <v>78</v>
      </c>
      <c r="F661" s="347" t="s">
        <v>78</v>
      </c>
      <c r="G661" s="347" t="s">
        <v>78</v>
      </c>
      <c r="H661" s="347" t="s">
        <v>78</v>
      </c>
      <c r="I661" s="347" t="s">
        <v>78</v>
      </c>
      <c r="J661" s="347" t="s">
        <v>78</v>
      </c>
      <c r="K661" s="347" t="s">
        <v>78</v>
      </c>
      <c r="L661" s="347" t="s">
        <v>78</v>
      </c>
      <c r="M661" s="347" t="s">
        <v>78</v>
      </c>
      <c r="N661" s="347" t="s">
        <v>78</v>
      </c>
      <c r="O661" s="347" t="s">
        <v>78</v>
      </c>
      <c r="P661" s="347" t="s">
        <v>78</v>
      </c>
      <c r="Q661" s="347" t="s">
        <v>78</v>
      </c>
      <c r="R661" s="347" t="s">
        <v>78</v>
      </c>
      <c r="S661" s="347" t="s">
        <v>78</v>
      </c>
      <c r="T661" s="347" t="s">
        <v>78</v>
      </c>
      <c r="U661" s="1393"/>
      <c r="V661" s="347" t="s">
        <v>78</v>
      </c>
      <c r="W661" s="347" t="s">
        <v>78</v>
      </c>
      <c r="X661" s="347" t="s">
        <v>78</v>
      </c>
      <c r="Y661" s="347" t="s">
        <v>78</v>
      </c>
      <c r="Z661" s="347" t="s">
        <v>78</v>
      </c>
      <c r="AA661" s="347" t="s">
        <v>55</v>
      </c>
      <c r="AB661" s="347" t="s">
        <v>78</v>
      </c>
      <c r="AC661" s="347" t="s">
        <v>78</v>
      </c>
      <c r="AD661" s="347" t="s">
        <v>78</v>
      </c>
      <c r="AE661" s="347" t="s">
        <v>55</v>
      </c>
      <c r="AF661" s="347" t="s">
        <v>55</v>
      </c>
      <c r="AG661" s="347" t="s">
        <v>78</v>
      </c>
      <c r="AH661" s="347" t="s">
        <v>78</v>
      </c>
      <c r="AI661" s="347" t="s">
        <v>78</v>
      </c>
      <c r="AJ661" s="347" t="s">
        <v>78</v>
      </c>
      <c r="AK661" s="347" t="s">
        <v>78</v>
      </c>
      <c r="AL661" s="347" t="s">
        <v>78</v>
      </c>
      <c r="AM661" s="347" t="s">
        <v>78</v>
      </c>
      <c r="AN661" s="347" t="s">
        <v>78</v>
      </c>
      <c r="AO661" s="347" t="s">
        <v>78</v>
      </c>
      <c r="AP661" s="347" t="s">
        <v>78</v>
      </c>
      <c r="AQ661" s="347" t="s">
        <v>78</v>
      </c>
      <c r="AR661" s="347" t="s">
        <v>78</v>
      </c>
      <c r="AS661" s="347" t="s">
        <v>78</v>
      </c>
      <c r="AT661" s="1394" t="s">
        <v>78</v>
      </c>
    </row>
    <row r="662" spans="1:46" ht="20.25" customHeight="1" x14ac:dyDescent="0.25">
      <c r="A662" s="1395" t="s">
        <v>366</v>
      </c>
      <c r="B662" s="1210">
        <f t="shared" si="85"/>
        <v>0.47368421052631576</v>
      </c>
      <c r="C662" s="348">
        <v>18</v>
      </c>
      <c r="D662" s="346">
        <v>38</v>
      </c>
      <c r="E662" s="1396"/>
      <c r="F662" s="1397"/>
      <c r="G662" s="1397"/>
      <c r="H662" s="1397"/>
      <c r="I662" s="1397"/>
      <c r="J662" s="1397"/>
      <c r="K662" s="1397"/>
      <c r="L662" s="1397"/>
      <c r="M662" s="1397"/>
      <c r="N662" s="1397"/>
      <c r="O662" s="1397"/>
      <c r="P662" s="1397"/>
      <c r="Q662" s="1397"/>
      <c r="R662" s="1397"/>
      <c r="S662" s="1397"/>
      <c r="T662" s="1397"/>
      <c r="U662" s="1397"/>
      <c r="V662" s="1397"/>
      <c r="W662" s="1397"/>
      <c r="X662" s="1397"/>
      <c r="Y662" s="1397"/>
      <c r="Z662" s="1397"/>
      <c r="AA662" s="1397"/>
      <c r="AB662" s="1397"/>
      <c r="AC662" s="1397"/>
      <c r="AD662" s="1397"/>
      <c r="AE662" s="1397"/>
      <c r="AF662" s="1397"/>
      <c r="AG662" s="1397"/>
      <c r="AH662" s="1397"/>
      <c r="AI662" s="1397"/>
      <c r="AJ662" s="1397"/>
      <c r="AK662" s="1397"/>
      <c r="AL662" s="1397"/>
      <c r="AM662" s="1397"/>
      <c r="AN662" s="1397"/>
      <c r="AO662" s="1397"/>
      <c r="AP662" s="1397"/>
      <c r="AQ662" s="1397"/>
      <c r="AR662" s="1397"/>
      <c r="AS662" s="1397"/>
      <c r="AT662" s="1398"/>
    </row>
    <row r="663" spans="1:46" ht="37.5" customHeight="1" x14ac:dyDescent="0.2">
      <c r="A663" s="1399" t="s">
        <v>367</v>
      </c>
      <c r="B663" s="1210">
        <f t="shared" si="85"/>
        <v>0.85</v>
      </c>
      <c r="C663" s="348">
        <f>SUM(C658:C660)</f>
        <v>17</v>
      </c>
      <c r="D663" s="346">
        <v>20</v>
      </c>
      <c r="E663" s="1400"/>
      <c r="F663" s="1401"/>
      <c r="G663" s="1401"/>
      <c r="H663" s="1401"/>
      <c r="I663" s="1401"/>
      <c r="J663" s="1401"/>
      <c r="K663" s="1401"/>
      <c r="L663" s="1401"/>
      <c r="M663" s="1401"/>
      <c r="N663" s="1401"/>
      <c r="O663" s="1401"/>
      <c r="P663" s="1401"/>
      <c r="Q663" s="1401"/>
      <c r="R663" s="1401"/>
      <c r="S663" s="1401"/>
      <c r="T663" s="1401"/>
      <c r="U663" s="1401"/>
      <c r="V663" s="1401"/>
      <c r="W663" s="1401"/>
      <c r="X663" s="1401"/>
      <c r="Y663" s="1401"/>
      <c r="Z663" s="1401"/>
      <c r="AA663" s="1401"/>
      <c r="AB663" s="1401"/>
      <c r="AC663" s="1401"/>
      <c r="AD663" s="1401"/>
      <c r="AE663" s="1401"/>
      <c r="AF663" s="1401"/>
      <c r="AG663" s="1401"/>
      <c r="AH663" s="1401"/>
      <c r="AI663" s="1401"/>
      <c r="AJ663" s="1401"/>
      <c r="AK663" s="1401"/>
      <c r="AL663" s="1401"/>
      <c r="AM663" s="1401"/>
      <c r="AN663" s="1401"/>
      <c r="AO663" s="1401"/>
      <c r="AP663" s="1401"/>
      <c r="AQ663" s="1401"/>
      <c r="AR663" s="1401"/>
      <c r="AS663" s="1401"/>
      <c r="AT663" s="1402"/>
    </row>
    <row r="664" spans="1:46" ht="27" customHeight="1" x14ac:dyDescent="0.2">
      <c r="A664" s="1231" t="s">
        <v>7</v>
      </c>
      <c r="B664" s="1403"/>
      <c r="C664" s="1403"/>
      <c r="D664" s="1404"/>
      <c r="E664" s="1197"/>
      <c r="F664" s="1197"/>
      <c r="G664" s="1197"/>
      <c r="H664" s="1197"/>
      <c r="I664" s="1197"/>
      <c r="J664" s="1197"/>
      <c r="K664" s="1197"/>
      <c r="L664" s="1197"/>
      <c r="M664" s="1197"/>
      <c r="N664" s="1197"/>
      <c r="O664" s="1197"/>
      <c r="P664" s="1197"/>
      <c r="Q664" s="1197"/>
      <c r="R664" s="1197"/>
      <c r="S664" s="1197"/>
      <c r="T664" s="1197"/>
      <c r="U664" s="1197"/>
      <c r="V664" s="1197"/>
      <c r="W664" s="1197"/>
      <c r="X664" s="1197"/>
      <c r="Y664" s="1197"/>
      <c r="Z664" s="1197"/>
      <c r="AA664" s="1197"/>
      <c r="AB664" s="1197"/>
      <c r="AC664" s="1197"/>
      <c r="AD664" s="1197"/>
      <c r="AE664" s="1197"/>
      <c r="AF664" s="1197"/>
      <c r="AG664" s="1197"/>
      <c r="AH664" s="1197"/>
      <c r="AI664" s="1197"/>
      <c r="AJ664" s="1197"/>
      <c r="AK664" s="1197"/>
      <c r="AL664" s="1197"/>
      <c r="AM664" s="1197"/>
      <c r="AN664" s="1197"/>
      <c r="AO664" s="1197"/>
      <c r="AP664" s="1197"/>
      <c r="AQ664" s="1197"/>
      <c r="AR664" s="1197"/>
      <c r="AS664" s="1197"/>
      <c r="AT664" s="1405"/>
    </row>
    <row r="665" spans="1:46" ht="36.75" customHeight="1" x14ac:dyDescent="0.2">
      <c r="A665" s="1406" t="s">
        <v>368</v>
      </c>
      <c r="B665" s="1210">
        <f>C665/D665</f>
        <v>0.81395348837209303</v>
      </c>
      <c r="C665" s="348">
        <v>35</v>
      </c>
      <c r="D665" s="1203">
        <v>43</v>
      </c>
      <c r="E665" s="1241" t="s">
        <v>58</v>
      </c>
      <c r="F665" s="348" t="s">
        <v>55</v>
      </c>
      <c r="G665" s="348" t="s">
        <v>70</v>
      </c>
      <c r="H665" s="348" t="s">
        <v>70</v>
      </c>
      <c r="I665" s="348" t="s">
        <v>55</v>
      </c>
      <c r="J665" s="348" t="s">
        <v>55</v>
      </c>
      <c r="K665" s="348" t="s">
        <v>58</v>
      </c>
      <c r="L665" s="348" t="s">
        <v>55</v>
      </c>
      <c r="M665" s="348" t="s">
        <v>55</v>
      </c>
      <c r="N665" s="348" t="s">
        <v>55</v>
      </c>
      <c r="O665" s="348" t="s">
        <v>55</v>
      </c>
      <c r="P665" s="348" t="s">
        <v>55</v>
      </c>
      <c r="Q665" s="348" t="s">
        <v>55</v>
      </c>
      <c r="R665" s="348" t="s">
        <v>55</v>
      </c>
      <c r="S665" s="348" t="s">
        <v>58</v>
      </c>
      <c r="T665" s="348" t="s">
        <v>58</v>
      </c>
      <c r="U665" s="348" t="s">
        <v>55</v>
      </c>
      <c r="V665" s="348" t="s">
        <v>55</v>
      </c>
      <c r="W665" s="348" t="s">
        <v>55</v>
      </c>
      <c r="X665" s="348" t="s">
        <v>55</v>
      </c>
      <c r="Y665" s="348" t="s">
        <v>55</v>
      </c>
      <c r="Z665" s="348" t="s">
        <v>55</v>
      </c>
      <c r="AA665" s="348" t="s">
        <v>55</v>
      </c>
      <c r="AB665" s="348" t="s">
        <v>55</v>
      </c>
      <c r="AC665" s="348" t="s">
        <v>55</v>
      </c>
      <c r="AD665" s="348" t="s">
        <v>55</v>
      </c>
      <c r="AE665" s="348" t="s">
        <v>55</v>
      </c>
      <c r="AF665" s="348" t="s">
        <v>55</v>
      </c>
      <c r="AG665" s="348" t="s">
        <v>55</v>
      </c>
      <c r="AH665" s="348" t="s">
        <v>58</v>
      </c>
      <c r="AI665" s="348" t="s">
        <v>55</v>
      </c>
      <c r="AJ665" s="348" t="s">
        <v>55</v>
      </c>
      <c r="AK665" s="348" t="s">
        <v>55</v>
      </c>
      <c r="AL665" s="348" t="s">
        <v>55</v>
      </c>
      <c r="AM665" s="348" t="s">
        <v>58</v>
      </c>
      <c r="AN665" s="348" t="s">
        <v>55</v>
      </c>
      <c r="AO665" s="348" t="s">
        <v>55</v>
      </c>
      <c r="AP665" s="348" t="s">
        <v>55</v>
      </c>
      <c r="AQ665" s="348" t="s">
        <v>55</v>
      </c>
      <c r="AR665" s="348" t="s">
        <v>55</v>
      </c>
      <c r="AS665" s="348" t="s">
        <v>55</v>
      </c>
      <c r="AT665" s="1203" t="s">
        <v>55</v>
      </c>
    </row>
    <row r="666" spans="1:46" ht="43.5" customHeight="1" x14ac:dyDescent="0.2">
      <c r="A666" s="1269" t="s">
        <v>369</v>
      </c>
      <c r="B666" s="1210">
        <f>C666/D666</f>
        <v>0.78947368421052633</v>
      </c>
      <c r="C666" s="348">
        <v>30</v>
      </c>
      <c r="D666" s="1203">
        <v>38</v>
      </c>
      <c r="E666" s="1241" t="s">
        <v>70</v>
      </c>
      <c r="F666" s="348" t="s">
        <v>70</v>
      </c>
      <c r="G666" s="348" t="s">
        <v>55</v>
      </c>
      <c r="H666" s="348" t="s">
        <v>70</v>
      </c>
      <c r="I666" s="348" t="s">
        <v>55</v>
      </c>
      <c r="J666" s="348" t="s">
        <v>55</v>
      </c>
      <c r="K666" s="348" t="s">
        <v>58</v>
      </c>
      <c r="L666" s="348" t="s">
        <v>55</v>
      </c>
      <c r="M666" s="348" t="s">
        <v>55</v>
      </c>
      <c r="N666" s="348" t="s">
        <v>55</v>
      </c>
      <c r="O666" s="348" t="s">
        <v>55</v>
      </c>
      <c r="P666" s="348" t="s">
        <v>70</v>
      </c>
      <c r="Q666" s="348" t="s">
        <v>55</v>
      </c>
      <c r="R666" s="348" t="s">
        <v>55</v>
      </c>
      <c r="S666" s="348" t="s">
        <v>55</v>
      </c>
      <c r="T666" s="348" t="s">
        <v>58</v>
      </c>
      <c r="U666" s="348" t="s">
        <v>55</v>
      </c>
      <c r="V666" s="348" t="s">
        <v>55</v>
      </c>
      <c r="W666" s="348" t="s">
        <v>55</v>
      </c>
      <c r="X666" s="348" t="s">
        <v>55</v>
      </c>
      <c r="Y666" s="348" t="s">
        <v>55</v>
      </c>
      <c r="Z666" s="348" t="s">
        <v>55</v>
      </c>
      <c r="AA666" s="348" t="s">
        <v>70</v>
      </c>
      <c r="AB666" s="348" t="s">
        <v>55</v>
      </c>
      <c r="AC666" s="348" t="s">
        <v>55</v>
      </c>
      <c r="AD666" s="348" t="s">
        <v>58</v>
      </c>
      <c r="AE666" s="348" t="s">
        <v>58</v>
      </c>
      <c r="AF666" s="348" t="s">
        <v>70</v>
      </c>
      <c r="AG666" s="348" t="s">
        <v>55</v>
      </c>
      <c r="AH666" s="348" t="s">
        <v>55</v>
      </c>
      <c r="AI666" s="348" t="s">
        <v>55</v>
      </c>
      <c r="AJ666" s="348" t="s">
        <v>55</v>
      </c>
      <c r="AK666" s="348" t="s">
        <v>55</v>
      </c>
      <c r="AL666" s="348" t="s">
        <v>55</v>
      </c>
      <c r="AM666" s="348" t="s">
        <v>70</v>
      </c>
      <c r="AN666" s="348" t="s">
        <v>58</v>
      </c>
      <c r="AO666" s="348" t="s">
        <v>55</v>
      </c>
      <c r="AP666" s="348" t="s">
        <v>58</v>
      </c>
      <c r="AQ666" s="348" t="s">
        <v>55</v>
      </c>
      <c r="AR666" s="348" t="s">
        <v>55</v>
      </c>
      <c r="AS666" s="348" t="s">
        <v>55</v>
      </c>
      <c r="AT666" s="1203" t="s">
        <v>55</v>
      </c>
    </row>
    <row r="667" spans="1:46" ht="34.5" customHeight="1" x14ac:dyDescent="0.2">
      <c r="A667" s="1407" t="s">
        <v>370</v>
      </c>
      <c r="B667" s="1275"/>
      <c r="C667" s="1275"/>
      <c r="D667" s="1276"/>
      <c r="E667" s="1275"/>
      <c r="F667" s="1275"/>
      <c r="G667" s="1275"/>
      <c r="H667" s="1275"/>
      <c r="I667" s="1275"/>
      <c r="J667" s="1275"/>
      <c r="K667" s="1275"/>
      <c r="L667" s="1275"/>
      <c r="M667" s="1275"/>
      <c r="N667" s="1275"/>
      <c r="O667" s="1275"/>
      <c r="P667" s="1275"/>
      <c r="Q667" s="1275"/>
      <c r="R667" s="1275"/>
      <c r="S667" s="1275"/>
      <c r="T667" s="1275"/>
      <c r="U667" s="1275"/>
      <c r="V667" s="1275"/>
      <c r="W667" s="1275"/>
      <c r="X667" s="1275"/>
      <c r="Y667" s="1275"/>
      <c r="Z667" s="1275"/>
      <c r="AA667" s="1275"/>
      <c r="AB667" s="1275"/>
      <c r="AC667" s="1275"/>
      <c r="AD667" s="1275"/>
      <c r="AE667" s="1275"/>
      <c r="AF667" s="1275"/>
      <c r="AG667" s="1275"/>
      <c r="AH667" s="1275"/>
      <c r="AI667" s="1275"/>
      <c r="AJ667" s="1275"/>
      <c r="AK667" s="1275"/>
      <c r="AL667" s="1275"/>
      <c r="AM667" s="1275"/>
      <c r="AN667" s="1275"/>
      <c r="AO667" s="1275"/>
      <c r="AP667" s="1275"/>
      <c r="AQ667" s="1275"/>
      <c r="AR667" s="1275"/>
      <c r="AS667" s="1275"/>
      <c r="AT667" s="1276"/>
    </row>
    <row r="668" spans="1:46" x14ac:dyDescent="0.2">
      <c r="A668" s="1228" t="s">
        <v>371</v>
      </c>
      <c r="B668" s="1408">
        <f>C668/D668</f>
        <v>9.5238095238095233E-2</v>
      </c>
      <c r="C668" s="348">
        <v>4</v>
      </c>
      <c r="D668" s="1203">
        <v>42</v>
      </c>
      <c r="E668" s="1241" t="s">
        <v>78</v>
      </c>
      <c r="F668" s="348" t="s">
        <v>55</v>
      </c>
      <c r="G668" s="348" t="s">
        <v>78</v>
      </c>
      <c r="H668" s="348" t="s">
        <v>55</v>
      </c>
      <c r="I668" s="348" t="s">
        <v>78</v>
      </c>
      <c r="J668" s="348" t="s">
        <v>78</v>
      </c>
      <c r="K668" s="348" t="s">
        <v>78</v>
      </c>
      <c r="L668" s="348" t="s">
        <v>78</v>
      </c>
      <c r="M668" s="348" t="s">
        <v>78</v>
      </c>
      <c r="N668" s="348" t="s">
        <v>78</v>
      </c>
      <c r="O668" s="348" t="s">
        <v>78</v>
      </c>
      <c r="P668" s="348" t="s">
        <v>78</v>
      </c>
      <c r="Q668" s="348" t="s">
        <v>78</v>
      </c>
      <c r="R668" s="348" t="s">
        <v>78</v>
      </c>
      <c r="S668" s="348" t="s">
        <v>78</v>
      </c>
      <c r="T668" s="348" t="s">
        <v>78</v>
      </c>
      <c r="U668" s="348" t="s">
        <v>78</v>
      </c>
      <c r="V668" s="348" t="s">
        <v>78</v>
      </c>
      <c r="W668" s="348" t="s">
        <v>78</v>
      </c>
      <c r="X668" s="348" t="s">
        <v>78</v>
      </c>
      <c r="Y668" s="348" t="s">
        <v>78</v>
      </c>
      <c r="Z668" s="348" t="s">
        <v>78</v>
      </c>
      <c r="AA668" s="348" t="s">
        <v>78</v>
      </c>
      <c r="AB668" s="348" t="s">
        <v>78</v>
      </c>
      <c r="AC668" s="348" t="s">
        <v>78</v>
      </c>
      <c r="AD668" s="348" t="s">
        <v>78</v>
      </c>
      <c r="AE668" s="348" t="s">
        <v>78</v>
      </c>
      <c r="AF668" s="348" t="s">
        <v>78</v>
      </c>
      <c r="AG668" s="348" t="s">
        <v>78</v>
      </c>
      <c r="AH668" s="348" t="s">
        <v>55</v>
      </c>
      <c r="AI668" s="348" t="s">
        <v>78</v>
      </c>
      <c r="AJ668" s="348" t="s">
        <v>78</v>
      </c>
      <c r="AK668" s="348" t="s">
        <v>78</v>
      </c>
      <c r="AL668" s="348" t="s">
        <v>78</v>
      </c>
      <c r="AM668" s="348" t="s">
        <v>78</v>
      </c>
      <c r="AN668" s="348" t="s">
        <v>78</v>
      </c>
      <c r="AO668" s="348" t="s">
        <v>55</v>
      </c>
      <c r="AP668" s="348" t="s">
        <v>78</v>
      </c>
      <c r="AQ668" s="348" t="s">
        <v>78</v>
      </c>
      <c r="AR668" s="348" t="s">
        <v>78</v>
      </c>
      <c r="AS668" s="348" t="s">
        <v>78</v>
      </c>
      <c r="AT668" s="1203" t="s">
        <v>78</v>
      </c>
    </row>
    <row r="669" spans="1:46" x14ac:dyDescent="0.2">
      <c r="A669" s="1228" t="s">
        <v>372</v>
      </c>
      <c r="B669" s="1408">
        <f t="shared" ref="B669:B670" si="86">C669/D669</f>
        <v>0.40476190476190477</v>
      </c>
      <c r="C669" s="348">
        <v>17</v>
      </c>
      <c r="D669" s="1203">
        <v>42</v>
      </c>
      <c r="E669" s="1241" t="s">
        <v>55</v>
      </c>
      <c r="F669" s="348" t="s">
        <v>78</v>
      </c>
      <c r="G669" s="348" t="s">
        <v>55</v>
      </c>
      <c r="H669" s="348" t="s">
        <v>78</v>
      </c>
      <c r="I669" s="348" t="s">
        <v>78</v>
      </c>
      <c r="J669" s="348" t="s">
        <v>78</v>
      </c>
      <c r="K669" s="348" t="s">
        <v>55</v>
      </c>
      <c r="L669" s="348" t="s">
        <v>78</v>
      </c>
      <c r="M669" s="348" t="s">
        <v>55</v>
      </c>
      <c r="N669" s="348" t="s">
        <v>78</v>
      </c>
      <c r="O669" s="348" t="s">
        <v>55</v>
      </c>
      <c r="P669" s="348" t="s">
        <v>78</v>
      </c>
      <c r="Q669" s="348" t="s">
        <v>78</v>
      </c>
      <c r="R669" s="348" t="s">
        <v>78</v>
      </c>
      <c r="S669" s="348" t="s">
        <v>55</v>
      </c>
      <c r="T669" s="348" t="s">
        <v>78</v>
      </c>
      <c r="U669" s="348" t="s">
        <v>55</v>
      </c>
      <c r="V669" s="348" t="s">
        <v>55</v>
      </c>
      <c r="W669" s="348" t="s">
        <v>78</v>
      </c>
      <c r="X669" s="348" t="s">
        <v>78</v>
      </c>
      <c r="Y669" s="348" t="s">
        <v>78</v>
      </c>
      <c r="Z669" s="348" t="s">
        <v>55</v>
      </c>
      <c r="AA669" s="348" t="s">
        <v>78</v>
      </c>
      <c r="AB669" s="348" t="s">
        <v>55</v>
      </c>
      <c r="AC669" s="348" t="s">
        <v>78</v>
      </c>
      <c r="AD669" s="348" t="s">
        <v>78</v>
      </c>
      <c r="AE669" s="348" t="s">
        <v>78</v>
      </c>
      <c r="AF669" s="348" t="s">
        <v>78</v>
      </c>
      <c r="AG669" s="348" t="s">
        <v>55</v>
      </c>
      <c r="AH669" s="348" t="s">
        <v>78</v>
      </c>
      <c r="AI669" s="348" t="s">
        <v>55</v>
      </c>
      <c r="AJ669" s="348" t="s">
        <v>78</v>
      </c>
      <c r="AK669" s="348" t="s">
        <v>78</v>
      </c>
      <c r="AL669" s="348" t="s">
        <v>55</v>
      </c>
      <c r="AM669" s="348" t="s">
        <v>55</v>
      </c>
      <c r="AN669" s="348" t="s">
        <v>78</v>
      </c>
      <c r="AO669" s="348" t="s">
        <v>78</v>
      </c>
      <c r="AP669" s="348" t="s">
        <v>78</v>
      </c>
      <c r="AQ669" s="348" t="s">
        <v>78</v>
      </c>
      <c r="AR669" s="348" t="s">
        <v>55</v>
      </c>
      <c r="AS669" s="348" t="s">
        <v>78</v>
      </c>
      <c r="AT669" s="1203" t="s">
        <v>55</v>
      </c>
    </row>
    <row r="670" spans="1:46" x14ac:dyDescent="0.2">
      <c r="A670" s="1228" t="s">
        <v>373</v>
      </c>
      <c r="B670" s="1408">
        <f t="shared" si="86"/>
        <v>0.5</v>
      </c>
      <c r="C670" s="348">
        <v>21</v>
      </c>
      <c r="D670" s="1203">
        <v>42</v>
      </c>
      <c r="E670" s="1241" t="s">
        <v>78</v>
      </c>
      <c r="F670" s="348" t="s">
        <v>78</v>
      </c>
      <c r="G670" s="348" t="s">
        <v>78</v>
      </c>
      <c r="H670" s="348" t="s">
        <v>78</v>
      </c>
      <c r="I670" s="348" t="s">
        <v>55</v>
      </c>
      <c r="J670" s="348" t="s">
        <v>55</v>
      </c>
      <c r="K670" s="348" t="s">
        <v>78</v>
      </c>
      <c r="L670" s="348" t="s">
        <v>55</v>
      </c>
      <c r="M670" s="348" t="s">
        <v>78</v>
      </c>
      <c r="N670" s="348" t="s">
        <v>55</v>
      </c>
      <c r="O670" s="348" t="s">
        <v>78</v>
      </c>
      <c r="P670" s="348" t="s">
        <v>55</v>
      </c>
      <c r="Q670" s="348" t="s">
        <v>55</v>
      </c>
      <c r="R670" s="348" t="s">
        <v>55</v>
      </c>
      <c r="S670" s="348" t="s">
        <v>78</v>
      </c>
      <c r="T670" s="348" t="s">
        <v>78</v>
      </c>
      <c r="U670" s="348" t="s">
        <v>78</v>
      </c>
      <c r="V670" s="348" t="s">
        <v>78</v>
      </c>
      <c r="W670" s="348" t="s">
        <v>55</v>
      </c>
      <c r="X670" s="348" t="s">
        <v>55</v>
      </c>
      <c r="Y670" s="348" t="s">
        <v>55</v>
      </c>
      <c r="Z670" s="348" t="s">
        <v>78</v>
      </c>
      <c r="AA670" s="348" t="s">
        <v>55</v>
      </c>
      <c r="AB670" s="348" t="s">
        <v>78</v>
      </c>
      <c r="AC670" s="348" t="s">
        <v>55</v>
      </c>
      <c r="AD670" s="348" t="s">
        <v>55</v>
      </c>
      <c r="AE670" s="348" t="s">
        <v>55</v>
      </c>
      <c r="AF670" s="348" t="s">
        <v>55</v>
      </c>
      <c r="AG670" s="348" t="s">
        <v>78</v>
      </c>
      <c r="AH670" s="348" t="s">
        <v>78</v>
      </c>
      <c r="AI670" s="348" t="s">
        <v>78</v>
      </c>
      <c r="AJ670" s="348" t="s">
        <v>55</v>
      </c>
      <c r="AK670" s="348" t="s">
        <v>55</v>
      </c>
      <c r="AL670" s="348" t="s">
        <v>78</v>
      </c>
      <c r="AM670" s="348" t="s">
        <v>78</v>
      </c>
      <c r="AN670" s="348" t="s">
        <v>55</v>
      </c>
      <c r="AO670" s="348" t="s">
        <v>78</v>
      </c>
      <c r="AP670" s="348" t="s">
        <v>55</v>
      </c>
      <c r="AQ670" s="348" t="s">
        <v>55</v>
      </c>
      <c r="AR670" s="348" t="s">
        <v>78</v>
      </c>
      <c r="AS670" s="348" t="s">
        <v>55</v>
      </c>
      <c r="AT670" s="1203" t="s">
        <v>78</v>
      </c>
    </row>
    <row r="671" spans="1:46" ht="30" x14ac:dyDescent="0.25">
      <c r="A671" s="1333" t="s">
        <v>374</v>
      </c>
      <c r="B671" s="1409"/>
      <c r="C671" s="1275"/>
      <c r="D671" s="1410"/>
      <c r="E671" s="1275"/>
      <c r="F671" s="1275"/>
      <c r="G671" s="1275"/>
      <c r="H671" s="1275"/>
      <c r="I671" s="1275"/>
      <c r="J671" s="1275"/>
      <c r="K671" s="1275"/>
      <c r="L671" s="1275"/>
      <c r="M671" s="1275"/>
      <c r="N671" s="1275"/>
      <c r="O671" s="1275"/>
      <c r="P671" s="1275"/>
      <c r="Q671" s="1275"/>
      <c r="R671" s="1275"/>
      <c r="S671" s="1275"/>
      <c r="T671" s="1275"/>
      <c r="U671" s="1275"/>
      <c r="V671" s="1275"/>
      <c r="W671" s="1275"/>
      <c r="X671" s="1275"/>
      <c r="Y671" s="1275"/>
      <c r="Z671" s="1275"/>
      <c r="AA671" s="1275"/>
      <c r="AB671" s="1275"/>
      <c r="AC671" s="1275"/>
      <c r="AD671" s="1275"/>
      <c r="AE671" s="1275"/>
      <c r="AF671" s="1275"/>
      <c r="AG671" s="1275"/>
      <c r="AH671" s="1275"/>
      <c r="AI671" s="1275"/>
      <c r="AJ671" s="1275"/>
      <c r="AK671" s="1275"/>
      <c r="AL671" s="1275"/>
      <c r="AM671" s="1275"/>
      <c r="AN671" s="1275"/>
      <c r="AO671" s="1275"/>
      <c r="AP671" s="1275"/>
      <c r="AQ671" s="1275"/>
      <c r="AR671" s="1275"/>
      <c r="AS671" s="1275"/>
      <c r="AT671" s="1276"/>
    </row>
    <row r="672" spans="1:46" x14ac:dyDescent="0.2">
      <c r="A672" s="1228" t="s">
        <v>375</v>
      </c>
      <c r="B672" s="1408">
        <f>C672/D672</f>
        <v>0.12195121951219512</v>
      </c>
      <c r="C672" s="348">
        <v>5</v>
      </c>
      <c r="D672" s="1203">
        <v>41</v>
      </c>
      <c r="E672" s="1241" t="s">
        <v>55</v>
      </c>
      <c r="F672" s="348" t="s">
        <v>78</v>
      </c>
      <c r="G672" s="348" t="s">
        <v>78</v>
      </c>
      <c r="H672" s="348" t="s">
        <v>78</v>
      </c>
      <c r="I672" s="348" t="s">
        <v>78</v>
      </c>
      <c r="J672" s="348" t="s">
        <v>78</v>
      </c>
      <c r="K672" s="348" t="s">
        <v>78</v>
      </c>
      <c r="L672" s="348" t="s">
        <v>78</v>
      </c>
      <c r="M672" s="348" t="s">
        <v>55</v>
      </c>
      <c r="N672" s="348" t="s">
        <v>78</v>
      </c>
      <c r="O672" s="348" t="s">
        <v>78</v>
      </c>
      <c r="P672" s="348" t="s">
        <v>78</v>
      </c>
      <c r="Q672" s="348" t="s">
        <v>78</v>
      </c>
      <c r="R672" s="348" t="s">
        <v>78</v>
      </c>
      <c r="S672" s="348" t="s">
        <v>78</v>
      </c>
      <c r="T672" s="348" t="s">
        <v>78</v>
      </c>
      <c r="U672" s="348" t="s">
        <v>78</v>
      </c>
      <c r="V672" s="348" t="s">
        <v>55</v>
      </c>
      <c r="W672" s="348" t="s">
        <v>78</v>
      </c>
      <c r="X672" s="348" t="s">
        <v>78</v>
      </c>
      <c r="Y672" s="348" t="s">
        <v>55</v>
      </c>
      <c r="Z672" s="348" t="s">
        <v>78</v>
      </c>
      <c r="AA672" s="348" t="s">
        <v>78</v>
      </c>
      <c r="AB672" s="348" t="s">
        <v>78</v>
      </c>
      <c r="AC672" s="348" t="s">
        <v>78</v>
      </c>
      <c r="AD672" s="348" t="s">
        <v>78</v>
      </c>
      <c r="AE672" s="348" t="s">
        <v>78</v>
      </c>
      <c r="AF672" s="348" t="s">
        <v>78</v>
      </c>
      <c r="AG672" s="348" t="s">
        <v>78</v>
      </c>
      <c r="AH672" s="348" t="s">
        <v>78</v>
      </c>
      <c r="AI672" s="348" t="s">
        <v>78</v>
      </c>
      <c r="AJ672" s="348" t="s">
        <v>78</v>
      </c>
      <c r="AK672" s="348" t="s">
        <v>78</v>
      </c>
      <c r="AL672" s="348" t="s">
        <v>78</v>
      </c>
      <c r="AM672" s="348" t="s">
        <v>78</v>
      </c>
      <c r="AN672" s="348" t="s">
        <v>78</v>
      </c>
      <c r="AO672" s="348" t="s">
        <v>78</v>
      </c>
      <c r="AP672" s="348" t="s">
        <v>78</v>
      </c>
      <c r="AQ672" s="348" t="s">
        <v>78</v>
      </c>
      <c r="AR672" s="348" t="s">
        <v>55</v>
      </c>
      <c r="AS672" s="348" t="s">
        <v>78</v>
      </c>
      <c r="AT672" s="1203" t="s">
        <v>78</v>
      </c>
    </row>
    <row r="673" spans="1:46" x14ac:dyDescent="0.2">
      <c r="A673" s="1228" t="s">
        <v>376</v>
      </c>
      <c r="B673" s="1408">
        <f t="shared" ref="B673:B674" si="87">C673/D673</f>
        <v>0.24390243902439024</v>
      </c>
      <c r="C673" s="348">
        <v>10</v>
      </c>
      <c r="D673" s="1203">
        <v>41</v>
      </c>
      <c r="E673" s="1241" t="s">
        <v>78</v>
      </c>
      <c r="F673" s="348" t="s">
        <v>78</v>
      </c>
      <c r="G673" s="348" t="s">
        <v>78</v>
      </c>
      <c r="H673" s="348" t="s">
        <v>78</v>
      </c>
      <c r="I673" s="348" t="s">
        <v>78</v>
      </c>
      <c r="J673" s="348" t="s">
        <v>78</v>
      </c>
      <c r="K673" s="348" t="s">
        <v>78</v>
      </c>
      <c r="L673" s="348" t="s">
        <v>78</v>
      </c>
      <c r="M673" s="348" t="s">
        <v>78</v>
      </c>
      <c r="N673" s="348" t="s">
        <v>78</v>
      </c>
      <c r="O673" s="348" t="s">
        <v>55</v>
      </c>
      <c r="P673" s="348" t="s">
        <v>78</v>
      </c>
      <c r="Q673" s="348" t="s">
        <v>78</v>
      </c>
      <c r="R673" s="348" t="s">
        <v>78</v>
      </c>
      <c r="S673" s="348" t="s">
        <v>78</v>
      </c>
      <c r="T673" s="348" t="s">
        <v>78</v>
      </c>
      <c r="U673" s="348" t="s">
        <v>55</v>
      </c>
      <c r="V673" s="348" t="s">
        <v>78</v>
      </c>
      <c r="W673" s="348" t="s">
        <v>55</v>
      </c>
      <c r="X673" s="348" t="s">
        <v>55</v>
      </c>
      <c r="Y673" s="348" t="s">
        <v>78</v>
      </c>
      <c r="Z673" s="348" t="s">
        <v>55</v>
      </c>
      <c r="AA673" s="348" t="s">
        <v>55</v>
      </c>
      <c r="AB673" s="348" t="s">
        <v>78</v>
      </c>
      <c r="AC673" s="348" t="s">
        <v>78</v>
      </c>
      <c r="AD673" s="348" t="s">
        <v>78</v>
      </c>
      <c r="AE673" s="348" t="s">
        <v>78</v>
      </c>
      <c r="AF673" s="348" t="s">
        <v>78</v>
      </c>
      <c r="AG673" s="348" t="s">
        <v>55</v>
      </c>
      <c r="AH673" s="348" t="s">
        <v>55</v>
      </c>
      <c r="AI673" s="348" t="s">
        <v>78</v>
      </c>
      <c r="AJ673" s="348" t="s">
        <v>78</v>
      </c>
      <c r="AK673" s="348" t="s">
        <v>78</v>
      </c>
      <c r="AL673" s="348" t="s">
        <v>78</v>
      </c>
      <c r="AM673" s="348" t="s">
        <v>78</v>
      </c>
      <c r="AN673" s="348" t="s">
        <v>78</v>
      </c>
      <c r="AO673" s="348" t="s">
        <v>78</v>
      </c>
      <c r="AP673" s="348" t="s">
        <v>55</v>
      </c>
      <c r="AQ673" s="348" t="s">
        <v>78</v>
      </c>
      <c r="AR673" s="348" t="s">
        <v>78</v>
      </c>
      <c r="AS673" s="348" t="s">
        <v>78</v>
      </c>
      <c r="AT673" s="1203" t="s">
        <v>55</v>
      </c>
    </row>
    <row r="674" spans="1:46" x14ac:dyDescent="0.2">
      <c r="A674" s="1228" t="s">
        <v>377</v>
      </c>
      <c r="B674" s="1408">
        <f t="shared" si="87"/>
        <v>0.63414634146341464</v>
      </c>
      <c r="C674" s="348">
        <v>26</v>
      </c>
      <c r="D674" s="1203">
        <v>41</v>
      </c>
      <c r="E674" s="1241" t="s">
        <v>78</v>
      </c>
      <c r="F674" s="348" t="s">
        <v>55</v>
      </c>
      <c r="G674" s="348" t="s">
        <v>78</v>
      </c>
      <c r="H674" s="348" t="s">
        <v>78</v>
      </c>
      <c r="I674" s="348" t="s">
        <v>55</v>
      </c>
      <c r="J674" s="348" t="s">
        <v>55</v>
      </c>
      <c r="K674" s="348" t="s">
        <v>55</v>
      </c>
      <c r="L674" s="348" t="s">
        <v>55</v>
      </c>
      <c r="M674" s="348" t="s">
        <v>78</v>
      </c>
      <c r="N674" s="348" t="s">
        <v>55</v>
      </c>
      <c r="O674" s="348" t="s">
        <v>78</v>
      </c>
      <c r="P674" s="348" t="s">
        <v>55</v>
      </c>
      <c r="Q674" s="348" t="s">
        <v>55</v>
      </c>
      <c r="R674" s="348" t="s">
        <v>55</v>
      </c>
      <c r="S674" s="348" t="s">
        <v>55</v>
      </c>
      <c r="T674" s="348" t="s">
        <v>55</v>
      </c>
      <c r="U674" s="348" t="s">
        <v>78</v>
      </c>
      <c r="V674" s="348" t="s">
        <v>78</v>
      </c>
      <c r="W674" s="348" t="s">
        <v>78</v>
      </c>
      <c r="X674" s="348" t="s">
        <v>78</v>
      </c>
      <c r="Y674" s="348" t="s">
        <v>78</v>
      </c>
      <c r="Z674" s="348" t="s">
        <v>78</v>
      </c>
      <c r="AA674" s="348" t="s">
        <v>78</v>
      </c>
      <c r="AB674" s="348" t="s">
        <v>55</v>
      </c>
      <c r="AC674" s="348" t="s">
        <v>78</v>
      </c>
      <c r="AD674" s="348" t="s">
        <v>55</v>
      </c>
      <c r="AE674" s="348" t="s">
        <v>55</v>
      </c>
      <c r="AF674" s="348" t="s">
        <v>55</v>
      </c>
      <c r="AG674" s="348" t="s">
        <v>78</v>
      </c>
      <c r="AH674" s="348" t="s">
        <v>78</v>
      </c>
      <c r="AI674" s="348" t="s">
        <v>55</v>
      </c>
      <c r="AJ674" s="348" t="s">
        <v>55</v>
      </c>
      <c r="AK674" s="348" t="s">
        <v>55</v>
      </c>
      <c r="AL674" s="348" t="s">
        <v>55</v>
      </c>
      <c r="AM674" s="348" t="s">
        <v>78</v>
      </c>
      <c r="AN674" s="348" t="s">
        <v>55</v>
      </c>
      <c r="AO674" s="348" t="s">
        <v>55</v>
      </c>
      <c r="AP674" s="348" t="s">
        <v>78</v>
      </c>
      <c r="AQ674" s="348" t="s">
        <v>55</v>
      </c>
      <c r="AR674" s="348" t="s">
        <v>78</v>
      </c>
      <c r="AS674" s="348" t="s">
        <v>55</v>
      </c>
      <c r="AT674" s="1203" t="s">
        <v>78</v>
      </c>
    </row>
    <row r="675" spans="1:46" ht="36.75" customHeight="1" x14ac:dyDescent="0.25">
      <c r="A675" s="1333" t="s">
        <v>378</v>
      </c>
      <c r="B675" s="1409"/>
      <c r="C675" s="1275"/>
      <c r="D675" s="1410"/>
      <c r="E675" s="1275"/>
      <c r="F675" s="1275"/>
      <c r="G675" s="1275"/>
      <c r="H675" s="1275"/>
      <c r="I675" s="1275"/>
      <c r="J675" s="1275"/>
      <c r="K675" s="1275"/>
      <c r="L675" s="1275"/>
      <c r="M675" s="1275"/>
      <c r="N675" s="1275"/>
      <c r="O675" s="1275"/>
      <c r="P675" s="1275"/>
      <c r="Q675" s="1275"/>
      <c r="R675" s="1275"/>
      <c r="S675" s="1275"/>
      <c r="T675" s="1275"/>
      <c r="U675" s="1275"/>
      <c r="V675" s="1275"/>
      <c r="W675" s="1275"/>
      <c r="X675" s="1275"/>
      <c r="Y675" s="1275"/>
      <c r="Z675" s="1275"/>
      <c r="AA675" s="1275"/>
      <c r="AB675" s="1275"/>
      <c r="AC675" s="1275"/>
      <c r="AD675" s="1275"/>
      <c r="AE675" s="1275"/>
      <c r="AF675" s="1275"/>
      <c r="AG675" s="1275"/>
      <c r="AH675" s="1275"/>
      <c r="AI675" s="1275"/>
      <c r="AJ675" s="1275"/>
      <c r="AK675" s="1275"/>
      <c r="AL675" s="1275"/>
      <c r="AM675" s="1275"/>
      <c r="AN675" s="1275"/>
      <c r="AO675" s="1275"/>
      <c r="AP675" s="1275"/>
      <c r="AQ675" s="1275"/>
      <c r="AR675" s="1275"/>
      <c r="AS675" s="1275"/>
      <c r="AT675" s="1276"/>
    </row>
    <row r="676" spans="1:46" x14ac:dyDescent="0.2">
      <c r="A676" s="1209" t="s">
        <v>379</v>
      </c>
      <c r="B676" s="1408">
        <f>C676/D676</f>
        <v>0.12195121951219512</v>
      </c>
      <c r="C676" s="1237">
        <v>5</v>
      </c>
      <c r="D676" s="1203">
        <v>41</v>
      </c>
      <c r="E676" s="1241" t="s">
        <v>78</v>
      </c>
      <c r="F676" s="348" t="s">
        <v>78</v>
      </c>
      <c r="G676" s="348" t="s">
        <v>78</v>
      </c>
      <c r="H676" s="348" t="s">
        <v>78</v>
      </c>
      <c r="I676" s="348" t="s">
        <v>78</v>
      </c>
      <c r="J676" s="348" t="s">
        <v>78</v>
      </c>
      <c r="K676" s="348" t="s">
        <v>78</v>
      </c>
      <c r="L676" s="348" t="s">
        <v>78</v>
      </c>
      <c r="M676" s="348" t="s">
        <v>55</v>
      </c>
      <c r="N676" s="348" t="s">
        <v>78</v>
      </c>
      <c r="O676" s="348" t="s">
        <v>55</v>
      </c>
      <c r="P676" s="348" t="s">
        <v>78</v>
      </c>
      <c r="Q676" s="348" t="s">
        <v>78</v>
      </c>
      <c r="R676" s="348" t="s">
        <v>78</v>
      </c>
      <c r="S676" s="348" t="s">
        <v>78</v>
      </c>
      <c r="T676" s="348" t="s">
        <v>78</v>
      </c>
      <c r="U676" s="348" t="s">
        <v>78</v>
      </c>
      <c r="V676" s="348" t="s">
        <v>55</v>
      </c>
      <c r="W676" s="348" t="s">
        <v>78</v>
      </c>
      <c r="X676" s="348" t="s">
        <v>55</v>
      </c>
      <c r="Y676" s="348" t="s">
        <v>55</v>
      </c>
      <c r="Z676" s="348" t="s">
        <v>78</v>
      </c>
      <c r="AA676" s="348" t="s">
        <v>78</v>
      </c>
      <c r="AB676" s="348" t="s">
        <v>78</v>
      </c>
      <c r="AC676" s="348" t="s">
        <v>78</v>
      </c>
      <c r="AD676" s="348" t="s">
        <v>78</v>
      </c>
      <c r="AE676" s="348" t="s">
        <v>78</v>
      </c>
      <c r="AF676" s="348" t="s">
        <v>78</v>
      </c>
      <c r="AG676" s="348" t="s">
        <v>78</v>
      </c>
      <c r="AH676" s="348" t="s">
        <v>78</v>
      </c>
      <c r="AI676" s="348" t="s">
        <v>78</v>
      </c>
      <c r="AJ676" s="348" t="s">
        <v>78</v>
      </c>
      <c r="AK676" s="348" t="s">
        <v>78</v>
      </c>
      <c r="AL676" s="348" t="s">
        <v>78</v>
      </c>
      <c r="AM676" s="348" t="s">
        <v>78</v>
      </c>
      <c r="AN676" s="348" t="s">
        <v>78</v>
      </c>
      <c r="AO676" s="348" t="s">
        <v>78</v>
      </c>
      <c r="AP676" s="348" t="s">
        <v>78</v>
      </c>
      <c r="AQ676" s="348" t="s">
        <v>78</v>
      </c>
      <c r="AR676" s="348" t="s">
        <v>78</v>
      </c>
      <c r="AS676" s="348" t="s">
        <v>78</v>
      </c>
      <c r="AT676" s="1203" t="s">
        <v>78</v>
      </c>
    </row>
    <row r="677" spans="1:46" x14ac:dyDescent="0.2">
      <c r="A677" s="1209" t="s">
        <v>380</v>
      </c>
      <c r="B677" s="1408">
        <f t="shared" ref="B677:B679" si="88">C677/D677</f>
        <v>0.21951219512195122</v>
      </c>
      <c r="C677" s="1237">
        <v>9</v>
      </c>
      <c r="D677" s="1203">
        <v>41</v>
      </c>
      <c r="E677" s="1241" t="s">
        <v>78</v>
      </c>
      <c r="F677" s="348" t="s">
        <v>78</v>
      </c>
      <c r="G677" s="348" t="s">
        <v>78</v>
      </c>
      <c r="H677" s="348" t="s">
        <v>78</v>
      </c>
      <c r="I677" s="348" t="s">
        <v>78</v>
      </c>
      <c r="J677" s="348" t="s">
        <v>78</v>
      </c>
      <c r="K677" s="348" t="s">
        <v>78</v>
      </c>
      <c r="L677" s="348" t="s">
        <v>78</v>
      </c>
      <c r="M677" s="348" t="s">
        <v>78</v>
      </c>
      <c r="N677" s="348" t="s">
        <v>78</v>
      </c>
      <c r="O677" s="348" t="s">
        <v>78</v>
      </c>
      <c r="P677" s="348" t="s">
        <v>78</v>
      </c>
      <c r="Q677" s="348" t="s">
        <v>55</v>
      </c>
      <c r="R677" s="348" t="s">
        <v>78</v>
      </c>
      <c r="S677" s="348" t="s">
        <v>78</v>
      </c>
      <c r="T677" s="348" t="s">
        <v>78</v>
      </c>
      <c r="U677" s="348" t="s">
        <v>55</v>
      </c>
      <c r="V677" s="348" t="s">
        <v>78</v>
      </c>
      <c r="W677" s="348" t="s">
        <v>55</v>
      </c>
      <c r="X677" s="348" t="s">
        <v>78</v>
      </c>
      <c r="Y677" s="348" t="s">
        <v>78</v>
      </c>
      <c r="Z677" s="348" t="s">
        <v>55</v>
      </c>
      <c r="AA677" s="348" t="s">
        <v>78</v>
      </c>
      <c r="AB677" s="348" t="s">
        <v>78</v>
      </c>
      <c r="AC677" s="348" t="s">
        <v>78</v>
      </c>
      <c r="AD677" s="348" t="s">
        <v>78</v>
      </c>
      <c r="AE677" s="348" t="s">
        <v>78</v>
      </c>
      <c r="AF677" s="348" t="s">
        <v>78</v>
      </c>
      <c r="AG677" s="348" t="s">
        <v>55</v>
      </c>
      <c r="AH677" s="1295"/>
      <c r="AI677" s="348" t="s">
        <v>55</v>
      </c>
      <c r="AJ677" s="348" t="s">
        <v>78</v>
      </c>
      <c r="AK677" s="348" t="s">
        <v>78</v>
      </c>
      <c r="AL677" s="348" t="s">
        <v>78</v>
      </c>
      <c r="AM677" s="348" t="s">
        <v>78</v>
      </c>
      <c r="AN677" s="348" t="s">
        <v>78</v>
      </c>
      <c r="AO677" s="348" t="s">
        <v>55</v>
      </c>
      <c r="AP677" s="348" t="s">
        <v>55</v>
      </c>
      <c r="AQ677" s="1295"/>
      <c r="AR677" s="348" t="s">
        <v>55</v>
      </c>
      <c r="AS677" s="348" t="s">
        <v>78</v>
      </c>
      <c r="AT677" s="1203" t="s">
        <v>78</v>
      </c>
    </row>
    <row r="678" spans="1:46" x14ac:dyDescent="0.2">
      <c r="A678" s="1209" t="s">
        <v>381</v>
      </c>
      <c r="B678" s="1408">
        <f t="shared" si="88"/>
        <v>7.3170731707317069E-2</v>
      </c>
      <c r="C678" s="1411">
        <v>3</v>
      </c>
      <c r="D678" s="1203">
        <v>41</v>
      </c>
      <c r="E678" s="1241" t="s">
        <v>78</v>
      </c>
      <c r="F678" s="348" t="s">
        <v>78</v>
      </c>
      <c r="G678" s="348" t="s">
        <v>78</v>
      </c>
      <c r="H678" s="348" t="s">
        <v>78</v>
      </c>
      <c r="I678" s="348" t="s">
        <v>78</v>
      </c>
      <c r="J678" s="348" t="s">
        <v>78</v>
      </c>
      <c r="K678" s="348" t="s">
        <v>78</v>
      </c>
      <c r="L678" s="348" t="s">
        <v>78</v>
      </c>
      <c r="M678" s="348" t="s">
        <v>78</v>
      </c>
      <c r="N678" s="348" t="s">
        <v>78</v>
      </c>
      <c r="O678" s="348" t="s">
        <v>78</v>
      </c>
      <c r="P678" s="348" t="s">
        <v>78</v>
      </c>
      <c r="Q678" s="348" t="s">
        <v>78</v>
      </c>
      <c r="R678" s="348" t="s">
        <v>78</v>
      </c>
      <c r="S678" s="348" t="s">
        <v>78</v>
      </c>
      <c r="T678" s="348" t="s">
        <v>78</v>
      </c>
      <c r="U678" s="348" t="s">
        <v>78</v>
      </c>
      <c r="V678" s="348" t="s">
        <v>78</v>
      </c>
      <c r="W678" s="348" t="s">
        <v>78</v>
      </c>
      <c r="X678" s="348" t="s">
        <v>78</v>
      </c>
      <c r="Y678" s="348" t="s">
        <v>78</v>
      </c>
      <c r="Z678" s="348" t="s">
        <v>78</v>
      </c>
      <c r="AA678" s="348" t="s">
        <v>78</v>
      </c>
      <c r="AB678" s="348" t="s">
        <v>78</v>
      </c>
      <c r="AC678" s="348" t="s">
        <v>78</v>
      </c>
      <c r="AD678" s="348" t="s">
        <v>78</v>
      </c>
      <c r="AE678" s="348" t="s">
        <v>78</v>
      </c>
      <c r="AF678" s="348" t="s">
        <v>78</v>
      </c>
      <c r="AG678" s="348" t="s">
        <v>78</v>
      </c>
      <c r="AH678" s="348" t="s">
        <v>55</v>
      </c>
      <c r="AI678" s="348" t="s">
        <v>78</v>
      </c>
      <c r="AJ678" s="348" t="s">
        <v>78</v>
      </c>
      <c r="AK678" s="348" t="s">
        <v>78</v>
      </c>
      <c r="AL678" s="348" t="s">
        <v>78</v>
      </c>
      <c r="AM678" s="348" t="s">
        <v>78</v>
      </c>
      <c r="AN678" s="348" t="s">
        <v>55</v>
      </c>
      <c r="AO678" s="348" t="s">
        <v>78</v>
      </c>
      <c r="AP678" s="348" t="s">
        <v>78</v>
      </c>
      <c r="AQ678" s="348" t="s">
        <v>55</v>
      </c>
      <c r="AR678" s="348" t="s">
        <v>78</v>
      </c>
      <c r="AS678" s="348" t="s">
        <v>78</v>
      </c>
      <c r="AT678" s="1203" t="s">
        <v>78</v>
      </c>
    </row>
    <row r="679" spans="1:46" ht="15" thickBot="1" x14ac:dyDescent="0.25">
      <c r="A679" s="1209" t="s">
        <v>373</v>
      </c>
      <c r="B679" s="1412">
        <f t="shared" si="88"/>
        <v>0.58536585365853655</v>
      </c>
      <c r="C679" s="1413">
        <v>24</v>
      </c>
      <c r="D679" s="1414">
        <v>41</v>
      </c>
      <c r="E679" s="1415" t="s">
        <v>55</v>
      </c>
      <c r="F679" s="1416" t="s">
        <v>55</v>
      </c>
      <c r="G679" s="1416" t="s">
        <v>78</v>
      </c>
      <c r="H679" s="1416" t="s">
        <v>78</v>
      </c>
      <c r="I679" s="1416" t="s">
        <v>55</v>
      </c>
      <c r="J679" s="1416" t="s">
        <v>55</v>
      </c>
      <c r="K679" s="1416" t="s">
        <v>55</v>
      </c>
      <c r="L679" s="1416" t="s">
        <v>55</v>
      </c>
      <c r="M679" s="1416" t="s">
        <v>78</v>
      </c>
      <c r="N679" s="1416" t="s">
        <v>55</v>
      </c>
      <c r="O679" s="1416" t="s">
        <v>78</v>
      </c>
      <c r="P679" s="1416" t="s">
        <v>55</v>
      </c>
      <c r="Q679" s="1416" t="s">
        <v>78</v>
      </c>
      <c r="R679" s="1416" t="s">
        <v>78</v>
      </c>
      <c r="S679" s="1416" t="s">
        <v>55</v>
      </c>
      <c r="T679" s="1416" t="s">
        <v>55</v>
      </c>
      <c r="U679" s="1416" t="s">
        <v>78</v>
      </c>
      <c r="V679" s="1416" t="s">
        <v>78</v>
      </c>
      <c r="W679" s="1416" t="s">
        <v>78</v>
      </c>
      <c r="X679" s="1416" t="s">
        <v>78</v>
      </c>
      <c r="Y679" s="1416" t="s">
        <v>78</v>
      </c>
      <c r="Z679" s="1416" t="s">
        <v>78</v>
      </c>
      <c r="AA679" s="1416" t="s">
        <v>55</v>
      </c>
      <c r="AB679" s="1416" t="s">
        <v>55</v>
      </c>
      <c r="AC679" s="1416" t="s">
        <v>55</v>
      </c>
      <c r="AD679" s="1416" t="s">
        <v>55</v>
      </c>
      <c r="AE679" s="1416" t="s">
        <v>55</v>
      </c>
      <c r="AF679" s="1416" t="s">
        <v>55</v>
      </c>
      <c r="AG679" s="1416" t="s">
        <v>78</v>
      </c>
      <c r="AH679" s="1416" t="s">
        <v>78</v>
      </c>
      <c r="AI679" s="1416" t="s">
        <v>78</v>
      </c>
      <c r="AJ679" s="1416" t="s">
        <v>55</v>
      </c>
      <c r="AK679" s="1416" t="s">
        <v>55</v>
      </c>
      <c r="AL679" s="1416" t="s">
        <v>78</v>
      </c>
      <c r="AM679" s="1416" t="s">
        <v>55</v>
      </c>
      <c r="AN679" s="1416" t="s">
        <v>78</v>
      </c>
      <c r="AO679" s="1416" t="s">
        <v>78</v>
      </c>
      <c r="AP679" s="1416" t="s">
        <v>78</v>
      </c>
      <c r="AQ679" s="1416" t="s">
        <v>78</v>
      </c>
      <c r="AR679" s="1416" t="s">
        <v>78</v>
      </c>
      <c r="AS679" s="1416" t="s">
        <v>55</v>
      </c>
      <c r="AT679" s="1414" t="s">
        <v>55</v>
      </c>
    </row>
    <row r="680" spans="1:46" x14ac:dyDescent="0.2">
      <c r="A680" s="557"/>
    </row>
  </sheetData>
  <mergeCells count="8">
    <mergeCell ref="D511:D512"/>
    <mergeCell ref="D507:D509"/>
    <mergeCell ref="D504:D505"/>
    <mergeCell ref="D517:D518"/>
    <mergeCell ref="D483:D484"/>
    <mergeCell ref="D486:D488"/>
    <mergeCell ref="D490:D491"/>
    <mergeCell ref="D496:D497"/>
  </mergeCells>
  <hyperlinks>
    <hyperlink ref="B1" location="'All Country Summary (2021) '!A3" display="A. Leadership and Coordination" xr:uid="{0DB0E1F8-E105-43CB-8361-FC9805131E7D}"/>
    <hyperlink ref="C1" location="'All Country Summary (2021) '!A28" display="B. Finance and Procurement" xr:uid="{77129962-1019-4681-B9A5-786F816DFDC6}"/>
    <hyperlink ref="D1" location="'All Country Summary (2021) '!A60" display="C. Commodities" xr:uid="{138183AE-385B-41F8-8BB2-815B08DEF0C7}"/>
    <hyperlink ref="E1" location="'All Country Summary (2021) '!A128" display="D. Policy" xr:uid="{FCB08050-4C22-461C-8710-6CBD4FB8131D}"/>
    <hyperlink ref="F1" location="'All Country Summary (2021) '!A455" display="E. Supply Chain" xr:uid="{943A041E-A141-4C3C-9C6A-AFB54B44D6AE}"/>
    <hyperlink ref="G1" location="'All Country Summary (2021) '!A539" display="F. Quality" xr:uid="{53AC73A0-FF28-42A0-86D9-A9289D6CCCF1}"/>
    <hyperlink ref="H1" location="'All Country Summary (2021) '!A567" display="G. Private Sector" xr:uid="{D5A6FBB4-93E6-490D-BF98-39BD7B4E875E}"/>
    <hyperlink ref="I1" location="'All Country Summary (2021) '!A664" display="H. Impact of COVID-19 Pandemic" xr:uid="{CD357A89-2468-4FB9-81F0-82256F7C3209}"/>
    <hyperlink ref="E2" location="Angola!A1" display="Angola" xr:uid="{A11630DC-8BC6-A74C-AAA3-FC4D72F026D6}"/>
    <hyperlink ref="F2" location="Bangladesh!A1" display="Bangladesh" xr:uid="{20F330DD-A479-9543-8E9C-8F7E219CBE1F}"/>
    <hyperlink ref="G2" location="Benin!A1" display="Benin" xr:uid="{A8C94E05-3E7A-1D41-8E61-F6AA8EC14521}"/>
    <hyperlink ref="H2" location="Botswana!A1" display="Botswana" xr:uid="{857849AB-C7B7-544B-B1C8-DFF991268FBF}"/>
    <hyperlink ref="I2" location="'Burkina Faso'!A1" display="Burkina Faso" xr:uid="{75E8E87D-8D91-D047-BA46-3966BCAF24D4}"/>
    <hyperlink ref="J2" location="Burundi!A1" display="Burundi" xr:uid="{7CCFD544-38D0-564F-AEBD-88148B6181F8}"/>
    <hyperlink ref="K2" location="Cameroon!A1" display="Cameroon" xr:uid="{79E032E5-A5C0-0B43-9826-F13BB3026A16}"/>
    <hyperlink ref="L2" location="'Cape Verde'!A1" display="Cape Verde" xr:uid="{0A599153-2F08-7347-9CD1-BA8B66EDC927}"/>
    <hyperlink ref="M2" location="DRC!A1" display="DRC" xr:uid="{34F1BCE0-A7C4-0244-819C-F75762BB4D83}"/>
    <hyperlink ref="N2" location="'El Salvador'!A1" display="El Salvador" xr:uid="{0B92E268-17D8-AA42-B962-93355CFAE35C}"/>
    <hyperlink ref="O2" location="Ethiopia!A1" display="Ethiopia" xr:uid="{096BF793-3BF8-5B4D-A05C-22CF3163CB70}"/>
    <hyperlink ref="P2" location="Ghana!A1" display="Ghana" xr:uid="{F611073C-81AB-4C49-AB17-2397E89CBEFB}"/>
    <hyperlink ref="Q2" location="Guatemala!A1" display="Guatemala" xr:uid="{352E3271-EB87-9F4D-9EE1-3C31A4B80C6F}"/>
    <hyperlink ref="R2" location="Guinea!A1" display="Guinea" xr:uid="{38F3A8EB-9ECB-A447-90CF-BA2FF9A4E64B}"/>
    <hyperlink ref="S2" location="Haiti!A1" display="Haiti" xr:uid="{66197B92-A8DB-F142-A734-D84CD20FD870}"/>
    <hyperlink ref="T2" location="Honduras!A1" display="Honduras " xr:uid="{34FF4DEF-4A0D-4741-B76D-C8C5F3293186}"/>
    <hyperlink ref="U2" location="Kenya!A1" display="Kenya" xr:uid="{E206FB9E-D9B7-0348-973A-425EEA500E68}"/>
    <hyperlink ref="V2" location="'Kyrgyz Republic'!A1" display="Kyrgyz Republic" xr:uid="{40E59D98-4EC0-8D4E-AA1A-496F814007AF}"/>
    <hyperlink ref="W2" location="'Lao PDR'!A1" display="Lao PDR" xr:uid="{0E347B72-FB3C-8147-95C8-34F4460185D1}"/>
    <hyperlink ref="X2" location="Liberia!A1" display="Liberia " xr:uid="{E7BB9848-1F8D-5F4E-957B-327B96E5EAD7}"/>
    <hyperlink ref="Y2" location="Madagascar!A1" display="Madagascar" xr:uid="{521A7937-DE6F-1546-9326-F0512BECAD13}"/>
    <hyperlink ref="Z2" location="Malawi!A1" display="Malawi" xr:uid="{CED4B5DE-0523-4B47-B205-B9D0DDB25825}"/>
    <hyperlink ref="AA2" location="Mali!A1" display="Mali" xr:uid="{DB8C8C0F-8E75-0645-99A4-463B9F8B7530}"/>
    <hyperlink ref="AB2" location="Mauritania!A1" display="Mauritania" xr:uid="{ADCD258C-9E78-9148-A2AD-C3B61745B849}"/>
    <hyperlink ref="AC2" location="Mozambique!A1" display="Mozambique" xr:uid="{C6171792-7E36-3E45-AA44-E07435A5A1D6}"/>
    <hyperlink ref="AD2" location="Nepal!A1" display="Nepal" xr:uid="{181AFE4E-282B-634E-995A-6F1A80286235}"/>
    <hyperlink ref="AE2" location="Niger!A1" display="Niger" xr:uid="{C6A14BFA-3038-474B-AA7A-DE2E5ED89A17}"/>
    <hyperlink ref="AF2" location="Nigeria!A1" display="Nigeria" xr:uid="{5F69D0D9-196D-F847-A7AE-C9A5B5A9BA44}"/>
    <hyperlink ref="AG2" location="Pakistan!A1" display="Pakistan" xr:uid="{782DDCE8-D586-764C-A992-944A182DBA0E}"/>
    <hyperlink ref="AH2" location="Peru!A1" display="Peru" xr:uid="{82A02BED-9EE6-F146-8D50-6C4B70214687}"/>
    <hyperlink ref="AI2" location="Philippines!A1" display="Philippines" xr:uid="{AFFF405E-E65F-8342-A621-DB0973CF28AE}"/>
    <hyperlink ref="AJ2" location="Rwanda!A1" display="Rwanda" xr:uid="{AEC4AA47-27D4-B744-8631-7C1ED4683C65}"/>
    <hyperlink ref="AK2" location="Senegal!A1" display="Senegal" xr:uid="{1CA762DE-5C75-5240-966E-5B7B7B8398C5}"/>
    <hyperlink ref="AL2" location="'Sierra Leone'!A1" display="Sierra Leone " xr:uid="{6D2D741A-33F2-F144-9C86-A6619B7C9770}"/>
    <hyperlink ref="AN2" location="'Sri Lanka'!A1" display="Sri Lanka" xr:uid="{233D1DFF-7572-2548-990B-F72CB104B3BB}"/>
    <hyperlink ref="AO2" location="Tanzania!A1" display="Tanzania" xr:uid="{5DEDA1CE-4B74-1246-B7E3-167ECF80BCB1}"/>
    <hyperlink ref="AP2" location="Togo!A1" display="Togo" xr:uid="{E8F1D1FC-B50C-7B44-8C6D-EED3529595CD}"/>
    <hyperlink ref="AQ2" location="Uganda!A1" display="Uganda" xr:uid="{6AD62940-583C-2147-9FC2-AC7AFA41C281}"/>
    <hyperlink ref="AR2" location="Yemen!A1" display="Yemen" xr:uid="{060DB1EC-9CDE-844D-A99A-EDDF1D7B8219}"/>
    <hyperlink ref="AS2" location="Zambia!A1" display="Zambia" xr:uid="{B365C0ED-5FE4-444E-A1F3-B3F851D39836}"/>
    <hyperlink ref="AT2" location="Zimbabwe!A1" display="Zimbabwe" xr:uid="{CD25A93D-4D6F-6F4C-A4CB-430CC0E79409}"/>
    <hyperlink ref="AM2" location="'South Sudan'!A1" display="South Sudan" xr:uid="{974D6BF4-CAA5-4347-B51A-0A468EDE7ED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5825D-CE78-9C45-B711-C86A9D5ED926}">
  <sheetPr>
    <tabColor theme="9" tint="0.79998168889431442"/>
  </sheetPr>
  <dimension ref="A1:Q352"/>
  <sheetViews>
    <sheetView showGridLines="0" topLeftCell="H46" zoomScaleNormal="100" workbookViewId="0">
      <selection activeCell="N51" sqref="N51"/>
    </sheetView>
  </sheetViews>
  <sheetFormatPr defaultColWidth="8.85546875" defaultRowHeight="15" x14ac:dyDescent="0.2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9" width="19.140625" customWidth="1"/>
    <col min="10" max="10" width="25.42578125" customWidth="1"/>
    <col min="11" max="11" width="18.85546875" customWidth="1"/>
    <col min="12" max="12" width="15.42578125" customWidth="1"/>
    <col min="13" max="13" width="19.42578125" customWidth="1"/>
    <col min="14" max="14" width="44.42578125" customWidth="1"/>
    <col min="15" max="16" width="60.42578125" customWidth="1"/>
    <col min="17" max="24"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2017</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7.5" customHeight="1" x14ac:dyDescent="0.25">
      <c r="B6" s="410" t="s">
        <v>391</v>
      </c>
      <c r="C6" s="1662" t="s">
        <v>1321</v>
      </c>
      <c r="D6" s="1439"/>
      <c r="E6" s="1439"/>
      <c r="F6" s="1439"/>
      <c r="G6" s="1439"/>
      <c r="H6" s="1559"/>
      <c r="I6" s="411" t="s">
        <v>1322</v>
      </c>
      <c r="J6" s="426" t="s">
        <v>1323</v>
      </c>
      <c r="K6" s="1593" t="s">
        <v>2018</v>
      </c>
      <c r="L6" s="1439"/>
      <c r="M6" s="1439"/>
      <c r="N6" s="1440"/>
      <c r="O6" s="1663" t="s">
        <v>1805</v>
      </c>
      <c r="P6" s="1663" t="s">
        <v>2019</v>
      </c>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2020</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658" t="s">
        <v>2021</v>
      </c>
      <c r="M10" s="1428"/>
      <c r="N10" s="1429"/>
      <c r="O10" s="1475"/>
      <c r="P10" s="1475"/>
    </row>
    <row r="11" spans="2:16" ht="51.75" customHeight="1" x14ac:dyDescent="0.25">
      <c r="B11" s="419" t="s">
        <v>402</v>
      </c>
      <c r="C11" s="1461" t="s">
        <v>1333</v>
      </c>
      <c r="D11" s="1428"/>
      <c r="E11" s="1428"/>
      <c r="F11" s="1428"/>
      <c r="G11" s="1428"/>
      <c r="H11" s="1436"/>
      <c r="I11" s="505" t="s">
        <v>1322</v>
      </c>
      <c r="J11" s="1661" t="s">
        <v>1331</v>
      </c>
      <c r="K11" s="1436"/>
      <c r="L11" s="1658" t="s">
        <v>2022</v>
      </c>
      <c r="M11" s="1428"/>
      <c r="N11" s="1429"/>
      <c r="O11" s="1475"/>
      <c r="P11" s="1475"/>
    </row>
    <row r="12" spans="2:16" ht="35.25" customHeight="1" x14ac:dyDescent="0.25">
      <c r="B12" s="504" t="s">
        <v>404</v>
      </c>
      <c r="C12" s="1461" t="s">
        <v>1335</v>
      </c>
      <c r="D12" s="1428"/>
      <c r="E12" s="1428"/>
      <c r="F12" s="1428"/>
      <c r="G12" s="1428"/>
      <c r="H12" s="1436"/>
      <c r="I12" s="505" t="s">
        <v>1336</v>
      </c>
      <c r="J12" s="1661" t="s">
        <v>1331</v>
      </c>
      <c r="K12" s="1436"/>
      <c r="L12" s="1658" t="s">
        <v>1954</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2023</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842</v>
      </c>
      <c r="M14" s="1428"/>
      <c r="N14" s="1429"/>
      <c r="O14" s="1475"/>
      <c r="P14" s="1475"/>
    </row>
    <row r="15" spans="2:16" ht="48" customHeight="1" x14ac:dyDescent="0.25">
      <c r="B15" s="419" t="s">
        <v>411</v>
      </c>
      <c r="C15" s="1461" t="s">
        <v>1342</v>
      </c>
      <c r="D15" s="1428"/>
      <c r="E15" s="1428"/>
      <c r="F15" s="1428"/>
      <c r="G15" s="1428"/>
      <c r="H15" s="1436"/>
      <c r="I15" s="505" t="s">
        <v>1322</v>
      </c>
      <c r="J15" s="1661" t="s">
        <v>1343</v>
      </c>
      <c r="K15" s="1436"/>
      <c r="L15" s="1658" t="s">
        <v>2024</v>
      </c>
      <c r="M15" s="1428"/>
      <c r="N15" s="1429"/>
      <c r="O15" s="1475"/>
      <c r="P15" s="1475"/>
    </row>
    <row r="16" spans="2:16" ht="48.75" customHeight="1" x14ac:dyDescent="0.25">
      <c r="B16" s="419" t="s">
        <v>414</v>
      </c>
      <c r="C16" s="1461" t="s">
        <v>1345</v>
      </c>
      <c r="D16" s="1428"/>
      <c r="E16" s="1428"/>
      <c r="F16" s="1428"/>
      <c r="G16" s="1428"/>
      <c r="H16" s="1436"/>
      <c r="I16" s="505" t="s">
        <v>1322</v>
      </c>
      <c r="J16" s="1661" t="s">
        <v>1346</v>
      </c>
      <c r="K16" s="1436"/>
      <c r="L16" s="1845" t="s">
        <v>2025</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658" t="s">
        <v>1954</v>
      </c>
      <c r="M17" s="1428"/>
      <c r="N17" s="1429"/>
      <c r="O17" s="1475"/>
      <c r="P17" s="1475"/>
    </row>
    <row r="18" spans="2:16" ht="30.95" customHeight="1" x14ac:dyDescent="0.25">
      <c r="B18" s="419" t="s">
        <v>419</v>
      </c>
      <c r="C18" s="1461" t="s">
        <v>1350</v>
      </c>
      <c r="D18" s="1428"/>
      <c r="E18" s="1428"/>
      <c r="F18" s="1428"/>
      <c r="G18" s="1428"/>
      <c r="H18" s="1436"/>
      <c r="I18" s="505" t="s">
        <v>1322</v>
      </c>
      <c r="J18" s="1661" t="s">
        <v>1346</v>
      </c>
      <c r="K18" s="1436"/>
      <c r="L18" s="1658" t="s">
        <v>2026</v>
      </c>
      <c r="M18" s="1428"/>
      <c r="N18" s="1429"/>
      <c r="O18" s="1471"/>
      <c r="P18" s="1471"/>
    </row>
    <row r="19" spans="2:16" ht="24" customHeight="1" thickBot="1" x14ac:dyDescent="0.3">
      <c r="B19" s="77" t="s">
        <v>421</v>
      </c>
      <c r="C19" s="1461" t="s">
        <v>1352</v>
      </c>
      <c r="D19" s="1428"/>
      <c r="E19" s="1428"/>
      <c r="F19" s="1428"/>
      <c r="G19" s="1428"/>
      <c r="H19" s="1436"/>
      <c r="I19" s="505" t="s">
        <v>1322</v>
      </c>
      <c r="J19" s="1659" t="s">
        <v>1353</v>
      </c>
      <c r="K19" s="1884" t="s">
        <v>2027</v>
      </c>
      <c r="L19" s="1448"/>
      <c r="M19" s="1448"/>
      <c r="N19" s="1466"/>
      <c r="O19" s="357" t="s">
        <v>1355</v>
      </c>
      <c r="P19" s="429"/>
    </row>
    <row r="20" spans="2:16" ht="24" customHeight="1" x14ac:dyDescent="0.25">
      <c r="B20" s="77" t="s">
        <v>424</v>
      </c>
      <c r="C20" s="1461" t="s">
        <v>1356</v>
      </c>
      <c r="D20" s="1428"/>
      <c r="E20" s="1428"/>
      <c r="F20" s="1428"/>
      <c r="G20" s="1428"/>
      <c r="H20" s="1436"/>
      <c r="I20" s="505" t="s">
        <v>1322</v>
      </c>
      <c r="J20" s="1490"/>
      <c r="K20" s="1478"/>
      <c r="L20" s="1701"/>
      <c r="M20" s="1701"/>
      <c r="N20" s="1454"/>
      <c r="O20" s="357" t="s">
        <v>1931</v>
      </c>
      <c r="P20" s="429"/>
    </row>
    <row r="21" spans="2:16" ht="24" customHeight="1" thickBot="1" x14ac:dyDescent="0.3">
      <c r="B21" s="77" t="s">
        <v>426</v>
      </c>
      <c r="C21" s="1461" t="s">
        <v>1357</v>
      </c>
      <c r="D21" s="1428"/>
      <c r="E21" s="1428"/>
      <c r="F21" s="1428"/>
      <c r="G21" s="1428"/>
      <c r="H21" s="1436"/>
      <c r="I21" s="505" t="s">
        <v>2028</v>
      </c>
      <c r="J21" s="1490"/>
      <c r="K21" s="1478"/>
      <c r="L21" s="1701"/>
      <c r="M21" s="1701"/>
      <c r="N21" s="1454"/>
      <c r="O21" s="1500" t="s">
        <v>1539</v>
      </c>
      <c r="P21" s="1500" t="s">
        <v>2029</v>
      </c>
    </row>
    <row r="22" spans="2:16" ht="34.5"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185.25" customHeight="1" thickBot="1" x14ac:dyDescent="0.3">
      <c r="B23" s="421" t="s">
        <v>395</v>
      </c>
      <c r="C23" s="1423"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657"/>
      <c r="M25" s="1495"/>
      <c r="N25" s="1452"/>
      <c r="O25" s="427" t="s">
        <v>2030</v>
      </c>
      <c r="P25" s="381"/>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2030</v>
      </c>
      <c r="P26" s="380"/>
    </row>
    <row r="27" spans="2:16" ht="96.75" customHeight="1" x14ac:dyDescent="0.25">
      <c r="B27" s="77" t="s">
        <v>438</v>
      </c>
      <c r="C27" s="1461" t="s">
        <v>1373</v>
      </c>
      <c r="D27" s="1428"/>
      <c r="E27" s="1428"/>
      <c r="F27" s="1428"/>
      <c r="G27" s="1428"/>
      <c r="H27" s="1428"/>
      <c r="I27" s="1436"/>
      <c r="J27" s="810">
        <v>2132496.9500000002</v>
      </c>
      <c r="K27" s="1490"/>
      <c r="L27" s="1478"/>
      <c r="M27" s="1701"/>
      <c r="N27" s="1454"/>
      <c r="O27" s="1565" t="s">
        <v>2031</v>
      </c>
      <c r="P27" s="1565"/>
    </row>
    <row r="28" spans="2:16" ht="54.75" customHeight="1" x14ac:dyDescent="0.25">
      <c r="B28" s="430"/>
      <c r="C28" s="550" t="s">
        <v>395</v>
      </c>
      <c r="D28" s="1461" t="s">
        <v>1374</v>
      </c>
      <c r="E28" s="1428"/>
      <c r="F28" s="1428"/>
      <c r="G28" s="1428"/>
      <c r="H28" s="1428"/>
      <c r="I28" s="1436"/>
      <c r="J28" s="751">
        <v>894393.41666666663</v>
      </c>
      <c r="K28" s="1490"/>
      <c r="L28" s="1478"/>
      <c r="M28" s="1701"/>
      <c r="N28" s="1454"/>
      <c r="O28" s="1475"/>
      <c r="P28" s="1475"/>
    </row>
    <row r="29" spans="2:16" ht="43.5" customHeight="1" x14ac:dyDescent="0.25">
      <c r="B29" s="519" t="s">
        <v>441</v>
      </c>
      <c r="C29" s="1461" t="s">
        <v>1376</v>
      </c>
      <c r="D29" s="1428"/>
      <c r="E29" s="1428"/>
      <c r="F29" s="1428"/>
      <c r="G29" s="1436"/>
      <c r="H29" s="1883" t="s">
        <v>2032</v>
      </c>
      <c r="I29" s="1448"/>
      <c r="J29" s="1445"/>
      <c r="K29" s="1490"/>
      <c r="L29" s="1478"/>
      <c r="M29" s="1701"/>
      <c r="N29" s="1454"/>
      <c r="O29" s="1471"/>
      <c r="P29" s="1471"/>
    </row>
    <row r="30" spans="2:16" ht="28.5" customHeight="1" x14ac:dyDescent="0.25">
      <c r="B30" s="497"/>
      <c r="C30" s="1459" t="s">
        <v>1378</v>
      </c>
      <c r="D30" s="1448"/>
      <c r="E30" s="1448"/>
      <c r="F30" s="1448"/>
      <c r="G30" s="1445"/>
      <c r="H30" s="1821" t="s">
        <v>2033</v>
      </c>
      <c r="I30" s="1448"/>
      <c r="J30" s="1445"/>
      <c r="K30" s="1490"/>
      <c r="L30" s="1479"/>
      <c r="M30" s="1484"/>
      <c r="N30" s="1481"/>
      <c r="O30" s="429" t="s">
        <v>1936</v>
      </c>
      <c r="P30" s="429"/>
    </row>
    <row r="31" spans="2:16" ht="51" customHeight="1" thickBot="1" x14ac:dyDescent="0.3">
      <c r="B31" s="221" t="s">
        <v>444</v>
      </c>
      <c r="C31" s="1423" t="s">
        <v>1380</v>
      </c>
      <c r="D31" s="1424"/>
      <c r="E31" s="1424"/>
      <c r="F31" s="1424"/>
      <c r="G31" s="1424"/>
      <c r="H31" s="1424"/>
      <c r="I31" s="1425"/>
      <c r="J31" s="709" t="s">
        <v>1322</v>
      </c>
      <c r="K31" s="512" t="s">
        <v>1381</v>
      </c>
      <c r="L31" s="1820"/>
      <c r="M31" s="1468"/>
      <c r="N31" s="1469"/>
      <c r="O31" s="376" t="s">
        <v>1937</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6" customHeight="1" thickBot="1" x14ac:dyDescent="0.3">
      <c r="B33" s="436" t="s">
        <v>448</v>
      </c>
      <c r="C33" s="1791" t="s">
        <v>1383</v>
      </c>
      <c r="D33" s="1424"/>
      <c r="E33" s="1424"/>
      <c r="F33" s="1424"/>
      <c r="G33" s="1424"/>
      <c r="H33" s="1424"/>
      <c r="I33" s="1425"/>
      <c r="J33" s="437" t="s">
        <v>1336</v>
      </c>
      <c r="K33" s="710" t="s">
        <v>1381</v>
      </c>
      <c r="L33" s="1539"/>
      <c r="M33" s="1424"/>
      <c r="N33" s="1578"/>
      <c r="O33" s="388" t="s">
        <v>1943</v>
      </c>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461" t="s">
        <v>1385</v>
      </c>
      <c r="D35" s="1428"/>
      <c r="E35" s="1428"/>
      <c r="F35" s="143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823">
        <v>0</v>
      </c>
      <c r="H36" s="753"/>
      <c r="I36" s="1840"/>
      <c r="J36" s="1436"/>
      <c r="K36" s="1642"/>
      <c r="L36" s="1428"/>
      <c r="M36" s="1428"/>
      <c r="N36" s="1429"/>
      <c r="O36" s="1475"/>
      <c r="P36" s="1475"/>
    </row>
    <row r="37" spans="2:17" ht="60" customHeight="1" x14ac:dyDescent="0.25">
      <c r="B37" s="419" t="s">
        <v>402</v>
      </c>
      <c r="C37" s="1461" t="s">
        <v>1391</v>
      </c>
      <c r="D37" s="1428"/>
      <c r="E37" s="1428"/>
      <c r="F37" s="1436"/>
      <c r="G37" s="823">
        <v>0</v>
      </c>
      <c r="H37" s="753"/>
      <c r="I37" s="1840"/>
      <c r="J37" s="1436"/>
      <c r="K37" s="1642"/>
      <c r="L37" s="1428"/>
      <c r="M37" s="1428"/>
      <c r="N37" s="1429"/>
      <c r="O37" s="1475"/>
      <c r="P37" s="1475"/>
    </row>
    <row r="38" spans="2:17" ht="42" customHeight="1" thickBot="1" x14ac:dyDescent="0.3">
      <c r="B38" s="421" t="s">
        <v>404</v>
      </c>
      <c r="C38" s="1459" t="s">
        <v>1392</v>
      </c>
      <c r="D38" s="1448"/>
      <c r="E38" s="1448"/>
      <c r="F38" s="1445"/>
      <c r="G38" s="811">
        <v>0</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1" customHeight="1" thickBot="1" x14ac:dyDescent="0.3">
      <c r="B40" s="75" t="s">
        <v>460</v>
      </c>
      <c r="C40" s="1791" t="s">
        <v>1394</v>
      </c>
      <c r="D40" s="1424"/>
      <c r="E40" s="1424"/>
      <c r="F40" s="1424"/>
      <c r="G40" s="1424"/>
      <c r="H40" s="1425"/>
      <c r="I40" s="437" t="s">
        <v>1336</v>
      </c>
      <c r="J40" s="444" t="s">
        <v>1381</v>
      </c>
      <c r="K40" s="1761"/>
      <c r="L40" s="1424"/>
      <c r="M40" s="1424"/>
      <c r="N40" s="1578"/>
      <c r="O40" s="388" t="s">
        <v>1828</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1943</v>
      </c>
      <c r="P42" s="1500"/>
    </row>
    <row r="43" spans="2:17" ht="28.5" customHeight="1" x14ac:dyDescent="0.25">
      <c r="B43" s="419" t="s">
        <v>395</v>
      </c>
      <c r="C43" s="1637" t="s">
        <v>1403</v>
      </c>
      <c r="D43" s="1428"/>
      <c r="E43" s="1436"/>
      <c r="F43" s="14" t="s">
        <v>1358</v>
      </c>
      <c r="G43" s="1882" t="s">
        <v>1358</v>
      </c>
      <c r="H43" s="1759"/>
      <c r="I43" s="1843"/>
      <c r="J43" s="1436"/>
      <c r="K43" s="1841"/>
      <c r="L43" s="1436"/>
      <c r="M43" s="448"/>
      <c r="N43" s="714"/>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1358</v>
      </c>
      <c r="G45" s="1882" t="s">
        <v>1358</v>
      </c>
      <c r="H45" s="1759"/>
      <c r="I45" s="1840"/>
      <c r="J45" s="1436"/>
      <c r="K45" s="1841"/>
      <c r="L45" s="1436"/>
      <c r="M45" s="448"/>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836" t="s">
        <v>1358</v>
      </c>
      <c r="H47" s="1425"/>
      <c r="I47" s="1627"/>
      <c r="J47" s="1425"/>
      <c r="K47" s="1837">
        <v>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32.25" customHeight="1" x14ac:dyDescent="0.25">
      <c r="B50" s="419" t="s">
        <v>395</v>
      </c>
      <c r="C50" s="1461" t="s">
        <v>99</v>
      </c>
      <c r="D50" s="1428"/>
      <c r="E50" s="1436"/>
      <c r="F50" s="14" t="s">
        <v>1413</v>
      </c>
      <c r="G50" s="1839">
        <v>272273</v>
      </c>
      <c r="H50" s="1436"/>
      <c r="I50" s="1840" t="s">
        <v>919</v>
      </c>
      <c r="J50" s="1436"/>
      <c r="K50" s="1841">
        <v>47440</v>
      </c>
      <c r="L50" s="1436"/>
      <c r="M50" s="448" t="s">
        <v>1415</v>
      </c>
      <c r="N50" s="812" t="s">
        <v>2034</v>
      </c>
      <c r="O50" s="357" t="s">
        <v>1416</v>
      </c>
      <c r="P50" s="429"/>
    </row>
    <row r="51" spans="1:16" s="459" customFormat="1" ht="148.5" customHeight="1" x14ac:dyDescent="0.25">
      <c r="B51" s="419" t="s">
        <v>402</v>
      </c>
      <c r="C51" s="1461" t="s">
        <v>1339</v>
      </c>
      <c r="D51" s="1428"/>
      <c r="E51" s="1436"/>
      <c r="F51" s="14" t="s">
        <v>1413</v>
      </c>
      <c r="G51" s="1839">
        <v>2697054</v>
      </c>
      <c r="H51" s="1436"/>
      <c r="I51" s="1840" t="s">
        <v>919</v>
      </c>
      <c r="J51" s="1436"/>
      <c r="K51" s="1841">
        <v>988536</v>
      </c>
      <c r="L51" s="1436"/>
      <c r="M51" s="448" t="s">
        <v>1415</v>
      </c>
      <c r="N51" s="824" t="s">
        <v>2035</v>
      </c>
      <c r="O51" s="357" t="s">
        <v>483</v>
      </c>
      <c r="P51" s="825"/>
    </row>
    <row r="52" spans="1:16" s="459" customFormat="1" ht="32.25" customHeight="1" x14ac:dyDescent="0.25">
      <c r="B52" s="419" t="s">
        <v>404</v>
      </c>
      <c r="C52" s="1461" t="s">
        <v>1418</v>
      </c>
      <c r="D52" s="1428"/>
      <c r="E52" s="1436"/>
      <c r="F52" s="14" t="s">
        <v>1419</v>
      </c>
      <c r="G52" s="1839">
        <v>119232</v>
      </c>
      <c r="H52" s="1436"/>
      <c r="I52" s="1840" t="s">
        <v>919</v>
      </c>
      <c r="J52" s="1436"/>
      <c r="K52" s="1841">
        <v>49680</v>
      </c>
      <c r="L52" s="1436"/>
      <c r="M52" s="448" t="s">
        <v>1415</v>
      </c>
      <c r="N52" s="461" t="s">
        <v>2036</v>
      </c>
      <c r="O52" s="357" t="s">
        <v>483</v>
      </c>
      <c r="P52" s="429"/>
    </row>
    <row r="53" spans="1:16" s="459" customFormat="1" ht="32.25" customHeight="1" x14ac:dyDescent="0.25">
      <c r="B53" s="419" t="s">
        <v>406</v>
      </c>
      <c r="C53" s="1461" t="s">
        <v>1420</v>
      </c>
      <c r="D53" s="1428"/>
      <c r="E53" s="1436"/>
      <c r="F53" s="14" t="s">
        <v>1419</v>
      </c>
      <c r="G53" s="1839">
        <v>0</v>
      </c>
      <c r="H53" s="1436"/>
      <c r="I53" s="1840" t="s">
        <v>919</v>
      </c>
      <c r="J53" s="1436"/>
      <c r="K53" s="1841">
        <v>0</v>
      </c>
      <c r="L53" s="1436"/>
      <c r="M53" s="448" t="s">
        <v>1419</v>
      </c>
      <c r="N53" s="756"/>
      <c r="O53" s="383"/>
      <c r="P53" s="359"/>
    </row>
    <row r="54" spans="1:16" s="459" customFormat="1" ht="32.25" customHeight="1" x14ac:dyDescent="0.25">
      <c r="B54" s="419" t="s">
        <v>409</v>
      </c>
      <c r="C54" s="1461" t="s">
        <v>1421</v>
      </c>
      <c r="D54" s="1428"/>
      <c r="E54" s="1436"/>
      <c r="F54" s="14" t="s">
        <v>1419</v>
      </c>
      <c r="G54" s="1839">
        <v>0</v>
      </c>
      <c r="H54" s="1436"/>
      <c r="I54" s="1840" t="s">
        <v>919</v>
      </c>
      <c r="J54" s="1436"/>
      <c r="K54" s="1841">
        <v>0</v>
      </c>
      <c r="L54" s="1436"/>
      <c r="M54" s="448" t="s">
        <v>1419</v>
      </c>
      <c r="N54" s="462"/>
      <c r="O54" s="359"/>
      <c r="P54" s="385"/>
    </row>
    <row r="55" spans="1:16" ht="61.5" customHeight="1" thickBot="1" x14ac:dyDescent="0.3">
      <c r="B55" s="421" t="s">
        <v>411</v>
      </c>
      <c r="C55" s="1588" t="s">
        <v>1423</v>
      </c>
      <c r="D55" s="1448"/>
      <c r="E55" s="1445"/>
      <c r="F55" s="464"/>
      <c r="G55" s="1836">
        <v>3088559</v>
      </c>
      <c r="H55" s="1425"/>
      <c r="I55" s="1627"/>
      <c r="J55" s="1425"/>
      <c r="K55" s="1837">
        <v>1085656</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757" t="s">
        <v>487</v>
      </c>
      <c r="C57" s="1838" t="s">
        <v>1425</v>
      </c>
      <c r="D57" s="1428"/>
      <c r="E57" s="1428"/>
      <c r="F57" s="1428"/>
      <c r="G57" s="1428"/>
      <c r="H57" s="1428"/>
      <c r="I57" s="1436"/>
      <c r="J57" s="763" t="s">
        <v>110</v>
      </c>
      <c r="K57" s="476" t="s">
        <v>1323</v>
      </c>
      <c r="L57" s="1622"/>
      <c r="M57" s="1428"/>
      <c r="N57" s="1429"/>
      <c r="O57" s="1587"/>
      <c r="P57" s="1587"/>
    </row>
    <row r="58" spans="1:16" ht="49.5" customHeight="1" x14ac:dyDescent="0.25">
      <c r="B58" s="759" t="s">
        <v>489</v>
      </c>
      <c r="C58" s="1838" t="s">
        <v>1426</v>
      </c>
      <c r="D58" s="1428"/>
      <c r="E58" s="1428"/>
      <c r="F58" s="1428"/>
      <c r="G58" s="1428"/>
      <c r="H58" s="1428"/>
      <c r="I58" s="1436"/>
      <c r="J58" s="763" t="s">
        <v>110</v>
      </c>
      <c r="K58" s="476" t="s">
        <v>1381</v>
      </c>
      <c r="L58" s="1622"/>
      <c r="M58" s="1428"/>
      <c r="N58" s="1429"/>
      <c r="O58" s="1475"/>
      <c r="P58" s="1475"/>
    </row>
    <row r="59" spans="1:16" ht="45" customHeight="1" x14ac:dyDescent="0.25">
      <c r="B59" s="759" t="s">
        <v>491</v>
      </c>
      <c r="C59" s="1461" t="s">
        <v>1427</v>
      </c>
      <c r="D59" s="1428"/>
      <c r="E59" s="1428"/>
      <c r="F59" s="1428"/>
      <c r="G59" s="1428"/>
      <c r="H59" s="1428"/>
      <c r="I59" s="1436"/>
      <c r="J59" s="760">
        <v>3088559</v>
      </c>
      <c r="K59" s="476" t="s">
        <v>1323</v>
      </c>
      <c r="L59" s="1622"/>
      <c r="M59" s="1428"/>
      <c r="N59" s="1429"/>
      <c r="O59" s="1475"/>
      <c r="P59" s="1475"/>
    </row>
    <row r="60" spans="1:16" ht="57" customHeight="1" x14ac:dyDescent="0.25">
      <c r="B60" s="759" t="s">
        <v>493</v>
      </c>
      <c r="C60" s="1461" t="s">
        <v>1428</v>
      </c>
      <c r="D60" s="1428"/>
      <c r="E60" s="1428"/>
      <c r="F60" s="1428"/>
      <c r="G60" s="1428"/>
      <c r="H60" s="1428"/>
      <c r="I60" s="1436"/>
      <c r="J60" s="758">
        <v>1.4483298557589961</v>
      </c>
      <c r="K60" s="476" t="s">
        <v>1323</v>
      </c>
      <c r="L60" s="1622"/>
      <c r="M60" s="1428"/>
      <c r="N60" s="1429"/>
      <c r="O60" s="1475"/>
      <c r="P60" s="1475"/>
    </row>
    <row r="61" spans="1:16" ht="69" customHeight="1" x14ac:dyDescent="0.25">
      <c r="B61" s="761" t="s">
        <v>495</v>
      </c>
      <c r="C61" s="1461" t="s">
        <v>1429</v>
      </c>
      <c r="D61" s="1428"/>
      <c r="E61" s="1428"/>
      <c r="F61" s="1428"/>
      <c r="G61" s="1428"/>
      <c r="H61" s="1428"/>
      <c r="I61" s="1436"/>
      <c r="J61" s="762">
        <v>1.21384614395548</v>
      </c>
      <c r="K61" s="476" t="s">
        <v>1323</v>
      </c>
      <c r="L61" s="1622"/>
      <c r="M61" s="1428"/>
      <c r="N61" s="1429"/>
      <c r="O61" s="1475"/>
      <c r="P61" s="1475"/>
    </row>
    <row r="62" spans="1:16" ht="42.75" customHeight="1" x14ac:dyDescent="0.25">
      <c r="B62" s="761" t="s">
        <v>497</v>
      </c>
      <c r="C62" s="1461" t="s">
        <v>1430</v>
      </c>
      <c r="D62" s="1428"/>
      <c r="E62" s="1428"/>
      <c r="F62" s="1428"/>
      <c r="G62" s="1428"/>
      <c r="H62" s="1428"/>
      <c r="I62" s="1436"/>
      <c r="J62" s="763" t="s">
        <v>92</v>
      </c>
      <c r="K62" s="610" t="s">
        <v>1381</v>
      </c>
      <c r="L62" s="1622"/>
      <c r="M62" s="1428"/>
      <c r="N62" s="1429"/>
      <c r="O62" s="1471"/>
      <c r="P62" s="1471"/>
    </row>
    <row r="63" spans="1:16" ht="53.25" customHeight="1" x14ac:dyDescent="0.25">
      <c r="B63" s="761" t="s">
        <v>499</v>
      </c>
      <c r="C63" s="1461" t="s">
        <v>1431</v>
      </c>
      <c r="D63" s="1428"/>
      <c r="E63" s="1428"/>
      <c r="F63" s="1428"/>
      <c r="G63" s="1428"/>
      <c r="H63" s="1428"/>
      <c r="I63" s="1436"/>
      <c r="J63" s="826" t="s">
        <v>110</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744" t="s">
        <v>2037</v>
      </c>
      <c r="M64" s="1448"/>
      <c r="N64" s="1466"/>
      <c r="O64" s="1565" t="s">
        <v>1950</v>
      </c>
      <c r="P64" s="1565"/>
    </row>
    <row r="65" spans="2:16" ht="21" customHeight="1" x14ac:dyDescent="0.25">
      <c r="B65" s="419" t="s">
        <v>395</v>
      </c>
      <c r="C65" s="1806" t="s">
        <v>1433</v>
      </c>
      <c r="D65" s="1428"/>
      <c r="E65" s="1428"/>
      <c r="F65" s="1428"/>
      <c r="G65" s="1428"/>
      <c r="H65" s="1428"/>
      <c r="I65" s="1436"/>
      <c r="J65" s="12" t="s">
        <v>1419</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1419</v>
      </c>
      <c r="K66" s="1490"/>
      <c r="L66" s="1478"/>
      <c r="M66" s="1701"/>
      <c r="N66" s="1454"/>
      <c r="O66" s="1475"/>
      <c r="P66" s="1475"/>
    </row>
    <row r="67" spans="2:16" ht="21" customHeight="1" x14ac:dyDescent="0.25">
      <c r="B67" s="419" t="s">
        <v>404</v>
      </c>
      <c r="C67" s="1806" t="s">
        <v>1435</v>
      </c>
      <c r="D67" s="1428"/>
      <c r="E67" s="1428"/>
      <c r="F67" s="1428"/>
      <c r="G67" s="1428"/>
      <c r="H67" s="1428"/>
      <c r="I67" s="1436"/>
      <c r="J67" s="12" t="s">
        <v>1419</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1419</v>
      </c>
      <c r="K68" s="1490"/>
      <c r="L68" s="1478"/>
      <c r="M68" s="1701"/>
      <c r="N68" s="1454"/>
      <c r="O68" s="1475"/>
      <c r="P68" s="1475"/>
    </row>
    <row r="69" spans="2:16" ht="21" customHeight="1" x14ac:dyDescent="0.25">
      <c r="B69" s="419" t="s">
        <v>409</v>
      </c>
      <c r="C69" s="1540" t="s">
        <v>1436</v>
      </c>
      <c r="D69" s="1428"/>
      <c r="E69" s="1428"/>
      <c r="F69" s="1436"/>
      <c r="G69" s="1474" t="s">
        <v>1419</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1419</v>
      </c>
      <c r="G71" s="1436"/>
      <c r="H71" s="1619" t="s">
        <v>1381</v>
      </c>
      <c r="I71" s="1845" t="s">
        <v>2038</v>
      </c>
      <c r="J71" s="1448"/>
      <c r="K71" s="1448"/>
      <c r="L71" s="1448"/>
      <c r="M71" s="1448"/>
      <c r="N71" s="1466"/>
      <c r="O71" s="1565" t="s">
        <v>1950</v>
      </c>
      <c r="P71" s="1565"/>
    </row>
    <row r="72" spans="2:16" ht="20.25" customHeight="1" x14ac:dyDescent="0.25">
      <c r="B72" s="421" t="s">
        <v>509</v>
      </c>
      <c r="C72" s="1618" t="s">
        <v>1442</v>
      </c>
      <c r="D72" s="1428"/>
      <c r="E72" s="1428"/>
      <c r="F72" s="1462" t="s">
        <v>1419</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1419</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1419</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1419</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1419</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1419</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1419</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1336</v>
      </c>
      <c r="I82" s="1608" t="s">
        <v>1381</v>
      </c>
      <c r="J82" s="1428"/>
      <c r="K82" s="1772" t="s">
        <v>2039</v>
      </c>
      <c r="L82" s="1428"/>
      <c r="M82" s="1428"/>
      <c r="N82" s="1429"/>
      <c r="O82" s="357" t="s">
        <v>1943</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c r="G84" s="1428"/>
      <c r="H84" s="1436"/>
      <c r="I84" s="1831"/>
      <c r="J84" s="1436"/>
      <c r="K84" s="1802"/>
      <c r="L84" s="1428"/>
      <c r="M84" s="1428"/>
      <c r="N84" s="1436"/>
      <c r="O84" s="1475"/>
      <c r="P84" s="1475"/>
    </row>
    <row r="85" spans="2:16" ht="21" customHeight="1" x14ac:dyDescent="0.25">
      <c r="B85" s="1453"/>
      <c r="C85" s="1701"/>
      <c r="D85" s="1701"/>
      <c r="E85" s="1450"/>
      <c r="F85" s="1607"/>
      <c r="G85" s="1428"/>
      <c r="H85" s="1436"/>
      <c r="I85" s="1831"/>
      <c r="J85" s="1436"/>
      <c r="K85" s="1802"/>
      <c r="L85" s="1428"/>
      <c r="M85" s="1428"/>
      <c r="N85" s="1436"/>
      <c r="O85" s="1475"/>
      <c r="P85" s="1475"/>
    </row>
    <row r="86" spans="2:16" ht="21" customHeight="1" x14ac:dyDescent="0.25">
      <c r="B86" s="1453"/>
      <c r="C86" s="1701"/>
      <c r="D86" s="1701"/>
      <c r="E86" s="1450"/>
      <c r="F86" s="1607"/>
      <c r="G86" s="1428"/>
      <c r="H86" s="1436"/>
      <c r="I86" s="1831"/>
      <c r="J86" s="1436"/>
      <c r="K86" s="1802"/>
      <c r="L86" s="1428"/>
      <c r="M86" s="1428"/>
      <c r="N86" s="1436"/>
      <c r="O86" s="1475"/>
      <c r="P86" s="1475"/>
    </row>
    <row r="87" spans="2:16" ht="21.75" customHeight="1" thickBot="1" x14ac:dyDescent="0.3">
      <c r="B87" s="1611"/>
      <c r="C87" s="1468"/>
      <c r="D87" s="1468"/>
      <c r="E87" s="1612"/>
      <c r="F87" s="1576"/>
      <c r="G87" s="1424"/>
      <c r="H87" s="1425"/>
      <c r="I87" s="183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1454</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1322</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1322</v>
      </c>
      <c r="H95" s="1436"/>
      <c r="I95" s="1528" t="s">
        <v>1322</v>
      </c>
      <c r="J95" s="1436"/>
      <c r="K95" s="505" t="s">
        <v>1322</v>
      </c>
      <c r="L95" s="1567" t="s">
        <v>1322</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1322</v>
      </c>
      <c r="L99" s="1567" t="s">
        <v>1322</v>
      </c>
      <c r="M99" s="1428"/>
      <c r="N99" s="1429"/>
      <c r="O99" s="1475"/>
      <c r="P99" s="1475"/>
    </row>
    <row r="100" spans="2:16" ht="24" customHeight="1" x14ac:dyDescent="0.25">
      <c r="B100" s="612" t="s">
        <v>419</v>
      </c>
      <c r="C100" s="1595" t="s">
        <v>1468</v>
      </c>
      <c r="D100" s="1428"/>
      <c r="E100" s="1428"/>
      <c r="F100" s="1436"/>
      <c r="G100" s="1528" t="s">
        <v>1322</v>
      </c>
      <c r="H100" s="1436"/>
      <c r="I100" s="1528" t="s">
        <v>1322</v>
      </c>
      <c r="J100" s="1436"/>
      <c r="K100" s="505" t="s">
        <v>1322</v>
      </c>
      <c r="L100" s="1567" t="s">
        <v>1336</v>
      </c>
      <c r="M100" s="1428"/>
      <c r="N100" s="1429"/>
      <c r="O100" s="1475"/>
      <c r="P100" s="1475"/>
    </row>
    <row r="101" spans="2:16" ht="24" customHeight="1" x14ac:dyDescent="0.25">
      <c r="B101" s="612" t="s">
        <v>540</v>
      </c>
      <c r="C101" s="1595" t="s">
        <v>1469</v>
      </c>
      <c r="D101" s="1428"/>
      <c r="E101" s="1428"/>
      <c r="F101" s="1436"/>
      <c r="G101" s="1528" t="s">
        <v>1322</v>
      </c>
      <c r="H101" s="1436"/>
      <c r="I101" s="1528" t="s">
        <v>1322</v>
      </c>
      <c r="J101" s="1436"/>
      <c r="K101" s="505" t="s">
        <v>1322</v>
      </c>
      <c r="L101" s="1567" t="s">
        <v>1336</v>
      </c>
      <c r="M101" s="1428"/>
      <c r="N101" s="1429"/>
      <c r="O101" s="1475"/>
      <c r="P101" s="1475"/>
    </row>
    <row r="102" spans="2:16" ht="21" customHeight="1" x14ac:dyDescent="0.25">
      <c r="B102" s="612" t="s">
        <v>542</v>
      </c>
      <c r="C102" s="1595" t="s">
        <v>1470</v>
      </c>
      <c r="D102" s="1428"/>
      <c r="E102" s="1428"/>
      <c r="F102" s="1436"/>
      <c r="G102" s="1528" t="s">
        <v>1322</v>
      </c>
      <c r="H102" s="1436"/>
      <c r="I102" s="1528" t="s">
        <v>1336</v>
      </c>
      <c r="J102" s="1436"/>
      <c r="K102" s="505" t="s">
        <v>1336</v>
      </c>
      <c r="L102" s="1567" t="s">
        <v>1322</v>
      </c>
      <c r="M102" s="1428"/>
      <c r="N102" s="1429"/>
      <c r="O102" s="1475"/>
      <c r="P102" s="1475"/>
    </row>
    <row r="103" spans="2:16" ht="29.25" customHeight="1" x14ac:dyDescent="0.25">
      <c r="B103" s="612" t="s">
        <v>544</v>
      </c>
      <c r="C103" s="1595" t="s">
        <v>1471</v>
      </c>
      <c r="D103" s="1428"/>
      <c r="E103" s="1428"/>
      <c r="F103" s="1436"/>
      <c r="G103" s="1528" t="s">
        <v>1322</v>
      </c>
      <c r="H103" s="1436"/>
      <c r="I103" s="1528" t="s">
        <v>1336</v>
      </c>
      <c r="J103" s="1436"/>
      <c r="K103" s="505" t="s">
        <v>1336</v>
      </c>
      <c r="L103" s="1567" t="s">
        <v>1322</v>
      </c>
      <c r="M103" s="1428"/>
      <c r="N103" s="1429"/>
      <c r="O103" s="1475"/>
      <c r="P103" s="1475"/>
    </row>
    <row r="104" spans="2:16" ht="21" customHeight="1" x14ac:dyDescent="0.25">
      <c r="B104" s="612" t="s">
        <v>546</v>
      </c>
      <c r="C104" s="1595" t="s">
        <v>1472</v>
      </c>
      <c r="D104" s="1428"/>
      <c r="E104" s="1428"/>
      <c r="F104" s="1436"/>
      <c r="G104" s="1528" t="s">
        <v>1336</v>
      </c>
      <c r="H104" s="1436"/>
      <c r="I104" s="1528" t="s">
        <v>1336</v>
      </c>
      <c r="J104" s="1436"/>
      <c r="K104" s="505" t="s">
        <v>1336</v>
      </c>
      <c r="L104" s="1567" t="s">
        <v>1322</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186.95" customHeight="1" x14ac:dyDescent="0.25">
      <c r="B111" s="76" t="s">
        <v>553</v>
      </c>
      <c r="C111" s="1558" t="s">
        <v>1477</v>
      </c>
      <c r="D111" s="1439"/>
      <c r="E111" s="1439"/>
      <c r="F111" s="1559"/>
      <c r="G111" s="424" t="s">
        <v>1322</v>
      </c>
      <c r="H111" s="1800" t="s">
        <v>1478</v>
      </c>
      <c r="I111" s="1559"/>
      <c r="J111" s="1593" t="s">
        <v>2040</v>
      </c>
      <c r="K111" s="1439"/>
      <c r="L111" s="1439"/>
      <c r="M111" s="1439"/>
      <c r="N111" s="1440"/>
      <c r="O111" s="389" t="s">
        <v>1848</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37.5" customHeight="1" x14ac:dyDescent="0.25">
      <c r="B113" s="419" t="s">
        <v>557</v>
      </c>
      <c r="C113" s="1461" t="s">
        <v>1481</v>
      </c>
      <c r="D113" s="1428"/>
      <c r="E113" s="1428"/>
      <c r="F113" s="1428"/>
      <c r="G113" s="1436"/>
      <c r="H113" s="1492" t="s">
        <v>2041</v>
      </c>
      <c r="I113" s="1428"/>
      <c r="J113" s="1428"/>
      <c r="K113" s="1514" t="s">
        <v>1381</v>
      </c>
      <c r="L113" s="1845" t="s">
        <v>2042</v>
      </c>
      <c r="M113" s="1448"/>
      <c r="N113" s="1466"/>
      <c r="O113" s="1587"/>
      <c r="P113" s="1587"/>
    </row>
    <row r="114" spans="1:16" ht="19.5" customHeight="1" x14ac:dyDescent="0.25">
      <c r="B114" s="419" t="s">
        <v>402</v>
      </c>
      <c r="C114" s="1461" t="s">
        <v>1483</v>
      </c>
      <c r="D114" s="1428"/>
      <c r="E114" s="1428"/>
      <c r="F114" s="1428"/>
      <c r="G114" s="1436"/>
      <c r="H114" s="1492" t="s">
        <v>2043</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1336</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1487</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1854</v>
      </c>
      <c r="P117" s="1565"/>
    </row>
    <row r="118" spans="1:16" ht="39" customHeight="1" x14ac:dyDescent="0.25">
      <c r="B118" s="419" t="s">
        <v>395</v>
      </c>
      <c r="C118" s="1461" t="s">
        <v>1489</v>
      </c>
      <c r="D118" s="1428"/>
      <c r="E118" s="1428"/>
      <c r="F118" s="1428"/>
      <c r="G118" s="1436"/>
      <c r="H118" s="1492" t="s">
        <v>1954</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t="s">
        <v>2044</v>
      </c>
      <c r="M119" s="1448"/>
      <c r="N119" s="1466"/>
      <c r="O119" s="1565" t="s">
        <v>2045</v>
      </c>
      <c r="P119" s="1565"/>
    </row>
    <row r="120" spans="1:16" ht="54" customHeight="1" x14ac:dyDescent="0.25">
      <c r="A120" s="358"/>
      <c r="B120" s="419" t="s">
        <v>395</v>
      </c>
      <c r="C120" s="1461" t="s">
        <v>1489</v>
      </c>
      <c r="D120" s="1428"/>
      <c r="E120" s="1428"/>
      <c r="F120" s="1428"/>
      <c r="G120" s="1436"/>
      <c r="H120" s="1829" t="s">
        <v>2046</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1497</v>
      </c>
      <c r="P122" s="1583"/>
    </row>
    <row r="123" spans="1:16" ht="83.25" customHeight="1" x14ac:dyDescent="0.25">
      <c r="B123" s="419" t="s">
        <v>557</v>
      </c>
      <c r="C123" s="1595" t="s">
        <v>1460</v>
      </c>
      <c r="D123" s="1428"/>
      <c r="E123" s="1428"/>
      <c r="F123" s="1436"/>
      <c r="G123" s="1528" t="s">
        <v>1498</v>
      </c>
      <c r="H123" s="1428"/>
      <c r="I123" s="1436"/>
      <c r="J123" s="1528" t="s">
        <v>1498</v>
      </c>
      <c r="K123" s="1428"/>
      <c r="L123" s="1436"/>
      <c r="M123" s="1563"/>
      <c r="N123" s="1429"/>
      <c r="O123" s="1454"/>
      <c r="P123" s="1454"/>
    </row>
    <row r="124" spans="1:16" ht="42" customHeight="1" x14ac:dyDescent="0.25">
      <c r="B124" s="419" t="s">
        <v>402</v>
      </c>
      <c r="C124" s="1595" t="s">
        <v>1461</v>
      </c>
      <c r="D124" s="1428"/>
      <c r="E124" s="1428"/>
      <c r="F124" s="1436"/>
      <c r="G124" s="1528" t="s">
        <v>1498</v>
      </c>
      <c r="H124" s="1428"/>
      <c r="I124" s="1436"/>
      <c r="J124" s="1528" t="s">
        <v>1498</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1498</v>
      </c>
      <c r="K125" s="1428"/>
      <c r="L125" s="1436"/>
      <c r="M125" s="1563"/>
      <c r="N125" s="1429"/>
      <c r="O125" s="1454"/>
      <c r="P125" s="1454"/>
    </row>
    <row r="126" spans="1:16" ht="32.25" customHeight="1" x14ac:dyDescent="0.25">
      <c r="B126" s="419"/>
      <c r="C126" s="490" t="s">
        <v>509</v>
      </c>
      <c r="D126" s="1595" t="s">
        <v>1501</v>
      </c>
      <c r="E126" s="1428"/>
      <c r="F126" s="1436"/>
      <c r="G126" s="1528" t="s">
        <v>1959</v>
      </c>
      <c r="H126" s="1428"/>
      <c r="I126" s="1436"/>
      <c r="J126" s="1528" t="s">
        <v>1959</v>
      </c>
      <c r="K126" s="1428"/>
      <c r="L126" s="1436"/>
      <c r="M126" s="614"/>
      <c r="N126" s="491"/>
      <c r="O126" s="1454"/>
      <c r="P126" s="1454"/>
    </row>
    <row r="127" spans="1:16" ht="41.25" customHeight="1" x14ac:dyDescent="0.25">
      <c r="B127" s="419" t="s">
        <v>406</v>
      </c>
      <c r="C127" s="1595" t="s">
        <v>1463</v>
      </c>
      <c r="D127" s="1428"/>
      <c r="E127" s="1428"/>
      <c r="F127" s="1436"/>
      <c r="G127" s="1528" t="s">
        <v>1959</v>
      </c>
      <c r="H127" s="1428"/>
      <c r="I127" s="1436"/>
      <c r="J127" s="1528" t="s">
        <v>1959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1499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1498</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1498</v>
      </c>
      <c r="K130" s="1428"/>
      <c r="L130" s="1436"/>
      <c r="M130" s="1563"/>
      <c r="N130" s="1429"/>
      <c r="O130" s="1454"/>
      <c r="P130" s="1454"/>
    </row>
    <row r="131" spans="1:16" ht="28.5" customHeight="1" x14ac:dyDescent="0.25">
      <c r="B131" s="419" t="s">
        <v>417</v>
      </c>
      <c r="C131" s="1595" t="s">
        <v>1503</v>
      </c>
      <c r="D131" s="1428"/>
      <c r="E131" s="1428"/>
      <c r="F131" s="1436"/>
      <c r="G131" s="1528" t="s">
        <v>1498</v>
      </c>
      <c r="H131" s="1428"/>
      <c r="I131" s="1436"/>
      <c r="J131" s="1528" t="s">
        <v>1498</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1504</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1504</v>
      </c>
      <c r="K133" s="1428"/>
      <c r="L133" s="1436"/>
      <c r="M133" s="1563"/>
      <c r="N133" s="1429"/>
      <c r="O133" s="1454"/>
      <c r="P133" s="1454"/>
    </row>
    <row r="134" spans="1:16" ht="28.5" customHeight="1" x14ac:dyDescent="0.25">
      <c r="B134" s="421" t="s">
        <v>542</v>
      </c>
      <c r="C134" s="1595" t="s">
        <v>1470</v>
      </c>
      <c r="D134" s="1428"/>
      <c r="E134" s="1428"/>
      <c r="F134" s="1436"/>
      <c r="G134" s="1850" t="s">
        <v>1419</v>
      </c>
      <c r="H134" s="1428"/>
      <c r="I134" s="1436"/>
      <c r="J134" s="1528" t="s">
        <v>1499</v>
      </c>
      <c r="K134" s="1428"/>
      <c r="L134" s="1436"/>
      <c r="M134" s="1563"/>
      <c r="N134" s="1429"/>
      <c r="O134" s="1454"/>
      <c r="P134" s="1454"/>
    </row>
    <row r="135" spans="1:16" ht="28.5" customHeight="1" x14ac:dyDescent="0.25">
      <c r="B135" s="421" t="s">
        <v>544</v>
      </c>
      <c r="C135" s="1595" t="s">
        <v>1471</v>
      </c>
      <c r="D135" s="1428"/>
      <c r="E135" s="1428"/>
      <c r="F135" s="1436"/>
      <c r="G135" s="1850" t="s">
        <v>1419</v>
      </c>
      <c r="H135" s="1428"/>
      <c r="I135" s="1436"/>
      <c r="J135" s="1528" t="s">
        <v>1499</v>
      </c>
      <c r="K135" s="1428"/>
      <c r="L135" s="1436"/>
      <c r="M135" s="1563"/>
      <c r="N135" s="1429"/>
      <c r="O135" s="1454"/>
      <c r="P135" s="1454"/>
    </row>
    <row r="136" spans="1:16" ht="28.5" customHeight="1" x14ac:dyDescent="0.25">
      <c r="B136" s="421" t="s">
        <v>546</v>
      </c>
      <c r="C136" s="1595" t="s">
        <v>1472</v>
      </c>
      <c r="D136" s="1428"/>
      <c r="E136" s="1428"/>
      <c r="F136" s="1436"/>
      <c r="G136" s="1850" t="s">
        <v>1419</v>
      </c>
      <c r="H136" s="1428"/>
      <c r="I136" s="1436"/>
      <c r="J136" s="1850" t="s">
        <v>1419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t="s">
        <v>1419</v>
      </c>
      <c r="I137" s="1425"/>
      <c r="J137" s="1576" t="s">
        <v>1419</v>
      </c>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1859</v>
      </c>
      <c r="P139" s="1572"/>
    </row>
    <row r="140" spans="1:16" ht="21.75" customHeight="1" x14ac:dyDescent="0.25">
      <c r="A140" s="466"/>
      <c r="B140" s="499" t="s">
        <v>395</v>
      </c>
      <c r="C140" s="1461" t="s">
        <v>1513</v>
      </c>
      <c r="D140" s="1428"/>
      <c r="E140" s="1436"/>
      <c r="F140" s="14" t="s">
        <v>1322</v>
      </c>
      <c r="G140" s="1851" t="s">
        <v>2047</v>
      </c>
      <c r="H140" s="1428"/>
      <c r="I140" s="1428"/>
      <c r="J140" s="1428"/>
      <c r="K140" s="1436"/>
      <c r="L140" s="1567" t="s">
        <v>1322</v>
      </c>
      <c r="M140" s="1428"/>
      <c r="N140" s="1429"/>
      <c r="O140" s="1475"/>
      <c r="P140" s="1475"/>
    </row>
    <row r="141" spans="1:16" ht="21.75" customHeight="1" x14ac:dyDescent="0.25">
      <c r="A141" s="466"/>
      <c r="B141" s="499" t="s">
        <v>402</v>
      </c>
      <c r="C141" s="1461" t="s">
        <v>1515</v>
      </c>
      <c r="D141" s="1428"/>
      <c r="E141" s="1436"/>
      <c r="F141" s="14" t="s">
        <v>1322</v>
      </c>
      <c r="G141" s="1851" t="s">
        <v>2047</v>
      </c>
      <c r="H141" s="1428"/>
      <c r="I141" s="1428"/>
      <c r="J141" s="1428"/>
      <c r="K141" s="1436"/>
      <c r="L141" s="1567" t="s">
        <v>1322</v>
      </c>
      <c r="M141" s="1428"/>
      <c r="N141" s="1429"/>
      <c r="O141" s="1475"/>
      <c r="P141" s="1475"/>
    </row>
    <row r="142" spans="1:16" ht="21.75" customHeight="1" x14ac:dyDescent="0.25">
      <c r="A142" s="466"/>
      <c r="B142" s="499" t="s">
        <v>404</v>
      </c>
      <c r="C142" s="1461" t="s">
        <v>1516</v>
      </c>
      <c r="D142" s="1428"/>
      <c r="E142" s="1436"/>
      <c r="F142" s="14" t="s">
        <v>1322</v>
      </c>
      <c r="G142" s="1851" t="s">
        <v>2047</v>
      </c>
      <c r="H142" s="1428"/>
      <c r="I142" s="1428"/>
      <c r="J142" s="1428"/>
      <c r="K142" s="1436"/>
      <c r="L142" s="1567" t="s">
        <v>1322</v>
      </c>
      <c r="M142" s="1428"/>
      <c r="N142" s="1429"/>
      <c r="O142" s="1475"/>
      <c r="P142" s="1475"/>
    </row>
    <row r="143" spans="1:16" ht="21.75" customHeight="1" x14ac:dyDescent="0.25">
      <c r="A143" s="466"/>
      <c r="B143" s="499" t="s">
        <v>406</v>
      </c>
      <c r="C143" s="1461" t="s">
        <v>1517</v>
      </c>
      <c r="D143" s="1428"/>
      <c r="E143" s="1436"/>
      <c r="F143" s="14" t="s">
        <v>1322</v>
      </c>
      <c r="G143" s="1851" t="s">
        <v>2047</v>
      </c>
      <c r="H143" s="1428"/>
      <c r="I143" s="1428"/>
      <c r="J143" s="1428"/>
      <c r="K143" s="1436"/>
      <c r="L143" s="1567" t="s">
        <v>1322</v>
      </c>
      <c r="M143" s="1428"/>
      <c r="N143" s="1429"/>
      <c r="O143" s="1475"/>
      <c r="P143" s="1475"/>
    </row>
    <row r="144" spans="1:16" ht="21.75" customHeight="1" x14ac:dyDescent="0.25">
      <c r="A144" s="466"/>
      <c r="B144" s="419" t="s">
        <v>409</v>
      </c>
      <c r="C144" s="1461" t="s">
        <v>1518</v>
      </c>
      <c r="D144" s="1428"/>
      <c r="E144" s="1436"/>
      <c r="F144" s="617" t="s">
        <v>1322</v>
      </c>
      <c r="G144" s="1851" t="s">
        <v>2047</v>
      </c>
      <c r="H144" s="1428"/>
      <c r="I144" s="1428"/>
      <c r="J144" s="1428"/>
      <c r="K144" s="1436"/>
      <c r="L144" s="1567" t="s">
        <v>1322</v>
      </c>
      <c r="M144" s="1428"/>
      <c r="N144" s="1429"/>
      <c r="O144" s="1475"/>
      <c r="P144" s="1475"/>
    </row>
    <row r="145" spans="1:16" ht="30" customHeight="1" x14ac:dyDescent="0.25">
      <c r="A145" s="466"/>
      <c r="B145" s="418" t="s">
        <v>411</v>
      </c>
      <c r="C145" s="1488" t="s">
        <v>1519</v>
      </c>
      <c r="D145" s="1428"/>
      <c r="E145" s="1436"/>
      <c r="F145" s="617" t="s">
        <v>1322</v>
      </c>
      <c r="G145" s="1881" t="s">
        <v>2047</v>
      </c>
      <c r="H145" s="1428"/>
      <c r="I145" s="1428"/>
      <c r="J145" s="1428"/>
      <c r="K145" s="1436"/>
      <c r="L145" s="1567" t="s">
        <v>1322</v>
      </c>
      <c r="M145" s="1428"/>
      <c r="N145" s="1429"/>
      <c r="O145" s="1475"/>
      <c r="P145" s="1475"/>
    </row>
    <row r="146" spans="1:16" ht="21.75" customHeight="1" x14ac:dyDescent="0.25">
      <c r="A146" s="466"/>
      <c r="B146" s="418" t="s">
        <v>414</v>
      </c>
      <c r="C146" s="1461" t="s">
        <v>1520</v>
      </c>
      <c r="D146" s="1428"/>
      <c r="E146" s="1436"/>
      <c r="F146" s="617" t="s">
        <v>1322</v>
      </c>
      <c r="G146" s="1851" t="s">
        <v>2047</v>
      </c>
      <c r="H146" s="1428"/>
      <c r="I146" s="1428"/>
      <c r="J146" s="1428"/>
      <c r="K146" s="1436"/>
      <c r="L146" s="1567" t="s">
        <v>1322</v>
      </c>
      <c r="M146" s="1428"/>
      <c r="N146" s="1429"/>
      <c r="O146" s="1475"/>
      <c r="P146" s="1475"/>
    </row>
    <row r="147" spans="1:16" ht="21.75" customHeight="1" x14ac:dyDescent="0.25">
      <c r="A147" s="466"/>
      <c r="B147" s="418" t="s">
        <v>417</v>
      </c>
      <c r="C147" s="1461" t="s">
        <v>1521</v>
      </c>
      <c r="D147" s="1428"/>
      <c r="E147" s="1436"/>
      <c r="F147" s="617" t="s">
        <v>1322</v>
      </c>
      <c r="G147" s="1851" t="s">
        <v>2047</v>
      </c>
      <c r="H147" s="1428"/>
      <c r="I147" s="1428"/>
      <c r="J147" s="1428"/>
      <c r="K147" s="1436"/>
      <c r="L147" s="1567" t="s">
        <v>1322</v>
      </c>
      <c r="M147" s="1428"/>
      <c r="N147" s="1429"/>
      <c r="O147" s="1475"/>
      <c r="P147" s="1475"/>
    </row>
    <row r="148" spans="1:16" ht="21.75" customHeight="1" x14ac:dyDescent="0.25">
      <c r="A148" s="466"/>
      <c r="B148" s="418" t="s">
        <v>419</v>
      </c>
      <c r="C148" s="1461" t="s">
        <v>1522</v>
      </c>
      <c r="D148" s="1428"/>
      <c r="E148" s="1436"/>
      <c r="F148" s="617" t="s">
        <v>1322</v>
      </c>
      <c r="G148" s="1851" t="s">
        <v>2047</v>
      </c>
      <c r="H148" s="1428"/>
      <c r="I148" s="1428"/>
      <c r="J148" s="1428"/>
      <c r="K148" s="1436"/>
      <c r="L148" s="1567" t="s">
        <v>1322</v>
      </c>
      <c r="M148" s="1428"/>
      <c r="N148" s="1429"/>
      <c r="O148" s="1475"/>
      <c r="P148" s="1475"/>
    </row>
    <row r="149" spans="1:16" ht="21.75" customHeight="1" x14ac:dyDescent="0.25">
      <c r="A149" s="466"/>
      <c r="B149" s="418" t="s">
        <v>540</v>
      </c>
      <c r="C149" s="1461" t="s">
        <v>1523</v>
      </c>
      <c r="D149" s="1428"/>
      <c r="E149" s="1436"/>
      <c r="F149" s="617" t="s">
        <v>1322</v>
      </c>
      <c r="G149" s="1851" t="s">
        <v>2047</v>
      </c>
      <c r="H149" s="1428"/>
      <c r="I149" s="1428"/>
      <c r="J149" s="1428"/>
      <c r="K149" s="1436"/>
      <c r="L149" s="1567" t="s">
        <v>1322</v>
      </c>
      <c r="M149" s="1428"/>
      <c r="N149" s="1429"/>
      <c r="O149" s="1475"/>
      <c r="P149" s="1475"/>
    </row>
    <row r="150" spans="1:16" ht="21.75" customHeight="1" x14ac:dyDescent="0.25">
      <c r="A150" s="466"/>
      <c r="B150" s="419" t="s">
        <v>542</v>
      </c>
      <c r="C150" s="1461" t="s">
        <v>1524</v>
      </c>
      <c r="D150" s="1428"/>
      <c r="E150" s="1436"/>
      <c r="F150" s="617" t="s">
        <v>1322</v>
      </c>
      <c r="G150" s="1851" t="s">
        <v>2047</v>
      </c>
      <c r="H150" s="1428"/>
      <c r="I150" s="1428"/>
      <c r="J150" s="1428"/>
      <c r="K150" s="1436"/>
      <c r="L150" s="1567" t="s">
        <v>1322</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32.25" customHeight="1" x14ac:dyDescent="0.25">
      <c r="A152" s="466"/>
      <c r="B152" s="499" t="s">
        <v>395</v>
      </c>
      <c r="C152" s="1461" t="s">
        <v>1513</v>
      </c>
      <c r="D152" s="1428"/>
      <c r="E152" s="1436"/>
      <c r="F152" s="1" t="s">
        <v>1322</v>
      </c>
      <c r="G152" s="1827" t="s">
        <v>2048</v>
      </c>
      <c r="H152" s="1448"/>
      <c r="I152" s="1448"/>
      <c r="J152" s="1448"/>
      <c r="K152" s="1448"/>
      <c r="L152" s="1448"/>
      <c r="M152" s="1448"/>
      <c r="N152" s="1466"/>
      <c r="O152" s="1475"/>
      <c r="P152" s="1454"/>
    </row>
    <row r="153" spans="1:16" ht="32.25" customHeight="1" x14ac:dyDescent="0.25">
      <c r="A153" s="466"/>
      <c r="B153" s="499" t="s">
        <v>402</v>
      </c>
      <c r="C153" s="1461" t="s">
        <v>1515</v>
      </c>
      <c r="D153" s="1428"/>
      <c r="E153" s="1436"/>
      <c r="F153" s="1" t="s">
        <v>1322</v>
      </c>
      <c r="G153" s="1827" t="s">
        <v>2048</v>
      </c>
      <c r="H153" s="1448"/>
      <c r="I153" s="1448"/>
      <c r="J153" s="1448"/>
      <c r="K153" s="1448"/>
      <c r="L153" s="1448"/>
      <c r="M153" s="1448"/>
      <c r="N153" s="1466"/>
      <c r="O153" s="1475"/>
      <c r="P153" s="1454"/>
    </row>
    <row r="154" spans="1:16" ht="32.25" customHeight="1" x14ac:dyDescent="0.25">
      <c r="A154" s="466"/>
      <c r="B154" s="499" t="s">
        <v>404</v>
      </c>
      <c r="C154" s="1461" t="s">
        <v>1516</v>
      </c>
      <c r="D154" s="1428"/>
      <c r="E154" s="1436"/>
      <c r="F154" s="1" t="s">
        <v>1322</v>
      </c>
      <c r="G154" s="1827" t="s">
        <v>2048</v>
      </c>
      <c r="H154" s="1448"/>
      <c r="I154" s="1448"/>
      <c r="J154" s="1448"/>
      <c r="K154" s="1448"/>
      <c r="L154" s="1448"/>
      <c r="M154" s="1448"/>
      <c r="N154" s="1466"/>
      <c r="O154" s="1475"/>
      <c r="P154" s="1454"/>
    </row>
    <row r="155" spans="1:16" ht="32.25" customHeight="1" x14ac:dyDescent="0.25">
      <c r="A155" s="466"/>
      <c r="B155" s="499" t="s">
        <v>406</v>
      </c>
      <c r="C155" s="1461" t="s">
        <v>1517</v>
      </c>
      <c r="D155" s="1428"/>
      <c r="E155" s="1436"/>
      <c r="F155" s="1" t="s">
        <v>1322</v>
      </c>
      <c r="G155" s="1827" t="s">
        <v>2048</v>
      </c>
      <c r="H155" s="1448"/>
      <c r="I155" s="1448"/>
      <c r="J155" s="1448"/>
      <c r="K155" s="1448"/>
      <c r="L155" s="1448"/>
      <c r="M155" s="1448"/>
      <c r="N155" s="1466"/>
      <c r="O155" s="1475"/>
      <c r="P155" s="1454"/>
    </row>
    <row r="156" spans="1:16" ht="32.25" customHeight="1" x14ac:dyDescent="0.25">
      <c r="A156" s="466"/>
      <c r="B156" s="419" t="s">
        <v>409</v>
      </c>
      <c r="C156" s="1461" t="s">
        <v>1518</v>
      </c>
      <c r="D156" s="1428"/>
      <c r="E156" s="1436"/>
      <c r="F156" s="1" t="s">
        <v>1322</v>
      </c>
      <c r="G156" s="1827" t="s">
        <v>2048</v>
      </c>
      <c r="H156" s="1448"/>
      <c r="I156" s="1448"/>
      <c r="J156" s="1448"/>
      <c r="K156" s="1448"/>
      <c r="L156" s="1448"/>
      <c r="M156" s="1448"/>
      <c r="N156" s="1466"/>
      <c r="O156" s="1475"/>
      <c r="P156" s="1454"/>
    </row>
    <row r="157" spans="1:16" ht="32.25" customHeight="1" x14ac:dyDescent="0.25">
      <c r="A157" s="466"/>
      <c r="B157" s="418" t="s">
        <v>411</v>
      </c>
      <c r="C157" s="1488" t="s">
        <v>1519</v>
      </c>
      <c r="D157" s="1428"/>
      <c r="E157" s="1436"/>
      <c r="F157" s="1" t="s">
        <v>1322</v>
      </c>
      <c r="G157" s="1827" t="s">
        <v>2048</v>
      </c>
      <c r="H157" s="1448"/>
      <c r="I157" s="1448"/>
      <c r="J157" s="1448"/>
      <c r="K157" s="1448"/>
      <c r="L157" s="1448"/>
      <c r="M157" s="1448"/>
      <c r="N157" s="1466"/>
      <c r="O157" s="1475"/>
      <c r="P157" s="1454"/>
    </row>
    <row r="158" spans="1:16" ht="32.25" customHeight="1" x14ac:dyDescent="0.25">
      <c r="A158" s="466"/>
      <c r="B158" s="418" t="s">
        <v>414</v>
      </c>
      <c r="C158" s="1461" t="s">
        <v>1520</v>
      </c>
      <c r="D158" s="1428"/>
      <c r="E158" s="1436"/>
      <c r="F158" s="1" t="s">
        <v>1322</v>
      </c>
      <c r="G158" s="1827" t="s">
        <v>2048</v>
      </c>
      <c r="H158" s="1448"/>
      <c r="I158" s="1448"/>
      <c r="J158" s="1448"/>
      <c r="K158" s="1448"/>
      <c r="L158" s="1448"/>
      <c r="M158" s="1448"/>
      <c r="N158" s="1466"/>
      <c r="O158" s="1475"/>
      <c r="P158" s="1454"/>
    </row>
    <row r="159" spans="1:16" ht="32.25" customHeight="1" x14ac:dyDescent="0.25">
      <c r="A159" s="466"/>
      <c r="B159" s="418" t="s">
        <v>417</v>
      </c>
      <c r="C159" s="1461" t="s">
        <v>1521</v>
      </c>
      <c r="D159" s="1428"/>
      <c r="E159" s="1436"/>
      <c r="F159" s="1" t="s">
        <v>1322</v>
      </c>
      <c r="G159" s="1827" t="s">
        <v>2048</v>
      </c>
      <c r="H159" s="1448"/>
      <c r="I159" s="1448"/>
      <c r="J159" s="1448"/>
      <c r="K159" s="1448"/>
      <c r="L159" s="1448"/>
      <c r="M159" s="1448"/>
      <c r="N159" s="1466"/>
      <c r="O159" s="1475"/>
      <c r="P159" s="1454"/>
    </row>
    <row r="160" spans="1:16" ht="32.25" customHeight="1" x14ac:dyDescent="0.25">
      <c r="A160" s="466"/>
      <c r="B160" s="418" t="s">
        <v>419</v>
      </c>
      <c r="C160" s="1461" t="s">
        <v>1522</v>
      </c>
      <c r="D160" s="1428"/>
      <c r="E160" s="1436"/>
      <c r="F160" s="1" t="s">
        <v>1322</v>
      </c>
      <c r="G160" s="1827" t="s">
        <v>2048</v>
      </c>
      <c r="H160" s="1448"/>
      <c r="I160" s="1448"/>
      <c r="J160" s="1448"/>
      <c r="K160" s="1448"/>
      <c r="L160" s="1448"/>
      <c r="M160" s="1448"/>
      <c r="N160" s="1466"/>
      <c r="O160" s="1475"/>
      <c r="P160" s="1454"/>
    </row>
    <row r="161" spans="1:16" ht="32.25" customHeight="1" x14ac:dyDescent="0.25">
      <c r="A161" s="466"/>
      <c r="B161" s="418" t="s">
        <v>540</v>
      </c>
      <c r="C161" s="1461" t="s">
        <v>1523</v>
      </c>
      <c r="D161" s="1428"/>
      <c r="E161" s="1436"/>
      <c r="F161" s="1" t="s">
        <v>1322</v>
      </c>
      <c r="G161" s="1827" t="s">
        <v>2048</v>
      </c>
      <c r="H161" s="1448"/>
      <c r="I161" s="1448"/>
      <c r="J161" s="1448"/>
      <c r="K161" s="1448"/>
      <c r="L161" s="1448"/>
      <c r="M161" s="1448"/>
      <c r="N161" s="1466"/>
      <c r="O161" s="1475"/>
      <c r="P161" s="1454"/>
    </row>
    <row r="162" spans="1:16" ht="32.25" customHeight="1" x14ac:dyDescent="0.25">
      <c r="A162" s="466"/>
      <c r="B162" s="419" t="s">
        <v>542</v>
      </c>
      <c r="C162" s="1461" t="s">
        <v>1524</v>
      </c>
      <c r="D162" s="1428"/>
      <c r="E162" s="1436"/>
      <c r="F162" s="1" t="s">
        <v>1322</v>
      </c>
      <c r="G162" s="1827" t="s">
        <v>2048</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880" t="s">
        <v>1965</v>
      </c>
      <c r="P163" s="1565"/>
    </row>
    <row r="164" spans="1:16" ht="20.25" customHeight="1" x14ac:dyDescent="0.25">
      <c r="A164" s="466"/>
      <c r="B164" s="499" t="s">
        <v>395</v>
      </c>
      <c r="C164" s="1461" t="s">
        <v>1513</v>
      </c>
      <c r="D164" s="1428"/>
      <c r="E164" s="1436"/>
      <c r="F164" s="14" t="s">
        <v>1336</v>
      </c>
      <c r="G164" s="1566" t="s">
        <v>1419</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1419</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1419</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1419</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14" t="s">
        <v>1336</v>
      </c>
      <c r="G168" s="1566" t="s">
        <v>1419</v>
      </c>
      <c r="H168" s="1428"/>
      <c r="I168" s="1428"/>
      <c r="J168" s="1428"/>
      <c r="K168" s="1436"/>
      <c r="L168" s="1567" t="s">
        <v>1419</v>
      </c>
      <c r="M168" s="1428"/>
      <c r="N168" s="1429"/>
      <c r="O168" s="1475"/>
      <c r="P168" s="1475"/>
    </row>
    <row r="169" spans="1:16" ht="36" customHeight="1" x14ac:dyDescent="0.25">
      <c r="A169" s="466"/>
      <c r="B169" s="418" t="s">
        <v>411</v>
      </c>
      <c r="C169" s="1488" t="s">
        <v>1519</v>
      </c>
      <c r="D169" s="1428"/>
      <c r="E169" s="1436"/>
      <c r="F169" s="14" t="s">
        <v>1336</v>
      </c>
      <c r="G169" s="1795" t="s">
        <v>1419</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14" t="s">
        <v>1336</v>
      </c>
      <c r="G170" s="1566" t="s">
        <v>1419</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14" t="s">
        <v>1336</v>
      </c>
      <c r="G171" s="1566" t="s">
        <v>1419</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14" t="s">
        <v>1336</v>
      </c>
      <c r="G172" s="1566" t="s">
        <v>1419</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14" t="s">
        <v>1336</v>
      </c>
      <c r="G173" s="1566" t="s">
        <v>1419</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14" t="s">
        <v>1336</v>
      </c>
      <c r="G174" s="1566" t="s">
        <v>1419</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1527</v>
      </c>
      <c r="P175" s="1723"/>
    </row>
    <row r="176" spans="1:16" ht="21" customHeight="1" x14ac:dyDescent="0.25">
      <c r="A176" s="466"/>
      <c r="B176" s="499" t="s">
        <v>395</v>
      </c>
      <c r="C176" s="1461" t="s">
        <v>1513</v>
      </c>
      <c r="D176" s="1428"/>
      <c r="E176" s="1436"/>
      <c r="F176" s="1" t="s">
        <v>1336</v>
      </c>
      <c r="G176" s="1557" t="s">
        <v>1419</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1419</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1419</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1419</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1419</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557" t="s">
        <v>1419</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1419</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1419</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1419</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1419</v>
      </c>
      <c r="H185" s="1448"/>
      <c r="I185" s="1448"/>
      <c r="J185" s="1448"/>
      <c r="K185" s="1448"/>
      <c r="L185" s="1448"/>
      <c r="M185" s="1448"/>
      <c r="N185" s="1466"/>
      <c r="O185" s="1475"/>
      <c r="P185" s="1475"/>
    </row>
    <row r="186" spans="1:16" ht="21" customHeight="1" thickBot="1" x14ac:dyDescent="0.3">
      <c r="A186" s="466"/>
      <c r="B186" s="452" t="s">
        <v>542</v>
      </c>
      <c r="C186" s="1459" t="s">
        <v>1524</v>
      </c>
      <c r="D186" s="1448"/>
      <c r="E186" s="1445"/>
      <c r="F186" s="618" t="s">
        <v>1336</v>
      </c>
      <c r="G186" s="1660" t="s">
        <v>1419</v>
      </c>
      <c r="H186" s="1424"/>
      <c r="I186" s="1424"/>
      <c r="J186" s="1424"/>
      <c r="K186" s="1424"/>
      <c r="L186" s="1424"/>
      <c r="M186" s="1424"/>
      <c r="N186" s="1578"/>
      <c r="O186" s="1471"/>
      <c r="P186" s="1475"/>
    </row>
    <row r="187" spans="1:16" ht="34.5" customHeight="1" x14ac:dyDescent="0.25">
      <c r="B187" s="77" t="s">
        <v>598</v>
      </c>
      <c r="C187" s="1558" t="s">
        <v>1534</v>
      </c>
      <c r="D187" s="1439"/>
      <c r="E187" s="1559"/>
      <c r="F187" s="1800"/>
      <c r="G187" s="1559"/>
      <c r="H187" s="1503" t="s">
        <v>1336</v>
      </c>
      <c r="I187" s="1484"/>
      <c r="J187" s="1456"/>
      <c r="K187" s="1878" t="s">
        <v>1381</v>
      </c>
      <c r="L187" s="1879"/>
      <c r="M187" s="1701"/>
      <c r="N187" s="1454"/>
      <c r="O187" s="1470" t="s">
        <v>1871</v>
      </c>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1419</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1419</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1419</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1419</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56" t="s">
        <v>1954</v>
      </c>
      <c r="I193" s="1448"/>
      <c r="J193" s="1445"/>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1872</v>
      </c>
      <c r="P194" s="1497"/>
    </row>
    <row r="195" spans="2:16" ht="23.25" customHeight="1" x14ac:dyDescent="0.25">
      <c r="B195" s="419" t="s">
        <v>395</v>
      </c>
      <c r="C195" s="1461" t="s">
        <v>1540</v>
      </c>
      <c r="D195" s="1428"/>
      <c r="E195" s="1428"/>
      <c r="F195" s="1428"/>
      <c r="G195" s="1436"/>
      <c r="H195" s="1462" t="s">
        <v>1322</v>
      </c>
      <c r="I195" s="1428"/>
      <c r="J195" s="1436"/>
      <c r="K195" s="1514" t="s">
        <v>1381</v>
      </c>
      <c r="L195" s="1567" t="s">
        <v>2049</v>
      </c>
      <c r="M195" s="1448"/>
      <c r="N195" s="1466"/>
      <c r="O195" s="1475"/>
      <c r="P195" s="1475"/>
    </row>
    <row r="196" spans="2:16" ht="23.25" customHeight="1" x14ac:dyDescent="0.25">
      <c r="B196" s="419" t="s">
        <v>402</v>
      </c>
      <c r="C196" s="1461" t="s">
        <v>1541</v>
      </c>
      <c r="D196" s="1428"/>
      <c r="E196" s="1428"/>
      <c r="F196" s="1428"/>
      <c r="G196" s="1436"/>
      <c r="H196" s="1462" t="s">
        <v>1322</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1322</v>
      </c>
      <c r="I197" s="1428"/>
      <c r="J197" s="1436"/>
      <c r="K197" s="1490"/>
      <c r="L197" s="1478"/>
      <c r="M197" s="1701"/>
      <c r="N197" s="1454"/>
      <c r="O197" s="1475"/>
      <c r="P197" s="1475"/>
    </row>
    <row r="198" spans="2:16" ht="37.5" customHeight="1" x14ac:dyDescent="0.25">
      <c r="B198" s="77"/>
      <c r="C198" s="1461" t="s">
        <v>1543</v>
      </c>
      <c r="D198" s="1428"/>
      <c r="E198" s="1436"/>
      <c r="F198" s="1552" t="s">
        <v>2050</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1322</v>
      </c>
      <c r="I199" s="1428"/>
      <c r="J199" s="1436"/>
      <c r="K199" s="1490"/>
      <c r="L199" s="1478"/>
      <c r="M199" s="1701"/>
      <c r="N199" s="1454"/>
      <c r="O199" s="1551" t="s">
        <v>1546</v>
      </c>
      <c r="P199" s="1470"/>
    </row>
    <row r="200" spans="2:16" ht="38.25" customHeight="1" x14ac:dyDescent="0.25">
      <c r="B200" s="503"/>
      <c r="C200" s="1461" t="s">
        <v>1547</v>
      </c>
      <c r="D200" s="1428"/>
      <c r="E200" s="1436"/>
      <c r="F200" s="1528" t="s">
        <v>2051</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1336</v>
      </c>
      <c r="I201" s="1428"/>
      <c r="J201" s="1436"/>
      <c r="K201" s="1490"/>
      <c r="L201" s="1478"/>
      <c r="M201" s="1701"/>
      <c r="N201" s="1454"/>
      <c r="O201" s="1554" t="s">
        <v>1549</v>
      </c>
      <c r="P201" s="1714"/>
    </row>
    <row r="202" spans="2:16" ht="27" customHeight="1" x14ac:dyDescent="0.25">
      <c r="B202" s="421" t="s">
        <v>395</v>
      </c>
      <c r="C202" s="1461" t="s">
        <v>1550</v>
      </c>
      <c r="D202" s="1428"/>
      <c r="E202" s="1428"/>
      <c r="F202" s="1428"/>
      <c r="G202" s="1436"/>
      <c r="H202" s="1653" t="s">
        <v>93</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1336</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868" t="s">
        <v>1419</v>
      </c>
      <c r="G217" s="1448"/>
      <c r="H217" s="1448"/>
      <c r="I217" s="1448"/>
      <c r="J217" s="1448"/>
      <c r="K217" s="1448"/>
      <c r="L217" s="1490"/>
      <c r="M217" s="1478"/>
      <c r="N217" s="1454"/>
      <c r="O217" s="1475"/>
      <c r="P217" s="1475"/>
    </row>
    <row r="218" spans="2:16" ht="23.25" customHeight="1" x14ac:dyDescent="0.25">
      <c r="B218" s="507" t="s">
        <v>629</v>
      </c>
      <c r="C218" s="1461" t="s">
        <v>1559</v>
      </c>
      <c r="D218" s="1428"/>
      <c r="E218" s="1428"/>
      <c r="F218" s="1428"/>
      <c r="G218" s="1428"/>
      <c r="H218" s="1428"/>
      <c r="I218" s="1428"/>
      <c r="J218" s="1436"/>
      <c r="K218" s="311">
        <v>2017</v>
      </c>
      <c r="L218" s="1490"/>
      <c r="M218" s="1478"/>
      <c r="N218" s="1454"/>
      <c r="O218" s="1475"/>
      <c r="P218" s="1475"/>
    </row>
    <row r="219" spans="2:16" ht="23.25" customHeight="1" x14ac:dyDescent="0.25">
      <c r="B219" s="507" t="s">
        <v>631</v>
      </c>
      <c r="C219" s="1457" t="s">
        <v>1560</v>
      </c>
      <c r="D219" s="1428"/>
      <c r="E219" s="1428"/>
      <c r="F219" s="1462" t="s">
        <v>2052</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2053</v>
      </c>
      <c r="P220" s="1470"/>
    </row>
    <row r="221" spans="2:16" ht="23.25" customHeight="1" x14ac:dyDescent="0.25">
      <c r="B221" s="504" t="s">
        <v>395</v>
      </c>
      <c r="C221" s="1540" t="s">
        <v>1459</v>
      </c>
      <c r="D221" s="1428"/>
      <c r="E221" s="1436"/>
      <c r="F221" s="1474" t="s">
        <v>1980</v>
      </c>
      <c r="G221" s="1436"/>
      <c r="H221" s="1541" t="s">
        <v>1381</v>
      </c>
      <c r="I221" s="1775" t="s">
        <v>2054</v>
      </c>
      <c r="J221" s="1448"/>
      <c r="K221" s="1448"/>
      <c r="L221" s="1448"/>
      <c r="M221" s="1448"/>
      <c r="N221" s="1466"/>
      <c r="O221" s="1475"/>
      <c r="P221" s="1475"/>
    </row>
    <row r="222" spans="2:16" ht="23.2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1983</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1322</v>
      </c>
      <c r="G225" s="1436"/>
      <c r="H225" s="1701"/>
      <c r="I225" s="1478"/>
      <c r="J225" s="1701"/>
      <c r="K225" s="1701"/>
      <c r="L225" s="1701"/>
      <c r="M225" s="1701"/>
      <c r="N225" s="1454"/>
      <c r="O225" s="1475"/>
      <c r="P225" s="1475"/>
    </row>
    <row r="226" spans="1:16" ht="38.25" customHeight="1" x14ac:dyDescent="0.25">
      <c r="B226" s="507"/>
      <c r="C226" s="1540" t="s">
        <v>1446</v>
      </c>
      <c r="D226" s="1428"/>
      <c r="E226" s="1436"/>
      <c r="F226" s="1474" t="s">
        <v>2055</v>
      </c>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2056</v>
      </c>
      <c r="H227" s="508" t="s">
        <v>1381</v>
      </c>
      <c r="I227" s="1537"/>
      <c r="J227" s="1428"/>
      <c r="K227" s="1428"/>
      <c r="L227" s="1428"/>
      <c r="M227" s="1428"/>
      <c r="N227" s="1429"/>
      <c r="O227" s="500" t="s">
        <v>2057</v>
      </c>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t="s">
        <v>2058</v>
      </c>
      <c r="P228" s="1470" t="s">
        <v>1987</v>
      </c>
    </row>
    <row r="229" spans="1:16" ht="33" customHeight="1" x14ac:dyDescent="0.25">
      <c r="B229" s="507" t="s">
        <v>644</v>
      </c>
      <c r="C229" s="1457" t="s">
        <v>1575</v>
      </c>
      <c r="D229" s="1428"/>
      <c r="E229" s="1428"/>
      <c r="F229" s="4" t="s">
        <v>1322</v>
      </c>
      <c r="G229" s="518" t="s">
        <v>1381</v>
      </c>
      <c r="H229" s="1537" t="s">
        <v>2059</v>
      </c>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1336</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1322</v>
      </c>
      <c r="G231" s="518" t="s">
        <v>1381</v>
      </c>
      <c r="H231" s="1537" t="s">
        <v>2060</v>
      </c>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t="s">
        <v>1987</v>
      </c>
      <c r="P236" s="1500"/>
    </row>
    <row r="237" spans="1:16" ht="30" customHeight="1" x14ac:dyDescent="0.25">
      <c r="B237" s="504" t="s">
        <v>395</v>
      </c>
      <c r="C237" s="1461" t="s">
        <v>1583</v>
      </c>
      <c r="D237" s="1428"/>
      <c r="E237" s="1436"/>
      <c r="F237" s="14" t="s">
        <v>1322</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1336</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1322</v>
      </c>
      <c r="G239" s="1490"/>
      <c r="H239" s="1478"/>
      <c r="I239" s="1701"/>
      <c r="J239" s="1701"/>
      <c r="K239" s="1701"/>
      <c r="L239" s="1701"/>
      <c r="M239" s="1701"/>
      <c r="N239" s="1454"/>
      <c r="O239" s="1475"/>
      <c r="P239" s="1475"/>
    </row>
    <row r="240" spans="1:16" ht="42" customHeight="1" thickBot="1" x14ac:dyDescent="0.3">
      <c r="B240" s="724" t="s">
        <v>406</v>
      </c>
      <c r="C240" s="1461" t="s">
        <v>1586</v>
      </c>
      <c r="D240" s="1428"/>
      <c r="E240" s="1436"/>
      <c r="F240" s="14" t="s">
        <v>1322</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877" t="s">
        <v>2061</v>
      </c>
      <c r="J242" s="1439"/>
      <c r="K242" s="1439"/>
      <c r="L242" s="1439"/>
      <c r="M242" s="1439"/>
      <c r="N242" s="1439"/>
      <c r="O242" s="1787" t="s">
        <v>1991</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6" customHeight="1" x14ac:dyDescent="0.25">
      <c r="B244" s="421" t="s">
        <v>395</v>
      </c>
      <c r="C244" s="1457" t="s">
        <v>1591</v>
      </c>
      <c r="D244" s="1428"/>
      <c r="E244" s="1428"/>
      <c r="F244" s="553"/>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1993</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2062</v>
      </c>
      <c r="G249" s="1436"/>
      <c r="H249" s="1479"/>
      <c r="I249" s="1479"/>
      <c r="J249" s="1484"/>
      <c r="K249" s="1484"/>
      <c r="L249" s="1484"/>
      <c r="M249" s="1484"/>
      <c r="N249" s="1484"/>
      <c r="O249" s="1475"/>
      <c r="P249" s="1475"/>
    </row>
    <row r="250" spans="2:16" ht="90" customHeight="1" thickBot="1" x14ac:dyDescent="0.3">
      <c r="B250" s="204" t="s">
        <v>404</v>
      </c>
      <c r="C250" s="1457" t="s">
        <v>1599</v>
      </c>
      <c r="D250" s="1428"/>
      <c r="E250" s="1428"/>
      <c r="F250" s="1528" t="s">
        <v>1600</v>
      </c>
      <c r="G250" s="1436"/>
      <c r="H250" s="518" t="s">
        <v>1381</v>
      </c>
      <c r="I250" s="1790"/>
      <c r="J250" s="1428"/>
      <c r="K250" s="1428"/>
      <c r="L250" s="1428"/>
      <c r="M250" s="1428"/>
      <c r="N250" s="1428"/>
      <c r="O250" s="1422"/>
      <c r="P250" s="1471"/>
    </row>
    <row r="251" spans="2:16" ht="65.25"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44"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2063</v>
      </c>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39" customHeight="1" x14ac:dyDescent="0.25">
      <c r="B254" s="498" t="s">
        <v>419</v>
      </c>
      <c r="C254" s="1519" t="s">
        <v>1615</v>
      </c>
      <c r="D254" s="1428"/>
      <c r="E254" s="1428"/>
      <c r="F254" s="1428"/>
      <c r="G254" s="1436"/>
      <c r="H254" s="526">
        <v>4</v>
      </c>
      <c r="I254" s="527">
        <v>12</v>
      </c>
      <c r="J254" s="769">
        <v>0.33333333333333331</v>
      </c>
      <c r="K254" s="526" t="s">
        <v>93</v>
      </c>
      <c r="L254" s="527" t="s">
        <v>93</v>
      </c>
      <c r="M254" s="765" t="s">
        <v>93</v>
      </c>
      <c r="N254" s="827" t="s">
        <v>2064</v>
      </c>
      <c r="O254" s="1475"/>
      <c r="P254" s="1475"/>
    </row>
    <row r="255" spans="2:16" ht="39" customHeight="1" x14ac:dyDescent="0.25">
      <c r="B255" s="498" t="s">
        <v>509</v>
      </c>
      <c r="C255" s="1519" t="s">
        <v>1617</v>
      </c>
      <c r="D255" s="1428"/>
      <c r="E255" s="1428"/>
      <c r="F255" s="1428"/>
      <c r="G255" s="1436"/>
      <c r="H255" s="526" t="s">
        <v>93</v>
      </c>
      <c r="I255" s="527" t="s">
        <v>93</v>
      </c>
      <c r="J255" s="765" t="s">
        <v>93</v>
      </c>
      <c r="K255" s="526" t="s">
        <v>93</v>
      </c>
      <c r="L255" s="527" t="s">
        <v>93</v>
      </c>
      <c r="M255" s="765" t="s">
        <v>93</v>
      </c>
      <c r="N255" s="827" t="s">
        <v>2065</v>
      </c>
      <c r="O255" s="1714" t="s">
        <v>1618</v>
      </c>
      <c r="P255" s="1714"/>
    </row>
    <row r="256" spans="2:16" ht="39" customHeight="1" x14ac:dyDescent="0.25">
      <c r="B256" s="498" t="s">
        <v>511</v>
      </c>
      <c r="C256" s="1519" t="s">
        <v>1619</v>
      </c>
      <c r="D256" s="1428"/>
      <c r="E256" s="1436"/>
      <c r="F256" s="1522"/>
      <c r="G256" s="1436"/>
      <c r="H256" s="526" t="s">
        <v>93</v>
      </c>
      <c r="I256" s="527" t="s">
        <v>93</v>
      </c>
      <c r="J256" s="765" t="s">
        <v>93</v>
      </c>
      <c r="K256" s="526" t="s">
        <v>93</v>
      </c>
      <c r="L256" s="527" t="s">
        <v>93</v>
      </c>
      <c r="M256" s="765" t="s">
        <v>93</v>
      </c>
      <c r="N256" s="828" t="s">
        <v>2064</v>
      </c>
      <c r="O256" s="1475"/>
      <c r="P256" s="1475"/>
    </row>
    <row r="257" spans="2:16" ht="39" customHeight="1" x14ac:dyDescent="0.25">
      <c r="B257" s="535" t="s">
        <v>402</v>
      </c>
      <c r="C257" s="1523" t="s">
        <v>1620</v>
      </c>
      <c r="D257" s="1428"/>
      <c r="E257" s="1428"/>
      <c r="F257" s="1428"/>
      <c r="G257" s="1436"/>
      <c r="H257" s="770">
        <v>4</v>
      </c>
      <c r="I257" s="771">
        <v>12</v>
      </c>
      <c r="J257" s="778">
        <v>0.33333333333333331</v>
      </c>
      <c r="K257" s="526" t="s">
        <v>93</v>
      </c>
      <c r="L257" s="527" t="s">
        <v>93</v>
      </c>
      <c r="M257" s="765" t="s">
        <v>93</v>
      </c>
      <c r="N257" s="827" t="s">
        <v>2064</v>
      </c>
      <c r="O257" s="1471"/>
      <c r="P257" s="1471"/>
    </row>
    <row r="258" spans="2:16" ht="27.7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39" customHeight="1" x14ac:dyDescent="0.25">
      <c r="B259" s="497" t="s">
        <v>419</v>
      </c>
      <c r="C259" s="1519" t="s">
        <v>1622</v>
      </c>
      <c r="D259" s="1428"/>
      <c r="E259" s="1428"/>
      <c r="F259" s="1428"/>
      <c r="G259" s="1436"/>
      <c r="H259" s="526">
        <v>2</v>
      </c>
      <c r="I259" s="527">
        <v>12</v>
      </c>
      <c r="J259" s="769">
        <v>0.16666666666666671</v>
      </c>
      <c r="K259" s="526" t="s">
        <v>93</v>
      </c>
      <c r="L259" s="527" t="s">
        <v>93</v>
      </c>
      <c r="M259" s="765" t="s">
        <v>93</v>
      </c>
      <c r="N259" s="827" t="s">
        <v>2064</v>
      </c>
      <c r="O259" s="1475"/>
      <c r="P259" s="1475"/>
    </row>
    <row r="260" spans="2:16" ht="39" customHeight="1" x14ac:dyDescent="0.25">
      <c r="B260" s="497" t="s">
        <v>509</v>
      </c>
      <c r="C260" s="1520" t="s">
        <v>1623</v>
      </c>
      <c r="D260" s="1428"/>
      <c r="E260" s="1428"/>
      <c r="F260" s="1428"/>
      <c r="G260" s="537"/>
      <c r="H260" s="526" t="s">
        <v>93</v>
      </c>
      <c r="I260" s="527" t="s">
        <v>93</v>
      </c>
      <c r="J260" s="765" t="s">
        <v>93</v>
      </c>
      <c r="K260" s="526" t="s">
        <v>93</v>
      </c>
      <c r="L260" s="527" t="s">
        <v>93</v>
      </c>
      <c r="M260" s="765" t="s">
        <v>93</v>
      </c>
      <c r="N260" s="827" t="s">
        <v>2065</v>
      </c>
      <c r="O260" s="1475"/>
      <c r="P260" s="1475"/>
    </row>
    <row r="261" spans="2:16" ht="39" customHeight="1" x14ac:dyDescent="0.25">
      <c r="B261" s="497" t="s">
        <v>511</v>
      </c>
      <c r="C261" s="1519" t="s">
        <v>1624</v>
      </c>
      <c r="D261" s="1428"/>
      <c r="E261" s="1428"/>
      <c r="F261" s="1428"/>
      <c r="G261" s="1436"/>
      <c r="H261" s="526" t="s">
        <v>93</v>
      </c>
      <c r="I261" s="527" t="s">
        <v>93</v>
      </c>
      <c r="J261" s="765" t="s">
        <v>93</v>
      </c>
      <c r="K261" s="526" t="s">
        <v>93</v>
      </c>
      <c r="L261" s="527" t="s">
        <v>93</v>
      </c>
      <c r="M261" s="765" t="s">
        <v>93</v>
      </c>
      <c r="N261" s="829" t="s">
        <v>2064</v>
      </c>
      <c r="O261" s="1475"/>
      <c r="P261" s="1475"/>
    </row>
    <row r="262" spans="2:16" ht="27.75"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39" customHeight="1" x14ac:dyDescent="0.25">
      <c r="B263" s="497" t="s">
        <v>419</v>
      </c>
      <c r="C263" s="1519" t="s">
        <v>1626</v>
      </c>
      <c r="D263" s="1428"/>
      <c r="E263" s="1428"/>
      <c r="F263" s="1428"/>
      <c r="G263" s="1436"/>
      <c r="H263" s="526">
        <v>1</v>
      </c>
      <c r="I263" s="527">
        <v>12</v>
      </c>
      <c r="J263" s="769">
        <v>8.3333333333333329E-2</v>
      </c>
      <c r="K263" s="526" t="s">
        <v>93</v>
      </c>
      <c r="L263" s="527" t="s">
        <v>93</v>
      </c>
      <c r="M263" s="765" t="s">
        <v>93</v>
      </c>
      <c r="N263" s="830" t="s">
        <v>2064</v>
      </c>
      <c r="O263" s="1475"/>
      <c r="P263" s="1475"/>
    </row>
    <row r="264" spans="2:16" ht="39" customHeight="1" x14ac:dyDescent="0.25">
      <c r="B264" s="497" t="s">
        <v>509</v>
      </c>
      <c r="C264" s="1519" t="s">
        <v>1627</v>
      </c>
      <c r="D264" s="1428"/>
      <c r="E264" s="1428"/>
      <c r="F264" s="1428"/>
      <c r="G264" s="1436"/>
      <c r="H264" s="526">
        <v>7</v>
      </c>
      <c r="I264" s="527">
        <v>12</v>
      </c>
      <c r="J264" s="769">
        <v>0.58333333333333337</v>
      </c>
      <c r="K264" s="526" t="s">
        <v>93</v>
      </c>
      <c r="L264" s="527" t="s">
        <v>93</v>
      </c>
      <c r="M264" s="765" t="s">
        <v>93</v>
      </c>
      <c r="N264" s="830" t="s">
        <v>2066</v>
      </c>
      <c r="O264" s="1475"/>
      <c r="P264" s="1475"/>
    </row>
    <row r="265" spans="2:16" ht="39" customHeight="1" x14ac:dyDescent="0.25">
      <c r="B265" s="535" t="s">
        <v>409</v>
      </c>
      <c r="C265" s="1523" t="s">
        <v>1554</v>
      </c>
      <c r="D265" s="1428"/>
      <c r="E265" s="1428"/>
      <c r="F265" s="1428"/>
      <c r="G265" s="1436"/>
      <c r="H265" s="526">
        <v>0</v>
      </c>
      <c r="I265" s="527">
        <v>12</v>
      </c>
      <c r="J265" s="769">
        <v>0</v>
      </c>
      <c r="K265" s="526" t="s">
        <v>93</v>
      </c>
      <c r="L265" s="527" t="s">
        <v>93</v>
      </c>
      <c r="M265" s="765" t="s">
        <v>93</v>
      </c>
      <c r="N265" s="830" t="s">
        <v>2067</v>
      </c>
      <c r="O265" s="1475"/>
      <c r="P265" s="1475"/>
    </row>
    <row r="266" spans="2:16" ht="39" customHeight="1" x14ac:dyDescent="0.25">
      <c r="B266" s="535" t="s">
        <v>411</v>
      </c>
      <c r="C266" s="1523" t="s">
        <v>1555</v>
      </c>
      <c r="D266" s="1428"/>
      <c r="E266" s="1428"/>
      <c r="F266" s="1428"/>
      <c r="G266" s="1436"/>
      <c r="H266" s="526" t="s">
        <v>93</v>
      </c>
      <c r="I266" s="527" t="s">
        <v>93</v>
      </c>
      <c r="J266" s="765" t="s">
        <v>93</v>
      </c>
      <c r="K266" s="526" t="s">
        <v>93</v>
      </c>
      <c r="L266" s="527" t="s">
        <v>93</v>
      </c>
      <c r="M266" s="765" t="s">
        <v>93</v>
      </c>
      <c r="N266" s="830" t="s">
        <v>2068</v>
      </c>
      <c r="O266" s="1475"/>
      <c r="P266" s="1475"/>
    </row>
    <row r="267" spans="2:16" ht="39" customHeight="1" x14ac:dyDescent="0.25">
      <c r="B267" s="535" t="s">
        <v>414</v>
      </c>
      <c r="C267" s="1523" t="s">
        <v>1465</v>
      </c>
      <c r="D267" s="1428"/>
      <c r="E267" s="1428"/>
      <c r="F267" s="1428"/>
      <c r="G267" s="1436"/>
      <c r="H267" s="526" t="s">
        <v>93</v>
      </c>
      <c r="I267" s="527" t="s">
        <v>93</v>
      </c>
      <c r="J267" s="765" t="s">
        <v>93</v>
      </c>
      <c r="K267" s="526" t="s">
        <v>93</v>
      </c>
      <c r="L267" s="527" t="s">
        <v>93</v>
      </c>
      <c r="M267" s="765" t="s">
        <v>93</v>
      </c>
      <c r="N267" s="830" t="s">
        <v>2069</v>
      </c>
      <c r="O267" s="1475"/>
      <c r="P267" s="1475"/>
    </row>
    <row r="268" spans="2:16" ht="39" customHeight="1" x14ac:dyDescent="0.25">
      <c r="B268" s="535" t="s">
        <v>417</v>
      </c>
      <c r="C268" s="1523" t="s">
        <v>1466</v>
      </c>
      <c r="D268" s="1428"/>
      <c r="E268" s="1428"/>
      <c r="F268" s="1428"/>
      <c r="G268" s="1436"/>
      <c r="H268" s="526" t="s">
        <v>93</v>
      </c>
      <c r="I268" s="527" t="s">
        <v>93</v>
      </c>
      <c r="J268" s="765" t="s">
        <v>93</v>
      </c>
      <c r="K268" s="526" t="s">
        <v>93</v>
      </c>
      <c r="L268" s="527" t="s">
        <v>93</v>
      </c>
      <c r="M268" s="765" t="s">
        <v>93</v>
      </c>
      <c r="N268" s="830" t="s">
        <v>2070</v>
      </c>
      <c r="O268" s="1475"/>
      <c r="P268" s="1475"/>
    </row>
    <row r="269" spans="2:16" ht="27.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41.25" customHeight="1" x14ac:dyDescent="0.25">
      <c r="B270" s="497" t="s">
        <v>419</v>
      </c>
      <c r="C270" s="1517" t="s">
        <v>1629</v>
      </c>
      <c r="D270" s="1428"/>
      <c r="E270" s="1428"/>
      <c r="F270" s="1428"/>
      <c r="G270" s="1436"/>
      <c r="H270" s="526" t="s">
        <v>93</v>
      </c>
      <c r="I270" s="527" t="s">
        <v>93</v>
      </c>
      <c r="J270" s="765" t="s">
        <v>93</v>
      </c>
      <c r="K270" s="526" t="s">
        <v>93</v>
      </c>
      <c r="L270" s="527" t="s">
        <v>93</v>
      </c>
      <c r="M270" s="765" t="s">
        <v>93</v>
      </c>
      <c r="N270" s="830" t="s">
        <v>2064</v>
      </c>
      <c r="O270" s="1475"/>
      <c r="P270" s="1475"/>
    </row>
    <row r="271" spans="2:16" ht="41.25" customHeight="1" x14ac:dyDescent="0.25">
      <c r="B271" s="497" t="s">
        <v>509</v>
      </c>
      <c r="C271" s="1517" t="s">
        <v>1630</v>
      </c>
      <c r="D271" s="1428"/>
      <c r="E271" s="1428"/>
      <c r="F271" s="1428"/>
      <c r="G271" s="1436"/>
      <c r="H271" s="526" t="s">
        <v>93</v>
      </c>
      <c r="I271" s="527" t="s">
        <v>93</v>
      </c>
      <c r="J271" s="765" t="s">
        <v>93</v>
      </c>
      <c r="K271" s="526" t="s">
        <v>93</v>
      </c>
      <c r="L271" s="527" t="s">
        <v>93</v>
      </c>
      <c r="M271" s="765" t="s">
        <v>93</v>
      </c>
      <c r="N271" s="829" t="s">
        <v>2064</v>
      </c>
      <c r="O271" s="1475"/>
      <c r="P271" s="1475"/>
    </row>
    <row r="272" spans="2:16" ht="41.25" customHeight="1" x14ac:dyDescent="0.25">
      <c r="B272" s="535" t="s">
        <v>540</v>
      </c>
      <c r="C272" s="1523" t="s">
        <v>1472</v>
      </c>
      <c r="D272" s="1428"/>
      <c r="E272" s="1428"/>
      <c r="F272" s="1428"/>
      <c r="G272" s="1436"/>
      <c r="H272" s="526" t="s">
        <v>93</v>
      </c>
      <c r="I272" s="527" t="s">
        <v>93</v>
      </c>
      <c r="J272" s="765" t="s">
        <v>93</v>
      </c>
      <c r="K272" s="526" t="s">
        <v>93</v>
      </c>
      <c r="L272" s="527" t="s">
        <v>93</v>
      </c>
      <c r="M272" s="765" t="s">
        <v>93</v>
      </c>
      <c r="N272" s="829" t="s">
        <v>2064</v>
      </c>
      <c r="O272" s="1475"/>
      <c r="P272" s="1475"/>
    </row>
    <row r="273" spans="2:16" ht="48" customHeight="1" x14ac:dyDescent="0.25">
      <c r="B273" s="414" t="s">
        <v>542</v>
      </c>
      <c r="C273" s="1461" t="s">
        <v>1631</v>
      </c>
      <c r="D273" s="1428"/>
      <c r="E273" s="1428"/>
      <c r="F273" s="1428"/>
      <c r="G273" s="1436"/>
      <c r="H273" s="540">
        <v>18</v>
      </c>
      <c r="I273" s="540">
        <v>72</v>
      </c>
      <c r="J273" s="769">
        <v>0.25</v>
      </c>
      <c r="K273" s="765" t="s">
        <v>93</v>
      </c>
      <c r="L273" s="765" t="s">
        <v>93</v>
      </c>
      <c r="M273" s="766" t="s">
        <v>93</v>
      </c>
      <c r="N273" s="822"/>
      <c r="O273" s="1471"/>
      <c r="P273" s="1471"/>
    </row>
    <row r="274" spans="2:16" ht="76.5" customHeight="1" thickBot="1" x14ac:dyDescent="0.3">
      <c r="B274" s="452" t="s">
        <v>697</v>
      </c>
      <c r="C274" s="1461" t="s">
        <v>1632</v>
      </c>
      <c r="D274" s="1428"/>
      <c r="E274" s="1428"/>
      <c r="F274" s="1428"/>
      <c r="G274" s="1436"/>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1648</v>
      </c>
      <c r="P276" s="378"/>
    </row>
    <row r="277" spans="2:16" ht="24" customHeight="1" x14ac:dyDescent="0.25">
      <c r="B277" s="519" t="s">
        <v>702</v>
      </c>
      <c r="C277" s="1461" t="s">
        <v>1636</v>
      </c>
      <c r="D277" s="1428"/>
      <c r="E277" s="1428"/>
      <c r="F277" s="1428"/>
      <c r="G277" s="1436"/>
      <c r="H277" s="1462" t="s">
        <v>1322</v>
      </c>
      <c r="I277" s="1428"/>
      <c r="J277" s="1436"/>
      <c r="K277" s="1514" t="s">
        <v>1381</v>
      </c>
      <c r="L277" s="1876"/>
      <c r="M277" s="1448"/>
      <c r="N277" s="1466"/>
      <c r="O277" s="1507" t="s">
        <v>1648</v>
      </c>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2071</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1641</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1322</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505" t="s">
        <v>2072</v>
      </c>
      <c r="M282" s="1448"/>
      <c r="N282" s="1466"/>
      <c r="O282" s="1506" t="s">
        <v>1539</v>
      </c>
      <c r="P282" s="1873" t="s">
        <v>2073</v>
      </c>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2074</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2074</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1322</v>
      </c>
      <c r="I286" s="1448"/>
      <c r="J286" s="1445"/>
      <c r="K286" s="1490"/>
      <c r="L286" s="1478"/>
      <c r="M286" s="1701"/>
      <c r="N286" s="1454"/>
      <c r="O286" s="1500" t="s">
        <v>1648</v>
      </c>
      <c r="P286" s="1500"/>
    </row>
    <row r="287" spans="2:16" ht="32.25" customHeight="1" thickBot="1" x14ac:dyDescent="0.3">
      <c r="B287" s="452" t="s">
        <v>395</v>
      </c>
      <c r="C287" s="1461" t="s">
        <v>1649</v>
      </c>
      <c r="D287" s="1428"/>
      <c r="E287" s="1428"/>
      <c r="F287" s="1428"/>
      <c r="G287" s="1436"/>
      <c r="H287" s="1462" t="s">
        <v>2075</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461" t="s">
        <v>1651</v>
      </c>
      <c r="D289" s="1428"/>
      <c r="E289" s="1428"/>
      <c r="F289" s="1428"/>
      <c r="G289" s="1436"/>
      <c r="H289" s="1492" t="s">
        <v>1652</v>
      </c>
      <c r="I289" s="1428"/>
      <c r="J289" s="1428"/>
      <c r="K289" s="1493" t="s">
        <v>1381</v>
      </c>
      <c r="L289" s="1874" t="s">
        <v>2076</v>
      </c>
      <c r="M289" s="1495"/>
      <c r="N289" s="1452"/>
      <c r="O289" s="1497" t="s">
        <v>1896</v>
      </c>
      <c r="P289" s="1875" t="s">
        <v>2077</v>
      </c>
    </row>
    <row r="290" spans="1:16" ht="30.75" customHeight="1" x14ac:dyDescent="0.25">
      <c r="B290" s="418" t="s">
        <v>395</v>
      </c>
      <c r="C290" s="1461" t="s">
        <v>1654</v>
      </c>
      <c r="D290" s="1428"/>
      <c r="E290" s="1428"/>
      <c r="F290" s="1428"/>
      <c r="G290" s="1436"/>
      <c r="H290" s="1462" t="s">
        <v>1322</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1899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1336</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1954</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1322</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1648</v>
      </c>
      <c r="P296" s="1873" t="s">
        <v>2078</v>
      </c>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v>0</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2079</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v>0</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2080</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1664</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v>0</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2081</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1664</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v>0</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2082</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1664</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v>0</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2083</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1664</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v>0</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2084</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1664</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v>0</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t="s">
        <v>2085</v>
      </c>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v>0</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2086</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537" t="s">
        <v>1419</v>
      </c>
      <c r="K337" s="1428"/>
      <c r="L337" s="1428"/>
      <c r="M337" s="1428"/>
      <c r="N337" s="1429"/>
      <c r="O337" s="378" t="s">
        <v>1648</v>
      </c>
      <c r="P337" s="378"/>
    </row>
    <row r="338" spans="1:16" ht="102" customHeight="1" x14ac:dyDescent="0.25">
      <c r="A338" s="466"/>
      <c r="B338" s="550" t="s">
        <v>749</v>
      </c>
      <c r="C338" s="1488" t="s">
        <v>1683</v>
      </c>
      <c r="D338" s="1428"/>
      <c r="E338" s="1428"/>
      <c r="F338" s="1428"/>
      <c r="G338" s="1436"/>
      <c r="H338" s="12" t="s">
        <v>1322</v>
      </c>
      <c r="I338" s="547" t="s">
        <v>1381</v>
      </c>
      <c r="J338" s="1845" t="s">
        <v>2087</v>
      </c>
      <c r="K338" s="1428"/>
      <c r="L338" s="1428"/>
      <c r="M338" s="1428"/>
      <c r="N338" s="1429"/>
      <c r="O338" s="1470" t="s">
        <v>1911</v>
      </c>
      <c r="P338" s="1470" t="s">
        <v>2088</v>
      </c>
    </row>
    <row r="339" spans="1:16" ht="65.25" customHeight="1" x14ac:dyDescent="0.25">
      <c r="A339" s="466"/>
      <c r="B339" s="419" t="s">
        <v>395</v>
      </c>
      <c r="C339" s="1461" t="s">
        <v>1685</v>
      </c>
      <c r="D339" s="1428"/>
      <c r="E339" s="1428"/>
      <c r="F339" s="1428"/>
      <c r="G339" s="1436"/>
      <c r="H339" s="1700" t="s">
        <v>2089</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871" t="s">
        <v>2090</v>
      </c>
      <c r="L340" s="1448"/>
      <c r="M340" s="1448"/>
      <c r="N340" s="1466"/>
      <c r="O340" s="1421" t="s">
        <v>2091</v>
      </c>
      <c r="P340" s="1421"/>
    </row>
    <row r="341" spans="1:16" ht="52.5" customHeight="1" thickBot="1" x14ac:dyDescent="0.3">
      <c r="B341" s="419" t="s">
        <v>395</v>
      </c>
      <c r="C341" s="1423" t="s">
        <v>1689</v>
      </c>
      <c r="D341" s="1424"/>
      <c r="E341" s="1424"/>
      <c r="F341" s="1424"/>
      <c r="G341" s="1425"/>
      <c r="H341" s="1773" t="s">
        <v>1690</v>
      </c>
      <c r="I341" s="1424"/>
      <c r="J341" s="747" t="s">
        <v>1381</v>
      </c>
      <c r="K341" s="1467"/>
      <c r="L341" s="1468"/>
      <c r="M341" s="1468"/>
      <c r="N341" s="1469"/>
      <c r="O341" s="1422"/>
      <c r="P341" s="1422"/>
    </row>
    <row r="342" spans="1:16" ht="71.25" customHeight="1" thickBot="1" x14ac:dyDescent="0.3">
      <c r="B342" s="1441" t="s">
        <v>1691</v>
      </c>
      <c r="C342" s="1431"/>
      <c r="D342" s="1431"/>
      <c r="E342" s="1431"/>
      <c r="F342" s="1431"/>
      <c r="G342" s="1442"/>
      <c r="H342" s="1872" t="s">
        <v>2092</v>
      </c>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54.75" customHeight="1" thickBot="1" x14ac:dyDescent="0.3">
      <c r="A344" s="466"/>
      <c r="B344" s="553" t="s">
        <v>756</v>
      </c>
      <c r="C344" s="1558" t="s">
        <v>1693</v>
      </c>
      <c r="D344" s="1439"/>
      <c r="E344" s="1439"/>
      <c r="F344" s="1439"/>
      <c r="G344" s="1559"/>
      <c r="H344" s="1462" t="s">
        <v>1336</v>
      </c>
      <c r="I344" s="1436"/>
      <c r="J344" s="748" t="s">
        <v>1381</v>
      </c>
      <c r="K344" s="1870" t="s">
        <v>2093</v>
      </c>
      <c r="L344" s="1439"/>
      <c r="M344" s="1439"/>
      <c r="N344" s="1440"/>
      <c r="O344" s="1432"/>
      <c r="P344" s="1452"/>
    </row>
    <row r="345" spans="1:16" ht="72.75" customHeight="1" x14ac:dyDescent="0.25">
      <c r="A345" s="466"/>
      <c r="B345" s="553" t="s">
        <v>758</v>
      </c>
      <c r="C345" s="1461" t="s">
        <v>1694</v>
      </c>
      <c r="D345" s="1428"/>
      <c r="E345" s="1428"/>
      <c r="F345" s="1428"/>
      <c r="G345" s="1436"/>
      <c r="H345" s="1462" t="s">
        <v>1954</v>
      </c>
      <c r="I345" s="1436"/>
      <c r="J345" s="749" t="s">
        <v>1381</v>
      </c>
      <c r="K345" s="1691"/>
      <c r="L345" s="1428"/>
      <c r="M345" s="1428"/>
      <c r="N345" s="1429"/>
      <c r="O345" s="1453"/>
      <c r="P345" s="1454"/>
    </row>
    <row r="346" spans="1:16" ht="72.75" customHeight="1" x14ac:dyDescent="0.25">
      <c r="A346" s="466"/>
      <c r="B346" s="553" t="s">
        <v>760</v>
      </c>
      <c r="C346" s="1461" t="s">
        <v>1695</v>
      </c>
      <c r="D346" s="1428"/>
      <c r="E346" s="1428"/>
      <c r="F346" s="1428"/>
      <c r="G346" s="1436"/>
      <c r="H346" s="1462" t="s">
        <v>1336</v>
      </c>
      <c r="I346" s="1436"/>
      <c r="J346" s="749" t="s">
        <v>1381</v>
      </c>
      <c r="K346" s="1772" t="s">
        <v>2094</v>
      </c>
      <c r="L346" s="1428"/>
      <c r="M346" s="1428"/>
      <c r="N346" s="1429"/>
      <c r="O346" s="1453"/>
      <c r="P346" s="1454"/>
    </row>
    <row r="347" spans="1:16" ht="72.75" customHeight="1" x14ac:dyDescent="0.25">
      <c r="A347" s="466"/>
      <c r="B347" s="553" t="s">
        <v>762</v>
      </c>
      <c r="C347" s="1461" t="s">
        <v>1697</v>
      </c>
      <c r="D347" s="1428"/>
      <c r="E347" s="1428"/>
      <c r="F347" s="1428"/>
      <c r="G347" s="1436"/>
      <c r="H347" s="1503" t="s">
        <v>1698</v>
      </c>
      <c r="I347" s="1456"/>
      <c r="J347" s="749" t="s">
        <v>1381</v>
      </c>
      <c r="K347" s="1691"/>
      <c r="L347" s="1428"/>
      <c r="M347" s="1428"/>
      <c r="N347" s="1429"/>
      <c r="O347" s="1453"/>
      <c r="P347" s="1454"/>
    </row>
    <row r="348" spans="1:16" ht="64.5" customHeight="1" x14ac:dyDescent="0.25">
      <c r="A348" s="466"/>
      <c r="B348" s="553" t="s">
        <v>764</v>
      </c>
      <c r="C348" s="1461" t="s">
        <v>1699</v>
      </c>
      <c r="D348" s="1428"/>
      <c r="E348" s="1428"/>
      <c r="F348" s="1428"/>
      <c r="G348" s="1436"/>
      <c r="H348" s="1696" t="s">
        <v>1917</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1915</v>
      </c>
      <c r="I349" s="1445"/>
      <c r="J349" s="749" t="s">
        <v>1381</v>
      </c>
      <c r="K349" s="1846" t="s">
        <v>2095</v>
      </c>
      <c r="L349" s="1428"/>
      <c r="M349" s="1428"/>
      <c r="N349" s="1429"/>
      <c r="O349" s="1453"/>
      <c r="P349" s="1454"/>
    </row>
    <row r="350" spans="1:16" ht="99" customHeight="1" x14ac:dyDescent="0.25">
      <c r="A350" s="466"/>
      <c r="B350" s="553" t="s">
        <v>768</v>
      </c>
      <c r="C350" s="1461" t="s">
        <v>1702</v>
      </c>
      <c r="D350" s="1428"/>
      <c r="E350" s="1428"/>
      <c r="F350" s="1428"/>
      <c r="G350" s="1436"/>
      <c r="H350" s="1499" t="s">
        <v>2096</v>
      </c>
      <c r="I350" s="1445"/>
      <c r="J350" s="749" t="s">
        <v>1381</v>
      </c>
      <c r="K350" s="1772" t="s">
        <v>2097</v>
      </c>
      <c r="L350" s="1428"/>
      <c r="M350" s="1428"/>
      <c r="N350" s="1429"/>
      <c r="O350" s="1453"/>
      <c r="P350" s="1454"/>
    </row>
    <row r="351" spans="1:16" ht="83.25" customHeight="1" thickBot="1" x14ac:dyDescent="0.3">
      <c r="A351" s="466"/>
      <c r="B351" s="550" t="s">
        <v>770</v>
      </c>
      <c r="C351" s="1423" t="s">
        <v>1705</v>
      </c>
      <c r="D351" s="1424"/>
      <c r="E351" s="1424"/>
      <c r="F351" s="1424"/>
      <c r="G351" s="1425"/>
      <c r="H351" s="1462" t="s">
        <v>2098</v>
      </c>
      <c r="I351" s="1436"/>
      <c r="J351" s="555" t="s">
        <v>1381</v>
      </c>
      <c r="K351" s="1846" t="s">
        <v>2099</v>
      </c>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3">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E187"/>
    <mergeCell ref="F187:G187"/>
    <mergeCell ref="H187:J187"/>
    <mergeCell ref="K187:K193"/>
    <mergeCell ref="L187:N193"/>
    <mergeCell ref="H192:J192"/>
    <mergeCell ref="C193:G193"/>
    <mergeCell ref="H193:J193"/>
    <mergeCell ref="C181:E181"/>
    <mergeCell ref="O187:O193"/>
    <mergeCell ref="P187:P193"/>
    <mergeCell ref="C188:J188"/>
    <mergeCell ref="D189:G189"/>
    <mergeCell ref="H189:J189"/>
    <mergeCell ref="D190:G190"/>
    <mergeCell ref="H190:J190"/>
    <mergeCell ref="D191:G191"/>
    <mergeCell ref="H191:J191"/>
    <mergeCell ref="D192:G192"/>
    <mergeCell ref="O194:O198"/>
    <mergeCell ref="P194:P198"/>
    <mergeCell ref="C195:G195"/>
    <mergeCell ref="H195:J195"/>
    <mergeCell ref="K195:K202"/>
    <mergeCell ref="L195:N202"/>
    <mergeCell ref="C196:G196"/>
    <mergeCell ref="H196:J196"/>
    <mergeCell ref="C197:G197"/>
    <mergeCell ref="H197:J197"/>
    <mergeCell ref="C198:E198"/>
    <mergeCell ref="F198:J198"/>
    <mergeCell ref="C199:G199"/>
    <mergeCell ref="O199:O200"/>
    <mergeCell ref="P199:P200"/>
    <mergeCell ref="C200:E200"/>
    <mergeCell ref="F200:J200"/>
    <mergeCell ref="C201:G201"/>
    <mergeCell ref="H201:J201"/>
    <mergeCell ref="O201:O202"/>
    <mergeCell ref="P201:P202"/>
    <mergeCell ref="C202:G202"/>
    <mergeCell ref="H202:J202"/>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E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H276:H277 O289 O338 H338 O276:O277 O255 O282 O286 H29:H30 O6 H281:H286 F53:H54 F50:F52 F164:F174 H254:I257 H259:I261 H263:I268 H270:I272 K254:L257 K259:L261 K263:L268 K270:L272">
    <cfRule type="containsBlanks" dxfId="11494" priority="246">
      <formula>LEN(TRIM(F6))=0</formula>
    </cfRule>
  </conditionalFormatting>
  <conditionalFormatting sqref="O33 O64:O68 O82 O89 O111 O117 O194 O236 O201:O203 O122:O137 O19:O21 O25:O27 O30:O31">
    <cfRule type="containsBlanks" dxfId="11493" priority="245">
      <formula>LEN(TRIM(O19))=0</formula>
    </cfRule>
  </conditionalFormatting>
  <conditionalFormatting sqref="F219 K113 K195 F176:F186 K204:K216">
    <cfRule type="containsBlanks" dxfId="11492" priority="244">
      <formula>LEN(TRIM(F113))=0</formula>
    </cfRule>
  </conditionalFormatting>
  <conditionalFormatting sqref="J27">
    <cfRule type="containsBlanks" dxfId="11491" priority="242">
      <formula>LEN(TRIM(J27))=0</formula>
    </cfRule>
  </conditionalFormatting>
  <conditionalFormatting sqref="G111">
    <cfRule type="containsBlanks" dxfId="11490" priority="243">
      <formula>LEN(TRIM(G111))=0</formula>
    </cfRule>
  </conditionalFormatting>
  <conditionalFormatting sqref="J31">
    <cfRule type="containsBlanks" dxfId="11489" priority="241">
      <formula>LEN(TRIM(J31))=0</formula>
    </cfRule>
  </conditionalFormatting>
  <conditionalFormatting sqref="J25">
    <cfRule type="containsBlanks" dxfId="11488" priority="240">
      <formula>LEN(TRIM(J25))=0</formula>
    </cfRule>
  </conditionalFormatting>
  <conditionalFormatting sqref="J33">
    <cfRule type="containsBlanks" dxfId="11487" priority="239">
      <formula>LEN(TRIM(J33))=0</formula>
    </cfRule>
  </conditionalFormatting>
  <conditionalFormatting sqref="K218">
    <cfRule type="containsBlanks" dxfId="11486" priority="232">
      <formula>LEN(TRIM(K218))=0</formula>
    </cfRule>
  </conditionalFormatting>
  <conditionalFormatting sqref="H119 K113">
    <cfRule type="expression" dxfId="11485" priority="237">
      <formula>#REF!="Don't know"</formula>
    </cfRule>
    <cfRule type="expression" dxfId="11484" priority="238">
      <formula>#REF!="No"</formula>
    </cfRule>
  </conditionalFormatting>
  <conditionalFormatting sqref="H119">
    <cfRule type="containsBlanks" dxfId="11483" priority="236">
      <formula>LEN(TRIM(H119))=0</formula>
    </cfRule>
  </conditionalFormatting>
  <conditionalFormatting sqref="H117">
    <cfRule type="containsBlanks" dxfId="11482" priority="233">
      <formula>LEN(TRIM(H117))=0</formula>
    </cfRule>
    <cfRule type="expression" dxfId="11481" priority="234">
      <formula>#REF!="Don't know"</formula>
    </cfRule>
    <cfRule type="expression" dxfId="11480" priority="235">
      <formula>#REF!="No"</formula>
    </cfRule>
  </conditionalFormatting>
  <conditionalFormatting sqref="H289:H290">
    <cfRule type="containsBlanks" dxfId="11479" priority="231">
      <formula>LEN(TRIM(H289))=0</formula>
    </cfRule>
  </conditionalFormatting>
  <conditionalFormatting sqref="O40">
    <cfRule type="containsBlanks" dxfId="11478" priority="230">
      <formula>LEN(TRIM(O40))=0</formula>
    </cfRule>
  </conditionalFormatting>
  <conditionalFormatting sqref="O199:O200">
    <cfRule type="containsBlanks" dxfId="11477" priority="229">
      <formula>LEN(TRIM(O199))=0</formula>
    </cfRule>
  </conditionalFormatting>
  <conditionalFormatting sqref="I40">
    <cfRule type="containsBlanks" dxfId="11476" priority="228">
      <formula>LEN(TRIM(I40))=0</formula>
    </cfRule>
  </conditionalFormatting>
  <conditionalFormatting sqref="H292">
    <cfRule type="containsBlanks" dxfId="11475" priority="227">
      <formula>LEN(TRIM(H292))=0</formula>
    </cfRule>
  </conditionalFormatting>
  <conditionalFormatting sqref="I6">
    <cfRule type="containsBlanks" dxfId="11474" priority="226">
      <formula>LEN(TRIM(I6))=0</formula>
    </cfRule>
    <cfRule type="expression" dxfId="11473" priority="247">
      <formula>$N$13="Ne sais pas"</formula>
    </cfRule>
    <cfRule type="expression" dxfId="11472" priority="248">
      <formula>$N$13="Non applicable"</formula>
    </cfRule>
    <cfRule type="expression" dxfId="11471" priority="249">
      <formula>$N$13="Non"</formula>
    </cfRule>
  </conditionalFormatting>
  <conditionalFormatting sqref="F236">
    <cfRule type="containsBlanks" dxfId="11470" priority="225">
      <formula>LEN(TRIM(F236))=0</formula>
    </cfRule>
  </conditionalFormatting>
  <conditionalFormatting sqref="F140:F150">
    <cfRule type="containsBlanks" dxfId="11469" priority="224">
      <formula>LEN(TRIM(F140))=0</formula>
    </cfRule>
  </conditionalFormatting>
  <conditionalFormatting sqref="F152:F162">
    <cfRule type="containsBlanks" dxfId="11468" priority="223">
      <formula>LEN(TRIM(F152))=0</formula>
    </cfRule>
  </conditionalFormatting>
  <conditionalFormatting sqref="F71:F73">
    <cfRule type="containsBlanks" dxfId="11467" priority="222">
      <formula>LEN(TRIM(F71))=0</formula>
    </cfRule>
  </conditionalFormatting>
  <conditionalFormatting sqref="F75:F78">
    <cfRule type="containsBlanks" dxfId="11466" priority="221">
      <formula>LEN(TRIM(F75))=0</formula>
    </cfRule>
  </conditionalFormatting>
  <conditionalFormatting sqref="O187">
    <cfRule type="containsBlanks" dxfId="11465" priority="220">
      <formula>LEN(TRIM(O187))=0</formula>
    </cfRule>
  </conditionalFormatting>
  <conditionalFormatting sqref="H187">
    <cfRule type="containsBlanks" dxfId="11464" priority="217">
      <formula>LEN(TRIM(H187))=0</formula>
    </cfRule>
    <cfRule type="expression" dxfId="11463" priority="218">
      <formula>#REF!="Don't know"</formula>
    </cfRule>
    <cfRule type="expression" dxfId="11462" priority="219">
      <formula>#REF!="No"</formula>
    </cfRule>
  </conditionalFormatting>
  <conditionalFormatting sqref="H340:I340">
    <cfRule type="containsBlanks" dxfId="11461" priority="215">
      <formula>LEN(TRIM(H340))=0</formula>
    </cfRule>
    <cfRule type="containsBlanks" priority="216">
      <formula>LEN(TRIM(H340))=0</formula>
    </cfRule>
  </conditionalFormatting>
  <conditionalFormatting sqref="O242">
    <cfRule type="containsBlanks" dxfId="11460" priority="214">
      <formula>LEN(TRIM(O242))=0</formula>
    </cfRule>
  </conditionalFormatting>
  <conditionalFormatting sqref="G69:J69">
    <cfRule type="containsBlanks" dxfId="11459" priority="211">
      <formula>LEN(TRIM(G69))=0</formula>
    </cfRule>
  </conditionalFormatting>
  <conditionalFormatting sqref="O139">
    <cfRule type="containsBlanks" dxfId="11458" priority="213">
      <formula>LEN(TRIM(O139))=0</formula>
    </cfRule>
  </conditionalFormatting>
  <conditionalFormatting sqref="F221:G221 F223:G223 F222 F225:G225 F224">
    <cfRule type="containsBlanks" dxfId="11457" priority="210">
      <formula>LEN(TRIM(F221))=0</formula>
    </cfRule>
  </conditionalFormatting>
  <conditionalFormatting sqref="G242">
    <cfRule type="containsBlanks" dxfId="11456" priority="212">
      <formula>LEN(TRIM(G242))=0</formula>
    </cfRule>
  </conditionalFormatting>
  <conditionalFormatting sqref="G227">
    <cfRule type="containsBlanks" dxfId="11455" priority="209">
      <formula>LEN(TRIM(G227))=0</formula>
    </cfRule>
  </conditionalFormatting>
  <conditionalFormatting sqref="O220 O227">
    <cfRule type="containsBlanks" dxfId="11454" priority="208">
      <formula>LEN(TRIM(O220))=0</formula>
    </cfRule>
  </conditionalFormatting>
  <conditionalFormatting sqref="J334">
    <cfRule type="containsBlanks" dxfId="11453" priority="192">
      <formula>LEN(TRIM(J334))=0</formula>
    </cfRule>
  </conditionalFormatting>
  <conditionalFormatting sqref="J328">
    <cfRule type="containsBlanks" dxfId="11452" priority="195">
      <formula>LEN(TRIM(J328))=0</formula>
    </cfRule>
  </conditionalFormatting>
  <conditionalFormatting sqref="J333">
    <cfRule type="containsBlanks" dxfId="11451" priority="193">
      <formula>LEN(TRIM(J333))=0</formula>
    </cfRule>
  </conditionalFormatting>
  <conditionalFormatting sqref="J324">
    <cfRule type="containsBlanks" dxfId="11450" priority="196">
      <formula>LEN(TRIM(J324))=0</formula>
    </cfRule>
  </conditionalFormatting>
  <conditionalFormatting sqref="J298">
    <cfRule type="containsBlanks" dxfId="11449" priority="207">
      <formula>LEN(TRIM(J298))=0</formula>
    </cfRule>
  </conditionalFormatting>
  <conditionalFormatting sqref="J299">
    <cfRule type="containsBlanks" dxfId="11448" priority="206">
      <formula>LEN(TRIM(J299))=0</formula>
    </cfRule>
  </conditionalFormatting>
  <conditionalFormatting sqref="J303">
    <cfRule type="containsBlanks" dxfId="11447" priority="205">
      <formula>LEN(TRIM(J303))=0</formula>
    </cfRule>
  </conditionalFormatting>
  <conditionalFormatting sqref="J304">
    <cfRule type="containsBlanks" dxfId="11446" priority="204">
      <formula>LEN(TRIM(J304))=0</formula>
    </cfRule>
  </conditionalFormatting>
  <conditionalFormatting sqref="J308">
    <cfRule type="containsBlanks" dxfId="11445" priority="203">
      <formula>LEN(TRIM(J308))=0</formula>
    </cfRule>
  </conditionalFormatting>
  <conditionalFormatting sqref="J309">
    <cfRule type="containsBlanks" dxfId="11444" priority="202">
      <formula>LEN(TRIM(J309))=0</formula>
    </cfRule>
  </conditionalFormatting>
  <conditionalFormatting sqref="J313">
    <cfRule type="containsBlanks" dxfId="11443" priority="201">
      <formula>LEN(TRIM(J313))=0</formula>
    </cfRule>
  </conditionalFormatting>
  <conditionalFormatting sqref="J314">
    <cfRule type="containsBlanks" dxfId="11442" priority="200">
      <formula>LEN(TRIM(J314))=0</formula>
    </cfRule>
  </conditionalFormatting>
  <conditionalFormatting sqref="J318">
    <cfRule type="containsBlanks" dxfId="11441" priority="199">
      <formula>LEN(TRIM(J318))=0</formula>
    </cfRule>
  </conditionalFormatting>
  <conditionalFormatting sqref="J319">
    <cfRule type="containsBlanks" dxfId="11440" priority="198">
      <formula>LEN(TRIM(J319))=0</formula>
    </cfRule>
  </conditionalFormatting>
  <conditionalFormatting sqref="J323">
    <cfRule type="containsBlanks" dxfId="11439" priority="197">
      <formula>LEN(TRIM(J323))=0</formula>
    </cfRule>
  </conditionalFormatting>
  <conditionalFormatting sqref="J329">
    <cfRule type="containsBlanks" dxfId="11438" priority="194">
      <formula>LEN(TRIM(J329))=0</formula>
    </cfRule>
  </conditionalFormatting>
  <conditionalFormatting sqref="J65:J68">
    <cfRule type="containsBlanks" dxfId="11437" priority="191">
      <formula>LEN(TRIM(J65))=0</formula>
    </cfRule>
  </conditionalFormatting>
  <conditionalFormatting sqref="J301">
    <cfRule type="containsBlanks" dxfId="11436" priority="190">
      <formula>LEN(TRIM(J301))=0</formula>
    </cfRule>
  </conditionalFormatting>
  <conditionalFormatting sqref="J306">
    <cfRule type="containsBlanks" dxfId="11435" priority="189">
      <formula>LEN(TRIM(J306))=0</formula>
    </cfRule>
  </conditionalFormatting>
  <conditionalFormatting sqref="J311">
    <cfRule type="containsBlanks" dxfId="11434" priority="188">
      <formula>LEN(TRIM(J311))=0</formula>
    </cfRule>
  </conditionalFormatting>
  <conditionalFormatting sqref="J316">
    <cfRule type="containsBlanks" dxfId="11433" priority="187">
      <formula>LEN(TRIM(J316))=0</formula>
    </cfRule>
  </conditionalFormatting>
  <conditionalFormatting sqref="J326">
    <cfRule type="containsBlanks" dxfId="11432" priority="186">
      <formula>LEN(TRIM(J326))=0</formula>
    </cfRule>
  </conditionalFormatting>
  <conditionalFormatting sqref="J331">
    <cfRule type="containsBlanks" dxfId="11431" priority="185">
      <formula>LEN(TRIM(J331))=0</formula>
    </cfRule>
  </conditionalFormatting>
  <conditionalFormatting sqref="O296:O337">
    <cfRule type="containsBlanks" dxfId="11430" priority="183">
      <formula>LEN(TRIM(O296))=0</formula>
    </cfRule>
  </conditionalFormatting>
  <conditionalFormatting sqref="J336">
    <cfRule type="containsBlanks" dxfId="11429" priority="184">
      <formula>LEN(TRIM(J336))=0</formula>
    </cfRule>
  </conditionalFormatting>
  <conditionalFormatting sqref="H337">
    <cfRule type="containsBlanks" dxfId="11428" priority="182">
      <formula>LEN(TRIM(H337))=0</formula>
    </cfRule>
  </conditionalFormatting>
  <conditionalFormatting sqref="J321">
    <cfRule type="containsBlanks" dxfId="11427" priority="181">
      <formula>LEN(TRIM(J321))=0</formula>
    </cfRule>
  </conditionalFormatting>
  <conditionalFormatting sqref="O50">
    <cfRule type="containsBlanks" dxfId="11426" priority="180">
      <formula>LEN(TRIM(O50))=0</formula>
    </cfRule>
  </conditionalFormatting>
  <conditionalFormatting sqref="O52">
    <cfRule type="containsBlanks" dxfId="11425" priority="179">
      <formula>LEN(TRIM(O52))=0</formula>
    </cfRule>
  </conditionalFormatting>
  <conditionalFormatting sqref="O71">
    <cfRule type="containsBlanks" dxfId="11424" priority="178">
      <formula>LEN(TRIM(O71))=0</formula>
    </cfRule>
  </conditionalFormatting>
  <conditionalFormatting sqref="O42:O47">
    <cfRule type="containsBlanks" dxfId="11423" priority="177">
      <formula>LEN(TRIM(O42))=0</formula>
    </cfRule>
  </conditionalFormatting>
  <conditionalFormatting sqref="O340">
    <cfRule type="containsBlanks" dxfId="11422" priority="176">
      <formula>LEN(TRIM(O340))=0</formula>
    </cfRule>
  </conditionalFormatting>
  <conditionalFormatting sqref="O28">
    <cfRule type="containsBlanks" dxfId="11421" priority="175">
      <formula>LEN(TRIM(O28))=0</formula>
    </cfRule>
  </conditionalFormatting>
  <conditionalFormatting sqref="J28">
    <cfRule type="containsBlanks" dxfId="11420" priority="174">
      <formula>LEN(TRIM(J28))=0</formula>
    </cfRule>
  </conditionalFormatting>
  <conditionalFormatting sqref="O228">
    <cfRule type="containsBlanks" dxfId="11419" priority="170">
      <formula>LEN(TRIM(O228))=0</formula>
    </cfRule>
    <cfRule type="containsBlanks" dxfId="11418" priority="171">
      <formula>LEN(TRIM(O228))=0</formula>
    </cfRule>
    <cfRule type="containsBlanks" dxfId="11417" priority="172">
      <formula>LEN(TRIM(O228))=0</formula>
    </cfRule>
    <cfRule type="containsBlanks" dxfId="11416" priority="173">
      <formula>LEN(TRIM(O228))=0</formula>
    </cfRule>
  </conditionalFormatting>
  <conditionalFormatting sqref="O244">
    <cfRule type="containsBlanks" dxfId="11415" priority="164">
      <formula>LEN(TRIM(O244))=0</formula>
    </cfRule>
    <cfRule type="containsBlanks" dxfId="11414" priority="165">
      <formula>LEN(TRIM(O244))=0</formula>
    </cfRule>
    <cfRule type="containsBlanks" dxfId="11413" priority="166">
      <formula>LEN(TRIM(O244))=0</formula>
    </cfRule>
  </conditionalFormatting>
  <conditionalFormatting sqref="O243">
    <cfRule type="containsBlanks" dxfId="11412" priority="167">
      <formula>LEN(TRIM(O243))=0</formula>
    </cfRule>
    <cfRule type="containsBlanks" dxfId="11411" priority="168">
      <formula>LEN(TRIM(O243))=0</formula>
    </cfRule>
    <cfRule type="containsBlanks" dxfId="11410" priority="169">
      <formula>LEN(TRIM(O243))=0</formula>
    </cfRule>
  </conditionalFormatting>
  <conditionalFormatting sqref="H350">
    <cfRule type="containsBlanks" dxfId="11409" priority="162">
      <formula>LEN(TRIM(H350))=0</formula>
    </cfRule>
    <cfRule type="containsBlanks" priority="163">
      <formula>LEN(TRIM(H350))=0</formula>
    </cfRule>
  </conditionalFormatting>
  <conditionalFormatting sqref="H346">
    <cfRule type="containsBlanks" dxfId="11408" priority="160">
      <formula>LEN(TRIM(H346))=0</formula>
    </cfRule>
    <cfRule type="containsBlanks" priority="161">
      <formula>LEN(TRIM(H346))=0</formula>
    </cfRule>
  </conditionalFormatting>
  <conditionalFormatting sqref="H344">
    <cfRule type="containsBlanks" dxfId="11407" priority="158">
      <formula>LEN(TRIM(H344))=0</formula>
    </cfRule>
    <cfRule type="containsBlanks" priority="159">
      <formula>LEN(TRIM(H344))=0</formula>
    </cfRule>
  </conditionalFormatting>
  <conditionalFormatting sqref="H26">
    <cfRule type="containsBlanks" dxfId="11406" priority="157">
      <formula>LEN(TRIM(H26))=0</formula>
    </cfRule>
  </conditionalFormatting>
  <conditionalFormatting sqref="J26">
    <cfRule type="containsBlanks" dxfId="11405" priority="156">
      <formula>LEN(TRIM(J26))=0</formula>
    </cfRule>
  </conditionalFormatting>
  <conditionalFormatting sqref="M50:M54">
    <cfRule type="containsBlanks" dxfId="11404" priority="155">
      <formula>LEN(TRIM(M50))=0</formula>
    </cfRule>
  </conditionalFormatting>
  <conditionalFormatting sqref="K53:L54">
    <cfRule type="containsBlanks" dxfId="11403" priority="154">
      <formula>LEN(TRIM(K53))=0</formula>
    </cfRule>
  </conditionalFormatting>
  <conditionalFormatting sqref="F229:F231">
    <cfRule type="containsBlanks" dxfId="11402" priority="153">
      <formula>LEN(TRIM(F229))=0</formula>
    </cfRule>
  </conditionalFormatting>
  <conditionalFormatting sqref="F233">
    <cfRule type="containsBlanks" dxfId="11401" priority="152">
      <formula>LEN(TRIM(F233))=0</formula>
    </cfRule>
  </conditionalFormatting>
  <conditionalFormatting sqref="F234">
    <cfRule type="containsBlanks" dxfId="11400" priority="151">
      <formula>LEN(TRIM(F234))=0</formula>
    </cfRule>
  </conditionalFormatting>
  <conditionalFormatting sqref="F235">
    <cfRule type="containsBlanks" dxfId="11399" priority="150">
      <formula>LEN(TRIM(F235))=0</formula>
    </cfRule>
  </conditionalFormatting>
  <conditionalFormatting sqref="O119">
    <cfRule type="containsBlanks" dxfId="11398" priority="149">
      <formula>LEN(TRIM(O119))=0</formula>
    </cfRule>
  </conditionalFormatting>
  <conditionalFormatting sqref="O151">
    <cfRule type="containsBlanks" dxfId="11397" priority="148">
      <formula>LEN(TRIM(O151))=0</formula>
    </cfRule>
  </conditionalFormatting>
  <conditionalFormatting sqref="O151:O162">
    <cfRule type="containsBlanks" dxfId="11396" priority="146">
      <formula>LEN(TRIM(O151))=0</formula>
    </cfRule>
    <cfRule type="containsBlanks" dxfId="11395" priority="147">
      <formula>LEN(TRIM(O151))=0</formula>
    </cfRule>
  </conditionalFormatting>
  <conditionalFormatting sqref="O163">
    <cfRule type="containsBlanks" dxfId="11394" priority="145">
      <formula>LEN(TRIM(O163))=0</formula>
    </cfRule>
  </conditionalFormatting>
  <conditionalFormatting sqref="O175">
    <cfRule type="containsBlanks" dxfId="11393" priority="144">
      <formula>LEN(TRIM(O175))=0</formula>
    </cfRule>
  </conditionalFormatting>
  <conditionalFormatting sqref="O175:O186">
    <cfRule type="containsBlanks" dxfId="11392" priority="142">
      <formula>LEN(TRIM(O175))=0</formula>
    </cfRule>
    <cfRule type="containsBlanks" dxfId="11391" priority="143">
      <formula>LEN(TRIM(O175))=0</formula>
    </cfRule>
  </conditionalFormatting>
  <conditionalFormatting sqref="H341">
    <cfRule type="containsBlanks" dxfId="11390" priority="140">
      <formula>LEN(TRIM(H341))=0</formula>
    </cfRule>
    <cfRule type="containsBlanks" priority="141">
      <formula>LEN(TRIM(H341))=0</formula>
    </cfRule>
  </conditionalFormatting>
  <conditionalFormatting sqref="H348">
    <cfRule type="containsBlanks" dxfId="11389" priority="138">
      <formula>LEN(TRIM(H348))=0</formula>
    </cfRule>
    <cfRule type="containsBlanks" priority="139">
      <formula>LEN(TRIM(H348))=0</formula>
    </cfRule>
  </conditionalFormatting>
  <conditionalFormatting sqref="H349">
    <cfRule type="containsBlanks" dxfId="11388" priority="136">
      <formula>LEN(TRIM(H349))=0</formula>
    </cfRule>
    <cfRule type="containsBlanks" priority="137">
      <formula>LEN(TRIM(H349))=0</formula>
    </cfRule>
  </conditionalFormatting>
  <conditionalFormatting sqref="H347">
    <cfRule type="containsBlanks" dxfId="11387" priority="134">
      <formula>LEN(TRIM(H347))=0</formula>
    </cfRule>
    <cfRule type="containsBlanks" priority="135">
      <formula>LEN(TRIM(H347))=0</formula>
    </cfRule>
  </conditionalFormatting>
  <conditionalFormatting sqref="I10:I18">
    <cfRule type="expression" dxfId="11386" priority="131">
      <formula>$N$13="Non"</formula>
    </cfRule>
    <cfRule type="expression" dxfId="11385" priority="132">
      <formula>$N$13="Non applicable"</formula>
    </cfRule>
    <cfRule type="expression" dxfId="11384" priority="133">
      <formula>$N$13="Ne sais pas"</formula>
    </cfRule>
    <cfRule type="containsBlanks" dxfId="11383" priority="250">
      <formula>LEN(TRIM(I10))=0</formula>
    </cfRule>
  </conditionalFormatting>
  <conditionalFormatting sqref="I10:I11">
    <cfRule type="expression" dxfId="11382" priority="130">
      <formula>$I$6="Non"</formula>
    </cfRule>
  </conditionalFormatting>
  <conditionalFormatting sqref="I12">
    <cfRule type="expression" dxfId="11381" priority="129">
      <formula>$I$6="No"</formula>
    </cfRule>
  </conditionalFormatting>
  <conditionalFormatting sqref="I13:I18 L18:N18 L13:N16">
    <cfRule type="expression" dxfId="11380" priority="128">
      <formula>OR($I$6="Non",$I$6="Ne sais pas")</formula>
    </cfRule>
  </conditionalFormatting>
  <conditionalFormatting sqref="I10:I12">
    <cfRule type="expression" dxfId="11379" priority="127">
      <formula>OR($I$6="Non",$I$6="Ne sais pas")</formula>
    </cfRule>
  </conditionalFormatting>
  <conditionalFormatting sqref="I20:I23">
    <cfRule type="expression" dxfId="11378" priority="122">
      <formula>OR($I$6="Non",$I$6="Ne sais pas")</formula>
    </cfRule>
    <cfRule type="expression" dxfId="11377" priority="123">
      <formula>$I$6="Non"</formula>
    </cfRule>
    <cfRule type="expression" dxfId="11376" priority="124">
      <formula>$N$13="No"</formula>
    </cfRule>
    <cfRule type="expression" dxfId="11375" priority="125">
      <formula>$N$13="Non applicable"</formula>
    </cfRule>
    <cfRule type="expression" dxfId="11374" priority="126">
      <formula>$N$13="Ne sais pas"</formula>
    </cfRule>
    <cfRule type="containsBlanks" dxfId="11373" priority="251">
      <formula>LEN(TRIM(I20))=0</formula>
    </cfRule>
  </conditionalFormatting>
  <conditionalFormatting sqref="L10:N10">
    <cfRule type="expression" dxfId="11372" priority="121">
      <formula>OR($I$10="Non",$I$10="Ne sais pas",$I$10="Non applicable")</formula>
    </cfRule>
  </conditionalFormatting>
  <conditionalFormatting sqref="L11:N11">
    <cfRule type="expression" dxfId="11371" priority="120">
      <formula>OR($I$11="Non",$I$11="Ne sais pas",$I$11="Non applicable")</formula>
    </cfRule>
  </conditionalFormatting>
  <conditionalFormatting sqref="L13:N13">
    <cfRule type="expression" dxfId="11370" priority="119">
      <formula>OR($I$13="Non",$I$13="Ne sais pas",$I$13="Non applicable")</formula>
    </cfRule>
  </conditionalFormatting>
  <conditionalFormatting sqref="L14:N14">
    <cfRule type="expression" dxfId="11369" priority="118">
      <formula>OR($I$14="Non",$I$14="Ne sais pas",$I$14="Non applicable")</formula>
    </cfRule>
  </conditionalFormatting>
  <conditionalFormatting sqref="L15:N15">
    <cfRule type="expression" dxfId="11368" priority="117">
      <formula>OR($I$15="Non",$I$15="Ne sais pas",$I$15="Non applicable")</formula>
    </cfRule>
  </conditionalFormatting>
  <conditionalFormatting sqref="L16:N16">
    <cfRule type="expression" dxfId="11367" priority="116">
      <formula>OR($I$16="Non",$I$16="Ne sais pas",$I$16="Non applicable")</formula>
    </cfRule>
  </conditionalFormatting>
  <conditionalFormatting sqref="L18:N18">
    <cfRule type="expression" dxfId="11366" priority="27">
      <formula>OR($I$16="No",$I$16="Don't know",$I$16="Not applicable")</formula>
    </cfRule>
    <cfRule type="expression" dxfId="11365" priority="115">
      <formula>OR($I$18="Non",$I$18="Ne sais pas",$I$18="Non applicable")</formula>
    </cfRule>
  </conditionalFormatting>
  <conditionalFormatting sqref="L10:N11">
    <cfRule type="expression" dxfId="11364" priority="114">
      <formula>OR($I$6="Non",$I$6="Ne sais pas")</formula>
    </cfRule>
  </conditionalFormatting>
  <conditionalFormatting sqref="K19:N23">
    <cfRule type="expression" dxfId="11363" priority="113">
      <formula>OR($I$6="Non",$I$6="Ne sais pas")</formula>
    </cfRule>
    <cfRule type="containsBlanks" dxfId="11362" priority="252">
      <formula>LEN(TRIM(K19))=0</formula>
    </cfRule>
  </conditionalFormatting>
  <conditionalFormatting sqref="F8:N8">
    <cfRule type="expression" dxfId="11361" priority="109">
      <formula>OR($I$6="Non",$I$6="Ne sais pas")</formula>
    </cfRule>
    <cfRule type="expression" dxfId="11360" priority="110">
      <formula>$N$13="No"</formula>
    </cfRule>
    <cfRule type="expression" dxfId="11359" priority="111">
      <formula>$N$13="Non applicable"</formula>
    </cfRule>
    <cfRule type="expression" dxfId="11358" priority="112">
      <formula>$N$13="Ne sais pas"</formula>
    </cfRule>
    <cfRule type="containsBlanks" dxfId="11357" priority="253">
      <formula>LEN(TRIM(F8))=0</formula>
    </cfRule>
  </conditionalFormatting>
  <conditionalFormatting sqref="H36:H37">
    <cfRule type="containsBlanks" dxfId="11356" priority="108">
      <formula>LEN(TRIM(H36))=0</formula>
    </cfRule>
  </conditionalFormatting>
  <conditionalFormatting sqref="I36:J37">
    <cfRule type="containsBlanks" dxfId="11355" priority="107">
      <formula>LEN(TRIM(I36))=0</formula>
    </cfRule>
  </conditionalFormatting>
  <conditionalFormatting sqref="H36:J37">
    <cfRule type="expression" dxfId="11354" priority="106">
      <formula>OR($J$33="Non",$J$33="Ne sais pas")</formula>
    </cfRule>
  </conditionalFormatting>
  <conditionalFormatting sqref="F43:J43">
    <cfRule type="containsBlanks" dxfId="11353" priority="105">
      <formula>LEN(TRIM(F43))=0</formula>
    </cfRule>
  </conditionalFormatting>
  <conditionalFormatting sqref="K43:L43">
    <cfRule type="containsBlanks" dxfId="11352" priority="104">
      <formula>LEN(TRIM(K43))=0</formula>
    </cfRule>
  </conditionalFormatting>
  <conditionalFormatting sqref="M43">
    <cfRule type="containsBlanks" dxfId="11351" priority="103">
      <formula>LEN(TRIM(M43))=0</formula>
    </cfRule>
  </conditionalFormatting>
  <conditionalFormatting sqref="F43">
    <cfRule type="expression" dxfId="11350" priority="102">
      <formula>OR($I$40="Non",$I$40="Ne sais pas")</formula>
    </cfRule>
  </conditionalFormatting>
  <conditionalFormatting sqref="G43:M43">
    <cfRule type="expression" dxfId="11349" priority="101">
      <formula>OR($I$40="Non",$I$40="Ne sais pas")</formula>
    </cfRule>
  </conditionalFormatting>
  <conditionalFormatting sqref="F45:J45">
    <cfRule type="containsBlanks" dxfId="11348" priority="100">
      <formula>LEN(TRIM(F45))=0</formula>
    </cfRule>
  </conditionalFormatting>
  <conditionalFormatting sqref="K45:L45">
    <cfRule type="containsBlanks" dxfId="11347" priority="99">
      <formula>LEN(TRIM(K45))=0</formula>
    </cfRule>
  </conditionalFormatting>
  <conditionalFormatting sqref="M45">
    <cfRule type="containsBlanks" dxfId="11346" priority="98">
      <formula>LEN(TRIM(M45))=0</formula>
    </cfRule>
  </conditionalFormatting>
  <conditionalFormatting sqref="F45:M45">
    <cfRule type="expression" dxfId="11345" priority="97">
      <formula>OR($I$40="Non",$I$40="Ne sais pas")</formula>
    </cfRule>
  </conditionalFormatting>
  <conditionalFormatting sqref="F84:J84">
    <cfRule type="containsBlanks" dxfId="11344" priority="96">
      <formula>LEN(TRIM(F84))=0</formula>
    </cfRule>
  </conditionalFormatting>
  <conditionalFormatting sqref="F84:N87">
    <cfRule type="expression" dxfId="11343" priority="95">
      <formula>OR($H$82="Non",$H$82="Ne sais pas")</formula>
    </cfRule>
  </conditionalFormatting>
  <conditionalFormatting sqref="H115">
    <cfRule type="expression" dxfId="11342" priority="92">
      <formula>#REF!="Ne sais pas"</formula>
    </cfRule>
    <cfRule type="expression" dxfId="11341" priority="93">
      <formula>#REF!="Non"</formula>
    </cfRule>
    <cfRule type="containsBlanks" dxfId="11340" priority="94">
      <formula>LEN(TRIM(H115))=0</formula>
    </cfRule>
  </conditionalFormatting>
  <conditionalFormatting sqref="H115:J115">
    <cfRule type="expression" dxfId="11339" priority="90">
      <formula>IF($G$111,"Non")</formula>
    </cfRule>
    <cfRule type="expression" dxfId="11338" priority="91">
      <formula>IF+$G$111="Non"</formula>
    </cfRule>
  </conditionalFormatting>
  <conditionalFormatting sqref="H113:H114">
    <cfRule type="expression" dxfId="11337" priority="87">
      <formula>#REF!="Don't know"</formula>
    </cfRule>
    <cfRule type="expression" dxfId="11336" priority="88">
      <formula>#REF!="Non"</formula>
    </cfRule>
    <cfRule type="containsBlanks" dxfId="11335" priority="89">
      <formula>LEN(TRIM(H113))=0</formula>
    </cfRule>
  </conditionalFormatting>
  <conditionalFormatting sqref="H116">
    <cfRule type="expression" dxfId="11334" priority="85">
      <formula>#REF!="Ne sais pas"</formula>
    </cfRule>
    <cfRule type="expression" dxfId="11333" priority="86">
      <formula>#REF!="Non"</formula>
    </cfRule>
    <cfRule type="containsBlanks" dxfId="11332" priority="254">
      <formula>LEN(TRIM(H116))=0</formula>
    </cfRule>
  </conditionalFormatting>
  <conditionalFormatting sqref="H113:J116">
    <cfRule type="expression" dxfId="11331" priority="84">
      <formula>OR($G$111="Non",$G$111="Ne sais pas")</formula>
    </cfRule>
  </conditionalFormatting>
  <conditionalFormatting sqref="J111:N111">
    <cfRule type="expression" dxfId="11330" priority="83">
      <formula>OR($G$111="Non",$G$111="Ne sais pas")</formula>
    </cfRule>
  </conditionalFormatting>
  <conditionalFormatting sqref="H120:J120">
    <cfRule type="expression" dxfId="11329" priority="82">
      <formula>OR($H$119="Non",$H$119="Ne sais pas")</formula>
    </cfRule>
  </conditionalFormatting>
  <conditionalFormatting sqref="L140:L150">
    <cfRule type="expression" dxfId="11328" priority="80">
      <formula>$F$197="Don't know"</formula>
    </cfRule>
    <cfRule type="expression" dxfId="11327" priority="81">
      <formula>$F$197="Non"</formula>
    </cfRule>
    <cfRule type="containsBlanks" dxfId="11326" priority="255">
      <formula>LEN(TRIM(L140))=0</formula>
    </cfRule>
  </conditionalFormatting>
  <conditionalFormatting sqref="L140:N150">
    <cfRule type="expression" dxfId="11325" priority="79">
      <formula>OR($F140="Non",$F140="Ne sais pas")</formula>
    </cfRule>
  </conditionalFormatting>
  <conditionalFormatting sqref="G140:K150">
    <cfRule type="expression" dxfId="11324" priority="78">
      <formula>OR($F140="Non",$F140="Ne sais pas")</formula>
    </cfRule>
  </conditionalFormatting>
  <conditionalFormatting sqref="G152:N162">
    <cfRule type="expression" dxfId="11323" priority="77">
      <formula>OR($F152="Non",$F152="Ne sais pas")</formula>
    </cfRule>
  </conditionalFormatting>
  <conditionalFormatting sqref="H195:H196">
    <cfRule type="containsBlanks" dxfId="11322" priority="76">
      <formula>LEN(TRIM(H195))=0</formula>
    </cfRule>
  </conditionalFormatting>
  <conditionalFormatting sqref="H197">
    <cfRule type="containsBlanks" dxfId="11321" priority="256">
      <formula>LEN(TRIM(H197))=0</formula>
    </cfRule>
  </conditionalFormatting>
  <conditionalFormatting sqref="H197:J197">
    <cfRule type="expression" dxfId="11320" priority="75">
      <formula>AND($H$195="Non",$H$196="Non")</formula>
    </cfRule>
  </conditionalFormatting>
  <conditionalFormatting sqref="H199">
    <cfRule type="containsBlanks" dxfId="11319" priority="74">
      <formula>LEN(TRIM(H199))=0</formula>
    </cfRule>
  </conditionalFormatting>
  <conditionalFormatting sqref="F200:J200">
    <cfRule type="expression" dxfId="11318" priority="73">
      <formula>$H$199="Non"</formula>
    </cfRule>
  </conditionalFormatting>
  <conditionalFormatting sqref="H202:J202">
    <cfRule type="expression" dxfId="11317" priority="71">
      <formula>OR($H$201="Non",$H$201="Ne sais pas")</formula>
    </cfRule>
    <cfRule type="expression" dxfId="11316" priority="72">
      <formula>AND($H$195="Non",$H$196="Non")</formula>
    </cfRule>
  </conditionalFormatting>
  <conditionalFormatting sqref="F237:F240">
    <cfRule type="expression" dxfId="11315" priority="70">
      <formula>OR($F$236="Non",$F$236="Ne sais pas")</formula>
    </cfRule>
    <cfRule type="containsBlanks" dxfId="11314" priority="257">
      <formula>LEN(TRIM(F237))=0</formula>
    </cfRule>
  </conditionalFormatting>
  <conditionalFormatting sqref="G244">
    <cfRule type="expression" dxfId="11313" priority="68">
      <formula>OR($G$242="Non",$G$242="Ne sais pas")</formula>
    </cfRule>
    <cfRule type="containsBlanks" dxfId="11312" priority="69">
      <formula>LEN(TRIM(G244))=0</formula>
    </cfRule>
  </conditionalFormatting>
  <conditionalFormatting sqref="F246:F250">
    <cfRule type="containsBlanks" dxfId="11311" priority="67">
      <formula>LEN(TRIM(F246))=0</formula>
    </cfRule>
  </conditionalFormatting>
  <conditionalFormatting sqref="F246:G250">
    <cfRule type="expression" dxfId="11310" priority="63">
      <formula>OR($G$244="Non",$G$244="Ne sais pas",$G$244="Non applicable (no LMIS)")</formula>
    </cfRule>
    <cfRule type="expression" dxfId="11309" priority="66">
      <formula>OR($G$242="Non",$G$242="Ne sais pas")</formula>
    </cfRule>
  </conditionalFormatting>
  <conditionalFormatting sqref="F246:G249">
    <cfRule type="expression" dxfId="11308" priority="65">
      <formula>OR($G$244="Non",$G$244="Ne sais pas",$G$244="Non applicable (aucun LMIS)")</formula>
    </cfRule>
  </conditionalFormatting>
  <conditionalFormatting sqref="F250:G250">
    <cfRule type="expression" dxfId="11307" priority="64">
      <formula>OR($G$244="Non",$G$244="Ne sais pas",$G$244="Non applicable (aucun LMIS)")</formula>
    </cfRule>
  </conditionalFormatting>
  <conditionalFormatting sqref="H278">
    <cfRule type="containsBlanks" dxfId="11306" priority="62">
      <formula>LEN(TRIM(H278))=0</formula>
    </cfRule>
  </conditionalFormatting>
  <conditionalFormatting sqref="H278:J278">
    <cfRule type="expression" dxfId="11305" priority="61">
      <formula>OR($H$277="Non",$H$277="Ne sais pas")</formula>
    </cfRule>
  </conditionalFormatting>
  <conditionalFormatting sqref="H287">
    <cfRule type="containsBlanks" dxfId="11304" priority="60">
      <formula>LEN(TRIM(H287))=0</formula>
    </cfRule>
  </conditionalFormatting>
  <conditionalFormatting sqref="H287:J287">
    <cfRule type="expression" dxfId="11303" priority="59">
      <formula>OR($H$286="Non",$H$286="Ne sais pas")</formula>
    </cfRule>
  </conditionalFormatting>
  <conditionalFormatting sqref="H291:J291">
    <cfRule type="expression" dxfId="11302" priority="57">
      <formula>OR($H$290="Non",$H$290="Ne sais pas")</formula>
    </cfRule>
    <cfRule type="containsBlanks" dxfId="11301" priority="58">
      <formula>LEN(TRIM(H291))=0</formula>
    </cfRule>
  </conditionalFormatting>
  <conditionalFormatting sqref="H339:N339">
    <cfRule type="expression" dxfId="11300" priority="56">
      <formula>OR($H$338="Non",$H$338="Ne sais pas")</formula>
    </cfRule>
  </conditionalFormatting>
  <conditionalFormatting sqref="H351">
    <cfRule type="containsBlanks" priority="55">
      <formula>LEN(TRIM(H351))=0</formula>
    </cfRule>
    <cfRule type="containsBlanks" dxfId="11299" priority="258">
      <formula>LEN(TRIM(H351))=0</formula>
    </cfRule>
  </conditionalFormatting>
  <conditionalFormatting sqref="G123:G125 J123:J125 G127:G133 J127:J135">
    <cfRule type="containsBlanks" dxfId="11298" priority="54">
      <formula>LEN(TRIM(G123))=0</formula>
    </cfRule>
  </conditionalFormatting>
  <conditionalFormatting sqref="G123:I123">
    <cfRule type="expression" dxfId="11297" priority="53">
      <formula>OR($I$92="Non",$I$92="Ne sais pas")</formula>
    </cfRule>
  </conditionalFormatting>
  <conditionalFormatting sqref="J123:L123">
    <cfRule type="expression" dxfId="11296" priority="52">
      <formula>OR($G$92="Non",$G$92="Ne sais pas")</formula>
    </cfRule>
  </conditionalFormatting>
  <conditionalFormatting sqref="G124:I124">
    <cfRule type="expression" dxfId="11295" priority="51">
      <formula>OR($I$93="Non",$I$93="Ne sais pas")</formula>
    </cfRule>
  </conditionalFormatting>
  <conditionalFormatting sqref="J124:L124">
    <cfRule type="expression" dxfId="11294" priority="50">
      <formula>OR($G$93="Non",$G$93="Ne sais pas")</formula>
    </cfRule>
  </conditionalFormatting>
  <conditionalFormatting sqref="G125:I125">
    <cfRule type="expression" dxfId="11293" priority="49">
      <formula>OR($I$94="Non",$I$94="Ne sais pas")</formula>
    </cfRule>
  </conditionalFormatting>
  <conditionalFormatting sqref="G126">
    <cfRule type="containsBlanks" dxfId="11292" priority="48">
      <formula>LEN(TRIM(G126))=0</formula>
    </cfRule>
  </conditionalFormatting>
  <conditionalFormatting sqref="G126:I126">
    <cfRule type="expression" dxfId="11291" priority="47">
      <formula>OR($I$94="Non",$I$94="Ne sais pas")</formula>
    </cfRule>
  </conditionalFormatting>
  <conditionalFormatting sqref="J125:L125">
    <cfRule type="expression" dxfId="11290" priority="46">
      <formula>OR($G$94="Non",$G$94="Ne sais pas")</formula>
    </cfRule>
  </conditionalFormatting>
  <conditionalFormatting sqref="J126">
    <cfRule type="containsBlanks" dxfId="11289" priority="45">
      <formula>LEN(TRIM(J126))=0</formula>
    </cfRule>
  </conditionalFormatting>
  <conditionalFormatting sqref="J126:L126">
    <cfRule type="expression" dxfId="11288" priority="44">
      <formula>OR($G$94="Non",$G$94="Ne sais pas")</formula>
    </cfRule>
  </conditionalFormatting>
  <conditionalFormatting sqref="G127:I127">
    <cfRule type="expression" dxfId="11287" priority="43">
      <formula>OR($I$95="Non",$I$95="Ne sais pas")</formula>
    </cfRule>
  </conditionalFormatting>
  <conditionalFormatting sqref="J127:L127">
    <cfRule type="expression" dxfId="11286" priority="42">
      <formula>OR($G$95="Non",$G$95="Ne sais pas")</formula>
    </cfRule>
  </conditionalFormatting>
  <conditionalFormatting sqref="G128:I128">
    <cfRule type="expression" dxfId="11285" priority="41">
      <formula>OR($I$96="Non",$I$96="Ne sais pas")</formula>
    </cfRule>
  </conditionalFormatting>
  <conditionalFormatting sqref="J128:L128">
    <cfRule type="expression" dxfId="11284" priority="40">
      <formula>OR($G$96="Non",$G$96="Ne sais pas")</formula>
    </cfRule>
  </conditionalFormatting>
  <conditionalFormatting sqref="G129:I129">
    <cfRule type="expression" dxfId="11283" priority="39">
      <formula>OR($I$97="Non",$I$97="Ne sais pas")</formula>
    </cfRule>
  </conditionalFormatting>
  <conditionalFormatting sqref="J129:L129">
    <cfRule type="expression" dxfId="11282" priority="38">
      <formula>OR($G$97="Non",$G$97="Ne sais pas")</formula>
    </cfRule>
  </conditionalFormatting>
  <conditionalFormatting sqref="G130:I130">
    <cfRule type="expression" dxfId="11281" priority="37">
      <formula>OR($I$98="Non",$I$98="Ne sais pas")</formula>
    </cfRule>
  </conditionalFormatting>
  <conditionalFormatting sqref="J130:L130">
    <cfRule type="expression" dxfId="11280" priority="36">
      <formula>OR($G$98="Non",$G$98="Ne sais pas")</formula>
    </cfRule>
  </conditionalFormatting>
  <conditionalFormatting sqref="G131:I131">
    <cfRule type="expression" dxfId="11279" priority="35">
      <formula>OR($I$99="Non",$I$99="Ne sais pas")</formula>
    </cfRule>
  </conditionalFormatting>
  <conditionalFormatting sqref="J131:L131">
    <cfRule type="expression" dxfId="11278" priority="34">
      <formula>OR($G$99="Non",$G$99="Ne sais pas")</formula>
    </cfRule>
  </conditionalFormatting>
  <conditionalFormatting sqref="G132:I132">
    <cfRule type="expression" dxfId="11277" priority="33">
      <formula>OR($I$100="Non",$I$100="Ne sais pas")</formula>
    </cfRule>
  </conditionalFormatting>
  <conditionalFormatting sqref="J132:L132">
    <cfRule type="expression" dxfId="11276" priority="32">
      <formula>OR($G$100="Non",$G$100="Ne sais pas")</formula>
    </cfRule>
  </conditionalFormatting>
  <conditionalFormatting sqref="G133:I133">
    <cfRule type="expression" dxfId="11275" priority="31">
      <formula>OR($I$101="Non",$I$101="Ne sais pas")</formula>
    </cfRule>
  </conditionalFormatting>
  <conditionalFormatting sqref="J133:L133">
    <cfRule type="expression" dxfId="11274" priority="30">
      <formula>OR($G$101="Non",$G$101="Ne sais pas")</formula>
    </cfRule>
  </conditionalFormatting>
  <conditionalFormatting sqref="J134:L134">
    <cfRule type="expression" dxfId="11273" priority="29">
      <formula>OR($G$102="Non",$G$102="Ne sais pas")</formula>
    </cfRule>
  </conditionalFormatting>
  <conditionalFormatting sqref="J135:L135">
    <cfRule type="expression" dxfId="11272" priority="28">
      <formula>OR($G$103="Non",$G$103="Ne sais pas")</formula>
    </cfRule>
  </conditionalFormatting>
  <conditionalFormatting sqref="I23">
    <cfRule type="expression" dxfId="11271" priority="26">
      <formula>OR($I$22="Non",$I$22="Ne sais pas",$I$22="Non applicable")</formula>
    </cfRule>
  </conditionalFormatting>
  <conditionalFormatting sqref="G43:N43">
    <cfRule type="expression" dxfId="11270" priority="25">
      <formula>$F$43="Non"</formula>
    </cfRule>
  </conditionalFormatting>
  <conditionalFormatting sqref="G45:N45">
    <cfRule type="expression" dxfId="11269" priority="24">
      <formula>$F$45="Non"</formula>
    </cfRule>
  </conditionalFormatting>
  <conditionalFormatting sqref="H201:J201">
    <cfRule type="containsBlanks" dxfId="11268" priority="22">
      <formula>LEN(TRIM(H201))=0</formula>
    </cfRule>
    <cfRule type="expression" dxfId="11267" priority="23">
      <formula>AND($H$195="Non",$H$196="Non")</formula>
    </cfRule>
  </conditionalFormatting>
  <conditionalFormatting sqref="F231">
    <cfRule type="expression" dxfId="11266" priority="21">
      <formula>$F$230="Oui"</formula>
    </cfRule>
  </conditionalFormatting>
  <conditionalFormatting sqref="H280">
    <cfRule type="containsBlanks" dxfId="11265" priority="20">
      <formula>LEN(TRIM(H280))=0</formula>
    </cfRule>
  </conditionalFormatting>
  <conditionalFormatting sqref="H279:J279">
    <cfRule type="expression" dxfId="11264" priority="19">
      <formula>OR($H$278="Non",$H$278="Ne sais pas",$H$277="Non",$H$277="Ne sais pas")</formula>
    </cfRule>
  </conditionalFormatting>
  <conditionalFormatting sqref="H294:J294">
    <cfRule type="expression" dxfId="11263" priority="17">
      <formula>$H$292="Oui"</formula>
    </cfRule>
    <cfRule type="containsBlanks" dxfId="11262" priority="18">
      <formula>LEN(TRIM(H294))=0</formula>
    </cfRule>
  </conditionalFormatting>
  <conditionalFormatting sqref="H341:I341">
    <cfRule type="expression" dxfId="11261" priority="16">
      <formula>OR($H$340="Aucun plan PSE commencé/élaboré",$H$340="Oui plan PSE mais aucun composant FP/RH",$H$340="Ne sais pas")</formula>
    </cfRule>
  </conditionalFormatting>
  <conditionalFormatting sqref="H347:I347">
    <cfRule type="expression" dxfId="11260" priority="15">
      <formula>$I$6="Non"</formula>
    </cfRule>
  </conditionalFormatting>
  <conditionalFormatting sqref="I50:J54">
    <cfRule type="containsBlanks" dxfId="11259" priority="14">
      <formula>LEN(TRIM(I50))=0</formula>
    </cfRule>
  </conditionalFormatting>
  <conditionalFormatting sqref="K50:L50">
    <cfRule type="containsBlanks" dxfId="11258" priority="13">
      <formula>LEN(TRIM(K50))=0</formula>
    </cfRule>
  </conditionalFormatting>
  <conditionalFormatting sqref="I19">
    <cfRule type="expression" dxfId="11257" priority="8">
      <formula>OR($I$6="Non",$I$6="Ne sais pas")</formula>
    </cfRule>
    <cfRule type="expression" dxfId="11256" priority="9">
      <formula>$N$13="Non"</formula>
    </cfRule>
    <cfRule type="expression" dxfId="11255" priority="10">
      <formula>$N$13="Non applicable"</formula>
    </cfRule>
    <cfRule type="expression" dxfId="11254" priority="11">
      <formula>$N$13="Ne sais pas"</formula>
    </cfRule>
    <cfRule type="containsBlanks" dxfId="11253" priority="12">
      <formula>LEN(TRIM(I19))=0</formula>
    </cfRule>
  </conditionalFormatting>
  <conditionalFormatting sqref="N51">
    <cfRule type="containsBlanks" dxfId="11252" priority="7">
      <formula>LEN(TRIM(N51))=0</formula>
    </cfRule>
  </conditionalFormatting>
  <conditionalFormatting sqref="O51">
    <cfRule type="containsBlanks" dxfId="11251" priority="6">
      <formula>LEN(TRIM(O51))=0</formula>
    </cfRule>
  </conditionalFormatting>
  <conditionalFormatting sqref="G50:H50">
    <cfRule type="containsBlanks" dxfId="11250" priority="5">
      <formula>LEN(TRIM(G50))=0</formula>
    </cfRule>
  </conditionalFormatting>
  <conditionalFormatting sqref="G51:H51">
    <cfRule type="containsBlanks" dxfId="11249" priority="4">
      <formula>LEN(TRIM(G51))=0</formula>
    </cfRule>
  </conditionalFormatting>
  <conditionalFormatting sqref="K51:L51">
    <cfRule type="containsBlanks" dxfId="11248" priority="3">
      <formula>LEN(TRIM(K51))=0</formula>
    </cfRule>
  </conditionalFormatting>
  <conditionalFormatting sqref="G52:H52">
    <cfRule type="containsBlanks" dxfId="11247" priority="2">
      <formula>LEN(TRIM(G52))=0</formula>
    </cfRule>
  </conditionalFormatting>
  <conditionalFormatting sqref="K52:L52">
    <cfRule type="containsBlanks" dxfId="11246" priority="1">
      <formula>LEN(TRIM(K52))=0</formula>
    </cfRule>
  </conditionalFormatting>
  <dataValidations count="56">
    <dataValidation showInputMessage="1" showErrorMessage="1" error="Entrez une valeur numérique ici seulement (en USD)." sqref="G43:H43 G45:H45 G47:H47" xr:uid="{42E5B280-3938-A547-91B4-38E2F0BF0D69}"/>
    <dataValidation type="list" showInputMessage="1" showErrorMessage="1" sqref="J298:K298 J303:K303 J308:K308 J313:K313 J318:K318 J323:K323 J328:K328 J333:K333" xr:uid="{C791C259-0662-FB4D-8E1F-77AC8A3E6B33}">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4AF1855C-01BA-1D49-8932-C5E7A7D0FBAE}">
      <formula1>"0,1,2 ou plus,Ne sais pas"</formula1>
    </dataValidation>
    <dataValidation type="list" showInputMessage="1" showErrorMessage="1" sqref="H283:J283" xr:uid="{D41064C0-9FD5-B94B-B2DE-52DD3C32CA6C}">
      <formula1>"Oui, certifié ISO, Oui, présélectioné par l'OMS, Oui, certifié ISO et présélectionné par l'OMS,Ni l'un ni l'autre, Ne sais pas, Non applicable"</formula1>
    </dataValidation>
    <dataValidation type="list" showInputMessage="1" showErrorMessage="1" sqref="F224:G224" xr:uid="{B6E9DCA2-D342-CB46-BC0D-7843E0FAB331}">
      <formula1>"Oui : Mobilisation/implication communautaire importante,Oui : Une certaine mobilisation/implication communautaire,Non,Ne sais pas"</formula1>
    </dataValidation>
    <dataValidation type="list" showInputMessage="1" showErrorMessage="1" sqref="F222:G222" xr:uid="{8755F605-3775-5144-B353-871645AB8511}">
      <formula1>"Oui : Médias importants,Oui : Certains médias,Non,Ne sais pas"</formula1>
    </dataValidation>
    <dataValidation type="list" showInputMessage="1" showErrorMessage="1" sqref="G123:G136 H127:I136 H123:I125 J123:J136 K123:L125 K127:L136" xr:uid="{B64B9254-5366-FC4D-AABD-A3494ADF160B}">
      <formula1>"Travailleur de santé communautaire (ou équivalent),Infirmier auxiliaire,Sage-femme infirmière auxiliaire,Infirmier,Responsable médical,Médecin,Ne sais pas,Non applicable"</formula1>
    </dataValidation>
    <dataValidation type="list" showInputMessage="1" showErrorMessage="1" sqref="H116:J116" xr:uid="{5CDD9FF9-EF21-D149-A072-9B3B753F6758}">
      <formula1>"Oui, un niveau élevé de mise en œuvre, Oui, une certaine mise en œuvre,Mise en œuvre minimale ou inexistante, Ne sais pas, Non applicable (aucune stratégie)"</formula1>
    </dataValidation>
    <dataValidation type="list" showInputMessage="1" showErrorMessage="1" sqref="J65:J68" xr:uid="{04117389-C6DF-7544-A974-94A1ADE38E6E}">
      <formula1>"Oui, Non, Ne sais pas,Non applicable"</formula1>
    </dataValidation>
    <dataValidation type="list" showInputMessage="1" showErrorMessage="1" error="Choisissez une réponse dans la liste déroulante." prompt="Choisissez une réponse dans la liste déroulante." sqref="G66:I68" xr:uid="{83DD943B-3170-C447-8C1C-91883264F5FE}">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A78185CC-B54E-BF44-9C28-3B31433A4108}">
      <formula1>"Ministère des Finances, Ministère de la Planification,Les deux,Ni l'un ni l'autre,Ne sais pas, Non applicable"</formula1>
    </dataValidation>
    <dataValidation type="list" showInputMessage="1" showErrorMessage="1" sqref="F250:G250" xr:uid="{A772B3EB-E98A-554A-8091-1FC4A72E6B9A}">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D67062D6-0657-8843-B2A2-7EBBC5E19211}">
      <formula1>"0 %,1 à 10 %,11 à 20 %,21 à 30 %,31 à 40 %,41 à 50 %,51 à 60 %,61 à 70 %,71 à 80 %,81 à 100 %,Ne sais pas,Non applicable"</formula1>
    </dataValidation>
    <dataValidation type="list" showInputMessage="1" showErrorMessage="1" sqref="F225:G225 H344:I344 H346:I346" xr:uid="{DF61A6E0-12E6-C742-BBCA-FC8EC946EAB2}">
      <formula1>"Oui,Non,Ne sais pas"</formula1>
    </dataValidation>
    <dataValidation type="list" showInputMessage="1" showErrorMessage="1" sqref="F223:G223" xr:uid="{78F4B983-E33E-AC4F-A60A-5A49632F95BA}">
      <formula1>"Oui : Sensibilisation/éducation mobile importante,Oui : Une certaine sensibilisation/éducation mobile,Non,Ne sais pas"</formula1>
    </dataValidation>
    <dataValidation type="list" showInputMessage="1" showErrorMessage="1" sqref="F221:G221" xr:uid="{9A390162-7E8C-E948-9592-E67CD12E4DD3}">
      <formula1>"Oui : Marketing social important,Oui : Un certain marketing social,Non,Ne sais pas"</formula1>
    </dataValidation>
    <dataValidation showInputMessage="1" showErrorMessage="1" error="Choisissez une réponse dans la liste déroulante." sqref="K19" xr:uid="{1D5A18A3-5E30-9344-A0A4-F3AADE2BD03A}"/>
    <dataValidation type="list" showInputMessage="1" showErrorMessage="1" sqref="F249:G249" xr:uid="{9C890832-E3A8-0A48-9B23-C7CEDCBF9143}">
      <formula1>"Oui : Tous les sites de marketing social sont inclus, Oui : Certains sites de marketing social sont inclus,Aucun, Ne sais pas, Non applicable (aucun LMIS)"</formula1>
    </dataValidation>
    <dataValidation type="list" showInputMessage="1" showErrorMessage="1" sqref="F248:G248" xr:uid="{2F4D29D8-15E3-E248-AD83-26704F1805C9}">
      <formula1>"Oui : Toutes les installations des ONG sont incluses, Oui : Certaines des installations des ONG sont incluses,Aucun, Ne sais pas, Non applicable (aucun LMIS)"</formula1>
    </dataValidation>
    <dataValidation type="list" showInputMessage="1" showErrorMessage="1" sqref="F247:G247" xr:uid="{4EC24CD3-FCC0-674A-B687-A550893C6018}">
      <formula1>"Oui : Tous les installations du secteur privé sont incluses, Oui : Certaines installations du secteur privé sont incluses,Aucun, Ne sais pas, Non applicable (aucun LMIS)"</formula1>
    </dataValidation>
    <dataValidation type="list" showInputMessage="1" showErrorMessage="1" sqref="F246:G246" xr:uid="{1438D1A0-4747-0A4A-8F8E-B9C23D6D2601}">
      <formula1>"Oui : Tous les installations du secteur public sont incluses, Oui : Certaines installations du secteur public sont incluses,Aucun, Ne sais pas, Non applicable (aucun LMIS)"</formula1>
    </dataValidation>
    <dataValidation type="list" showInputMessage="1" showErrorMessage="1" sqref="H340:I340" xr:uid="{04B63837-5FAC-C741-9974-738B277B1941}">
      <formula1>"Oui (plan PSE avec composant FP/RH),Aucun plan PSE commencé/élaboré,Oui plan PSE mais aucun composant FP/RH,Ne sais pas"</formula1>
    </dataValidation>
    <dataValidation type="list" showInputMessage="1" showErrorMessage="1" sqref="H291:J291" xr:uid="{C504AD29-6DC4-964B-BE53-A63A3C745859}">
      <formula1>"0 à 25 %,26 à 50 %,51 à 75 %,76 à 100 %, Ne sais pas, Non applicable"</formula1>
    </dataValidation>
    <dataValidation type="list" showInputMessage="1" showErrorMessage="1" sqref="H281:J281 F71:F73 H189:J192" xr:uid="{8F35FCB9-A07E-7A4E-B1CF-E1A3DC7F3F5D}">
      <formula1>"Oui,Non,Ne sais pas,Non applicable"</formula1>
    </dataValidation>
    <dataValidation type="list" showInputMessage="1" showErrorMessage="1" sqref="H287:J287" xr:uid="{D9CA8203-7022-D547-BE99-723F546D59F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FE8A254-6C4A-0C46-903B-13DDBA3A8062}">
      <formula1>"0,1,2 à 3,Plus de 3, Ne sais pas"</formula1>
    </dataValidation>
    <dataValidation type="list" showInputMessage="1" showErrorMessage="1" sqref="J329 J334 J304 J309 J314 J319 J324 J299" xr:uid="{669F418D-4FA4-E84A-81C6-97BBAF1CDC0C}">
      <formula1>"0,1,2 à 3,Plus de 3,Ne sais pas"</formula1>
    </dataValidation>
    <dataValidation type="list" showInputMessage="1" showErrorMessage="1" sqref="H281" xr:uid="{7930EBC0-5302-2A44-B2C4-1A97F59D705E}">
      <formula1>"Oui,Non,Ne sais pas, Non applicable"</formula1>
    </dataValidation>
    <dataValidation type="list" showInputMessage="1" showErrorMessage="1" sqref="H280:J280" xr:uid="{E47DBC98-ECAB-D345-9874-46E68C09AC3C}">
      <formula1>"Moins de 6 mois, De 6 mois à moins d'1 an, D'1 an à 18 mois, Plus de 18 mois,Ne sais pas, Non applicable"</formula1>
    </dataValidation>
    <dataValidation type="list" showInputMessage="1" showErrorMessage="1" error="Choisissez une réponse dans la liste déroulante." sqref="I19:I20" xr:uid="{60B8ED04-3B1E-DF49-BE55-BEBACED46824}">
      <formula1>"Oui, Non, Ne sais pas, Non applicable"</formula1>
    </dataValidation>
    <dataValidation type="list" showInputMessage="1" showErrorMessage="1" sqref="H284:J285" xr:uid="{ECCC42A1-E2C2-074A-BCA0-A601213170CA}">
      <formula1>"La plupart ont été testés, Certains ont été testés, Aucun n'a été testé, Ne sais pas, Non applicable"</formula1>
    </dataValidation>
    <dataValidation type="list" showInputMessage="1" showErrorMessage="1" sqref="H137 J137:L137" xr:uid="{2D09F9C5-06BC-BD42-AB4F-CE54E395083D}">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3A6D5979-A434-CA4B-A5CF-4228C6BC9AAB}">
      <formula1>"En nature, Argent liquide, Ne sais pas, Non applicable"</formula1>
    </dataValidation>
    <dataValidation type="list" showInputMessage="1" showErrorMessage="1" sqref="F140:F150 I6 I40 F152:F162 F176:F186 H337:H338 G111 H119:J119 H117:J117 J31 F236 G92:N104 F164:F174 H187:J187 G242 H82 G106:N108 F230 J33 F43 F45 K204:K216" xr:uid="{E13050CA-EA19-6440-BB91-FC1D11BFA2C0}">
      <formula1>"Oui, Non, Ne sais pas"</formula1>
    </dataValidation>
    <dataValidation type="list" showInputMessage="1" showErrorMessage="1" sqref="H30:J30" xr:uid="{1DE968E3-9A70-3C4E-9379-F01AB1FF88DF}">
      <formula1>"Moins d'une fois par an,Une fois par an,Deux fois par an,Une fois par trimestre,Une fois par mois,Ad hoc, Ne sais pas"</formula1>
    </dataValidation>
    <dataValidation type="list" showInputMessage="1" showErrorMessage="1" sqref="J25 H25" xr:uid="{135FE560-E049-2848-A3A5-D472313481F3}">
      <formula1>"Janvier, Février, Mars, Avril, Mai, Juin, Juillet, Août, Septembre, Octobre, Novembre, Décembre"</formula1>
    </dataValidation>
    <dataValidation type="list" showInputMessage="1" showErrorMessage="1" error="Choisissez une réponse dans la liste déroulante." sqref="I21" xr:uid="{A2B6CA3E-F2F6-E344-9C56-61A2FEC874E9}">
      <formula1>"0 fois, 1 fois, 2 à 3 fois, 4 fois ou plus, Ne sais pas"</formula1>
    </dataValidation>
    <dataValidation type="list" showInputMessage="1" showErrorMessage="1" sqref="F237:F240 H290 F231 H282 H195:H197 H201 H199 I22:I23 F75:G78 H292 H115:J115 I18 H294 H286 L140:L150 M140:N140 I10:I16 H277:H278 F233:F235 L164:N174" xr:uid="{C0A49058-156D-8142-AC26-9925196A0CF7}">
      <formula1>"Oui, Non, Ne sais pas, Non applicable"</formula1>
    </dataValidation>
    <dataValidation type="list" showInputMessage="1" showErrorMessage="1" sqref="G244" xr:uid="{F92F2B61-7F4F-5E4A-BF8E-8E1799CCD326}">
      <formula1>"Oui, Non, Ne sais pas, Non applicable (aucun LMIS)"</formula1>
    </dataValidation>
    <dataValidation type="list" showInputMessage="1" showErrorMessage="1" sqref="H26 J26" xr:uid="{44D49BD3-2767-EA4E-8D68-5CB1F66FD13F}">
      <formula1>"2017,2018,2019,2020,2021"</formula1>
    </dataValidation>
    <dataValidation type="list" showInputMessage="1" showErrorMessage="1" sqref="M50:M54 M43 M45" xr:uid="{CD8496DA-0619-0A45-A0F1-E5B061B454D9}">
      <formula1>"Achat/B.P. date,Date d'expédition,Date de livraison,Autre,Inconnu,Non applicable"</formula1>
    </dataValidation>
    <dataValidation type="list" showInputMessage="1" showErrorMessage="1" sqref="F229" xr:uid="{46C063D0-F530-854E-93D1-872540C9B682}">
      <formula1>"Oui, Non"</formula1>
    </dataValidation>
    <dataValidation type="list" showInputMessage="1" showErrorMessage="1" sqref="P28 P243:P244" xr:uid="{D64A0497-FB2D-304A-92E5-AB8B026D4DAB}">
      <formula1>#REF!</formula1>
    </dataValidation>
    <dataValidation type="list" showInputMessage="1" showErrorMessage="1" sqref="H341:I341" xr:uid="{F658CE4B-1DA9-7548-B72D-637DFA873DA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7F552B42-B085-B149-A21F-E85FA3911C6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41EB468E-CD96-1343-AF7E-1490010D2268}">
      <formula1>"Impact élevé, Impact moyen, Impact faible, Aucun impact, Inconnu"</formula1>
    </dataValidation>
    <dataValidation type="list" showInputMessage="1" showErrorMessage="1" sqref="H347:I347" xr:uid="{C377A7A8-52A9-F94B-A266-3479456B23CF}">
      <formula1>"Aucun impact, Réunions moins fréquentes, Réunions impossibles, Non applicable (pas de comité)"</formula1>
    </dataValidation>
    <dataValidation type="decimal" showInputMessage="1" showErrorMessage="1" error="Entrez une valeur numérique ici uniquement (en USD)." sqref="J27" xr:uid="{DA66309E-81D5-9A49-8673-8AA85FC9A190}">
      <formula1>0</formula1>
      <formula2>100000000</formula2>
    </dataValidation>
    <dataValidation type="decimal" showInputMessage="1" showErrorMessage="1" error="Entrez une valeur numérique ici seulement (en USD)." sqref="G36:G37 I84:J84 G53:H54" xr:uid="{A76F92AC-76D9-5747-8580-7FC655989C1A}">
      <formula1>0</formula1>
      <formula2>100000000</formula2>
    </dataValidation>
    <dataValidation type="decimal" showInputMessage="1" showErrorMessage="1" error="Entrez une quantité numérique ici seulement." sqref="K43:L43 K45:L45 K53:L54" xr:uid="{7E05E63E-2819-4D4C-BDBD-009F8D9F651C}">
      <formula1>0</formula1>
      <formula2>1000000000</formula2>
    </dataValidation>
    <dataValidation type="custom" showInputMessage="1" showErrorMessage="1" error="Ce nombre doit être supérieur ou égal au nombre d'observations de rupture de stock (Colonne H)." sqref="I263:I268 I254:I257 I259:I261 I270:I272 L254:L257 L259:L261 L263:L268 L270:L272" xr:uid="{7BBE7498-7E5D-EC40-B138-02185D6CE600}">
      <formula1>I254&gt;=H254</formula1>
    </dataValidation>
    <dataValidation type="custom" operator="lessThanOrEqual" showInputMessage="1" showErrorMessage="1" error="Ce nombre ne peut pas dépasser le nombre total d'observations du statut des stocks (colonne I)." sqref="H263:H268 H254:H257 H259:H261 H270:H272 K254:K257 K259:K261 K263:K268 K270:K272" xr:uid="{4331327F-6152-BC4A-B402-BD331A09C136}">
      <formula1>H254&lt;=I254</formula1>
    </dataValidation>
    <dataValidation type="list" showInputMessage="1" showErrorMessage="1" sqref="H276:J276" xr:uid="{4FEE7703-3C57-FD4D-ADC2-5E497E4CDEA1}">
      <formula1>"Oui, Non, Ne sais pas, Non applicable (pas d'ANRP)"</formula1>
    </dataValidation>
    <dataValidation type="decimal" showInputMessage="1" showErrorMessage="1" error="Enter a numeric value here only (in USD)." sqref="G50:H52" xr:uid="{BE14D059-DEEC-5C44-9FC1-6B977D68B266}">
      <formula1>0</formula1>
      <formula2>500000000</formula2>
    </dataValidation>
    <dataValidation type="decimal" showInputMessage="1" showErrorMessage="1" error="Enter a numeric quantity only." sqref="K50:L52" xr:uid="{EC5DDED6-E7A9-C64C-BF55-C0CCE3ABAEBA}">
      <formula1>0</formula1>
      <formula2>1000000000</formula2>
    </dataValidation>
    <dataValidation showInputMessage="1" showErrorMessage="1" error="Entrez une valeur numérique ici uniquement (en USD)." sqref="H202:J202" xr:uid="{DE2D0B8C-5B71-B64A-B667-1181CD45BDD2}"/>
  </dataValidations>
  <hyperlinks>
    <hyperlink ref="H3" location="'All Country Summary (2021) '!A1" display="Go to summary page" xr:uid="{1358C5F4-1CC5-754B-8955-1FD0177AF44C}"/>
  </hyperlinks>
  <pageMargins left="0.25" right="0.25" top="0.75" bottom="0.75" header="0.3" footer="0.3"/>
  <pageSetup paperSize="141"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10480-C1AE-0844-B4BE-11FB90FFCA04}">
  <sheetPr>
    <tabColor theme="9" tint="0.59999389629810485"/>
  </sheetPr>
  <dimension ref="A1:Q352"/>
  <sheetViews>
    <sheetView showGridLines="0" zoomScaleNormal="100" workbookViewId="0">
      <selection activeCell="F1" sqref="F1:N1"/>
    </sheetView>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85546875" customWidth="1"/>
    <col min="9" max="9" width="16.42578125" customWidth="1"/>
    <col min="10" max="10" width="18.140625" customWidth="1"/>
    <col min="11" max="11" width="19.7109375" customWidth="1"/>
    <col min="12" max="12" width="18.7109375" customWidth="1"/>
    <col min="13" max="13" width="18.85546875" customWidth="1"/>
    <col min="14" max="14" width="29.42578125" customWidth="1"/>
    <col min="15" max="15" width="60.28515625" customWidth="1"/>
    <col min="16" max="16" width="60.42578125" customWidth="1"/>
    <col min="17" max="23" width="8.85546875" customWidth="1"/>
  </cols>
  <sheetData>
    <row r="1" spans="2:16" ht="67.5" customHeight="1" x14ac:dyDescent="0.3">
      <c r="F1" s="1676"/>
      <c r="G1" s="1701"/>
      <c r="H1" s="1701"/>
      <c r="I1" s="1701"/>
      <c r="J1" s="1701"/>
      <c r="K1" s="1701"/>
      <c r="L1" s="1701"/>
      <c r="M1" s="1701"/>
      <c r="N1" s="1701"/>
    </row>
    <row r="2" spans="2:16" s="395" customFormat="1" ht="52.5" customHeight="1" thickBot="1" x14ac:dyDescent="0.3">
      <c r="B2" s="1770" t="s">
        <v>815</v>
      </c>
      <c r="C2" s="1496"/>
      <c r="D2" s="1496"/>
      <c r="E2" s="1496"/>
      <c r="F2" s="1496"/>
      <c r="G2" s="1496"/>
      <c r="H2" s="396"/>
      <c r="I2" s="396"/>
      <c r="J2" s="396"/>
      <c r="K2" s="397"/>
      <c r="L2" s="397"/>
      <c r="M2" s="397"/>
      <c r="N2" s="398"/>
    </row>
    <row r="3" spans="2:16" ht="27" customHeight="1" x14ac:dyDescent="0.25">
      <c r="B3" s="399"/>
      <c r="C3" s="400"/>
      <c r="D3" s="401" t="s">
        <v>816</v>
      </c>
      <c r="E3" s="402" t="s">
        <v>2100</v>
      </c>
      <c r="F3" s="403" t="s">
        <v>817</v>
      </c>
      <c r="G3" s="404"/>
      <c r="H3" s="1174" t="s">
        <v>814</v>
      </c>
      <c r="I3" s="405"/>
      <c r="J3" s="405"/>
      <c r="K3" s="406"/>
      <c r="L3" s="406"/>
      <c r="M3" s="406"/>
      <c r="N3" s="407"/>
    </row>
    <row r="4" spans="2:16" ht="39" customHeight="1" thickBot="1" x14ac:dyDescent="0.3">
      <c r="B4" s="1667" t="s">
        <v>818</v>
      </c>
      <c r="C4" s="1701"/>
      <c r="D4" s="1701"/>
      <c r="E4" s="1701"/>
      <c r="F4" s="1701"/>
      <c r="G4" s="1701"/>
      <c r="H4" s="1701"/>
      <c r="I4" s="1701"/>
      <c r="J4" s="1701"/>
      <c r="K4" s="1701"/>
      <c r="L4" s="1701"/>
      <c r="M4" s="1701"/>
      <c r="N4" s="1701"/>
      <c r="O4" s="408" t="s">
        <v>819</v>
      </c>
      <c r="P4" s="409" t="s">
        <v>820</v>
      </c>
    </row>
    <row r="5" spans="2:16" ht="23.25" customHeight="1" thickBot="1" x14ac:dyDescent="0.3">
      <c r="B5" s="1434" t="s">
        <v>821</v>
      </c>
      <c r="C5" s="1431"/>
      <c r="D5" s="1431"/>
      <c r="E5" s="1431"/>
      <c r="F5" s="1431"/>
      <c r="G5" s="1431"/>
      <c r="H5" s="1431"/>
      <c r="I5" s="1431"/>
      <c r="J5" s="1431"/>
      <c r="K5" s="1431"/>
      <c r="L5" s="1431"/>
      <c r="M5" s="1431"/>
      <c r="N5" s="1431"/>
      <c r="O5" s="1431"/>
      <c r="P5" s="1433"/>
    </row>
    <row r="6" spans="2:16" ht="80.25" customHeight="1" x14ac:dyDescent="0.25">
      <c r="B6" s="410" t="s">
        <v>391</v>
      </c>
      <c r="C6" s="1662" t="s">
        <v>822</v>
      </c>
      <c r="D6" s="1439"/>
      <c r="E6" s="1439"/>
      <c r="F6" s="1439"/>
      <c r="G6" s="1439"/>
      <c r="H6" s="1559"/>
      <c r="I6" s="411" t="s">
        <v>823</v>
      </c>
      <c r="J6" s="426" t="s">
        <v>824</v>
      </c>
      <c r="K6" s="1593"/>
      <c r="L6" s="1439"/>
      <c r="M6" s="1439"/>
      <c r="N6" s="1440"/>
      <c r="O6" s="1663" t="s">
        <v>2101</v>
      </c>
      <c r="P6" s="412"/>
    </row>
    <row r="7" spans="2:16" ht="24" customHeight="1" x14ac:dyDescent="0.25">
      <c r="B7" s="1664" t="s">
        <v>825</v>
      </c>
      <c r="C7" s="1428"/>
      <c r="D7" s="1428"/>
      <c r="E7" s="1428"/>
      <c r="F7" s="1428"/>
      <c r="G7" s="1428"/>
      <c r="H7" s="1428"/>
      <c r="I7" s="1428"/>
      <c r="J7" s="1428"/>
      <c r="K7" s="1428"/>
      <c r="L7" s="1428"/>
      <c r="M7" s="1428"/>
      <c r="N7" s="1429"/>
      <c r="O7" s="1475"/>
      <c r="P7" s="413"/>
    </row>
    <row r="8" spans="2:16" ht="21.75" customHeight="1" x14ac:dyDescent="0.25">
      <c r="B8" s="414" t="s">
        <v>395</v>
      </c>
      <c r="C8" s="1461" t="s">
        <v>826</v>
      </c>
      <c r="D8" s="1428"/>
      <c r="E8" s="1436"/>
      <c r="F8" s="1658" t="s">
        <v>2102</v>
      </c>
      <c r="G8" s="1428"/>
      <c r="H8" s="1428"/>
      <c r="I8" s="1428"/>
      <c r="J8" s="1428"/>
      <c r="K8" s="1428"/>
      <c r="L8" s="1428"/>
      <c r="M8" s="1428"/>
      <c r="N8" s="1429"/>
      <c r="O8" s="1475"/>
      <c r="P8" s="413"/>
    </row>
    <row r="9" spans="2:16" ht="29.25" customHeight="1" x14ac:dyDescent="0.25">
      <c r="B9" s="77" t="s">
        <v>397</v>
      </c>
      <c r="C9" s="1461" t="s">
        <v>828</v>
      </c>
      <c r="D9" s="1428"/>
      <c r="E9" s="1428"/>
      <c r="F9" s="1428"/>
      <c r="G9" s="1428"/>
      <c r="H9" s="1436"/>
      <c r="I9" s="415" t="s">
        <v>829</v>
      </c>
      <c r="J9" s="416"/>
      <c r="K9" s="416"/>
      <c r="L9" s="416"/>
      <c r="M9" s="416"/>
      <c r="N9" s="417"/>
      <c r="O9" s="1475"/>
      <c r="P9" s="413"/>
    </row>
    <row r="10" spans="2:16" ht="31.5" customHeight="1" x14ac:dyDescent="0.25">
      <c r="B10" s="418" t="s">
        <v>395</v>
      </c>
      <c r="C10" s="1461" t="s">
        <v>830</v>
      </c>
      <c r="D10" s="1428"/>
      <c r="E10" s="1428"/>
      <c r="F10" s="1428"/>
      <c r="G10" s="1428"/>
      <c r="H10" s="1436"/>
      <c r="I10" s="411" t="s">
        <v>836</v>
      </c>
      <c r="J10" s="1661" t="s">
        <v>831</v>
      </c>
      <c r="K10" s="1436"/>
      <c r="L10" s="1893" t="s">
        <v>853</v>
      </c>
      <c r="M10" s="1428"/>
      <c r="N10" s="1429"/>
      <c r="O10" s="1475"/>
      <c r="P10" s="413"/>
    </row>
    <row r="11" spans="2:16" ht="39.75" customHeight="1" x14ac:dyDescent="0.25">
      <c r="B11" s="419" t="s">
        <v>402</v>
      </c>
      <c r="C11" s="1461" t="s">
        <v>833</v>
      </c>
      <c r="D11" s="1428"/>
      <c r="E11" s="1428"/>
      <c r="F11" s="1428"/>
      <c r="G11" s="1428"/>
      <c r="H11" s="1436"/>
      <c r="I11" s="411" t="s">
        <v>823</v>
      </c>
      <c r="J11" s="1661" t="s">
        <v>831</v>
      </c>
      <c r="K11" s="1436"/>
      <c r="L11" s="1658" t="s">
        <v>2103</v>
      </c>
      <c r="M11" s="1428"/>
      <c r="N11" s="1429"/>
      <c r="O11" s="1475"/>
      <c r="P11" s="413"/>
    </row>
    <row r="12" spans="2:16" ht="31.5" customHeight="1" x14ac:dyDescent="0.25">
      <c r="B12" s="419" t="s">
        <v>404</v>
      </c>
      <c r="C12" s="1461" t="s">
        <v>835</v>
      </c>
      <c r="D12" s="1428"/>
      <c r="E12" s="1428"/>
      <c r="F12" s="1428"/>
      <c r="G12" s="1428"/>
      <c r="H12" s="1436"/>
      <c r="I12" s="411" t="s">
        <v>836</v>
      </c>
      <c r="J12" s="1661" t="s">
        <v>831</v>
      </c>
      <c r="K12" s="1436"/>
      <c r="L12" s="1893" t="s">
        <v>853</v>
      </c>
      <c r="M12" s="1428"/>
      <c r="N12" s="1429"/>
      <c r="O12" s="1475"/>
      <c r="P12" s="413"/>
    </row>
    <row r="13" spans="2:16" ht="33" customHeight="1" x14ac:dyDescent="0.25">
      <c r="B13" s="419" t="s">
        <v>406</v>
      </c>
      <c r="C13" s="1461" t="s">
        <v>837</v>
      </c>
      <c r="D13" s="1428"/>
      <c r="E13" s="1428"/>
      <c r="F13" s="1428"/>
      <c r="G13" s="1428"/>
      <c r="H13" s="1436"/>
      <c r="I13" s="411" t="s">
        <v>836</v>
      </c>
      <c r="J13" s="1661" t="s">
        <v>838</v>
      </c>
      <c r="K13" s="1436"/>
      <c r="L13" s="1893" t="s">
        <v>853</v>
      </c>
      <c r="M13" s="1428"/>
      <c r="N13" s="1429"/>
      <c r="O13" s="1475"/>
      <c r="P13" s="413"/>
    </row>
    <row r="14" spans="2:16" ht="33" customHeight="1" x14ac:dyDescent="0.25">
      <c r="B14" s="419" t="s">
        <v>409</v>
      </c>
      <c r="C14" s="1461" t="s">
        <v>840</v>
      </c>
      <c r="D14" s="1428"/>
      <c r="E14" s="1428"/>
      <c r="F14" s="1428"/>
      <c r="G14" s="1428"/>
      <c r="H14" s="1436"/>
      <c r="I14" s="411" t="s">
        <v>823</v>
      </c>
      <c r="J14" s="1661" t="s">
        <v>841</v>
      </c>
      <c r="K14" s="1436"/>
      <c r="L14" s="1658" t="s">
        <v>842</v>
      </c>
      <c r="M14" s="1428"/>
      <c r="N14" s="1429"/>
      <c r="O14" s="1475"/>
      <c r="P14" s="413"/>
    </row>
    <row r="15" spans="2:16" ht="44.25" customHeight="1" x14ac:dyDescent="0.25">
      <c r="B15" s="419" t="s">
        <v>411</v>
      </c>
      <c r="C15" s="1461" t="s">
        <v>843</v>
      </c>
      <c r="D15" s="1428"/>
      <c r="E15" s="1428"/>
      <c r="F15" s="1428"/>
      <c r="G15" s="1428"/>
      <c r="H15" s="1436"/>
      <c r="I15" s="411" t="s">
        <v>823</v>
      </c>
      <c r="J15" s="1661" t="s">
        <v>844</v>
      </c>
      <c r="K15" s="1436"/>
      <c r="L15" s="1658" t="s">
        <v>2104</v>
      </c>
      <c r="M15" s="1428"/>
      <c r="N15" s="1429"/>
      <c r="O15" s="1475"/>
      <c r="P15" s="413"/>
    </row>
    <row r="16" spans="2:16" ht="30" customHeight="1" x14ac:dyDescent="0.25">
      <c r="B16" s="419" t="s">
        <v>414</v>
      </c>
      <c r="C16" s="1461" t="s">
        <v>846</v>
      </c>
      <c r="D16" s="1428"/>
      <c r="E16" s="1428"/>
      <c r="F16" s="1428"/>
      <c r="G16" s="1428"/>
      <c r="H16" s="1436"/>
      <c r="I16" s="411" t="s">
        <v>823</v>
      </c>
      <c r="J16" s="1661" t="s">
        <v>847</v>
      </c>
      <c r="K16" s="1436"/>
      <c r="L16" s="1658" t="s">
        <v>2105</v>
      </c>
      <c r="M16" s="1428"/>
      <c r="N16" s="1429"/>
      <c r="O16" s="1475"/>
      <c r="P16" s="413"/>
    </row>
    <row r="17" spans="2:16" ht="30" customHeight="1" x14ac:dyDescent="0.25">
      <c r="B17" s="419" t="s">
        <v>417</v>
      </c>
      <c r="C17" s="1461" t="s">
        <v>849</v>
      </c>
      <c r="D17" s="1428"/>
      <c r="E17" s="1428"/>
      <c r="F17" s="1428"/>
      <c r="G17" s="1428"/>
      <c r="H17" s="1436"/>
      <c r="I17" s="411" t="s">
        <v>2106</v>
      </c>
      <c r="J17" s="1661" t="s">
        <v>847</v>
      </c>
      <c r="K17" s="1436"/>
      <c r="L17" s="1893" t="s">
        <v>853</v>
      </c>
      <c r="M17" s="1428"/>
      <c r="N17" s="1429"/>
      <c r="O17" s="1475"/>
      <c r="P17" s="413"/>
    </row>
    <row r="18" spans="2:16" ht="30" customHeight="1" x14ac:dyDescent="0.25">
      <c r="B18" s="419" t="s">
        <v>419</v>
      </c>
      <c r="C18" s="1461" t="s">
        <v>852</v>
      </c>
      <c r="D18" s="1428"/>
      <c r="E18" s="1428"/>
      <c r="F18" s="1428"/>
      <c r="G18" s="1428"/>
      <c r="H18" s="1436"/>
      <c r="I18" s="411" t="s">
        <v>836</v>
      </c>
      <c r="J18" s="1661" t="s">
        <v>847</v>
      </c>
      <c r="K18" s="1436"/>
      <c r="L18" s="1893" t="s">
        <v>853</v>
      </c>
      <c r="M18" s="1428"/>
      <c r="N18" s="1429"/>
      <c r="O18" s="1471"/>
      <c r="P18" s="420"/>
    </row>
    <row r="19" spans="2:16" ht="24" customHeight="1" thickBot="1" x14ac:dyDescent="0.3">
      <c r="B19" s="77" t="s">
        <v>421</v>
      </c>
      <c r="C19" s="1457" t="s">
        <v>854</v>
      </c>
      <c r="D19" s="1428"/>
      <c r="E19" s="1428"/>
      <c r="F19" s="1428"/>
      <c r="G19" s="1428"/>
      <c r="H19" s="1428"/>
      <c r="I19" s="411" t="s">
        <v>836</v>
      </c>
      <c r="J19" s="1659" t="s">
        <v>2107</v>
      </c>
      <c r="K19" s="1768" t="s">
        <v>2108</v>
      </c>
      <c r="L19" s="1448"/>
      <c r="M19" s="1448"/>
      <c r="N19" s="1466"/>
      <c r="O19" s="357"/>
      <c r="P19" s="429"/>
    </row>
    <row r="20" spans="2:16" ht="24" customHeight="1" x14ac:dyDescent="0.25">
      <c r="B20" s="77" t="s">
        <v>424</v>
      </c>
      <c r="C20" s="1457" t="s">
        <v>857</v>
      </c>
      <c r="D20" s="1428"/>
      <c r="E20" s="1428"/>
      <c r="F20" s="1428"/>
      <c r="G20" s="1428"/>
      <c r="H20" s="1428"/>
      <c r="I20" s="411" t="s">
        <v>836</v>
      </c>
      <c r="J20" s="1490"/>
      <c r="K20" s="1478"/>
      <c r="L20" s="1701"/>
      <c r="M20" s="1701"/>
      <c r="N20" s="1454"/>
      <c r="O20" s="357"/>
      <c r="P20" s="429"/>
    </row>
    <row r="21" spans="2:16" ht="24" customHeight="1" thickBot="1" x14ac:dyDescent="0.3">
      <c r="B21" s="77" t="s">
        <v>426</v>
      </c>
      <c r="C21" s="1457" t="s">
        <v>858</v>
      </c>
      <c r="D21" s="1428"/>
      <c r="E21" s="1428"/>
      <c r="F21" s="1428"/>
      <c r="G21" s="1428"/>
      <c r="H21" s="1428"/>
      <c r="I21" s="505" t="s">
        <v>2109</v>
      </c>
      <c r="J21" s="1490"/>
      <c r="K21" s="1478"/>
      <c r="L21" s="1701"/>
      <c r="M21" s="1701"/>
      <c r="N21" s="1454"/>
      <c r="O21" s="1500" t="s">
        <v>2101</v>
      </c>
      <c r="P21" s="1500"/>
    </row>
    <row r="22" spans="2:16" ht="36.6" customHeight="1" x14ac:dyDescent="0.25">
      <c r="B22" s="77" t="s">
        <v>428</v>
      </c>
      <c r="C22" s="1457" t="s">
        <v>860</v>
      </c>
      <c r="D22" s="1428"/>
      <c r="E22" s="1428"/>
      <c r="F22" s="1428"/>
      <c r="G22" s="1428"/>
      <c r="H22" s="1428"/>
      <c r="I22" s="505" t="s">
        <v>836</v>
      </c>
      <c r="J22" s="1490"/>
      <c r="K22" s="1478"/>
      <c r="L22" s="1701"/>
      <c r="M22" s="1701"/>
      <c r="N22" s="1454"/>
      <c r="O22" s="1475"/>
      <c r="P22" s="1475"/>
    </row>
    <row r="23" spans="2:16" ht="31.5" customHeight="1" thickBot="1" x14ac:dyDescent="0.3">
      <c r="B23" s="421" t="s">
        <v>395</v>
      </c>
      <c r="C23" s="1645" t="s">
        <v>861</v>
      </c>
      <c r="D23" s="1424"/>
      <c r="E23" s="1424"/>
      <c r="F23" s="1424"/>
      <c r="G23" s="1424"/>
      <c r="H23" s="1424"/>
      <c r="I23" s="411" t="s">
        <v>853</v>
      </c>
      <c r="J23" s="1490"/>
      <c r="K23" s="1467"/>
      <c r="L23" s="1468"/>
      <c r="M23" s="1468"/>
      <c r="N23" s="1469"/>
      <c r="O23" s="1422"/>
      <c r="P23" s="1422"/>
    </row>
    <row r="24" spans="2:16" ht="24.75" customHeight="1" thickBot="1" x14ac:dyDescent="0.3">
      <c r="B24" s="1434" t="s">
        <v>863</v>
      </c>
      <c r="C24" s="1431"/>
      <c r="D24" s="1431"/>
      <c r="E24" s="1431"/>
      <c r="F24" s="1431"/>
      <c r="G24" s="1431"/>
      <c r="H24" s="1431"/>
      <c r="I24" s="1431"/>
      <c r="J24" s="1431"/>
      <c r="K24" s="1431"/>
      <c r="L24" s="1431"/>
      <c r="M24" s="1431"/>
      <c r="N24" s="1431"/>
      <c r="O24" s="1431"/>
      <c r="P24" s="1433"/>
    </row>
    <row r="25" spans="2:16" ht="50.45" customHeight="1" x14ac:dyDescent="0.25">
      <c r="B25" s="1654" t="s">
        <v>431</v>
      </c>
      <c r="C25" s="1558" t="s">
        <v>864</v>
      </c>
      <c r="D25" s="1495"/>
      <c r="E25" s="1495"/>
      <c r="F25" s="1655"/>
      <c r="G25" s="423" t="s">
        <v>865</v>
      </c>
      <c r="H25" s="424" t="s">
        <v>866</v>
      </c>
      <c r="I25" s="425" t="s">
        <v>867</v>
      </c>
      <c r="J25" s="424" t="s">
        <v>868</v>
      </c>
      <c r="K25" s="1592" t="s">
        <v>869</v>
      </c>
      <c r="L25" s="1657"/>
      <c r="M25" s="1495"/>
      <c r="N25" s="1452"/>
      <c r="O25" s="427" t="s">
        <v>2110</v>
      </c>
      <c r="P25" s="381"/>
    </row>
    <row r="26" spans="2:16" ht="47.45" customHeight="1" x14ac:dyDescent="0.25">
      <c r="B26" s="1525"/>
      <c r="C26" s="1484"/>
      <c r="D26" s="1484"/>
      <c r="E26" s="1484"/>
      <c r="F26" s="1456"/>
      <c r="G26" s="518" t="s">
        <v>871</v>
      </c>
      <c r="H26" s="487">
        <v>2020</v>
      </c>
      <c r="I26" s="518" t="s">
        <v>872</v>
      </c>
      <c r="J26" s="487">
        <v>2020</v>
      </c>
      <c r="K26" s="1490"/>
      <c r="L26" s="1478"/>
      <c r="M26" s="1701"/>
      <c r="N26" s="1454"/>
      <c r="O26" s="374" t="s">
        <v>2110</v>
      </c>
      <c r="P26" s="380"/>
    </row>
    <row r="27" spans="2:16" ht="89.25" customHeight="1" x14ac:dyDescent="0.25">
      <c r="B27" s="77" t="s">
        <v>438</v>
      </c>
      <c r="C27" s="1488" t="s">
        <v>873</v>
      </c>
      <c r="D27" s="1428"/>
      <c r="E27" s="1428"/>
      <c r="F27" s="1428"/>
      <c r="G27" s="1428"/>
      <c r="H27" s="1428"/>
      <c r="I27" s="1436"/>
      <c r="J27" s="831">
        <v>289586</v>
      </c>
      <c r="K27" s="1490"/>
      <c r="L27" s="1478"/>
      <c r="M27" s="1701"/>
      <c r="N27" s="1454"/>
      <c r="O27" s="1565" t="s">
        <v>874</v>
      </c>
      <c r="P27" s="1565"/>
    </row>
    <row r="28" spans="2:16" ht="42.75" customHeight="1" x14ac:dyDescent="0.25">
      <c r="B28" s="430"/>
      <c r="C28" s="550" t="s">
        <v>395</v>
      </c>
      <c r="D28" s="1461" t="s">
        <v>875</v>
      </c>
      <c r="E28" s="1428"/>
      <c r="F28" s="1428"/>
      <c r="G28" s="1428"/>
      <c r="H28" s="1428"/>
      <c r="I28" s="1436"/>
      <c r="J28" s="589">
        <v>92032</v>
      </c>
      <c r="K28" s="1490"/>
      <c r="L28" s="1478"/>
      <c r="M28" s="1701"/>
      <c r="N28" s="1454"/>
      <c r="O28" s="1475"/>
      <c r="P28" s="1475"/>
    </row>
    <row r="29" spans="2:16" ht="25.5" customHeight="1" x14ac:dyDescent="0.25">
      <c r="B29" s="519" t="s">
        <v>441</v>
      </c>
      <c r="C29" s="1461" t="s">
        <v>877</v>
      </c>
      <c r="D29" s="1428"/>
      <c r="E29" s="1428"/>
      <c r="F29" s="1428"/>
      <c r="G29" s="1436"/>
      <c r="H29" s="1499" t="s">
        <v>2111</v>
      </c>
      <c r="I29" s="1448"/>
      <c r="J29" s="1445"/>
      <c r="K29" s="1490"/>
      <c r="L29" s="1478"/>
      <c r="M29" s="1701"/>
      <c r="N29" s="1454"/>
      <c r="O29" s="1471"/>
      <c r="P29" s="1471"/>
    </row>
    <row r="30" spans="2:16" ht="23.25" customHeight="1" x14ac:dyDescent="0.25">
      <c r="B30" s="419"/>
      <c r="C30" s="1461" t="s">
        <v>879</v>
      </c>
      <c r="D30" s="1428"/>
      <c r="E30" s="1428"/>
      <c r="F30" s="1428"/>
      <c r="G30" s="1436"/>
      <c r="H30" s="1653" t="s">
        <v>880</v>
      </c>
      <c r="I30" s="1428"/>
      <c r="J30" s="1436"/>
      <c r="K30" s="1515"/>
      <c r="L30" s="1479"/>
      <c r="M30" s="1484"/>
      <c r="N30" s="1481"/>
      <c r="O30" s="429" t="s">
        <v>2112</v>
      </c>
      <c r="P30" s="375"/>
    </row>
    <row r="31" spans="2:16" ht="51" customHeight="1" thickBot="1" x14ac:dyDescent="0.3">
      <c r="B31" s="221" t="s">
        <v>444</v>
      </c>
      <c r="C31" s="1649" t="s">
        <v>881</v>
      </c>
      <c r="D31" s="1468"/>
      <c r="E31" s="1468"/>
      <c r="F31" s="1468"/>
      <c r="G31" s="1468"/>
      <c r="H31" s="1468"/>
      <c r="I31" s="1468"/>
      <c r="J31" s="433" t="s">
        <v>823</v>
      </c>
      <c r="K31" s="434" t="s">
        <v>882</v>
      </c>
      <c r="L31" s="1892"/>
      <c r="M31" s="1468"/>
      <c r="N31" s="1469"/>
      <c r="O31" s="376" t="s">
        <v>2113</v>
      </c>
      <c r="P31" s="435"/>
    </row>
    <row r="32" spans="2:16" ht="46.5" customHeight="1" x14ac:dyDescent="0.25">
      <c r="B32" s="1764" t="s">
        <v>883</v>
      </c>
      <c r="C32" s="1484"/>
      <c r="D32" s="1484"/>
      <c r="E32" s="1484"/>
      <c r="F32" s="1484"/>
      <c r="G32" s="1484"/>
      <c r="H32" s="1484"/>
      <c r="I32" s="1484"/>
      <c r="J32" s="1484"/>
      <c r="K32" s="1484"/>
      <c r="L32" s="1484"/>
      <c r="M32" s="1484"/>
      <c r="N32" s="1484"/>
      <c r="O32" s="1484"/>
      <c r="P32" s="1481"/>
    </row>
    <row r="33" spans="2:17" ht="91.5" customHeight="1" thickBot="1" x14ac:dyDescent="0.3">
      <c r="B33" s="436" t="s">
        <v>448</v>
      </c>
      <c r="C33" s="1760" t="s">
        <v>884</v>
      </c>
      <c r="D33" s="1424"/>
      <c r="E33" s="1424"/>
      <c r="F33" s="1424"/>
      <c r="G33" s="1424"/>
      <c r="H33" s="1424"/>
      <c r="I33" s="1424"/>
      <c r="J33" s="437" t="s">
        <v>823</v>
      </c>
      <c r="K33" s="512" t="s">
        <v>882</v>
      </c>
      <c r="L33" s="1765"/>
      <c r="M33" s="1424"/>
      <c r="N33" s="1578"/>
      <c r="O33" s="388" t="s">
        <v>2110</v>
      </c>
      <c r="P33" s="375"/>
    </row>
    <row r="34" spans="2:17" ht="26.25" customHeight="1" x14ac:dyDescent="0.25">
      <c r="B34" s="1766" t="s">
        <v>885</v>
      </c>
      <c r="C34" s="1439"/>
      <c r="D34" s="1439"/>
      <c r="E34" s="1439"/>
      <c r="F34" s="1439"/>
      <c r="G34" s="1439"/>
      <c r="H34" s="1439"/>
      <c r="I34" s="1439"/>
      <c r="J34" s="1439"/>
      <c r="K34" s="1439"/>
      <c r="L34" s="1439"/>
      <c r="M34" s="1439"/>
      <c r="N34" s="1439"/>
      <c r="O34" s="1439"/>
      <c r="P34" s="1440"/>
    </row>
    <row r="35" spans="2:17" ht="78" customHeight="1" thickBot="1" x14ac:dyDescent="0.3">
      <c r="B35" s="436" t="s">
        <v>451</v>
      </c>
      <c r="C35" s="1647" t="s">
        <v>886</v>
      </c>
      <c r="D35" s="1484"/>
      <c r="E35" s="1484"/>
      <c r="F35" s="1456"/>
      <c r="G35" s="438" t="s">
        <v>887</v>
      </c>
      <c r="H35" s="832" t="s">
        <v>888</v>
      </c>
      <c r="I35" s="1636" t="s">
        <v>889</v>
      </c>
      <c r="J35" s="1436"/>
      <c r="K35" s="1762" t="s">
        <v>890</v>
      </c>
      <c r="L35" s="1428"/>
      <c r="M35" s="1428"/>
      <c r="N35" s="1429"/>
      <c r="O35" s="1648"/>
      <c r="P35" s="1648"/>
    </row>
    <row r="36" spans="2:17" ht="49.5" customHeight="1" x14ac:dyDescent="0.25">
      <c r="B36" s="419" t="s">
        <v>395</v>
      </c>
      <c r="C36" s="1461" t="s">
        <v>891</v>
      </c>
      <c r="D36" s="1428"/>
      <c r="E36" s="1428"/>
      <c r="F36" s="1436"/>
      <c r="G36" s="594">
        <v>289585.52</v>
      </c>
      <c r="H36" s="595" t="s">
        <v>919</v>
      </c>
      <c r="I36" s="1632" t="s">
        <v>2114</v>
      </c>
      <c r="J36" s="1436"/>
      <c r="K36" s="1642"/>
      <c r="L36" s="1428"/>
      <c r="M36" s="1428"/>
      <c r="N36" s="1429"/>
      <c r="O36" s="1475"/>
      <c r="P36" s="1475"/>
    </row>
    <row r="37" spans="2:17" ht="63" customHeight="1" x14ac:dyDescent="0.25">
      <c r="B37" s="419" t="s">
        <v>402</v>
      </c>
      <c r="C37" s="1461" t="s">
        <v>892</v>
      </c>
      <c r="D37" s="1428"/>
      <c r="E37" s="1428"/>
      <c r="F37" s="1436"/>
      <c r="G37" s="594">
        <v>0</v>
      </c>
      <c r="H37" s="595" t="s">
        <v>93</v>
      </c>
      <c r="I37" s="1632" t="s">
        <v>93</v>
      </c>
      <c r="J37" s="1436"/>
      <c r="K37" s="1642"/>
      <c r="L37" s="1428"/>
      <c r="M37" s="1428"/>
      <c r="N37" s="1429"/>
      <c r="O37" s="1475"/>
      <c r="P37" s="1475"/>
    </row>
    <row r="38" spans="2:17" ht="54" customHeight="1" thickBot="1" x14ac:dyDescent="0.3">
      <c r="B38" s="421" t="s">
        <v>404</v>
      </c>
      <c r="C38" s="1459" t="s">
        <v>893</v>
      </c>
      <c r="D38" s="1448"/>
      <c r="E38" s="1448"/>
      <c r="F38" s="1445"/>
      <c r="G38" s="833">
        <v>289585.52</v>
      </c>
      <c r="H38" s="442"/>
      <c r="I38" s="1627"/>
      <c r="J38" s="1425"/>
      <c r="K38" s="1643"/>
      <c r="L38" s="1424"/>
      <c r="M38" s="1424"/>
      <c r="N38" s="1578"/>
      <c r="O38" s="1422"/>
      <c r="P38" s="1422"/>
      <c r="Q38" s="443"/>
    </row>
    <row r="39" spans="2:17" ht="57.75" customHeight="1" x14ac:dyDescent="0.25">
      <c r="B39" s="1644" t="s">
        <v>894</v>
      </c>
      <c r="C39" s="1439"/>
      <c r="D39" s="1439"/>
      <c r="E39" s="1439"/>
      <c r="F39" s="1439"/>
      <c r="G39" s="1439"/>
      <c r="H39" s="1439"/>
      <c r="I39" s="1439"/>
      <c r="J39" s="1439"/>
      <c r="K39" s="1439"/>
      <c r="L39" s="1439"/>
      <c r="M39" s="1439"/>
      <c r="N39" s="1439"/>
      <c r="O39" s="1439"/>
      <c r="P39" s="1440"/>
    </row>
    <row r="40" spans="2:17" ht="103.5" customHeight="1" thickBot="1" x14ac:dyDescent="0.3">
      <c r="B40" s="75" t="s">
        <v>460</v>
      </c>
      <c r="C40" s="1760" t="s">
        <v>895</v>
      </c>
      <c r="D40" s="1424"/>
      <c r="E40" s="1424"/>
      <c r="F40" s="1424"/>
      <c r="G40" s="1424"/>
      <c r="H40" s="1424"/>
      <c r="I40" s="411" t="s">
        <v>823</v>
      </c>
      <c r="J40" s="444" t="s">
        <v>882</v>
      </c>
      <c r="K40" s="1761"/>
      <c r="L40" s="1424"/>
      <c r="M40" s="1424"/>
      <c r="N40" s="1578"/>
      <c r="O40" s="388" t="s">
        <v>2115</v>
      </c>
      <c r="P40" s="375"/>
    </row>
    <row r="41" spans="2:17" ht="35.25" customHeight="1" x14ac:dyDescent="0.25">
      <c r="B41" s="1753" t="s">
        <v>896</v>
      </c>
      <c r="C41" s="1439"/>
      <c r="D41" s="1439"/>
      <c r="E41" s="1439"/>
      <c r="F41" s="1439"/>
      <c r="G41" s="1439"/>
      <c r="H41" s="1439"/>
      <c r="I41" s="1439"/>
      <c r="J41" s="1439"/>
      <c r="K41" s="1439"/>
      <c r="L41" s="1439"/>
      <c r="M41" s="1439"/>
      <c r="N41" s="1439"/>
      <c r="O41" s="1439"/>
      <c r="P41" s="1440"/>
    </row>
    <row r="42" spans="2:17" ht="117.6" customHeight="1" thickBot="1" x14ac:dyDescent="0.3">
      <c r="B42" s="76" t="s">
        <v>463</v>
      </c>
      <c r="C42" s="1634" t="s">
        <v>897</v>
      </c>
      <c r="D42" s="1484"/>
      <c r="E42" s="1456"/>
      <c r="F42" s="439" t="s">
        <v>898</v>
      </c>
      <c r="G42" s="1636" t="s">
        <v>899</v>
      </c>
      <c r="H42" s="1436"/>
      <c r="I42" s="1636" t="s">
        <v>900</v>
      </c>
      <c r="J42" s="1436"/>
      <c r="K42" s="1752" t="s">
        <v>901</v>
      </c>
      <c r="L42" s="1428"/>
      <c r="M42" s="445" t="s">
        <v>902</v>
      </c>
      <c r="N42" s="446" t="s">
        <v>903</v>
      </c>
      <c r="O42" s="1500" t="s">
        <v>2116</v>
      </c>
      <c r="P42" s="1500"/>
    </row>
    <row r="43" spans="2:17" ht="143.25" customHeight="1" x14ac:dyDescent="0.25">
      <c r="B43" s="419" t="s">
        <v>395</v>
      </c>
      <c r="C43" s="1637" t="s">
        <v>905</v>
      </c>
      <c r="D43" s="1428"/>
      <c r="E43" s="1436"/>
      <c r="F43" s="14" t="s">
        <v>823</v>
      </c>
      <c r="G43" s="1891">
        <v>289352</v>
      </c>
      <c r="H43" s="1436"/>
      <c r="I43" s="1639" t="s">
        <v>919</v>
      </c>
      <c r="J43" s="1436"/>
      <c r="K43" s="1633">
        <v>92032</v>
      </c>
      <c r="L43" s="1436"/>
      <c r="M43" s="448" t="s">
        <v>2117</v>
      </c>
      <c r="N43" s="834" t="s">
        <v>2118</v>
      </c>
      <c r="O43" s="1475"/>
      <c r="P43" s="1475"/>
    </row>
    <row r="44" spans="2:17" ht="31.5" customHeight="1" x14ac:dyDescent="0.25">
      <c r="B44" s="450"/>
      <c r="C44" s="1637" t="s">
        <v>906</v>
      </c>
      <c r="D44" s="1428"/>
      <c r="E44" s="1436"/>
      <c r="F44" s="1640"/>
      <c r="G44" s="1428"/>
      <c r="H44" s="1428"/>
      <c r="I44" s="1428"/>
      <c r="J44" s="1428"/>
      <c r="K44" s="1428"/>
      <c r="L44" s="1428"/>
      <c r="M44" s="1428"/>
      <c r="N44" s="1429"/>
      <c r="O44" s="1475"/>
      <c r="P44" s="1475"/>
    </row>
    <row r="45" spans="2:17" ht="65.25" customHeight="1" x14ac:dyDescent="0.25">
      <c r="B45" s="419" t="s">
        <v>402</v>
      </c>
      <c r="C45" s="1637" t="s">
        <v>907</v>
      </c>
      <c r="D45" s="1428"/>
      <c r="E45" s="1436"/>
      <c r="F45" s="411" t="s">
        <v>836</v>
      </c>
      <c r="G45" s="1633">
        <v>0</v>
      </c>
      <c r="H45" s="1436"/>
      <c r="I45" s="1632" t="s">
        <v>93</v>
      </c>
      <c r="J45" s="1436"/>
      <c r="K45" s="1633">
        <v>0</v>
      </c>
      <c r="L45" s="1436"/>
      <c r="M45" s="448" t="s">
        <v>853</v>
      </c>
      <c r="N45" s="449"/>
      <c r="O45" s="1475"/>
      <c r="P45" s="1475"/>
    </row>
    <row r="46" spans="2:17" ht="35.25" customHeight="1" x14ac:dyDescent="0.25">
      <c r="B46" s="450"/>
      <c r="C46" s="1637" t="s">
        <v>911</v>
      </c>
      <c r="D46" s="1428"/>
      <c r="E46" s="1436"/>
      <c r="F46" s="1640"/>
      <c r="G46" s="1428"/>
      <c r="H46" s="1428"/>
      <c r="I46" s="1428"/>
      <c r="J46" s="1428"/>
      <c r="K46" s="1428"/>
      <c r="L46" s="1428"/>
      <c r="M46" s="1428"/>
      <c r="N46" s="1429"/>
      <c r="O46" s="1475"/>
      <c r="P46" s="1475"/>
    </row>
    <row r="47" spans="2:17" ht="51" customHeight="1" thickBot="1" x14ac:dyDescent="0.3">
      <c r="B47" s="452" t="s">
        <v>404</v>
      </c>
      <c r="C47" s="1641" t="s">
        <v>893</v>
      </c>
      <c r="D47" s="1424"/>
      <c r="E47" s="1425"/>
      <c r="F47" s="453"/>
      <c r="G47" s="1626">
        <v>289352</v>
      </c>
      <c r="H47" s="1425"/>
      <c r="I47" s="1627"/>
      <c r="J47" s="1425"/>
      <c r="K47" s="1628">
        <v>92032</v>
      </c>
      <c r="L47" s="1424"/>
      <c r="M47" s="454"/>
      <c r="N47" s="455"/>
      <c r="O47" s="1422"/>
      <c r="P47" s="1422"/>
    </row>
    <row r="48" spans="2:17" ht="59.25" customHeight="1" x14ac:dyDescent="0.25">
      <c r="B48" s="1751" t="s">
        <v>913</v>
      </c>
      <c r="C48" s="1439"/>
      <c r="D48" s="1439"/>
      <c r="E48" s="1439"/>
      <c r="F48" s="1439"/>
      <c r="G48" s="1439"/>
      <c r="H48" s="1439"/>
      <c r="I48" s="1439"/>
      <c r="J48" s="1439"/>
      <c r="K48" s="1439"/>
      <c r="L48" s="1439"/>
      <c r="M48" s="1439"/>
      <c r="N48" s="1439"/>
      <c r="O48" s="1439"/>
      <c r="P48" s="1440"/>
    </row>
    <row r="49" spans="1:16" s="456" customFormat="1" ht="103.5" customHeight="1" x14ac:dyDescent="0.25">
      <c r="B49" s="457" t="s">
        <v>476</v>
      </c>
      <c r="C49" s="1634" t="s">
        <v>914</v>
      </c>
      <c r="D49" s="1484"/>
      <c r="E49" s="1456"/>
      <c r="F49" s="445" t="s">
        <v>915</v>
      </c>
      <c r="G49" s="1635" t="s">
        <v>916</v>
      </c>
      <c r="H49" s="1436"/>
      <c r="I49" s="1636" t="s">
        <v>900</v>
      </c>
      <c r="J49" s="1436"/>
      <c r="K49" s="1752" t="s">
        <v>901</v>
      </c>
      <c r="L49" s="1428"/>
      <c r="M49" s="445" t="s">
        <v>902</v>
      </c>
      <c r="N49" s="446" t="s">
        <v>917</v>
      </c>
      <c r="O49" s="458"/>
      <c r="P49" s="469"/>
    </row>
    <row r="50" spans="1:16" s="459" customFormat="1" ht="32.25" customHeight="1" x14ac:dyDescent="0.25">
      <c r="B50" s="419" t="s">
        <v>395</v>
      </c>
      <c r="C50" s="1461" t="s">
        <v>99</v>
      </c>
      <c r="D50" s="1428"/>
      <c r="E50" s="1436"/>
      <c r="F50" s="14" t="s">
        <v>853</v>
      </c>
      <c r="G50" s="1631">
        <v>0</v>
      </c>
      <c r="H50" s="1436"/>
      <c r="I50" s="1890" t="s">
        <v>919</v>
      </c>
      <c r="J50" s="1436"/>
      <c r="K50" s="1633">
        <v>0</v>
      </c>
      <c r="L50" s="1436"/>
      <c r="M50" s="448" t="s">
        <v>853</v>
      </c>
      <c r="N50" s="462"/>
      <c r="O50" s="357" t="s">
        <v>482</v>
      </c>
      <c r="P50" s="429"/>
    </row>
    <row r="51" spans="1:16" s="459" customFormat="1" ht="32.25" customHeight="1" x14ac:dyDescent="0.25">
      <c r="B51" s="419" t="s">
        <v>402</v>
      </c>
      <c r="C51" s="1461" t="s">
        <v>840</v>
      </c>
      <c r="D51" s="1428"/>
      <c r="E51" s="1436"/>
      <c r="F51" s="14" t="s">
        <v>853</v>
      </c>
      <c r="G51" s="1631">
        <v>0</v>
      </c>
      <c r="H51" s="1436"/>
      <c r="I51" s="1890" t="s">
        <v>919</v>
      </c>
      <c r="J51" s="1436"/>
      <c r="K51" s="1633">
        <v>0</v>
      </c>
      <c r="L51" s="1436"/>
      <c r="M51" s="448" t="s">
        <v>853</v>
      </c>
      <c r="N51" s="462"/>
      <c r="O51" s="357" t="s">
        <v>483</v>
      </c>
      <c r="P51" s="429"/>
    </row>
    <row r="52" spans="1:16" s="459" customFormat="1" ht="32.25" customHeight="1" x14ac:dyDescent="0.25">
      <c r="B52" s="419" t="s">
        <v>404</v>
      </c>
      <c r="C52" s="1461" t="s">
        <v>921</v>
      </c>
      <c r="D52" s="1428"/>
      <c r="E52" s="1436"/>
      <c r="F52" s="14" t="s">
        <v>853</v>
      </c>
      <c r="G52" s="1631">
        <v>0</v>
      </c>
      <c r="H52" s="1436"/>
      <c r="I52" s="1890" t="s">
        <v>919</v>
      </c>
      <c r="J52" s="1436"/>
      <c r="K52" s="1633">
        <v>0</v>
      </c>
      <c r="L52" s="1436"/>
      <c r="M52" s="448" t="s">
        <v>853</v>
      </c>
      <c r="N52" s="462"/>
      <c r="O52" s="357" t="s">
        <v>483</v>
      </c>
      <c r="P52" s="429"/>
    </row>
    <row r="53" spans="1:16" s="459" customFormat="1" ht="32.25" customHeight="1" x14ac:dyDescent="0.25">
      <c r="B53" s="419" t="s">
        <v>406</v>
      </c>
      <c r="C53" s="1461" t="s">
        <v>922</v>
      </c>
      <c r="D53" s="1428"/>
      <c r="E53" s="1436"/>
      <c r="F53" s="14" t="s">
        <v>853</v>
      </c>
      <c r="G53" s="1631">
        <v>0</v>
      </c>
      <c r="H53" s="1436"/>
      <c r="I53" s="1890" t="s">
        <v>919</v>
      </c>
      <c r="J53" s="1436"/>
      <c r="K53" s="1633">
        <v>0</v>
      </c>
      <c r="L53" s="1436"/>
      <c r="M53" s="448" t="s">
        <v>853</v>
      </c>
      <c r="N53" s="600"/>
      <c r="O53" s="383"/>
      <c r="P53" s="383"/>
    </row>
    <row r="54" spans="1:16" s="459" customFormat="1" ht="109.5" customHeight="1" x14ac:dyDescent="0.25">
      <c r="B54" s="419" t="s">
        <v>409</v>
      </c>
      <c r="C54" s="1461" t="s">
        <v>923</v>
      </c>
      <c r="D54" s="1428"/>
      <c r="E54" s="1436"/>
      <c r="F54" s="14" t="s">
        <v>918</v>
      </c>
      <c r="G54" s="1631">
        <v>500706</v>
      </c>
      <c r="H54" s="1436"/>
      <c r="I54" s="1890" t="s">
        <v>919</v>
      </c>
      <c r="J54" s="1436"/>
      <c r="K54" s="1633">
        <v>179633</v>
      </c>
      <c r="L54" s="1436"/>
      <c r="M54" s="448" t="s">
        <v>909</v>
      </c>
      <c r="N54" s="461" t="s">
        <v>2119</v>
      </c>
      <c r="O54" s="357" t="s">
        <v>483</v>
      </c>
      <c r="P54" s="359"/>
    </row>
    <row r="55" spans="1:16" ht="53.25" customHeight="1" thickBot="1" x14ac:dyDescent="0.3">
      <c r="B55" s="421" t="s">
        <v>411</v>
      </c>
      <c r="C55" s="1459" t="s">
        <v>924</v>
      </c>
      <c r="D55" s="1448"/>
      <c r="E55" s="1445"/>
      <c r="F55" s="464"/>
      <c r="G55" s="1626">
        <v>500706</v>
      </c>
      <c r="H55" s="1425"/>
      <c r="I55" s="1627"/>
      <c r="J55" s="1425"/>
      <c r="K55" s="1628">
        <v>179633</v>
      </c>
      <c r="L55" s="1424"/>
      <c r="M55" s="454"/>
      <c r="N55" s="455"/>
      <c r="O55" s="465"/>
      <c r="P55" s="465"/>
    </row>
    <row r="56" spans="1:16" ht="54.75" customHeight="1" x14ac:dyDescent="0.25">
      <c r="A56" s="466"/>
      <c r="B56" s="1747" t="s">
        <v>925</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926</v>
      </c>
      <c r="D57" s="1428"/>
      <c r="E57" s="1428"/>
      <c r="F57" s="1428"/>
      <c r="G57" s="1428"/>
      <c r="H57" s="1428"/>
      <c r="I57" s="1436"/>
      <c r="J57" s="605">
        <v>0.36624146581643369</v>
      </c>
      <c r="K57" s="476" t="s">
        <v>824</v>
      </c>
      <c r="L57" s="1622"/>
      <c r="M57" s="1428"/>
      <c r="N57" s="1429"/>
      <c r="O57" s="1587"/>
      <c r="P57" s="1587"/>
    </row>
    <row r="58" spans="1:16" ht="49.5" customHeight="1" x14ac:dyDescent="0.25">
      <c r="B58" s="606" t="s">
        <v>489</v>
      </c>
      <c r="C58" s="1630" t="s">
        <v>927</v>
      </c>
      <c r="D58" s="1428"/>
      <c r="E58" s="1428"/>
      <c r="F58" s="1428"/>
      <c r="G58" s="1428"/>
      <c r="H58" s="1428"/>
      <c r="I58" s="1436"/>
      <c r="J58" s="605">
        <v>1</v>
      </c>
      <c r="K58" s="476" t="s">
        <v>882</v>
      </c>
      <c r="L58" s="1622"/>
      <c r="M58" s="1428"/>
      <c r="N58" s="1429"/>
      <c r="O58" s="1475"/>
      <c r="P58" s="1475"/>
    </row>
    <row r="59" spans="1:16" ht="45" customHeight="1" x14ac:dyDescent="0.25">
      <c r="B59" s="606" t="s">
        <v>491</v>
      </c>
      <c r="C59" s="1621" t="s">
        <v>928</v>
      </c>
      <c r="D59" s="1428"/>
      <c r="E59" s="1428"/>
      <c r="F59" s="1428"/>
      <c r="G59" s="1428"/>
      <c r="H59" s="1428"/>
      <c r="I59" s="1436"/>
      <c r="J59" s="607">
        <v>790058</v>
      </c>
      <c r="K59" s="476" t="s">
        <v>882</v>
      </c>
      <c r="L59" s="1622"/>
      <c r="M59" s="1428"/>
      <c r="N59" s="1429"/>
      <c r="O59" s="1475"/>
      <c r="P59" s="1475"/>
    </row>
    <row r="60" spans="1:16" ht="50.25" customHeight="1" x14ac:dyDescent="0.25">
      <c r="B60" s="606" t="s">
        <v>493</v>
      </c>
      <c r="C60" s="1488" t="s">
        <v>929</v>
      </c>
      <c r="D60" s="1428"/>
      <c r="E60" s="1428"/>
      <c r="F60" s="1428"/>
      <c r="G60" s="1428"/>
      <c r="H60" s="1428"/>
      <c r="I60" s="1436"/>
      <c r="J60" s="605">
        <v>2.7282327184325208</v>
      </c>
      <c r="K60" s="476" t="s">
        <v>824</v>
      </c>
      <c r="L60" s="1622"/>
      <c r="M60" s="1428"/>
      <c r="N60" s="1429"/>
      <c r="O60" s="1475"/>
      <c r="P60" s="1475"/>
    </row>
    <row r="61" spans="1:16" ht="81.95" customHeight="1" x14ac:dyDescent="0.25">
      <c r="B61" s="608" t="s">
        <v>495</v>
      </c>
      <c r="C61" s="1488" t="s">
        <v>930</v>
      </c>
      <c r="D61" s="1428"/>
      <c r="E61" s="1428"/>
      <c r="F61" s="1428"/>
      <c r="G61" s="1428"/>
      <c r="H61" s="1428"/>
      <c r="I61" s="1436"/>
      <c r="J61" s="609">
        <v>2.9518537030598049</v>
      </c>
      <c r="K61" s="476" t="s">
        <v>882</v>
      </c>
      <c r="L61" s="1622"/>
      <c r="M61" s="1428"/>
      <c r="N61" s="1429"/>
      <c r="O61" s="1475"/>
      <c r="P61" s="1475"/>
    </row>
    <row r="62" spans="1:16" ht="41.25" customHeight="1" x14ac:dyDescent="0.25">
      <c r="B62" s="608" t="s">
        <v>497</v>
      </c>
      <c r="C62" s="1630" t="s">
        <v>932</v>
      </c>
      <c r="D62" s="1428"/>
      <c r="E62" s="1428"/>
      <c r="F62" s="1428"/>
      <c r="G62" s="1428"/>
      <c r="H62" s="1428"/>
      <c r="I62" s="1436"/>
      <c r="J62" s="605" t="s">
        <v>92</v>
      </c>
      <c r="K62" s="476" t="s">
        <v>882</v>
      </c>
      <c r="L62" s="1622"/>
      <c r="M62" s="1428"/>
      <c r="N62" s="1429"/>
      <c r="O62" s="1471"/>
      <c r="P62" s="1471"/>
    </row>
    <row r="63" spans="1:16" ht="43.5" customHeight="1" x14ac:dyDescent="0.25">
      <c r="B63" s="608" t="s">
        <v>499</v>
      </c>
      <c r="C63" s="1623" t="s">
        <v>933</v>
      </c>
      <c r="D63" s="1428"/>
      <c r="E63" s="1428"/>
      <c r="F63" s="1428"/>
      <c r="G63" s="1428"/>
      <c r="H63" s="1428"/>
      <c r="I63" s="1428"/>
      <c r="J63" s="611">
        <v>0.99919194988708016</v>
      </c>
      <c r="K63" s="476" t="s">
        <v>882</v>
      </c>
      <c r="L63" s="1622"/>
      <c r="M63" s="1428"/>
      <c r="N63" s="1429"/>
      <c r="O63" s="475"/>
      <c r="P63" s="475"/>
    </row>
    <row r="64" spans="1:16" ht="39" customHeight="1" x14ac:dyDescent="0.25">
      <c r="B64" s="77" t="s">
        <v>934</v>
      </c>
      <c r="C64" s="1461" t="s">
        <v>935</v>
      </c>
      <c r="D64" s="1428"/>
      <c r="E64" s="1428"/>
      <c r="F64" s="1428"/>
      <c r="G64" s="1428"/>
      <c r="H64" s="1428"/>
      <c r="I64" s="1428"/>
      <c r="J64" s="1436"/>
      <c r="K64" s="1619" t="s">
        <v>882</v>
      </c>
      <c r="L64" s="1622"/>
      <c r="M64" s="1448"/>
      <c r="N64" s="1466"/>
      <c r="O64" s="1565" t="s">
        <v>2120</v>
      </c>
      <c r="P64" s="1565"/>
    </row>
    <row r="65" spans="2:16" ht="21" customHeight="1" x14ac:dyDescent="0.25">
      <c r="B65" s="419" t="s">
        <v>395</v>
      </c>
      <c r="C65" s="1620" t="s">
        <v>936</v>
      </c>
      <c r="D65" s="1428"/>
      <c r="E65" s="1428"/>
      <c r="F65" s="1428"/>
      <c r="G65" s="1428"/>
      <c r="H65" s="1428"/>
      <c r="I65" s="1428"/>
      <c r="J65" s="411" t="s">
        <v>823</v>
      </c>
      <c r="K65" s="1490"/>
      <c r="L65" s="1478"/>
      <c r="M65" s="1701"/>
      <c r="N65" s="1454"/>
      <c r="O65" s="1475"/>
      <c r="P65" s="1475"/>
    </row>
    <row r="66" spans="2:16" ht="21" customHeight="1" x14ac:dyDescent="0.25">
      <c r="B66" s="419" t="s">
        <v>402</v>
      </c>
      <c r="C66" s="1620" t="s">
        <v>937</v>
      </c>
      <c r="D66" s="1428"/>
      <c r="E66" s="1428"/>
      <c r="F66" s="1428"/>
      <c r="G66" s="1428"/>
      <c r="H66" s="1428"/>
      <c r="I66" s="1428"/>
      <c r="J66" s="411" t="s">
        <v>836</v>
      </c>
      <c r="K66" s="1490"/>
      <c r="L66" s="1478"/>
      <c r="M66" s="1701"/>
      <c r="N66" s="1454"/>
      <c r="O66" s="1475"/>
      <c r="P66" s="1475"/>
    </row>
    <row r="67" spans="2:16" ht="21" customHeight="1" x14ac:dyDescent="0.25">
      <c r="B67" s="419" t="s">
        <v>404</v>
      </c>
      <c r="C67" s="1620" t="s">
        <v>938</v>
      </c>
      <c r="D67" s="1428"/>
      <c r="E67" s="1428"/>
      <c r="F67" s="1428"/>
      <c r="G67" s="1428"/>
      <c r="H67" s="1428"/>
      <c r="I67" s="1428"/>
      <c r="J67" s="411" t="s">
        <v>836</v>
      </c>
      <c r="K67" s="1490"/>
      <c r="L67" s="1478"/>
      <c r="M67" s="1701"/>
      <c r="N67" s="1454"/>
      <c r="O67" s="1475"/>
      <c r="P67" s="1475"/>
    </row>
    <row r="68" spans="2:16" ht="21" customHeight="1" x14ac:dyDescent="0.25">
      <c r="B68" s="419" t="s">
        <v>406</v>
      </c>
      <c r="C68" s="1620" t="s">
        <v>939</v>
      </c>
      <c r="D68" s="1428"/>
      <c r="E68" s="1428"/>
      <c r="F68" s="1428"/>
      <c r="G68" s="1428"/>
      <c r="H68" s="1428"/>
      <c r="I68" s="1428"/>
      <c r="J68" s="411" t="s">
        <v>836</v>
      </c>
      <c r="K68" s="1490"/>
      <c r="L68" s="1478"/>
      <c r="M68" s="1701"/>
      <c r="N68" s="1454"/>
      <c r="O68" s="1475"/>
      <c r="P68" s="1475"/>
    </row>
    <row r="69" spans="2:16" ht="21" customHeight="1" x14ac:dyDescent="0.25">
      <c r="B69" s="419" t="s">
        <v>409</v>
      </c>
      <c r="C69" s="1618" t="s">
        <v>940</v>
      </c>
      <c r="D69" s="1428"/>
      <c r="E69" s="1428"/>
      <c r="F69" s="1428"/>
      <c r="G69" s="1474" t="s">
        <v>93</v>
      </c>
      <c r="H69" s="1428"/>
      <c r="I69" s="1428"/>
      <c r="J69" s="1436"/>
      <c r="K69" s="1515"/>
      <c r="L69" s="1479"/>
      <c r="M69" s="1484"/>
      <c r="N69" s="1481"/>
      <c r="O69" s="1471"/>
      <c r="P69" s="1471"/>
    </row>
    <row r="70" spans="2:16" ht="35.25" customHeight="1" x14ac:dyDescent="0.25">
      <c r="B70" s="430" t="s">
        <v>941</v>
      </c>
      <c r="C70" s="1542" t="s">
        <v>942</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62" t="s">
        <v>823</v>
      </c>
      <c r="G71" s="1436"/>
      <c r="H71" s="1619" t="s">
        <v>882</v>
      </c>
      <c r="I71" s="1658"/>
      <c r="J71" s="1448"/>
      <c r="K71" s="1448"/>
      <c r="L71" s="1448"/>
      <c r="M71" s="1448"/>
      <c r="N71" s="1466"/>
      <c r="O71" s="1565" t="s">
        <v>2120</v>
      </c>
      <c r="P71" s="1565"/>
    </row>
    <row r="72" spans="2:16" ht="20.25" customHeight="1" x14ac:dyDescent="0.25">
      <c r="B72" s="421" t="s">
        <v>509</v>
      </c>
      <c r="C72" s="1618" t="s">
        <v>943</v>
      </c>
      <c r="D72" s="1428"/>
      <c r="E72" s="1428"/>
      <c r="F72" s="1462" t="s">
        <v>836</v>
      </c>
      <c r="G72" s="1436"/>
      <c r="H72" s="1490"/>
      <c r="I72" s="1478"/>
      <c r="J72" s="1701"/>
      <c r="K72" s="1701"/>
      <c r="L72" s="1701"/>
      <c r="M72" s="1701"/>
      <c r="N72" s="1454"/>
      <c r="O72" s="1475"/>
      <c r="P72" s="1475"/>
    </row>
    <row r="73" spans="2:16" ht="20.25" customHeight="1" x14ac:dyDescent="0.25">
      <c r="B73" s="421" t="s">
        <v>511</v>
      </c>
      <c r="C73" s="1618" t="s">
        <v>944</v>
      </c>
      <c r="D73" s="1428"/>
      <c r="E73" s="1428"/>
      <c r="F73" s="1462" t="s">
        <v>836</v>
      </c>
      <c r="G73" s="1436"/>
      <c r="H73" s="1490"/>
      <c r="I73" s="1478"/>
      <c r="J73" s="1701"/>
      <c r="K73" s="1701"/>
      <c r="L73" s="1701"/>
      <c r="M73" s="1701"/>
      <c r="N73" s="1454"/>
      <c r="O73" s="1475"/>
      <c r="P73" s="1475"/>
    </row>
    <row r="74" spans="2:16" ht="34.5" customHeight="1" x14ac:dyDescent="0.25">
      <c r="B74" s="421" t="s">
        <v>402</v>
      </c>
      <c r="C74" s="1488" t="s">
        <v>945</v>
      </c>
      <c r="D74" s="1428"/>
      <c r="E74" s="1428"/>
      <c r="F74" s="1428"/>
      <c r="G74" s="1436"/>
      <c r="H74" s="1490"/>
      <c r="I74" s="1478"/>
      <c r="J74" s="1701"/>
      <c r="K74" s="1701"/>
      <c r="L74" s="1701"/>
      <c r="M74" s="1701"/>
      <c r="N74" s="1454"/>
      <c r="O74" s="1475"/>
      <c r="P74" s="1475"/>
    </row>
    <row r="75" spans="2:16" ht="21" customHeight="1" x14ac:dyDescent="0.25">
      <c r="B75" s="421" t="s">
        <v>419</v>
      </c>
      <c r="C75" s="1540" t="s">
        <v>297</v>
      </c>
      <c r="D75" s="1428"/>
      <c r="E75" s="1436"/>
      <c r="F75" s="1499" t="s">
        <v>823</v>
      </c>
      <c r="G75" s="1445"/>
      <c r="H75" s="1490"/>
      <c r="I75" s="1478"/>
      <c r="J75" s="1701"/>
      <c r="K75" s="1701"/>
      <c r="L75" s="1701"/>
      <c r="M75" s="1701"/>
      <c r="N75" s="1454"/>
      <c r="O75" s="1475"/>
      <c r="P75" s="1475"/>
    </row>
    <row r="76" spans="2:16" ht="21" customHeight="1" x14ac:dyDescent="0.25">
      <c r="B76" s="421" t="s">
        <v>509</v>
      </c>
      <c r="C76" s="1540" t="s">
        <v>946</v>
      </c>
      <c r="D76" s="1428"/>
      <c r="E76" s="1436"/>
      <c r="F76" s="1499" t="s">
        <v>836</v>
      </c>
      <c r="G76" s="1445"/>
      <c r="H76" s="1490"/>
      <c r="I76" s="1478"/>
      <c r="J76" s="1701"/>
      <c r="K76" s="1701"/>
      <c r="L76" s="1701"/>
      <c r="M76" s="1701"/>
      <c r="N76" s="1454"/>
      <c r="O76" s="1475"/>
      <c r="P76" s="1475"/>
    </row>
    <row r="77" spans="2:16" ht="21" customHeight="1" x14ac:dyDescent="0.25">
      <c r="B77" s="421" t="s">
        <v>511</v>
      </c>
      <c r="C77" s="1540" t="s">
        <v>947</v>
      </c>
      <c r="D77" s="1428"/>
      <c r="E77" s="1436"/>
      <c r="F77" s="1499" t="s">
        <v>836</v>
      </c>
      <c r="G77" s="1445"/>
      <c r="H77" s="1490"/>
      <c r="I77" s="1478"/>
      <c r="J77" s="1701"/>
      <c r="K77" s="1701"/>
      <c r="L77" s="1701"/>
      <c r="M77" s="1701"/>
      <c r="N77" s="1454"/>
      <c r="O77" s="1475"/>
      <c r="P77" s="1475"/>
    </row>
    <row r="78" spans="2:16" ht="21" customHeight="1" x14ac:dyDescent="0.25">
      <c r="B78" s="421" t="s">
        <v>513</v>
      </c>
      <c r="C78" s="1540" t="s">
        <v>939</v>
      </c>
      <c r="D78" s="1428"/>
      <c r="E78" s="1436"/>
      <c r="F78" s="1499" t="s">
        <v>836</v>
      </c>
      <c r="G78" s="1445"/>
      <c r="H78" s="1490"/>
      <c r="I78" s="1478"/>
      <c r="J78" s="1701"/>
      <c r="K78" s="1701"/>
      <c r="L78" s="1701"/>
      <c r="M78" s="1701"/>
      <c r="N78" s="1454"/>
      <c r="O78" s="1475"/>
      <c r="P78" s="1475"/>
    </row>
    <row r="79" spans="2:16" ht="26.25" customHeight="1" x14ac:dyDescent="0.25">
      <c r="B79" s="421" t="s">
        <v>514</v>
      </c>
      <c r="C79" s="1540" t="s">
        <v>948</v>
      </c>
      <c r="D79" s="1428"/>
      <c r="E79" s="1436"/>
      <c r="F79" s="1462" t="s">
        <v>853</v>
      </c>
      <c r="G79" s="1436"/>
      <c r="H79" s="1515"/>
      <c r="I79" s="1479"/>
      <c r="J79" s="1484"/>
      <c r="K79" s="1484"/>
      <c r="L79" s="1484"/>
      <c r="M79" s="1484"/>
      <c r="N79" s="1481"/>
      <c r="O79" s="1471"/>
      <c r="P79" s="1471"/>
    </row>
    <row r="80" spans="2:16" ht="44.25" customHeight="1" x14ac:dyDescent="0.25">
      <c r="B80" s="479" t="s">
        <v>949</v>
      </c>
      <c r="C80" s="1459" t="s">
        <v>950</v>
      </c>
      <c r="D80" s="1448"/>
      <c r="E80" s="1445"/>
      <c r="F80" s="1616"/>
      <c r="G80" s="1448"/>
      <c r="H80" s="1448"/>
      <c r="I80" s="1448"/>
      <c r="J80" s="1448"/>
      <c r="K80" s="1448"/>
      <c r="L80" s="1448"/>
      <c r="M80" s="1448"/>
      <c r="N80" s="1448"/>
      <c r="O80" s="1739"/>
      <c r="P80" s="1429"/>
    </row>
    <row r="81" spans="2:16" ht="42" customHeight="1" x14ac:dyDescent="0.25">
      <c r="B81" s="1740" t="s">
        <v>951</v>
      </c>
      <c r="C81" s="1428"/>
      <c r="D81" s="1428"/>
      <c r="E81" s="1428"/>
      <c r="F81" s="1428"/>
      <c r="G81" s="1428"/>
      <c r="H81" s="1428"/>
      <c r="I81" s="1428"/>
      <c r="J81" s="1428"/>
      <c r="K81" s="1428"/>
      <c r="L81" s="1428"/>
      <c r="M81" s="1428"/>
      <c r="N81" s="1428"/>
      <c r="O81" s="1428"/>
      <c r="P81" s="1429"/>
    </row>
    <row r="82" spans="2:16" ht="39.75" customHeight="1" thickBot="1" x14ac:dyDescent="0.3">
      <c r="B82" s="77" t="s">
        <v>519</v>
      </c>
      <c r="C82" s="1461" t="s">
        <v>952</v>
      </c>
      <c r="D82" s="1428"/>
      <c r="E82" s="1428"/>
      <c r="F82" s="1428"/>
      <c r="G82" s="1436"/>
      <c r="H82" s="12" t="s">
        <v>823</v>
      </c>
      <c r="I82" s="1608" t="s">
        <v>882</v>
      </c>
      <c r="J82" s="1428"/>
      <c r="K82" s="1737"/>
      <c r="L82" s="1428"/>
      <c r="M82" s="1428"/>
      <c r="N82" s="1436"/>
      <c r="O82" s="1500" t="s">
        <v>2110</v>
      </c>
      <c r="P82" s="429"/>
    </row>
    <row r="83" spans="2:16" ht="20.25" customHeight="1" thickBot="1" x14ac:dyDescent="0.3">
      <c r="B83" s="1610" t="s">
        <v>953</v>
      </c>
      <c r="C83" s="1448"/>
      <c r="D83" s="1448"/>
      <c r="E83" s="1445"/>
      <c r="F83" s="1613" t="s">
        <v>954</v>
      </c>
      <c r="G83" s="1428"/>
      <c r="H83" s="1436"/>
      <c r="I83" s="1614" t="s">
        <v>955</v>
      </c>
      <c r="J83" s="1428"/>
      <c r="K83" s="1615" t="s">
        <v>890</v>
      </c>
      <c r="L83" s="1428"/>
      <c r="M83" s="1428"/>
      <c r="N83" s="1429"/>
      <c r="O83" s="1475"/>
      <c r="P83" s="1732"/>
    </row>
    <row r="84" spans="2:16" ht="21" customHeight="1" x14ac:dyDescent="0.25">
      <c r="B84" s="1453"/>
      <c r="C84" s="1701"/>
      <c r="D84" s="1701"/>
      <c r="E84" s="1450"/>
      <c r="F84" s="1607" t="s">
        <v>2121</v>
      </c>
      <c r="G84" s="1428"/>
      <c r="H84" s="1436"/>
      <c r="I84" s="1606">
        <v>337000</v>
      </c>
      <c r="J84" s="1436"/>
      <c r="K84" s="1607"/>
      <c r="L84" s="1428"/>
      <c r="M84" s="1428"/>
      <c r="N84" s="1436"/>
      <c r="O84" s="1475"/>
      <c r="P84" s="1475"/>
    </row>
    <row r="85" spans="2:16" ht="21" customHeight="1" x14ac:dyDescent="0.25">
      <c r="B85" s="1453"/>
      <c r="C85" s="1701"/>
      <c r="D85" s="1701"/>
      <c r="E85" s="1450"/>
      <c r="F85" s="1607"/>
      <c r="G85" s="1428"/>
      <c r="H85" s="1436"/>
      <c r="I85" s="1606"/>
      <c r="J85" s="1436"/>
      <c r="K85" s="1607"/>
      <c r="L85" s="1428"/>
      <c r="M85" s="1428"/>
      <c r="N85" s="1436"/>
      <c r="O85" s="1475"/>
      <c r="P85" s="1475"/>
    </row>
    <row r="86" spans="2:16" ht="21" customHeight="1" x14ac:dyDescent="0.25">
      <c r="B86" s="1453"/>
      <c r="C86" s="1701"/>
      <c r="D86" s="1701"/>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956</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957</v>
      </c>
      <c r="D89" s="1484"/>
      <c r="E89" s="1484"/>
      <c r="F89" s="1484"/>
      <c r="G89" s="1484"/>
      <c r="H89" s="1484"/>
      <c r="I89" s="1484"/>
      <c r="J89" s="1484"/>
      <c r="K89" s="1484"/>
      <c r="L89" s="1484"/>
      <c r="M89" s="1484"/>
      <c r="N89" s="1484"/>
      <c r="O89" s="1603" t="s">
        <v>2122</v>
      </c>
      <c r="P89" s="1663"/>
    </row>
    <row r="90" spans="2:16" ht="20.25" customHeight="1" x14ac:dyDescent="0.25">
      <c r="B90" s="1604" t="s">
        <v>958</v>
      </c>
      <c r="C90" s="1448"/>
      <c r="D90" s="1448"/>
      <c r="E90" s="1448"/>
      <c r="F90" s="1445"/>
      <c r="G90" s="1605" t="s">
        <v>959</v>
      </c>
      <c r="H90" s="1428"/>
      <c r="I90" s="1428"/>
      <c r="J90" s="1428"/>
      <c r="K90" s="1428"/>
      <c r="L90" s="1428"/>
      <c r="M90" s="1428"/>
      <c r="N90" s="1436"/>
      <c r="O90" s="1475"/>
      <c r="P90" s="1475"/>
    </row>
    <row r="91" spans="2:16" ht="33.75" customHeight="1" x14ac:dyDescent="0.25">
      <c r="B91" s="1525"/>
      <c r="C91" s="1484"/>
      <c r="D91" s="1484"/>
      <c r="E91" s="1484"/>
      <c r="F91" s="1456"/>
      <c r="G91" s="1597" t="s">
        <v>960</v>
      </c>
      <c r="H91" s="1436"/>
      <c r="I91" s="1597" t="s">
        <v>961</v>
      </c>
      <c r="J91" s="1436"/>
      <c r="K91" s="483" t="s">
        <v>962</v>
      </c>
      <c r="L91" s="1599" t="s">
        <v>963</v>
      </c>
      <c r="M91" s="1428"/>
      <c r="N91" s="1429"/>
      <c r="O91" s="1475"/>
      <c r="P91" s="1471"/>
    </row>
    <row r="92" spans="2:16" ht="81" customHeight="1" thickBot="1" x14ac:dyDescent="0.3">
      <c r="B92" s="484" t="s">
        <v>395</v>
      </c>
      <c r="C92" s="1545" t="s">
        <v>964</v>
      </c>
      <c r="D92" s="1428"/>
      <c r="E92" s="1428"/>
      <c r="F92" s="1436"/>
      <c r="G92" s="1528" t="s">
        <v>823</v>
      </c>
      <c r="H92" s="1436"/>
      <c r="I92" s="1528" t="s">
        <v>823</v>
      </c>
      <c r="J92" s="1436"/>
      <c r="K92" s="505" t="s">
        <v>823</v>
      </c>
      <c r="L92" s="1567" t="s">
        <v>823</v>
      </c>
      <c r="M92" s="1428"/>
      <c r="N92" s="1429"/>
      <c r="O92" s="1475"/>
      <c r="P92" s="1732"/>
    </row>
    <row r="93" spans="2:16" ht="42" customHeight="1" x14ac:dyDescent="0.25">
      <c r="B93" s="484" t="s">
        <v>402</v>
      </c>
      <c r="C93" s="1545" t="s">
        <v>965</v>
      </c>
      <c r="D93" s="1428"/>
      <c r="E93" s="1428"/>
      <c r="F93" s="1436"/>
      <c r="G93" s="1528" t="s">
        <v>823</v>
      </c>
      <c r="H93" s="1436"/>
      <c r="I93" s="1528" t="s">
        <v>823</v>
      </c>
      <c r="J93" s="1436"/>
      <c r="K93" s="505" t="s">
        <v>823</v>
      </c>
      <c r="L93" s="1567" t="s">
        <v>823</v>
      </c>
      <c r="M93" s="1428"/>
      <c r="N93" s="1429"/>
      <c r="O93" s="1475"/>
      <c r="P93" s="1475"/>
    </row>
    <row r="94" spans="2:16" ht="54.75" customHeight="1" x14ac:dyDescent="0.25">
      <c r="B94" s="484" t="s">
        <v>532</v>
      </c>
      <c r="C94" s="1545" t="s">
        <v>966</v>
      </c>
      <c r="D94" s="1428"/>
      <c r="E94" s="1428"/>
      <c r="F94" s="1436"/>
      <c r="G94" s="1528" t="s">
        <v>836</v>
      </c>
      <c r="H94" s="1436"/>
      <c r="I94" s="1528" t="s">
        <v>823</v>
      </c>
      <c r="J94" s="1436"/>
      <c r="K94" s="505" t="s">
        <v>823</v>
      </c>
      <c r="L94" s="1567" t="s">
        <v>836</v>
      </c>
      <c r="M94" s="1428"/>
      <c r="N94" s="1429"/>
      <c r="O94" s="1475"/>
      <c r="P94" s="1475"/>
    </row>
    <row r="95" spans="2:16" ht="42.75" customHeight="1" x14ac:dyDescent="0.25">
      <c r="B95" s="484" t="s">
        <v>534</v>
      </c>
      <c r="C95" s="1545" t="s">
        <v>967</v>
      </c>
      <c r="D95" s="1428"/>
      <c r="E95" s="1428"/>
      <c r="F95" s="1436"/>
      <c r="G95" s="1528" t="s">
        <v>836</v>
      </c>
      <c r="H95" s="1436"/>
      <c r="I95" s="1528" t="s">
        <v>823</v>
      </c>
      <c r="J95" s="1436"/>
      <c r="K95" s="505" t="s">
        <v>823</v>
      </c>
      <c r="L95" s="1567" t="s">
        <v>836</v>
      </c>
      <c r="M95" s="1428"/>
      <c r="N95" s="1429"/>
      <c r="O95" s="1475"/>
      <c r="P95" s="1475"/>
    </row>
    <row r="96" spans="2:16" ht="32.1" customHeight="1" x14ac:dyDescent="0.25">
      <c r="B96" s="484" t="s">
        <v>536</v>
      </c>
      <c r="C96" s="1545" t="s">
        <v>968</v>
      </c>
      <c r="D96" s="1428"/>
      <c r="E96" s="1428"/>
      <c r="F96" s="1436"/>
      <c r="G96" s="1528" t="s">
        <v>823</v>
      </c>
      <c r="H96" s="1436"/>
      <c r="I96" s="1528" t="s">
        <v>823</v>
      </c>
      <c r="J96" s="1436"/>
      <c r="K96" s="505" t="s">
        <v>823</v>
      </c>
      <c r="L96" s="1567" t="s">
        <v>823</v>
      </c>
      <c r="M96" s="1428"/>
      <c r="N96" s="1429"/>
      <c r="O96" s="1475"/>
      <c r="P96" s="1475"/>
    </row>
    <row r="97" spans="2:16" ht="24.75" customHeight="1" x14ac:dyDescent="0.25">
      <c r="B97" s="484" t="s">
        <v>411</v>
      </c>
      <c r="C97" s="1545" t="s">
        <v>969</v>
      </c>
      <c r="D97" s="1428"/>
      <c r="E97" s="1428"/>
      <c r="F97" s="1436"/>
      <c r="G97" s="1528" t="s">
        <v>823</v>
      </c>
      <c r="H97" s="1436"/>
      <c r="I97" s="1528" t="s">
        <v>823</v>
      </c>
      <c r="J97" s="1436"/>
      <c r="K97" s="505" t="s">
        <v>823</v>
      </c>
      <c r="L97" s="1567" t="s">
        <v>823</v>
      </c>
      <c r="M97" s="1428"/>
      <c r="N97" s="1429"/>
      <c r="O97" s="1475"/>
      <c r="P97" s="1475"/>
    </row>
    <row r="98" spans="2:16" ht="24.75" customHeight="1" x14ac:dyDescent="0.25">
      <c r="B98" s="484" t="s">
        <v>414</v>
      </c>
      <c r="C98" s="1545" t="s">
        <v>970</v>
      </c>
      <c r="D98" s="1428"/>
      <c r="E98" s="1428"/>
      <c r="F98" s="1436"/>
      <c r="G98" s="1528" t="s">
        <v>836</v>
      </c>
      <c r="H98" s="1436"/>
      <c r="I98" s="1528" t="s">
        <v>823</v>
      </c>
      <c r="J98" s="1436"/>
      <c r="K98" s="505" t="s">
        <v>823</v>
      </c>
      <c r="L98" s="1567" t="s">
        <v>836</v>
      </c>
      <c r="M98" s="1428"/>
      <c r="N98" s="1429"/>
      <c r="O98" s="1475"/>
      <c r="P98" s="1475"/>
    </row>
    <row r="99" spans="2:16" ht="30.95" customHeight="1" x14ac:dyDescent="0.25">
      <c r="B99" s="484" t="s">
        <v>417</v>
      </c>
      <c r="C99" s="1545" t="s">
        <v>971</v>
      </c>
      <c r="D99" s="1428"/>
      <c r="E99" s="1428"/>
      <c r="F99" s="1436"/>
      <c r="G99" s="1528" t="s">
        <v>823</v>
      </c>
      <c r="H99" s="1436"/>
      <c r="I99" s="1528" t="s">
        <v>823</v>
      </c>
      <c r="J99" s="1436"/>
      <c r="K99" s="505" t="s">
        <v>823</v>
      </c>
      <c r="L99" s="1567" t="s">
        <v>823</v>
      </c>
      <c r="M99" s="1428"/>
      <c r="N99" s="1429"/>
      <c r="O99" s="1475"/>
      <c r="P99" s="1475"/>
    </row>
    <row r="100" spans="2:16" ht="24" customHeight="1" x14ac:dyDescent="0.25">
      <c r="B100" s="484" t="s">
        <v>419</v>
      </c>
      <c r="C100" s="1545" t="s">
        <v>972</v>
      </c>
      <c r="D100" s="1428"/>
      <c r="E100" s="1428"/>
      <c r="F100" s="1436"/>
      <c r="G100" s="1528" t="s">
        <v>836</v>
      </c>
      <c r="H100" s="1436"/>
      <c r="I100" s="1528" t="s">
        <v>823</v>
      </c>
      <c r="J100" s="1436"/>
      <c r="K100" s="505" t="s">
        <v>836</v>
      </c>
      <c r="L100" s="1567" t="s">
        <v>836</v>
      </c>
      <c r="M100" s="1428"/>
      <c r="N100" s="1429"/>
      <c r="O100" s="1475"/>
      <c r="P100" s="1475"/>
    </row>
    <row r="101" spans="2:16" ht="24" customHeight="1" x14ac:dyDescent="0.25">
      <c r="B101" s="484" t="s">
        <v>540</v>
      </c>
      <c r="C101" s="1545" t="s">
        <v>973</v>
      </c>
      <c r="D101" s="1428"/>
      <c r="E101" s="1428"/>
      <c r="F101" s="1436"/>
      <c r="G101" s="1528" t="s">
        <v>836</v>
      </c>
      <c r="H101" s="1436"/>
      <c r="I101" s="1528" t="s">
        <v>823</v>
      </c>
      <c r="J101" s="1436"/>
      <c r="K101" s="505" t="s">
        <v>836</v>
      </c>
      <c r="L101" s="1567" t="s">
        <v>836</v>
      </c>
      <c r="M101" s="1428"/>
      <c r="N101" s="1429"/>
      <c r="O101" s="1475"/>
      <c r="P101" s="1475"/>
    </row>
    <row r="102" spans="2:16" ht="21" customHeight="1" x14ac:dyDescent="0.25">
      <c r="B102" s="484" t="s">
        <v>542</v>
      </c>
      <c r="C102" s="1545" t="s">
        <v>974</v>
      </c>
      <c r="D102" s="1428"/>
      <c r="E102" s="1428"/>
      <c r="F102" s="1436"/>
      <c r="G102" s="1528" t="s">
        <v>836</v>
      </c>
      <c r="H102" s="1436"/>
      <c r="I102" s="1528" t="s">
        <v>836</v>
      </c>
      <c r="J102" s="1436"/>
      <c r="K102" s="505" t="s">
        <v>836</v>
      </c>
      <c r="L102" s="1567" t="s">
        <v>836</v>
      </c>
      <c r="M102" s="1428"/>
      <c r="N102" s="1429"/>
      <c r="O102" s="1475"/>
      <c r="P102" s="1475"/>
    </row>
    <row r="103" spans="2:16" ht="29.25" customHeight="1" x14ac:dyDescent="0.25">
      <c r="B103" s="484" t="s">
        <v>544</v>
      </c>
      <c r="C103" s="1545" t="s">
        <v>975</v>
      </c>
      <c r="D103" s="1428"/>
      <c r="E103" s="1428"/>
      <c r="F103" s="1436"/>
      <c r="G103" s="1528" t="s">
        <v>836</v>
      </c>
      <c r="H103" s="1436"/>
      <c r="I103" s="1528" t="s">
        <v>836</v>
      </c>
      <c r="J103" s="1436"/>
      <c r="K103" s="505" t="s">
        <v>836</v>
      </c>
      <c r="L103" s="1567" t="s">
        <v>836</v>
      </c>
      <c r="M103" s="1428"/>
      <c r="N103" s="1429"/>
      <c r="O103" s="1475"/>
      <c r="P103" s="1475"/>
    </row>
    <row r="104" spans="2:16" ht="21" customHeight="1" x14ac:dyDescent="0.25">
      <c r="B104" s="484" t="s">
        <v>546</v>
      </c>
      <c r="C104" s="1545" t="s">
        <v>976</v>
      </c>
      <c r="D104" s="1428"/>
      <c r="E104" s="1428"/>
      <c r="F104" s="1436"/>
      <c r="G104" s="1528" t="s">
        <v>836</v>
      </c>
      <c r="H104" s="1436"/>
      <c r="I104" s="1528" t="s">
        <v>836</v>
      </c>
      <c r="J104" s="1436"/>
      <c r="K104" s="505" t="s">
        <v>836</v>
      </c>
      <c r="L104" s="1567" t="s">
        <v>836</v>
      </c>
      <c r="M104" s="1428"/>
      <c r="N104" s="1429"/>
      <c r="O104" s="1475"/>
      <c r="P104" s="1475"/>
    </row>
    <row r="105" spans="2:16" ht="32.25" customHeight="1" x14ac:dyDescent="0.25">
      <c r="B105" s="485" t="s">
        <v>548</v>
      </c>
      <c r="C105" s="1596" t="s">
        <v>977</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978</v>
      </c>
      <c r="D106" s="1428"/>
      <c r="E106" s="1474" t="s">
        <v>853</v>
      </c>
      <c r="F106" s="1436"/>
      <c r="G106" s="1528"/>
      <c r="H106" s="1436"/>
      <c r="I106" s="1528"/>
      <c r="J106" s="1436"/>
      <c r="K106" s="505"/>
      <c r="L106" s="1567"/>
      <c r="M106" s="1428"/>
      <c r="N106" s="1429"/>
      <c r="O106" s="1475"/>
      <c r="P106" s="1475"/>
    </row>
    <row r="107" spans="2:16" ht="27.75" customHeight="1" x14ac:dyDescent="0.25">
      <c r="B107" s="486" t="s">
        <v>509</v>
      </c>
      <c r="C107" s="1594" t="s">
        <v>978</v>
      </c>
      <c r="D107" s="1428"/>
      <c r="E107" s="1474" t="s">
        <v>853</v>
      </c>
      <c r="F107" s="1436"/>
      <c r="G107" s="1528"/>
      <c r="H107" s="1436"/>
      <c r="I107" s="1528"/>
      <c r="J107" s="1436"/>
      <c r="K107" s="505"/>
      <c r="L107" s="1567"/>
      <c r="M107" s="1428"/>
      <c r="N107" s="1429"/>
      <c r="O107" s="1475"/>
      <c r="P107" s="1475"/>
    </row>
    <row r="108" spans="2:16" ht="27.75" customHeight="1" x14ac:dyDescent="0.25">
      <c r="B108" s="486" t="s">
        <v>511</v>
      </c>
      <c r="C108" s="1594" t="s">
        <v>978</v>
      </c>
      <c r="D108" s="1428"/>
      <c r="E108" s="1474" t="s">
        <v>853</v>
      </c>
      <c r="F108" s="1436"/>
      <c r="G108" s="1528"/>
      <c r="H108" s="1436"/>
      <c r="I108" s="1528"/>
      <c r="J108" s="1436"/>
      <c r="K108" s="505"/>
      <c r="L108" s="1567"/>
      <c r="M108" s="1428"/>
      <c r="N108" s="1429"/>
      <c r="O108" s="1475"/>
      <c r="P108" s="1475"/>
    </row>
    <row r="109" spans="2:16" ht="86.25" customHeight="1" thickBot="1" x14ac:dyDescent="0.3">
      <c r="B109" s="479" t="s">
        <v>551</v>
      </c>
      <c r="C109" s="1423" t="s">
        <v>979</v>
      </c>
      <c r="D109" s="1424"/>
      <c r="E109" s="1424"/>
      <c r="F109" s="1425"/>
      <c r="G109" s="1730"/>
      <c r="H109" s="1448"/>
      <c r="I109" s="1448"/>
      <c r="J109" s="1448"/>
      <c r="K109" s="1448"/>
      <c r="L109" s="1448"/>
      <c r="M109" s="1448"/>
      <c r="N109" s="1448"/>
      <c r="O109" s="1422"/>
      <c r="P109" s="1422"/>
    </row>
    <row r="110" spans="2:16" ht="25.5" customHeight="1" thickBot="1" x14ac:dyDescent="0.3">
      <c r="B110" s="1590" t="s">
        <v>980</v>
      </c>
      <c r="C110" s="1431"/>
      <c r="D110" s="1431"/>
      <c r="E110" s="1431"/>
      <c r="F110" s="1431"/>
      <c r="G110" s="1431"/>
      <c r="H110" s="1431"/>
      <c r="I110" s="1431"/>
      <c r="J110" s="1431"/>
      <c r="K110" s="1431"/>
      <c r="L110" s="1431"/>
      <c r="M110" s="1431"/>
      <c r="N110" s="1431"/>
      <c r="O110" s="1431"/>
      <c r="P110" s="1433"/>
    </row>
    <row r="111" spans="2:16" ht="110.25" customHeight="1" x14ac:dyDescent="0.25">
      <c r="B111" s="76" t="s">
        <v>553</v>
      </c>
      <c r="C111" s="1591" t="s">
        <v>981</v>
      </c>
      <c r="D111" s="1439"/>
      <c r="E111" s="1439"/>
      <c r="F111" s="1439"/>
      <c r="G111" s="12" t="s">
        <v>823</v>
      </c>
      <c r="H111" s="1592" t="s">
        <v>982</v>
      </c>
      <c r="I111" s="1559"/>
      <c r="J111" s="1593" t="s">
        <v>2123</v>
      </c>
      <c r="K111" s="1439"/>
      <c r="L111" s="1439"/>
      <c r="M111" s="1439"/>
      <c r="N111" s="1440"/>
      <c r="O111" s="389" t="s">
        <v>984</v>
      </c>
      <c r="P111" s="374" t="s">
        <v>984</v>
      </c>
    </row>
    <row r="112" spans="2:16" ht="15.75" customHeight="1" x14ac:dyDescent="0.25">
      <c r="B112" s="1585" t="s">
        <v>985</v>
      </c>
      <c r="C112" s="1428"/>
      <c r="D112" s="1428"/>
      <c r="E112" s="1428"/>
      <c r="F112" s="1428"/>
      <c r="G112" s="1428"/>
      <c r="H112" s="1428"/>
      <c r="I112" s="1428"/>
      <c r="J112" s="1428"/>
      <c r="K112" s="1428"/>
      <c r="L112" s="1428"/>
      <c r="M112" s="1428"/>
      <c r="N112" s="1428"/>
      <c r="O112" s="1428"/>
      <c r="P112" s="1429"/>
    </row>
    <row r="113" spans="1:16" ht="19.5" customHeight="1" x14ac:dyDescent="0.25">
      <c r="B113" s="419" t="s">
        <v>557</v>
      </c>
      <c r="C113" s="1584" t="s">
        <v>986</v>
      </c>
      <c r="D113" s="1428"/>
      <c r="E113" s="1428"/>
      <c r="F113" s="1428"/>
      <c r="G113" s="1428"/>
      <c r="H113" s="1492" t="s">
        <v>2124</v>
      </c>
      <c r="I113" s="1428"/>
      <c r="J113" s="1428"/>
      <c r="K113" s="1514" t="s">
        <v>882</v>
      </c>
      <c r="L113" s="1658"/>
      <c r="M113" s="1448"/>
      <c r="N113" s="1466"/>
      <c r="O113" s="1587"/>
      <c r="P113" s="1587"/>
    </row>
    <row r="114" spans="1:16" ht="19.5" customHeight="1" x14ac:dyDescent="0.25">
      <c r="B114" s="419" t="s">
        <v>402</v>
      </c>
      <c r="C114" s="1584" t="s">
        <v>988</v>
      </c>
      <c r="D114" s="1428"/>
      <c r="E114" s="1428"/>
      <c r="F114" s="1428"/>
      <c r="G114" s="1428"/>
      <c r="H114" s="1492" t="s">
        <v>2125</v>
      </c>
      <c r="I114" s="1428"/>
      <c r="J114" s="1428"/>
      <c r="K114" s="1490"/>
      <c r="L114" s="1478"/>
      <c r="M114" s="1701"/>
      <c r="N114" s="1454"/>
      <c r="O114" s="1475"/>
      <c r="P114" s="1475"/>
    </row>
    <row r="115" spans="1:16" ht="19.5" customHeight="1" x14ac:dyDescent="0.25">
      <c r="B115" s="419" t="s">
        <v>404</v>
      </c>
      <c r="C115" s="1584" t="s">
        <v>990</v>
      </c>
      <c r="D115" s="1428"/>
      <c r="E115" s="1428"/>
      <c r="F115" s="1428"/>
      <c r="G115" s="1428"/>
      <c r="H115" s="1462" t="s">
        <v>823</v>
      </c>
      <c r="I115" s="1428"/>
      <c r="J115" s="1436"/>
      <c r="K115" s="1490"/>
      <c r="L115" s="1478"/>
      <c r="M115" s="1701"/>
      <c r="N115" s="1454"/>
      <c r="O115" s="1475"/>
      <c r="P115" s="1475"/>
    </row>
    <row r="116" spans="1:16" ht="41.25" customHeight="1" x14ac:dyDescent="0.25">
      <c r="B116" s="419" t="s">
        <v>406</v>
      </c>
      <c r="C116" s="1488" t="s">
        <v>991</v>
      </c>
      <c r="D116" s="1428"/>
      <c r="E116" s="1428"/>
      <c r="F116" s="1428"/>
      <c r="G116" s="1436"/>
      <c r="H116" s="1492" t="s">
        <v>2126</v>
      </c>
      <c r="I116" s="1428"/>
      <c r="J116" s="1428"/>
      <c r="K116" s="1490"/>
      <c r="L116" s="1479"/>
      <c r="M116" s="1484"/>
      <c r="N116" s="1481"/>
      <c r="O116" s="1471"/>
      <c r="P116" s="1471"/>
    </row>
    <row r="117" spans="1:16" ht="54.75" customHeight="1" x14ac:dyDescent="0.25">
      <c r="B117" s="77" t="s">
        <v>563</v>
      </c>
      <c r="C117" s="1584" t="s">
        <v>993</v>
      </c>
      <c r="D117" s="1428"/>
      <c r="E117" s="1428"/>
      <c r="F117" s="1428"/>
      <c r="G117" s="1428"/>
      <c r="H117" s="1492" t="s">
        <v>862</v>
      </c>
      <c r="I117" s="1428"/>
      <c r="J117" s="1428"/>
      <c r="K117" s="1490"/>
      <c r="L117" s="1460"/>
      <c r="M117" s="1448"/>
      <c r="N117" s="1466"/>
      <c r="O117" s="1565"/>
      <c r="P117" s="1565"/>
    </row>
    <row r="118" spans="1:16" ht="42" customHeight="1" x14ac:dyDescent="0.25">
      <c r="B118" s="419" t="s">
        <v>395</v>
      </c>
      <c r="C118" s="1461" t="s">
        <v>994</v>
      </c>
      <c r="D118" s="1428"/>
      <c r="E118" s="1428"/>
      <c r="F118" s="1428"/>
      <c r="G118" s="1436"/>
      <c r="H118" s="1492" t="s">
        <v>853</v>
      </c>
      <c r="I118" s="1428"/>
      <c r="J118" s="1428"/>
      <c r="K118" s="1490"/>
      <c r="L118" s="1484"/>
      <c r="M118" s="1484"/>
      <c r="N118" s="1481"/>
      <c r="O118" s="1471"/>
      <c r="P118" s="1471"/>
    </row>
    <row r="119" spans="1:16" ht="84" customHeight="1" x14ac:dyDescent="0.25">
      <c r="B119" s="77" t="s">
        <v>566</v>
      </c>
      <c r="C119" s="1584" t="s">
        <v>995</v>
      </c>
      <c r="D119" s="1428"/>
      <c r="E119" s="1428"/>
      <c r="F119" s="1428"/>
      <c r="G119" s="1428"/>
      <c r="H119" s="1492" t="s">
        <v>862</v>
      </c>
      <c r="I119" s="1428"/>
      <c r="J119" s="1428"/>
      <c r="K119" s="1490"/>
      <c r="L119" s="1728"/>
      <c r="M119" s="1448"/>
      <c r="N119" s="1466"/>
      <c r="O119" s="1723"/>
      <c r="P119" s="1723"/>
    </row>
    <row r="120" spans="1:16" ht="51" customHeight="1" thickBot="1" x14ac:dyDescent="0.3">
      <c r="A120" s="358"/>
      <c r="B120" s="421" t="s">
        <v>395</v>
      </c>
      <c r="C120" s="1459" t="s">
        <v>996</v>
      </c>
      <c r="D120" s="1448"/>
      <c r="E120" s="1448"/>
      <c r="F120" s="1448"/>
      <c r="G120" s="1445"/>
      <c r="H120" s="1729" t="s">
        <v>853</v>
      </c>
      <c r="I120" s="1448"/>
      <c r="J120" s="1448"/>
      <c r="K120" s="1515"/>
      <c r="L120" s="1701"/>
      <c r="M120" s="1701"/>
      <c r="N120" s="1454"/>
      <c r="O120" s="1475"/>
      <c r="P120" s="1475"/>
    </row>
    <row r="121" spans="1:16" ht="65.25" customHeight="1" x14ac:dyDescent="0.25">
      <c r="B121" s="1579" t="s">
        <v>997</v>
      </c>
      <c r="C121" s="1439"/>
      <c r="D121" s="1439"/>
      <c r="E121" s="1439"/>
      <c r="F121" s="1439"/>
      <c r="G121" s="1439"/>
      <c r="H121" s="1439"/>
      <c r="I121" s="1439"/>
      <c r="J121" s="1439"/>
      <c r="K121" s="1439"/>
      <c r="L121" s="1439"/>
      <c r="M121" s="1439"/>
      <c r="N121" s="1439"/>
      <c r="O121" s="1439"/>
      <c r="P121" s="1440"/>
    </row>
    <row r="122" spans="1:16" ht="48.75" customHeight="1" x14ac:dyDescent="0.25">
      <c r="B122" s="488" t="s">
        <v>569</v>
      </c>
      <c r="C122" s="1580" t="s">
        <v>998</v>
      </c>
      <c r="D122" s="1484"/>
      <c r="E122" s="1484"/>
      <c r="F122" s="1456"/>
      <c r="G122" s="1581" t="s">
        <v>999</v>
      </c>
      <c r="H122" s="1428"/>
      <c r="I122" s="1436"/>
      <c r="J122" s="1581" t="s">
        <v>1000</v>
      </c>
      <c r="K122" s="1428"/>
      <c r="L122" s="1436"/>
      <c r="M122" s="1582" t="s">
        <v>890</v>
      </c>
      <c r="N122" s="1429"/>
      <c r="O122" s="1583" t="s">
        <v>2127</v>
      </c>
      <c r="P122" s="1583"/>
    </row>
    <row r="123" spans="1:16" ht="83.25" customHeight="1" x14ac:dyDescent="0.25">
      <c r="B123" s="419" t="s">
        <v>557</v>
      </c>
      <c r="C123" s="1595" t="s">
        <v>964</v>
      </c>
      <c r="D123" s="1428"/>
      <c r="E123" s="1428"/>
      <c r="F123" s="1436"/>
      <c r="G123" s="1528" t="s">
        <v>1001</v>
      </c>
      <c r="H123" s="1428"/>
      <c r="I123" s="1436"/>
      <c r="J123" s="1528" t="s">
        <v>1001</v>
      </c>
      <c r="K123" s="1428"/>
      <c r="L123" s="1436"/>
      <c r="M123" s="1563" t="s">
        <v>2128</v>
      </c>
      <c r="N123" s="1429"/>
      <c r="O123" s="1454"/>
      <c r="P123" s="1454"/>
    </row>
    <row r="124" spans="1:16" ht="42" customHeight="1" x14ac:dyDescent="0.25">
      <c r="B124" s="419" t="s">
        <v>402</v>
      </c>
      <c r="C124" s="1595" t="s">
        <v>965</v>
      </c>
      <c r="D124" s="1428"/>
      <c r="E124" s="1428"/>
      <c r="F124" s="1436"/>
      <c r="G124" s="1528" t="s">
        <v>1001</v>
      </c>
      <c r="H124" s="1428"/>
      <c r="I124" s="1436"/>
      <c r="J124" s="1528" t="s">
        <v>1001</v>
      </c>
      <c r="K124" s="1428"/>
      <c r="L124" s="1436"/>
      <c r="M124" s="1563" t="s">
        <v>2129</v>
      </c>
      <c r="N124" s="1429"/>
      <c r="O124" s="1454"/>
      <c r="P124" s="1454"/>
    </row>
    <row r="125" spans="1:16" ht="31.5" customHeight="1" x14ac:dyDescent="0.25">
      <c r="B125" s="419" t="s">
        <v>404</v>
      </c>
      <c r="C125" s="489" t="s">
        <v>419</v>
      </c>
      <c r="D125" s="1595" t="s">
        <v>1003</v>
      </c>
      <c r="E125" s="1428"/>
      <c r="F125" s="1436"/>
      <c r="G125" s="1528" t="s">
        <v>862</v>
      </c>
      <c r="H125" s="1428"/>
      <c r="I125" s="1436"/>
      <c r="J125" s="1528" t="s">
        <v>853</v>
      </c>
      <c r="K125" s="1428"/>
      <c r="L125" s="1436"/>
      <c r="M125" s="1563"/>
      <c r="N125" s="1429"/>
      <c r="O125" s="1454"/>
      <c r="P125" s="1454"/>
    </row>
    <row r="126" spans="1:16" ht="32.25" customHeight="1" x14ac:dyDescent="0.25">
      <c r="B126" s="419"/>
      <c r="C126" s="490" t="s">
        <v>509</v>
      </c>
      <c r="D126" s="1595" t="s">
        <v>1004</v>
      </c>
      <c r="E126" s="1428"/>
      <c r="F126" s="1436"/>
      <c r="G126" s="1528" t="s">
        <v>1001</v>
      </c>
      <c r="H126" s="1428"/>
      <c r="I126" s="1436"/>
      <c r="J126" s="1528" t="s">
        <v>853</v>
      </c>
      <c r="K126" s="1428"/>
      <c r="L126" s="1436"/>
      <c r="M126" s="1563"/>
      <c r="N126" s="1429"/>
      <c r="O126" s="1454"/>
      <c r="P126" s="1454"/>
    </row>
    <row r="127" spans="1:16" ht="41.25" customHeight="1" x14ac:dyDescent="0.25">
      <c r="B127" s="419" t="s">
        <v>406</v>
      </c>
      <c r="C127" s="1595" t="s">
        <v>967</v>
      </c>
      <c r="D127" s="1428"/>
      <c r="E127" s="1428"/>
      <c r="F127" s="1436"/>
      <c r="G127" s="1528" t="s">
        <v>1001</v>
      </c>
      <c r="H127" s="1428"/>
      <c r="I127" s="1436"/>
      <c r="J127" s="1528" t="s">
        <v>853</v>
      </c>
      <c r="K127" s="1428"/>
      <c r="L127" s="1436"/>
      <c r="M127" s="1563"/>
      <c r="N127" s="1429"/>
      <c r="O127" s="1454"/>
      <c r="P127" s="1454"/>
    </row>
    <row r="128" spans="1:16" ht="29.25" customHeight="1" x14ac:dyDescent="0.25">
      <c r="B128" s="419" t="s">
        <v>409</v>
      </c>
      <c r="C128" s="1595" t="s">
        <v>1005</v>
      </c>
      <c r="D128" s="1428"/>
      <c r="E128" s="1428"/>
      <c r="F128" s="1436"/>
      <c r="G128" s="1528" t="s">
        <v>1001</v>
      </c>
      <c r="H128" s="1428"/>
      <c r="I128" s="1436"/>
      <c r="J128" s="1528" t="s">
        <v>1001</v>
      </c>
      <c r="K128" s="1428"/>
      <c r="L128" s="1436"/>
      <c r="M128" s="1563" t="s">
        <v>2130</v>
      </c>
      <c r="N128" s="1429"/>
      <c r="O128" s="1454"/>
      <c r="P128" s="1454"/>
    </row>
    <row r="129" spans="1:16" ht="28.5" customHeight="1" x14ac:dyDescent="0.25">
      <c r="B129" s="419" t="s">
        <v>411</v>
      </c>
      <c r="C129" s="1595" t="s">
        <v>969</v>
      </c>
      <c r="D129" s="1428"/>
      <c r="E129" s="1428"/>
      <c r="F129" s="1436"/>
      <c r="G129" s="1528" t="s">
        <v>2131</v>
      </c>
      <c r="H129" s="1428"/>
      <c r="I129" s="1436"/>
      <c r="J129" s="1528" t="s">
        <v>2131</v>
      </c>
      <c r="K129" s="1428"/>
      <c r="L129" s="1436"/>
      <c r="M129" s="1563"/>
      <c r="N129" s="1429"/>
      <c r="O129" s="1454"/>
      <c r="P129" s="1454"/>
    </row>
    <row r="130" spans="1:16" ht="28.5" customHeight="1" x14ac:dyDescent="0.25">
      <c r="B130" s="419" t="s">
        <v>414</v>
      </c>
      <c r="C130" s="1595" t="s">
        <v>1008</v>
      </c>
      <c r="D130" s="1428"/>
      <c r="E130" s="1428"/>
      <c r="F130" s="1436"/>
      <c r="G130" s="1528" t="s">
        <v>2131</v>
      </c>
      <c r="H130" s="1428"/>
      <c r="I130" s="1436"/>
      <c r="J130" s="1528" t="s">
        <v>853</v>
      </c>
      <c r="K130" s="1428"/>
      <c r="L130" s="1436"/>
      <c r="M130" s="1563"/>
      <c r="N130" s="1429"/>
      <c r="O130" s="1454"/>
      <c r="P130" s="1454"/>
    </row>
    <row r="131" spans="1:16" ht="28.5" customHeight="1" x14ac:dyDescent="0.25">
      <c r="B131" s="419" t="s">
        <v>417</v>
      </c>
      <c r="C131" s="1595" t="s">
        <v>1009</v>
      </c>
      <c r="D131" s="1428"/>
      <c r="E131" s="1428"/>
      <c r="F131" s="1436"/>
      <c r="G131" s="1528" t="s">
        <v>1001</v>
      </c>
      <c r="H131" s="1428"/>
      <c r="I131" s="1436"/>
      <c r="J131" s="1528" t="s">
        <v>1001</v>
      </c>
      <c r="K131" s="1428"/>
      <c r="L131" s="1436"/>
      <c r="M131" s="1567" t="s">
        <v>2132</v>
      </c>
      <c r="N131" s="1429"/>
      <c r="O131" s="1454"/>
      <c r="P131" s="1454"/>
    </row>
    <row r="132" spans="1:16" ht="28.5" customHeight="1" x14ac:dyDescent="0.25">
      <c r="B132" s="419" t="s">
        <v>419</v>
      </c>
      <c r="C132" s="1595" t="s">
        <v>972</v>
      </c>
      <c r="D132" s="1428"/>
      <c r="E132" s="1428"/>
      <c r="F132" s="1436"/>
      <c r="G132" s="1528" t="s">
        <v>1006</v>
      </c>
      <c r="H132" s="1428"/>
      <c r="I132" s="1436"/>
      <c r="J132" s="1889" t="s">
        <v>853</v>
      </c>
      <c r="K132" s="1428"/>
      <c r="L132" s="1436"/>
      <c r="M132" s="1574"/>
      <c r="N132" s="1429"/>
      <c r="O132" s="1454"/>
      <c r="P132" s="1454"/>
    </row>
    <row r="133" spans="1:16" ht="28.5" customHeight="1" x14ac:dyDescent="0.25">
      <c r="B133" s="421" t="s">
        <v>540</v>
      </c>
      <c r="C133" s="1595" t="s">
        <v>973</v>
      </c>
      <c r="D133" s="1428"/>
      <c r="E133" s="1428"/>
      <c r="F133" s="1436"/>
      <c r="G133" s="1528" t="s">
        <v>1006</v>
      </c>
      <c r="H133" s="1428"/>
      <c r="I133" s="1436"/>
      <c r="J133" s="1889" t="s">
        <v>853</v>
      </c>
      <c r="K133" s="1428"/>
      <c r="L133" s="1436"/>
      <c r="M133" s="1574"/>
      <c r="N133" s="1429"/>
      <c r="O133" s="1454"/>
      <c r="P133" s="1454"/>
    </row>
    <row r="134" spans="1:16" ht="28.5" customHeight="1" x14ac:dyDescent="0.25">
      <c r="B134" s="421" t="s">
        <v>542</v>
      </c>
      <c r="C134" s="1595" t="s">
        <v>974</v>
      </c>
      <c r="D134" s="1428"/>
      <c r="E134" s="1428"/>
      <c r="F134" s="1436"/>
      <c r="G134" s="1889" t="s">
        <v>853</v>
      </c>
      <c r="H134" s="1428"/>
      <c r="I134" s="1436"/>
      <c r="J134" s="1889" t="s">
        <v>853</v>
      </c>
      <c r="K134" s="1428"/>
      <c r="L134" s="1436"/>
      <c r="M134" s="1563"/>
      <c r="N134" s="1429"/>
      <c r="O134" s="1454"/>
      <c r="P134" s="1454"/>
    </row>
    <row r="135" spans="1:16" ht="30.95" customHeight="1" x14ac:dyDescent="0.25">
      <c r="B135" s="421" t="s">
        <v>544</v>
      </c>
      <c r="C135" s="1595" t="s">
        <v>975</v>
      </c>
      <c r="D135" s="1428"/>
      <c r="E135" s="1428"/>
      <c r="F135" s="1436"/>
      <c r="G135" s="1889" t="s">
        <v>853</v>
      </c>
      <c r="H135" s="1428"/>
      <c r="I135" s="1436"/>
      <c r="J135" s="1889" t="s">
        <v>853</v>
      </c>
      <c r="K135" s="1428"/>
      <c r="L135" s="1436"/>
      <c r="M135" s="1563"/>
      <c r="N135" s="1429"/>
      <c r="O135" s="1454"/>
      <c r="P135" s="1454"/>
    </row>
    <row r="136" spans="1:16" ht="28.5" customHeight="1" x14ac:dyDescent="0.25">
      <c r="B136" s="421" t="s">
        <v>546</v>
      </c>
      <c r="C136" s="1595" t="s">
        <v>976</v>
      </c>
      <c r="D136" s="1428"/>
      <c r="E136" s="1428"/>
      <c r="F136" s="1436"/>
      <c r="G136" s="1889" t="s">
        <v>853</v>
      </c>
      <c r="H136" s="1428"/>
      <c r="I136" s="1436"/>
      <c r="J136" s="1889" t="s">
        <v>853</v>
      </c>
      <c r="K136" s="1428"/>
      <c r="L136" s="1436"/>
      <c r="M136" s="1563"/>
      <c r="N136" s="1429"/>
      <c r="O136" s="1454"/>
      <c r="P136" s="1454"/>
    </row>
    <row r="137" spans="1:16" ht="42.75" customHeight="1" thickBot="1" x14ac:dyDescent="0.3">
      <c r="B137" s="452" t="s">
        <v>548</v>
      </c>
      <c r="C137" s="1726" t="s">
        <v>1010</v>
      </c>
      <c r="D137" s="1424"/>
      <c r="E137" s="1424"/>
      <c r="F137" s="492" t="s">
        <v>1011</v>
      </c>
      <c r="G137" s="1576"/>
      <c r="H137" s="1424"/>
      <c r="I137" s="1425"/>
      <c r="J137" s="1576"/>
      <c r="K137" s="1424"/>
      <c r="L137" s="1425"/>
      <c r="M137" s="1577"/>
      <c r="N137" s="1578"/>
      <c r="O137" s="1454"/>
      <c r="P137" s="1454"/>
    </row>
    <row r="138" spans="1:16" ht="43.5" customHeight="1" x14ac:dyDescent="0.25">
      <c r="B138" s="1570" t="s">
        <v>1012</v>
      </c>
      <c r="C138" s="1439"/>
      <c r="D138" s="1439"/>
      <c r="E138" s="1439"/>
      <c r="F138" s="1439"/>
      <c r="G138" s="1439"/>
      <c r="H138" s="1439"/>
      <c r="I138" s="1439"/>
      <c r="J138" s="1439"/>
      <c r="K138" s="1439"/>
      <c r="L138" s="1439"/>
      <c r="M138" s="1439"/>
      <c r="N138" s="1439"/>
      <c r="O138" s="493"/>
      <c r="P138" s="493"/>
    </row>
    <row r="139" spans="1:16" ht="60.6" customHeight="1" x14ac:dyDescent="0.25">
      <c r="A139" s="466"/>
      <c r="B139" s="494" t="s">
        <v>584</v>
      </c>
      <c r="C139" s="1488" t="s">
        <v>1013</v>
      </c>
      <c r="D139" s="1428"/>
      <c r="E139" s="1436"/>
      <c r="F139" s="495" t="s">
        <v>1014</v>
      </c>
      <c r="G139" s="1568" t="s">
        <v>1015</v>
      </c>
      <c r="H139" s="1428"/>
      <c r="I139" s="1428"/>
      <c r="J139" s="1428"/>
      <c r="K139" s="1436"/>
      <c r="L139" s="1571" t="s">
        <v>1016</v>
      </c>
      <c r="M139" s="1428"/>
      <c r="N139" s="1428"/>
      <c r="O139" s="1572" t="s">
        <v>2133</v>
      </c>
      <c r="P139" s="1572"/>
    </row>
    <row r="140" spans="1:16" ht="19.5" customHeight="1" x14ac:dyDescent="0.25">
      <c r="A140" s="466"/>
      <c r="B140" s="496" t="s">
        <v>395</v>
      </c>
      <c r="C140" s="1461" t="s">
        <v>1017</v>
      </c>
      <c r="D140" s="1428"/>
      <c r="E140" s="1436"/>
      <c r="F140" s="12" t="s">
        <v>823</v>
      </c>
      <c r="G140" s="1888" t="s">
        <v>2134</v>
      </c>
      <c r="H140" s="1448"/>
      <c r="I140" s="1448"/>
      <c r="J140" s="1448"/>
      <c r="K140" s="1445"/>
      <c r="L140" s="1567" t="s">
        <v>823</v>
      </c>
      <c r="M140" s="1428"/>
      <c r="N140" s="1429"/>
      <c r="O140" s="1475"/>
      <c r="P140" s="1475"/>
    </row>
    <row r="141" spans="1:16" ht="151.5" customHeight="1" x14ac:dyDescent="0.25">
      <c r="A141" s="466"/>
      <c r="B141" s="496" t="s">
        <v>402</v>
      </c>
      <c r="C141" s="1461" t="s">
        <v>1019</v>
      </c>
      <c r="D141" s="1428"/>
      <c r="E141" s="1436"/>
      <c r="F141" s="12" t="s">
        <v>823</v>
      </c>
      <c r="G141" s="1479"/>
      <c r="H141" s="1484"/>
      <c r="I141" s="1484"/>
      <c r="J141" s="1484"/>
      <c r="K141" s="1456"/>
      <c r="L141" s="1567" t="s">
        <v>823</v>
      </c>
      <c r="M141" s="1428"/>
      <c r="N141" s="1429"/>
      <c r="O141" s="1475"/>
      <c r="P141" s="1475"/>
    </row>
    <row r="142" spans="1:16" ht="19.5" customHeight="1" x14ac:dyDescent="0.25">
      <c r="A142" s="466"/>
      <c r="B142" s="496" t="s">
        <v>404</v>
      </c>
      <c r="C142" s="1461" t="s">
        <v>1020</v>
      </c>
      <c r="D142" s="1428"/>
      <c r="E142" s="1436"/>
      <c r="F142" s="12" t="s">
        <v>823</v>
      </c>
      <c r="G142" s="1888" t="s">
        <v>2135</v>
      </c>
      <c r="H142" s="1448"/>
      <c r="I142" s="1448"/>
      <c r="J142" s="1448"/>
      <c r="K142" s="1445"/>
      <c r="L142" s="1567" t="s">
        <v>823</v>
      </c>
      <c r="M142" s="1428"/>
      <c r="N142" s="1429"/>
      <c r="O142" s="1475"/>
      <c r="P142" s="1475"/>
    </row>
    <row r="143" spans="1:16" ht="19.5" customHeight="1" x14ac:dyDescent="0.25">
      <c r="A143" s="466"/>
      <c r="B143" s="496" t="s">
        <v>406</v>
      </c>
      <c r="C143" s="1461" t="s">
        <v>1022</v>
      </c>
      <c r="D143" s="1428"/>
      <c r="E143" s="1436"/>
      <c r="F143" s="12" t="s">
        <v>823</v>
      </c>
      <c r="G143" s="1478"/>
      <c r="H143" s="1701"/>
      <c r="I143" s="1701"/>
      <c r="J143" s="1701"/>
      <c r="K143" s="1450"/>
      <c r="L143" s="1567" t="s">
        <v>823</v>
      </c>
      <c r="M143" s="1428"/>
      <c r="N143" s="1429"/>
      <c r="O143" s="1475"/>
      <c r="P143" s="1475"/>
    </row>
    <row r="144" spans="1:16" ht="19.5" customHeight="1" x14ac:dyDescent="0.25">
      <c r="A144" s="466"/>
      <c r="B144" s="497" t="s">
        <v>409</v>
      </c>
      <c r="C144" s="1461" t="s">
        <v>1023</v>
      </c>
      <c r="D144" s="1428"/>
      <c r="E144" s="1436"/>
      <c r="F144" s="12" t="s">
        <v>823</v>
      </c>
      <c r="G144" s="1478"/>
      <c r="H144" s="1701"/>
      <c r="I144" s="1701"/>
      <c r="J144" s="1701"/>
      <c r="K144" s="1450"/>
      <c r="L144" s="1567" t="s">
        <v>823</v>
      </c>
      <c r="M144" s="1428"/>
      <c r="N144" s="1429"/>
      <c r="O144" s="1475"/>
      <c r="P144" s="1475"/>
    </row>
    <row r="145" spans="1:16" ht="19.5" customHeight="1" x14ac:dyDescent="0.25">
      <c r="A145" s="466"/>
      <c r="B145" s="498" t="s">
        <v>411</v>
      </c>
      <c r="C145" s="1461" t="s">
        <v>1024</v>
      </c>
      <c r="D145" s="1428"/>
      <c r="E145" s="1436"/>
      <c r="F145" s="12" t="s">
        <v>823</v>
      </c>
      <c r="G145" s="1478"/>
      <c r="H145" s="1701"/>
      <c r="I145" s="1701"/>
      <c r="J145" s="1701"/>
      <c r="K145" s="1450"/>
      <c r="L145" s="1567" t="s">
        <v>823</v>
      </c>
      <c r="M145" s="1428"/>
      <c r="N145" s="1429"/>
      <c r="O145" s="1475"/>
      <c r="P145" s="1475"/>
    </row>
    <row r="146" spans="1:16" ht="19.5" customHeight="1" x14ac:dyDescent="0.25">
      <c r="A146" s="466"/>
      <c r="B146" s="498" t="s">
        <v>414</v>
      </c>
      <c r="C146" s="1461" t="s">
        <v>1025</v>
      </c>
      <c r="D146" s="1428"/>
      <c r="E146" s="1436"/>
      <c r="F146" s="12" t="s">
        <v>823</v>
      </c>
      <c r="G146" s="1478"/>
      <c r="H146" s="1701"/>
      <c r="I146" s="1701"/>
      <c r="J146" s="1701"/>
      <c r="K146" s="1450"/>
      <c r="L146" s="1567" t="s">
        <v>823</v>
      </c>
      <c r="M146" s="1428"/>
      <c r="N146" s="1429"/>
      <c r="O146" s="1475"/>
      <c r="P146" s="1475"/>
    </row>
    <row r="147" spans="1:16" ht="19.5" customHeight="1" x14ac:dyDescent="0.25">
      <c r="A147" s="466"/>
      <c r="B147" s="498" t="s">
        <v>417</v>
      </c>
      <c r="C147" s="1461" t="s">
        <v>1026</v>
      </c>
      <c r="D147" s="1428"/>
      <c r="E147" s="1436"/>
      <c r="F147" s="12" t="s">
        <v>823</v>
      </c>
      <c r="G147" s="1478"/>
      <c r="H147" s="1701"/>
      <c r="I147" s="1701"/>
      <c r="J147" s="1701"/>
      <c r="K147" s="1450"/>
      <c r="L147" s="1567" t="s">
        <v>823</v>
      </c>
      <c r="M147" s="1428"/>
      <c r="N147" s="1429"/>
      <c r="O147" s="1475"/>
      <c r="P147" s="1475"/>
    </row>
    <row r="148" spans="1:16" ht="19.5" customHeight="1" x14ac:dyDescent="0.25">
      <c r="A148" s="466"/>
      <c r="B148" s="498" t="s">
        <v>419</v>
      </c>
      <c r="C148" s="1461" t="s">
        <v>1027</v>
      </c>
      <c r="D148" s="1428"/>
      <c r="E148" s="1436"/>
      <c r="F148" s="12" t="s">
        <v>823</v>
      </c>
      <c r="G148" s="1478"/>
      <c r="H148" s="1701"/>
      <c r="I148" s="1701"/>
      <c r="J148" s="1701"/>
      <c r="K148" s="1450"/>
      <c r="L148" s="1567" t="s">
        <v>823</v>
      </c>
      <c r="M148" s="1428"/>
      <c r="N148" s="1429"/>
      <c r="O148" s="1475"/>
      <c r="P148" s="1475"/>
    </row>
    <row r="149" spans="1:16" ht="19.5" customHeight="1" x14ac:dyDescent="0.25">
      <c r="A149" s="466"/>
      <c r="B149" s="498" t="s">
        <v>540</v>
      </c>
      <c r="C149" s="1461" t="s">
        <v>1029</v>
      </c>
      <c r="D149" s="1428"/>
      <c r="E149" s="1436"/>
      <c r="F149" s="12" t="s">
        <v>823</v>
      </c>
      <c r="G149" s="1478"/>
      <c r="H149" s="1701"/>
      <c r="I149" s="1701"/>
      <c r="J149" s="1701"/>
      <c r="K149" s="1450"/>
      <c r="L149" s="1567" t="s">
        <v>823</v>
      </c>
      <c r="M149" s="1428"/>
      <c r="N149" s="1429"/>
      <c r="O149" s="1475"/>
      <c r="P149" s="1475"/>
    </row>
    <row r="150" spans="1:16" ht="19.5" customHeight="1" x14ac:dyDescent="0.25">
      <c r="A150" s="466"/>
      <c r="B150" s="497" t="s">
        <v>542</v>
      </c>
      <c r="C150" s="1461" t="s">
        <v>1030</v>
      </c>
      <c r="D150" s="1428"/>
      <c r="E150" s="1436"/>
      <c r="F150" s="12" t="s">
        <v>823</v>
      </c>
      <c r="G150" s="1479"/>
      <c r="H150" s="1484"/>
      <c r="I150" s="1484"/>
      <c r="J150" s="1484"/>
      <c r="K150" s="1456"/>
      <c r="L150" s="1567" t="s">
        <v>823</v>
      </c>
      <c r="M150" s="1428"/>
      <c r="N150" s="1429"/>
      <c r="O150" s="1471"/>
      <c r="P150" s="1471"/>
    </row>
    <row r="151" spans="1:16" ht="48" customHeight="1" x14ac:dyDescent="0.25">
      <c r="A151" s="466"/>
      <c r="B151" s="494" t="s">
        <v>589</v>
      </c>
      <c r="C151" s="1488" t="s">
        <v>1031</v>
      </c>
      <c r="D151" s="1428"/>
      <c r="E151" s="1436"/>
      <c r="F151" s="495" t="s">
        <v>1014</v>
      </c>
      <c r="G151" s="1564" t="s">
        <v>1032</v>
      </c>
      <c r="H151" s="1448"/>
      <c r="I151" s="1448"/>
      <c r="J151" s="1448"/>
      <c r="K151" s="1448"/>
      <c r="L151" s="1448"/>
      <c r="M151" s="1448"/>
      <c r="N151" s="1466"/>
      <c r="O151" s="1565" t="s">
        <v>2136</v>
      </c>
      <c r="P151" s="1725"/>
    </row>
    <row r="152" spans="1:16" ht="18.75" customHeight="1" x14ac:dyDescent="0.25">
      <c r="A152" s="466"/>
      <c r="B152" s="496" t="s">
        <v>395</v>
      </c>
      <c r="C152" s="1461" t="s">
        <v>1017</v>
      </c>
      <c r="D152" s="1428"/>
      <c r="E152" s="1436"/>
      <c r="F152" s="12" t="s">
        <v>823</v>
      </c>
      <c r="G152" s="1640" t="s">
        <v>2137</v>
      </c>
      <c r="H152" s="1448"/>
      <c r="I152" s="1448"/>
      <c r="J152" s="1448"/>
      <c r="K152" s="1448"/>
      <c r="L152" s="1448"/>
      <c r="M152" s="1448"/>
      <c r="N152" s="1466"/>
      <c r="O152" s="1475"/>
      <c r="P152" s="1454"/>
    </row>
    <row r="153" spans="1:16" ht="18.75" customHeight="1" x14ac:dyDescent="0.25">
      <c r="A153" s="466"/>
      <c r="B153" s="496" t="s">
        <v>402</v>
      </c>
      <c r="C153" s="1461" t="s">
        <v>1034</v>
      </c>
      <c r="D153" s="1428"/>
      <c r="E153" s="1436"/>
      <c r="F153" s="12" t="s">
        <v>823</v>
      </c>
      <c r="G153" s="1478"/>
      <c r="H153" s="1701"/>
      <c r="I153" s="1701"/>
      <c r="J153" s="1701"/>
      <c r="K153" s="1701"/>
      <c r="L153" s="1701"/>
      <c r="M153" s="1701"/>
      <c r="N153" s="1454"/>
      <c r="O153" s="1475"/>
      <c r="P153" s="1454"/>
    </row>
    <row r="154" spans="1:16" ht="18.75" customHeight="1" x14ac:dyDescent="0.25">
      <c r="A154" s="466"/>
      <c r="B154" s="496" t="s">
        <v>404</v>
      </c>
      <c r="C154" s="1461" t="s">
        <v>1020</v>
      </c>
      <c r="D154" s="1428"/>
      <c r="E154" s="1436"/>
      <c r="F154" s="12" t="s">
        <v>823</v>
      </c>
      <c r="G154" s="1478"/>
      <c r="H154" s="1701"/>
      <c r="I154" s="1701"/>
      <c r="J154" s="1701"/>
      <c r="K154" s="1701"/>
      <c r="L154" s="1701"/>
      <c r="M154" s="1701"/>
      <c r="N154" s="1454"/>
      <c r="O154" s="1475"/>
      <c r="P154" s="1454"/>
    </row>
    <row r="155" spans="1:16" ht="18.75" customHeight="1" x14ac:dyDescent="0.25">
      <c r="A155" s="466"/>
      <c r="B155" s="496" t="s">
        <v>406</v>
      </c>
      <c r="C155" s="1461" t="s">
        <v>1022</v>
      </c>
      <c r="D155" s="1428"/>
      <c r="E155" s="1436"/>
      <c r="F155" s="12" t="s">
        <v>823</v>
      </c>
      <c r="G155" s="1478"/>
      <c r="H155" s="1701"/>
      <c r="I155" s="1701"/>
      <c r="J155" s="1701"/>
      <c r="K155" s="1701"/>
      <c r="L155" s="1701"/>
      <c r="M155" s="1701"/>
      <c r="N155" s="1454"/>
      <c r="O155" s="1475"/>
      <c r="P155" s="1454"/>
    </row>
    <row r="156" spans="1:16" ht="18.75" customHeight="1" x14ac:dyDescent="0.25">
      <c r="A156" s="466"/>
      <c r="B156" s="497" t="s">
        <v>409</v>
      </c>
      <c r="C156" s="1461" t="s">
        <v>1023</v>
      </c>
      <c r="D156" s="1428"/>
      <c r="E156" s="1436"/>
      <c r="F156" s="12" t="s">
        <v>823</v>
      </c>
      <c r="G156" s="1478"/>
      <c r="H156" s="1701"/>
      <c r="I156" s="1701"/>
      <c r="J156" s="1701"/>
      <c r="K156" s="1701"/>
      <c r="L156" s="1701"/>
      <c r="M156" s="1701"/>
      <c r="N156" s="1454"/>
      <c r="O156" s="1475"/>
      <c r="P156" s="1454"/>
    </row>
    <row r="157" spans="1:16" ht="18.75" customHeight="1" x14ac:dyDescent="0.25">
      <c r="A157" s="466"/>
      <c r="B157" s="498" t="s">
        <v>411</v>
      </c>
      <c r="C157" s="1461" t="s">
        <v>1024</v>
      </c>
      <c r="D157" s="1428"/>
      <c r="E157" s="1436"/>
      <c r="F157" s="12" t="s">
        <v>823</v>
      </c>
      <c r="G157" s="1478"/>
      <c r="H157" s="1701"/>
      <c r="I157" s="1701"/>
      <c r="J157" s="1701"/>
      <c r="K157" s="1701"/>
      <c r="L157" s="1701"/>
      <c r="M157" s="1701"/>
      <c r="N157" s="1454"/>
      <c r="O157" s="1475"/>
      <c r="P157" s="1454"/>
    </row>
    <row r="158" spans="1:16" ht="18.75" customHeight="1" x14ac:dyDescent="0.25">
      <c r="A158" s="466"/>
      <c r="B158" s="498" t="s">
        <v>414</v>
      </c>
      <c r="C158" s="1461" t="s">
        <v>1025</v>
      </c>
      <c r="D158" s="1428"/>
      <c r="E158" s="1436"/>
      <c r="F158" s="12" t="s">
        <v>823</v>
      </c>
      <c r="G158" s="1478"/>
      <c r="H158" s="1701"/>
      <c r="I158" s="1701"/>
      <c r="J158" s="1701"/>
      <c r="K158" s="1701"/>
      <c r="L158" s="1701"/>
      <c r="M158" s="1701"/>
      <c r="N158" s="1454"/>
      <c r="O158" s="1475"/>
      <c r="P158" s="1454"/>
    </row>
    <row r="159" spans="1:16" ht="18.75" customHeight="1" x14ac:dyDescent="0.25">
      <c r="A159" s="466"/>
      <c r="B159" s="498" t="s">
        <v>417</v>
      </c>
      <c r="C159" s="1461" t="s">
        <v>1035</v>
      </c>
      <c r="D159" s="1428"/>
      <c r="E159" s="1436"/>
      <c r="F159" s="12" t="s">
        <v>823</v>
      </c>
      <c r="G159" s="1478"/>
      <c r="H159" s="1701"/>
      <c r="I159" s="1701"/>
      <c r="J159" s="1701"/>
      <c r="K159" s="1701"/>
      <c r="L159" s="1701"/>
      <c r="M159" s="1701"/>
      <c r="N159" s="1454"/>
      <c r="O159" s="1475"/>
      <c r="P159" s="1454"/>
    </row>
    <row r="160" spans="1:16" ht="18.75" customHeight="1" x14ac:dyDescent="0.25">
      <c r="A160" s="466"/>
      <c r="B160" s="498" t="s">
        <v>419</v>
      </c>
      <c r="C160" s="1461" t="s">
        <v>1027</v>
      </c>
      <c r="D160" s="1428"/>
      <c r="E160" s="1436"/>
      <c r="F160" s="12" t="s">
        <v>823</v>
      </c>
      <c r="G160" s="1478"/>
      <c r="H160" s="1701"/>
      <c r="I160" s="1701"/>
      <c r="J160" s="1701"/>
      <c r="K160" s="1701"/>
      <c r="L160" s="1701"/>
      <c r="M160" s="1701"/>
      <c r="N160" s="1454"/>
      <c r="O160" s="1475"/>
      <c r="P160" s="1454"/>
    </row>
    <row r="161" spans="1:16" ht="18.75" customHeight="1" x14ac:dyDescent="0.25">
      <c r="A161" s="466"/>
      <c r="B161" s="498" t="s">
        <v>540</v>
      </c>
      <c r="C161" s="1461" t="s">
        <v>1029</v>
      </c>
      <c r="D161" s="1428"/>
      <c r="E161" s="1436"/>
      <c r="F161" s="12" t="s">
        <v>823</v>
      </c>
      <c r="G161" s="1478"/>
      <c r="H161" s="1701"/>
      <c r="I161" s="1701"/>
      <c r="J161" s="1701"/>
      <c r="K161" s="1701"/>
      <c r="L161" s="1701"/>
      <c r="M161" s="1701"/>
      <c r="N161" s="1454"/>
      <c r="O161" s="1475"/>
      <c r="P161" s="1454"/>
    </row>
    <row r="162" spans="1:16" ht="18.75" customHeight="1" x14ac:dyDescent="0.25">
      <c r="A162" s="466"/>
      <c r="B162" s="497" t="s">
        <v>542</v>
      </c>
      <c r="C162" s="1461" t="s">
        <v>1030</v>
      </c>
      <c r="D162" s="1428"/>
      <c r="E162" s="1436"/>
      <c r="F162" s="12" t="s">
        <v>823</v>
      </c>
      <c r="G162" s="1479"/>
      <c r="H162" s="1484"/>
      <c r="I162" s="1484"/>
      <c r="J162" s="1484"/>
      <c r="K162" s="1484"/>
      <c r="L162" s="1484"/>
      <c r="M162" s="1484"/>
      <c r="N162" s="1481"/>
      <c r="O162" s="1471"/>
      <c r="P162" s="1481"/>
    </row>
    <row r="163" spans="1:16" ht="47.25" customHeight="1" x14ac:dyDescent="0.25">
      <c r="A163" s="466"/>
      <c r="B163" s="494" t="s">
        <v>592</v>
      </c>
      <c r="C163" s="1488" t="s">
        <v>1037</v>
      </c>
      <c r="D163" s="1428"/>
      <c r="E163" s="1436"/>
      <c r="F163" s="495" t="s">
        <v>1014</v>
      </c>
      <c r="G163" s="1568" t="s">
        <v>1038</v>
      </c>
      <c r="H163" s="1428"/>
      <c r="I163" s="1428"/>
      <c r="J163" s="1428"/>
      <c r="K163" s="1436"/>
      <c r="L163" s="1569" t="s">
        <v>1016</v>
      </c>
      <c r="M163" s="1428"/>
      <c r="N163" s="1429"/>
      <c r="O163" s="1565"/>
      <c r="P163" s="1565"/>
    </row>
    <row r="164" spans="1:16" ht="20.25" customHeight="1" x14ac:dyDescent="0.25">
      <c r="A164" s="466"/>
      <c r="B164" s="499" t="s">
        <v>395</v>
      </c>
      <c r="C164" s="1461" t="s">
        <v>1017</v>
      </c>
      <c r="D164" s="1428"/>
      <c r="E164" s="1436"/>
      <c r="F164" s="12" t="s">
        <v>836</v>
      </c>
      <c r="G164" s="1566" t="s">
        <v>853</v>
      </c>
      <c r="H164" s="1428"/>
      <c r="I164" s="1428"/>
      <c r="J164" s="1428"/>
      <c r="K164" s="1436"/>
      <c r="L164" s="1567" t="s">
        <v>853</v>
      </c>
      <c r="M164" s="1428"/>
      <c r="N164" s="1429"/>
      <c r="O164" s="1475"/>
      <c r="P164" s="1475"/>
    </row>
    <row r="165" spans="1:16" ht="20.25" customHeight="1" x14ac:dyDescent="0.25">
      <c r="A165" s="466"/>
      <c r="B165" s="499" t="s">
        <v>402</v>
      </c>
      <c r="C165" s="1461" t="s">
        <v>1034</v>
      </c>
      <c r="D165" s="1428"/>
      <c r="E165" s="1436"/>
      <c r="F165" s="12" t="s">
        <v>836</v>
      </c>
      <c r="G165" s="1566" t="s">
        <v>853</v>
      </c>
      <c r="H165" s="1428"/>
      <c r="I165" s="1428"/>
      <c r="J165" s="1428"/>
      <c r="K165" s="1436"/>
      <c r="L165" s="1567" t="s">
        <v>853</v>
      </c>
      <c r="M165" s="1428"/>
      <c r="N165" s="1429"/>
      <c r="O165" s="1475"/>
      <c r="P165" s="1475"/>
    </row>
    <row r="166" spans="1:16" ht="20.25" customHeight="1" x14ac:dyDescent="0.25">
      <c r="A166" s="466"/>
      <c r="B166" s="499" t="s">
        <v>404</v>
      </c>
      <c r="C166" s="1461" t="s">
        <v>1020</v>
      </c>
      <c r="D166" s="1428"/>
      <c r="E166" s="1436"/>
      <c r="F166" s="12" t="s">
        <v>836</v>
      </c>
      <c r="G166" s="1566" t="s">
        <v>853</v>
      </c>
      <c r="H166" s="1428"/>
      <c r="I166" s="1428"/>
      <c r="J166" s="1428"/>
      <c r="K166" s="1436"/>
      <c r="L166" s="1567" t="s">
        <v>853</v>
      </c>
      <c r="M166" s="1428"/>
      <c r="N166" s="1429"/>
      <c r="O166" s="1475"/>
      <c r="P166" s="1475"/>
    </row>
    <row r="167" spans="1:16" ht="20.25" customHeight="1" x14ac:dyDescent="0.25">
      <c r="A167" s="466"/>
      <c r="B167" s="499" t="s">
        <v>406</v>
      </c>
      <c r="C167" s="1461" t="s">
        <v>1022</v>
      </c>
      <c r="D167" s="1428"/>
      <c r="E167" s="1436"/>
      <c r="F167" s="12" t="s">
        <v>836</v>
      </c>
      <c r="G167" s="1566" t="s">
        <v>853</v>
      </c>
      <c r="H167" s="1428"/>
      <c r="I167" s="1428"/>
      <c r="J167" s="1428"/>
      <c r="K167" s="1436"/>
      <c r="L167" s="1567" t="s">
        <v>853</v>
      </c>
      <c r="M167" s="1428"/>
      <c r="N167" s="1429"/>
      <c r="O167" s="1475"/>
      <c r="P167" s="1475"/>
    </row>
    <row r="168" spans="1:16" ht="20.25" customHeight="1" x14ac:dyDescent="0.25">
      <c r="A168" s="466"/>
      <c r="B168" s="499" t="s">
        <v>409</v>
      </c>
      <c r="C168" s="1461" t="s">
        <v>1023</v>
      </c>
      <c r="D168" s="1428"/>
      <c r="E168" s="1436"/>
      <c r="F168" s="12" t="s">
        <v>836</v>
      </c>
      <c r="G168" s="1566" t="s">
        <v>853</v>
      </c>
      <c r="H168" s="1428"/>
      <c r="I168" s="1428"/>
      <c r="J168" s="1428"/>
      <c r="K168" s="1436"/>
      <c r="L168" s="1567" t="s">
        <v>853</v>
      </c>
      <c r="M168" s="1428"/>
      <c r="N168" s="1429"/>
      <c r="O168" s="1475"/>
      <c r="P168" s="1475"/>
    </row>
    <row r="169" spans="1:16" ht="20.25" customHeight="1" x14ac:dyDescent="0.25">
      <c r="A169" s="466"/>
      <c r="B169" s="418" t="s">
        <v>411</v>
      </c>
      <c r="C169" s="1461" t="s">
        <v>1024</v>
      </c>
      <c r="D169" s="1428"/>
      <c r="E169" s="1436"/>
      <c r="F169" s="12" t="s">
        <v>836</v>
      </c>
      <c r="G169" s="1566" t="s">
        <v>853</v>
      </c>
      <c r="H169" s="1428"/>
      <c r="I169" s="1428"/>
      <c r="J169" s="1428"/>
      <c r="K169" s="1436"/>
      <c r="L169" s="1567" t="s">
        <v>853</v>
      </c>
      <c r="M169" s="1428"/>
      <c r="N169" s="1429"/>
      <c r="O169" s="1475"/>
      <c r="P169" s="1475"/>
    </row>
    <row r="170" spans="1:16" ht="20.25" customHeight="1" x14ac:dyDescent="0.25">
      <c r="A170" s="466"/>
      <c r="B170" s="418" t="s">
        <v>414</v>
      </c>
      <c r="C170" s="1461" t="s">
        <v>1025</v>
      </c>
      <c r="D170" s="1428"/>
      <c r="E170" s="1436"/>
      <c r="F170" s="12" t="s">
        <v>836</v>
      </c>
      <c r="G170" s="1566" t="s">
        <v>853</v>
      </c>
      <c r="H170" s="1428"/>
      <c r="I170" s="1428"/>
      <c r="J170" s="1428"/>
      <c r="K170" s="1436"/>
      <c r="L170" s="1567" t="s">
        <v>853</v>
      </c>
      <c r="M170" s="1428"/>
      <c r="N170" s="1429"/>
      <c r="O170" s="1475"/>
      <c r="P170" s="1475"/>
    </row>
    <row r="171" spans="1:16" ht="20.25" customHeight="1" x14ac:dyDescent="0.25">
      <c r="A171" s="466"/>
      <c r="B171" s="418" t="s">
        <v>417</v>
      </c>
      <c r="C171" s="1461" t="s">
        <v>1035</v>
      </c>
      <c r="D171" s="1428"/>
      <c r="E171" s="1436"/>
      <c r="F171" s="12" t="s">
        <v>836</v>
      </c>
      <c r="G171" s="1566" t="s">
        <v>853</v>
      </c>
      <c r="H171" s="1428"/>
      <c r="I171" s="1428"/>
      <c r="J171" s="1428"/>
      <c r="K171" s="1436"/>
      <c r="L171" s="1567" t="s">
        <v>853</v>
      </c>
      <c r="M171" s="1428"/>
      <c r="N171" s="1429"/>
      <c r="O171" s="1475"/>
      <c r="P171" s="1475"/>
    </row>
    <row r="172" spans="1:16" ht="20.25" customHeight="1" x14ac:dyDescent="0.25">
      <c r="A172" s="466"/>
      <c r="B172" s="418" t="s">
        <v>419</v>
      </c>
      <c r="C172" s="1461" t="s">
        <v>1027</v>
      </c>
      <c r="D172" s="1428"/>
      <c r="E172" s="1436"/>
      <c r="F172" s="12" t="s">
        <v>836</v>
      </c>
      <c r="G172" s="1566" t="s">
        <v>853</v>
      </c>
      <c r="H172" s="1428"/>
      <c r="I172" s="1428"/>
      <c r="J172" s="1428"/>
      <c r="K172" s="1436"/>
      <c r="L172" s="1567" t="s">
        <v>853</v>
      </c>
      <c r="M172" s="1428"/>
      <c r="N172" s="1429"/>
      <c r="O172" s="1475"/>
      <c r="P172" s="1475"/>
    </row>
    <row r="173" spans="1:16" ht="20.25" customHeight="1" x14ac:dyDescent="0.25">
      <c r="A173" s="466"/>
      <c r="B173" s="418" t="s">
        <v>540</v>
      </c>
      <c r="C173" s="1461" t="s">
        <v>1029</v>
      </c>
      <c r="D173" s="1428"/>
      <c r="E173" s="1436"/>
      <c r="F173" s="12" t="s">
        <v>836</v>
      </c>
      <c r="G173" s="1566" t="s">
        <v>853</v>
      </c>
      <c r="H173" s="1428"/>
      <c r="I173" s="1428"/>
      <c r="J173" s="1428"/>
      <c r="K173" s="1436"/>
      <c r="L173" s="1567" t="s">
        <v>853</v>
      </c>
      <c r="M173" s="1428"/>
      <c r="N173" s="1429"/>
      <c r="O173" s="1475"/>
      <c r="P173" s="1475"/>
    </row>
    <row r="174" spans="1:16" ht="20.25" customHeight="1" x14ac:dyDescent="0.25">
      <c r="A174" s="466"/>
      <c r="B174" s="419" t="s">
        <v>542</v>
      </c>
      <c r="C174" s="1461" t="s">
        <v>1030</v>
      </c>
      <c r="D174" s="1428"/>
      <c r="E174" s="1436"/>
      <c r="F174" s="12" t="s">
        <v>836</v>
      </c>
      <c r="G174" s="1566" t="s">
        <v>853</v>
      </c>
      <c r="H174" s="1428"/>
      <c r="I174" s="1428"/>
      <c r="J174" s="1428"/>
      <c r="K174" s="1436"/>
      <c r="L174" s="1567" t="s">
        <v>853</v>
      </c>
      <c r="M174" s="1428"/>
      <c r="N174" s="1429"/>
      <c r="O174" s="1471"/>
      <c r="P174" s="1471"/>
    </row>
    <row r="175" spans="1:16" ht="61.5" customHeight="1" x14ac:dyDescent="0.25">
      <c r="A175" s="466"/>
      <c r="B175" s="3" t="s">
        <v>595</v>
      </c>
      <c r="C175" s="1488" t="s">
        <v>1039</v>
      </c>
      <c r="D175" s="1428"/>
      <c r="E175" s="1436"/>
      <c r="F175" s="495" t="s">
        <v>1014</v>
      </c>
      <c r="G175" s="1564" t="s">
        <v>1040</v>
      </c>
      <c r="H175" s="1448"/>
      <c r="I175" s="1448"/>
      <c r="J175" s="1448"/>
      <c r="K175" s="1448"/>
      <c r="L175" s="1448"/>
      <c r="M175" s="1448"/>
      <c r="N175" s="1466"/>
      <c r="O175" s="1723"/>
      <c r="P175" s="1723"/>
    </row>
    <row r="176" spans="1:16" ht="21" customHeight="1" x14ac:dyDescent="0.25">
      <c r="A176" s="466"/>
      <c r="B176" s="499" t="s">
        <v>395</v>
      </c>
      <c r="C176" s="1461" t="s">
        <v>1017</v>
      </c>
      <c r="D176" s="1428"/>
      <c r="E176" s="1436"/>
      <c r="F176" s="12" t="s">
        <v>836</v>
      </c>
      <c r="G176" s="1557" t="s">
        <v>853</v>
      </c>
      <c r="H176" s="1448"/>
      <c r="I176" s="1448"/>
      <c r="J176" s="1448"/>
      <c r="K176" s="1448"/>
      <c r="L176" s="1448"/>
      <c r="M176" s="1448"/>
      <c r="N176" s="1466"/>
      <c r="O176" s="1475"/>
      <c r="P176" s="1475"/>
    </row>
    <row r="177" spans="1:16" ht="21" customHeight="1" x14ac:dyDescent="0.25">
      <c r="A177" s="466"/>
      <c r="B177" s="499" t="s">
        <v>402</v>
      </c>
      <c r="C177" s="1461" t="s">
        <v>1034</v>
      </c>
      <c r="D177" s="1428"/>
      <c r="E177" s="1436"/>
      <c r="F177" s="12" t="s">
        <v>836</v>
      </c>
      <c r="G177" s="1557" t="s">
        <v>853</v>
      </c>
      <c r="H177" s="1448"/>
      <c r="I177" s="1448"/>
      <c r="J177" s="1448"/>
      <c r="K177" s="1448"/>
      <c r="L177" s="1448"/>
      <c r="M177" s="1448"/>
      <c r="N177" s="1466"/>
      <c r="O177" s="1475"/>
      <c r="P177" s="1475"/>
    </row>
    <row r="178" spans="1:16" ht="21" customHeight="1" x14ac:dyDescent="0.25">
      <c r="A178" s="466"/>
      <c r="B178" s="499" t="s">
        <v>404</v>
      </c>
      <c r="C178" s="1461" t="s">
        <v>1020</v>
      </c>
      <c r="D178" s="1428"/>
      <c r="E178" s="1436"/>
      <c r="F178" s="12" t="s">
        <v>836</v>
      </c>
      <c r="G178" s="1557" t="s">
        <v>853</v>
      </c>
      <c r="H178" s="1448"/>
      <c r="I178" s="1448"/>
      <c r="J178" s="1448"/>
      <c r="K178" s="1448"/>
      <c r="L178" s="1448"/>
      <c r="M178" s="1448"/>
      <c r="N178" s="1466"/>
      <c r="O178" s="1475"/>
      <c r="P178" s="1475"/>
    </row>
    <row r="179" spans="1:16" ht="21" customHeight="1" x14ac:dyDescent="0.25">
      <c r="A179" s="466"/>
      <c r="B179" s="499" t="s">
        <v>406</v>
      </c>
      <c r="C179" s="1461" t="s">
        <v>1022</v>
      </c>
      <c r="D179" s="1428"/>
      <c r="E179" s="1436"/>
      <c r="F179" s="12" t="s">
        <v>836</v>
      </c>
      <c r="G179" s="1557" t="s">
        <v>853</v>
      </c>
      <c r="H179" s="1448"/>
      <c r="I179" s="1448"/>
      <c r="J179" s="1448"/>
      <c r="K179" s="1448"/>
      <c r="L179" s="1448"/>
      <c r="M179" s="1448"/>
      <c r="N179" s="1466"/>
      <c r="O179" s="1475"/>
      <c r="P179" s="1475"/>
    </row>
    <row r="180" spans="1:16" ht="21" customHeight="1" x14ac:dyDescent="0.25">
      <c r="A180" s="466"/>
      <c r="B180" s="419" t="s">
        <v>409</v>
      </c>
      <c r="C180" s="1461" t="s">
        <v>1023</v>
      </c>
      <c r="D180" s="1428"/>
      <c r="E180" s="1436"/>
      <c r="F180" s="12" t="s">
        <v>836</v>
      </c>
      <c r="G180" s="1557" t="s">
        <v>853</v>
      </c>
      <c r="H180" s="1448"/>
      <c r="I180" s="1448"/>
      <c r="J180" s="1448"/>
      <c r="K180" s="1448"/>
      <c r="L180" s="1448"/>
      <c r="M180" s="1448"/>
      <c r="N180" s="1466"/>
      <c r="O180" s="1475"/>
      <c r="P180" s="1475"/>
    </row>
    <row r="181" spans="1:16" ht="21" customHeight="1" x14ac:dyDescent="0.25">
      <c r="A181" s="466"/>
      <c r="B181" s="418" t="s">
        <v>411</v>
      </c>
      <c r="C181" s="1461" t="s">
        <v>1024</v>
      </c>
      <c r="D181" s="1428"/>
      <c r="E181" s="1436"/>
      <c r="F181" s="12" t="s">
        <v>836</v>
      </c>
      <c r="G181" s="1557" t="s">
        <v>853</v>
      </c>
      <c r="H181" s="1448"/>
      <c r="I181" s="1448"/>
      <c r="J181" s="1448"/>
      <c r="K181" s="1448"/>
      <c r="L181" s="1448"/>
      <c r="M181" s="1448"/>
      <c r="N181" s="1466"/>
      <c r="O181" s="1475"/>
      <c r="P181" s="1475"/>
    </row>
    <row r="182" spans="1:16" ht="21" customHeight="1" x14ac:dyDescent="0.25">
      <c r="A182" s="466"/>
      <c r="B182" s="418" t="s">
        <v>414</v>
      </c>
      <c r="C182" s="1461" t="s">
        <v>1025</v>
      </c>
      <c r="D182" s="1428"/>
      <c r="E182" s="1436"/>
      <c r="F182" s="12" t="s">
        <v>836</v>
      </c>
      <c r="G182" s="1557" t="s">
        <v>853</v>
      </c>
      <c r="H182" s="1448"/>
      <c r="I182" s="1448"/>
      <c r="J182" s="1448"/>
      <c r="K182" s="1448"/>
      <c r="L182" s="1448"/>
      <c r="M182" s="1448"/>
      <c r="N182" s="1466"/>
      <c r="O182" s="1475"/>
      <c r="P182" s="1475"/>
    </row>
    <row r="183" spans="1:16" ht="21" customHeight="1" x14ac:dyDescent="0.25">
      <c r="A183" s="466"/>
      <c r="B183" s="418" t="s">
        <v>417</v>
      </c>
      <c r="C183" s="1461" t="s">
        <v>1026</v>
      </c>
      <c r="D183" s="1428"/>
      <c r="E183" s="1436"/>
      <c r="F183" s="12" t="s">
        <v>836</v>
      </c>
      <c r="G183" s="1557" t="s">
        <v>853</v>
      </c>
      <c r="H183" s="1448"/>
      <c r="I183" s="1448"/>
      <c r="J183" s="1448"/>
      <c r="K183" s="1448"/>
      <c r="L183" s="1448"/>
      <c r="M183" s="1448"/>
      <c r="N183" s="1466"/>
      <c r="O183" s="1475"/>
      <c r="P183" s="1475"/>
    </row>
    <row r="184" spans="1:16" ht="21" customHeight="1" x14ac:dyDescent="0.25">
      <c r="A184" s="466"/>
      <c r="B184" s="418" t="s">
        <v>419</v>
      </c>
      <c r="C184" s="1461" t="s">
        <v>1027</v>
      </c>
      <c r="D184" s="1428"/>
      <c r="E184" s="1436"/>
      <c r="F184" s="12" t="s">
        <v>836</v>
      </c>
      <c r="G184" s="1557" t="s">
        <v>853</v>
      </c>
      <c r="H184" s="1448"/>
      <c r="I184" s="1448"/>
      <c r="J184" s="1448"/>
      <c r="K184" s="1448"/>
      <c r="L184" s="1448"/>
      <c r="M184" s="1448"/>
      <c r="N184" s="1466"/>
      <c r="O184" s="1475"/>
      <c r="P184" s="1475"/>
    </row>
    <row r="185" spans="1:16" ht="21" customHeight="1" x14ac:dyDescent="0.25">
      <c r="A185" s="466"/>
      <c r="B185" s="418" t="s">
        <v>540</v>
      </c>
      <c r="C185" s="1461" t="s">
        <v>1029</v>
      </c>
      <c r="D185" s="1428"/>
      <c r="E185" s="1436"/>
      <c r="F185" s="12" t="s">
        <v>836</v>
      </c>
      <c r="G185" s="1557" t="s">
        <v>853</v>
      </c>
      <c r="H185" s="1448"/>
      <c r="I185" s="1448"/>
      <c r="J185" s="1448"/>
      <c r="K185" s="1448"/>
      <c r="L185" s="1448"/>
      <c r="M185" s="1448"/>
      <c r="N185" s="1466"/>
      <c r="O185" s="1475"/>
      <c r="P185" s="1475"/>
    </row>
    <row r="186" spans="1:16" ht="21" customHeight="1" thickBot="1" x14ac:dyDescent="0.3">
      <c r="A186" s="466"/>
      <c r="B186" s="452" t="s">
        <v>542</v>
      </c>
      <c r="C186" s="1459" t="s">
        <v>1030</v>
      </c>
      <c r="D186" s="1448"/>
      <c r="E186" s="1445"/>
      <c r="F186" s="12" t="s">
        <v>836</v>
      </c>
      <c r="G186" s="1557" t="s">
        <v>853</v>
      </c>
      <c r="H186" s="1448"/>
      <c r="I186" s="1448"/>
      <c r="J186" s="1448"/>
      <c r="K186" s="1448"/>
      <c r="L186" s="1448"/>
      <c r="M186" s="1448"/>
      <c r="N186" s="1466"/>
      <c r="O186" s="1475"/>
      <c r="P186" s="1475"/>
    </row>
    <row r="187" spans="1:16" ht="34.5" customHeight="1" x14ac:dyDescent="0.25">
      <c r="B187" s="77" t="s">
        <v>598</v>
      </c>
      <c r="C187" s="1558" t="s">
        <v>1047</v>
      </c>
      <c r="D187" s="1439"/>
      <c r="E187" s="1439"/>
      <c r="F187" s="1439"/>
      <c r="G187" s="1559"/>
      <c r="H187" s="1560" t="s">
        <v>823</v>
      </c>
      <c r="I187" s="1439"/>
      <c r="J187" s="1559"/>
      <c r="K187" s="1561" t="s">
        <v>882</v>
      </c>
      <c r="L187" s="1722"/>
      <c r="M187" s="1495"/>
      <c r="N187" s="1452"/>
      <c r="O187" s="1470" t="s">
        <v>2138</v>
      </c>
      <c r="P187" s="1470"/>
    </row>
    <row r="188" spans="1:16" ht="25.5" customHeight="1" x14ac:dyDescent="0.25">
      <c r="B188" s="419" t="s">
        <v>395</v>
      </c>
      <c r="C188" s="1461" t="s">
        <v>1048</v>
      </c>
      <c r="D188" s="1428"/>
      <c r="E188" s="1428"/>
      <c r="F188" s="1428"/>
      <c r="G188" s="1428"/>
      <c r="H188" s="1428"/>
      <c r="I188" s="1428"/>
      <c r="J188" s="1436"/>
      <c r="K188" s="1450"/>
      <c r="L188" s="1478"/>
      <c r="M188" s="1701"/>
      <c r="N188" s="1454"/>
      <c r="O188" s="1475"/>
      <c r="P188" s="1475"/>
    </row>
    <row r="189" spans="1:16" ht="20.25" customHeight="1" x14ac:dyDescent="0.25">
      <c r="B189" s="419"/>
      <c r="C189" s="3" t="s">
        <v>601</v>
      </c>
      <c r="D189" s="1549" t="s">
        <v>1049</v>
      </c>
      <c r="E189" s="1428"/>
      <c r="F189" s="1428"/>
      <c r="G189" s="1436"/>
      <c r="H189" s="1528" t="s">
        <v>823</v>
      </c>
      <c r="I189" s="1428"/>
      <c r="J189" s="1436"/>
      <c r="K189" s="1450"/>
      <c r="L189" s="1478"/>
      <c r="M189" s="1701"/>
      <c r="N189" s="1454"/>
      <c r="O189" s="1475"/>
      <c r="P189" s="1475"/>
    </row>
    <row r="190" spans="1:16" ht="20.25" customHeight="1" x14ac:dyDescent="0.25">
      <c r="B190" s="419"/>
      <c r="C190" s="494" t="s">
        <v>509</v>
      </c>
      <c r="D190" s="1461" t="s">
        <v>1050</v>
      </c>
      <c r="E190" s="1428"/>
      <c r="F190" s="1428"/>
      <c r="G190" s="1436"/>
      <c r="H190" s="1528" t="s">
        <v>862</v>
      </c>
      <c r="I190" s="1428"/>
      <c r="J190" s="1436"/>
      <c r="K190" s="1450"/>
      <c r="L190" s="1478"/>
      <c r="M190" s="1701"/>
      <c r="N190" s="1454"/>
      <c r="O190" s="1475"/>
      <c r="P190" s="1475"/>
    </row>
    <row r="191" spans="1:16" ht="20.25" customHeight="1" x14ac:dyDescent="0.25">
      <c r="B191" s="419"/>
      <c r="C191" s="494" t="s">
        <v>511</v>
      </c>
      <c r="D191" s="1461" t="s">
        <v>1051</v>
      </c>
      <c r="E191" s="1428"/>
      <c r="F191" s="1428"/>
      <c r="G191" s="1436"/>
      <c r="H191" s="1528" t="s">
        <v>862</v>
      </c>
      <c r="I191" s="1428"/>
      <c r="J191" s="1436"/>
      <c r="K191" s="1450"/>
      <c r="L191" s="1478"/>
      <c r="M191" s="1701"/>
      <c r="N191" s="1454"/>
      <c r="O191" s="1475"/>
      <c r="P191" s="1475"/>
    </row>
    <row r="192" spans="1:16" ht="20.25" customHeight="1" x14ac:dyDescent="0.25">
      <c r="B192" s="419"/>
      <c r="C192" s="494" t="s">
        <v>513</v>
      </c>
      <c r="D192" s="1461" t="s">
        <v>1052</v>
      </c>
      <c r="E192" s="1428"/>
      <c r="F192" s="1428"/>
      <c r="G192" s="1436"/>
      <c r="H192" s="1528" t="s">
        <v>823</v>
      </c>
      <c r="I192" s="1428"/>
      <c r="J192" s="1436"/>
      <c r="K192" s="1450"/>
      <c r="L192" s="1478"/>
      <c r="M192" s="1701"/>
      <c r="N192" s="1454"/>
      <c r="O192" s="1475"/>
      <c r="P192" s="1475"/>
    </row>
    <row r="193" spans="2:16" ht="23.25" customHeight="1" thickBot="1" x14ac:dyDescent="0.3">
      <c r="B193" s="419" t="s">
        <v>402</v>
      </c>
      <c r="C193" s="1459" t="s">
        <v>1053</v>
      </c>
      <c r="D193" s="1448"/>
      <c r="E193" s="1448"/>
      <c r="F193" s="1448"/>
      <c r="G193" s="1445"/>
      <c r="H193" s="1556">
        <v>0.03</v>
      </c>
      <c r="I193" s="1448"/>
      <c r="J193" s="1445"/>
      <c r="K193" s="1450"/>
      <c r="L193" s="1479"/>
      <c r="M193" s="1484"/>
      <c r="N193" s="1481"/>
      <c r="O193" s="1471"/>
      <c r="P193" s="1471"/>
    </row>
    <row r="194" spans="2:16" ht="27" customHeight="1" x14ac:dyDescent="0.25">
      <c r="B194" s="501" t="s">
        <v>604</v>
      </c>
      <c r="C194" s="1542" t="s">
        <v>1054</v>
      </c>
      <c r="D194" s="1428"/>
      <c r="E194" s="1428"/>
      <c r="F194" s="1428"/>
      <c r="G194" s="1428"/>
      <c r="H194" s="1428"/>
      <c r="I194" s="1428"/>
      <c r="J194" s="1428"/>
      <c r="K194" s="1428"/>
      <c r="L194" s="1428"/>
      <c r="M194" s="1428"/>
      <c r="N194" s="1429"/>
      <c r="O194" s="1470" t="s">
        <v>2139</v>
      </c>
      <c r="P194" s="1497"/>
    </row>
    <row r="195" spans="2:16" ht="21.75" customHeight="1" x14ac:dyDescent="0.25">
      <c r="B195" s="419" t="s">
        <v>395</v>
      </c>
      <c r="C195" s="1461" t="s">
        <v>1055</v>
      </c>
      <c r="D195" s="1428"/>
      <c r="E195" s="1428"/>
      <c r="F195" s="1428"/>
      <c r="G195" s="1436"/>
      <c r="H195" s="1462" t="s">
        <v>823</v>
      </c>
      <c r="I195" s="1428"/>
      <c r="J195" s="1436"/>
      <c r="K195" s="1514" t="s">
        <v>882</v>
      </c>
      <c r="L195" s="1640" t="s">
        <v>2140</v>
      </c>
      <c r="M195" s="1448"/>
      <c r="N195" s="1466"/>
      <c r="O195" s="1475"/>
      <c r="P195" s="1475"/>
    </row>
    <row r="196" spans="2:16" ht="21.75" customHeight="1" x14ac:dyDescent="0.25">
      <c r="B196" s="419" t="s">
        <v>402</v>
      </c>
      <c r="C196" s="1461" t="s">
        <v>1056</v>
      </c>
      <c r="D196" s="1428"/>
      <c r="E196" s="1428"/>
      <c r="F196" s="1428"/>
      <c r="G196" s="1436"/>
      <c r="H196" s="1462" t="s">
        <v>836</v>
      </c>
      <c r="I196" s="1428"/>
      <c r="J196" s="1436"/>
      <c r="K196" s="1490"/>
      <c r="L196" s="1478"/>
      <c r="M196" s="1701"/>
      <c r="N196" s="1454"/>
      <c r="O196" s="1475"/>
      <c r="P196" s="1475"/>
    </row>
    <row r="197" spans="2:16" ht="21" customHeight="1" x14ac:dyDescent="0.25">
      <c r="B197" s="419" t="s">
        <v>404</v>
      </c>
      <c r="C197" s="1461" t="s">
        <v>1057</v>
      </c>
      <c r="D197" s="1428"/>
      <c r="E197" s="1428"/>
      <c r="F197" s="1428"/>
      <c r="G197" s="1436"/>
      <c r="H197" s="1462" t="s">
        <v>823</v>
      </c>
      <c r="I197" s="1428"/>
      <c r="J197" s="1436"/>
      <c r="K197" s="1490"/>
      <c r="L197" s="1478"/>
      <c r="M197" s="1701"/>
      <c r="N197" s="1454"/>
      <c r="O197" s="1475"/>
      <c r="P197" s="1475"/>
    </row>
    <row r="198" spans="2:16" ht="35.25" customHeight="1" x14ac:dyDescent="0.25">
      <c r="B198" s="77"/>
      <c r="C198" s="1461" t="s">
        <v>1058</v>
      </c>
      <c r="D198" s="1428"/>
      <c r="E198" s="1436"/>
      <c r="F198" s="1552" t="s">
        <v>2141</v>
      </c>
      <c r="G198" s="1428"/>
      <c r="H198" s="1428"/>
      <c r="I198" s="1428"/>
      <c r="J198" s="1436"/>
      <c r="K198" s="1490"/>
      <c r="L198" s="1478"/>
      <c r="M198" s="1701"/>
      <c r="N198" s="1454"/>
      <c r="O198" s="1471"/>
      <c r="P198" s="1471"/>
    </row>
    <row r="199" spans="2:16" ht="33" customHeight="1" x14ac:dyDescent="0.25">
      <c r="B199" s="419" t="s">
        <v>406</v>
      </c>
      <c r="C199" s="1584" t="s">
        <v>1059</v>
      </c>
      <c r="D199" s="1428"/>
      <c r="E199" s="1428"/>
      <c r="F199" s="1428"/>
      <c r="G199" s="1428"/>
      <c r="H199" s="1462" t="s">
        <v>836</v>
      </c>
      <c r="I199" s="1428"/>
      <c r="J199" s="1436"/>
      <c r="K199" s="1490"/>
      <c r="L199" s="1478"/>
      <c r="M199" s="1701"/>
      <c r="N199" s="1454"/>
      <c r="O199" s="1551" t="s">
        <v>2142</v>
      </c>
      <c r="P199" s="1470"/>
    </row>
    <row r="200" spans="2:16" ht="41.25" customHeight="1" x14ac:dyDescent="0.25">
      <c r="B200" s="503"/>
      <c r="C200" s="1461" t="s">
        <v>1060</v>
      </c>
      <c r="D200" s="1428"/>
      <c r="E200" s="1436"/>
      <c r="F200" s="1528" t="s">
        <v>853</v>
      </c>
      <c r="G200" s="1428"/>
      <c r="H200" s="1428"/>
      <c r="I200" s="1428"/>
      <c r="J200" s="1436"/>
      <c r="K200" s="1490"/>
      <c r="L200" s="1478"/>
      <c r="M200" s="1701"/>
      <c r="N200" s="1454"/>
      <c r="O200" s="1481"/>
      <c r="P200" s="1471"/>
    </row>
    <row r="201" spans="2:16" ht="36.75" customHeight="1" x14ac:dyDescent="0.25">
      <c r="B201" s="430" t="s">
        <v>612</v>
      </c>
      <c r="C201" s="1553" t="s">
        <v>1061</v>
      </c>
      <c r="D201" s="1701"/>
      <c r="E201" s="1701"/>
      <c r="F201" s="1701"/>
      <c r="G201" s="1701"/>
      <c r="H201" s="1462" t="s">
        <v>823</v>
      </c>
      <c r="I201" s="1428"/>
      <c r="J201" s="1436"/>
      <c r="K201" s="1490"/>
      <c r="L201" s="1478"/>
      <c r="M201" s="1701"/>
      <c r="N201" s="1454"/>
      <c r="O201" s="1554" t="s">
        <v>2143</v>
      </c>
      <c r="P201" s="1714"/>
    </row>
    <row r="202" spans="2:16" ht="27" customHeight="1" x14ac:dyDescent="0.25">
      <c r="B202" s="421" t="s">
        <v>395</v>
      </c>
      <c r="C202" s="1457" t="s">
        <v>1062</v>
      </c>
      <c r="D202" s="1428"/>
      <c r="E202" s="1428"/>
      <c r="F202" s="1428"/>
      <c r="G202" s="1428"/>
      <c r="H202" s="1653" t="s">
        <v>862</v>
      </c>
      <c r="I202" s="1428"/>
      <c r="J202" s="1436"/>
      <c r="K202" s="1515"/>
      <c r="L202" s="1479"/>
      <c r="M202" s="1484"/>
      <c r="N202" s="1481"/>
      <c r="O202" s="1481"/>
      <c r="P202" s="1471"/>
    </row>
    <row r="203" spans="2:16" ht="24" customHeight="1" x14ac:dyDescent="0.25">
      <c r="B203" s="77" t="s">
        <v>615</v>
      </c>
      <c r="C203" s="1457" t="s">
        <v>1063</v>
      </c>
      <c r="D203" s="1428"/>
      <c r="E203" s="1428"/>
      <c r="F203" s="1428"/>
      <c r="G203" s="1428"/>
      <c r="H203" s="1428"/>
      <c r="I203" s="1428"/>
      <c r="J203" s="1428"/>
      <c r="K203" s="1428"/>
      <c r="L203" s="1428"/>
      <c r="M203" s="1428"/>
      <c r="N203" s="1428"/>
      <c r="O203" s="1470" t="s">
        <v>2144</v>
      </c>
      <c r="P203" s="1506"/>
    </row>
    <row r="204" spans="2:16" ht="57.75" customHeight="1" x14ac:dyDescent="0.25">
      <c r="B204" s="504" t="s">
        <v>395</v>
      </c>
      <c r="C204" s="1595" t="s">
        <v>964</v>
      </c>
      <c r="D204" s="1428"/>
      <c r="E204" s="1428"/>
      <c r="F204" s="1428"/>
      <c r="G204" s="1428"/>
      <c r="H204" s="1428"/>
      <c r="I204" s="1428"/>
      <c r="J204" s="1436"/>
      <c r="K204" s="12" t="s">
        <v>823</v>
      </c>
      <c r="L204" s="1546" t="s">
        <v>882</v>
      </c>
      <c r="M204" s="1547"/>
      <c r="N204" s="1448"/>
      <c r="O204" s="1475"/>
      <c r="P204" s="1475"/>
    </row>
    <row r="205" spans="2:16" ht="31.5" customHeight="1" x14ac:dyDescent="0.25">
      <c r="B205" s="504" t="s">
        <v>402</v>
      </c>
      <c r="C205" s="1595" t="s">
        <v>1065</v>
      </c>
      <c r="D205" s="1428"/>
      <c r="E205" s="1428"/>
      <c r="F205" s="1428"/>
      <c r="G205" s="1428"/>
      <c r="H205" s="1428"/>
      <c r="I205" s="1428"/>
      <c r="J205" s="1436"/>
      <c r="K205" s="12" t="s">
        <v>823</v>
      </c>
      <c r="L205" s="1490"/>
      <c r="M205" s="1478"/>
      <c r="N205" s="1701"/>
      <c r="O205" s="1475"/>
      <c r="P205" s="1475"/>
    </row>
    <row r="206" spans="2:16" ht="42.75" customHeight="1" x14ac:dyDescent="0.25">
      <c r="B206" s="504" t="s">
        <v>404</v>
      </c>
      <c r="C206" s="1595" t="s">
        <v>1066</v>
      </c>
      <c r="D206" s="1428"/>
      <c r="E206" s="1428"/>
      <c r="F206" s="1428"/>
      <c r="G206" s="1428"/>
      <c r="H206" s="1428"/>
      <c r="I206" s="1428"/>
      <c r="J206" s="1436"/>
      <c r="K206" s="12" t="s">
        <v>823</v>
      </c>
      <c r="L206" s="1490"/>
      <c r="M206" s="1478"/>
      <c r="N206" s="1701"/>
      <c r="O206" s="1475"/>
      <c r="P206" s="1475"/>
    </row>
    <row r="207" spans="2:16" ht="21.75" customHeight="1" x14ac:dyDescent="0.25">
      <c r="B207" s="504" t="s">
        <v>406</v>
      </c>
      <c r="C207" s="1595" t="s">
        <v>1067</v>
      </c>
      <c r="D207" s="1428"/>
      <c r="E207" s="1428"/>
      <c r="F207" s="1428"/>
      <c r="G207" s="1428"/>
      <c r="H207" s="1428"/>
      <c r="I207" s="1428"/>
      <c r="J207" s="1436"/>
      <c r="K207" s="12" t="s">
        <v>823</v>
      </c>
      <c r="L207" s="1490"/>
      <c r="M207" s="1478"/>
      <c r="N207" s="1701"/>
      <c r="O207" s="1475"/>
      <c r="P207" s="1475"/>
    </row>
    <row r="208" spans="2:16" ht="21.75" customHeight="1" x14ac:dyDescent="0.25">
      <c r="B208" s="504" t="s">
        <v>409</v>
      </c>
      <c r="C208" s="1595" t="s">
        <v>1068</v>
      </c>
      <c r="D208" s="1428"/>
      <c r="E208" s="1428"/>
      <c r="F208" s="1428"/>
      <c r="G208" s="1428"/>
      <c r="H208" s="1428"/>
      <c r="I208" s="1428"/>
      <c r="J208" s="1436"/>
      <c r="K208" s="12" t="s">
        <v>823</v>
      </c>
      <c r="L208" s="1490"/>
      <c r="M208" s="1478"/>
      <c r="N208" s="1701"/>
      <c r="O208" s="1475"/>
      <c r="P208" s="1475"/>
    </row>
    <row r="209" spans="2:16" ht="21.75" customHeight="1" x14ac:dyDescent="0.25">
      <c r="B209" s="504" t="s">
        <v>411</v>
      </c>
      <c r="C209" s="1595" t="s">
        <v>1069</v>
      </c>
      <c r="D209" s="1428"/>
      <c r="E209" s="1428"/>
      <c r="F209" s="1428"/>
      <c r="G209" s="1428"/>
      <c r="H209" s="1428"/>
      <c r="I209" s="1428"/>
      <c r="J209" s="1436"/>
      <c r="K209" s="12" t="s">
        <v>823</v>
      </c>
      <c r="L209" s="1490"/>
      <c r="M209" s="1478"/>
      <c r="N209" s="1701"/>
      <c r="O209" s="1475"/>
      <c r="P209" s="1475"/>
    </row>
    <row r="210" spans="2:16" ht="21.75" customHeight="1" x14ac:dyDescent="0.25">
      <c r="B210" s="504" t="s">
        <v>414</v>
      </c>
      <c r="C210" s="1595" t="s">
        <v>969</v>
      </c>
      <c r="D210" s="1428"/>
      <c r="E210" s="1428"/>
      <c r="F210" s="1428"/>
      <c r="G210" s="1428"/>
      <c r="H210" s="1428"/>
      <c r="I210" s="1428"/>
      <c r="J210" s="1436"/>
      <c r="K210" s="12" t="s">
        <v>823</v>
      </c>
      <c r="L210" s="1490"/>
      <c r="M210" s="1478"/>
      <c r="N210" s="1701"/>
      <c r="O210" s="1475"/>
      <c r="P210" s="1475"/>
    </row>
    <row r="211" spans="2:16" ht="21.75" customHeight="1" x14ac:dyDescent="0.25">
      <c r="B211" s="504" t="s">
        <v>417</v>
      </c>
      <c r="C211" s="1595" t="s">
        <v>1070</v>
      </c>
      <c r="D211" s="1428"/>
      <c r="E211" s="1428"/>
      <c r="F211" s="1428"/>
      <c r="G211" s="1428"/>
      <c r="H211" s="1428"/>
      <c r="I211" s="1428"/>
      <c r="J211" s="1436"/>
      <c r="K211" s="12" t="s">
        <v>823</v>
      </c>
      <c r="L211" s="1490"/>
      <c r="M211" s="1478"/>
      <c r="N211" s="1701"/>
      <c r="O211" s="1475"/>
      <c r="P211" s="1475"/>
    </row>
    <row r="212" spans="2:16" ht="21.75" customHeight="1" x14ac:dyDescent="0.25">
      <c r="B212" s="504" t="s">
        <v>419</v>
      </c>
      <c r="C212" s="1595" t="s">
        <v>1071</v>
      </c>
      <c r="D212" s="1428"/>
      <c r="E212" s="1428"/>
      <c r="F212" s="1428"/>
      <c r="G212" s="1428"/>
      <c r="H212" s="1428"/>
      <c r="I212" s="1428"/>
      <c r="J212" s="1436"/>
      <c r="K212" s="12" t="s">
        <v>823</v>
      </c>
      <c r="L212" s="1490"/>
      <c r="M212" s="1478"/>
      <c r="N212" s="1701"/>
      <c r="O212" s="1475"/>
      <c r="P212" s="1475"/>
    </row>
    <row r="213" spans="2:16" ht="21.75" customHeight="1" x14ac:dyDescent="0.25">
      <c r="B213" s="504" t="s">
        <v>540</v>
      </c>
      <c r="C213" s="1595" t="s">
        <v>974</v>
      </c>
      <c r="D213" s="1428"/>
      <c r="E213" s="1428"/>
      <c r="F213" s="1428"/>
      <c r="G213" s="1428"/>
      <c r="H213" s="1428"/>
      <c r="I213" s="1428"/>
      <c r="J213" s="1436"/>
      <c r="K213" s="12" t="s">
        <v>836</v>
      </c>
      <c r="L213" s="1490"/>
      <c r="M213" s="1478"/>
      <c r="N213" s="1701"/>
      <c r="O213" s="1475"/>
      <c r="P213" s="1475"/>
    </row>
    <row r="214" spans="2:16" ht="21.75" customHeight="1" x14ac:dyDescent="0.25">
      <c r="B214" s="504" t="s">
        <v>542</v>
      </c>
      <c r="C214" s="1595" t="s">
        <v>975</v>
      </c>
      <c r="D214" s="1428"/>
      <c r="E214" s="1428"/>
      <c r="F214" s="1428"/>
      <c r="G214" s="1428"/>
      <c r="H214" s="1428"/>
      <c r="I214" s="1428"/>
      <c r="J214" s="1436"/>
      <c r="K214" s="12" t="s">
        <v>836</v>
      </c>
      <c r="L214" s="1490"/>
      <c r="M214" s="1478"/>
      <c r="N214" s="1701"/>
      <c r="O214" s="1475"/>
      <c r="P214" s="1475"/>
    </row>
    <row r="215" spans="2:16" ht="21.75" customHeight="1" x14ac:dyDescent="0.25">
      <c r="B215" s="504" t="s">
        <v>625</v>
      </c>
      <c r="C215" s="1595" t="s">
        <v>976</v>
      </c>
      <c r="D215" s="1428"/>
      <c r="E215" s="1428"/>
      <c r="F215" s="1428"/>
      <c r="G215" s="1428"/>
      <c r="H215" s="1428"/>
      <c r="I215" s="1428"/>
      <c r="J215" s="1436"/>
      <c r="K215" s="12" t="s">
        <v>836</v>
      </c>
      <c r="L215" s="1490"/>
      <c r="M215" s="1478"/>
      <c r="N215" s="1701"/>
      <c r="O215" s="1475"/>
      <c r="P215" s="1475"/>
    </row>
    <row r="216" spans="2:16" ht="24" customHeight="1" x14ac:dyDescent="0.25">
      <c r="B216" s="504" t="s">
        <v>546</v>
      </c>
      <c r="C216" s="1461" t="s">
        <v>1072</v>
      </c>
      <c r="D216" s="1428"/>
      <c r="E216" s="1428"/>
      <c r="F216" s="1428"/>
      <c r="G216" s="1428"/>
      <c r="H216" s="1428"/>
      <c r="I216" s="1428"/>
      <c r="J216" s="1436"/>
      <c r="K216" s="12" t="s">
        <v>836</v>
      </c>
      <c r="L216" s="1490"/>
      <c r="M216" s="1478"/>
      <c r="N216" s="1701"/>
      <c r="O216" s="1475"/>
      <c r="P216" s="1475"/>
    </row>
    <row r="217" spans="2:16" ht="27" customHeight="1" x14ac:dyDescent="0.25">
      <c r="B217" s="506"/>
      <c r="C217" s="1461" t="s">
        <v>1073</v>
      </c>
      <c r="D217" s="1428"/>
      <c r="E217" s="1436"/>
      <c r="F217" s="1826" t="s">
        <v>853</v>
      </c>
      <c r="G217" s="1428"/>
      <c r="H217" s="1428"/>
      <c r="I217" s="1428"/>
      <c r="J217" s="1428"/>
      <c r="K217" s="1428"/>
      <c r="L217" s="1490"/>
      <c r="M217" s="1478"/>
      <c r="N217" s="1701"/>
      <c r="O217" s="1475"/>
      <c r="P217" s="1475"/>
    </row>
    <row r="218" spans="2:16" ht="23.25" customHeight="1" x14ac:dyDescent="0.25">
      <c r="B218" s="507" t="s">
        <v>629</v>
      </c>
      <c r="C218" s="1549" t="s">
        <v>1074</v>
      </c>
      <c r="D218" s="1428"/>
      <c r="E218" s="1428"/>
      <c r="F218" s="1428"/>
      <c r="G218" s="1428"/>
      <c r="H218" s="1428"/>
      <c r="I218" s="1428"/>
      <c r="J218" s="1436"/>
      <c r="K218" s="311">
        <v>2018</v>
      </c>
      <c r="L218" s="1490"/>
      <c r="M218" s="1478"/>
      <c r="N218" s="1701"/>
      <c r="O218" s="1475"/>
      <c r="P218" s="1475"/>
    </row>
    <row r="219" spans="2:16" ht="23.25" customHeight="1" x14ac:dyDescent="0.25">
      <c r="B219" s="507" t="s">
        <v>631</v>
      </c>
      <c r="C219" s="1461" t="s">
        <v>1075</v>
      </c>
      <c r="D219" s="1428"/>
      <c r="E219" s="1436"/>
      <c r="F219" s="1492" t="s">
        <v>2145</v>
      </c>
      <c r="G219" s="1428"/>
      <c r="H219" s="1428"/>
      <c r="I219" s="1428"/>
      <c r="J219" s="1428"/>
      <c r="K219" s="1428"/>
      <c r="L219" s="1515"/>
      <c r="M219" s="1479"/>
      <c r="N219" s="1484"/>
      <c r="O219" s="1471"/>
      <c r="P219" s="1475"/>
    </row>
    <row r="220" spans="2:16" ht="23.25" customHeight="1" x14ac:dyDescent="0.25">
      <c r="B220" s="507" t="s">
        <v>633</v>
      </c>
      <c r="C220" s="1542" t="s">
        <v>1077</v>
      </c>
      <c r="D220" s="1428"/>
      <c r="E220" s="1428"/>
      <c r="F220" s="1428"/>
      <c r="G220" s="1428"/>
      <c r="H220" s="1428"/>
      <c r="I220" s="1428"/>
      <c r="J220" s="1428"/>
      <c r="K220" s="1428"/>
      <c r="L220" s="1428"/>
      <c r="M220" s="1428"/>
      <c r="N220" s="1429"/>
      <c r="O220" s="1506" t="s">
        <v>2146</v>
      </c>
      <c r="P220" s="1470"/>
    </row>
    <row r="221" spans="2:16" ht="27.75" customHeight="1" x14ac:dyDescent="0.25">
      <c r="B221" s="504" t="s">
        <v>395</v>
      </c>
      <c r="C221" s="1540" t="s">
        <v>1078</v>
      </c>
      <c r="D221" s="1428"/>
      <c r="E221" s="1436"/>
      <c r="F221" s="1474" t="s">
        <v>1079</v>
      </c>
      <c r="G221" s="1436"/>
      <c r="H221" s="1541" t="s">
        <v>882</v>
      </c>
      <c r="I221" s="1537"/>
      <c r="J221" s="1448"/>
      <c r="K221" s="1448"/>
      <c r="L221" s="1448"/>
      <c r="M221" s="1448"/>
      <c r="N221" s="1466"/>
      <c r="O221" s="1475"/>
      <c r="P221" s="1475"/>
    </row>
    <row r="222" spans="2:16" ht="27.75" customHeight="1" x14ac:dyDescent="0.25">
      <c r="B222" s="504" t="s">
        <v>402</v>
      </c>
      <c r="C222" s="1540" t="s">
        <v>1080</v>
      </c>
      <c r="D222" s="1428"/>
      <c r="E222" s="1436"/>
      <c r="F222" s="1474" t="s">
        <v>2147</v>
      </c>
      <c r="G222" s="1436"/>
      <c r="H222" s="1701"/>
      <c r="I222" s="1478"/>
      <c r="J222" s="1701"/>
      <c r="K222" s="1701"/>
      <c r="L222" s="1701"/>
      <c r="M222" s="1701"/>
      <c r="N222" s="1454"/>
      <c r="O222" s="1475"/>
      <c r="P222" s="1475"/>
    </row>
    <row r="223" spans="2:16" ht="27.75" customHeight="1" x14ac:dyDescent="0.25">
      <c r="B223" s="504" t="s">
        <v>404</v>
      </c>
      <c r="C223" s="1540" t="s">
        <v>1082</v>
      </c>
      <c r="D223" s="1428"/>
      <c r="E223" s="1436"/>
      <c r="F223" s="1474" t="s">
        <v>2148</v>
      </c>
      <c r="G223" s="1436"/>
      <c r="H223" s="1701"/>
      <c r="I223" s="1478"/>
      <c r="J223" s="1701"/>
      <c r="K223" s="1701"/>
      <c r="L223" s="1701"/>
      <c r="M223" s="1701"/>
      <c r="N223" s="1454"/>
      <c r="O223" s="1475"/>
      <c r="P223" s="1475"/>
    </row>
    <row r="224" spans="2:16" ht="27.75" customHeight="1" x14ac:dyDescent="0.25">
      <c r="B224" s="504" t="s">
        <v>406</v>
      </c>
      <c r="C224" s="1540" t="s">
        <v>1083</v>
      </c>
      <c r="D224" s="1428"/>
      <c r="E224" s="1436"/>
      <c r="F224" s="1474" t="s">
        <v>2149</v>
      </c>
      <c r="G224" s="1436"/>
      <c r="H224" s="1701"/>
      <c r="I224" s="1478"/>
      <c r="J224" s="1701"/>
      <c r="K224" s="1701"/>
      <c r="L224" s="1701"/>
      <c r="M224" s="1701"/>
      <c r="N224" s="1454"/>
      <c r="O224" s="1475"/>
      <c r="P224" s="1475"/>
    </row>
    <row r="225" spans="1:16" ht="27.75" customHeight="1" x14ac:dyDescent="0.25">
      <c r="B225" s="504" t="s">
        <v>409</v>
      </c>
      <c r="C225" s="1540" t="s">
        <v>1085</v>
      </c>
      <c r="D225" s="1428"/>
      <c r="E225" s="1436"/>
      <c r="F225" s="1474" t="s">
        <v>862</v>
      </c>
      <c r="G225" s="1436"/>
      <c r="H225" s="1701"/>
      <c r="I225" s="1478"/>
      <c r="J225" s="1701"/>
      <c r="K225" s="1701"/>
      <c r="L225" s="1701"/>
      <c r="M225" s="1701"/>
      <c r="N225" s="1454"/>
      <c r="O225" s="1475"/>
      <c r="P225" s="1475"/>
    </row>
    <row r="226" spans="1:16" ht="23.25" customHeight="1" x14ac:dyDescent="0.25">
      <c r="B226" s="507"/>
      <c r="C226" s="1540" t="s">
        <v>1086</v>
      </c>
      <c r="D226" s="1428"/>
      <c r="E226" s="1436"/>
      <c r="F226" s="1474"/>
      <c r="G226" s="1436"/>
      <c r="H226" s="1484"/>
      <c r="I226" s="1479"/>
      <c r="J226" s="1484"/>
      <c r="K226" s="1484"/>
      <c r="L226" s="1484"/>
      <c r="M226" s="1484"/>
      <c r="N226" s="1481"/>
      <c r="O226" s="1475"/>
      <c r="P226" s="1471"/>
    </row>
    <row r="227" spans="1:16" ht="52.5" customHeight="1" x14ac:dyDescent="0.25">
      <c r="B227" s="507" t="s">
        <v>641</v>
      </c>
      <c r="C227" s="1457" t="s">
        <v>1088</v>
      </c>
      <c r="D227" s="1428"/>
      <c r="E227" s="1428"/>
      <c r="F227" s="1428"/>
      <c r="G227" s="4" t="s">
        <v>228</v>
      </c>
      <c r="H227" s="508" t="s">
        <v>882</v>
      </c>
      <c r="I227" s="1536"/>
      <c r="J227" s="1428"/>
      <c r="K227" s="1428"/>
      <c r="L227" s="1428"/>
      <c r="M227" s="1428"/>
      <c r="N227" s="1429"/>
      <c r="O227" s="500" t="s">
        <v>2150</v>
      </c>
      <c r="P227" s="379"/>
    </row>
    <row r="228" spans="1:16" ht="52.5" customHeight="1" x14ac:dyDescent="0.25">
      <c r="B228" s="1543" t="s">
        <v>1089</v>
      </c>
      <c r="C228" s="1428"/>
      <c r="D228" s="1428"/>
      <c r="E228" s="1428"/>
      <c r="F228" s="1428"/>
      <c r="G228" s="1428"/>
      <c r="H228" s="1428"/>
      <c r="I228" s="1428"/>
      <c r="J228" s="1428"/>
      <c r="K228" s="1428"/>
      <c r="L228" s="1428"/>
      <c r="M228" s="1428"/>
      <c r="N228" s="1429"/>
      <c r="O228" s="1506" t="s">
        <v>2151</v>
      </c>
      <c r="P228" s="378"/>
    </row>
    <row r="229" spans="1:16" ht="33" customHeight="1" x14ac:dyDescent="0.25">
      <c r="B229" s="507" t="s">
        <v>644</v>
      </c>
      <c r="C229" s="1457" t="s">
        <v>1090</v>
      </c>
      <c r="D229" s="1428"/>
      <c r="E229" s="1428"/>
      <c r="F229" s="13" t="s">
        <v>836</v>
      </c>
      <c r="G229" s="518" t="s">
        <v>882</v>
      </c>
      <c r="H229" s="1544"/>
      <c r="I229" s="1428"/>
      <c r="J229" s="1428"/>
      <c r="K229" s="1428"/>
      <c r="L229" s="1428"/>
      <c r="M229" s="1428"/>
      <c r="N229" s="1429"/>
      <c r="O229" s="1475"/>
      <c r="P229" s="1720"/>
    </row>
    <row r="230" spans="1:16" ht="33" customHeight="1" x14ac:dyDescent="0.25">
      <c r="A230" s="466"/>
      <c r="B230" s="509" t="s">
        <v>395</v>
      </c>
      <c r="C230" s="1461" t="s">
        <v>1091</v>
      </c>
      <c r="D230" s="1428"/>
      <c r="E230" s="1436"/>
      <c r="F230" s="13" t="s">
        <v>836</v>
      </c>
      <c r="G230" s="518" t="s">
        <v>882</v>
      </c>
      <c r="H230" s="1537"/>
      <c r="I230" s="1428"/>
      <c r="J230" s="1428"/>
      <c r="K230" s="1428"/>
      <c r="L230" s="1428"/>
      <c r="M230" s="1428"/>
      <c r="N230" s="1429"/>
      <c r="O230" s="1475"/>
      <c r="P230" s="1475"/>
    </row>
    <row r="231" spans="1:16" ht="33" customHeight="1" x14ac:dyDescent="0.25">
      <c r="A231" s="466"/>
      <c r="B231" s="509" t="s">
        <v>402</v>
      </c>
      <c r="C231" s="1461" t="s">
        <v>1092</v>
      </c>
      <c r="D231" s="1428"/>
      <c r="E231" s="1436"/>
      <c r="F231" s="4" t="s">
        <v>823</v>
      </c>
      <c r="G231" s="518" t="s">
        <v>882</v>
      </c>
      <c r="H231" s="1537"/>
      <c r="I231" s="1428"/>
      <c r="J231" s="1428"/>
      <c r="K231" s="1428"/>
      <c r="L231" s="1428"/>
      <c r="M231" s="1428"/>
      <c r="N231" s="1429"/>
      <c r="O231" s="1475"/>
      <c r="P231" s="1475"/>
    </row>
    <row r="232" spans="1:16" ht="26.25" customHeight="1" x14ac:dyDescent="0.25">
      <c r="B232" s="510" t="s">
        <v>648</v>
      </c>
      <c r="C232" s="1457" t="s">
        <v>1093</v>
      </c>
      <c r="D232" s="1428"/>
      <c r="E232" s="1428"/>
      <c r="F232" s="1428"/>
      <c r="G232" s="1428"/>
      <c r="H232" s="1428"/>
      <c r="I232" s="1428"/>
      <c r="J232" s="1428"/>
      <c r="K232" s="1428"/>
      <c r="L232" s="1428"/>
      <c r="M232" s="1428"/>
      <c r="N232" s="1428"/>
      <c r="O232" s="1475"/>
      <c r="P232" s="1475"/>
    </row>
    <row r="233" spans="1:16" ht="30" customHeight="1" x14ac:dyDescent="0.25">
      <c r="B233" s="511" t="s">
        <v>395</v>
      </c>
      <c r="C233" s="1461" t="s">
        <v>1094</v>
      </c>
      <c r="D233" s="1428"/>
      <c r="E233" s="1436"/>
      <c r="F233" s="4" t="s">
        <v>823</v>
      </c>
      <c r="G233" s="518" t="s">
        <v>882</v>
      </c>
      <c r="H233" s="1537"/>
      <c r="I233" s="1428"/>
      <c r="J233" s="1428"/>
      <c r="K233" s="1428"/>
      <c r="L233" s="1428"/>
      <c r="M233" s="1428"/>
      <c r="N233" s="1429"/>
      <c r="O233" s="1475"/>
      <c r="P233" s="1475"/>
    </row>
    <row r="234" spans="1:16" ht="29.25" customHeight="1" x14ac:dyDescent="0.25">
      <c r="B234" s="421" t="s">
        <v>402</v>
      </c>
      <c r="C234" s="1457" t="s">
        <v>1095</v>
      </c>
      <c r="D234" s="1428"/>
      <c r="E234" s="1428"/>
      <c r="F234" s="4" t="s">
        <v>823</v>
      </c>
      <c r="G234" s="518" t="s">
        <v>882</v>
      </c>
      <c r="H234" s="1537"/>
      <c r="I234" s="1428"/>
      <c r="J234" s="1428"/>
      <c r="K234" s="1428"/>
      <c r="L234" s="1428"/>
      <c r="M234" s="1428"/>
      <c r="N234" s="1429"/>
      <c r="O234" s="1475"/>
      <c r="P234" s="1475"/>
    </row>
    <row r="235" spans="1:16" ht="38.450000000000003" customHeight="1" x14ac:dyDescent="0.25">
      <c r="B235" s="421" t="s">
        <v>404</v>
      </c>
      <c r="C235" s="1584" t="s">
        <v>1096</v>
      </c>
      <c r="D235" s="1428"/>
      <c r="E235" s="1428"/>
      <c r="F235" s="4" t="s">
        <v>823</v>
      </c>
      <c r="G235" s="518" t="s">
        <v>882</v>
      </c>
      <c r="H235" s="1537"/>
      <c r="I235" s="1428"/>
      <c r="J235" s="1428"/>
      <c r="K235" s="1428"/>
      <c r="L235" s="1428"/>
      <c r="M235" s="1428"/>
      <c r="N235" s="1429"/>
      <c r="O235" s="1475"/>
      <c r="P235" s="1475"/>
    </row>
    <row r="236" spans="1:16" ht="33" customHeight="1" thickBot="1" x14ac:dyDescent="0.3">
      <c r="B236" s="510" t="s">
        <v>653</v>
      </c>
      <c r="C236" s="1457" t="s">
        <v>1097</v>
      </c>
      <c r="D236" s="1428"/>
      <c r="E236" s="1428"/>
      <c r="F236" s="13" t="s">
        <v>836</v>
      </c>
      <c r="G236" s="1538" t="s">
        <v>882</v>
      </c>
      <c r="H236" s="1718"/>
      <c r="I236" s="1448"/>
      <c r="J236" s="1448"/>
      <c r="K236" s="1448"/>
      <c r="L236" s="1448"/>
      <c r="M236" s="1448"/>
      <c r="N236" s="1466"/>
      <c r="O236" s="1719" t="s">
        <v>2138</v>
      </c>
      <c r="P236" s="1500"/>
    </row>
    <row r="237" spans="1:16" ht="30" customHeight="1" x14ac:dyDescent="0.25">
      <c r="B237" s="504" t="s">
        <v>395</v>
      </c>
      <c r="C237" s="1461" t="s">
        <v>1098</v>
      </c>
      <c r="D237" s="1428"/>
      <c r="E237" s="1436"/>
      <c r="F237" s="14" t="s">
        <v>853</v>
      </c>
      <c r="G237" s="1490"/>
      <c r="H237" s="1478"/>
      <c r="I237" s="1701"/>
      <c r="J237" s="1701"/>
      <c r="K237" s="1701"/>
      <c r="L237" s="1701"/>
      <c r="M237" s="1701"/>
      <c r="N237" s="1454"/>
      <c r="O237" s="1475"/>
      <c r="P237" s="1475"/>
    </row>
    <row r="238" spans="1:16" ht="30" customHeight="1" x14ac:dyDescent="0.25">
      <c r="B238" s="504" t="s">
        <v>402</v>
      </c>
      <c r="C238" s="1461" t="s">
        <v>1099</v>
      </c>
      <c r="D238" s="1428"/>
      <c r="E238" s="1436"/>
      <c r="F238" s="14" t="s">
        <v>853</v>
      </c>
      <c r="G238" s="1490"/>
      <c r="H238" s="1478"/>
      <c r="I238" s="1701"/>
      <c r="J238" s="1701"/>
      <c r="K238" s="1701"/>
      <c r="L238" s="1701"/>
      <c r="M238" s="1701"/>
      <c r="N238" s="1454"/>
      <c r="O238" s="1475"/>
      <c r="P238" s="1475"/>
    </row>
    <row r="239" spans="1:16" ht="30" customHeight="1" x14ac:dyDescent="0.25">
      <c r="B239" s="504" t="s">
        <v>404</v>
      </c>
      <c r="C239" s="1461" t="s">
        <v>1100</v>
      </c>
      <c r="D239" s="1428"/>
      <c r="E239" s="1436"/>
      <c r="F239" s="14" t="s">
        <v>853</v>
      </c>
      <c r="G239" s="1490"/>
      <c r="H239" s="1478"/>
      <c r="I239" s="1701"/>
      <c r="J239" s="1701"/>
      <c r="K239" s="1701"/>
      <c r="L239" s="1701"/>
      <c r="M239" s="1701"/>
      <c r="N239" s="1454"/>
      <c r="O239" s="1475"/>
      <c r="P239" s="1475"/>
    </row>
    <row r="240" spans="1:16" ht="42" customHeight="1" thickBot="1" x14ac:dyDescent="0.3">
      <c r="B240" s="513" t="s">
        <v>406</v>
      </c>
      <c r="C240" s="1423" t="s">
        <v>1101</v>
      </c>
      <c r="D240" s="1424"/>
      <c r="E240" s="1425"/>
      <c r="F240" s="14" t="s">
        <v>853</v>
      </c>
      <c r="G240" s="1464"/>
      <c r="H240" s="1467"/>
      <c r="I240" s="1468"/>
      <c r="J240" s="1468"/>
      <c r="K240" s="1468"/>
      <c r="L240" s="1468"/>
      <c r="M240" s="1468"/>
      <c r="N240" s="1469"/>
      <c r="O240" s="1422"/>
      <c r="P240" s="1422"/>
    </row>
    <row r="241" spans="2:16" ht="21.75" customHeight="1" thickBot="1" x14ac:dyDescent="0.3">
      <c r="B241" s="1434" t="s">
        <v>1102</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91" t="s">
        <v>1103</v>
      </c>
      <c r="D242" s="1439"/>
      <c r="E242" s="1439"/>
      <c r="F242" s="1439"/>
      <c r="G242" s="13" t="s">
        <v>823</v>
      </c>
      <c r="H242" s="515" t="s">
        <v>882</v>
      </c>
      <c r="I242" s="1593"/>
      <c r="J242" s="1439"/>
      <c r="K242" s="1439"/>
      <c r="L242" s="1439"/>
      <c r="M242" s="1439"/>
      <c r="N242" s="1440"/>
      <c r="O242" s="1497" t="s">
        <v>2152</v>
      </c>
      <c r="P242" s="1497"/>
    </row>
    <row r="243" spans="2:16" ht="21.75" customHeight="1" x14ac:dyDescent="0.25">
      <c r="B243" s="1664" t="s">
        <v>1104</v>
      </c>
      <c r="C243" s="1428"/>
      <c r="D243" s="1428"/>
      <c r="E243" s="1428"/>
      <c r="F243" s="1428"/>
      <c r="G243" s="1428"/>
      <c r="H243" s="1428"/>
      <c r="I243" s="1428"/>
      <c r="J243" s="1428"/>
      <c r="K243" s="1428"/>
      <c r="L243" s="1428"/>
      <c r="M243" s="1428"/>
      <c r="N243" s="1429"/>
      <c r="O243" s="1475"/>
      <c r="P243" s="1475"/>
    </row>
    <row r="244" spans="2:16" ht="63.95" customHeight="1" x14ac:dyDescent="0.25">
      <c r="B244" s="204" t="s">
        <v>395</v>
      </c>
      <c r="C244" s="1491" t="s">
        <v>1105</v>
      </c>
      <c r="D244" s="1484"/>
      <c r="E244" s="1484"/>
      <c r="F244" s="1484"/>
      <c r="G244" s="517" t="s">
        <v>823</v>
      </c>
      <c r="H244" s="1716" t="s">
        <v>882</v>
      </c>
      <c r="I244" s="1717"/>
      <c r="J244" s="1448"/>
      <c r="K244" s="1448"/>
      <c r="L244" s="1448"/>
      <c r="M244" s="1448"/>
      <c r="N244" s="1466"/>
      <c r="O244" s="1475"/>
      <c r="P244" s="1475"/>
    </row>
    <row r="245" spans="2:16" ht="33" customHeight="1" x14ac:dyDescent="0.25">
      <c r="B245" s="421" t="s">
        <v>402</v>
      </c>
      <c r="C245" s="1461" t="s">
        <v>1106</v>
      </c>
      <c r="D245" s="1428"/>
      <c r="E245" s="1428"/>
      <c r="F245" s="1428"/>
      <c r="G245" s="1436"/>
      <c r="H245" s="1490"/>
      <c r="I245" s="1701"/>
      <c r="J245" s="1701"/>
      <c r="K245" s="1701"/>
      <c r="L245" s="1701"/>
      <c r="M245" s="1701"/>
      <c r="N245" s="1454"/>
      <c r="O245" s="1475"/>
      <c r="P245" s="1475"/>
    </row>
    <row r="246" spans="2:16" ht="33.75" customHeight="1" x14ac:dyDescent="0.25">
      <c r="B246" s="419"/>
      <c r="C246" s="499" t="s">
        <v>419</v>
      </c>
      <c r="D246" s="1491" t="s">
        <v>1049</v>
      </c>
      <c r="E246" s="1484"/>
      <c r="F246" s="1528" t="s">
        <v>1107</v>
      </c>
      <c r="G246" s="1436"/>
      <c r="H246" s="1490"/>
      <c r="I246" s="1701"/>
      <c r="J246" s="1701"/>
      <c r="K246" s="1701"/>
      <c r="L246" s="1701"/>
      <c r="M246" s="1701"/>
      <c r="N246" s="1454"/>
      <c r="O246" s="1475"/>
      <c r="P246" s="1475"/>
    </row>
    <row r="247" spans="2:16" ht="28.5" customHeight="1" x14ac:dyDescent="0.25">
      <c r="B247" s="419"/>
      <c r="C247" s="509" t="s">
        <v>509</v>
      </c>
      <c r="D247" s="1461" t="s">
        <v>1108</v>
      </c>
      <c r="E247" s="1436"/>
      <c r="F247" s="1529" t="s">
        <v>1109</v>
      </c>
      <c r="G247" s="1436"/>
      <c r="H247" s="1490"/>
      <c r="I247" s="1701"/>
      <c r="J247" s="1701"/>
      <c r="K247" s="1701"/>
      <c r="L247" s="1701"/>
      <c r="M247" s="1701"/>
      <c r="N247" s="1454"/>
      <c r="O247" s="1475"/>
      <c r="P247" s="1475"/>
    </row>
    <row r="248" spans="2:16" ht="28.5" customHeight="1" x14ac:dyDescent="0.25">
      <c r="B248" s="419"/>
      <c r="C248" s="509" t="s">
        <v>511</v>
      </c>
      <c r="D248" s="1461" t="s">
        <v>1110</v>
      </c>
      <c r="E248" s="1436"/>
      <c r="F248" s="1530" t="s">
        <v>1111</v>
      </c>
      <c r="G248" s="1701"/>
      <c r="H248" s="1490"/>
      <c r="I248" s="1701"/>
      <c r="J248" s="1701"/>
      <c r="K248" s="1701"/>
      <c r="L248" s="1701"/>
      <c r="M248" s="1701"/>
      <c r="N248" s="1454"/>
      <c r="O248" s="1475"/>
      <c r="P248" s="1475"/>
    </row>
    <row r="249" spans="2:16" ht="29.25" customHeight="1" x14ac:dyDescent="0.25">
      <c r="B249" s="418"/>
      <c r="C249" s="509" t="s">
        <v>513</v>
      </c>
      <c r="D249" s="1457" t="s">
        <v>1112</v>
      </c>
      <c r="E249" s="1428"/>
      <c r="F249" s="1528" t="s">
        <v>1111</v>
      </c>
      <c r="G249" s="1436"/>
      <c r="H249" s="1515"/>
      <c r="I249" s="1484"/>
      <c r="J249" s="1484"/>
      <c r="K249" s="1484"/>
      <c r="L249" s="1484"/>
      <c r="M249" s="1484"/>
      <c r="N249" s="1481"/>
      <c r="O249" s="1475"/>
      <c r="P249" s="1475"/>
    </row>
    <row r="250" spans="2:16" ht="102" customHeight="1" x14ac:dyDescent="0.25">
      <c r="B250" s="204" t="s">
        <v>404</v>
      </c>
      <c r="C250" s="1461" t="s">
        <v>1113</v>
      </c>
      <c r="D250" s="1428"/>
      <c r="E250" s="1436"/>
      <c r="F250" s="1529" t="s">
        <v>2153</v>
      </c>
      <c r="G250" s="1436"/>
      <c r="H250" s="518" t="s">
        <v>882</v>
      </c>
      <c r="I250" s="1536"/>
      <c r="J250" s="1428"/>
      <c r="K250" s="1428"/>
      <c r="L250" s="1428"/>
      <c r="M250" s="1428"/>
      <c r="N250" s="1429"/>
      <c r="O250" s="1471"/>
      <c r="P250" s="1471"/>
    </row>
    <row r="251" spans="2:16" ht="60" customHeight="1" x14ac:dyDescent="0.25">
      <c r="B251" s="1524" t="s">
        <v>668</v>
      </c>
      <c r="C251" s="1488" t="s">
        <v>1115</v>
      </c>
      <c r="D251" s="1448"/>
      <c r="E251" s="1448"/>
      <c r="F251" s="1448"/>
      <c r="G251" s="1445"/>
      <c r="H251" s="1526" t="s">
        <v>1116</v>
      </c>
      <c r="I251" s="1484"/>
      <c r="J251" s="1456"/>
      <c r="K251" s="1527" t="s">
        <v>1117</v>
      </c>
      <c r="L251" s="1428"/>
      <c r="M251" s="1428"/>
      <c r="N251" s="1429"/>
      <c r="O251" s="520" t="s">
        <v>1118</v>
      </c>
      <c r="P251" s="525" t="s">
        <v>1118</v>
      </c>
    </row>
    <row r="252" spans="2:16" ht="108" customHeight="1" x14ac:dyDescent="0.25">
      <c r="B252" s="1525"/>
      <c r="C252" s="1484"/>
      <c r="D252" s="1484"/>
      <c r="E252" s="1484"/>
      <c r="F252" s="1484"/>
      <c r="G252" s="1456"/>
      <c r="H252" s="521" t="s">
        <v>1119</v>
      </c>
      <c r="I252" s="522" t="s">
        <v>1120</v>
      </c>
      <c r="J252" s="522" t="s">
        <v>1121</v>
      </c>
      <c r="K252" s="521" t="s">
        <v>1122</v>
      </c>
      <c r="L252" s="521" t="s">
        <v>1123</v>
      </c>
      <c r="M252" s="522" t="s">
        <v>1124</v>
      </c>
      <c r="N252" s="523" t="s">
        <v>890</v>
      </c>
      <c r="O252" s="379" t="s">
        <v>2154</v>
      </c>
      <c r="P252" s="379"/>
    </row>
    <row r="253" spans="2:16" ht="21" customHeight="1" x14ac:dyDescent="0.25">
      <c r="B253" s="524" t="s">
        <v>395</v>
      </c>
      <c r="C253" s="1516" t="s">
        <v>1125</v>
      </c>
      <c r="D253" s="1428"/>
      <c r="E253" s="1428"/>
      <c r="F253" s="1428"/>
      <c r="G253" s="1428"/>
      <c r="H253" s="1428"/>
      <c r="I253" s="1428"/>
      <c r="J253" s="1428"/>
      <c r="K253" s="1428"/>
      <c r="L253" s="1428"/>
      <c r="M253" s="1428"/>
      <c r="N253" s="1429"/>
      <c r="O253" s="1713" t="s">
        <v>1126</v>
      </c>
      <c r="P253" s="1521" t="s">
        <v>1127</v>
      </c>
    </row>
    <row r="254" spans="2:16" ht="24.75" customHeight="1" x14ac:dyDescent="0.25">
      <c r="B254" s="498" t="s">
        <v>419</v>
      </c>
      <c r="C254" s="1519" t="s">
        <v>1128</v>
      </c>
      <c r="D254" s="1428"/>
      <c r="E254" s="1428"/>
      <c r="F254" s="1428"/>
      <c r="G254" s="1436"/>
      <c r="H254" s="526">
        <v>0</v>
      </c>
      <c r="I254" s="527">
        <v>4</v>
      </c>
      <c r="J254" s="623">
        <v>0</v>
      </c>
      <c r="K254" s="835">
        <v>0</v>
      </c>
      <c r="L254" s="835">
        <v>12</v>
      </c>
      <c r="M254" s="624">
        <v>0</v>
      </c>
      <c r="N254" s="626"/>
      <c r="O254" s="1454"/>
      <c r="P254" s="1475"/>
    </row>
    <row r="255" spans="2:16" ht="24.75" customHeight="1" x14ac:dyDescent="0.25">
      <c r="B255" s="498" t="s">
        <v>509</v>
      </c>
      <c r="C255" s="1519" t="s">
        <v>1130</v>
      </c>
      <c r="D255" s="1428"/>
      <c r="E255" s="1428"/>
      <c r="F255" s="1428"/>
      <c r="G255" s="1436"/>
      <c r="H255" s="529" t="s">
        <v>93</v>
      </c>
      <c r="I255" s="529" t="s">
        <v>93</v>
      </c>
      <c r="J255" s="836" t="s">
        <v>93</v>
      </c>
      <c r="K255" s="529" t="s">
        <v>93</v>
      </c>
      <c r="L255" s="529" t="s">
        <v>93</v>
      </c>
      <c r="M255" s="836" t="s">
        <v>93</v>
      </c>
      <c r="N255" s="837" t="s">
        <v>2155</v>
      </c>
      <c r="O255" s="1554" t="s">
        <v>2156</v>
      </c>
      <c r="P255" s="1714"/>
    </row>
    <row r="256" spans="2:16" ht="36" customHeight="1" x14ac:dyDescent="0.25">
      <c r="B256" s="498" t="s">
        <v>511</v>
      </c>
      <c r="C256" s="1519" t="s">
        <v>1132</v>
      </c>
      <c r="D256" s="1428"/>
      <c r="E256" s="1436"/>
      <c r="F256" s="1522"/>
      <c r="G256" s="1436"/>
      <c r="H256" s="529" t="s">
        <v>93</v>
      </c>
      <c r="I256" s="529" t="s">
        <v>93</v>
      </c>
      <c r="J256" s="836" t="s">
        <v>93</v>
      </c>
      <c r="K256" s="529" t="s">
        <v>93</v>
      </c>
      <c r="L256" s="529" t="s">
        <v>93</v>
      </c>
      <c r="M256" s="836" t="s">
        <v>93</v>
      </c>
      <c r="N256" s="837" t="s">
        <v>2155</v>
      </c>
      <c r="O256" s="1454"/>
      <c r="P256" s="1475"/>
    </row>
    <row r="257" spans="2:16" ht="20.25" customHeight="1" x14ac:dyDescent="0.25">
      <c r="B257" s="535" t="s">
        <v>402</v>
      </c>
      <c r="C257" s="1715" t="s">
        <v>1133</v>
      </c>
      <c r="D257" s="1428"/>
      <c r="E257" s="1428"/>
      <c r="F257" s="1428"/>
      <c r="G257" s="1436"/>
      <c r="H257" s="526">
        <v>0</v>
      </c>
      <c r="I257" s="527">
        <v>4</v>
      </c>
      <c r="J257" s="623">
        <v>0</v>
      </c>
      <c r="K257" s="526">
        <v>0</v>
      </c>
      <c r="L257" s="526">
        <v>12</v>
      </c>
      <c r="M257" s="624">
        <v>0</v>
      </c>
      <c r="N257" s="626"/>
      <c r="O257" s="1481"/>
      <c r="P257" s="1471"/>
    </row>
    <row r="258" spans="2:16" ht="20.25" customHeight="1" thickBot="1" x14ac:dyDescent="0.3">
      <c r="B258" s="535" t="s">
        <v>404</v>
      </c>
      <c r="C258" s="1710" t="s">
        <v>1134</v>
      </c>
      <c r="D258" s="1428"/>
      <c r="E258" s="1428"/>
      <c r="F258" s="1428"/>
      <c r="G258" s="1428"/>
      <c r="H258" s="1428"/>
      <c r="I258" s="1428"/>
      <c r="J258" s="1428"/>
      <c r="K258" s="1428"/>
      <c r="L258" s="1428"/>
      <c r="M258" s="1428"/>
      <c r="N258" s="1429"/>
      <c r="O258" s="1711"/>
      <c r="P258" s="1711"/>
    </row>
    <row r="259" spans="2:16" ht="24.75" customHeight="1" x14ac:dyDescent="0.25">
      <c r="B259" s="497" t="s">
        <v>419</v>
      </c>
      <c r="C259" s="1519" t="s">
        <v>1135</v>
      </c>
      <c r="D259" s="1428"/>
      <c r="E259" s="1428"/>
      <c r="F259" s="1428"/>
      <c r="G259" s="1436"/>
      <c r="H259" s="529" t="s">
        <v>93</v>
      </c>
      <c r="I259" s="529" t="s">
        <v>93</v>
      </c>
      <c r="J259" s="836" t="s">
        <v>93</v>
      </c>
      <c r="K259" s="529" t="s">
        <v>93</v>
      </c>
      <c r="L259" s="529" t="s">
        <v>93</v>
      </c>
      <c r="M259" s="836" t="s">
        <v>93</v>
      </c>
      <c r="N259" s="837" t="s">
        <v>2155</v>
      </c>
      <c r="O259" s="1475"/>
      <c r="P259" s="1475"/>
    </row>
    <row r="260" spans="2:16" ht="24.75" customHeight="1" x14ac:dyDescent="0.25">
      <c r="B260" s="497" t="s">
        <v>509</v>
      </c>
      <c r="C260" s="1520" t="s">
        <v>1136</v>
      </c>
      <c r="D260" s="1428"/>
      <c r="E260" s="1428"/>
      <c r="F260" s="1428"/>
      <c r="G260" s="537"/>
      <c r="H260" s="526">
        <v>0</v>
      </c>
      <c r="I260" s="527">
        <v>4</v>
      </c>
      <c r="J260" s="623">
        <v>0</v>
      </c>
      <c r="K260" s="526">
        <v>0</v>
      </c>
      <c r="L260" s="526">
        <v>12</v>
      </c>
      <c r="M260" s="624">
        <v>0</v>
      </c>
      <c r="N260" s="838"/>
      <c r="O260" s="1475"/>
      <c r="P260" s="1475"/>
    </row>
    <row r="261" spans="2:16" ht="24.75" customHeight="1" x14ac:dyDescent="0.25">
      <c r="B261" s="497" t="s">
        <v>511</v>
      </c>
      <c r="C261" s="1519" t="s">
        <v>1137</v>
      </c>
      <c r="D261" s="1428"/>
      <c r="E261" s="1428"/>
      <c r="F261" s="1428"/>
      <c r="G261" s="1436"/>
      <c r="H261" s="529" t="s">
        <v>93</v>
      </c>
      <c r="I261" s="529" t="s">
        <v>93</v>
      </c>
      <c r="J261" s="836" t="s">
        <v>93</v>
      </c>
      <c r="K261" s="529" t="s">
        <v>93</v>
      </c>
      <c r="L261" s="529" t="s">
        <v>93</v>
      </c>
      <c r="M261" s="836" t="s">
        <v>93</v>
      </c>
      <c r="N261" s="837" t="s">
        <v>2155</v>
      </c>
      <c r="O261" s="1475"/>
      <c r="P261" s="1475"/>
    </row>
    <row r="262" spans="2:16" ht="18" customHeight="1" x14ac:dyDescent="0.25">
      <c r="B262" s="535" t="s">
        <v>406</v>
      </c>
      <c r="C262" s="1516" t="s">
        <v>1138</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1139</v>
      </c>
      <c r="D263" s="1428"/>
      <c r="E263" s="1428"/>
      <c r="F263" s="1428"/>
      <c r="G263" s="1436"/>
      <c r="H263" s="526">
        <v>0</v>
      </c>
      <c r="I263" s="527">
        <v>4</v>
      </c>
      <c r="J263" s="623">
        <v>0</v>
      </c>
      <c r="K263" s="526">
        <v>0</v>
      </c>
      <c r="L263" s="526">
        <v>12</v>
      </c>
      <c r="M263" s="624">
        <v>0</v>
      </c>
      <c r="N263" s="629"/>
      <c r="O263" s="1475"/>
      <c r="P263" s="1475"/>
    </row>
    <row r="264" spans="2:16" ht="22.5" customHeight="1" x14ac:dyDescent="0.25">
      <c r="B264" s="497" t="s">
        <v>509</v>
      </c>
      <c r="C264" s="1519" t="s">
        <v>1140</v>
      </c>
      <c r="D264" s="1428"/>
      <c r="E264" s="1428"/>
      <c r="F264" s="1428"/>
      <c r="G264" s="1436"/>
      <c r="H264" s="529" t="s">
        <v>93</v>
      </c>
      <c r="I264" s="529" t="s">
        <v>93</v>
      </c>
      <c r="J264" s="836" t="s">
        <v>93</v>
      </c>
      <c r="K264" s="529" t="s">
        <v>93</v>
      </c>
      <c r="L264" s="529" t="s">
        <v>93</v>
      </c>
      <c r="M264" s="836" t="s">
        <v>93</v>
      </c>
      <c r="N264" s="837" t="s">
        <v>2155</v>
      </c>
      <c r="O264" s="1475"/>
      <c r="P264" s="1475"/>
    </row>
    <row r="265" spans="2:16" ht="22.5" customHeight="1" x14ac:dyDescent="0.25">
      <c r="B265" s="535" t="s">
        <v>409</v>
      </c>
      <c r="C265" s="1508" t="s">
        <v>1141</v>
      </c>
      <c r="D265" s="1428"/>
      <c r="E265" s="1428"/>
      <c r="F265" s="1428"/>
      <c r="G265" s="1428"/>
      <c r="H265" s="526">
        <v>0</v>
      </c>
      <c r="I265" s="527">
        <v>4</v>
      </c>
      <c r="J265" s="623">
        <v>0</v>
      </c>
      <c r="K265" s="526">
        <v>0</v>
      </c>
      <c r="L265" s="526">
        <v>12</v>
      </c>
      <c r="M265" s="624">
        <v>0</v>
      </c>
      <c r="N265" s="839"/>
      <c r="O265" s="1475"/>
      <c r="P265" s="1475"/>
    </row>
    <row r="266" spans="2:16" ht="22.5" customHeight="1" x14ac:dyDescent="0.25">
      <c r="B266" s="535" t="s">
        <v>411</v>
      </c>
      <c r="C266" s="1508" t="s">
        <v>1142</v>
      </c>
      <c r="D266" s="1428"/>
      <c r="E266" s="1428"/>
      <c r="F266" s="1428"/>
      <c r="G266" s="1428"/>
      <c r="H266" s="529" t="s">
        <v>93</v>
      </c>
      <c r="I266" s="529" t="s">
        <v>93</v>
      </c>
      <c r="J266" s="836" t="s">
        <v>93</v>
      </c>
      <c r="K266" s="529" t="s">
        <v>93</v>
      </c>
      <c r="L266" s="529" t="s">
        <v>93</v>
      </c>
      <c r="M266" s="836" t="s">
        <v>93</v>
      </c>
      <c r="N266" s="837" t="s">
        <v>2157</v>
      </c>
      <c r="O266" s="1475"/>
      <c r="P266" s="1475"/>
    </row>
    <row r="267" spans="2:16" ht="22.5" customHeight="1" x14ac:dyDescent="0.25">
      <c r="B267" s="535" t="s">
        <v>414</v>
      </c>
      <c r="C267" s="1508" t="s">
        <v>969</v>
      </c>
      <c r="D267" s="1428"/>
      <c r="E267" s="1428"/>
      <c r="F267" s="1428"/>
      <c r="G267" s="1428"/>
      <c r="H267" s="526">
        <v>0</v>
      </c>
      <c r="I267" s="527">
        <v>4</v>
      </c>
      <c r="J267" s="623">
        <v>0</v>
      </c>
      <c r="K267" s="526">
        <v>0</v>
      </c>
      <c r="L267" s="526">
        <v>12</v>
      </c>
      <c r="M267" s="624">
        <v>0</v>
      </c>
      <c r="N267" s="632"/>
      <c r="O267" s="1475"/>
      <c r="P267" s="1475"/>
    </row>
    <row r="268" spans="2:16" ht="22.5" customHeight="1" x14ac:dyDescent="0.25">
      <c r="B268" s="535" t="s">
        <v>417</v>
      </c>
      <c r="C268" s="1508" t="s">
        <v>1070</v>
      </c>
      <c r="D268" s="1428"/>
      <c r="E268" s="1428"/>
      <c r="F268" s="1428"/>
      <c r="G268" s="1428"/>
      <c r="H268" s="526">
        <v>0</v>
      </c>
      <c r="I268" s="527">
        <v>4</v>
      </c>
      <c r="J268" s="623">
        <v>0</v>
      </c>
      <c r="K268" s="526">
        <v>0</v>
      </c>
      <c r="L268" s="526">
        <v>12</v>
      </c>
      <c r="M268" s="624">
        <v>0</v>
      </c>
      <c r="N268" s="632"/>
      <c r="O268" s="1475"/>
      <c r="P268" s="1475"/>
    </row>
    <row r="269" spans="2:16" ht="18.75" customHeight="1" x14ac:dyDescent="0.25">
      <c r="B269" s="535" t="s">
        <v>419</v>
      </c>
      <c r="C269" s="1516" t="s">
        <v>1143</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1144</v>
      </c>
      <c r="D270" s="1428"/>
      <c r="E270" s="1428"/>
      <c r="F270" s="1428"/>
      <c r="G270" s="1436"/>
      <c r="H270" s="526">
        <v>0</v>
      </c>
      <c r="I270" s="527">
        <v>4</v>
      </c>
      <c r="J270" s="623">
        <v>0</v>
      </c>
      <c r="K270" s="526">
        <v>0</v>
      </c>
      <c r="L270" s="526">
        <v>12</v>
      </c>
      <c r="M270" s="623">
        <v>0</v>
      </c>
      <c r="N270" s="629"/>
      <c r="O270" s="1475"/>
      <c r="P270" s="1475"/>
    </row>
    <row r="271" spans="2:16" ht="22.5" customHeight="1" x14ac:dyDescent="0.25">
      <c r="B271" s="497" t="s">
        <v>509</v>
      </c>
      <c r="C271" s="1517" t="s">
        <v>1145</v>
      </c>
      <c r="D271" s="1428"/>
      <c r="E271" s="1428"/>
      <c r="F271" s="1428"/>
      <c r="G271" s="1436"/>
      <c r="H271" s="529" t="s">
        <v>93</v>
      </c>
      <c r="I271" s="529" t="s">
        <v>93</v>
      </c>
      <c r="J271" s="836" t="s">
        <v>93</v>
      </c>
      <c r="K271" s="529" t="s">
        <v>93</v>
      </c>
      <c r="L271" s="529" t="s">
        <v>93</v>
      </c>
      <c r="M271" s="836" t="s">
        <v>93</v>
      </c>
      <c r="N271" s="837" t="s">
        <v>2157</v>
      </c>
      <c r="O271" s="1475"/>
      <c r="P271" s="1475"/>
    </row>
    <row r="272" spans="2:16" ht="22.5" customHeight="1" x14ac:dyDescent="0.25">
      <c r="B272" s="535" t="s">
        <v>540</v>
      </c>
      <c r="C272" s="1508" t="s">
        <v>1146</v>
      </c>
      <c r="D272" s="1428"/>
      <c r="E272" s="1428"/>
      <c r="F272" s="1428"/>
      <c r="G272" s="1428"/>
      <c r="H272" s="529" t="s">
        <v>93</v>
      </c>
      <c r="I272" s="529" t="s">
        <v>93</v>
      </c>
      <c r="J272" s="836" t="s">
        <v>93</v>
      </c>
      <c r="K272" s="529" t="s">
        <v>93</v>
      </c>
      <c r="L272" s="529" t="s">
        <v>93</v>
      </c>
      <c r="M272" s="836" t="s">
        <v>93</v>
      </c>
      <c r="N272" s="837" t="s">
        <v>2157</v>
      </c>
      <c r="O272" s="1475"/>
      <c r="P272" s="1475"/>
    </row>
    <row r="273" spans="2:16" ht="39.75" customHeight="1" thickBot="1" x14ac:dyDescent="0.3">
      <c r="B273" s="421" t="s">
        <v>542</v>
      </c>
      <c r="C273" s="1461" t="s">
        <v>1147</v>
      </c>
      <c r="D273" s="1428"/>
      <c r="E273" s="1428"/>
      <c r="F273" s="1428"/>
      <c r="G273" s="1436"/>
      <c r="H273" s="777">
        <v>0</v>
      </c>
      <c r="I273" s="777">
        <v>32</v>
      </c>
      <c r="J273" s="627">
        <v>0</v>
      </c>
      <c r="K273" s="777">
        <v>0</v>
      </c>
      <c r="L273" s="777">
        <v>96</v>
      </c>
      <c r="M273" s="628">
        <v>0</v>
      </c>
      <c r="N273" s="632"/>
      <c r="O273" s="1422"/>
      <c r="P273" s="1422"/>
    </row>
    <row r="274" spans="2:16" ht="62.25" customHeight="1" thickBot="1" x14ac:dyDescent="0.3">
      <c r="B274" s="543" t="s">
        <v>697</v>
      </c>
      <c r="C274" s="1423" t="s">
        <v>1148</v>
      </c>
      <c r="D274" s="1424"/>
      <c r="E274" s="1424"/>
      <c r="F274" s="1424"/>
      <c r="G274" s="1425"/>
      <c r="H274" s="1887"/>
      <c r="I274" s="1424"/>
      <c r="J274" s="1424"/>
      <c r="K274" s="1424"/>
      <c r="L274" s="1424"/>
      <c r="M274" s="1424"/>
      <c r="N274" s="1424"/>
      <c r="O274" s="544"/>
      <c r="P274" s="545"/>
    </row>
    <row r="275" spans="2:16" ht="24" customHeight="1" thickBot="1" x14ac:dyDescent="0.3">
      <c r="B275" s="1434" t="s">
        <v>1150</v>
      </c>
      <c r="C275" s="1431"/>
      <c r="D275" s="1431"/>
      <c r="E275" s="1431"/>
      <c r="F275" s="1431"/>
      <c r="G275" s="1431"/>
      <c r="H275" s="1431"/>
      <c r="I275" s="1431"/>
      <c r="J275" s="1431"/>
      <c r="K275" s="1431"/>
      <c r="L275" s="1431"/>
      <c r="M275" s="1431"/>
      <c r="N275" s="1431"/>
      <c r="O275" s="1431"/>
      <c r="P275" s="1433"/>
    </row>
    <row r="276" spans="2:16" ht="44.25" customHeight="1" x14ac:dyDescent="0.25">
      <c r="B276" s="479" t="s">
        <v>700</v>
      </c>
      <c r="C276" s="1461" t="s">
        <v>1151</v>
      </c>
      <c r="D276" s="1428"/>
      <c r="E276" s="1428"/>
      <c r="F276" s="1428"/>
      <c r="G276" s="1436"/>
      <c r="H276" s="1462" t="s">
        <v>823</v>
      </c>
      <c r="I276" s="1428"/>
      <c r="J276" s="1436"/>
      <c r="K276" s="546" t="s">
        <v>882</v>
      </c>
      <c r="L276" s="1706"/>
      <c r="M276" s="1495"/>
      <c r="N276" s="1452"/>
      <c r="O276" s="502" t="s">
        <v>2158</v>
      </c>
      <c r="P276" s="378"/>
    </row>
    <row r="277" spans="2:16" ht="34.5" customHeight="1" x14ac:dyDescent="0.25">
      <c r="B277" s="519" t="s">
        <v>702</v>
      </c>
      <c r="C277" s="1461" t="s">
        <v>1152</v>
      </c>
      <c r="D277" s="1428"/>
      <c r="E277" s="1428"/>
      <c r="F277" s="1428"/>
      <c r="G277" s="1436"/>
      <c r="H277" s="1462" t="s">
        <v>823</v>
      </c>
      <c r="I277" s="1428"/>
      <c r="J277" s="1436"/>
      <c r="K277" s="1514" t="s">
        <v>882</v>
      </c>
      <c r="L277" s="1694"/>
      <c r="M277" s="1448"/>
      <c r="N277" s="1466"/>
      <c r="O277" s="1507" t="s">
        <v>2159</v>
      </c>
      <c r="P277" s="1470"/>
    </row>
    <row r="278" spans="2:16" ht="37.5" customHeight="1" x14ac:dyDescent="0.25">
      <c r="B278" s="418" t="s">
        <v>395</v>
      </c>
      <c r="C278" s="1502" t="s">
        <v>1153</v>
      </c>
      <c r="D278" s="1484"/>
      <c r="E278" s="1484"/>
      <c r="F278" s="1484"/>
      <c r="G278" s="1456"/>
      <c r="H278" s="1462" t="s">
        <v>836</v>
      </c>
      <c r="I278" s="1428"/>
      <c r="J278" s="1436"/>
      <c r="K278" s="1490"/>
      <c r="L278" s="1478"/>
      <c r="M278" s="1701"/>
      <c r="N278" s="1454"/>
      <c r="O278" s="1475"/>
      <c r="P278" s="1475"/>
    </row>
    <row r="279" spans="2:16" ht="37.5" customHeight="1" x14ac:dyDescent="0.25">
      <c r="B279" s="419" t="s">
        <v>402</v>
      </c>
      <c r="C279" s="1461" t="s">
        <v>1154</v>
      </c>
      <c r="D279" s="1428"/>
      <c r="E279" s="1428"/>
      <c r="F279" s="1428"/>
      <c r="G279" s="1436"/>
      <c r="H279" s="1462" t="s">
        <v>853</v>
      </c>
      <c r="I279" s="1428"/>
      <c r="J279" s="1436"/>
      <c r="K279" s="1515"/>
      <c r="L279" s="1479"/>
      <c r="M279" s="1484"/>
      <c r="N279" s="1481"/>
      <c r="O279" s="1475"/>
      <c r="P279" s="1475"/>
    </row>
    <row r="280" spans="2:16" ht="37.5" customHeight="1" x14ac:dyDescent="0.25">
      <c r="B280" s="436" t="s">
        <v>706</v>
      </c>
      <c r="C280" s="1461" t="s">
        <v>1155</v>
      </c>
      <c r="D280" s="1428"/>
      <c r="E280" s="1428"/>
      <c r="F280" s="1428"/>
      <c r="G280" s="1436"/>
      <c r="H280" s="1462" t="s">
        <v>2160</v>
      </c>
      <c r="I280" s="1428"/>
      <c r="J280" s="1436"/>
      <c r="K280" s="547" t="s">
        <v>882</v>
      </c>
      <c r="L280" s="1707"/>
      <c r="M280" s="1448"/>
      <c r="N280" s="1466"/>
      <c r="O280" s="1475"/>
      <c r="P280" s="1475"/>
    </row>
    <row r="281" spans="2:16" ht="37.5" customHeight="1" x14ac:dyDescent="0.25">
      <c r="B281" s="519" t="s">
        <v>708</v>
      </c>
      <c r="C281" s="1461" t="s">
        <v>1156</v>
      </c>
      <c r="D281" s="1428"/>
      <c r="E281" s="1428"/>
      <c r="F281" s="1428"/>
      <c r="G281" s="1436"/>
      <c r="H281" s="1462" t="s">
        <v>823</v>
      </c>
      <c r="I281" s="1428"/>
      <c r="J281" s="1436"/>
      <c r="K281" s="547" t="s">
        <v>882</v>
      </c>
      <c r="L281" s="1694"/>
      <c r="M281" s="1428"/>
      <c r="N281" s="1429"/>
      <c r="O281" s="1475"/>
      <c r="P281" s="1471"/>
    </row>
    <row r="282" spans="2:16" ht="39" customHeight="1" thickBot="1" x14ac:dyDescent="0.3">
      <c r="B282" s="76" t="s">
        <v>710</v>
      </c>
      <c r="C282" s="1502" t="s">
        <v>1157</v>
      </c>
      <c r="D282" s="1484"/>
      <c r="E282" s="1484"/>
      <c r="F282" s="1484"/>
      <c r="G282" s="1456"/>
      <c r="H282" s="1462" t="s">
        <v>836</v>
      </c>
      <c r="I282" s="1428"/>
      <c r="J282" s="1436"/>
      <c r="K282" s="1504" t="s">
        <v>882</v>
      </c>
      <c r="L282" s="1702"/>
      <c r="M282" s="1448"/>
      <c r="N282" s="1466"/>
      <c r="O282" s="1506" t="s">
        <v>2161</v>
      </c>
      <c r="P282" s="1470"/>
    </row>
    <row r="283" spans="2:16" ht="39" customHeight="1" x14ac:dyDescent="0.25">
      <c r="B283" s="77" t="s">
        <v>712</v>
      </c>
      <c r="C283" s="1461" t="s">
        <v>1158</v>
      </c>
      <c r="D283" s="1428"/>
      <c r="E283" s="1428"/>
      <c r="F283" s="1428"/>
      <c r="G283" s="1436"/>
      <c r="H283" s="1462" t="s">
        <v>862</v>
      </c>
      <c r="I283" s="1428"/>
      <c r="J283" s="1436"/>
      <c r="K283" s="1490"/>
      <c r="L283" s="1478"/>
      <c r="M283" s="1701"/>
      <c r="N283" s="1454"/>
      <c r="O283" s="1475"/>
      <c r="P283" s="1475"/>
    </row>
    <row r="284" spans="2:16" ht="39" customHeight="1" x14ac:dyDescent="0.25">
      <c r="B284" s="501" t="s">
        <v>714</v>
      </c>
      <c r="C284" s="1461" t="s">
        <v>1159</v>
      </c>
      <c r="D284" s="1428"/>
      <c r="E284" s="1428"/>
      <c r="F284" s="1428"/>
      <c r="G284" s="1436"/>
      <c r="H284" s="1462" t="s">
        <v>1160</v>
      </c>
      <c r="I284" s="1428"/>
      <c r="J284" s="1436"/>
      <c r="K284" s="1490"/>
      <c r="L284" s="1478"/>
      <c r="M284" s="1701"/>
      <c r="N284" s="1454"/>
      <c r="O284" s="1475"/>
      <c r="P284" s="1475"/>
    </row>
    <row r="285" spans="2:16" ht="39" customHeight="1" x14ac:dyDescent="0.25">
      <c r="B285" s="204" t="s">
        <v>395</v>
      </c>
      <c r="C285" s="1461" t="s">
        <v>1161</v>
      </c>
      <c r="D285" s="1428"/>
      <c r="E285" s="1428"/>
      <c r="F285" s="1428"/>
      <c r="G285" s="1436"/>
      <c r="H285" s="1462" t="s">
        <v>1160</v>
      </c>
      <c r="I285" s="1428"/>
      <c r="J285" s="1436"/>
      <c r="K285" s="1490"/>
      <c r="L285" s="1478"/>
      <c r="M285" s="1701"/>
      <c r="N285" s="1454"/>
      <c r="O285" s="1475"/>
      <c r="P285" s="1471"/>
    </row>
    <row r="286" spans="2:16" ht="51" customHeight="1" thickBot="1" x14ac:dyDescent="0.3">
      <c r="B286" s="479" t="s">
        <v>717</v>
      </c>
      <c r="C286" s="1461" t="s">
        <v>1162</v>
      </c>
      <c r="D286" s="1428"/>
      <c r="E286" s="1428"/>
      <c r="F286" s="1428"/>
      <c r="G286" s="1436"/>
      <c r="H286" s="1462" t="s">
        <v>836</v>
      </c>
      <c r="I286" s="1428"/>
      <c r="J286" s="1436"/>
      <c r="K286" s="1490"/>
      <c r="L286" s="1478"/>
      <c r="M286" s="1701"/>
      <c r="N286" s="1454"/>
      <c r="O286" s="1500" t="s">
        <v>2162</v>
      </c>
      <c r="P286" s="1500"/>
    </row>
    <row r="287" spans="2:16" ht="38.25" customHeight="1" thickBot="1" x14ac:dyDescent="0.3">
      <c r="B287" s="452" t="s">
        <v>395</v>
      </c>
      <c r="C287" s="1423" t="s">
        <v>1163</v>
      </c>
      <c r="D287" s="1424"/>
      <c r="E287" s="1424"/>
      <c r="F287" s="1424"/>
      <c r="G287" s="1425"/>
      <c r="H287" s="1462" t="s">
        <v>1164</v>
      </c>
      <c r="I287" s="1428"/>
      <c r="J287" s="1436"/>
      <c r="K287" s="1464"/>
      <c r="L287" s="1467"/>
      <c r="M287" s="1468"/>
      <c r="N287" s="1469"/>
      <c r="O287" s="1422"/>
      <c r="P287" s="1422"/>
    </row>
    <row r="288" spans="2:16" ht="21.75" customHeight="1" thickBot="1" x14ac:dyDescent="0.3">
      <c r="B288" s="1434" t="s">
        <v>1165</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1166</v>
      </c>
      <c r="D289" s="1484"/>
      <c r="E289" s="1484"/>
      <c r="F289" s="1484"/>
      <c r="G289" s="1484"/>
      <c r="H289" s="1492">
        <v>1</v>
      </c>
      <c r="I289" s="1428"/>
      <c r="J289" s="1428"/>
      <c r="K289" s="1493" t="s">
        <v>882</v>
      </c>
      <c r="L289" s="1494"/>
      <c r="M289" s="1495"/>
      <c r="N289" s="1452"/>
      <c r="O289" s="1497" t="s">
        <v>2163</v>
      </c>
      <c r="P289" s="1497"/>
    </row>
    <row r="290" spans="1:16" ht="30.75" customHeight="1" x14ac:dyDescent="0.25">
      <c r="B290" s="418" t="s">
        <v>395</v>
      </c>
      <c r="C290" s="1491" t="s">
        <v>1168</v>
      </c>
      <c r="D290" s="1484"/>
      <c r="E290" s="1484"/>
      <c r="F290" s="1484"/>
      <c r="G290" s="1484"/>
      <c r="H290" s="1462" t="s">
        <v>823</v>
      </c>
      <c r="I290" s="1428"/>
      <c r="J290" s="1436"/>
      <c r="K290" s="1490"/>
      <c r="L290" s="1478"/>
      <c r="M290" s="1701"/>
      <c r="N290" s="1454"/>
      <c r="O290" s="1475"/>
      <c r="P290" s="1475"/>
    </row>
    <row r="291" spans="1:16" ht="39" customHeight="1" x14ac:dyDescent="0.25">
      <c r="B291" s="418" t="s">
        <v>402</v>
      </c>
      <c r="C291" s="1461" t="s">
        <v>1169</v>
      </c>
      <c r="D291" s="1428"/>
      <c r="E291" s="1428"/>
      <c r="F291" s="1428"/>
      <c r="G291" s="1436"/>
      <c r="H291" s="1462" t="s">
        <v>338</v>
      </c>
      <c r="I291" s="1428"/>
      <c r="J291" s="1436"/>
      <c r="K291" s="1490"/>
      <c r="L291" s="1478"/>
      <c r="M291" s="1701"/>
      <c r="N291" s="1454"/>
      <c r="O291" s="1475"/>
      <c r="P291" s="1475"/>
    </row>
    <row r="292" spans="1:16" ht="35.25" customHeight="1" x14ac:dyDescent="0.25">
      <c r="B292" s="501" t="s">
        <v>725</v>
      </c>
      <c r="C292" s="1488" t="s">
        <v>1170</v>
      </c>
      <c r="D292" s="1428"/>
      <c r="E292" s="1428"/>
      <c r="F292" s="1428"/>
      <c r="G292" s="1436"/>
      <c r="H292" s="1462" t="s">
        <v>836</v>
      </c>
      <c r="I292" s="1428"/>
      <c r="J292" s="1436"/>
      <c r="K292" s="1490"/>
      <c r="L292" s="1479"/>
      <c r="M292" s="1484"/>
      <c r="N292" s="1481"/>
      <c r="O292" s="1475"/>
      <c r="P292" s="1475"/>
    </row>
    <row r="293" spans="1:16" ht="39" customHeight="1" x14ac:dyDescent="0.25">
      <c r="B293" s="418" t="s">
        <v>395</v>
      </c>
      <c r="C293" s="1461" t="s">
        <v>1171</v>
      </c>
      <c r="D293" s="1428"/>
      <c r="E293" s="1428"/>
      <c r="F293" s="1428"/>
      <c r="G293" s="1436"/>
      <c r="H293" s="1462" t="s">
        <v>853</v>
      </c>
      <c r="I293" s="1428"/>
      <c r="J293" s="1436"/>
      <c r="K293" s="1489" t="s">
        <v>882</v>
      </c>
      <c r="L293" s="1498"/>
      <c r="M293" s="1448"/>
      <c r="N293" s="1466"/>
      <c r="O293" s="1475"/>
      <c r="P293" s="1475"/>
    </row>
    <row r="294" spans="1:16" ht="31.5" customHeight="1" x14ac:dyDescent="0.25">
      <c r="B294" s="419" t="s">
        <v>402</v>
      </c>
      <c r="C294" s="1461" t="s">
        <v>1172</v>
      </c>
      <c r="D294" s="1428"/>
      <c r="E294" s="1428"/>
      <c r="F294" s="1428"/>
      <c r="G294" s="1436"/>
      <c r="H294" s="1499" t="s">
        <v>862</v>
      </c>
      <c r="I294" s="1448"/>
      <c r="J294" s="1445"/>
      <c r="K294" s="1490"/>
      <c r="L294" s="1478"/>
      <c r="M294" s="1701"/>
      <c r="N294" s="1454"/>
      <c r="O294" s="1471"/>
      <c r="P294" s="1471"/>
    </row>
    <row r="295" spans="1:16" ht="48.75" customHeight="1" x14ac:dyDescent="0.25">
      <c r="B295" s="1482" t="s">
        <v>1173</v>
      </c>
      <c r="C295" s="1428"/>
      <c r="D295" s="1428"/>
      <c r="E295" s="1428"/>
      <c r="F295" s="1428"/>
      <c r="G295" s="1428"/>
      <c r="H295" s="1428"/>
      <c r="I295" s="1428"/>
      <c r="J295" s="1428"/>
      <c r="K295" s="1428"/>
      <c r="L295" s="1428"/>
      <c r="M295" s="1428"/>
      <c r="N295" s="1429"/>
      <c r="O295" s="548"/>
      <c r="P295" s="548"/>
    </row>
    <row r="296" spans="1:16" ht="108" customHeight="1" x14ac:dyDescent="0.25">
      <c r="B296" s="436" t="s">
        <v>730</v>
      </c>
      <c r="C296" s="1542" t="s">
        <v>1174</v>
      </c>
      <c r="D296" s="1428"/>
      <c r="E296" s="1428"/>
      <c r="F296" s="1428"/>
      <c r="G296" s="1428"/>
      <c r="H296" s="1428"/>
      <c r="I296" s="1428"/>
      <c r="J296" s="1428"/>
      <c r="K296" s="1428"/>
      <c r="L296" s="1428"/>
      <c r="M296" s="1428"/>
      <c r="N296" s="1429"/>
      <c r="O296" s="1470" t="s">
        <v>2158</v>
      </c>
      <c r="P296" s="1470"/>
    </row>
    <row r="297" spans="1:16" ht="39.75" customHeight="1" x14ac:dyDescent="0.25">
      <c r="A297" s="466"/>
      <c r="B297" s="549" t="s">
        <v>395</v>
      </c>
      <c r="C297" s="1476" t="s">
        <v>1175</v>
      </c>
      <c r="D297" s="1448"/>
      <c r="E297" s="1448"/>
      <c r="F297" s="1448"/>
      <c r="G297" s="1448"/>
      <c r="H297" s="1448"/>
      <c r="I297" s="1448"/>
      <c r="J297" s="1448"/>
      <c r="K297" s="1448"/>
      <c r="L297" s="1477" t="s">
        <v>882</v>
      </c>
      <c r="M297" s="1658"/>
      <c r="N297" s="1466"/>
      <c r="O297" s="1475"/>
      <c r="P297" s="1475"/>
    </row>
    <row r="298" spans="1:16" ht="28.5" customHeight="1" x14ac:dyDescent="0.25">
      <c r="A298" s="466"/>
      <c r="B298" s="549"/>
      <c r="C298" s="509" t="s">
        <v>419</v>
      </c>
      <c r="D298" s="1461" t="s">
        <v>1176</v>
      </c>
      <c r="E298" s="1428"/>
      <c r="F298" s="1428"/>
      <c r="G298" s="1428"/>
      <c r="H298" s="1428"/>
      <c r="I298" s="1436"/>
      <c r="J298" s="1462" t="s">
        <v>1177</v>
      </c>
      <c r="K298" s="1436"/>
      <c r="L298" s="1478"/>
      <c r="M298" s="1478"/>
      <c r="N298" s="1454"/>
      <c r="O298" s="1475"/>
      <c r="P298" s="1475"/>
    </row>
    <row r="299" spans="1:16" ht="28.5" customHeight="1" x14ac:dyDescent="0.25">
      <c r="A299" s="466"/>
      <c r="B299" s="549"/>
      <c r="C299" s="549" t="s">
        <v>509</v>
      </c>
      <c r="D299" s="1461" t="s">
        <v>1178</v>
      </c>
      <c r="E299" s="1428"/>
      <c r="F299" s="1428"/>
      <c r="G299" s="1428"/>
      <c r="H299" s="1428"/>
      <c r="I299" s="1436"/>
      <c r="J299" s="1473" t="s">
        <v>862</v>
      </c>
      <c r="K299" s="1436"/>
      <c r="L299" s="1478"/>
      <c r="M299" s="1478"/>
      <c r="N299" s="1454"/>
      <c r="O299" s="1475"/>
      <c r="P299" s="1475"/>
    </row>
    <row r="300" spans="1:16" ht="28.5" customHeight="1" x14ac:dyDescent="0.25">
      <c r="A300" s="466"/>
      <c r="B300" s="549"/>
      <c r="C300" s="549" t="s">
        <v>511</v>
      </c>
      <c r="D300" s="1457" t="s">
        <v>1180</v>
      </c>
      <c r="E300" s="1428"/>
      <c r="F300" s="1428"/>
      <c r="G300" s="1428"/>
      <c r="H300" s="1474" t="s">
        <v>2164</v>
      </c>
      <c r="I300" s="1428"/>
      <c r="J300" s="1428"/>
      <c r="K300" s="1436"/>
      <c r="L300" s="1478"/>
      <c r="M300" s="1478"/>
      <c r="N300" s="1454"/>
      <c r="O300" s="1475"/>
      <c r="P300" s="1475"/>
    </row>
    <row r="301" spans="1:16" ht="28.5" customHeight="1" x14ac:dyDescent="0.25">
      <c r="A301" s="466"/>
      <c r="B301" s="549"/>
      <c r="C301" s="549" t="s">
        <v>513</v>
      </c>
      <c r="D301" s="1457" t="s">
        <v>1182</v>
      </c>
      <c r="E301" s="1428"/>
      <c r="F301" s="1428"/>
      <c r="G301" s="1428"/>
      <c r="H301" s="1428"/>
      <c r="I301" s="1428"/>
      <c r="J301" s="1462">
        <v>0</v>
      </c>
      <c r="K301" s="1436"/>
      <c r="L301" s="1478"/>
      <c r="M301" s="1478"/>
      <c r="N301" s="1454"/>
      <c r="O301" s="1475"/>
      <c r="P301" s="1475"/>
    </row>
    <row r="302" spans="1:16" ht="34.5" customHeight="1" x14ac:dyDescent="0.25">
      <c r="A302" s="466"/>
      <c r="B302" s="549" t="s">
        <v>402</v>
      </c>
      <c r="C302" s="1459" t="s">
        <v>1183</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1184</v>
      </c>
      <c r="E303" s="1428"/>
      <c r="F303" s="1428"/>
      <c r="G303" s="1428"/>
      <c r="H303" s="1428"/>
      <c r="I303" s="1436"/>
      <c r="J303" s="1462" t="s">
        <v>1177</v>
      </c>
      <c r="K303" s="1436"/>
      <c r="L303" s="1478"/>
      <c r="M303" s="1478"/>
      <c r="N303" s="1454"/>
      <c r="O303" s="1475"/>
      <c r="P303" s="1475"/>
    </row>
    <row r="304" spans="1:16" ht="28.5" customHeight="1" x14ac:dyDescent="0.25">
      <c r="A304" s="466"/>
      <c r="B304" s="549"/>
      <c r="C304" s="549" t="s">
        <v>509</v>
      </c>
      <c r="D304" s="1461" t="s">
        <v>1185</v>
      </c>
      <c r="E304" s="1428"/>
      <c r="F304" s="1428"/>
      <c r="G304" s="1428"/>
      <c r="H304" s="1428"/>
      <c r="I304" s="1436"/>
      <c r="J304" s="1473" t="s">
        <v>862</v>
      </c>
      <c r="K304" s="1436"/>
      <c r="L304" s="1478"/>
      <c r="M304" s="1478"/>
      <c r="N304" s="1454"/>
      <c r="O304" s="1475"/>
      <c r="P304" s="1475"/>
    </row>
    <row r="305" spans="1:16" ht="28.5" customHeight="1" x14ac:dyDescent="0.25">
      <c r="A305" s="466"/>
      <c r="B305" s="549"/>
      <c r="C305" s="549" t="s">
        <v>511</v>
      </c>
      <c r="D305" s="1476" t="s">
        <v>1180</v>
      </c>
      <c r="E305" s="1448"/>
      <c r="F305" s="1448"/>
      <c r="G305" s="1448"/>
      <c r="H305" s="1487" t="s">
        <v>2165</v>
      </c>
      <c r="I305" s="1448"/>
      <c r="J305" s="1448"/>
      <c r="K305" s="1445"/>
      <c r="L305" s="1478"/>
      <c r="M305" s="1478"/>
      <c r="N305" s="1454"/>
      <c r="O305" s="1475"/>
      <c r="P305" s="1475"/>
    </row>
    <row r="306" spans="1:16" ht="28.5" customHeight="1" x14ac:dyDescent="0.25">
      <c r="A306" s="466"/>
      <c r="B306" s="549"/>
      <c r="C306" s="549" t="s">
        <v>513</v>
      </c>
      <c r="D306" s="1457" t="s">
        <v>1187</v>
      </c>
      <c r="E306" s="1428"/>
      <c r="F306" s="1428"/>
      <c r="G306" s="1428"/>
      <c r="H306" s="1428"/>
      <c r="I306" s="1428"/>
      <c r="J306" s="1462">
        <v>0</v>
      </c>
      <c r="K306" s="1436"/>
      <c r="L306" s="1478"/>
      <c r="M306" s="1478"/>
      <c r="N306" s="1454"/>
      <c r="O306" s="1475"/>
      <c r="P306" s="1475"/>
    </row>
    <row r="307" spans="1:16" ht="39.75" customHeight="1" x14ac:dyDescent="0.25">
      <c r="A307" s="466"/>
      <c r="B307" s="549" t="s">
        <v>404</v>
      </c>
      <c r="C307" s="1461" t="s">
        <v>1188</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733</v>
      </c>
      <c r="E308" s="1428"/>
      <c r="F308" s="1428"/>
      <c r="G308" s="1428"/>
      <c r="H308" s="1428"/>
      <c r="I308" s="1436"/>
      <c r="J308" s="1462" t="s">
        <v>1177</v>
      </c>
      <c r="K308" s="1436"/>
      <c r="L308" s="1478"/>
      <c r="M308" s="1478"/>
      <c r="N308" s="1454"/>
      <c r="O308" s="1475"/>
      <c r="P308" s="1475"/>
    </row>
    <row r="309" spans="1:16" ht="28.5" customHeight="1" x14ac:dyDescent="0.25">
      <c r="A309" s="466"/>
      <c r="B309" s="421"/>
      <c r="C309" s="549" t="s">
        <v>509</v>
      </c>
      <c r="D309" s="1461" t="s">
        <v>1185</v>
      </c>
      <c r="E309" s="1428"/>
      <c r="F309" s="1428"/>
      <c r="G309" s="1428"/>
      <c r="H309" s="1428"/>
      <c r="I309" s="1436"/>
      <c r="J309" s="1473" t="s">
        <v>862</v>
      </c>
      <c r="K309" s="1436"/>
      <c r="L309" s="1478"/>
      <c r="M309" s="1478"/>
      <c r="N309" s="1454"/>
      <c r="O309" s="1475"/>
      <c r="P309" s="1475"/>
    </row>
    <row r="310" spans="1:16" ht="28.5" customHeight="1" x14ac:dyDescent="0.25">
      <c r="A310" s="466"/>
      <c r="B310" s="419"/>
      <c r="C310" s="549" t="s">
        <v>511</v>
      </c>
      <c r="D310" s="1457" t="s">
        <v>1180</v>
      </c>
      <c r="E310" s="1428"/>
      <c r="F310" s="1428"/>
      <c r="G310" s="1428"/>
      <c r="H310" s="1474" t="s">
        <v>2004</v>
      </c>
      <c r="I310" s="1428"/>
      <c r="J310" s="1428"/>
      <c r="K310" s="1436"/>
      <c r="L310" s="1478"/>
      <c r="M310" s="1478"/>
      <c r="N310" s="1454"/>
      <c r="O310" s="1475"/>
      <c r="P310" s="1475"/>
    </row>
    <row r="311" spans="1:16" ht="28.5" customHeight="1" x14ac:dyDescent="0.25">
      <c r="A311" s="466"/>
      <c r="B311" s="421"/>
      <c r="C311" s="549" t="s">
        <v>513</v>
      </c>
      <c r="D311" s="1457" t="s">
        <v>1190</v>
      </c>
      <c r="E311" s="1428"/>
      <c r="F311" s="1428"/>
      <c r="G311" s="1428"/>
      <c r="H311" s="1428"/>
      <c r="I311" s="1428"/>
      <c r="J311" s="1462">
        <v>0</v>
      </c>
      <c r="K311" s="1436"/>
      <c r="L311" s="1478"/>
      <c r="M311" s="1478"/>
      <c r="N311" s="1454"/>
      <c r="O311" s="1475"/>
      <c r="P311" s="1475"/>
    </row>
    <row r="312" spans="1:16" ht="39.75" customHeight="1" x14ac:dyDescent="0.25">
      <c r="A312" s="466"/>
      <c r="B312" s="421" t="s">
        <v>406</v>
      </c>
      <c r="C312" s="1459" t="s">
        <v>967</v>
      </c>
      <c r="D312" s="1448"/>
      <c r="E312" s="1448"/>
      <c r="F312" s="1448"/>
      <c r="G312" s="1448"/>
      <c r="H312" s="1448"/>
      <c r="I312" s="1448"/>
      <c r="J312" s="1445"/>
      <c r="K312" s="551" t="s">
        <v>2166</v>
      </c>
      <c r="L312" s="1478"/>
      <c r="M312" s="1478"/>
      <c r="N312" s="1454"/>
      <c r="O312" s="1475"/>
      <c r="P312" s="1475"/>
    </row>
    <row r="313" spans="1:16" ht="28.5" customHeight="1" x14ac:dyDescent="0.25">
      <c r="A313" s="466"/>
      <c r="B313" s="421"/>
      <c r="C313" s="549" t="s">
        <v>419</v>
      </c>
      <c r="D313" s="1461" t="s">
        <v>1184</v>
      </c>
      <c r="E313" s="1428"/>
      <c r="F313" s="1428"/>
      <c r="G313" s="1428"/>
      <c r="H313" s="1428"/>
      <c r="I313" s="1436"/>
      <c r="J313" s="1462" t="s">
        <v>1177</v>
      </c>
      <c r="K313" s="1436"/>
      <c r="L313" s="1478"/>
      <c r="M313" s="1478"/>
      <c r="N313" s="1454"/>
      <c r="O313" s="1475"/>
      <c r="P313" s="1475"/>
    </row>
    <row r="314" spans="1:16" ht="28.5" customHeight="1" x14ac:dyDescent="0.25">
      <c r="A314" s="466"/>
      <c r="B314" s="421"/>
      <c r="C314" s="549" t="s">
        <v>509</v>
      </c>
      <c r="D314" s="1461" t="s">
        <v>1185</v>
      </c>
      <c r="E314" s="1428"/>
      <c r="F314" s="1428"/>
      <c r="G314" s="1428"/>
      <c r="H314" s="1428"/>
      <c r="I314" s="1436"/>
      <c r="J314" s="1473" t="s">
        <v>862</v>
      </c>
      <c r="K314" s="1436"/>
      <c r="L314" s="1478"/>
      <c r="M314" s="1478"/>
      <c r="N314" s="1454"/>
      <c r="O314" s="1475"/>
      <c r="P314" s="1475"/>
    </row>
    <row r="315" spans="1:16" ht="28.5" customHeight="1" x14ac:dyDescent="0.25">
      <c r="A315" s="466"/>
      <c r="B315" s="419"/>
      <c r="C315" s="549" t="s">
        <v>511</v>
      </c>
      <c r="D315" s="1457" t="s">
        <v>1180</v>
      </c>
      <c r="E315" s="1428"/>
      <c r="F315" s="1428"/>
      <c r="G315" s="1428"/>
      <c r="H315" s="1474" t="s">
        <v>2167</v>
      </c>
      <c r="I315" s="1428"/>
      <c r="J315" s="1428"/>
      <c r="K315" s="1436"/>
      <c r="L315" s="1478"/>
      <c r="M315" s="1478"/>
      <c r="N315" s="1454"/>
      <c r="O315" s="1475"/>
      <c r="P315" s="1475"/>
    </row>
    <row r="316" spans="1:16" ht="28.5" customHeight="1" x14ac:dyDescent="0.25">
      <c r="A316" s="466"/>
      <c r="B316" s="421"/>
      <c r="C316" s="549" t="s">
        <v>513</v>
      </c>
      <c r="D316" s="1457" t="s">
        <v>1192</v>
      </c>
      <c r="E316" s="1428"/>
      <c r="F316" s="1428"/>
      <c r="G316" s="1428"/>
      <c r="H316" s="1428"/>
      <c r="I316" s="1428"/>
      <c r="J316" s="1462">
        <v>0</v>
      </c>
      <c r="K316" s="1436"/>
      <c r="L316" s="1478"/>
      <c r="M316" s="1478"/>
      <c r="N316" s="1454"/>
      <c r="O316" s="1475"/>
      <c r="P316" s="1475"/>
    </row>
    <row r="317" spans="1:16" ht="39.75" customHeight="1" x14ac:dyDescent="0.25">
      <c r="A317" s="466"/>
      <c r="B317" s="421" t="s">
        <v>409</v>
      </c>
      <c r="C317" s="1461" t="s">
        <v>1005</v>
      </c>
      <c r="D317" s="1428"/>
      <c r="E317" s="1428"/>
      <c r="F317" s="1428"/>
      <c r="G317" s="1428"/>
      <c r="H317" s="1428"/>
      <c r="I317" s="1428"/>
      <c r="J317" s="1436"/>
      <c r="K317" s="551" t="s">
        <v>2130</v>
      </c>
      <c r="L317" s="1478"/>
      <c r="M317" s="1478"/>
      <c r="N317" s="1454"/>
      <c r="O317" s="1475"/>
      <c r="P317" s="1475"/>
    </row>
    <row r="318" spans="1:16" ht="28.5" customHeight="1" x14ac:dyDescent="0.25">
      <c r="A318" s="466"/>
      <c r="B318" s="421"/>
      <c r="C318" s="5" t="s">
        <v>419</v>
      </c>
      <c r="D318" s="1461" t="s">
        <v>1184</v>
      </c>
      <c r="E318" s="1428"/>
      <c r="F318" s="1428"/>
      <c r="G318" s="1428"/>
      <c r="H318" s="1428"/>
      <c r="I318" s="1436"/>
      <c r="J318" s="1462" t="s">
        <v>1177</v>
      </c>
      <c r="K318" s="1436"/>
      <c r="L318" s="1478"/>
      <c r="M318" s="1478"/>
      <c r="N318" s="1454"/>
      <c r="O318" s="1475"/>
      <c r="P318" s="1475"/>
    </row>
    <row r="319" spans="1:16" ht="28.5" customHeight="1" x14ac:dyDescent="0.25">
      <c r="A319" s="466"/>
      <c r="B319" s="421"/>
      <c r="C319" s="549" t="s">
        <v>509</v>
      </c>
      <c r="D319" s="1461" t="s">
        <v>1185</v>
      </c>
      <c r="E319" s="1428"/>
      <c r="F319" s="1428"/>
      <c r="G319" s="1428"/>
      <c r="H319" s="1428"/>
      <c r="I319" s="1436"/>
      <c r="J319" s="1473" t="s">
        <v>862</v>
      </c>
      <c r="K319" s="1436"/>
      <c r="L319" s="1478"/>
      <c r="M319" s="1478"/>
      <c r="N319" s="1454"/>
      <c r="O319" s="1475"/>
      <c r="P319" s="1475"/>
    </row>
    <row r="320" spans="1:16" ht="28.5" customHeight="1" x14ac:dyDescent="0.25">
      <c r="A320" s="466"/>
      <c r="B320" s="419"/>
      <c r="C320" s="549" t="s">
        <v>511</v>
      </c>
      <c r="D320" s="1457" t="s">
        <v>1180</v>
      </c>
      <c r="E320" s="1428"/>
      <c r="F320" s="1428"/>
      <c r="G320" s="1428"/>
      <c r="H320" s="1474" t="s">
        <v>2168</v>
      </c>
      <c r="I320" s="1428"/>
      <c r="J320" s="1428"/>
      <c r="K320" s="1436"/>
      <c r="L320" s="1478"/>
      <c r="M320" s="1478"/>
      <c r="N320" s="1454"/>
      <c r="O320" s="1475"/>
      <c r="P320" s="1475"/>
    </row>
    <row r="321" spans="1:16" ht="28.5" customHeight="1" x14ac:dyDescent="0.25">
      <c r="A321" s="466"/>
      <c r="B321" s="421"/>
      <c r="C321" s="549" t="s">
        <v>513</v>
      </c>
      <c r="D321" s="1457" t="s">
        <v>1194</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969</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737</v>
      </c>
      <c r="E323" s="1428"/>
      <c r="F323" s="1428"/>
      <c r="G323" s="1428"/>
      <c r="H323" s="1428"/>
      <c r="I323" s="1436"/>
      <c r="J323" s="1462" t="s">
        <v>1177</v>
      </c>
      <c r="K323" s="1436"/>
      <c r="L323" s="1478"/>
      <c r="M323" s="1478"/>
      <c r="N323" s="1454"/>
      <c r="O323" s="1475"/>
      <c r="P323" s="1475"/>
    </row>
    <row r="324" spans="1:16" ht="28.5" customHeight="1" x14ac:dyDescent="0.25">
      <c r="A324" s="466"/>
      <c r="B324" s="421"/>
      <c r="C324" s="549" t="s">
        <v>509</v>
      </c>
      <c r="D324" s="1461" t="s">
        <v>1185</v>
      </c>
      <c r="E324" s="1428"/>
      <c r="F324" s="1428"/>
      <c r="G324" s="1428"/>
      <c r="H324" s="1428"/>
      <c r="I324" s="1436"/>
      <c r="J324" s="1473" t="s">
        <v>862</v>
      </c>
      <c r="K324" s="1436"/>
      <c r="L324" s="1478"/>
      <c r="M324" s="1478"/>
      <c r="N324" s="1454"/>
      <c r="O324" s="1475"/>
      <c r="P324" s="1475"/>
    </row>
    <row r="325" spans="1:16" ht="28.5" customHeight="1" x14ac:dyDescent="0.25">
      <c r="A325" s="466"/>
      <c r="B325" s="421"/>
      <c r="C325" s="549" t="s">
        <v>511</v>
      </c>
      <c r="D325" s="1457" t="s">
        <v>1180</v>
      </c>
      <c r="E325" s="1428"/>
      <c r="F325" s="1428"/>
      <c r="G325" s="1428"/>
      <c r="H325" s="1474" t="s">
        <v>862</v>
      </c>
      <c r="I325" s="1428"/>
      <c r="J325" s="1428"/>
      <c r="K325" s="1436"/>
      <c r="L325" s="1478"/>
      <c r="M325" s="1478"/>
      <c r="N325" s="1454"/>
      <c r="O325" s="1475"/>
      <c r="P325" s="1475"/>
    </row>
    <row r="326" spans="1:16" ht="28.5" customHeight="1" x14ac:dyDescent="0.25">
      <c r="A326" s="466"/>
      <c r="B326" s="421"/>
      <c r="C326" s="549" t="s">
        <v>513</v>
      </c>
      <c r="D326" s="1457" t="s">
        <v>1196</v>
      </c>
      <c r="E326" s="1428"/>
      <c r="F326" s="1428"/>
      <c r="G326" s="1428"/>
      <c r="H326" s="1428"/>
      <c r="I326" s="1428"/>
      <c r="J326" s="1462">
        <v>0</v>
      </c>
      <c r="K326" s="1436"/>
      <c r="L326" s="1478"/>
      <c r="M326" s="1478"/>
      <c r="N326" s="1454"/>
      <c r="O326" s="1475"/>
      <c r="P326" s="1475"/>
    </row>
    <row r="327" spans="1:16" ht="25.5" customHeight="1" x14ac:dyDescent="0.25">
      <c r="A327" s="466"/>
      <c r="B327" s="421" t="s">
        <v>414</v>
      </c>
      <c r="C327" s="1461" t="s">
        <v>1070</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1184</v>
      </c>
      <c r="E328" s="1428"/>
      <c r="F328" s="1428"/>
      <c r="G328" s="1428"/>
      <c r="H328" s="1428"/>
      <c r="I328" s="1436"/>
      <c r="J328" s="1462" t="s">
        <v>1177</v>
      </c>
      <c r="K328" s="1436"/>
      <c r="L328" s="1478"/>
      <c r="M328" s="1478"/>
      <c r="N328" s="1454"/>
      <c r="O328" s="1475"/>
      <c r="P328" s="1475"/>
    </row>
    <row r="329" spans="1:16" ht="28.5" customHeight="1" x14ac:dyDescent="0.25">
      <c r="A329" s="466"/>
      <c r="B329" s="421"/>
      <c r="C329" s="549" t="s">
        <v>509</v>
      </c>
      <c r="D329" s="1461" t="s">
        <v>1185</v>
      </c>
      <c r="E329" s="1428"/>
      <c r="F329" s="1428"/>
      <c r="G329" s="1428"/>
      <c r="H329" s="1428"/>
      <c r="I329" s="1436"/>
      <c r="J329" s="1473" t="s">
        <v>862</v>
      </c>
      <c r="K329" s="1436"/>
      <c r="L329" s="1478"/>
      <c r="M329" s="1478"/>
      <c r="N329" s="1454"/>
      <c r="O329" s="1475"/>
      <c r="P329" s="1475"/>
    </row>
    <row r="330" spans="1:16" ht="28.5" customHeight="1" x14ac:dyDescent="0.25">
      <c r="A330" s="466"/>
      <c r="B330" s="421"/>
      <c r="C330" s="549" t="s">
        <v>511</v>
      </c>
      <c r="D330" s="1457" t="s">
        <v>1180</v>
      </c>
      <c r="E330" s="1428"/>
      <c r="F330" s="1428"/>
      <c r="G330" s="1428"/>
      <c r="H330" s="1474" t="s">
        <v>862</v>
      </c>
      <c r="I330" s="1428"/>
      <c r="J330" s="1428"/>
      <c r="K330" s="1436"/>
      <c r="L330" s="1478"/>
      <c r="M330" s="1478"/>
      <c r="N330" s="1454"/>
      <c r="O330" s="1475"/>
      <c r="P330" s="1475"/>
    </row>
    <row r="331" spans="1:16" ht="28.5" customHeight="1" x14ac:dyDescent="0.25">
      <c r="A331" s="466"/>
      <c r="B331" s="421"/>
      <c r="C331" s="549" t="s">
        <v>513</v>
      </c>
      <c r="D331" s="1457" t="s">
        <v>1198</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1199</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1184</v>
      </c>
      <c r="E333" s="1428"/>
      <c r="F333" s="1428"/>
      <c r="G333" s="1428"/>
      <c r="H333" s="1428"/>
      <c r="I333" s="1436"/>
      <c r="J333" s="1462" t="s">
        <v>1177</v>
      </c>
      <c r="K333" s="1436"/>
      <c r="L333" s="1478"/>
      <c r="M333" s="1478"/>
      <c r="N333" s="1454"/>
      <c r="O333" s="1475"/>
      <c r="P333" s="1475"/>
    </row>
    <row r="334" spans="1:16" ht="28.5" customHeight="1" x14ac:dyDescent="0.25">
      <c r="A334" s="466"/>
      <c r="B334" s="421"/>
      <c r="C334" s="549" t="s">
        <v>509</v>
      </c>
      <c r="D334" s="1461" t="s">
        <v>1185</v>
      </c>
      <c r="E334" s="1428"/>
      <c r="F334" s="1428"/>
      <c r="G334" s="1428"/>
      <c r="H334" s="1428"/>
      <c r="I334" s="1436"/>
      <c r="J334" s="1473" t="s">
        <v>862</v>
      </c>
      <c r="K334" s="1436"/>
      <c r="L334" s="1478"/>
      <c r="M334" s="1478"/>
      <c r="N334" s="1454"/>
      <c r="O334" s="1475"/>
      <c r="P334" s="1475"/>
    </row>
    <row r="335" spans="1:16" ht="28.5" customHeight="1" x14ac:dyDescent="0.25">
      <c r="A335" s="466"/>
      <c r="B335" s="419"/>
      <c r="C335" s="509" t="s">
        <v>511</v>
      </c>
      <c r="D335" s="1457" t="s">
        <v>1180</v>
      </c>
      <c r="E335" s="1428"/>
      <c r="F335" s="1428"/>
      <c r="G335" s="1428"/>
      <c r="H335" s="1474" t="s">
        <v>2169</v>
      </c>
      <c r="I335" s="1428"/>
      <c r="J335" s="1428"/>
      <c r="K335" s="1436"/>
      <c r="L335" s="1478"/>
      <c r="M335" s="1478"/>
      <c r="N335" s="1454"/>
      <c r="O335" s="1475"/>
      <c r="P335" s="1475"/>
    </row>
    <row r="336" spans="1:16" ht="28.5" customHeight="1" x14ac:dyDescent="0.25">
      <c r="A336" s="466"/>
      <c r="B336" s="549"/>
      <c r="C336" s="549" t="s">
        <v>513</v>
      </c>
      <c r="D336" s="1457" t="s">
        <v>1201</v>
      </c>
      <c r="E336" s="1428"/>
      <c r="F336" s="1428"/>
      <c r="G336" s="1428"/>
      <c r="H336" s="1428"/>
      <c r="I336" s="1428"/>
      <c r="J336" s="1462">
        <v>0</v>
      </c>
      <c r="K336" s="1436"/>
      <c r="L336" s="1479"/>
      <c r="M336" s="1479"/>
      <c r="N336" s="1481"/>
      <c r="O336" s="1471"/>
      <c r="P336" s="1471"/>
    </row>
    <row r="337" spans="1:16" ht="54" customHeight="1" x14ac:dyDescent="0.25">
      <c r="A337" s="466"/>
      <c r="B337" s="550" t="s">
        <v>746</v>
      </c>
      <c r="C337" s="1457" t="s">
        <v>1202</v>
      </c>
      <c r="D337" s="1428"/>
      <c r="E337" s="1428"/>
      <c r="F337" s="1428"/>
      <c r="G337" s="1428"/>
      <c r="H337" s="1" t="s">
        <v>836</v>
      </c>
      <c r="I337" s="552" t="s">
        <v>1203</v>
      </c>
      <c r="J337" s="1698" t="s">
        <v>93</v>
      </c>
      <c r="K337" s="1428"/>
      <c r="L337" s="1428"/>
      <c r="M337" s="1428"/>
      <c r="N337" s="1429"/>
      <c r="O337" s="378" t="s">
        <v>2159</v>
      </c>
      <c r="P337" s="378"/>
    </row>
    <row r="338" spans="1:16" ht="125.25" customHeight="1" x14ac:dyDescent="0.25">
      <c r="A338" s="466"/>
      <c r="B338" s="550" t="s">
        <v>749</v>
      </c>
      <c r="C338" s="1459" t="s">
        <v>1204</v>
      </c>
      <c r="D338" s="1448"/>
      <c r="E338" s="1448"/>
      <c r="F338" s="1448"/>
      <c r="G338" s="1445"/>
      <c r="H338" s="1" t="s">
        <v>823</v>
      </c>
      <c r="I338" s="547" t="s">
        <v>882</v>
      </c>
      <c r="J338" s="1699"/>
      <c r="K338" s="1428"/>
      <c r="L338" s="1428"/>
      <c r="M338" s="1428"/>
      <c r="N338" s="1429"/>
      <c r="O338" s="1470" t="s">
        <v>2170</v>
      </c>
      <c r="P338" s="1470"/>
    </row>
    <row r="339" spans="1:16" ht="65.25" customHeight="1" x14ac:dyDescent="0.25">
      <c r="A339" s="466"/>
      <c r="B339" s="419" t="s">
        <v>395</v>
      </c>
      <c r="C339" s="1459" t="s">
        <v>1205</v>
      </c>
      <c r="D339" s="1448"/>
      <c r="E339" s="1448"/>
      <c r="F339" s="1448"/>
      <c r="G339" s="1445"/>
      <c r="H339" s="1700" t="s">
        <v>2171</v>
      </c>
      <c r="I339" s="1428"/>
      <c r="J339" s="1428"/>
      <c r="K339" s="1428"/>
      <c r="L339" s="1428"/>
      <c r="M339" s="1428"/>
      <c r="N339" s="1436"/>
      <c r="O339" s="1471"/>
      <c r="P339" s="1471"/>
    </row>
    <row r="340" spans="1:16" ht="60.75" customHeight="1" thickBot="1" x14ac:dyDescent="0.3">
      <c r="A340" s="466"/>
      <c r="B340" s="553" t="s">
        <v>752</v>
      </c>
      <c r="C340" s="1461" t="s">
        <v>1206</v>
      </c>
      <c r="D340" s="1428"/>
      <c r="E340" s="1428"/>
      <c r="F340" s="1428"/>
      <c r="G340" s="1436"/>
      <c r="H340" s="1462" t="s">
        <v>2172</v>
      </c>
      <c r="I340" s="1436"/>
      <c r="J340" s="1463" t="s">
        <v>882</v>
      </c>
      <c r="K340" s="1586"/>
      <c r="L340" s="1448"/>
      <c r="M340" s="1448"/>
      <c r="N340" s="1466"/>
      <c r="O340" s="1421" t="s">
        <v>2173</v>
      </c>
      <c r="P340" s="1690"/>
    </row>
    <row r="341" spans="1:16" ht="42.75" customHeight="1" thickBot="1" x14ac:dyDescent="0.3">
      <c r="A341" s="466"/>
      <c r="B341" s="452" t="s">
        <v>395</v>
      </c>
      <c r="C341" s="1423" t="s">
        <v>1207</v>
      </c>
      <c r="D341" s="1424"/>
      <c r="E341" s="1424"/>
      <c r="F341" s="1424"/>
      <c r="G341" s="1425"/>
      <c r="H341" s="1426" t="s">
        <v>2174</v>
      </c>
      <c r="I341" s="1425"/>
      <c r="J341" s="1464"/>
      <c r="K341" s="1467"/>
      <c r="L341" s="1468"/>
      <c r="M341" s="1468"/>
      <c r="N341" s="1469"/>
      <c r="O341" s="1422"/>
      <c r="P341" s="1469"/>
    </row>
    <row r="342" spans="1:16" ht="105.75" customHeight="1" thickBot="1" x14ac:dyDescent="0.3">
      <c r="B342" s="1693" t="s">
        <v>1208</v>
      </c>
      <c r="C342" s="1431"/>
      <c r="D342" s="1431"/>
      <c r="E342" s="1431"/>
      <c r="F342" s="1431"/>
      <c r="G342" s="1431"/>
      <c r="H342" s="1885" t="s">
        <v>2175</v>
      </c>
      <c r="I342" s="1431"/>
      <c r="J342" s="1431"/>
      <c r="K342" s="1431"/>
      <c r="L342" s="1431"/>
      <c r="M342" s="1431"/>
      <c r="N342" s="1433"/>
      <c r="O342" s="1432"/>
      <c r="P342" s="1433"/>
    </row>
    <row r="343" spans="1:16" ht="42.75" customHeight="1" thickBot="1" x14ac:dyDescent="0.3">
      <c r="B343" s="1434" t="s">
        <v>1210</v>
      </c>
      <c r="C343" s="1431"/>
      <c r="D343" s="1431"/>
      <c r="E343" s="1431"/>
      <c r="F343" s="1431"/>
      <c r="G343" s="1431"/>
      <c r="H343" s="1431"/>
      <c r="I343" s="1431"/>
      <c r="J343" s="1431"/>
      <c r="K343" s="1431"/>
      <c r="L343" s="1431"/>
      <c r="M343" s="1431"/>
      <c r="N343" s="1431"/>
      <c r="O343" s="1431"/>
      <c r="P343" s="1433"/>
    </row>
    <row r="344" spans="1:16" ht="39.75" customHeight="1" x14ac:dyDescent="0.25">
      <c r="A344" s="466"/>
      <c r="B344" s="553" t="s">
        <v>756</v>
      </c>
      <c r="C344" s="1461" t="s">
        <v>1211</v>
      </c>
      <c r="D344" s="1428"/>
      <c r="E344" s="1428"/>
      <c r="F344" s="1428"/>
      <c r="G344" s="1436"/>
      <c r="H344" s="1462" t="s">
        <v>823</v>
      </c>
      <c r="I344" s="1436"/>
      <c r="J344" s="546" t="s">
        <v>882</v>
      </c>
      <c r="K344" s="1657"/>
      <c r="L344" s="1439"/>
      <c r="M344" s="1439"/>
      <c r="N344" s="1440"/>
      <c r="O344" s="1697"/>
      <c r="P344" s="1452"/>
    </row>
    <row r="345" spans="1:16" ht="78" customHeight="1" x14ac:dyDescent="0.25">
      <c r="A345" s="466"/>
      <c r="B345" s="553" t="s">
        <v>758</v>
      </c>
      <c r="C345" s="1461" t="s">
        <v>1212</v>
      </c>
      <c r="D345" s="1428"/>
      <c r="E345" s="1428"/>
      <c r="F345" s="1428"/>
      <c r="G345" s="1436"/>
      <c r="H345" s="1462" t="s">
        <v>2176</v>
      </c>
      <c r="I345" s="1436"/>
      <c r="J345" s="554" t="s">
        <v>882</v>
      </c>
      <c r="K345" s="1691"/>
      <c r="L345" s="1428"/>
      <c r="M345" s="1428"/>
      <c r="N345" s="1429"/>
      <c r="O345" s="1453"/>
      <c r="P345" s="1454"/>
    </row>
    <row r="346" spans="1:16" ht="42.75" customHeight="1" x14ac:dyDescent="0.25">
      <c r="A346" s="466"/>
      <c r="B346" s="553" t="s">
        <v>760</v>
      </c>
      <c r="C346" s="1461" t="s">
        <v>1213</v>
      </c>
      <c r="D346" s="1428"/>
      <c r="E346" s="1428"/>
      <c r="F346" s="1428"/>
      <c r="G346" s="1436"/>
      <c r="H346" s="1462" t="s">
        <v>823</v>
      </c>
      <c r="I346" s="1436"/>
      <c r="J346" s="555" t="s">
        <v>882</v>
      </c>
      <c r="K346" s="1691"/>
      <c r="L346" s="1428"/>
      <c r="M346" s="1428"/>
      <c r="N346" s="1429"/>
      <c r="O346" s="1453"/>
      <c r="P346" s="1454"/>
    </row>
    <row r="347" spans="1:16" ht="42.75" customHeight="1" x14ac:dyDescent="0.25">
      <c r="A347" s="466"/>
      <c r="B347" s="553" t="s">
        <v>762</v>
      </c>
      <c r="C347" s="1461" t="s">
        <v>1214</v>
      </c>
      <c r="D347" s="1428"/>
      <c r="E347" s="1428"/>
      <c r="F347" s="1428"/>
      <c r="G347" s="1436"/>
      <c r="H347" s="1503" t="s">
        <v>2177</v>
      </c>
      <c r="I347" s="1456"/>
      <c r="J347" s="555" t="s">
        <v>882</v>
      </c>
      <c r="K347" s="1691"/>
      <c r="L347" s="1428"/>
      <c r="M347" s="1428"/>
      <c r="N347" s="1429"/>
      <c r="O347" s="1453"/>
      <c r="P347" s="1454"/>
    </row>
    <row r="348" spans="1:16" ht="45.75" customHeight="1" x14ac:dyDescent="0.25">
      <c r="A348" s="466"/>
      <c r="B348" s="553" t="s">
        <v>764</v>
      </c>
      <c r="C348" s="1461" t="s">
        <v>1217</v>
      </c>
      <c r="D348" s="1428"/>
      <c r="E348" s="1428"/>
      <c r="F348" s="1428"/>
      <c r="G348" s="1436"/>
      <c r="H348" s="1462" t="s">
        <v>2178</v>
      </c>
      <c r="I348" s="1436"/>
      <c r="J348" s="555" t="s">
        <v>882</v>
      </c>
      <c r="K348" s="1691"/>
      <c r="L348" s="1428"/>
      <c r="M348" s="1428"/>
      <c r="N348" s="1429"/>
      <c r="O348" s="1453"/>
      <c r="P348" s="1454"/>
    </row>
    <row r="349" spans="1:16" ht="49.5" customHeight="1" x14ac:dyDescent="0.25">
      <c r="A349" s="466"/>
      <c r="B349" s="553" t="s">
        <v>766</v>
      </c>
      <c r="C349" s="1461" t="s">
        <v>1219</v>
      </c>
      <c r="D349" s="1428"/>
      <c r="E349" s="1428"/>
      <c r="F349" s="1428"/>
      <c r="G349" s="1436"/>
      <c r="H349" s="1696" t="s">
        <v>1220</v>
      </c>
      <c r="I349" s="1450"/>
      <c r="J349" s="555" t="s">
        <v>882</v>
      </c>
      <c r="K349" s="1691"/>
      <c r="L349" s="1428"/>
      <c r="M349" s="1428"/>
      <c r="N349" s="1429"/>
      <c r="O349" s="1453"/>
      <c r="P349" s="1454"/>
    </row>
    <row r="350" spans="1:16" ht="123.75" customHeight="1" x14ac:dyDescent="0.25">
      <c r="A350" s="466"/>
      <c r="B350" s="553" t="s">
        <v>768</v>
      </c>
      <c r="C350" s="1461" t="s">
        <v>1221</v>
      </c>
      <c r="D350" s="1428"/>
      <c r="E350" s="1428"/>
      <c r="F350" s="1428"/>
      <c r="G350" s="1436"/>
      <c r="H350" s="1499" t="s">
        <v>2179</v>
      </c>
      <c r="I350" s="1445"/>
      <c r="J350" s="547" t="s">
        <v>882</v>
      </c>
      <c r="K350" s="1691"/>
      <c r="L350" s="1428"/>
      <c r="M350" s="1428"/>
      <c r="N350" s="1429"/>
      <c r="O350" s="1453"/>
      <c r="P350" s="1454"/>
    </row>
    <row r="351" spans="1:16" ht="97.5" customHeight="1" thickBot="1" x14ac:dyDescent="0.3">
      <c r="A351" s="466"/>
      <c r="B351" s="550" t="s">
        <v>770</v>
      </c>
      <c r="C351" s="1645" t="s">
        <v>1224</v>
      </c>
      <c r="D351" s="1424"/>
      <c r="E351" s="1424"/>
      <c r="F351" s="1424"/>
      <c r="G351" s="1424"/>
      <c r="H351" s="1499" t="s">
        <v>93</v>
      </c>
      <c r="I351" s="1445"/>
      <c r="J351" s="555" t="s">
        <v>882</v>
      </c>
      <c r="K351" s="1886" t="s">
        <v>2180</v>
      </c>
      <c r="L351" s="1448"/>
      <c r="M351" s="1448"/>
      <c r="N351" s="1448"/>
      <c r="O351" s="1453"/>
      <c r="P351" s="1454"/>
    </row>
    <row r="352" spans="1:16" ht="31.5" customHeight="1" thickBot="1" x14ac:dyDescent="0.45">
      <c r="B352" s="1443" t="s">
        <v>1225</v>
      </c>
      <c r="C352" s="1431"/>
      <c r="D352" s="1431"/>
      <c r="E352" s="1431"/>
      <c r="F352" s="1431"/>
      <c r="G352" s="1431"/>
      <c r="H352" s="1431"/>
      <c r="I352" s="1431"/>
      <c r="J352" s="1431"/>
      <c r="K352" s="1431"/>
      <c r="L352" s="1431"/>
      <c r="M352" s="1431"/>
      <c r="N352" s="1431"/>
      <c r="O352" s="1431"/>
      <c r="P352" s="556"/>
    </row>
  </sheetData>
  <mergeCells count="843">
    <mergeCell ref="C9:H9"/>
    <mergeCell ref="C10:H10"/>
    <mergeCell ref="J10:K10"/>
    <mergeCell ref="L10:N10"/>
    <mergeCell ref="C11:H11"/>
    <mergeCell ref="J11:K11"/>
    <mergeCell ref="L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82:G82"/>
    <mergeCell ref="I82:J82"/>
    <mergeCell ref="K82:N82"/>
    <mergeCell ref="O82:O87"/>
    <mergeCell ref="B83:E87"/>
    <mergeCell ref="F83:H83"/>
    <mergeCell ref="I83:J83"/>
    <mergeCell ref="K83:N83"/>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P83:P87"/>
    <mergeCell ref="F84:H84"/>
    <mergeCell ref="I84:J84"/>
    <mergeCell ref="K84:N84"/>
    <mergeCell ref="F85:H85"/>
    <mergeCell ref="I85:J85"/>
    <mergeCell ref="K85:N85"/>
    <mergeCell ref="F86:H86"/>
    <mergeCell ref="I86:J86"/>
    <mergeCell ref="K86:N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C117:G117"/>
    <mergeCell ref="H117:J117"/>
    <mergeCell ref="L117:N118"/>
    <mergeCell ref="B112:P112"/>
    <mergeCell ref="C113:G113"/>
    <mergeCell ref="H113:J113"/>
    <mergeCell ref="K113:K120"/>
    <mergeCell ref="L113:N116"/>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G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43:E143"/>
    <mergeCell ref="L143:N143"/>
    <mergeCell ref="C144:E144"/>
    <mergeCell ref="L144:N144"/>
    <mergeCell ref="C145:E145"/>
    <mergeCell ref="L145:N145"/>
    <mergeCell ref="O139:O150"/>
    <mergeCell ref="P139:P150"/>
    <mergeCell ref="C140:E140"/>
    <mergeCell ref="G140:K141"/>
    <mergeCell ref="L140:N140"/>
    <mergeCell ref="C141:E141"/>
    <mergeCell ref="L141:N141"/>
    <mergeCell ref="C142:E142"/>
    <mergeCell ref="G142:K150"/>
    <mergeCell ref="L142:N142"/>
    <mergeCell ref="C149:E149"/>
    <mergeCell ref="L149:N149"/>
    <mergeCell ref="C150:E150"/>
    <mergeCell ref="L150:N150"/>
    <mergeCell ref="C151:E151"/>
    <mergeCell ref="G151:N151"/>
    <mergeCell ref="C146:E146"/>
    <mergeCell ref="L146:N146"/>
    <mergeCell ref="C147:E147"/>
    <mergeCell ref="L147:N147"/>
    <mergeCell ref="C148:E148"/>
    <mergeCell ref="L148:N148"/>
    <mergeCell ref="C159:E159"/>
    <mergeCell ref="C160:E160"/>
    <mergeCell ref="C161:E161"/>
    <mergeCell ref="C162:E162"/>
    <mergeCell ref="C163:E163"/>
    <mergeCell ref="G163:K163"/>
    <mergeCell ref="O151:O162"/>
    <mergeCell ref="P151:P162"/>
    <mergeCell ref="C152:E152"/>
    <mergeCell ref="G152:N162"/>
    <mergeCell ref="C153:E153"/>
    <mergeCell ref="C154:E154"/>
    <mergeCell ref="C155:E155"/>
    <mergeCell ref="C156:E156"/>
    <mergeCell ref="C157:E157"/>
    <mergeCell ref="C158:E158"/>
    <mergeCell ref="L163:N163"/>
    <mergeCell ref="O163:O174"/>
    <mergeCell ref="P163:P174"/>
    <mergeCell ref="C164:E164"/>
    <mergeCell ref="G164:K164"/>
    <mergeCell ref="L164:N164"/>
    <mergeCell ref="C165:E165"/>
    <mergeCell ref="G165:K165"/>
    <mergeCell ref="L165:N165"/>
    <mergeCell ref="C166:E166"/>
    <mergeCell ref="C169:E169"/>
    <mergeCell ref="G169:K169"/>
    <mergeCell ref="L169:N169"/>
    <mergeCell ref="C170:E170"/>
    <mergeCell ref="G170:K170"/>
    <mergeCell ref="L170:N170"/>
    <mergeCell ref="G166:K166"/>
    <mergeCell ref="L166:N166"/>
    <mergeCell ref="C167:E167"/>
    <mergeCell ref="G167:K167"/>
    <mergeCell ref="L167:N167"/>
    <mergeCell ref="C168:E168"/>
    <mergeCell ref="G168:K168"/>
    <mergeCell ref="L168:N168"/>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
    <cfRule type="containsBlanks" dxfId="11245" priority="294">
      <formula>LEN(TRIM(F8))=0</formula>
    </cfRule>
    <cfRule type="expression" dxfId="11244" priority="295">
      <formula>$N$13="No"</formula>
    </cfRule>
    <cfRule type="expression" dxfId="11243" priority="296">
      <formula>$N$13="Not applicable"</formula>
    </cfRule>
    <cfRule type="expression" dxfId="11242" priority="297">
      <formula>$N$13="Don't know"</formula>
    </cfRule>
    <cfRule type="expression" dxfId="11241" priority="298">
      <formula>$F$16="Not applicable"</formula>
    </cfRule>
    <cfRule type="expression" dxfId="11240" priority="299">
      <formula>$F$16="Don't know"</formula>
    </cfRule>
    <cfRule type="expression" dxfId="11239" priority="300">
      <formula>$F$16="No"</formula>
    </cfRule>
  </conditionalFormatting>
  <conditionalFormatting sqref="H25 H82 O252 H276:H277 O289 O338 H280 O276:O277 O255 O282 O286 H29:H30 H283:H284 H254:I257 H260:I260 H263:I263 K254:L254 K260:L260 K263:L263 H270:I270 K270:L270 F50:J54 K257:L257 H265:I265 H267:I268 K267:L268 K265:L265">
    <cfRule type="containsBlanks" dxfId="11238" priority="301">
      <formula>LEN(TRIM(F25))=0</formula>
    </cfRule>
  </conditionalFormatting>
  <conditionalFormatting sqref="O33 O64:O68 O82 O89 O111 O194 O236 O201:O203 O21 O25 O30:O31 O27">
    <cfRule type="containsBlanks" dxfId="11237" priority="293">
      <formula>LEN(TRIM(O21))=0</formula>
    </cfRule>
  </conditionalFormatting>
  <conditionalFormatting sqref="F219 K113 K195">
    <cfRule type="containsBlanks" dxfId="11236" priority="292">
      <formula>LEN(TRIM(F113))=0</formula>
    </cfRule>
  </conditionalFormatting>
  <conditionalFormatting sqref="J27">
    <cfRule type="containsBlanks" dxfId="11235" priority="291">
      <formula>LEN(TRIM(J27))=0</formula>
    </cfRule>
  </conditionalFormatting>
  <conditionalFormatting sqref="J33">
    <cfRule type="containsBlanks" dxfId="11234" priority="290">
      <formula>LEN(TRIM(J33))=0</formula>
    </cfRule>
  </conditionalFormatting>
  <conditionalFormatting sqref="K218">
    <cfRule type="containsBlanks" dxfId="11233" priority="287">
      <formula>LEN(TRIM(K218))=0</formula>
    </cfRule>
  </conditionalFormatting>
  <conditionalFormatting sqref="K113">
    <cfRule type="expression" dxfId="11232" priority="288">
      <formula>#REF!="Don't know"</formula>
    </cfRule>
    <cfRule type="expression" dxfId="11231" priority="289">
      <formula>#REF!="No"</formula>
    </cfRule>
  </conditionalFormatting>
  <conditionalFormatting sqref="H289">
    <cfRule type="containsBlanks" dxfId="11230" priority="286">
      <formula>LEN(TRIM(H289))=0</formula>
    </cfRule>
  </conditionalFormatting>
  <conditionalFormatting sqref="O40">
    <cfRule type="containsBlanks" dxfId="11229" priority="285">
      <formula>LEN(TRIM(O40))=0</formula>
    </cfRule>
  </conditionalFormatting>
  <conditionalFormatting sqref="O199:O200">
    <cfRule type="containsBlanks" dxfId="11228" priority="284">
      <formula>LEN(TRIM(O199))=0</formula>
    </cfRule>
  </conditionalFormatting>
  <conditionalFormatting sqref="F229">
    <cfRule type="containsBlanks" dxfId="11227" priority="283">
      <formula>LEN(TRIM(F229))=0</formula>
    </cfRule>
  </conditionalFormatting>
  <conditionalFormatting sqref="O151">
    <cfRule type="containsBlanks" dxfId="11226" priority="282">
      <formula>LEN(TRIM(O151))=0</formula>
    </cfRule>
  </conditionalFormatting>
  <conditionalFormatting sqref="F75">
    <cfRule type="containsBlanks" dxfId="11225" priority="281">
      <formula>LEN(TRIM(F75))=0</formula>
    </cfRule>
  </conditionalFormatting>
  <conditionalFormatting sqref="O187">
    <cfRule type="containsBlanks" dxfId="11224" priority="280">
      <formula>LEN(TRIM(O187))=0</formula>
    </cfRule>
  </conditionalFormatting>
  <conditionalFormatting sqref="H187">
    <cfRule type="containsBlanks" dxfId="11223" priority="277">
      <formula>LEN(TRIM(H187))=0</formula>
    </cfRule>
    <cfRule type="expression" dxfId="11222" priority="278">
      <formula>#REF!="Don't know"</formula>
    </cfRule>
    <cfRule type="expression" dxfId="11221" priority="279">
      <formula>#REF!="No"</formula>
    </cfRule>
  </conditionalFormatting>
  <conditionalFormatting sqref="H340:I340">
    <cfRule type="containsBlanks" dxfId="11220" priority="275">
      <formula>LEN(TRIM(H340))=0</formula>
    </cfRule>
    <cfRule type="containsBlanks" priority="276">
      <formula>LEN(TRIM(H340))=0</formula>
    </cfRule>
  </conditionalFormatting>
  <conditionalFormatting sqref="O242">
    <cfRule type="containsBlanks" dxfId="11219" priority="274">
      <formula>LEN(TRIM(O242))=0</formula>
    </cfRule>
  </conditionalFormatting>
  <conditionalFormatting sqref="G69:J69">
    <cfRule type="containsBlanks" dxfId="11218" priority="268">
      <formula>LEN(TRIM(G69))=0</formula>
    </cfRule>
  </conditionalFormatting>
  <conditionalFormatting sqref="O139">
    <cfRule type="containsBlanks" dxfId="11217" priority="273">
      <formula>LEN(TRIM(O139))=0</formula>
    </cfRule>
  </conditionalFormatting>
  <conditionalFormatting sqref="F221:G221 F223:G223 F222 F225:G225 F224">
    <cfRule type="containsBlanks" dxfId="11216" priority="267">
      <formula>LEN(TRIM(F221))=0</formula>
    </cfRule>
  </conditionalFormatting>
  <conditionalFormatting sqref="I21">
    <cfRule type="containsBlanks" dxfId="11215" priority="269">
      <formula>LEN(TRIM(I21))=0</formula>
    </cfRule>
    <cfRule type="expression" dxfId="11214" priority="270">
      <formula>$M$13="No"</formula>
    </cfRule>
    <cfRule type="expression" dxfId="11213" priority="271">
      <formula>$M$13="Not applicable"</formula>
    </cfRule>
    <cfRule type="expression" dxfId="11212" priority="272">
      <formula>$M$13="Don't know"</formula>
    </cfRule>
  </conditionalFormatting>
  <conditionalFormatting sqref="G227">
    <cfRule type="containsBlanks" dxfId="11211" priority="266">
      <formula>LEN(TRIM(G227))=0</formula>
    </cfRule>
  </conditionalFormatting>
  <conditionalFormatting sqref="O220 O227">
    <cfRule type="containsBlanks" dxfId="11210" priority="265">
      <formula>LEN(TRIM(O220))=0</formula>
    </cfRule>
  </conditionalFormatting>
  <conditionalFormatting sqref="J298">
    <cfRule type="containsBlanks" dxfId="11209" priority="264">
      <formula>LEN(TRIM(J298))=0</formula>
    </cfRule>
  </conditionalFormatting>
  <conditionalFormatting sqref="J299">
    <cfRule type="containsBlanks" dxfId="11208" priority="263">
      <formula>LEN(TRIM(J299))=0</formula>
    </cfRule>
  </conditionalFormatting>
  <conditionalFormatting sqref="J301">
    <cfRule type="containsBlanks" dxfId="11207" priority="262">
      <formula>LEN(TRIM(J301))=0</formula>
    </cfRule>
  </conditionalFormatting>
  <conditionalFormatting sqref="O296:O337">
    <cfRule type="containsBlanks" dxfId="11206" priority="261">
      <formula>LEN(TRIM(O296))=0</formula>
    </cfRule>
  </conditionalFormatting>
  <conditionalFormatting sqref="H337">
    <cfRule type="containsBlanks" dxfId="11205" priority="260">
      <formula>LEN(TRIM(H337))=0</formula>
    </cfRule>
  </conditionalFormatting>
  <conditionalFormatting sqref="K19:N23">
    <cfRule type="containsBlanks" dxfId="11204" priority="259">
      <formula>LEN(TRIM(K19))=0</formula>
    </cfRule>
  </conditionalFormatting>
  <conditionalFormatting sqref="O50">
    <cfRule type="containsBlanks" dxfId="11203" priority="258">
      <formula>LEN(TRIM(O50))=0</formula>
    </cfRule>
  </conditionalFormatting>
  <conditionalFormatting sqref="O51">
    <cfRule type="containsBlanks" dxfId="11202" priority="257">
      <formula>LEN(TRIM(O51))=0</formula>
    </cfRule>
  </conditionalFormatting>
  <conditionalFormatting sqref="O52">
    <cfRule type="containsBlanks" dxfId="11201" priority="256">
      <formula>LEN(TRIM(O52))=0</formula>
    </cfRule>
  </conditionalFormatting>
  <conditionalFormatting sqref="O71">
    <cfRule type="containsBlanks" dxfId="11200" priority="255">
      <formula>LEN(TRIM(O71))=0</formula>
    </cfRule>
  </conditionalFormatting>
  <conditionalFormatting sqref="O42:O47">
    <cfRule type="containsBlanks" dxfId="11199" priority="254">
      <formula>LEN(TRIM(O42))=0</formula>
    </cfRule>
  </conditionalFormatting>
  <conditionalFormatting sqref="O340">
    <cfRule type="containsBlanks" dxfId="11198" priority="253">
      <formula>LEN(TRIM(O340))=0</formula>
    </cfRule>
  </conditionalFormatting>
  <conditionalFormatting sqref="O28">
    <cfRule type="containsBlanks" dxfId="11197" priority="251">
      <formula>LEN(TRIM(O28))=0</formula>
    </cfRule>
  </conditionalFormatting>
  <conditionalFormatting sqref="H26">
    <cfRule type="containsBlanks" dxfId="11196" priority="252">
      <formula>LEN(TRIM(H26))=0</formula>
    </cfRule>
  </conditionalFormatting>
  <conditionalFormatting sqref="J28">
    <cfRule type="containsBlanks" dxfId="11195" priority="250">
      <formula>LEN(TRIM(J28))=0</formula>
    </cfRule>
  </conditionalFormatting>
  <conditionalFormatting sqref="O228">
    <cfRule type="containsBlanks" dxfId="11194" priority="246">
      <formula>LEN(TRIM(O228))=0</formula>
    </cfRule>
    <cfRule type="containsBlanks" dxfId="11193" priority="247">
      <formula>LEN(TRIM(O228))=0</formula>
    </cfRule>
    <cfRule type="containsBlanks" dxfId="11192" priority="248">
      <formula>LEN(TRIM(O228))=0</formula>
    </cfRule>
    <cfRule type="containsBlanks" dxfId="11191" priority="249">
      <formula>LEN(TRIM(O228))=0</formula>
    </cfRule>
  </conditionalFormatting>
  <conditionalFormatting sqref="F231">
    <cfRule type="expression" dxfId="11190" priority="37">
      <formula>$F$230="Sim"</formula>
    </cfRule>
    <cfRule type="containsBlanks" dxfId="11189" priority="245">
      <formula>LEN(TRIM(F231))=0</formula>
    </cfRule>
  </conditionalFormatting>
  <conditionalFormatting sqref="O243">
    <cfRule type="containsBlanks" dxfId="11188" priority="242">
      <formula>LEN(TRIM(O243))=0</formula>
    </cfRule>
    <cfRule type="containsBlanks" dxfId="11187" priority="243">
      <formula>LEN(TRIM(O243))=0</formula>
    </cfRule>
    <cfRule type="containsBlanks" dxfId="11186" priority="244">
      <formula>LEN(TRIM(O243))=0</formula>
    </cfRule>
  </conditionalFormatting>
  <conditionalFormatting sqref="O244">
    <cfRule type="containsBlanks" dxfId="11185" priority="239">
      <formula>LEN(TRIM(O244))=0</formula>
    </cfRule>
    <cfRule type="containsBlanks" dxfId="11184" priority="240">
      <formula>LEN(TRIM(O244))=0</formula>
    </cfRule>
    <cfRule type="containsBlanks" dxfId="11183" priority="241">
      <formula>LEN(TRIM(O244))=0</formula>
    </cfRule>
  </conditionalFormatting>
  <conditionalFormatting sqref="H350">
    <cfRule type="containsBlanks" dxfId="11182" priority="237">
      <formula>LEN(TRIM(H350))=0</formula>
    </cfRule>
    <cfRule type="containsBlanks" priority="238">
      <formula>LEN(TRIM(H350))=0</formula>
    </cfRule>
  </conditionalFormatting>
  <conditionalFormatting sqref="H348">
    <cfRule type="containsBlanks" dxfId="11181" priority="235">
      <formula>LEN(TRIM(H348))=0</formula>
    </cfRule>
    <cfRule type="containsBlanks" priority="236">
      <formula>LEN(TRIM(H348))=0</formula>
    </cfRule>
  </conditionalFormatting>
  <conditionalFormatting sqref="H344">
    <cfRule type="containsBlanks" dxfId="11180" priority="233">
      <formula>LEN(TRIM(H344))=0</formula>
    </cfRule>
    <cfRule type="containsBlanks" priority="234">
      <formula>LEN(TRIM(H344))=0</formula>
    </cfRule>
  </conditionalFormatting>
  <conditionalFormatting sqref="I19">
    <cfRule type="containsBlanks" dxfId="11179" priority="229">
      <formula>LEN(TRIM(I19))=0</formula>
    </cfRule>
    <cfRule type="expression" dxfId="11178" priority="230">
      <formula>$N$13="No"</formula>
    </cfRule>
    <cfRule type="expression" dxfId="11177" priority="231">
      <formula>$N$13="Not applicable"</formula>
    </cfRule>
    <cfRule type="expression" dxfId="11176" priority="232">
      <formula>$N$13="Don't know"</formula>
    </cfRule>
  </conditionalFormatting>
  <conditionalFormatting sqref="I20">
    <cfRule type="containsBlanks" dxfId="11175" priority="225">
      <formula>LEN(TRIM(I20))=0</formula>
    </cfRule>
    <cfRule type="expression" dxfId="11174" priority="226">
      <formula>$N$13="No"</formula>
    </cfRule>
    <cfRule type="expression" dxfId="11173" priority="227">
      <formula>$N$13="Not applicable"</formula>
    </cfRule>
    <cfRule type="expression" dxfId="11172" priority="228">
      <formula>$N$13="Don't know"</formula>
    </cfRule>
  </conditionalFormatting>
  <conditionalFormatting sqref="I22">
    <cfRule type="containsBlanks" dxfId="11171" priority="221">
      <formula>LEN(TRIM(I22))=0</formula>
    </cfRule>
    <cfRule type="expression" dxfId="11170" priority="222">
      <formula>$N$13="No"</formula>
    </cfRule>
    <cfRule type="expression" dxfId="11169" priority="223">
      <formula>$N$13="Not applicable"</formula>
    </cfRule>
    <cfRule type="expression" dxfId="11168" priority="224">
      <formula>$N$13="Don't know"</formula>
    </cfRule>
  </conditionalFormatting>
  <conditionalFormatting sqref="I23">
    <cfRule type="expression" dxfId="11167" priority="101">
      <formula>OR($I$22="Não",$I$22="Não sei")</formula>
    </cfRule>
    <cfRule type="containsBlanks" dxfId="11166" priority="217">
      <formula>LEN(TRIM(I23))=0</formula>
    </cfRule>
    <cfRule type="expression" dxfId="11165" priority="218">
      <formula>$N$13="No"</formula>
    </cfRule>
    <cfRule type="expression" dxfId="11164" priority="219">
      <formula>$N$13="Not applicable"</formula>
    </cfRule>
    <cfRule type="expression" dxfId="11163" priority="220">
      <formula>$N$13="Don't know"</formula>
    </cfRule>
  </conditionalFormatting>
  <conditionalFormatting sqref="J25">
    <cfRule type="containsBlanks" dxfId="11162" priority="216">
      <formula>LEN(TRIM(J25))=0</formula>
    </cfRule>
  </conditionalFormatting>
  <conditionalFormatting sqref="J31">
    <cfRule type="expression" dxfId="11161" priority="212">
      <formula>$N$13="No"</formula>
    </cfRule>
    <cfRule type="expression" dxfId="11160" priority="213">
      <formula>$N$13="Not applicable"</formula>
    </cfRule>
    <cfRule type="expression" dxfId="11159" priority="214">
      <formula>$N$13="Don't know"</formula>
    </cfRule>
    <cfRule type="containsBlanks" dxfId="11158" priority="215">
      <formula>LEN(TRIM(J31))=0</formula>
    </cfRule>
  </conditionalFormatting>
  <conditionalFormatting sqref="I40">
    <cfRule type="expression" dxfId="11157" priority="208">
      <formula>$N$13="No"</formula>
    </cfRule>
    <cfRule type="expression" dxfId="11156" priority="209">
      <formula>$N$13="Not applicable"</formula>
    </cfRule>
    <cfRule type="expression" dxfId="11155" priority="210">
      <formula>$N$13="Don't know"</formula>
    </cfRule>
    <cfRule type="containsBlanks" dxfId="11154" priority="211">
      <formula>LEN(TRIM(I40))=0</formula>
    </cfRule>
  </conditionalFormatting>
  <conditionalFormatting sqref="G45:J45">
    <cfRule type="containsBlanks" dxfId="11153" priority="207">
      <formula>LEN(TRIM(G45))=0</formula>
    </cfRule>
  </conditionalFormatting>
  <conditionalFormatting sqref="K45:L45">
    <cfRule type="containsBlanks" dxfId="11152" priority="206">
      <formula>LEN(TRIM(K45))=0</formula>
    </cfRule>
  </conditionalFormatting>
  <conditionalFormatting sqref="G45:L45">
    <cfRule type="expression" dxfId="11151" priority="205">
      <formula>OR($I$40="Não",$I$40="Não sei")</formula>
    </cfRule>
  </conditionalFormatting>
  <conditionalFormatting sqref="F45">
    <cfRule type="expression" dxfId="11150" priority="90">
      <formula>OR($I$40="Não",$I$40="Não sei")</formula>
    </cfRule>
    <cfRule type="expression" dxfId="11149" priority="201">
      <formula>$N$13="No"</formula>
    </cfRule>
    <cfRule type="expression" dxfId="11148" priority="202">
      <formula>$N$13="Not applicable"</formula>
    </cfRule>
    <cfRule type="expression" dxfId="11147" priority="203">
      <formula>$N$13="Don't know"</formula>
    </cfRule>
    <cfRule type="containsBlanks" dxfId="11146" priority="204">
      <formula>LEN(TRIM(F45))=0</formula>
    </cfRule>
  </conditionalFormatting>
  <conditionalFormatting sqref="K50:L54">
    <cfRule type="containsBlanks" dxfId="11145" priority="200">
      <formula>LEN(TRIM(K50))=0</formula>
    </cfRule>
  </conditionalFormatting>
  <conditionalFormatting sqref="J65">
    <cfRule type="containsBlanks" dxfId="11144" priority="196">
      <formula>LEN(TRIM(J65))=0</formula>
    </cfRule>
    <cfRule type="expression" dxfId="11143" priority="197">
      <formula>$N$13="No"</formula>
    </cfRule>
    <cfRule type="expression" dxfId="11142" priority="198">
      <formula>$N$13="Not applicable"</formula>
    </cfRule>
    <cfRule type="expression" dxfId="11141" priority="199">
      <formula>$N$13="Don't know"</formula>
    </cfRule>
  </conditionalFormatting>
  <conditionalFormatting sqref="J66">
    <cfRule type="containsBlanks" dxfId="11140" priority="192">
      <formula>LEN(TRIM(J66))=0</formula>
    </cfRule>
    <cfRule type="expression" dxfId="11139" priority="193">
      <formula>$N$13="No"</formula>
    </cfRule>
    <cfRule type="expression" dxfId="11138" priority="194">
      <formula>$N$13="Not applicable"</formula>
    </cfRule>
    <cfRule type="expression" dxfId="11137" priority="195">
      <formula>$N$13="Don't know"</formula>
    </cfRule>
  </conditionalFormatting>
  <conditionalFormatting sqref="J67">
    <cfRule type="containsBlanks" dxfId="11136" priority="188">
      <formula>LEN(TRIM(J67))=0</formula>
    </cfRule>
    <cfRule type="expression" dxfId="11135" priority="189">
      <formula>$N$13="No"</formula>
    </cfRule>
    <cfRule type="expression" dxfId="11134" priority="190">
      <formula>$N$13="Not applicable"</formula>
    </cfRule>
    <cfRule type="expression" dxfId="11133" priority="191">
      <formula>$N$13="Don't know"</formula>
    </cfRule>
  </conditionalFormatting>
  <conditionalFormatting sqref="J68">
    <cfRule type="containsBlanks" dxfId="11132" priority="184">
      <formula>LEN(TRIM(J68))=0</formula>
    </cfRule>
    <cfRule type="expression" dxfId="11131" priority="185">
      <formula>$N$13="No"</formula>
    </cfRule>
    <cfRule type="expression" dxfId="11130" priority="186">
      <formula>$N$13="Not applicable"</formula>
    </cfRule>
    <cfRule type="expression" dxfId="11129" priority="187">
      <formula>$N$13="Don't know"</formula>
    </cfRule>
  </conditionalFormatting>
  <conditionalFormatting sqref="F71">
    <cfRule type="containsBlanks" dxfId="11128" priority="183">
      <formula>LEN(TRIM(F71))=0</formula>
    </cfRule>
  </conditionalFormatting>
  <conditionalFormatting sqref="F72">
    <cfRule type="containsBlanks" dxfId="11127" priority="182">
      <formula>LEN(TRIM(F72))=0</formula>
    </cfRule>
  </conditionalFormatting>
  <conditionalFormatting sqref="F73">
    <cfRule type="containsBlanks" dxfId="11126" priority="181">
      <formula>LEN(TRIM(F73))=0</formula>
    </cfRule>
  </conditionalFormatting>
  <conditionalFormatting sqref="F76">
    <cfRule type="containsBlanks" dxfId="11125" priority="180">
      <formula>LEN(TRIM(F76))=0</formula>
    </cfRule>
  </conditionalFormatting>
  <conditionalFormatting sqref="F77">
    <cfRule type="containsBlanks" dxfId="11124" priority="179">
      <formula>LEN(TRIM(F77))=0</formula>
    </cfRule>
  </conditionalFormatting>
  <conditionalFormatting sqref="F78">
    <cfRule type="containsBlanks" dxfId="11123" priority="178">
      <formula>LEN(TRIM(F78))=0</formula>
    </cfRule>
  </conditionalFormatting>
  <conditionalFormatting sqref="G111">
    <cfRule type="containsBlanks" dxfId="11122" priority="177">
      <formula>LEN(TRIM(G111))=0</formula>
    </cfRule>
  </conditionalFormatting>
  <conditionalFormatting sqref="H117">
    <cfRule type="expression" dxfId="11121" priority="174">
      <formula>#REF!="Don't know"</formula>
    </cfRule>
    <cfRule type="expression" dxfId="11120" priority="175">
      <formula>#REF!="No"</formula>
    </cfRule>
    <cfRule type="containsBlanks" dxfId="11119" priority="176">
      <formula>LEN(TRIM(H117))=0</formula>
    </cfRule>
  </conditionalFormatting>
  <conditionalFormatting sqref="H119">
    <cfRule type="expression" dxfId="11118" priority="171">
      <formula>#REF!="Don't know"</formula>
    </cfRule>
    <cfRule type="expression" dxfId="11117" priority="172">
      <formula>#REF!="No"</formula>
    </cfRule>
    <cfRule type="containsBlanks" dxfId="11116" priority="173">
      <formula>LEN(TRIM(H119))=0</formula>
    </cfRule>
  </conditionalFormatting>
  <conditionalFormatting sqref="F140:F150">
    <cfRule type="containsBlanks" dxfId="11115" priority="170">
      <formula>LEN(TRIM(F140))=0</formula>
    </cfRule>
  </conditionalFormatting>
  <conditionalFormatting sqref="F152:F162">
    <cfRule type="containsBlanks" dxfId="11114" priority="169">
      <formula>LEN(TRIM(F152))=0</formula>
    </cfRule>
  </conditionalFormatting>
  <conditionalFormatting sqref="F164:F174">
    <cfRule type="containsBlanks" dxfId="11113" priority="168">
      <formula>LEN(TRIM(F164))=0</formula>
    </cfRule>
  </conditionalFormatting>
  <conditionalFormatting sqref="F176:F186">
    <cfRule type="containsBlanks" dxfId="11112" priority="167">
      <formula>LEN(TRIM(F176))=0</formula>
    </cfRule>
  </conditionalFormatting>
  <conditionalFormatting sqref="K204">
    <cfRule type="containsBlanks" dxfId="11111" priority="166">
      <formula>LEN(TRIM(K204))=0</formula>
    </cfRule>
  </conditionalFormatting>
  <conditionalFormatting sqref="K205">
    <cfRule type="containsBlanks" dxfId="11110" priority="165">
      <formula>LEN(TRIM(K205))=0</formula>
    </cfRule>
  </conditionalFormatting>
  <conditionalFormatting sqref="K206">
    <cfRule type="containsBlanks" dxfId="11109" priority="164">
      <formula>LEN(TRIM(K206))=0</formula>
    </cfRule>
  </conditionalFormatting>
  <conditionalFormatting sqref="K207">
    <cfRule type="containsBlanks" dxfId="11108" priority="163">
      <formula>LEN(TRIM(K207))=0</formula>
    </cfRule>
  </conditionalFormatting>
  <conditionalFormatting sqref="K208">
    <cfRule type="containsBlanks" dxfId="11107" priority="162">
      <formula>LEN(TRIM(K208))=0</formula>
    </cfRule>
  </conditionalFormatting>
  <conditionalFormatting sqref="K209">
    <cfRule type="containsBlanks" dxfId="11106" priority="161">
      <formula>LEN(TRIM(K209))=0</formula>
    </cfRule>
  </conditionalFormatting>
  <conditionalFormatting sqref="K210">
    <cfRule type="containsBlanks" dxfId="11105" priority="160">
      <formula>LEN(TRIM(K210))=0</formula>
    </cfRule>
  </conditionalFormatting>
  <conditionalFormatting sqref="K211">
    <cfRule type="containsBlanks" dxfId="11104" priority="159">
      <formula>LEN(TRIM(K211))=0</formula>
    </cfRule>
  </conditionalFormatting>
  <conditionalFormatting sqref="K212:K216">
    <cfRule type="containsBlanks" dxfId="11103" priority="158">
      <formula>LEN(TRIM(K212))=0</formula>
    </cfRule>
  </conditionalFormatting>
  <conditionalFormatting sqref="F230">
    <cfRule type="containsBlanks" dxfId="11102" priority="157">
      <formula>LEN(TRIM(F230))=0</formula>
    </cfRule>
  </conditionalFormatting>
  <conditionalFormatting sqref="F233">
    <cfRule type="containsBlanks" dxfId="11101" priority="156">
      <formula>LEN(TRIM(F233))=0</formula>
    </cfRule>
  </conditionalFormatting>
  <conditionalFormatting sqref="F234">
    <cfRule type="containsBlanks" dxfId="11100" priority="155">
      <formula>LEN(TRIM(F234))=0</formula>
    </cfRule>
  </conditionalFormatting>
  <conditionalFormatting sqref="F235">
    <cfRule type="containsBlanks" dxfId="11099" priority="154">
      <formula>LEN(TRIM(F235))=0</formula>
    </cfRule>
  </conditionalFormatting>
  <conditionalFormatting sqref="F236">
    <cfRule type="containsBlanks" dxfId="11098" priority="153">
      <formula>LEN(TRIM(F236))=0</formula>
    </cfRule>
  </conditionalFormatting>
  <conditionalFormatting sqref="G242">
    <cfRule type="containsBlanks" dxfId="11097" priority="152">
      <formula>LEN(TRIM(G242))=0</formula>
    </cfRule>
  </conditionalFormatting>
  <conditionalFormatting sqref="H281">
    <cfRule type="containsBlanks" dxfId="11096" priority="151">
      <formula>LEN(TRIM(H281))=0</formula>
    </cfRule>
  </conditionalFormatting>
  <conditionalFormatting sqref="H282">
    <cfRule type="containsBlanks" dxfId="11095" priority="150">
      <formula>LEN(TRIM(H282))=0</formula>
    </cfRule>
  </conditionalFormatting>
  <conditionalFormatting sqref="H285">
    <cfRule type="containsBlanks" dxfId="11094" priority="149">
      <formula>LEN(TRIM(H285))=0</formula>
    </cfRule>
  </conditionalFormatting>
  <conditionalFormatting sqref="H286">
    <cfRule type="containsBlanks" dxfId="11093" priority="148">
      <formula>LEN(TRIM(H286))=0</formula>
    </cfRule>
  </conditionalFormatting>
  <conditionalFormatting sqref="H290">
    <cfRule type="containsBlanks" dxfId="11092" priority="147">
      <formula>LEN(TRIM(H290))=0</formula>
    </cfRule>
  </conditionalFormatting>
  <conditionalFormatting sqref="H292">
    <cfRule type="containsBlanks" dxfId="11091" priority="146">
      <formula>LEN(TRIM(H292))=0</formula>
    </cfRule>
  </conditionalFormatting>
  <conditionalFormatting sqref="J303">
    <cfRule type="containsBlanks" dxfId="11090" priority="145">
      <formula>LEN(TRIM(J303))=0</formula>
    </cfRule>
  </conditionalFormatting>
  <conditionalFormatting sqref="J304">
    <cfRule type="containsBlanks" dxfId="11089" priority="144">
      <formula>LEN(TRIM(J304))=0</formula>
    </cfRule>
  </conditionalFormatting>
  <conditionalFormatting sqref="J306">
    <cfRule type="containsBlanks" dxfId="11088" priority="143">
      <formula>LEN(TRIM(J306))=0</formula>
    </cfRule>
  </conditionalFormatting>
  <conditionalFormatting sqref="J308">
    <cfRule type="containsBlanks" dxfId="11087" priority="142">
      <formula>LEN(TRIM(J308))=0</formula>
    </cfRule>
  </conditionalFormatting>
  <conditionalFormatting sqref="J309">
    <cfRule type="containsBlanks" dxfId="11086" priority="141">
      <formula>LEN(TRIM(J309))=0</formula>
    </cfRule>
  </conditionalFormatting>
  <conditionalFormatting sqref="J311">
    <cfRule type="containsBlanks" dxfId="11085" priority="140">
      <formula>LEN(TRIM(J311))=0</formula>
    </cfRule>
  </conditionalFormatting>
  <conditionalFormatting sqref="J313">
    <cfRule type="containsBlanks" dxfId="11084" priority="139">
      <formula>LEN(TRIM(J313))=0</formula>
    </cfRule>
  </conditionalFormatting>
  <conditionalFormatting sqref="J314">
    <cfRule type="containsBlanks" dxfId="11083" priority="138">
      <formula>LEN(TRIM(J314))=0</formula>
    </cfRule>
  </conditionalFormatting>
  <conditionalFormatting sqref="J316">
    <cfRule type="containsBlanks" dxfId="11082" priority="137">
      <formula>LEN(TRIM(J316))=0</formula>
    </cfRule>
  </conditionalFormatting>
  <conditionalFormatting sqref="J318">
    <cfRule type="containsBlanks" dxfId="11081" priority="136">
      <formula>LEN(TRIM(J318))=0</formula>
    </cfRule>
  </conditionalFormatting>
  <conditionalFormatting sqref="J319">
    <cfRule type="containsBlanks" dxfId="11080" priority="135">
      <formula>LEN(TRIM(J319))=0</formula>
    </cfRule>
  </conditionalFormatting>
  <conditionalFormatting sqref="J321">
    <cfRule type="containsBlanks" dxfId="11079" priority="134">
      <formula>LEN(TRIM(J321))=0</formula>
    </cfRule>
  </conditionalFormatting>
  <conditionalFormatting sqref="J323">
    <cfRule type="containsBlanks" dxfId="11078" priority="133">
      <formula>LEN(TRIM(J323))=0</formula>
    </cfRule>
  </conditionalFormatting>
  <conditionalFormatting sqref="J324">
    <cfRule type="containsBlanks" dxfId="11077" priority="132">
      <formula>LEN(TRIM(J324))=0</formula>
    </cfRule>
  </conditionalFormatting>
  <conditionalFormatting sqref="J328">
    <cfRule type="containsBlanks" dxfId="11076" priority="131">
      <formula>LEN(TRIM(J328))=0</formula>
    </cfRule>
  </conditionalFormatting>
  <conditionalFormatting sqref="J329">
    <cfRule type="containsBlanks" dxfId="11075" priority="130">
      <formula>LEN(TRIM(J329))=0</formula>
    </cfRule>
  </conditionalFormatting>
  <conditionalFormatting sqref="J333">
    <cfRule type="containsBlanks" dxfId="11074" priority="129">
      <formula>LEN(TRIM(J333))=0</formula>
    </cfRule>
  </conditionalFormatting>
  <conditionalFormatting sqref="J334">
    <cfRule type="containsBlanks" dxfId="11073" priority="128">
      <formula>LEN(TRIM(J334))=0</formula>
    </cfRule>
  </conditionalFormatting>
  <conditionalFormatting sqref="J326">
    <cfRule type="containsBlanks" dxfId="11072" priority="127">
      <formula>LEN(TRIM(J326))=0</formula>
    </cfRule>
  </conditionalFormatting>
  <conditionalFormatting sqref="J331">
    <cfRule type="containsBlanks" dxfId="11071" priority="126">
      <formula>LEN(TRIM(J331))=0</formula>
    </cfRule>
  </conditionalFormatting>
  <conditionalFormatting sqref="J336">
    <cfRule type="containsBlanks" dxfId="11070" priority="125">
      <formula>LEN(TRIM(J336))=0</formula>
    </cfRule>
  </conditionalFormatting>
  <conditionalFormatting sqref="H338">
    <cfRule type="containsBlanks" dxfId="11069" priority="124">
      <formula>LEN(TRIM(H338))=0</formula>
    </cfRule>
  </conditionalFormatting>
  <conditionalFormatting sqref="H346">
    <cfRule type="containsBlanks" dxfId="11068" priority="122">
      <formula>LEN(TRIM(H346))=0</formula>
    </cfRule>
    <cfRule type="containsBlanks" priority="123">
      <formula>LEN(TRIM(H346))=0</formula>
    </cfRule>
  </conditionalFormatting>
  <conditionalFormatting sqref="H349">
    <cfRule type="containsBlanks" dxfId="11067" priority="120">
      <formula>LEN(TRIM(H349))=0</formula>
    </cfRule>
    <cfRule type="containsBlanks" priority="121">
      <formula>LEN(TRIM(H349))=0</formula>
    </cfRule>
  </conditionalFormatting>
  <conditionalFormatting sqref="O26">
    <cfRule type="containsBlanks" dxfId="11066" priority="119">
      <formula>LEN(TRIM(O26))=0</formula>
    </cfRule>
  </conditionalFormatting>
  <conditionalFormatting sqref="G92:N104">
    <cfRule type="containsBlanks" dxfId="11065" priority="118">
      <formula>LEN(TRIM(G92))=0</formula>
    </cfRule>
  </conditionalFormatting>
  <conditionalFormatting sqref="F8:N8 K19:N23 I19:I23 L14:N16">
    <cfRule type="expression" dxfId="11064" priority="117">
      <formula>OR($I$6="Não",$I$6="Não sei")</formula>
    </cfRule>
  </conditionalFormatting>
  <conditionalFormatting sqref="I6">
    <cfRule type="expression" dxfId="11063" priority="113">
      <formula>$N$13="No"</formula>
    </cfRule>
    <cfRule type="expression" dxfId="11062" priority="114">
      <formula>$N$13="Not applicable"</formula>
    </cfRule>
    <cfRule type="expression" dxfId="11061" priority="115">
      <formula>$N$13="Don't know"</formula>
    </cfRule>
    <cfRule type="containsBlanks" dxfId="11060" priority="116">
      <formula>LEN(TRIM(I6))=0</formula>
    </cfRule>
  </conditionalFormatting>
  <conditionalFormatting sqref="I10:I18">
    <cfRule type="expression" dxfId="11059" priority="108">
      <formula>OR($I$6="Não",$I$6="Não sei")</formula>
    </cfRule>
    <cfRule type="containsBlanks" dxfId="11058" priority="109">
      <formula>LEN(TRIM(I10))=0</formula>
    </cfRule>
    <cfRule type="expression" dxfId="11057" priority="110">
      <formula>$N$13="No"</formula>
    </cfRule>
    <cfRule type="expression" dxfId="11056" priority="111">
      <formula>$N$13="Not applicable"</formula>
    </cfRule>
    <cfRule type="expression" dxfId="11055" priority="112">
      <formula>$N$13="Don't know"</formula>
    </cfRule>
  </conditionalFormatting>
  <conditionalFormatting sqref="L11:N11">
    <cfRule type="expression" dxfId="11054" priority="107">
      <formula>OR($I$11="Não",$I$11="Não sei")</formula>
    </cfRule>
  </conditionalFormatting>
  <conditionalFormatting sqref="L14:N14">
    <cfRule type="expression" dxfId="11053" priority="106">
      <formula>OR($I$14="Não",$I$14="Não sei")</formula>
    </cfRule>
  </conditionalFormatting>
  <conditionalFormatting sqref="L15:N15">
    <cfRule type="expression" dxfId="11052" priority="105">
      <formula>OR($I$15="Não",$I$15="Não sei")</formula>
    </cfRule>
  </conditionalFormatting>
  <conditionalFormatting sqref="L16:N16">
    <cfRule type="expression" dxfId="11051" priority="104">
      <formula>OR($I$16="Não",$I$16="Não sei")</formula>
    </cfRule>
  </conditionalFormatting>
  <conditionalFormatting sqref="L11:N11">
    <cfRule type="expression" dxfId="11050" priority="103">
      <formula>OR($I$6="Não",$I$6="Não sei")</formula>
    </cfRule>
  </conditionalFormatting>
  <conditionalFormatting sqref="J26">
    <cfRule type="containsBlanks" dxfId="11049" priority="102">
      <formula>LEN(TRIM(J26))=0</formula>
    </cfRule>
  </conditionalFormatting>
  <conditionalFormatting sqref="G36:H37">
    <cfRule type="containsBlanks" dxfId="11048" priority="100">
      <formula>LEN(TRIM(G36))=0</formula>
    </cfRule>
  </conditionalFormatting>
  <conditionalFormatting sqref="I36:J37">
    <cfRule type="containsBlanks" dxfId="11047" priority="99">
      <formula>LEN(TRIM(I36))=0</formula>
    </cfRule>
  </conditionalFormatting>
  <conditionalFormatting sqref="G36:G37">
    <cfRule type="expression" dxfId="11046" priority="97">
      <formula>OR($J$33="Não",$J$33="Não sei")</formula>
    </cfRule>
    <cfRule type="expression" dxfId="11045" priority="98">
      <formula>$J$33="Não"</formula>
    </cfRule>
  </conditionalFormatting>
  <conditionalFormatting sqref="H36:J37">
    <cfRule type="expression" dxfId="11044" priority="96">
      <formula>OR($J$33="Não",$J$33="Não sei")</formula>
    </cfRule>
  </conditionalFormatting>
  <conditionalFormatting sqref="F43:J43">
    <cfRule type="containsBlanks" dxfId="11043" priority="95">
      <formula>LEN(TRIM(F43))=0</formula>
    </cfRule>
  </conditionalFormatting>
  <conditionalFormatting sqref="K43:L43">
    <cfRule type="containsBlanks" dxfId="11042" priority="94">
      <formula>LEN(TRIM(K43))=0</formula>
    </cfRule>
  </conditionalFormatting>
  <conditionalFormatting sqref="M43">
    <cfRule type="containsBlanks" dxfId="11041" priority="93">
      <formula>LEN(TRIM(M43))=0</formula>
    </cfRule>
  </conditionalFormatting>
  <conditionalFormatting sqref="F43">
    <cfRule type="expression" dxfId="11040" priority="92">
      <formula>OR($I$40="Não",$I$40="Não sei")</formula>
    </cfRule>
  </conditionalFormatting>
  <conditionalFormatting sqref="G43:M43">
    <cfRule type="expression" dxfId="11039" priority="91">
      <formula>OR($I$40="Não",$I$40="Não sei")</formula>
    </cfRule>
  </conditionalFormatting>
  <conditionalFormatting sqref="M45">
    <cfRule type="expression" dxfId="11038" priority="88">
      <formula>OR($I$40="Não",$I$40="Não sei")</formula>
    </cfRule>
    <cfRule type="containsBlanks" dxfId="11037" priority="89">
      <formula>LEN(TRIM(M45))=0</formula>
    </cfRule>
  </conditionalFormatting>
  <conditionalFormatting sqref="M50:M54">
    <cfRule type="expression" dxfId="11036" priority="86">
      <formula>OR($I$40="Não",$I$40="Não sei")</formula>
    </cfRule>
    <cfRule type="containsBlanks" dxfId="11035" priority="87">
      <formula>LEN(TRIM(M50))=0</formula>
    </cfRule>
  </conditionalFormatting>
  <conditionalFormatting sqref="F84:J84">
    <cfRule type="containsBlanks" dxfId="11034" priority="85">
      <formula>LEN(TRIM(F84))=0</formula>
    </cfRule>
  </conditionalFormatting>
  <conditionalFormatting sqref="F84:N87">
    <cfRule type="expression" dxfId="11033" priority="84">
      <formula>OR($H$82="Não",$H$82="Não sei")</formula>
    </cfRule>
  </conditionalFormatting>
  <conditionalFormatting sqref="J111:N111">
    <cfRule type="expression" dxfId="11032" priority="83">
      <formula>OR($G$111="Não",$G$111="Não sei")</formula>
    </cfRule>
  </conditionalFormatting>
  <conditionalFormatting sqref="H115">
    <cfRule type="expression" dxfId="11031" priority="80">
      <formula>#REF!="Don't know"</formula>
    </cfRule>
    <cfRule type="expression" dxfId="11030" priority="81">
      <formula>#REF!="No"</formula>
    </cfRule>
    <cfRule type="containsBlanks" dxfId="11029" priority="82">
      <formula>LEN(TRIM(H115))=0</formula>
    </cfRule>
  </conditionalFormatting>
  <conditionalFormatting sqref="H115:J115">
    <cfRule type="expression" dxfId="11028" priority="78">
      <formula>IF($G$111,"No")</formula>
    </cfRule>
    <cfRule type="expression" dxfId="11027" priority="79">
      <formula>IF+$G$111="No"</formula>
    </cfRule>
  </conditionalFormatting>
  <conditionalFormatting sqref="H113:H114">
    <cfRule type="expression" dxfId="11026" priority="75">
      <formula>#REF!="Don't know"</formula>
    </cfRule>
    <cfRule type="expression" dxfId="11025" priority="76">
      <formula>#REF!="No"</formula>
    </cfRule>
    <cfRule type="containsBlanks" dxfId="11024" priority="77">
      <formula>LEN(TRIM(H113))=0</formula>
    </cfRule>
  </conditionalFormatting>
  <conditionalFormatting sqref="H116">
    <cfRule type="expression" dxfId="11023" priority="72">
      <formula>#REF!="Don't know"</formula>
    </cfRule>
    <cfRule type="expression" dxfId="11022" priority="73">
      <formula>#REF!="No"</formula>
    </cfRule>
    <cfRule type="containsBlanks" dxfId="11021" priority="74">
      <formula>LEN(TRIM(H116))=0</formula>
    </cfRule>
  </conditionalFormatting>
  <conditionalFormatting sqref="H113:J116">
    <cfRule type="expression" dxfId="11020" priority="71">
      <formula>OR($G$111="Não",$G$111="Não sei")</formula>
    </cfRule>
  </conditionalFormatting>
  <conditionalFormatting sqref="G123:G125 J123:J124 G127:G133">
    <cfRule type="containsBlanks" dxfId="11019" priority="70">
      <formula>LEN(TRIM(G123))=0</formula>
    </cfRule>
  </conditionalFormatting>
  <conditionalFormatting sqref="G123:I123">
    <cfRule type="expression" dxfId="11018" priority="69">
      <formula>OR($I$92="Não",$I$92="Não sei")</formula>
    </cfRule>
  </conditionalFormatting>
  <conditionalFormatting sqref="J123:L123">
    <cfRule type="expression" dxfId="11017" priority="68">
      <formula>OR($G$92="Não",$G$92="Não sei")</formula>
    </cfRule>
  </conditionalFormatting>
  <conditionalFormatting sqref="G124:I124">
    <cfRule type="expression" dxfId="11016" priority="67">
      <formula>OR($I$93="Não",$I$93="Não sei")</formula>
    </cfRule>
  </conditionalFormatting>
  <conditionalFormatting sqref="J124:L124">
    <cfRule type="expression" dxfId="11015" priority="66">
      <formula>OR($G$93="Não",$G$93="Não sei")</formula>
    </cfRule>
  </conditionalFormatting>
  <conditionalFormatting sqref="G125:I125">
    <cfRule type="expression" dxfId="11014" priority="65">
      <formula>OR($I$94="Não",$I$94="Não sei")</formula>
    </cfRule>
  </conditionalFormatting>
  <conditionalFormatting sqref="G126">
    <cfRule type="containsBlanks" dxfId="11013" priority="64">
      <formula>LEN(TRIM(G126))=0</formula>
    </cfRule>
  </conditionalFormatting>
  <conditionalFormatting sqref="G126:I126">
    <cfRule type="expression" dxfId="11012" priority="63">
      <formula>OR($I$94="Não",$I$94="Não sei")</formula>
    </cfRule>
  </conditionalFormatting>
  <conditionalFormatting sqref="G127:I127">
    <cfRule type="expression" dxfId="11011" priority="62">
      <formula>OR($I$95="Não",$I$95="Não sei")</formula>
    </cfRule>
  </conditionalFormatting>
  <conditionalFormatting sqref="G128:I128">
    <cfRule type="expression" dxfId="11010" priority="61">
      <formula>OR($I$96="Não",$I$96="Não sei")</formula>
    </cfRule>
  </conditionalFormatting>
  <conditionalFormatting sqref="G129:I129">
    <cfRule type="expression" dxfId="11009" priority="60">
      <formula>OR($I$97="Não",$I$97="Não sei")</formula>
    </cfRule>
  </conditionalFormatting>
  <conditionalFormatting sqref="G130:I130">
    <cfRule type="expression" dxfId="11008" priority="59">
      <formula>OR($I$98="Não",$I$98="Não sei")</formula>
    </cfRule>
  </conditionalFormatting>
  <conditionalFormatting sqref="G131:I131">
    <cfRule type="expression" dxfId="11007" priority="58">
      <formula>OR($I$99="Não",$I$99="Não sei")</formula>
    </cfRule>
  </conditionalFormatting>
  <conditionalFormatting sqref="G132:I132">
    <cfRule type="expression" dxfId="11006" priority="57">
      <formula>OR($I$100="Não",$I$100="Não sei")</formula>
    </cfRule>
  </conditionalFormatting>
  <conditionalFormatting sqref="G133:I133">
    <cfRule type="expression" dxfId="11005" priority="56">
      <formula>OR($I$101="Não",$I$101="Não sei")</formula>
    </cfRule>
  </conditionalFormatting>
  <conditionalFormatting sqref="L140:L150">
    <cfRule type="containsBlanks" dxfId="11004" priority="53">
      <formula>LEN(TRIM(L140))=0</formula>
    </cfRule>
    <cfRule type="expression" dxfId="11003" priority="54">
      <formula>$F$197="Don't know"</formula>
    </cfRule>
    <cfRule type="expression" dxfId="11002" priority="55">
      <formula>$F$197="No"</formula>
    </cfRule>
  </conditionalFormatting>
  <conditionalFormatting sqref="L140:N150">
    <cfRule type="expression" dxfId="11001" priority="52">
      <formula>OR($F140="Não",$F140="Não sei")</formula>
    </cfRule>
  </conditionalFormatting>
  <conditionalFormatting sqref="G140 G142">
    <cfRule type="expression" dxfId="11000" priority="51">
      <formula>OR($F140="Não",$F140="Não sei")</formula>
    </cfRule>
  </conditionalFormatting>
  <conditionalFormatting sqref="G152">
    <cfRule type="expression" dxfId="10999" priority="50">
      <formula>OR($F152="Não",$F152="Não sei")</formula>
    </cfRule>
  </conditionalFormatting>
  <conditionalFormatting sqref="H189:H192">
    <cfRule type="containsBlanks" dxfId="10998" priority="47">
      <formula>LEN(TRIM(H189))=0</formula>
    </cfRule>
    <cfRule type="expression" dxfId="10997" priority="48">
      <formula>$H$120="Don't know"</formula>
    </cfRule>
    <cfRule type="expression" dxfId="10996" priority="49">
      <formula>$H$120="no"</formula>
    </cfRule>
  </conditionalFormatting>
  <conditionalFormatting sqref="H189:J192">
    <cfRule type="expression" dxfId="10995" priority="46">
      <formula>OR($H$187="Não",$H$187="Não sei")</formula>
    </cfRule>
  </conditionalFormatting>
  <conditionalFormatting sqref="H193:J193">
    <cfRule type="expression" dxfId="10994" priority="45">
      <formula>OR($H$187="Não",$H$187="Não sei")</formula>
    </cfRule>
  </conditionalFormatting>
  <conditionalFormatting sqref="H195:H196">
    <cfRule type="containsBlanks" dxfId="10993" priority="44">
      <formula>LEN(TRIM(H195))=0</formula>
    </cfRule>
  </conditionalFormatting>
  <conditionalFormatting sqref="H197">
    <cfRule type="containsBlanks" dxfId="10992" priority="43">
      <formula>LEN(TRIM(H197))=0</formula>
    </cfRule>
  </conditionalFormatting>
  <conditionalFormatting sqref="H197:J197">
    <cfRule type="expression" dxfId="10991" priority="42">
      <formula>AND($H$195="Não",$H$196="Não")</formula>
    </cfRule>
  </conditionalFormatting>
  <conditionalFormatting sqref="H199">
    <cfRule type="containsBlanks" dxfId="10990" priority="41">
      <formula>LEN(TRIM(H199))=0</formula>
    </cfRule>
  </conditionalFormatting>
  <conditionalFormatting sqref="H201">
    <cfRule type="containsBlanks" dxfId="10989" priority="40">
      <formula>LEN(TRIM(H201))=0</formula>
    </cfRule>
  </conditionalFormatting>
  <conditionalFormatting sqref="H201:J202">
    <cfRule type="expression" dxfId="10988" priority="39">
      <formula>AND($H$195="Não",$H$196="Não")</formula>
    </cfRule>
  </conditionalFormatting>
  <conditionalFormatting sqref="H202:J202">
    <cfRule type="expression" dxfId="10987" priority="38">
      <formula>OR($H$201="No","Don't know")</formula>
    </cfRule>
  </conditionalFormatting>
  <conditionalFormatting sqref="G244">
    <cfRule type="expression" dxfId="10986" priority="35">
      <formula>OR($G$242="Não",$G$242="Não sei")</formula>
    </cfRule>
    <cfRule type="containsBlanks" dxfId="10985" priority="36">
      <formula>LEN(TRIM(G244))=0</formula>
    </cfRule>
  </conditionalFormatting>
  <conditionalFormatting sqref="F246:F250">
    <cfRule type="containsBlanks" dxfId="10984" priority="34">
      <formula>LEN(TRIM(F246))=0</formula>
    </cfRule>
  </conditionalFormatting>
  <conditionalFormatting sqref="F246:G250">
    <cfRule type="expression" dxfId="10983" priority="30">
      <formula>OR($G$244="Não",$G$244="Não sei",$G$244="Não se aplica (não há um LMIS)")</formula>
    </cfRule>
    <cfRule type="expression" dxfId="10982" priority="33">
      <formula>OR($G$242="Não",$G$242="Não sei")</formula>
    </cfRule>
  </conditionalFormatting>
  <conditionalFormatting sqref="F246:G249">
    <cfRule type="expression" dxfId="10981" priority="32">
      <formula>OR($G$244="No",$G$244="Don't know")</formula>
    </cfRule>
  </conditionalFormatting>
  <conditionalFormatting sqref="F250:G250">
    <cfRule type="expression" dxfId="10980" priority="31">
      <formula>OR($G$244="No",$G$244="Don't know")</formula>
    </cfRule>
  </conditionalFormatting>
  <conditionalFormatting sqref="H278">
    <cfRule type="containsBlanks" dxfId="10979" priority="29">
      <formula>LEN(TRIM(H278))=0</formula>
    </cfRule>
  </conditionalFormatting>
  <conditionalFormatting sqref="H278:J278">
    <cfRule type="expression" dxfId="10978" priority="28">
      <formula>OR($H$277="Não",$H$277="Não sei")</formula>
    </cfRule>
  </conditionalFormatting>
  <conditionalFormatting sqref="H291:J291">
    <cfRule type="expression" dxfId="10977" priority="26">
      <formula>OR($H$290="Não",$H$290="Não sei")</formula>
    </cfRule>
    <cfRule type="containsBlanks" dxfId="10976" priority="27">
      <formula>LEN(TRIM(H291))=0</formula>
    </cfRule>
  </conditionalFormatting>
  <conditionalFormatting sqref="H294:J294">
    <cfRule type="expression" dxfId="10975" priority="24">
      <formula>$H$292="Sim"</formula>
    </cfRule>
    <cfRule type="containsBlanks" dxfId="10974" priority="25">
      <formula>LEN(TRIM(H294))=0</formula>
    </cfRule>
  </conditionalFormatting>
  <conditionalFormatting sqref="J337:N337">
    <cfRule type="expression" dxfId="10973" priority="23">
      <formula>OR($H$337="Não",$H$337="Não sei")</formula>
    </cfRule>
  </conditionalFormatting>
  <conditionalFormatting sqref="H339:N339">
    <cfRule type="expression" dxfId="10972" priority="22">
      <formula>OR($H$338="Não",$H$338="Não sei")</formula>
    </cfRule>
  </conditionalFormatting>
  <conditionalFormatting sqref="H351">
    <cfRule type="containsBlanks" dxfId="10971" priority="20">
      <formula>LEN(TRIM(H351))=0</formula>
    </cfRule>
    <cfRule type="containsBlanks" priority="21">
      <formula>LEN(TRIM(H351))=0</formula>
    </cfRule>
  </conditionalFormatting>
  <conditionalFormatting sqref="H347">
    <cfRule type="containsBlanks" dxfId="10970" priority="18">
      <formula>LEN(TRIM(H347))=0</formula>
    </cfRule>
    <cfRule type="containsBlanks" priority="19">
      <formula>LEN(TRIM(H347))=0</formula>
    </cfRule>
  </conditionalFormatting>
  <conditionalFormatting sqref="H347:I347">
    <cfRule type="expression" dxfId="10969" priority="17">
      <formula>OR($I$6="Não",$I$6="Não sei")</formula>
    </cfRule>
  </conditionalFormatting>
  <conditionalFormatting sqref="H345">
    <cfRule type="containsBlanks" dxfId="10968" priority="15">
      <formula>LEN(TRIM(H345))=0</formula>
    </cfRule>
    <cfRule type="containsBlanks" priority="16">
      <formula>LEN(TRIM(H345))=0</formula>
    </cfRule>
  </conditionalFormatting>
  <conditionalFormatting sqref="H345:I345">
    <cfRule type="expression" dxfId="10967" priority="14">
      <formula>OR($H$344="Não",$H$344="Não sei")</formula>
    </cfRule>
  </conditionalFormatting>
  <conditionalFormatting sqref="O54">
    <cfRule type="containsBlanks" dxfId="10966" priority="13">
      <formula>LEN(TRIM(O54))=0</formula>
    </cfRule>
  </conditionalFormatting>
  <conditionalFormatting sqref="G45:H45">
    <cfRule type="containsBlanks" dxfId="10965" priority="12">
      <formula>LEN(TRIM(G45))=0</formula>
    </cfRule>
  </conditionalFormatting>
  <conditionalFormatting sqref="K255:L256">
    <cfRule type="containsBlanks" dxfId="10964" priority="11">
      <formula>LEN(TRIM(K255))=0</formula>
    </cfRule>
  </conditionalFormatting>
  <conditionalFormatting sqref="H259:I259">
    <cfRule type="containsBlanks" dxfId="10963" priority="10">
      <formula>LEN(TRIM(H259))=0</formula>
    </cfRule>
  </conditionalFormatting>
  <conditionalFormatting sqref="K259:L259">
    <cfRule type="containsBlanks" dxfId="10962" priority="9">
      <formula>LEN(TRIM(K259))=0</formula>
    </cfRule>
  </conditionalFormatting>
  <conditionalFormatting sqref="K261:L261">
    <cfRule type="containsBlanks" dxfId="10961" priority="8">
      <formula>LEN(TRIM(K261))=0</formula>
    </cfRule>
  </conditionalFormatting>
  <conditionalFormatting sqref="H261:I261">
    <cfRule type="containsBlanks" dxfId="10960" priority="7">
      <formula>LEN(TRIM(H261))=0</formula>
    </cfRule>
  </conditionalFormatting>
  <conditionalFormatting sqref="H264:I264">
    <cfRule type="containsBlanks" dxfId="10959" priority="6">
      <formula>LEN(TRIM(H264))=0</formula>
    </cfRule>
  </conditionalFormatting>
  <conditionalFormatting sqref="H266:I266">
    <cfRule type="containsBlanks" dxfId="10958" priority="5">
      <formula>LEN(TRIM(H266))=0</formula>
    </cfRule>
  </conditionalFormatting>
  <conditionalFormatting sqref="K266:L266">
    <cfRule type="containsBlanks" dxfId="10957" priority="4">
      <formula>LEN(TRIM(K266))=0</formula>
    </cfRule>
  </conditionalFormatting>
  <conditionalFormatting sqref="K264:L264">
    <cfRule type="containsBlanks" dxfId="10956" priority="3">
      <formula>LEN(TRIM(K264))=0</formula>
    </cfRule>
  </conditionalFormatting>
  <conditionalFormatting sqref="H271:I272">
    <cfRule type="containsBlanks" dxfId="10955" priority="2">
      <formula>LEN(TRIM(H271))=0</formula>
    </cfRule>
  </conditionalFormatting>
  <conditionalFormatting sqref="K271:L272">
    <cfRule type="containsBlanks" dxfId="10954" priority="1">
      <formula>LEN(TRIM(K271))=0</formula>
    </cfRule>
  </conditionalFormatting>
  <dataValidations count="49">
    <dataValidation type="list" showInputMessage="1" showErrorMessage="1" sqref="H341:I341" xr:uid="{3135378E-FCCC-5E4A-9F64-54F77DC01C80}">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95:H196 H337:H338 H344:I344 H346:I346 G92:N104 F45 I40 F43 J31 I6 J33 H82 G111 H117:J117 H119:J119 F140:F150 G106:N108 F152:F162 F164:F174 H187:J187 H189:J192 K204:K216 F225:G225 F229:F230 H199:J199 G242 F176:F186" xr:uid="{D12A27A1-06E8-BD4A-A400-7DDD93F842E1}">
      <formula1>"Sim, Não, Não sei"</formula1>
    </dataValidation>
    <dataValidation type="list" showInputMessage="1" showErrorMessage="1" sqref="H283:J283" xr:uid="{C6A4E90E-BE17-504C-AFB5-6D19E8BFE783}">
      <formula1>"Sim - certificado ISO, Sim - WHO-PQ, Sim - certificado ISO e WHO-PQ, Nenhum, Não sei, Não aplicável"</formula1>
    </dataValidation>
    <dataValidation type="list" showInputMessage="1" showErrorMessage="1" sqref="F224:G224" xr:uid="{06F25D50-3D78-8846-BB08-5641B3782103}">
      <formula1>"Sim: ampla mobilização / envolvimento da comunidade, Sim: alguma mobilização / envolvimento da comunidade, Não, Não sei"</formula1>
    </dataValidation>
    <dataValidation type="list" showInputMessage="1" showErrorMessage="1" sqref="F222:G222" xr:uid="{13A2907A-68A0-9042-AECA-A319D647BA8F}">
      <formula1>"Sim: meios de comunicação de massa extensos, Sim: alguns meios de comunicação de massa, Não, Não sei"</formula1>
    </dataValidation>
    <dataValidation type="list" showInputMessage="1" showErrorMessage="1" sqref="H116:J116" xr:uid="{C464838F-6200-7C4D-A71C-33F2FDBB51A5}">
      <formula1>"Sim - alto nível de implementação, Sim - alguma implementação, Mínima ou nenhuma implementação, Não sei, Não aplicável (nenhuma estratégia)"</formula1>
    </dataValidation>
    <dataValidation type="list" showInputMessage="1" showErrorMessage="1" error="Please choose from the dropdown list." prompt="Please select from the dropdown list" sqref="G66:I68" xr:uid="{B36DED8F-8737-6D4C-884B-74D24C6A6BF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F250:G250" xr:uid="{71198AE3-96C9-8144-B0CD-D0F408CCED97}">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sqref="G227" xr:uid="{55CA0B92-0DB9-6A47-AFF8-3B23FACC5171}">
      <formula1>"0%,1-10%,11-20%,21-30%,31-40%,41-50%,51-60%,61-70%,71-80%,81-100%, Não sei, Não aplicável"</formula1>
    </dataValidation>
    <dataValidation type="list" showInputMessage="1" showErrorMessage="1" sqref="F223:G223" xr:uid="{F12EE8E5-A666-4344-B10D-381F35DBC8B2}">
      <formula1>"Sim: amplo alcance / educação móvel, Sim: algum alcance / educação móvel, Não, Não sei"</formula1>
    </dataValidation>
    <dataValidation type="list" showInputMessage="1" showErrorMessage="1" sqref="F221:G221" xr:uid="{E0DEDD1D-60C4-6949-B759-6DB989FFE84C}">
      <formula1>"Sim: marketing social abrangente, Sim: algum marketing social, Não, Não sei"</formula1>
    </dataValidation>
    <dataValidation showInputMessage="1" showErrorMessage="1" error="Please choose from the dropdown list." sqref="K19:N23" xr:uid="{AECE15E2-BA5F-2F4B-AEFC-EDB68DF104CA}"/>
    <dataValidation type="list" showInputMessage="1" showErrorMessage="1" sqref="F249:G249" xr:uid="{10D1F4D1-3E3C-7C4B-8144-50AF9CB73333}">
      <formula1>"Sim: todos os sites de marketing social incluídos, Sim: alguns sites de marketing social incluídos, Nenhum, Não sei, Não aplicável (sem LMIS)"</formula1>
    </dataValidation>
    <dataValidation type="list" showInputMessage="1" showErrorMessage="1" sqref="F248:G248" xr:uid="{C4149F46-D332-FB4A-A9F1-024A24BD1C8B}">
      <formula1>"Sim: Todas as instalações de ONGs incluídas, Sim: Algumas instalações de ONGs incluídas, Nenhum, Não sei, Não se aplica (sem LMIS)"</formula1>
    </dataValidation>
    <dataValidation type="list" showInputMessage="1" showErrorMessage="1" sqref="F247:G247" xr:uid="{AB6C92DF-F73A-5A47-94EC-8DAE03299FA1}">
      <formula1>"Sim: Todas as instalações do setor privado incluídas, Sim: Algumas instalações do setor privado incluídas, Nenhuma, Não sei, Não aplicável (sem LMIS)"</formula1>
    </dataValidation>
    <dataValidation type="list" showInputMessage="1" showErrorMessage="1" sqref="F246:G246" xr:uid="{768F02D0-B074-C74E-9DDC-5AC0B4B575F9}">
      <formula1>"Sim: Todas as instalações do setor público incluídas, Sim: Algumas instalações do setor público incluídas, Nenhum, Não sei, Não aplicável (sem LMIS)"</formula1>
    </dataValidation>
    <dataValidation type="list" showInputMessage="1" showErrorMessage="1" sqref="H340:I340" xr:uid="{A9C8CD16-B73C-274F-BBDE-E3C9A900374F}">
      <formula1>"Sim (plano PSE com componente FP / RH), Não Plano PSE iniciado / desenvolvido, Sim plano PSE mas nenhum componente FP / RH, Não sei"</formula1>
    </dataValidation>
    <dataValidation type="list" showInputMessage="1" showErrorMessage="1" sqref="H291:J291" xr:uid="{F8126FC7-97C4-2245-AD18-E88FF2095E0A}">
      <formula1>"0-25%, 26-50%, 51-75%, 76-100%, Não sei, Não aplicável"</formula1>
    </dataValidation>
    <dataValidation type="list" showInputMessage="1" showErrorMessage="1" sqref="H287:J287" xr:uid="{2CB4FD4B-5130-2C49-A56F-DACA241CCB45}">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89:J289 J299:K299 J304:K304 J309:K309 J314:K314 J319:K319 J324:K324 J329:K329 J334:K334" xr:uid="{937E732E-6EB3-E841-A363-8AF73FBC4F04}">
      <formula1>"0,1,2-3, Mais de 3, Não sei"</formula1>
    </dataValidation>
    <dataValidation type="list" showInputMessage="1" showErrorMessage="1" sqref="H280:J280" xr:uid="{DCF99ED6-3FCC-F649-BD08-9603CEB73DF9}">
      <formula1>"Menos de 6 meses, 6 meses a menos de 1 ano, 1 ano a 18 meses, Mais de 18 meses, Não sei, Não aplicável"</formula1>
    </dataValidation>
    <dataValidation type="list" showInputMessage="1" showErrorMessage="1" sqref="J137:L137" xr:uid="{382F047F-C640-B94F-BDD2-E739E1046E63}">
      <formula1>"Community Health Worker (or equivalent), Nurse, Auxiliary Nurse, Auxiliary Nurse Midwife, Clinical Officer, Doctor, Don't know, Not applicable"</formula1>
    </dataValidation>
    <dataValidation type="list" showInputMessage="1" showErrorMessage="1" sqref="H30:J30" xr:uid="{C8AF49DF-0B34-8043-86A8-5240F4FBCD9A}">
      <formula1>"Menos que anualmente, Anualmente, Semestralmente (duas vezes por ano), Trimestral, Mensal, Ad hoc, Não sei"</formula1>
    </dataValidation>
    <dataValidation type="list" showInputMessage="1" showErrorMessage="1" error="Please choose from the dropdown list." sqref="I21" xr:uid="{EFE0E121-EC37-8B4B-BF23-EC030EB964A2}">
      <formula1>"0 vezes, 1 vez, 2-3 vezes, 4 ou mais vezes, Não sei"</formula1>
    </dataValidation>
    <dataValidation type="list" showInputMessage="1" showErrorMessage="1" sqref="F231 F233:F235 F237:F240 H277:J278 H281:J282 H286:J286 H290:J290 H292:J292 H294:J294 H201:J201 F75:G78 I22:I23 F71:G73 J65:J68 H115:J115 L140:N150 I18:I20 H197 I10:I16 L164:N174" xr:uid="{26859837-835D-6049-A64F-CAA6D48F3E02}">
      <formula1>"Sim, Não, Não sei, Não aplicável"</formula1>
    </dataValidation>
    <dataValidation type="list" showInputMessage="1" showErrorMessage="1" sqref="G244" xr:uid="{2356A330-904D-554A-88C0-0E3CFE850DF2}">
      <formula1>"Sim, Não, Não sei, Não se aplica (não há um LMIS)"</formula1>
    </dataValidation>
    <dataValidation type="list" showInputMessage="1" showErrorMessage="1" sqref="H347:I347" xr:uid="{93879570-1FD6-EA45-B96F-C491E2AD3BD9}">
      <formula1>"Nenhum impacto, Frequência reduzida das reuniões, Impediu a realização de reuniões, Não sei, Não aplicável (nenhum comité) "</formula1>
    </dataValidation>
    <dataValidation type="list" showInputMessage="1" showErrorMessage="1" sqref="H348:I348" xr:uid="{9A25DEF4-CF8C-CA41-8913-2F012672E132}">
      <formula1>"Toda /a maior parte do orçamento foi deslocada para à COVID, Parte do orçamento foi deslocada, Nenhuma do orçamento foi deslocada (sem impacto), Não sei, Não aplicável"</formula1>
    </dataValidation>
    <dataValidation type="list" showInputMessage="1" showErrorMessage="1" sqref="H25 J25" xr:uid="{11AD1280-C2A6-404E-8EFB-AB13EBE9ABFC}">
      <formula1>"Janeiro, Fevereiro, Março, Abril, Maio, Junho, Julho, Agosto, Setembro, Outubro, Novembro, Dezembro"</formula1>
    </dataValidation>
    <dataValidation type="decimal" showInputMessage="1" showErrorMessage="1" error="Enter a numeric quantity here only." sqref="K43:L43 K45:L45" xr:uid="{D76D8B91-979B-CB4D-BCB9-42DBBC7D3024}">
      <formula1>0</formula1>
      <formula2>1000000000</formula2>
    </dataValidation>
    <dataValidation type="decimal" showInputMessage="1" showErrorMessage="1" error="Introduzir apenas uma quantidade numérica." sqref="K50:L54" xr:uid="{79279518-211F-964E-8433-01226FAA3B10}">
      <formula1>0</formula1>
      <formula2>1000000000</formula2>
    </dataValidation>
    <dataValidation type="list" showInputMessage="1" showErrorMessage="1" sqref="F50:F54" xr:uid="{E351F2AF-8530-6E4C-B05B-8BD7AD60C439}">
      <formula1>"Em espécie, Dinheiro, Não sei, Não aplicável"</formula1>
    </dataValidation>
    <dataValidation type="list" showInputMessage="1" showErrorMessage="1" sqref="G123:L136" xr:uid="{54417605-223A-E04B-9E1B-C7960F01AD6D}">
      <formula1>"Agente de saúde comunitário (ou equivalente), Enfermeira Auxiliar, Enfermeira Parteira Auxiliar, Enfermeira, Oficial clínico, Médico, Não sei, Não aplicável"</formula1>
    </dataValidation>
    <dataValidation type="list" showInputMessage="1" showErrorMessage="1" sqref="H284:J285" xr:uid="{5F77DA4B-84FB-724F-9FE3-C6CAE45B49CC}">
      <formula1>"A maioria foi testada, Alguns foram testados, Nenhum foi testado, Não sei, Não aplicável"</formula1>
    </dataValidation>
    <dataValidation type="list" showInputMessage="1" showErrorMessage="1" sqref="J298:K298 J303:K303 J308:K308 J313:K313 J318:K318 J323:K323 J328:K328 J333:K333" xr:uid="{926AC72C-ED67-8D43-996C-F8E373BD6A3E}">
      <formula1>"WHO pré-qualificado, SRA, Ambos WHO-PQ e SRA, Nenhum produto SRA ou WHO-PQ registrado, Não sei"</formula1>
    </dataValidation>
    <dataValidation type="list" showInputMessage="1" showErrorMessage="1" sqref="J301:K301 J306:K306 J311:K311 J316:K316 J321:K321 J326:K326 J331:K331 J336:K336" xr:uid="{4F6AB23C-3999-FB48-A575-BDA919333B8F}">
      <formula1>"0,1,2 ou mais, Não sei"</formula1>
    </dataValidation>
    <dataValidation type="list" showInputMessage="1" showErrorMessage="1" sqref="P7 P243:P244 P230:P231 P228 P28" xr:uid="{48447F2E-ED3D-C34F-BC22-4743DA57695A}">
      <formula1>#REF!</formula1>
    </dataValidation>
    <dataValidation type="list" showInputMessage="1" showErrorMessage="1" sqref="H349:I349" xr:uid="{28A281E7-6328-5247-95E9-8D71E7EB4F7E}">
      <formula1>"Impacto elevado,  Impacto médio,  Impacto baixo, Sem impacto,  Não sei"</formula1>
    </dataValidation>
    <dataValidation type="list" showInputMessage="1" showErrorMessage="1" sqref="I17" xr:uid="{842D803E-8F76-0643-80D1-B640BA006B1B}">
      <formula1>"Ministério das Finanças, Ministério do Planeamento, Nenhum dos dois, Não sei, Não aplicável"</formula1>
    </dataValidation>
    <dataValidation type="list" showInputMessage="1" showErrorMessage="1" sqref="H26 J26" xr:uid="{80E2A78F-C689-AC48-9F81-4C3877864C1B}">
      <formula1>"2017,2018,2019,2020,2021"</formula1>
    </dataValidation>
    <dataValidation type="decimal" showInputMessage="1" showErrorMessage="1" error="Introduza aqui apenas o valor numérico (em USD)." sqref="J27 G43:H43 G45:H45 G36:G37" xr:uid="{A21DBBFD-DC89-3E4F-BAEA-C3675D9CE5AB}">
      <formula1>0</formula1>
      <formula2>100000000</formula2>
    </dataValidation>
    <dataValidation type="list" showInputMessage="1" showErrorMessage="1" sqref="M43 M45 M50:M54" xr:uid="{4B75545C-002A-114C-89E5-27D24D2E60DC}">
      <formula1>"Compra / P.O. data, Data de embarque, Data de entrega, Outro, Não sei, Não aplicável"</formula1>
    </dataValidation>
    <dataValidation type="decimal" showInputMessage="1" showErrorMessage="1" error="Introduza aqui apenas o valor numérico (em USD)." sqref="G50:H54" xr:uid="{778235B1-B9C0-1B43-8C24-1DA7177F1EB2}">
      <formula1>0</formula1>
      <formula2>500000000</formula2>
    </dataValidation>
    <dataValidation type="list" showInputMessage="1" showErrorMessage="1" sqref="F236" xr:uid="{092510CD-F2DB-4E40-B68F-E7962CA3E7A6}">
      <formula1>"Sim, Não"</formula1>
    </dataValidation>
    <dataValidation type="custom" showInputMessage="1" showErrorMessage="1" error="Este número deve ser maior ou igual ao número de observações de ruptura de stock (coluna H)." sqref="I267:I268 I254 I260 I257 I263 I265 I270" xr:uid="{E3E2376D-CE48-744A-A225-BF93F7D605C8}">
      <formula1>I254&gt;=H254</formula1>
    </dataValidation>
    <dataValidation type="custom" operator="lessThanOrEqual" showInputMessage="1" showErrorMessage="1" error="Este número não pode exceder o número total de observações do estado do stock (coluna I)." sqref="I255:I256 H254:H257 H259:H261 I266 K261:L261 K255:L256 I261 I271:I272 I259 K259:L259 K266:L266 H263:H268 K264:L264 I264 H270:H272 K271:L272" xr:uid="{5C36F620-D85D-8A4C-9E45-1F4AFC6E2EAE}">
      <formula1>H254&lt;=I254</formula1>
    </dataValidation>
    <dataValidation type="custom" showInputMessage="1" showErrorMessage="1" error="Este número deve ser maior ou igual ao número total de observações de ruptura de stock  (Coluna K)." sqref="L267:L268 L257 L260 L254 L263 L265 L270" xr:uid="{2C7030FF-71C5-EE43-AB65-7BC25248C849}">
      <formula1>L254&gt;=K254</formula1>
    </dataValidation>
    <dataValidation type="custom" showInputMessage="1" showErrorMessage="1" error="Este número deve ser inferior ou igual ao número total de SDPs que reportam (observações de stocks) (Coluna L)." sqref="K267:K268 K257 K260 K254 K263 K265 K270" xr:uid="{67092A12-5BA6-9C4B-9D4F-C4D820FD4073}">
      <formula1>K254&lt;=L254</formula1>
    </dataValidation>
    <dataValidation type="list" showInputMessage="1" showErrorMessage="1" sqref="H276:J276" xr:uid="{DF70D208-9568-854C-AECA-FA656F99A2FC}">
      <formula1>"Sim, Não, Não sei, Não aplicável (Sem NMRA)"</formula1>
    </dataValidation>
  </dataValidations>
  <hyperlinks>
    <hyperlink ref="H3" location="'All Country Summary (2021) '!A1" display="Go to summary page" xr:uid="{29A4A083-6CC5-8141-B025-C87866F308E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0AC9-0452-1C4B-B46C-14DE0973920D}">
  <sheetPr>
    <tabColor theme="9" tint="0.39997558519241921"/>
  </sheetPr>
  <dimension ref="A1:T352"/>
  <sheetViews>
    <sheetView showGridLines="0" topLeftCell="A45" zoomScaleNormal="100" workbookViewId="0">
      <selection activeCell="N51" sqref="N51"/>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0" customWidth="1"/>
    <col min="15" max="15" width="60.28515625" customWidth="1"/>
    <col min="16" max="16" width="60.42578125" customWidth="1"/>
    <col min="17" max="23"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840" t="s">
        <v>2181</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5.25" customHeight="1" x14ac:dyDescent="0.25">
      <c r="B6" s="410" t="s">
        <v>391</v>
      </c>
      <c r="C6" s="1662" t="s">
        <v>1321</v>
      </c>
      <c r="D6" s="1439"/>
      <c r="E6" s="1439"/>
      <c r="F6" s="1439"/>
      <c r="G6" s="1439"/>
      <c r="H6" s="1559"/>
      <c r="I6" s="411" t="s">
        <v>1322</v>
      </c>
      <c r="J6" s="426" t="s">
        <v>1323</v>
      </c>
      <c r="K6" s="1903" t="s">
        <v>2182</v>
      </c>
      <c r="L6" s="1439"/>
      <c r="M6" s="1439"/>
      <c r="N6" s="1440"/>
      <c r="O6" s="1663" t="s">
        <v>1932</v>
      </c>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2183</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51.95" customHeight="1" x14ac:dyDescent="0.25">
      <c r="B10" s="418" t="s">
        <v>395</v>
      </c>
      <c r="C10" s="1461" t="s">
        <v>1330</v>
      </c>
      <c r="D10" s="1428"/>
      <c r="E10" s="1428"/>
      <c r="F10" s="1428"/>
      <c r="G10" s="1428"/>
      <c r="H10" s="1436"/>
      <c r="I10" s="505" t="s">
        <v>1322</v>
      </c>
      <c r="J10" s="1661" t="s">
        <v>1331</v>
      </c>
      <c r="K10" s="1436"/>
      <c r="L10" s="1658" t="s">
        <v>2184</v>
      </c>
      <c r="M10" s="1428"/>
      <c r="N10" s="1429"/>
      <c r="O10" s="1475"/>
      <c r="P10" s="1475"/>
    </row>
    <row r="11" spans="2:16" ht="78.75" customHeight="1" x14ac:dyDescent="0.25">
      <c r="B11" s="419" t="s">
        <v>402</v>
      </c>
      <c r="C11" s="1461" t="s">
        <v>2185</v>
      </c>
      <c r="D11" s="1428"/>
      <c r="E11" s="1428"/>
      <c r="F11" s="1428"/>
      <c r="G11" s="1428"/>
      <c r="H11" s="1436"/>
      <c r="I11" s="505" t="s">
        <v>1322</v>
      </c>
      <c r="J11" s="1661" t="s">
        <v>1331</v>
      </c>
      <c r="K11" s="1436"/>
      <c r="L11" s="1658" t="s">
        <v>2186</v>
      </c>
      <c r="M11" s="1428"/>
      <c r="N11" s="1429"/>
      <c r="O11" s="1475"/>
      <c r="P11" s="1475"/>
    </row>
    <row r="12" spans="2:16" ht="35.25" customHeight="1" x14ac:dyDescent="0.25">
      <c r="B12" s="504" t="s">
        <v>404</v>
      </c>
      <c r="C12" s="1461" t="s">
        <v>1335</v>
      </c>
      <c r="D12" s="1428"/>
      <c r="E12" s="1428"/>
      <c r="F12" s="1428"/>
      <c r="G12" s="1428"/>
      <c r="H12" s="1436"/>
      <c r="I12" s="505" t="s">
        <v>1336</v>
      </c>
      <c r="J12" s="1661" t="s">
        <v>1331</v>
      </c>
      <c r="K12" s="1436"/>
      <c r="L12" s="1845" t="s">
        <v>93</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2187</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842</v>
      </c>
      <c r="M14" s="1428"/>
      <c r="N14" s="1429"/>
      <c r="O14" s="1475"/>
      <c r="P14" s="1475"/>
    </row>
    <row r="15" spans="2:16" ht="138.75" customHeight="1" x14ac:dyDescent="0.25">
      <c r="B15" s="419" t="s">
        <v>411</v>
      </c>
      <c r="C15" s="1461" t="s">
        <v>1342</v>
      </c>
      <c r="D15" s="1428"/>
      <c r="E15" s="1428"/>
      <c r="F15" s="1428"/>
      <c r="G15" s="1428"/>
      <c r="H15" s="1436"/>
      <c r="I15" s="505" t="s">
        <v>1322</v>
      </c>
      <c r="J15" s="1661" t="s">
        <v>1343</v>
      </c>
      <c r="K15" s="1436"/>
      <c r="L15" s="1658" t="s">
        <v>2188</v>
      </c>
      <c r="M15" s="1428"/>
      <c r="N15" s="1429"/>
      <c r="O15" s="1475"/>
      <c r="P15" s="1475"/>
    </row>
    <row r="16" spans="2:16" ht="39" customHeight="1" x14ac:dyDescent="0.25">
      <c r="B16" s="419" t="s">
        <v>414</v>
      </c>
      <c r="C16" s="1461" t="s">
        <v>1345</v>
      </c>
      <c r="D16" s="1428"/>
      <c r="E16" s="1428"/>
      <c r="F16" s="1428"/>
      <c r="G16" s="1428"/>
      <c r="H16" s="1436"/>
      <c r="I16" s="505" t="s">
        <v>1322</v>
      </c>
      <c r="J16" s="1661" t="s">
        <v>1346</v>
      </c>
      <c r="K16" s="1436"/>
      <c r="L16" s="1658" t="s">
        <v>2189</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845" t="s">
        <v>93</v>
      </c>
      <c r="M17" s="1428"/>
      <c r="N17" s="1429"/>
      <c r="O17" s="1475"/>
      <c r="P17" s="1475"/>
    </row>
    <row r="18" spans="2:16" ht="30.95" customHeight="1" x14ac:dyDescent="0.25">
      <c r="B18" s="419" t="s">
        <v>419</v>
      </c>
      <c r="C18" s="1461" t="s">
        <v>1350</v>
      </c>
      <c r="D18" s="1428"/>
      <c r="E18" s="1428"/>
      <c r="F18" s="1428"/>
      <c r="G18" s="1428"/>
      <c r="H18" s="1436"/>
      <c r="I18" s="505" t="s">
        <v>1336</v>
      </c>
      <c r="J18" s="1661" t="s">
        <v>1346</v>
      </c>
      <c r="K18" s="1436"/>
      <c r="L18" s="1845" t="s">
        <v>93</v>
      </c>
      <c r="M18" s="1428"/>
      <c r="N18" s="1429"/>
      <c r="O18" s="1471"/>
      <c r="P18" s="1471"/>
    </row>
    <row r="19" spans="2:16" ht="24" customHeight="1" thickBot="1" x14ac:dyDescent="0.3">
      <c r="B19" s="77" t="s">
        <v>421</v>
      </c>
      <c r="C19" s="1461" t="s">
        <v>1352</v>
      </c>
      <c r="D19" s="1428"/>
      <c r="E19" s="1428"/>
      <c r="F19" s="1428"/>
      <c r="G19" s="1428"/>
      <c r="H19" s="1436"/>
      <c r="I19" s="505" t="s">
        <v>1336</v>
      </c>
      <c r="J19" s="1659" t="s">
        <v>1353</v>
      </c>
      <c r="K19" s="1902" t="s">
        <v>2190</v>
      </c>
      <c r="L19" s="1448"/>
      <c r="M19" s="1448"/>
      <c r="N19" s="1466"/>
      <c r="O19" s="357" t="s">
        <v>1539</v>
      </c>
      <c r="P19" s="429" t="s">
        <v>2191</v>
      </c>
    </row>
    <row r="20" spans="2:16" ht="24" customHeight="1" x14ac:dyDescent="0.25">
      <c r="B20" s="77" t="s">
        <v>424</v>
      </c>
      <c r="C20" s="1461" t="s">
        <v>1356</v>
      </c>
      <c r="D20" s="1428"/>
      <c r="E20" s="1428"/>
      <c r="F20" s="1428"/>
      <c r="G20" s="1428"/>
      <c r="H20" s="1436"/>
      <c r="I20" s="505" t="s">
        <v>1322</v>
      </c>
      <c r="J20" s="1490"/>
      <c r="K20" s="1478"/>
      <c r="L20" s="1701"/>
      <c r="M20" s="1701"/>
      <c r="N20" s="1454"/>
      <c r="O20" s="357" t="s">
        <v>1539</v>
      </c>
      <c r="P20" s="429"/>
    </row>
    <row r="21" spans="2:16" ht="24" customHeight="1" thickBot="1" x14ac:dyDescent="0.3">
      <c r="B21" s="77" t="s">
        <v>426</v>
      </c>
      <c r="C21" s="1461" t="s">
        <v>1357</v>
      </c>
      <c r="D21" s="1428"/>
      <c r="E21" s="1428"/>
      <c r="F21" s="1428"/>
      <c r="G21" s="1428"/>
      <c r="H21" s="1436"/>
      <c r="I21" s="505" t="s">
        <v>1820</v>
      </c>
      <c r="J21" s="1490"/>
      <c r="K21" s="1478"/>
      <c r="L21" s="1701"/>
      <c r="M21" s="1701"/>
      <c r="N21" s="1454"/>
      <c r="O21" s="1500" t="s">
        <v>1539</v>
      </c>
      <c r="P21" s="1500"/>
    </row>
    <row r="22" spans="2:16" ht="34.5"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33.75" customHeight="1" thickBot="1" x14ac:dyDescent="0.3">
      <c r="B23" s="421" t="s">
        <v>395</v>
      </c>
      <c r="C23" s="1791"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2192</v>
      </c>
      <c r="I25" s="425" t="s">
        <v>1366</v>
      </c>
      <c r="J25" s="424" t="s">
        <v>2193</v>
      </c>
      <c r="K25" s="1656" t="s">
        <v>1368</v>
      </c>
      <c r="L25" s="1767" t="s">
        <v>2194</v>
      </c>
      <c r="M25" s="1495"/>
      <c r="N25" s="1452"/>
      <c r="O25" s="427" t="s">
        <v>2195</v>
      </c>
      <c r="P25" s="381" t="s">
        <v>2196</v>
      </c>
    </row>
    <row r="26" spans="2:16" ht="67.5" customHeight="1" x14ac:dyDescent="0.25">
      <c r="B26" s="1525"/>
      <c r="C26" s="1484"/>
      <c r="D26" s="1484"/>
      <c r="E26" s="1484"/>
      <c r="F26" s="1456"/>
      <c r="G26" s="518" t="s">
        <v>1371</v>
      </c>
      <c r="H26" s="487">
        <v>2019</v>
      </c>
      <c r="I26" s="518" t="s">
        <v>1372</v>
      </c>
      <c r="J26" s="487">
        <v>2020</v>
      </c>
      <c r="K26" s="1490"/>
      <c r="L26" s="1478"/>
      <c r="M26" s="1701"/>
      <c r="N26" s="1454"/>
      <c r="O26" s="373" t="s">
        <v>2195</v>
      </c>
      <c r="P26" s="380"/>
    </row>
    <row r="27" spans="2:16" ht="103.5" customHeight="1" x14ac:dyDescent="0.25">
      <c r="B27" s="77" t="s">
        <v>438</v>
      </c>
      <c r="C27" s="1461" t="s">
        <v>1373</v>
      </c>
      <c r="D27" s="1428"/>
      <c r="E27" s="1428"/>
      <c r="F27" s="1428"/>
      <c r="G27" s="1428"/>
      <c r="H27" s="1428"/>
      <c r="I27" s="1436"/>
      <c r="J27" s="831">
        <v>15600000</v>
      </c>
      <c r="K27" s="1490"/>
      <c r="L27" s="1478"/>
      <c r="M27" s="1701"/>
      <c r="N27" s="1454"/>
      <c r="O27" s="1565" t="s">
        <v>2195</v>
      </c>
      <c r="P27" s="1565"/>
    </row>
    <row r="28" spans="2:16" ht="32.25" customHeight="1" x14ac:dyDescent="0.25">
      <c r="B28" s="430"/>
      <c r="C28" s="550" t="s">
        <v>395</v>
      </c>
      <c r="D28" s="1461" t="s">
        <v>1374</v>
      </c>
      <c r="E28" s="1428"/>
      <c r="F28" s="1428"/>
      <c r="G28" s="1428"/>
      <c r="H28" s="1428"/>
      <c r="I28" s="1436"/>
      <c r="J28" s="841" t="s">
        <v>1358</v>
      </c>
      <c r="K28" s="1490"/>
      <c r="L28" s="1478"/>
      <c r="M28" s="1701"/>
      <c r="N28" s="1454"/>
      <c r="O28" s="1475"/>
      <c r="P28" s="1475"/>
    </row>
    <row r="29" spans="2:16" ht="28.5" customHeight="1" x14ac:dyDescent="0.25">
      <c r="B29" s="519" t="s">
        <v>441</v>
      </c>
      <c r="C29" s="1461" t="s">
        <v>1376</v>
      </c>
      <c r="D29" s="1428"/>
      <c r="E29" s="1428"/>
      <c r="F29" s="1428"/>
      <c r="G29" s="1436"/>
      <c r="H29" s="1499" t="s">
        <v>2197</v>
      </c>
      <c r="I29" s="1448"/>
      <c r="J29" s="1445"/>
      <c r="K29" s="1490"/>
      <c r="L29" s="1478"/>
      <c r="M29" s="1701"/>
      <c r="N29" s="1454"/>
      <c r="O29" s="1471"/>
      <c r="P29" s="1471"/>
    </row>
    <row r="30" spans="2:16" ht="28.5" customHeight="1" x14ac:dyDescent="0.25">
      <c r="B30" s="497"/>
      <c r="C30" s="1459" t="s">
        <v>1378</v>
      </c>
      <c r="D30" s="1448"/>
      <c r="E30" s="1448"/>
      <c r="F30" s="1448"/>
      <c r="G30" s="1445"/>
      <c r="H30" s="1821" t="s">
        <v>1379</v>
      </c>
      <c r="I30" s="1448"/>
      <c r="J30" s="1445"/>
      <c r="K30" s="1490"/>
      <c r="L30" s="1479"/>
      <c r="M30" s="1484"/>
      <c r="N30" s="1481"/>
      <c r="O30" s="429" t="s">
        <v>1936</v>
      </c>
      <c r="P30" s="429"/>
    </row>
    <row r="31" spans="2:16" ht="71.099999999999994" customHeight="1" thickBot="1" x14ac:dyDescent="0.3">
      <c r="B31" s="221" t="s">
        <v>444</v>
      </c>
      <c r="C31" s="1423" t="s">
        <v>1380</v>
      </c>
      <c r="D31" s="1424"/>
      <c r="E31" s="1424"/>
      <c r="F31" s="1424"/>
      <c r="G31" s="1424"/>
      <c r="H31" s="1424"/>
      <c r="I31" s="1425"/>
      <c r="J31" s="709" t="s">
        <v>1322</v>
      </c>
      <c r="K31" s="512" t="s">
        <v>1381</v>
      </c>
      <c r="L31" s="1820" t="s">
        <v>2198</v>
      </c>
      <c r="M31" s="1468"/>
      <c r="N31" s="1469"/>
      <c r="O31" s="376" t="s">
        <v>2199</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75" customHeight="1" thickBot="1" x14ac:dyDescent="0.3">
      <c r="B33" s="436" t="s">
        <v>448</v>
      </c>
      <c r="C33" s="1791" t="s">
        <v>1383</v>
      </c>
      <c r="D33" s="1424"/>
      <c r="E33" s="1424"/>
      <c r="F33" s="1424"/>
      <c r="G33" s="1424"/>
      <c r="H33" s="1424"/>
      <c r="I33" s="1425"/>
      <c r="J33" s="437" t="s">
        <v>1322</v>
      </c>
      <c r="K33" s="710" t="s">
        <v>1381</v>
      </c>
      <c r="L33" s="1539" t="s">
        <v>2200</v>
      </c>
      <c r="M33" s="1424"/>
      <c r="N33" s="1578"/>
      <c r="O33" s="388" t="s">
        <v>1539</v>
      </c>
      <c r="P33" s="375" t="s">
        <v>2201</v>
      </c>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7140850</v>
      </c>
      <c r="H36" s="595" t="s">
        <v>2202</v>
      </c>
      <c r="I36" s="1632" t="s">
        <v>2203</v>
      </c>
      <c r="J36" s="1436"/>
      <c r="K36" s="1642"/>
      <c r="L36" s="1428"/>
      <c r="M36" s="1428"/>
      <c r="N36" s="1429"/>
      <c r="O36" s="1475"/>
      <c r="P36" s="1475"/>
    </row>
    <row r="37" spans="2:17" ht="60" customHeight="1" x14ac:dyDescent="0.25">
      <c r="B37" s="419" t="s">
        <v>402</v>
      </c>
      <c r="C37" s="1461" t="s">
        <v>1391</v>
      </c>
      <c r="D37" s="1428"/>
      <c r="E37" s="1428"/>
      <c r="F37" s="1436"/>
      <c r="G37" s="594">
        <v>0</v>
      </c>
      <c r="H37" s="595" t="s">
        <v>2202</v>
      </c>
      <c r="I37" s="1632" t="s">
        <v>93</v>
      </c>
      <c r="J37" s="1436"/>
      <c r="K37" s="1642"/>
      <c r="L37" s="1428"/>
      <c r="M37" s="1428"/>
      <c r="N37" s="1429"/>
      <c r="O37" s="1475"/>
      <c r="P37" s="1475"/>
    </row>
    <row r="38" spans="2:17" ht="42" customHeight="1" thickBot="1" x14ac:dyDescent="0.3">
      <c r="B38" s="421" t="s">
        <v>404</v>
      </c>
      <c r="C38" s="1459" t="s">
        <v>1392</v>
      </c>
      <c r="D38" s="1448"/>
      <c r="E38" s="1448"/>
      <c r="F38" s="1445"/>
      <c r="G38" s="596">
        <v>7140850</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25" customHeight="1" thickBot="1" x14ac:dyDescent="0.3">
      <c r="B40" s="75" t="s">
        <v>460</v>
      </c>
      <c r="C40" s="1791" t="s">
        <v>1394</v>
      </c>
      <c r="D40" s="1424"/>
      <c r="E40" s="1424"/>
      <c r="F40" s="1424"/>
      <c r="G40" s="1424"/>
      <c r="H40" s="1425"/>
      <c r="I40" s="437" t="s">
        <v>1336</v>
      </c>
      <c r="J40" s="444" t="s">
        <v>1381</v>
      </c>
      <c r="K40" s="1761"/>
      <c r="L40" s="1424"/>
      <c r="M40" s="1424"/>
      <c r="N40" s="1578"/>
      <c r="O40" s="388" t="s">
        <v>1539</v>
      </c>
      <c r="P40" s="375" t="s">
        <v>2204</v>
      </c>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1539</v>
      </c>
      <c r="P42" s="1500"/>
    </row>
    <row r="43" spans="2:17" ht="28.5" customHeight="1" x14ac:dyDescent="0.25">
      <c r="B43" s="419" t="s">
        <v>395</v>
      </c>
      <c r="C43" s="1637" t="s">
        <v>1403</v>
      </c>
      <c r="D43" s="1428"/>
      <c r="E43" s="1436"/>
      <c r="F43" s="14" t="s">
        <v>1336</v>
      </c>
      <c r="G43" s="1638">
        <v>0</v>
      </c>
      <c r="H43" s="1436"/>
      <c r="I43" s="1639" t="s">
        <v>2202</v>
      </c>
      <c r="J43" s="1436"/>
      <c r="K43" s="1633">
        <v>0</v>
      </c>
      <c r="L43" s="1436"/>
      <c r="M43" s="448" t="s">
        <v>1419</v>
      </c>
      <c r="N43" s="714"/>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1336</v>
      </c>
      <c r="G45" s="1638">
        <v>0</v>
      </c>
      <c r="H45" s="1436"/>
      <c r="I45" s="1639" t="s">
        <v>2202</v>
      </c>
      <c r="J45" s="1436"/>
      <c r="K45" s="1633">
        <v>0</v>
      </c>
      <c r="L45" s="1436"/>
      <c r="M45" s="448" t="s">
        <v>1419</v>
      </c>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626">
        <v>0</v>
      </c>
      <c r="H47" s="1425"/>
      <c r="I47" s="1627"/>
      <c r="J47" s="1425"/>
      <c r="K47" s="1628">
        <v>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78.7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48" customHeight="1" x14ac:dyDescent="0.25">
      <c r="B50" s="419" t="s">
        <v>395</v>
      </c>
      <c r="C50" s="1461" t="s">
        <v>99</v>
      </c>
      <c r="D50" s="1428"/>
      <c r="E50" s="1436"/>
      <c r="F50" s="14" t="s">
        <v>1413</v>
      </c>
      <c r="G50" s="1631">
        <v>2857552.88</v>
      </c>
      <c r="H50" s="1436"/>
      <c r="I50" s="1632" t="s">
        <v>2205</v>
      </c>
      <c r="J50" s="1436"/>
      <c r="K50" s="1633">
        <v>881048</v>
      </c>
      <c r="L50" s="1436"/>
      <c r="M50" s="448" t="s">
        <v>1415</v>
      </c>
      <c r="N50" s="461" t="s">
        <v>2206</v>
      </c>
      <c r="O50" s="357" t="s">
        <v>1416</v>
      </c>
      <c r="P50" s="429"/>
    </row>
    <row r="51" spans="1:16" s="459" customFormat="1" ht="127.5" customHeight="1" x14ac:dyDescent="0.25">
      <c r="B51" s="419" t="s">
        <v>402</v>
      </c>
      <c r="C51" s="1461" t="s">
        <v>1339</v>
      </c>
      <c r="D51" s="1428"/>
      <c r="E51" s="1436"/>
      <c r="F51" s="14" t="s">
        <v>1413</v>
      </c>
      <c r="G51" s="1631">
        <v>5627877.5</v>
      </c>
      <c r="H51" s="1436"/>
      <c r="I51" s="1632" t="s">
        <v>2205</v>
      </c>
      <c r="J51" s="1436"/>
      <c r="K51" s="1633">
        <v>3052119.3333333302</v>
      </c>
      <c r="L51" s="1436"/>
      <c r="M51" s="448" t="s">
        <v>1415</v>
      </c>
      <c r="N51" s="461" t="s">
        <v>2207</v>
      </c>
      <c r="O51" s="357" t="s">
        <v>483</v>
      </c>
      <c r="P51" s="429"/>
    </row>
    <row r="52" spans="1:16" s="459" customFormat="1" ht="47.25" customHeight="1" x14ac:dyDescent="0.25">
      <c r="B52" s="419" t="s">
        <v>404</v>
      </c>
      <c r="C52" s="1461" t="s">
        <v>1418</v>
      </c>
      <c r="D52" s="1428"/>
      <c r="E52" s="1436"/>
      <c r="F52" s="14" t="s">
        <v>1413</v>
      </c>
      <c r="G52" s="1631">
        <v>498168</v>
      </c>
      <c r="H52" s="1436"/>
      <c r="I52" s="1632" t="s">
        <v>2205</v>
      </c>
      <c r="J52" s="1436"/>
      <c r="K52" s="1633">
        <v>161764</v>
      </c>
      <c r="L52" s="1436"/>
      <c r="M52" s="448" t="s">
        <v>1415</v>
      </c>
      <c r="N52" s="461" t="s">
        <v>2208</v>
      </c>
      <c r="O52" s="357" t="s">
        <v>483</v>
      </c>
      <c r="P52" s="429"/>
    </row>
    <row r="53" spans="1:16" s="459" customFormat="1" ht="32.25" customHeight="1" x14ac:dyDescent="0.25">
      <c r="B53" s="419" t="s">
        <v>406</v>
      </c>
      <c r="C53" s="1461" t="s">
        <v>1420</v>
      </c>
      <c r="D53" s="1428"/>
      <c r="E53" s="1436"/>
      <c r="F53" s="14" t="s">
        <v>1358</v>
      </c>
      <c r="G53" s="1631">
        <v>0</v>
      </c>
      <c r="H53" s="1436"/>
      <c r="I53" s="1632" t="s">
        <v>2205</v>
      </c>
      <c r="J53" s="1436"/>
      <c r="K53" s="1633">
        <v>0</v>
      </c>
      <c r="L53" s="1436"/>
      <c r="M53" s="448" t="s">
        <v>1700</v>
      </c>
      <c r="N53" s="842"/>
      <c r="O53" s="375" t="s">
        <v>1539</v>
      </c>
      <c r="P53" s="359"/>
    </row>
    <row r="54" spans="1:16" s="459" customFormat="1" ht="96.75" customHeight="1" x14ac:dyDescent="0.25">
      <c r="B54" s="419" t="s">
        <v>409</v>
      </c>
      <c r="C54" s="1461" t="s">
        <v>1421</v>
      </c>
      <c r="D54" s="1428"/>
      <c r="E54" s="1436"/>
      <c r="F54" s="14" t="s">
        <v>1413</v>
      </c>
      <c r="G54" s="1631">
        <v>1549620.72</v>
      </c>
      <c r="H54" s="1436"/>
      <c r="I54" s="1632" t="s">
        <v>2205</v>
      </c>
      <c r="J54" s="1436"/>
      <c r="K54" s="1633">
        <v>483050</v>
      </c>
      <c r="L54" s="1436"/>
      <c r="M54" s="448" t="s">
        <v>1415</v>
      </c>
      <c r="N54" s="842" t="s">
        <v>2209</v>
      </c>
      <c r="O54" s="429" t="s">
        <v>483</v>
      </c>
      <c r="P54" s="385"/>
    </row>
    <row r="55" spans="1:16" ht="61.5" customHeight="1" thickBot="1" x14ac:dyDescent="0.3">
      <c r="B55" s="421" t="s">
        <v>411</v>
      </c>
      <c r="C55" s="1588" t="s">
        <v>1423</v>
      </c>
      <c r="D55" s="1448"/>
      <c r="E55" s="1445"/>
      <c r="F55" s="464"/>
      <c r="G55" s="1626">
        <v>10533219.1</v>
      </c>
      <c r="H55" s="1425"/>
      <c r="I55" s="1627"/>
      <c r="J55" s="1425"/>
      <c r="K55" s="1628">
        <v>4577981.3333333302</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0</v>
      </c>
      <c r="K57" s="476" t="s">
        <v>1323</v>
      </c>
      <c r="L57" s="1622" t="s">
        <v>2210</v>
      </c>
      <c r="M57" s="1428"/>
      <c r="N57" s="1429"/>
      <c r="O57" s="1587"/>
      <c r="P57" s="1587"/>
    </row>
    <row r="58" spans="1:16" ht="49.5" customHeight="1" x14ac:dyDescent="0.25">
      <c r="B58" s="606" t="s">
        <v>489</v>
      </c>
      <c r="C58" s="1630" t="s">
        <v>1426</v>
      </c>
      <c r="D58" s="1428"/>
      <c r="E58" s="1428"/>
      <c r="F58" s="1428"/>
      <c r="G58" s="1428"/>
      <c r="H58" s="1428"/>
      <c r="I58" s="1436"/>
      <c r="J58" s="605">
        <v>0</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10533219.1</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609">
        <v>0.67520635256410255</v>
      </c>
      <c r="K60" s="476" t="s">
        <v>1323</v>
      </c>
      <c r="L60" s="1622"/>
      <c r="M60" s="1428"/>
      <c r="N60" s="1429"/>
      <c r="O60" s="1475"/>
      <c r="P60" s="1475"/>
    </row>
    <row r="61" spans="1:16" ht="84.75" customHeight="1" x14ac:dyDescent="0.25">
      <c r="B61" s="608" t="s">
        <v>495</v>
      </c>
      <c r="C61" s="1461" t="s">
        <v>1429</v>
      </c>
      <c r="D61" s="1428"/>
      <c r="E61" s="1428"/>
      <c r="F61" s="1428"/>
      <c r="G61" s="1428"/>
      <c r="H61" s="1428"/>
      <c r="I61" s="1436"/>
      <c r="J61" s="843" t="s">
        <v>93</v>
      </c>
      <c r="K61" s="476" t="s">
        <v>1323</v>
      </c>
      <c r="L61" s="1622" t="s">
        <v>2211</v>
      </c>
      <c r="M61" s="1428"/>
      <c r="N61" s="1429"/>
      <c r="O61" s="1475"/>
      <c r="P61" s="1475"/>
    </row>
    <row r="62" spans="1:16" ht="42.75" customHeight="1" x14ac:dyDescent="0.25">
      <c r="B62" s="608" t="s">
        <v>497</v>
      </c>
      <c r="C62" s="1621" t="s">
        <v>1430</v>
      </c>
      <c r="D62" s="1428"/>
      <c r="E62" s="1428"/>
      <c r="F62" s="1428"/>
      <c r="G62" s="1428"/>
      <c r="H62" s="1428"/>
      <c r="I62" s="1436"/>
      <c r="J62" s="605" t="s">
        <v>94</v>
      </c>
      <c r="K62" s="610" t="s">
        <v>1381</v>
      </c>
      <c r="L62" s="1622"/>
      <c r="M62" s="1428"/>
      <c r="N62" s="1429"/>
      <c r="O62" s="1471"/>
      <c r="P62" s="1471"/>
    </row>
    <row r="63" spans="1:16" ht="53.25" customHeight="1" x14ac:dyDescent="0.25">
      <c r="B63" s="608" t="s">
        <v>499</v>
      </c>
      <c r="C63" s="1901" t="s">
        <v>1431</v>
      </c>
      <c r="D63" s="1428"/>
      <c r="E63" s="1428"/>
      <c r="F63" s="1428"/>
      <c r="G63" s="1428"/>
      <c r="H63" s="1428"/>
      <c r="I63" s="1436"/>
      <c r="J63" s="611">
        <v>0</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2212</v>
      </c>
      <c r="M64" s="1448"/>
      <c r="N64" s="1466"/>
      <c r="O64" s="1565" t="s">
        <v>2213</v>
      </c>
      <c r="P64" s="1565"/>
    </row>
    <row r="65" spans="2:16" ht="21" customHeight="1" x14ac:dyDescent="0.25">
      <c r="B65" s="419" t="s">
        <v>395</v>
      </c>
      <c r="C65" s="1806" t="s">
        <v>1433</v>
      </c>
      <c r="D65" s="1428"/>
      <c r="E65" s="1428"/>
      <c r="F65" s="1428"/>
      <c r="G65" s="1428"/>
      <c r="H65" s="1428"/>
      <c r="I65" s="1436"/>
      <c r="J65" s="12" t="s">
        <v>1419</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1419</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1419</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1419</v>
      </c>
      <c r="K68" s="1490"/>
      <c r="L68" s="1478"/>
      <c r="M68" s="1701"/>
      <c r="N68" s="1454"/>
      <c r="O68" s="1475"/>
      <c r="P68" s="1475"/>
    </row>
    <row r="69" spans="2:16" ht="21" customHeight="1" x14ac:dyDescent="0.25">
      <c r="B69" s="419" t="s">
        <v>409</v>
      </c>
      <c r="C69" s="1540" t="s">
        <v>1436</v>
      </c>
      <c r="D69" s="1428"/>
      <c r="E69" s="1428"/>
      <c r="F69" s="1436"/>
      <c r="G69" s="1474" t="s">
        <v>2214</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2215</v>
      </c>
      <c r="I71" s="1658"/>
      <c r="J71" s="1448"/>
      <c r="K71" s="1448"/>
      <c r="L71" s="1448"/>
      <c r="M71" s="1448"/>
      <c r="N71" s="1466"/>
      <c r="O71" s="1565" t="s">
        <v>2213</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c r="G79" s="1436"/>
      <c r="H79" s="1515"/>
      <c r="I79" s="1479"/>
      <c r="J79" s="1484"/>
      <c r="K79" s="1484"/>
      <c r="L79" s="1484"/>
      <c r="M79" s="1484"/>
      <c r="N79" s="1481"/>
      <c r="O79" s="1471"/>
      <c r="P79" s="1471"/>
    </row>
    <row r="80" spans="2:16" ht="44.25" customHeight="1" x14ac:dyDescent="0.25">
      <c r="B80" s="479" t="s">
        <v>949</v>
      </c>
      <c r="C80" s="1805" t="s">
        <v>1447</v>
      </c>
      <c r="D80" s="1448"/>
      <c r="E80" s="1445"/>
      <c r="F80" s="1845" t="s">
        <v>2216</v>
      </c>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1"/>
      <c r="L82" s="1428"/>
      <c r="M82" s="1428"/>
      <c r="N82" s="1429"/>
      <c r="O82" s="357" t="s">
        <v>2217</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2218</v>
      </c>
      <c r="G84" s="1428"/>
      <c r="H84" s="1436"/>
      <c r="I84" s="1606" t="s">
        <v>2219</v>
      </c>
      <c r="J84" s="1436"/>
      <c r="K84" s="1802"/>
      <c r="L84" s="1428"/>
      <c r="M84" s="1428"/>
      <c r="N84" s="1436"/>
      <c r="O84" s="1475"/>
      <c r="P84" s="1475"/>
    </row>
    <row r="85" spans="2:16" ht="21" customHeight="1" x14ac:dyDescent="0.25">
      <c r="B85" s="1453"/>
      <c r="C85" s="1701"/>
      <c r="D85" s="1701"/>
      <c r="E85" s="1450"/>
      <c r="F85" s="1607"/>
      <c r="G85" s="1428"/>
      <c r="H85" s="1436"/>
      <c r="I85" s="1606"/>
      <c r="J85" s="1436"/>
      <c r="K85" s="1802"/>
      <c r="L85" s="1428"/>
      <c r="M85" s="1428"/>
      <c r="N85" s="1436"/>
      <c r="O85" s="1475"/>
      <c r="P85" s="1475"/>
    </row>
    <row r="86" spans="2:16" ht="21" customHeight="1" x14ac:dyDescent="0.25">
      <c r="B86" s="1453"/>
      <c r="C86" s="1701"/>
      <c r="D86" s="1701"/>
      <c r="E86" s="1450"/>
      <c r="F86" s="1900"/>
      <c r="G86" s="1428"/>
      <c r="H86" s="1436"/>
      <c r="I86" s="1606"/>
      <c r="J86" s="1436"/>
      <c r="K86" s="1802"/>
      <c r="L86" s="1428"/>
      <c r="M86" s="1428"/>
      <c r="N86" s="1436"/>
      <c r="O86" s="1475"/>
      <c r="P86" s="1475"/>
    </row>
    <row r="87" spans="2:16" ht="21.75" customHeight="1" thickBot="1" x14ac:dyDescent="0.3">
      <c r="B87" s="1611"/>
      <c r="C87" s="1468"/>
      <c r="D87" s="1468"/>
      <c r="E87" s="1612"/>
      <c r="F87" s="1576"/>
      <c r="G87" s="1424"/>
      <c r="H87" s="1425"/>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2220</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1322</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1336</v>
      </c>
      <c r="M94" s="1428"/>
      <c r="N94" s="1429"/>
      <c r="O94" s="1475"/>
      <c r="P94" s="1475"/>
    </row>
    <row r="95" spans="2:16" ht="40.5" customHeight="1" x14ac:dyDescent="0.25">
      <c r="B95" s="612" t="s">
        <v>534</v>
      </c>
      <c r="C95" s="1595" t="s">
        <v>1463</v>
      </c>
      <c r="D95" s="1428"/>
      <c r="E95" s="1428"/>
      <c r="F95" s="1436"/>
      <c r="G95" s="1528" t="s">
        <v>1322</v>
      </c>
      <c r="H95" s="1436"/>
      <c r="I95" s="1528" t="s">
        <v>1322</v>
      </c>
      <c r="J95" s="1436"/>
      <c r="K95" s="505" t="s">
        <v>1322</v>
      </c>
      <c r="L95" s="1567" t="s">
        <v>1322</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1336</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1322</v>
      </c>
      <c r="L99" s="1567" t="s">
        <v>1336</v>
      </c>
      <c r="M99" s="1428"/>
      <c r="N99" s="1429"/>
      <c r="O99" s="1475"/>
      <c r="P99" s="1475"/>
    </row>
    <row r="100" spans="2:16" ht="24" customHeight="1" x14ac:dyDescent="0.25">
      <c r="B100" s="612" t="s">
        <v>419</v>
      </c>
      <c r="C100" s="1595" t="s">
        <v>1468</v>
      </c>
      <c r="D100" s="1428"/>
      <c r="E100" s="1428"/>
      <c r="F100" s="1436"/>
      <c r="G100" s="1528" t="s">
        <v>1322</v>
      </c>
      <c r="H100" s="1436"/>
      <c r="I100" s="1528" t="s">
        <v>1322</v>
      </c>
      <c r="J100" s="1436"/>
      <c r="K100" s="505" t="s">
        <v>1336</v>
      </c>
      <c r="L100" s="1567" t="s">
        <v>1336</v>
      </c>
      <c r="M100" s="1428"/>
      <c r="N100" s="1429"/>
      <c r="O100" s="1475"/>
      <c r="P100" s="1475"/>
    </row>
    <row r="101" spans="2:16" ht="24" customHeight="1" x14ac:dyDescent="0.25">
      <c r="B101" s="612" t="s">
        <v>540</v>
      </c>
      <c r="C101" s="1595" t="s">
        <v>1469</v>
      </c>
      <c r="D101" s="1428"/>
      <c r="E101" s="1428"/>
      <c r="F101" s="1436"/>
      <c r="G101" s="1528" t="s">
        <v>1322</v>
      </c>
      <c r="H101" s="1436"/>
      <c r="I101" s="1528" t="s">
        <v>1322</v>
      </c>
      <c r="J101" s="1436"/>
      <c r="K101" s="505" t="s">
        <v>1336</v>
      </c>
      <c r="L101" s="1567" t="s">
        <v>1336</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1322</v>
      </c>
      <c r="H104" s="1436"/>
      <c r="I104" s="1528" t="s">
        <v>1322</v>
      </c>
      <c r="J104" s="1436"/>
      <c r="K104" s="505" t="s">
        <v>1336</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90" customHeight="1" x14ac:dyDescent="0.25">
      <c r="B111" s="76" t="s">
        <v>553</v>
      </c>
      <c r="C111" s="1558" t="s">
        <v>1477</v>
      </c>
      <c r="D111" s="1439"/>
      <c r="E111" s="1439"/>
      <c r="F111" s="1559"/>
      <c r="G111" s="424" t="s">
        <v>1322</v>
      </c>
      <c r="H111" s="1800" t="s">
        <v>1478</v>
      </c>
      <c r="I111" s="1559"/>
      <c r="J111" s="1593" t="s">
        <v>2221</v>
      </c>
      <c r="K111" s="1439"/>
      <c r="L111" s="1439"/>
      <c r="M111" s="1439"/>
      <c r="N111" s="1440"/>
      <c r="O111" s="389" t="s">
        <v>1848</v>
      </c>
      <c r="P111" s="374"/>
    </row>
    <row r="112" spans="2:16" ht="15.75" customHeight="1" x14ac:dyDescent="0.25">
      <c r="B112" s="1585" t="s">
        <v>1036</v>
      </c>
      <c r="C112" s="1428"/>
      <c r="D112" s="1428"/>
      <c r="E112" s="1428"/>
      <c r="F112" s="1428"/>
      <c r="G112" s="1428"/>
      <c r="H112" s="1428"/>
      <c r="I112" s="1428"/>
      <c r="J112" s="1428"/>
      <c r="K112" s="1428"/>
      <c r="L112" s="1428"/>
      <c r="M112" s="1428"/>
      <c r="N112" s="1428"/>
      <c r="O112" s="1428"/>
      <c r="P112" s="1429"/>
    </row>
    <row r="113" spans="1:16" ht="54" customHeight="1" x14ac:dyDescent="0.25">
      <c r="B113" s="419" t="s">
        <v>557</v>
      </c>
      <c r="C113" s="1461" t="s">
        <v>1481</v>
      </c>
      <c r="D113" s="1428"/>
      <c r="E113" s="1428"/>
      <c r="F113" s="1428"/>
      <c r="G113" s="1436"/>
      <c r="H113" s="1899" t="s">
        <v>2222</v>
      </c>
      <c r="I113" s="1428"/>
      <c r="J113" s="1436"/>
      <c r="K113" s="1514" t="s">
        <v>1368</v>
      </c>
      <c r="L113" s="1492"/>
      <c r="M113" s="1428"/>
      <c r="N113" s="1428"/>
      <c r="O113" s="1587"/>
      <c r="P113" s="1587"/>
    </row>
    <row r="114" spans="1:16" ht="19.5" customHeight="1" x14ac:dyDescent="0.25">
      <c r="B114" s="419" t="s">
        <v>402</v>
      </c>
      <c r="C114" s="1461" t="s">
        <v>1483</v>
      </c>
      <c r="D114" s="1428"/>
      <c r="E114" s="1428"/>
      <c r="F114" s="1428"/>
      <c r="G114" s="1436"/>
      <c r="H114" s="1492" t="s">
        <v>2223</v>
      </c>
      <c r="I114" s="1428"/>
      <c r="J114" s="1428"/>
      <c r="K114" s="1490"/>
      <c r="L114" s="1480"/>
      <c r="M114" s="1448"/>
      <c r="N114" s="1466"/>
      <c r="O114" s="1475"/>
      <c r="P114" s="1475"/>
    </row>
    <row r="115" spans="1:16" ht="19.5" customHeight="1" x14ac:dyDescent="0.25">
      <c r="B115" s="419" t="s">
        <v>404</v>
      </c>
      <c r="C115" s="1461" t="s">
        <v>1485</v>
      </c>
      <c r="D115" s="1428"/>
      <c r="E115" s="1428"/>
      <c r="F115" s="1428"/>
      <c r="G115" s="1436"/>
      <c r="H115" s="1462" t="s">
        <v>1336</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1487</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1322</v>
      </c>
      <c r="I117" s="1428"/>
      <c r="J117" s="1428"/>
      <c r="K117" s="1490"/>
      <c r="L117" s="1798" t="s">
        <v>1036</v>
      </c>
      <c r="M117" s="1448"/>
      <c r="N117" s="1466"/>
      <c r="O117" s="1565" t="s">
        <v>1539</v>
      </c>
      <c r="P117" s="1565"/>
    </row>
    <row r="118" spans="1:16" ht="72.75" customHeight="1" x14ac:dyDescent="0.25">
      <c r="B118" s="419" t="s">
        <v>395</v>
      </c>
      <c r="C118" s="1461" t="s">
        <v>1489</v>
      </c>
      <c r="D118" s="1428"/>
      <c r="E118" s="1428"/>
      <c r="F118" s="1428"/>
      <c r="G118" s="1436"/>
      <c r="H118" s="1492" t="s">
        <v>2224</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t="s">
        <v>2225</v>
      </c>
      <c r="M119" s="1448"/>
      <c r="N119" s="1466"/>
      <c r="O119" s="1565" t="s">
        <v>1854</v>
      </c>
      <c r="P119" s="1565"/>
    </row>
    <row r="120" spans="1:16" ht="80.45" customHeight="1" x14ac:dyDescent="0.25">
      <c r="A120" s="358"/>
      <c r="B120" s="419" t="s">
        <v>395</v>
      </c>
      <c r="C120" s="1461" t="s">
        <v>1489</v>
      </c>
      <c r="D120" s="1428"/>
      <c r="E120" s="1428"/>
      <c r="F120" s="1428"/>
      <c r="G120" s="1436"/>
      <c r="H120" s="1492" t="s">
        <v>2226</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1497</v>
      </c>
      <c r="P122" s="1583"/>
    </row>
    <row r="123" spans="1:16" ht="83.25" customHeight="1" x14ac:dyDescent="0.25">
      <c r="B123" s="419" t="s">
        <v>557</v>
      </c>
      <c r="C123" s="1595" t="s">
        <v>1460</v>
      </c>
      <c r="D123" s="1428"/>
      <c r="E123" s="1428"/>
      <c r="F123" s="1436"/>
      <c r="G123" s="1528" t="s">
        <v>1498</v>
      </c>
      <c r="H123" s="1428"/>
      <c r="I123" s="1436"/>
      <c r="J123" s="1528" t="s">
        <v>1959</v>
      </c>
      <c r="K123" s="1428"/>
      <c r="L123" s="1436"/>
      <c r="M123" s="1563"/>
      <c r="N123" s="1429"/>
      <c r="O123" s="1454"/>
      <c r="P123" s="1454"/>
    </row>
    <row r="124" spans="1:16" ht="42" customHeight="1" x14ac:dyDescent="0.25">
      <c r="B124" s="419" t="s">
        <v>402</v>
      </c>
      <c r="C124" s="1595" t="s">
        <v>1461</v>
      </c>
      <c r="D124" s="1428"/>
      <c r="E124" s="1428"/>
      <c r="F124" s="1436"/>
      <c r="G124" s="1528" t="s">
        <v>1498</v>
      </c>
      <c r="H124" s="1428"/>
      <c r="I124" s="1436"/>
      <c r="J124" s="1528" t="s">
        <v>1959</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1959</v>
      </c>
      <c r="K125" s="1428"/>
      <c r="L125" s="1436"/>
      <c r="M125" s="1563"/>
      <c r="N125" s="1429"/>
      <c r="O125" s="1454"/>
      <c r="P125" s="1454"/>
    </row>
    <row r="126" spans="1:16" ht="32.25" customHeight="1" x14ac:dyDescent="0.25">
      <c r="B126" s="419"/>
      <c r="C126" s="490" t="s">
        <v>509</v>
      </c>
      <c r="D126" s="1595" t="s">
        <v>1501</v>
      </c>
      <c r="E126" s="1428"/>
      <c r="F126" s="1436"/>
      <c r="G126" s="1528" t="s">
        <v>1959</v>
      </c>
      <c r="H126" s="1428"/>
      <c r="I126" s="1436"/>
      <c r="J126" s="1528" t="s">
        <v>1959</v>
      </c>
      <c r="K126" s="1428"/>
      <c r="L126" s="1436"/>
      <c r="M126" s="614"/>
      <c r="N126" s="491"/>
      <c r="O126" s="1454"/>
      <c r="P126" s="1454"/>
    </row>
    <row r="127" spans="1:16" ht="41.25" customHeight="1" x14ac:dyDescent="0.25">
      <c r="B127" s="419" t="s">
        <v>406</v>
      </c>
      <c r="C127" s="1595" t="s">
        <v>1463</v>
      </c>
      <c r="D127" s="1428"/>
      <c r="E127" s="1428"/>
      <c r="F127" s="1436"/>
      <c r="G127" s="1528" t="s">
        <v>1498</v>
      </c>
      <c r="H127" s="1428"/>
      <c r="I127" s="1436"/>
      <c r="J127" s="1528" t="s">
        <v>1959</v>
      </c>
      <c r="K127" s="1428"/>
      <c r="L127" s="1436"/>
      <c r="M127" s="1563"/>
      <c r="N127" s="1429"/>
      <c r="O127" s="1454"/>
      <c r="P127" s="1454"/>
    </row>
    <row r="128" spans="1:16" ht="29.25" customHeight="1" x14ac:dyDescent="0.25">
      <c r="B128" s="419" t="s">
        <v>409</v>
      </c>
      <c r="C128" s="1595" t="s">
        <v>1502</v>
      </c>
      <c r="D128" s="1428"/>
      <c r="E128" s="1428"/>
      <c r="F128" s="1436"/>
      <c r="G128" s="1528" t="s">
        <v>1959</v>
      </c>
      <c r="H128" s="1428"/>
      <c r="I128" s="1436"/>
      <c r="J128" s="1528" t="s">
        <v>1959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1959</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1959</v>
      </c>
      <c r="K130" s="1428"/>
      <c r="L130" s="1436"/>
      <c r="M130" s="1563"/>
      <c r="N130" s="1429"/>
      <c r="O130" s="1454"/>
      <c r="P130" s="1454"/>
    </row>
    <row r="131" spans="1:16" ht="28.5" customHeight="1" x14ac:dyDescent="0.25">
      <c r="B131" s="419" t="s">
        <v>417</v>
      </c>
      <c r="C131" s="1595" t="s">
        <v>1503</v>
      </c>
      <c r="D131" s="1428"/>
      <c r="E131" s="1428"/>
      <c r="F131" s="1436"/>
      <c r="G131" s="1528" t="s">
        <v>1498</v>
      </c>
      <c r="H131" s="1428"/>
      <c r="I131" s="1436"/>
      <c r="J131" s="1528" t="s">
        <v>1959</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1504</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1504</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1498</v>
      </c>
      <c r="H136" s="1428"/>
      <c r="I136" s="1436"/>
      <c r="J136" s="1528" t="s">
        <v>1959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t="s">
        <v>1419</v>
      </c>
      <c r="I137" s="1425"/>
      <c r="J137" s="1576" t="s">
        <v>1419</v>
      </c>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1859</v>
      </c>
      <c r="P139" s="1572"/>
    </row>
    <row r="140" spans="1:16" ht="19.5" customHeight="1" x14ac:dyDescent="0.25">
      <c r="A140" s="466"/>
      <c r="B140" s="499" t="s">
        <v>395</v>
      </c>
      <c r="C140" s="1461" t="s">
        <v>1513</v>
      </c>
      <c r="D140" s="1428"/>
      <c r="E140" s="1436"/>
      <c r="F140" s="14" t="s">
        <v>1322</v>
      </c>
      <c r="G140" s="1566" t="s">
        <v>2227</v>
      </c>
      <c r="H140" s="1428"/>
      <c r="I140" s="1428"/>
      <c r="J140" s="1428"/>
      <c r="K140" s="1436"/>
      <c r="L140" s="1567" t="s">
        <v>1322</v>
      </c>
      <c r="M140" s="1428"/>
      <c r="N140" s="1429"/>
      <c r="O140" s="1475"/>
      <c r="P140" s="1475"/>
    </row>
    <row r="141" spans="1:16" ht="19.5" customHeight="1" x14ac:dyDescent="0.25">
      <c r="A141" s="466"/>
      <c r="B141" s="499" t="s">
        <v>402</v>
      </c>
      <c r="C141" s="1461" t="s">
        <v>1515</v>
      </c>
      <c r="D141" s="1428"/>
      <c r="E141" s="1436"/>
      <c r="F141" s="14" t="s">
        <v>1322</v>
      </c>
      <c r="G141" s="1566" t="s">
        <v>2228</v>
      </c>
      <c r="H141" s="1428"/>
      <c r="I141" s="1428"/>
      <c r="J141" s="1428"/>
      <c r="K141" s="1436"/>
      <c r="L141" s="1567" t="s">
        <v>1322</v>
      </c>
      <c r="M141" s="1428"/>
      <c r="N141" s="1429"/>
      <c r="O141" s="1475"/>
      <c r="P141" s="1475"/>
    </row>
    <row r="142" spans="1:16" ht="19.5" customHeight="1" x14ac:dyDescent="0.25">
      <c r="A142" s="466"/>
      <c r="B142" s="499" t="s">
        <v>404</v>
      </c>
      <c r="C142" s="1461" t="s">
        <v>1516</v>
      </c>
      <c r="D142" s="1428"/>
      <c r="E142" s="1436"/>
      <c r="F142" s="14" t="s">
        <v>1322</v>
      </c>
      <c r="G142" s="1566" t="s">
        <v>2228</v>
      </c>
      <c r="H142" s="1428"/>
      <c r="I142" s="1428"/>
      <c r="J142" s="1428"/>
      <c r="K142" s="1436"/>
      <c r="L142" s="1567" t="s">
        <v>1322</v>
      </c>
      <c r="M142" s="1428"/>
      <c r="N142" s="1429"/>
      <c r="O142" s="1475"/>
      <c r="P142" s="1475"/>
    </row>
    <row r="143" spans="1:16" ht="19.5" customHeight="1" x14ac:dyDescent="0.25">
      <c r="A143" s="466"/>
      <c r="B143" s="499" t="s">
        <v>406</v>
      </c>
      <c r="C143" s="1461" t="s">
        <v>1517</v>
      </c>
      <c r="D143" s="1428"/>
      <c r="E143" s="1436"/>
      <c r="F143" s="14" t="s">
        <v>1322</v>
      </c>
      <c r="G143" s="1566" t="s">
        <v>2228</v>
      </c>
      <c r="H143" s="1428"/>
      <c r="I143" s="1428"/>
      <c r="J143" s="1428"/>
      <c r="K143" s="1436"/>
      <c r="L143" s="1567" t="s">
        <v>1322</v>
      </c>
      <c r="M143" s="1428"/>
      <c r="N143" s="1429"/>
      <c r="O143" s="1475"/>
      <c r="P143" s="1475"/>
    </row>
    <row r="144" spans="1:16" ht="19.5" customHeight="1" x14ac:dyDescent="0.25">
      <c r="A144" s="466"/>
      <c r="B144" s="419" t="s">
        <v>409</v>
      </c>
      <c r="C144" s="1461" t="s">
        <v>1518</v>
      </c>
      <c r="D144" s="1428"/>
      <c r="E144" s="1436"/>
      <c r="F144" s="617" t="s">
        <v>1322</v>
      </c>
      <c r="G144" s="1566" t="s">
        <v>2228</v>
      </c>
      <c r="H144" s="1428"/>
      <c r="I144" s="1428"/>
      <c r="J144" s="1428"/>
      <c r="K144" s="1436"/>
      <c r="L144" s="1567" t="s">
        <v>1322</v>
      </c>
      <c r="M144" s="1428"/>
      <c r="N144" s="1429"/>
      <c r="O144" s="1475"/>
      <c r="P144" s="1475"/>
    </row>
    <row r="145" spans="1:16" ht="27.75" customHeight="1" x14ac:dyDescent="0.25">
      <c r="A145" s="466"/>
      <c r="B145" s="418" t="s">
        <v>411</v>
      </c>
      <c r="C145" s="1488" t="s">
        <v>1519</v>
      </c>
      <c r="D145" s="1428"/>
      <c r="E145" s="1436"/>
      <c r="F145" s="617" t="s">
        <v>1322</v>
      </c>
      <c r="G145" s="1795" t="s">
        <v>2228</v>
      </c>
      <c r="H145" s="1428"/>
      <c r="I145" s="1428"/>
      <c r="J145" s="1428"/>
      <c r="K145" s="1436"/>
      <c r="L145" s="1567" t="s">
        <v>1322</v>
      </c>
      <c r="M145" s="1428"/>
      <c r="N145" s="1429"/>
      <c r="O145" s="1475"/>
      <c r="P145" s="1475"/>
    </row>
    <row r="146" spans="1:16" ht="19.5" customHeight="1" x14ac:dyDescent="0.25">
      <c r="A146" s="466"/>
      <c r="B146" s="418" t="s">
        <v>414</v>
      </c>
      <c r="C146" s="1461" t="s">
        <v>1520</v>
      </c>
      <c r="D146" s="1428"/>
      <c r="E146" s="1436"/>
      <c r="F146" s="617" t="s">
        <v>1322</v>
      </c>
      <c r="G146" s="1566" t="s">
        <v>2228</v>
      </c>
      <c r="H146" s="1428"/>
      <c r="I146" s="1428"/>
      <c r="J146" s="1428"/>
      <c r="K146" s="1436"/>
      <c r="L146" s="1567" t="s">
        <v>1322</v>
      </c>
      <c r="M146" s="1428"/>
      <c r="N146" s="1429"/>
      <c r="O146" s="1475"/>
      <c r="P146" s="1475"/>
    </row>
    <row r="147" spans="1:16" ht="19.5" customHeight="1" x14ac:dyDescent="0.25">
      <c r="A147" s="466"/>
      <c r="B147" s="418" t="s">
        <v>417</v>
      </c>
      <c r="C147" s="1461" t="s">
        <v>1521</v>
      </c>
      <c r="D147" s="1428"/>
      <c r="E147" s="1436"/>
      <c r="F147" s="617" t="s">
        <v>1322</v>
      </c>
      <c r="G147" s="1566" t="s">
        <v>2228</v>
      </c>
      <c r="H147" s="1428"/>
      <c r="I147" s="1428"/>
      <c r="J147" s="1428"/>
      <c r="K147" s="1436"/>
      <c r="L147" s="1567" t="s">
        <v>1322</v>
      </c>
      <c r="M147" s="1428"/>
      <c r="N147" s="1429"/>
      <c r="O147" s="1475"/>
      <c r="P147" s="1475"/>
    </row>
    <row r="148" spans="1:16" ht="19.5" customHeight="1" x14ac:dyDescent="0.25">
      <c r="A148" s="466"/>
      <c r="B148" s="418" t="s">
        <v>419</v>
      </c>
      <c r="C148" s="1461" t="s">
        <v>1522</v>
      </c>
      <c r="D148" s="1428"/>
      <c r="E148" s="1436"/>
      <c r="F148" s="617" t="s">
        <v>1322</v>
      </c>
      <c r="G148" s="1566" t="s">
        <v>2228</v>
      </c>
      <c r="H148" s="1428"/>
      <c r="I148" s="1428"/>
      <c r="J148" s="1428"/>
      <c r="K148" s="1436"/>
      <c r="L148" s="1567" t="s">
        <v>1322</v>
      </c>
      <c r="M148" s="1428"/>
      <c r="N148" s="1429"/>
      <c r="O148" s="1475"/>
      <c r="P148" s="1475"/>
    </row>
    <row r="149" spans="1:16" ht="19.5" customHeight="1" x14ac:dyDescent="0.25">
      <c r="A149" s="466"/>
      <c r="B149" s="418" t="s">
        <v>540</v>
      </c>
      <c r="C149" s="1461" t="s">
        <v>1523</v>
      </c>
      <c r="D149" s="1428"/>
      <c r="E149" s="1436"/>
      <c r="F149" s="617" t="s">
        <v>1322</v>
      </c>
      <c r="G149" s="1566" t="s">
        <v>2228</v>
      </c>
      <c r="H149" s="1428"/>
      <c r="I149" s="1428"/>
      <c r="J149" s="1428"/>
      <c r="K149" s="1436"/>
      <c r="L149" s="1567" t="s">
        <v>1322</v>
      </c>
      <c r="M149" s="1428"/>
      <c r="N149" s="1429"/>
      <c r="O149" s="1475"/>
      <c r="P149" s="1475"/>
    </row>
    <row r="150" spans="1:16" ht="19.5" customHeight="1" x14ac:dyDescent="0.25">
      <c r="A150" s="466"/>
      <c r="B150" s="419" t="s">
        <v>542</v>
      </c>
      <c r="C150" s="1461" t="s">
        <v>1524</v>
      </c>
      <c r="D150" s="1428"/>
      <c r="E150" s="1436"/>
      <c r="F150" s="617" t="s">
        <v>1322</v>
      </c>
      <c r="G150" s="1566" t="s">
        <v>2228</v>
      </c>
      <c r="H150" s="1428"/>
      <c r="I150" s="1428"/>
      <c r="J150" s="1428"/>
      <c r="K150" s="1436"/>
      <c r="L150" s="1567" t="s">
        <v>1322</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1533</v>
      </c>
      <c r="P151" s="1725"/>
    </row>
    <row r="152" spans="1:16" ht="18.75" customHeight="1" x14ac:dyDescent="0.25">
      <c r="A152" s="466"/>
      <c r="B152" s="499" t="s">
        <v>395</v>
      </c>
      <c r="C152" s="1461" t="s">
        <v>1513</v>
      </c>
      <c r="D152" s="1428"/>
      <c r="E152" s="1436"/>
      <c r="F152" s="1" t="s">
        <v>1322</v>
      </c>
      <c r="G152" s="1897" t="s">
        <v>2229</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896" t="s">
        <v>2229</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896" t="s">
        <v>2229</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896" t="s">
        <v>2229</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896" t="s">
        <v>2229</v>
      </c>
      <c r="H156" s="1448"/>
      <c r="I156" s="1448"/>
      <c r="J156" s="1448"/>
      <c r="K156" s="1448"/>
      <c r="L156" s="1448"/>
      <c r="M156" s="1448"/>
      <c r="N156" s="1466"/>
      <c r="O156" s="1475"/>
      <c r="P156" s="1454"/>
    </row>
    <row r="157" spans="1:16" ht="31.5" customHeight="1" x14ac:dyDescent="0.25">
      <c r="A157" s="466"/>
      <c r="B157" s="418" t="s">
        <v>411</v>
      </c>
      <c r="C157" s="1488" t="s">
        <v>1519</v>
      </c>
      <c r="D157" s="1428"/>
      <c r="E157" s="1436"/>
      <c r="F157" s="1" t="s">
        <v>1322</v>
      </c>
      <c r="G157" s="1898" t="s">
        <v>2229</v>
      </c>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1322</v>
      </c>
      <c r="G158" s="1896" t="s">
        <v>2229</v>
      </c>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1322</v>
      </c>
      <c r="G159" s="1896" t="s">
        <v>2229</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1322</v>
      </c>
      <c r="G160" s="1896" t="s">
        <v>2229</v>
      </c>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1322</v>
      </c>
      <c r="G161" s="1896" t="s">
        <v>2229</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1322</v>
      </c>
      <c r="G162" s="1896" t="s">
        <v>2229</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c r="P163" s="1565"/>
    </row>
    <row r="164" spans="1:16" ht="20.25" customHeight="1" x14ac:dyDescent="0.25">
      <c r="A164" s="466"/>
      <c r="B164" s="499" t="s">
        <v>395</v>
      </c>
      <c r="C164" s="1461" t="s">
        <v>1513</v>
      </c>
      <c r="D164" s="1428"/>
      <c r="E164" s="1436"/>
      <c r="F164" s="14" t="s">
        <v>1336</v>
      </c>
      <c r="G164" s="1566" t="s">
        <v>93</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93</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93</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93</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617" t="s">
        <v>1336</v>
      </c>
      <c r="G168" s="1566" t="s">
        <v>93</v>
      </c>
      <c r="H168" s="1428"/>
      <c r="I168" s="1428"/>
      <c r="J168" s="1428"/>
      <c r="K168" s="1436"/>
      <c r="L168" s="1567" t="s">
        <v>1419</v>
      </c>
      <c r="M168" s="1428"/>
      <c r="N168" s="1429"/>
      <c r="O168" s="1475"/>
      <c r="P168" s="1475"/>
    </row>
    <row r="169" spans="1:16" ht="29.25" customHeight="1" x14ac:dyDescent="0.25">
      <c r="A169" s="466"/>
      <c r="B169" s="418" t="s">
        <v>411</v>
      </c>
      <c r="C169" s="1488" t="s">
        <v>1519</v>
      </c>
      <c r="D169" s="1428"/>
      <c r="E169" s="1436"/>
      <c r="F169" s="617" t="s">
        <v>1336</v>
      </c>
      <c r="G169" s="1795" t="s">
        <v>93</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617" t="s">
        <v>1336</v>
      </c>
      <c r="G170" s="1566" t="s">
        <v>93</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617" t="s">
        <v>1336</v>
      </c>
      <c r="G171" s="1566" t="s">
        <v>93</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617" t="s">
        <v>1336</v>
      </c>
      <c r="G172" s="1566" t="s">
        <v>93</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617" t="s">
        <v>1336</v>
      </c>
      <c r="G173" s="1566" t="s">
        <v>93</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617" t="s">
        <v>1336</v>
      </c>
      <c r="G174" s="1566" t="s">
        <v>93</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c r="P175" s="1723"/>
    </row>
    <row r="176" spans="1:16" ht="21" customHeight="1" x14ac:dyDescent="0.25">
      <c r="A176" s="466"/>
      <c r="B176" s="499" t="s">
        <v>395</v>
      </c>
      <c r="C176" s="1461" t="s">
        <v>1513</v>
      </c>
      <c r="D176" s="1428"/>
      <c r="E176" s="1436"/>
      <c r="F176" s="1" t="s">
        <v>1336</v>
      </c>
      <c r="G176" s="1557" t="s">
        <v>93</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93</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93</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93</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93</v>
      </c>
      <c r="H180" s="1448"/>
      <c r="I180" s="1448"/>
      <c r="J180" s="1448"/>
      <c r="K180" s="1448"/>
      <c r="L180" s="1448"/>
      <c r="M180" s="1448"/>
      <c r="N180" s="1466"/>
      <c r="O180" s="1475"/>
      <c r="P180" s="1475"/>
    </row>
    <row r="181" spans="1:16" ht="26.25" customHeight="1" x14ac:dyDescent="0.25">
      <c r="A181" s="466"/>
      <c r="B181" s="418" t="s">
        <v>411</v>
      </c>
      <c r="C181" s="1488" t="s">
        <v>1519</v>
      </c>
      <c r="D181" s="1428"/>
      <c r="E181" s="1436"/>
      <c r="F181" s="1" t="s">
        <v>1336</v>
      </c>
      <c r="G181" s="1794" t="s">
        <v>93</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93</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93</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93</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93</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481" t="s">
        <v>1336</v>
      </c>
      <c r="G186" s="1557" t="s">
        <v>93</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1336</v>
      </c>
      <c r="I187" s="1439"/>
      <c r="J187" s="1559"/>
      <c r="K187" s="1561" t="s">
        <v>1381</v>
      </c>
      <c r="L187" s="1562"/>
      <c r="M187" s="1495"/>
      <c r="N187" s="1452"/>
      <c r="O187" s="1470"/>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1419</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1419</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1419</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1419</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28" t="s">
        <v>1419</v>
      </c>
      <c r="I193" s="1428"/>
      <c r="J193" s="1436"/>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c r="P194" s="1497"/>
    </row>
    <row r="195" spans="2:16" ht="23.25" customHeight="1" x14ac:dyDescent="0.25">
      <c r="B195" s="419" t="s">
        <v>395</v>
      </c>
      <c r="C195" s="1461" t="s">
        <v>1540</v>
      </c>
      <c r="D195" s="1428"/>
      <c r="E195" s="1428"/>
      <c r="F195" s="1428"/>
      <c r="G195" s="1436"/>
      <c r="H195" s="1462" t="s">
        <v>1322</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1336</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1336</v>
      </c>
      <c r="I197" s="1428"/>
      <c r="J197" s="1436"/>
      <c r="K197" s="1490"/>
      <c r="L197" s="1478"/>
      <c r="M197" s="1701"/>
      <c r="N197" s="1454"/>
      <c r="O197" s="1475"/>
      <c r="P197" s="1475"/>
    </row>
    <row r="198" spans="2:16" ht="37.5" customHeight="1" x14ac:dyDescent="0.25">
      <c r="B198" s="77"/>
      <c r="C198" s="1461" t="s">
        <v>1543</v>
      </c>
      <c r="D198" s="1428"/>
      <c r="E198" s="1436"/>
      <c r="F198" s="1528" t="s">
        <v>93</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c r="P199" s="1470"/>
    </row>
    <row r="200" spans="2:16" ht="38.25" customHeight="1" x14ac:dyDescent="0.25">
      <c r="B200" s="503"/>
      <c r="C200" s="1461" t="s">
        <v>1547</v>
      </c>
      <c r="D200" s="1428"/>
      <c r="E200" s="1436"/>
      <c r="F200" s="1528" t="s">
        <v>93</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1336</v>
      </c>
      <c r="I201" s="1428"/>
      <c r="J201" s="1436"/>
      <c r="K201" s="1490"/>
      <c r="L201" s="1478"/>
      <c r="M201" s="1701"/>
      <c r="N201" s="1454"/>
      <c r="O201" s="1554"/>
      <c r="P201" s="1714"/>
    </row>
    <row r="202" spans="2:16" ht="27" customHeight="1" x14ac:dyDescent="0.25">
      <c r="B202" s="421" t="s">
        <v>395</v>
      </c>
      <c r="C202" s="1461" t="s">
        <v>1550</v>
      </c>
      <c r="D202" s="1428"/>
      <c r="E202" s="1428"/>
      <c r="F202" s="1428"/>
      <c r="G202" s="1436"/>
      <c r="H202" s="1653" t="s">
        <v>93</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1322</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792" t="s">
        <v>93</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t="s">
        <v>2230</v>
      </c>
      <c r="L218" s="1490"/>
      <c r="M218" s="1478"/>
      <c r="N218" s="1454"/>
      <c r="O218" s="1475"/>
      <c r="P218" s="1475"/>
    </row>
    <row r="219" spans="2:16" ht="23.25" customHeight="1" x14ac:dyDescent="0.25">
      <c r="B219" s="507" t="s">
        <v>631</v>
      </c>
      <c r="C219" s="1461" t="s">
        <v>1560</v>
      </c>
      <c r="D219" s="1428"/>
      <c r="E219" s="1436"/>
      <c r="F219" s="1462" t="s">
        <v>2231</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c r="P220" s="1470"/>
    </row>
    <row r="221" spans="2:16" ht="23.25" customHeight="1" x14ac:dyDescent="0.25">
      <c r="B221" s="504" t="s">
        <v>395</v>
      </c>
      <c r="C221" s="1540" t="s">
        <v>1459</v>
      </c>
      <c r="D221" s="1428"/>
      <c r="E221" s="1436"/>
      <c r="F221" s="1474" t="s">
        <v>1564</v>
      </c>
      <c r="G221" s="1436"/>
      <c r="H221" s="1541" t="s">
        <v>1381</v>
      </c>
      <c r="I221" s="1537" t="s">
        <v>2232</v>
      </c>
      <c r="J221" s="1448"/>
      <c r="K221" s="1448"/>
      <c r="L221" s="1448"/>
      <c r="M221" s="1448"/>
      <c r="N221" s="1466"/>
      <c r="O221" s="1475"/>
      <c r="P221" s="1475"/>
    </row>
    <row r="222" spans="2:16" ht="23.2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1570</v>
      </c>
      <c r="G224" s="1436"/>
      <c r="H224" s="1701"/>
      <c r="I224" s="1478"/>
      <c r="J224" s="1701"/>
      <c r="K224" s="1701"/>
      <c r="L224" s="1701"/>
      <c r="M224" s="1701"/>
      <c r="N224" s="1454"/>
      <c r="O224" s="1475"/>
      <c r="P224" s="1475"/>
    </row>
    <row r="225" spans="1:20" ht="23.25" customHeight="1" x14ac:dyDescent="0.25">
      <c r="B225" s="504" t="s">
        <v>409</v>
      </c>
      <c r="C225" s="1540" t="s">
        <v>1571</v>
      </c>
      <c r="D225" s="1428"/>
      <c r="E225" s="1436"/>
      <c r="F225" s="1474" t="s">
        <v>1322</v>
      </c>
      <c r="G225" s="1436"/>
      <c r="H225" s="1701"/>
      <c r="I225" s="1478"/>
      <c r="J225" s="1701"/>
      <c r="K225" s="1701"/>
      <c r="L225" s="1701"/>
      <c r="M225" s="1701"/>
      <c r="N225" s="1454"/>
      <c r="O225" s="1475"/>
      <c r="P225" s="1475"/>
    </row>
    <row r="226" spans="1:20" ht="67.5" customHeight="1" x14ac:dyDescent="0.25">
      <c r="B226" s="507"/>
      <c r="C226" s="1540" t="s">
        <v>1446</v>
      </c>
      <c r="D226" s="1428"/>
      <c r="E226" s="1436"/>
      <c r="F226" s="1474" t="s">
        <v>2233</v>
      </c>
      <c r="G226" s="1436"/>
      <c r="H226" s="1484"/>
      <c r="I226" s="1479"/>
      <c r="J226" s="1484"/>
      <c r="K226" s="1484"/>
      <c r="L226" s="1484"/>
      <c r="M226" s="1484"/>
      <c r="N226" s="1481"/>
      <c r="O226" s="1475"/>
      <c r="P226" s="1471"/>
    </row>
    <row r="227" spans="1:20" ht="52.5" customHeight="1" x14ac:dyDescent="0.25">
      <c r="B227" s="723" t="s">
        <v>641</v>
      </c>
      <c r="C227" s="1584" t="s">
        <v>1572</v>
      </c>
      <c r="D227" s="1428"/>
      <c r="E227" s="1428"/>
      <c r="F227" s="1428"/>
      <c r="G227" s="4" t="s">
        <v>2234</v>
      </c>
      <c r="H227" s="508" t="s">
        <v>1381</v>
      </c>
      <c r="I227" s="1895" t="s">
        <v>2235</v>
      </c>
      <c r="J227" s="1428"/>
      <c r="K227" s="1428"/>
      <c r="L227" s="1428"/>
      <c r="M227" s="1428"/>
      <c r="N227" s="1428"/>
      <c r="O227" s="1894" t="s">
        <v>2236</v>
      </c>
      <c r="P227" s="1428"/>
      <c r="Q227" s="1428"/>
      <c r="R227" s="1428"/>
      <c r="S227" s="1428"/>
      <c r="T227" s="1429"/>
    </row>
    <row r="228" spans="1:20" ht="40.5" customHeight="1" x14ac:dyDescent="0.25">
      <c r="B228" s="1543" t="s">
        <v>1574</v>
      </c>
      <c r="C228" s="1428"/>
      <c r="D228" s="1428"/>
      <c r="E228" s="1428"/>
      <c r="F228" s="1428"/>
      <c r="G228" s="1428"/>
      <c r="H228" s="1428"/>
      <c r="I228" s="1428"/>
      <c r="J228" s="1428"/>
      <c r="K228" s="1428"/>
      <c r="L228" s="1428"/>
      <c r="M228" s="1428"/>
      <c r="N228" s="1429"/>
      <c r="O228" s="1506" t="s">
        <v>1539</v>
      </c>
      <c r="P228" s="1470"/>
    </row>
    <row r="229" spans="1:20"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20" ht="30.75" customHeight="1" x14ac:dyDescent="0.25">
      <c r="A230" s="466"/>
      <c r="B230" s="509" t="s">
        <v>395</v>
      </c>
      <c r="C230" s="1461" t="s">
        <v>1576</v>
      </c>
      <c r="D230" s="1428"/>
      <c r="E230" s="1436"/>
      <c r="F230" s="4" t="s">
        <v>1336</v>
      </c>
      <c r="G230" s="518" t="s">
        <v>1381</v>
      </c>
      <c r="H230" s="1537"/>
      <c r="I230" s="1428"/>
      <c r="J230" s="1428"/>
      <c r="K230" s="1428"/>
      <c r="L230" s="1428"/>
      <c r="M230" s="1428"/>
      <c r="N230" s="1429"/>
      <c r="O230" s="1475"/>
      <c r="P230" s="1475"/>
    </row>
    <row r="231" spans="1:20" ht="30.75" customHeight="1" x14ac:dyDescent="0.25">
      <c r="A231" s="466"/>
      <c r="B231" s="509" t="s">
        <v>402</v>
      </c>
      <c r="C231" s="1461" t="s">
        <v>1577</v>
      </c>
      <c r="D231" s="1428"/>
      <c r="E231" s="1436"/>
      <c r="F231" s="4" t="s">
        <v>1358</v>
      </c>
      <c r="G231" s="518" t="s">
        <v>1381</v>
      </c>
      <c r="H231" s="1536" t="s">
        <v>2237</v>
      </c>
      <c r="I231" s="1428"/>
      <c r="J231" s="1428"/>
      <c r="K231" s="1428"/>
      <c r="L231" s="1428"/>
      <c r="M231" s="1428"/>
      <c r="N231" s="1429"/>
      <c r="O231" s="1475"/>
      <c r="P231" s="1475"/>
    </row>
    <row r="232" spans="1:20"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20" ht="27" customHeight="1" x14ac:dyDescent="0.25">
      <c r="B233" s="511" t="s">
        <v>395</v>
      </c>
      <c r="C233" s="1461" t="s">
        <v>1579</v>
      </c>
      <c r="D233" s="1428"/>
      <c r="E233" s="1436"/>
      <c r="F233" s="4" t="s">
        <v>1358</v>
      </c>
      <c r="G233" s="518" t="s">
        <v>1381</v>
      </c>
      <c r="H233" s="1537" t="s">
        <v>2237</v>
      </c>
      <c r="I233" s="1428"/>
      <c r="J233" s="1428"/>
      <c r="K233" s="1428"/>
      <c r="L233" s="1428"/>
      <c r="M233" s="1428"/>
      <c r="N233" s="1429"/>
      <c r="O233" s="1475"/>
      <c r="P233" s="1475"/>
    </row>
    <row r="234" spans="1:20" ht="27" customHeight="1" x14ac:dyDescent="0.25">
      <c r="B234" s="421" t="s">
        <v>402</v>
      </c>
      <c r="C234" s="1457" t="s">
        <v>1580</v>
      </c>
      <c r="D234" s="1428"/>
      <c r="E234" s="1428"/>
      <c r="F234" s="4" t="s">
        <v>1358</v>
      </c>
      <c r="G234" s="518" t="s">
        <v>1381</v>
      </c>
      <c r="H234" s="1537" t="s">
        <v>2237</v>
      </c>
      <c r="I234" s="1428"/>
      <c r="J234" s="1428"/>
      <c r="K234" s="1428"/>
      <c r="L234" s="1428"/>
      <c r="M234" s="1428"/>
      <c r="N234" s="1429"/>
      <c r="O234" s="1475"/>
      <c r="P234" s="1475"/>
    </row>
    <row r="235" spans="1:20" ht="49.5" customHeight="1" x14ac:dyDescent="0.25">
      <c r="B235" s="421" t="s">
        <v>404</v>
      </c>
      <c r="C235" s="1461" t="s">
        <v>1581</v>
      </c>
      <c r="D235" s="1428"/>
      <c r="E235" s="1436"/>
      <c r="F235" s="4" t="s">
        <v>1358</v>
      </c>
      <c r="G235" s="518" t="s">
        <v>1381</v>
      </c>
      <c r="H235" s="1537" t="s">
        <v>2237</v>
      </c>
      <c r="I235" s="1428"/>
      <c r="J235" s="1428"/>
      <c r="K235" s="1428"/>
      <c r="L235" s="1428"/>
      <c r="M235" s="1428"/>
      <c r="N235" s="1429"/>
      <c r="O235" s="1475"/>
      <c r="P235" s="1471"/>
    </row>
    <row r="236" spans="1:20"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c r="P236" s="1500"/>
    </row>
    <row r="237" spans="1:20" ht="30" customHeight="1" x14ac:dyDescent="0.25">
      <c r="B237" s="504" t="s">
        <v>395</v>
      </c>
      <c r="C237" s="1461" t="s">
        <v>1583</v>
      </c>
      <c r="D237" s="1428"/>
      <c r="E237" s="1436"/>
      <c r="F237" s="14" t="s">
        <v>1358</v>
      </c>
      <c r="G237" s="1490"/>
      <c r="H237" s="1478"/>
      <c r="I237" s="1701"/>
      <c r="J237" s="1701"/>
      <c r="K237" s="1701"/>
      <c r="L237" s="1701"/>
      <c r="M237" s="1701"/>
      <c r="N237" s="1454"/>
      <c r="O237" s="1475"/>
      <c r="P237" s="1475"/>
    </row>
    <row r="238" spans="1:20" ht="30" customHeight="1" x14ac:dyDescent="0.25">
      <c r="B238" s="504" t="s">
        <v>402</v>
      </c>
      <c r="C238" s="1461" t="s">
        <v>1584</v>
      </c>
      <c r="D238" s="1428"/>
      <c r="E238" s="1436"/>
      <c r="F238" s="14" t="s">
        <v>1358</v>
      </c>
      <c r="G238" s="1490"/>
      <c r="H238" s="1478"/>
      <c r="I238" s="1701"/>
      <c r="J238" s="1701"/>
      <c r="K238" s="1701"/>
      <c r="L238" s="1701"/>
      <c r="M238" s="1701"/>
      <c r="N238" s="1454"/>
      <c r="O238" s="1475"/>
      <c r="P238" s="1475"/>
    </row>
    <row r="239" spans="1:20" ht="30" customHeight="1" x14ac:dyDescent="0.25">
      <c r="B239" s="504" t="s">
        <v>404</v>
      </c>
      <c r="C239" s="1461" t="s">
        <v>1585</v>
      </c>
      <c r="D239" s="1428"/>
      <c r="E239" s="1436"/>
      <c r="F239" s="14" t="s">
        <v>1358</v>
      </c>
      <c r="G239" s="1490"/>
      <c r="H239" s="1478"/>
      <c r="I239" s="1701"/>
      <c r="J239" s="1701"/>
      <c r="K239" s="1701"/>
      <c r="L239" s="1701"/>
      <c r="M239" s="1701"/>
      <c r="N239" s="1454"/>
      <c r="O239" s="1475"/>
      <c r="P239" s="1475"/>
    </row>
    <row r="240" spans="1:20" ht="42" customHeight="1" thickBot="1" x14ac:dyDescent="0.3">
      <c r="B240" s="724" t="s">
        <v>406</v>
      </c>
      <c r="C240" s="1791" t="s">
        <v>1586</v>
      </c>
      <c r="D240" s="1424"/>
      <c r="E240" s="1425"/>
      <c r="F240" s="14" t="s">
        <v>1358</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877" t="s">
        <v>2238</v>
      </c>
      <c r="J242" s="1439"/>
      <c r="K242" s="1439"/>
      <c r="L242" s="1439"/>
      <c r="M242" s="1439"/>
      <c r="N242" s="1439"/>
      <c r="O242" s="1787" t="s">
        <v>1991</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75" customHeight="1" x14ac:dyDescent="0.25">
      <c r="B244" s="204" t="s">
        <v>395</v>
      </c>
      <c r="C244" s="1491" t="s">
        <v>1591</v>
      </c>
      <c r="D244" s="1484"/>
      <c r="E244" s="1484"/>
      <c r="F244" s="1484"/>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1993</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1597</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1529" t="s">
        <v>2239</v>
      </c>
      <c r="G250" s="1436"/>
      <c r="H250" s="518" t="s">
        <v>1381</v>
      </c>
      <c r="I250" s="1790" t="s">
        <v>2240</v>
      </c>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1539</v>
      </c>
      <c r="P252" s="379" t="s">
        <v>2241</v>
      </c>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36" customHeight="1" x14ac:dyDescent="0.25">
      <c r="B254" s="498" t="s">
        <v>419</v>
      </c>
      <c r="C254" s="1519" t="s">
        <v>1615</v>
      </c>
      <c r="D254" s="1428"/>
      <c r="E254" s="1428"/>
      <c r="F254" s="1428"/>
      <c r="G254" s="1436"/>
      <c r="H254" s="526">
        <v>5</v>
      </c>
      <c r="I254" s="527">
        <v>45</v>
      </c>
      <c r="J254" s="845">
        <v>0.1111111111111111</v>
      </c>
      <c r="K254" s="526">
        <v>3270</v>
      </c>
      <c r="L254" s="526">
        <v>9247</v>
      </c>
      <c r="M254" s="846">
        <v>0.35362820374175408</v>
      </c>
      <c r="N254" s="847" t="s">
        <v>2242</v>
      </c>
      <c r="O254" s="1475"/>
      <c r="P254" s="1475"/>
    </row>
    <row r="255" spans="2:16" ht="24.75" customHeight="1" x14ac:dyDescent="0.25">
      <c r="B255" s="498" t="s">
        <v>509</v>
      </c>
      <c r="C255" s="1519" t="s">
        <v>1617</v>
      </c>
      <c r="D255" s="1428"/>
      <c r="E255" s="1428"/>
      <c r="F255" s="1428"/>
      <c r="G255" s="1436"/>
      <c r="H255" s="526">
        <v>1</v>
      </c>
      <c r="I255" s="527">
        <v>1</v>
      </c>
      <c r="J255" s="845">
        <v>1</v>
      </c>
      <c r="K255" s="848">
        <v>1470</v>
      </c>
      <c r="L255" s="849">
        <v>4380</v>
      </c>
      <c r="M255" s="846">
        <v>0.33561643835616439</v>
      </c>
      <c r="N255" s="847"/>
      <c r="O255" s="1714" t="s">
        <v>1539</v>
      </c>
      <c r="P255" s="1714"/>
    </row>
    <row r="256" spans="2:16" ht="36" customHeight="1" x14ac:dyDescent="0.25">
      <c r="B256" s="498" t="s">
        <v>511</v>
      </c>
      <c r="C256" s="1519" t="s">
        <v>1619</v>
      </c>
      <c r="D256" s="1428"/>
      <c r="E256" s="1436"/>
      <c r="F256" s="1474" t="s">
        <v>93</v>
      </c>
      <c r="G256" s="1436"/>
      <c r="H256" s="529" t="s">
        <v>93</v>
      </c>
      <c r="I256" s="530" t="s">
        <v>93</v>
      </c>
      <c r="J256" s="836" t="s">
        <v>93</v>
      </c>
      <c r="K256" s="529" t="s">
        <v>93</v>
      </c>
      <c r="L256" s="530" t="s">
        <v>93</v>
      </c>
      <c r="M256" s="836" t="s">
        <v>93</v>
      </c>
      <c r="N256" s="850"/>
      <c r="O256" s="1475"/>
      <c r="P256" s="1475"/>
    </row>
    <row r="257" spans="2:16" ht="20.25" customHeight="1" x14ac:dyDescent="0.25">
      <c r="B257" s="535" t="s">
        <v>402</v>
      </c>
      <c r="C257" s="1523" t="s">
        <v>1620</v>
      </c>
      <c r="D257" s="1428"/>
      <c r="E257" s="1428"/>
      <c r="F257" s="1428"/>
      <c r="G257" s="1436"/>
      <c r="H257" s="799">
        <v>3</v>
      </c>
      <c r="I257" s="800">
        <v>46</v>
      </c>
      <c r="J257" s="851">
        <v>6.5217391304347824E-2</v>
      </c>
      <c r="K257" s="848">
        <v>4632</v>
      </c>
      <c r="L257" s="849">
        <v>13639</v>
      </c>
      <c r="M257" s="846">
        <v>0.33961434122736273</v>
      </c>
      <c r="N257" s="852"/>
      <c r="O257" s="1471"/>
      <c r="P257" s="1471"/>
    </row>
    <row r="258" spans="2:16" ht="17.2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526">
        <v>1</v>
      </c>
      <c r="I259" s="527">
        <v>47</v>
      </c>
      <c r="J259" s="845">
        <v>2.1276595744680851E-2</v>
      </c>
      <c r="K259" s="848">
        <v>4389</v>
      </c>
      <c r="L259" s="849">
        <v>13562</v>
      </c>
      <c r="M259" s="846">
        <v>0.32362483409526621</v>
      </c>
      <c r="N259" s="853"/>
      <c r="O259" s="1475"/>
      <c r="P259" s="1475"/>
    </row>
    <row r="260" spans="2:16" ht="24.75" customHeight="1" x14ac:dyDescent="0.25">
      <c r="B260" s="497" t="s">
        <v>509</v>
      </c>
      <c r="C260" s="1520" t="s">
        <v>1623</v>
      </c>
      <c r="D260" s="1428"/>
      <c r="E260" s="1428"/>
      <c r="F260" s="1428"/>
      <c r="G260" s="537"/>
      <c r="H260" s="526">
        <v>6</v>
      </c>
      <c r="I260" s="527">
        <v>47</v>
      </c>
      <c r="J260" s="845">
        <v>0.1276595744680851</v>
      </c>
      <c r="K260" s="848">
        <v>3655</v>
      </c>
      <c r="L260" s="849">
        <v>13573</v>
      </c>
      <c r="M260" s="846">
        <v>0.26928460915051938</v>
      </c>
      <c r="N260" s="854"/>
      <c r="O260" s="1475"/>
      <c r="P260" s="1475"/>
    </row>
    <row r="261" spans="2:16" ht="24.75" customHeight="1" x14ac:dyDescent="0.25">
      <c r="B261" s="497" t="s">
        <v>511</v>
      </c>
      <c r="C261" s="1519" t="s">
        <v>1624</v>
      </c>
      <c r="D261" s="1428"/>
      <c r="E261" s="1428"/>
      <c r="F261" s="1428"/>
      <c r="G261" s="1436"/>
      <c r="H261" s="529" t="s">
        <v>93</v>
      </c>
      <c r="I261" s="530" t="s">
        <v>93</v>
      </c>
      <c r="J261" s="836" t="s">
        <v>93</v>
      </c>
      <c r="K261" s="529" t="s">
        <v>93</v>
      </c>
      <c r="L261" s="530" t="s">
        <v>93</v>
      </c>
      <c r="M261" s="836" t="s">
        <v>93</v>
      </c>
      <c r="N261" s="853"/>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848">
        <v>0</v>
      </c>
      <c r="I263" s="849">
        <v>47</v>
      </c>
      <c r="J263" s="845">
        <v>0</v>
      </c>
      <c r="K263" s="848">
        <v>4487</v>
      </c>
      <c r="L263" s="849">
        <v>13444</v>
      </c>
      <c r="M263" s="846">
        <v>0.33375483487057422</v>
      </c>
      <c r="N263" s="855"/>
      <c r="O263" s="1475"/>
      <c r="P263" s="1475"/>
    </row>
    <row r="264" spans="2:16" ht="23.25" customHeight="1" x14ac:dyDescent="0.25">
      <c r="B264" s="497" t="s">
        <v>509</v>
      </c>
      <c r="C264" s="1519" t="s">
        <v>1627</v>
      </c>
      <c r="D264" s="1428"/>
      <c r="E264" s="1428"/>
      <c r="F264" s="1428"/>
      <c r="G264" s="1436"/>
      <c r="H264" s="526">
        <v>9</v>
      </c>
      <c r="I264" s="527">
        <v>47</v>
      </c>
      <c r="J264" s="845">
        <v>0.19148936170212769</v>
      </c>
      <c r="K264" s="526">
        <v>4886</v>
      </c>
      <c r="L264" s="526">
        <v>13665</v>
      </c>
      <c r="M264" s="846">
        <v>0.35755579948774241</v>
      </c>
      <c r="N264" s="853"/>
      <c r="O264" s="1475"/>
      <c r="P264" s="1475"/>
    </row>
    <row r="265" spans="2:16" ht="22.5" customHeight="1" x14ac:dyDescent="0.25">
      <c r="B265" s="535" t="s">
        <v>409</v>
      </c>
      <c r="C265" s="1523" t="s">
        <v>1554</v>
      </c>
      <c r="D265" s="1428"/>
      <c r="E265" s="1428"/>
      <c r="F265" s="1428"/>
      <c r="G265" s="1436"/>
      <c r="H265" s="526">
        <v>6</v>
      </c>
      <c r="I265" s="527">
        <v>44</v>
      </c>
      <c r="J265" s="845">
        <v>0.13636363636363641</v>
      </c>
      <c r="K265" s="848">
        <v>4958</v>
      </c>
      <c r="L265" s="849">
        <v>13554</v>
      </c>
      <c r="M265" s="846">
        <v>0.36579607495942162</v>
      </c>
      <c r="N265" s="856"/>
      <c r="O265" s="1475"/>
      <c r="P265" s="1475"/>
    </row>
    <row r="266" spans="2:16" ht="22.5" customHeight="1" x14ac:dyDescent="0.25">
      <c r="B266" s="535" t="s">
        <v>411</v>
      </c>
      <c r="C266" s="1523" t="s">
        <v>1555</v>
      </c>
      <c r="D266" s="1428"/>
      <c r="E266" s="1428"/>
      <c r="F266" s="1428"/>
      <c r="G266" s="1436"/>
      <c r="H266" s="526">
        <v>0</v>
      </c>
      <c r="I266" s="527">
        <v>4</v>
      </c>
      <c r="J266" s="845">
        <v>0</v>
      </c>
      <c r="K266" s="529" t="s">
        <v>93</v>
      </c>
      <c r="L266" s="530" t="s">
        <v>93</v>
      </c>
      <c r="M266" s="836" t="s">
        <v>93</v>
      </c>
      <c r="N266" s="853"/>
      <c r="O266" s="1475"/>
      <c r="P266" s="1475"/>
    </row>
    <row r="267" spans="2:16" ht="22.5" customHeight="1" x14ac:dyDescent="0.25">
      <c r="B267" s="535" t="s">
        <v>414</v>
      </c>
      <c r="C267" s="1523" t="s">
        <v>1465</v>
      </c>
      <c r="D267" s="1428"/>
      <c r="E267" s="1428"/>
      <c r="F267" s="1428"/>
      <c r="G267" s="1436"/>
      <c r="H267" s="526">
        <v>5</v>
      </c>
      <c r="I267" s="527">
        <v>47</v>
      </c>
      <c r="J267" s="845">
        <v>0.1063829787234043</v>
      </c>
      <c r="K267" s="848">
        <v>4053</v>
      </c>
      <c r="L267" s="849">
        <v>13698</v>
      </c>
      <c r="M267" s="846">
        <v>0.29588261060008758</v>
      </c>
      <c r="N267" s="856"/>
      <c r="O267" s="1475"/>
      <c r="P267" s="1475"/>
    </row>
    <row r="268" spans="2:16" ht="22.5" customHeight="1" x14ac:dyDescent="0.25">
      <c r="B268" s="535" t="s">
        <v>417</v>
      </c>
      <c r="C268" s="1523" t="s">
        <v>1466</v>
      </c>
      <c r="D268" s="1428"/>
      <c r="E268" s="1428"/>
      <c r="F268" s="1428"/>
      <c r="G268" s="1436"/>
      <c r="H268" s="526">
        <v>1</v>
      </c>
      <c r="I268" s="527">
        <v>48</v>
      </c>
      <c r="J268" s="845">
        <v>2.0833333333333329E-2</v>
      </c>
      <c r="K268" s="848">
        <v>4687</v>
      </c>
      <c r="L268" s="849">
        <v>13710</v>
      </c>
      <c r="M268" s="846">
        <v>0.34186725018234859</v>
      </c>
      <c r="N268" s="857"/>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6">
        <v>0</v>
      </c>
      <c r="I270" s="527">
        <v>2</v>
      </c>
      <c r="J270" s="845">
        <v>0</v>
      </c>
      <c r="K270" s="848">
        <v>827</v>
      </c>
      <c r="L270" s="849">
        <v>3418</v>
      </c>
      <c r="M270" s="846">
        <v>0.24195435927442949</v>
      </c>
      <c r="N270" s="855"/>
      <c r="O270" s="1475"/>
      <c r="P270" s="1475"/>
    </row>
    <row r="271" spans="2:16" ht="22.5" customHeight="1" x14ac:dyDescent="0.25">
      <c r="B271" s="497" t="s">
        <v>509</v>
      </c>
      <c r="C271" s="1517" t="s">
        <v>1630</v>
      </c>
      <c r="D271" s="1428"/>
      <c r="E271" s="1428"/>
      <c r="F271" s="1428"/>
      <c r="G271" s="1436"/>
      <c r="H271" s="526">
        <v>18</v>
      </c>
      <c r="I271" s="527">
        <v>45</v>
      </c>
      <c r="J271" s="845">
        <v>0.4</v>
      </c>
      <c r="K271" s="848">
        <v>4743</v>
      </c>
      <c r="L271" s="849">
        <v>10164</v>
      </c>
      <c r="M271" s="846">
        <v>0.46664698937426208</v>
      </c>
      <c r="N271" s="853"/>
      <c r="O271" s="1475"/>
      <c r="P271" s="1475"/>
    </row>
    <row r="272" spans="2:16" ht="22.5" customHeight="1" x14ac:dyDescent="0.25">
      <c r="B272" s="535" t="s">
        <v>540</v>
      </c>
      <c r="C272" s="1523" t="s">
        <v>1472</v>
      </c>
      <c r="D272" s="1428"/>
      <c r="E272" s="1428"/>
      <c r="F272" s="1428"/>
      <c r="G272" s="1436"/>
      <c r="H272" s="848">
        <v>0</v>
      </c>
      <c r="I272" s="849">
        <v>41</v>
      </c>
      <c r="J272" s="845">
        <v>0</v>
      </c>
      <c r="K272" s="848">
        <v>3773</v>
      </c>
      <c r="L272" s="849">
        <v>12382</v>
      </c>
      <c r="M272" s="846">
        <v>0.3047165239864319</v>
      </c>
      <c r="N272" s="853"/>
      <c r="O272" s="1475"/>
      <c r="P272" s="1475"/>
    </row>
    <row r="273" spans="2:16" ht="48" customHeight="1" x14ac:dyDescent="0.25">
      <c r="B273" s="414" t="s">
        <v>542</v>
      </c>
      <c r="C273" s="1461" t="s">
        <v>1631</v>
      </c>
      <c r="D273" s="1428"/>
      <c r="E273" s="1428"/>
      <c r="F273" s="1428"/>
      <c r="G273" s="1436"/>
      <c r="H273" s="777">
        <v>55</v>
      </c>
      <c r="I273" s="777">
        <v>511</v>
      </c>
      <c r="J273" s="851">
        <v>0.1076320939334638</v>
      </c>
      <c r="K273" s="777">
        <v>49830</v>
      </c>
      <c r="L273" s="777">
        <v>148436</v>
      </c>
      <c r="M273" s="858">
        <v>0.33570023444447439</v>
      </c>
      <c r="N273" s="859"/>
      <c r="O273" s="1471"/>
      <c r="P273" s="1471"/>
    </row>
    <row r="274" spans="2:16" ht="56.2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46.5" customHeight="1" x14ac:dyDescent="0.25">
      <c r="B279" s="419" t="s">
        <v>402</v>
      </c>
      <c r="C279" s="1461" t="s">
        <v>1638</v>
      </c>
      <c r="D279" s="1428"/>
      <c r="E279" s="1428"/>
      <c r="F279" s="1428"/>
      <c r="G279" s="1436"/>
      <c r="H279" s="1462" t="s">
        <v>2243</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1898</v>
      </c>
      <c r="I280" s="1428"/>
      <c r="J280" s="1436"/>
      <c r="K280" s="547" t="s">
        <v>1381</v>
      </c>
      <c r="L280" s="1783" t="s">
        <v>2244</v>
      </c>
      <c r="M280" s="1428"/>
      <c r="N280" s="1429"/>
      <c r="O280" s="1475"/>
      <c r="P280" s="1475"/>
    </row>
    <row r="281" spans="2:16" ht="31.5" customHeight="1" x14ac:dyDescent="0.25">
      <c r="B281" s="519" t="s">
        <v>708</v>
      </c>
      <c r="C281" s="1461" t="s">
        <v>1642</v>
      </c>
      <c r="D281" s="1428"/>
      <c r="E281" s="1428"/>
      <c r="F281" s="1428"/>
      <c r="G281" s="1436"/>
      <c r="H281" s="1462" t="s">
        <v>1322</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t="s">
        <v>2245</v>
      </c>
      <c r="M282" s="1448"/>
      <c r="N282" s="1466"/>
      <c r="O282" s="1506"/>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2002</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2002</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1336</v>
      </c>
      <c r="I286" s="1448"/>
      <c r="J286" s="1445"/>
      <c r="K286" s="1490"/>
      <c r="L286" s="1478"/>
      <c r="M286" s="1701"/>
      <c r="N286" s="1454"/>
      <c r="O286" s="1500"/>
      <c r="P286" s="1500"/>
    </row>
    <row r="287" spans="2:16" ht="32.25" customHeight="1" thickBot="1" x14ac:dyDescent="0.3">
      <c r="B287" s="452" t="s">
        <v>395</v>
      </c>
      <c r="C287" s="1423" t="s">
        <v>1649</v>
      </c>
      <c r="D287" s="1424"/>
      <c r="E287" s="1424"/>
      <c r="F287" s="1424"/>
      <c r="G287" s="1425"/>
      <c r="H287" s="1462" t="s">
        <v>2003</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c r="M289" s="1495"/>
      <c r="N289" s="1452"/>
      <c r="O289" s="1497"/>
      <c r="P289" s="1497"/>
    </row>
    <row r="290" spans="1:16" ht="30.75" customHeight="1" x14ac:dyDescent="0.25">
      <c r="B290" s="418" t="s">
        <v>395</v>
      </c>
      <c r="C290" s="1461" t="s">
        <v>1654</v>
      </c>
      <c r="D290" s="1428"/>
      <c r="E290" s="1428"/>
      <c r="F290" s="1428"/>
      <c r="G290" s="1436"/>
      <c r="H290" s="1462" t="s">
        <v>1336</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1419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1336</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93</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1358</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2246</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v>0</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2246</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v>0</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2246</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v>0</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2246</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v>0</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2246</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v>0</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2246</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v>0</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2246</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v>0</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2246</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v>0</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c r="J337" s="1536" t="s">
        <v>93</v>
      </c>
      <c r="K337" s="1428"/>
      <c r="L337" s="1428"/>
      <c r="M337" s="1428"/>
      <c r="N337" s="1429"/>
      <c r="O337" s="378"/>
      <c r="P337" s="378"/>
    </row>
    <row r="338" spans="1:16" ht="117" customHeight="1" x14ac:dyDescent="0.25">
      <c r="A338" s="466"/>
      <c r="B338" s="550" t="s">
        <v>749</v>
      </c>
      <c r="C338" s="1488" t="s">
        <v>1683</v>
      </c>
      <c r="D338" s="1428"/>
      <c r="E338" s="1428"/>
      <c r="F338" s="1428"/>
      <c r="G338" s="1436"/>
      <c r="H338" s="12" t="s">
        <v>1322</v>
      </c>
      <c r="I338" s="547" t="s">
        <v>1381</v>
      </c>
      <c r="J338" s="1658"/>
      <c r="K338" s="1428"/>
      <c r="L338" s="1428"/>
      <c r="M338" s="1428"/>
      <c r="N338" s="1429"/>
      <c r="O338" s="1470"/>
      <c r="P338" s="1470"/>
    </row>
    <row r="339" spans="1:16" ht="51" customHeight="1" x14ac:dyDescent="0.25">
      <c r="A339" s="466"/>
      <c r="B339" s="419" t="s">
        <v>395</v>
      </c>
      <c r="C339" s="1461" t="s">
        <v>1685</v>
      </c>
      <c r="D339" s="1428"/>
      <c r="E339" s="1428"/>
      <c r="F339" s="1428"/>
      <c r="G339" s="1436"/>
      <c r="H339" s="1700" t="s">
        <v>2247</v>
      </c>
      <c r="I339" s="1428"/>
      <c r="J339" s="1428"/>
      <c r="K339" s="1428"/>
      <c r="L339" s="1428"/>
      <c r="M339" s="1428"/>
      <c r="N339" s="1436"/>
      <c r="O339" s="1471"/>
      <c r="P339" s="1471"/>
    </row>
    <row r="340" spans="1:16" ht="45" customHeight="1" thickBot="1" x14ac:dyDescent="0.3">
      <c r="A340" s="466"/>
      <c r="B340" s="553" t="s">
        <v>752</v>
      </c>
      <c r="C340" s="1461" t="s">
        <v>1687</v>
      </c>
      <c r="D340" s="1428"/>
      <c r="E340" s="1428"/>
      <c r="F340" s="1428"/>
      <c r="G340" s="1436"/>
      <c r="H340" s="1492" t="s">
        <v>1688</v>
      </c>
      <c r="I340" s="1428"/>
      <c r="J340" s="747" t="s">
        <v>1381</v>
      </c>
      <c r="K340" s="1586"/>
      <c r="L340" s="1448"/>
      <c r="M340" s="1448"/>
      <c r="N340" s="1466"/>
      <c r="O340" s="1421"/>
      <c r="P340" s="1421"/>
    </row>
    <row r="341" spans="1:16" ht="47.25" customHeight="1" thickBot="1" x14ac:dyDescent="0.3">
      <c r="B341" s="419" t="s">
        <v>395</v>
      </c>
      <c r="C341" s="1423" t="s">
        <v>1689</v>
      </c>
      <c r="D341" s="1424"/>
      <c r="E341" s="1424"/>
      <c r="F341" s="1424"/>
      <c r="G341" s="1425"/>
      <c r="H341" s="1773" t="s">
        <v>2248</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767" t="s">
        <v>2249</v>
      </c>
      <c r="L344" s="1439"/>
      <c r="M344" s="1439"/>
      <c r="N344" s="1440"/>
      <c r="O344" s="1432"/>
      <c r="P344" s="1452"/>
    </row>
    <row r="345" spans="1:16" ht="53.25" customHeight="1" x14ac:dyDescent="0.25">
      <c r="A345" s="466"/>
      <c r="B345" s="553" t="s">
        <v>758</v>
      </c>
      <c r="C345" s="1461" t="s">
        <v>1694</v>
      </c>
      <c r="D345" s="1428"/>
      <c r="E345" s="1428"/>
      <c r="F345" s="1428"/>
      <c r="G345" s="1436"/>
      <c r="H345" s="1462" t="s">
        <v>2250</v>
      </c>
      <c r="I345" s="1436"/>
      <c r="J345" s="749" t="s">
        <v>1381</v>
      </c>
      <c r="K345" s="1694" t="s">
        <v>2251</v>
      </c>
      <c r="L345" s="1428"/>
      <c r="M345" s="1428"/>
      <c r="N345" s="1429"/>
      <c r="O345" s="1453"/>
      <c r="P345" s="1454"/>
    </row>
    <row r="346" spans="1:16" ht="72.75" customHeight="1" x14ac:dyDescent="0.25">
      <c r="A346" s="466"/>
      <c r="B346" s="553" t="s">
        <v>760</v>
      </c>
      <c r="C346" s="1461" t="s">
        <v>1695</v>
      </c>
      <c r="D346" s="1428"/>
      <c r="E346" s="1428"/>
      <c r="F346" s="1428"/>
      <c r="G346" s="1436"/>
      <c r="H346" s="1462" t="s">
        <v>1322</v>
      </c>
      <c r="I346" s="1436"/>
      <c r="J346" s="749" t="s">
        <v>1381</v>
      </c>
      <c r="K346" s="1691"/>
      <c r="L346" s="1428"/>
      <c r="M346" s="1428"/>
      <c r="N346" s="1429"/>
      <c r="O346" s="1453"/>
      <c r="P346" s="1454"/>
    </row>
    <row r="347" spans="1:16" ht="72.75" customHeight="1" x14ac:dyDescent="0.25">
      <c r="A347" s="466"/>
      <c r="B347" s="553" t="s">
        <v>762</v>
      </c>
      <c r="C347" s="1461" t="s">
        <v>1697</v>
      </c>
      <c r="D347" s="1428"/>
      <c r="E347" s="1428"/>
      <c r="F347" s="1428"/>
      <c r="G347" s="1436"/>
      <c r="H347" s="1503" t="s">
        <v>1698</v>
      </c>
      <c r="I347" s="1456"/>
      <c r="J347" s="749" t="s">
        <v>1381</v>
      </c>
      <c r="K347" s="1691"/>
      <c r="L347" s="1428"/>
      <c r="M347" s="1428"/>
      <c r="N347" s="1429"/>
      <c r="O347" s="1453"/>
      <c r="P347" s="1454"/>
    </row>
    <row r="348" spans="1:16" ht="64.5" customHeight="1" x14ac:dyDescent="0.25">
      <c r="A348" s="466"/>
      <c r="B348" s="553" t="s">
        <v>764</v>
      </c>
      <c r="C348" s="1461" t="s">
        <v>1699</v>
      </c>
      <c r="D348" s="1428"/>
      <c r="E348" s="1428"/>
      <c r="F348" s="1428"/>
      <c r="G348" s="1436"/>
      <c r="H348" s="1696" t="s">
        <v>2252</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2253</v>
      </c>
      <c r="I349" s="1445"/>
      <c r="J349" s="749" t="s">
        <v>1381</v>
      </c>
      <c r="K349" s="1691"/>
      <c r="L349" s="1428"/>
      <c r="M349" s="1428"/>
      <c r="N349" s="1429"/>
      <c r="O349" s="1453"/>
      <c r="P349" s="1454"/>
    </row>
    <row r="350" spans="1:16" ht="99" customHeight="1" x14ac:dyDescent="0.25">
      <c r="A350" s="466"/>
      <c r="B350" s="553" t="s">
        <v>768</v>
      </c>
      <c r="C350" s="1461" t="s">
        <v>1702</v>
      </c>
      <c r="D350" s="1428"/>
      <c r="E350" s="1428"/>
      <c r="F350" s="1428"/>
      <c r="G350" s="1436"/>
      <c r="H350" s="1499" t="s">
        <v>2254</v>
      </c>
      <c r="I350" s="1445"/>
      <c r="J350" s="749" t="s">
        <v>1381</v>
      </c>
      <c r="K350" s="1694" t="s">
        <v>2255</v>
      </c>
      <c r="L350" s="1428"/>
      <c r="M350" s="1428"/>
      <c r="N350" s="1429"/>
      <c r="O350" s="1453"/>
      <c r="P350" s="1454"/>
    </row>
    <row r="351" spans="1:16" ht="154.5" customHeight="1" thickBot="1" x14ac:dyDescent="0.3">
      <c r="A351" s="466"/>
      <c r="B351" s="550" t="s">
        <v>770</v>
      </c>
      <c r="C351" s="1423" t="s">
        <v>1705</v>
      </c>
      <c r="D351" s="1424"/>
      <c r="E351" s="1424"/>
      <c r="F351" s="1424"/>
      <c r="G351" s="1425"/>
      <c r="H351" s="1472" t="s">
        <v>2256</v>
      </c>
      <c r="I351" s="1436"/>
      <c r="J351" s="555" t="s">
        <v>1381</v>
      </c>
      <c r="K351" s="1694" t="s">
        <v>2257</v>
      </c>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4">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C115:G115"/>
    <mergeCell ref="H115:J115"/>
    <mergeCell ref="C116:G116"/>
    <mergeCell ref="H116:J116"/>
    <mergeCell ref="L116:N116"/>
    <mergeCell ref="C117:G117"/>
    <mergeCell ref="H117:J117"/>
    <mergeCell ref="L117:N118"/>
    <mergeCell ref="B112:P112"/>
    <mergeCell ref="C113:G113"/>
    <mergeCell ref="H113:J113"/>
    <mergeCell ref="K113:K120"/>
    <mergeCell ref="L113:N113"/>
    <mergeCell ref="O113:O116"/>
    <mergeCell ref="P113:P116"/>
    <mergeCell ref="C114:G114"/>
    <mergeCell ref="H114:J114"/>
    <mergeCell ref="L114:N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O227:T227"/>
    <mergeCell ref="B228:N228"/>
    <mergeCell ref="O228:O235"/>
    <mergeCell ref="P228:P235"/>
    <mergeCell ref="C229:E229"/>
    <mergeCell ref="H229:N229"/>
    <mergeCell ref="C230:E230"/>
    <mergeCell ref="H230:N230"/>
    <mergeCell ref="F223:G223"/>
    <mergeCell ref="C224:E224"/>
    <mergeCell ref="F224:G224"/>
    <mergeCell ref="C225:E225"/>
    <mergeCell ref="F225:G225"/>
    <mergeCell ref="C226:E226"/>
    <mergeCell ref="F226:G226"/>
    <mergeCell ref="C231:E231"/>
    <mergeCell ref="H231:N231"/>
    <mergeCell ref="C232:N232"/>
    <mergeCell ref="C233:E233"/>
    <mergeCell ref="H233:N233"/>
    <mergeCell ref="C234:E234"/>
    <mergeCell ref="H234:N234"/>
    <mergeCell ref="C227:F227"/>
    <mergeCell ref="I227:N227"/>
    <mergeCell ref="P236:P240"/>
    <mergeCell ref="C237:E237"/>
    <mergeCell ref="C238:E238"/>
    <mergeCell ref="C239:E239"/>
    <mergeCell ref="C240:E240"/>
    <mergeCell ref="B241:P241"/>
    <mergeCell ref="C235:E235"/>
    <mergeCell ref="H235:N235"/>
    <mergeCell ref="C236:E236"/>
    <mergeCell ref="G236:G240"/>
    <mergeCell ref="H236:N240"/>
    <mergeCell ref="O236:O240"/>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254:I255 G92:N104 O252 F164:F174 H276:H277 H338 O255 H29:H30 O6 H281:H286 K50:L51 F50:H54 H114 H259:I260 H264:I268 H270:I271 K254:L254 K264:L264 H257:I257 K53:L54">
    <cfRule type="containsBlanks" dxfId="10953" priority="255">
      <formula>LEN(TRIM(F6))=0</formula>
    </cfRule>
  </conditionalFormatting>
  <conditionalFormatting sqref="O33 O64:O68 O82 O89 O111 O117 O203 O122:O137 O19:O21 O25:O27 O30:O31">
    <cfRule type="containsBlanks" dxfId="10952" priority="254">
      <formula>LEN(TRIM(O19))=0</formula>
    </cfRule>
  </conditionalFormatting>
  <conditionalFormatting sqref="F219 K113 F176:F186 K195 K204:K216">
    <cfRule type="containsBlanks" dxfId="10951" priority="253">
      <formula>LEN(TRIM(F113))=0</formula>
    </cfRule>
  </conditionalFormatting>
  <conditionalFormatting sqref="J27">
    <cfRule type="containsBlanks" dxfId="10950" priority="251">
      <formula>LEN(TRIM(J27))=0</formula>
    </cfRule>
  </conditionalFormatting>
  <conditionalFormatting sqref="G111">
    <cfRule type="containsBlanks" dxfId="10949" priority="252">
      <formula>LEN(TRIM(G111))=0</formula>
    </cfRule>
  </conditionalFormatting>
  <conditionalFormatting sqref="J31">
    <cfRule type="containsBlanks" dxfId="10948" priority="250">
      <formula>LEN(TRIM(J31))=0</formula>
    </cfRule>
  </conditionalFormatting>
  <conditionalFormatting sqref="J25">
    <cfRule type="containsBlanks" dxfId="10947" priority="249">
      <formula>LEN(TRIM(J25))=0</formula>
    </cfRule>
  </conditionalFormatting>
  <conditionalFormatting sqref="J33">
    <cfRule type="containsBlanks" dxfId="10946" priority="248">
      <formula>LEN(TRIM(J33))=0</formula>
    </cfRule>
  </conditionalFormatting>
  <conditionalFormatting sqref="K218">
    <cfRule type="containsBlanks" dxfId="10945" priority="241">
      <formula>LEN(TRIM(K218))=0</formula>
    </cfRule>
  </conditionalFormatting>
  <conditionalFormatting sqref="H119 K113">
    <cfRule type="expression" dxfId="10944" priority="246">
      <formula>#REF!="Don't know"</formula>
    </cfRule>
    <cfRule type="expression" dxfId="10943" priority="247">
      <formula>#REF!="No"</formula>
    </cfRule>
  </conditionalFormatting>
  <conditionalFormatting sqref="H119">
    <cfRule type="containsBlanks" dxfId="10942" priority="245">
      <formula>LEN(TRIM(H119))=0</formula>
    </cfRule>
  </conditionalFormatting>
  <conditionalFormatting sqref="H117">
    <cfRule type="containsBlanks" dxfId="10941" priority="242">
      <formula>LEN(TRIM(H117))=0</formula>
    </cfRule>
    <cfRule type="expression" dxfId="10940" priority="243">
      <formula>#REF!="Don't know"</formula>
    </cfRule>
    <cfRule type="expression" dxfId="10939" priority="244">
      <formula>#REF!="No"</formula>
    </cfRule>
  </conditionalFormatting>
  <conditionalFormatting sqref="H289:H290">
    <cfRule type="containsBlanks" dxfId="10938" priority="240">
      <formula>LEN(TRIM(H289))=0</formula>
    </cfRule>
  </conditionalFormatting>
  <conditionalFormatting sqref="O40">
    <cfRule type="containsBlanks" dxfId="10937" priority="239">
      <formula>LEN(TRIM(O40))=0</formula>
    </cfRule>
  </conditionalFormatting>
  <conditionalFormatting sqref="I40">
    <cfRule type="containsBlanks" dxfId="10936" priority="238">
      <formula>LEN(TRIM(I40))=0</formula>
    </cfRule>
  </conditionalFormatting>
  <conditionalFormatting sqref="H292">
    <cfRule type="containsBlanks" dxfId="10935" priority="237">
      <formula>LEN(TRIM(H292))=0</formula>
    </cfRule>
  </conditionalFormatting>
  <conditionalFormatting sqref="I6">
    <cfRule type="containsBlanks" dxfId="10934" priority="236">
      <formula>LEN(TRIM(I6))=0</formula>
    </cfRule>
    <cfRule type="expression" dxfId="10933" priority="256">
      <formula>$N$13="Ne sais pas"</formula>
    </cfRule>
    <cfRule type="expression" dxfId="10932" priority="257">
      <formula>$N$13="Non applicable"</formula>
    </cfRule>
    <cfRule type="expression" dxfId="10931" priority="258">
      <formula>$N$13="Non"</formula>
    </cfRule>
  </conditionalFormatting>
  <conditionalFormatting sqref="F236">
    <cfRule type="containsBlanks" dxfId="10930" priority="235">
      <formula>LEN(TRIM(F236))=0</formula>
    </cfRule>
  </conditionalFormatting>
  <conditionalFormatting sqref="F140:F150">
    <cfRule type="containsBlanks" dxfId="10929" priority="234">
      <formula>LEN(TRIM(F140))=0</formula>
    </cfRule>
  </conditionalFormatting>
  <conditionalFormatting sqref="F152:F162">
    <cfRule type="containsBlanks" dxfId="10928" priority="233">
      <formula>LEN(TRIM(F152))=0</formula>
    </cfRule>
  </conditionalFormatting>
  <conditionalFormatting sqref="F71:F73">
    <cfRule type="containsBlanks" dxfId="10927" priority="232">
      <formula>LEN(TRIM(F71))=0</formula>
    </cfRule>
  </conditionalFormatting>
  <conditionalFormatting sqref="F75:F78">
    <cfRule type="containsBlanks" dxfId="10926" priority="231">
      <formula>LEN(TRIM(F75))=0</formula>
    </cfRule>
  </conditionalFormatting>
  <conditionalFormatting sqref="H187">
    <cfRule type="containsBlanks" dxfId="10925" priority="228">
      <formula>LEN(TRIM(H187))=0</formula>
    </cfRule>
    <cfRule type="expression" dxfId="10924" priority="229">
      <formula>#REF!="Don't know"</formula>
    </cfRule>
    <cfRule type="expression" dxfId="10923" priority="230">
      <formula>#REF!="No"</formula>
    </cfRule>
  </conditionalFormatting>
  <conditionalFormatting sqref="H340:I340">
    <cfRule type="containsBlanks" dxfId="10922" priority="226">
      <formula>LEN(TRIM(H340))=0</formula>
    </cfRule>
    <cfRule type="containsBlanks" priority="227">
      <formula>LEN(TRIM(H340))=0</formula>
    </cfRule>
  </conditionalFormatting>
  <conditionalFormatting sqref="O242">
    <cfRule type="containsBlanks" dxfId="10921" priority="225">
      <formula>LEN(TRIM(O242))=0</formula>
    </cfRule>
  </conditionalFormatting>
  <conditionalFormatting sqref="G69:J69">
    <cfRule type="containsBlanks" dxfId="10920" priority="222">
      <formula>LEN(TRIM(G69))=0</formula>
    </cfRule>
  </conditionalFormatting>
  <conditionalFormatting sqref="O139">
    <cfRule type="containsBlanks" dxfId="10919" priority="224">
      <formula>LEN(TRIM(O139))=0</formula>
    </cfRule>
  </conditionalFormatting>
  <conditionalFormatting sqref="F221:G221 F223:G223 F222 F225:G225 F224">
    <cfRule type="containsBlanks" dxfId="10918" priority="221">
      <formula>LEN(TRIM(F221))=0</formula>
    </cfRule>
  </conditionalFormatting>
  <conditionalFormatting sqref="G242">
    <cfRule type="containsBlanks" dxfId="10917" priority="223">
      <formula>LEN(TRIM(G242))=0</formula>
    </cfRule>
  </conditionalFormatting>
  <conditionalFormatting sqref="G227">
    <cfRule type="containsBlanks" dxfId="10916" priority="220">
      <formula>LEN(TRIM(G227))=0</formula>
    </cfRule>
  </conditionalFormatting>
  <conditionalFormatting sqref="J334">
    <cfRule type="containsBlanks" dxfId="10915" priority="204">
      <formula>LEN(TRIM(J334))=0</formula>
    </cfRule>
  </conditionalFormatting>
  <conditionalFormatting sqref="J328">
    <cfRule type="containsBlanks" dxfId="10914" priority="207">
      <formula>LEN(TRIM(J328))=0</formula>
    </cfRule>
  </conditionalFormatting>
  <conditionalFormatting sqref="J333">
    <cfRule type="containsBlanks" dxfId="10913" priority="205">
      <formula>LEN(TRIM(J333))=0</formula>
    </cfRule>
  </conditionalFormatting>
  <conditionalFormatting sqref="J324">
    <cfRule type="containsBlanks" dxfId="10912" priority="208">
      <formula>LEN(TRIM(J324))=0</formula>
    </cfRule>
  </conditionalFormatting>
  <conditionalFormatting sqref="J298">
    <cfRule type="containsBlanks" dxfId="10911" priority="219">
      <formula>LEN(TRIM(J298))=0</formula>
    </cfRule>
  </conditionalFormatting>
  <conditionalFormatting sqref="J299">
    <cfRule type="containsBlanks" dxfId="10910" priority="218">
      <formula>LEN(TRIM(J299))=0</formula>
    </cfRule>
  </conditionalFormatting>
  <conditionalFormatting sqref="J303">
    <cfRule type="containsBlanks" dxfId="10909" priority="217">
      <formula>LEN(TRIM(J303))=0</formula>
    </cfRule>
  </conditionalFormatting>
  <conditionalFormatting sqref="J304">
    <cfRule type="containsBlanks" dxfId="10908" priority="216">
      <formula>LEN(TRIM(J304))=0</formula>
    </cfRule>
  </conditionalFormatting>
  <conditionalFormatting sqref="J308">
    <cfRule type="containsBlanks" dxfId="10907" priority="215">
      <formula>LEN(TRIM(J308))=0</formula>
    </cfRule>
  </conditionalFormatting>
  <conditionalFormatting sqref="J309">
    <cfRule type="containsBlanks" dxfId="10906" priority="214">
      <formula>LEN(TRIM(J309))=0</formula>
    </cfRule>
  </conditionalFormatting>
  <conditionalFormatting sqref="J313">
    <cfRule type="containsBlanks" dxfId="10905" priority="213">
      <formula>LEN(TRIM(J313))=0</formula>
    </cfRule>
  </conditionalFormatting>
  <conditionalFormatting sqref="J314">
    <cfRule type="containsBlanks" dxfId="10904" priority="212">
      <formula>LEN(TRIM(J314))=0</formula>
    </cfRule>
  </conditionalFormatting>
  <conditionalFormatting sqref="J318">
    <cfRule type="containsBlanks" dxfId="10903" priority="211">
      <formula>LEN(TRIM(J318))=0</formula>
    </cfRule>
  </conditionalFormatting>
  <conditionalFormatting sqref="J319">
    <cfRule type="containsBlanks" dxfId="10902" priority="210">
      <formula>LEN(TRIM(J319))=0</formula>
    </cfRule>
  </conditionalFormatting>
  <conditionalFormatting sqref="J323">
    <cfRule type="containsBlanks" dxfId="10901" priority="209">
      <formula>LEN(TRIM(J323))=0</formula>
    </cfRule>
  </conditionalFormatting>
  <conditionalFormatting sqref="J329">
    <cfRule type="containsBlanks" dxfId="10900" priority="206">
      <formula>LEN(TRIM(J329))=0</formula>
    </cfRule>
  </conditionalFormatting>
  <conditionalFormatting sqref="J65:J68">
    <cfRule type="containsBlanks" dxfId="10899" priority="203">
      <formula>LEN(TRIM(J65))=0</formula>
    </cfRule>
  </conditionalFormatting>
  <conditionalFormatting sqref="J301">
    <cfRule type="containsBlanks" dxfId="10898" priority="202">
      <formula>LEN(TRIM(J301))=0</formula>
    </cfRule>
  </conditionalFormatting>
  <conditionalFormatting sqref="J306">
    <cfRule type="containsBlanks" dxfId="10897" priority="201">
      <formula>LEN(TRIM(J306))=0</formula>
    </cfRule>
  </conditionalFormatting>
  <conditionalFormatting sqref="J311">
    <cfRule type="containsBlanks" dxfId="10896" priority="200">
      <formula>LEN(TRIM(J311))=0</formula>
    </cfRule>
  </conditionalFormatting>
  <conditionalFormatting sqref="J316">
    <cfRule type="containsBlanks" dxfId="10895" priority="199">
      <formula>LEN(TRIM(J316))=0</formula>
    </cfRule>
  </conditionalFormatting>
  <conditionalFormatting sqref="J326">
    <cfRule type="containsBlanks" dxfId="10894" priority="198">
      <formula>LEN(TRIM(J326))=0</formula>
    </cfRule>
  </conditionalFormatting>
  <conditionalFormatting sqref="J331">
    <cfRule type="containsBlanks" dxfId="10893" priority="197">
      <formula>LEN(TRIM(J331))=0</formula>
    </cfRule>
  </conditionalFormatting>
  <conditionalFormatting sqref="J336">
    <cfRule type="containsBlanks" dxfId="10892" priority="196">
      <formula>LEN(TRIM(J336))=0</formula>
    </cfRule>
  </conditionalFormatting>
  <conditionalFormatting sqref="H337">
    <cfRule type="containsBlanks" dxfId="10891" priority="195">
      <formula>LEN(TRIM(H337))=0</formula>
    </cfRule>
  </conditionalFormatting>
  <conditionalFormatting sqref="J321">
    <cfRule type="containsBlanks" dxfId="10890" priority="194">
      <formula>LEN(TRIM(J321))=0</formula>
    </cfRule>
  </conditionalFormatting>
  <conditionalFormatting sqref="O50">
    <cfRule type="containsBlanks" dxfId="10889" priority="193">
      <formula>LEN(TRIM(O50))=0</formula>
    </cfRule>
  </conditionalFormatting>
  <conditionalFormatting sqref="O51">
    <cfRule type="containsBlanks" dxfId="10888" priority="192">
      <formula>LEN(TRIM(O51))=0</formula>
    </cfRule>
  </conditionalFormatting>
  <conditionalFormatting sqref="O52">
    <cfRule type="containsBlanks" dxfId="10887" priority="191">
      <formula>LEN(TRIM(O52))=0</formula>
    </cfRule>
  </conditionalFormatting>
  <conditionalFormatting sqref="O53">
    <cfRule type="containsBlanks" dxfId="10886" priority="190">
      <formula>LEN(TRIM(O53))=0</formula>
    </cfRule>
  </conditionalFormatting>
  <conditionalFormatting sqref="O71">
    <cfRule type="containsBlanks" dxfId="10885" priority="189">
      <formula>LEN(TRIM(O71))=0</formula>
    </cfRule>
  </conditionalFormatting>
  <conditionalFormatting sqref="O42:O47">
    <cfRule type="containsBlanks" dxfId="10884" priority="188">
      <formula>LEN(TRIM(O42))=0</formula>
    </cfRule>
  </conditionalFormatting>
  <conditionalFormatting sqref="O28">
    <cfRule type="containsBlanks" dxfId="10883" priority="187">
      <formula>LEN(TRIM(O28))=0</formula>
    </cfRule>
  </conditionalFormatting>
  <conditionalFormatting sqref="J28">
    <cfRule type="containsBlanks" dxfId="10882" priority="186">
      <formula>LEN(TRIM(J28))=0</formula>
    </cfRule>
  </conditionalFormatting>
  <conditionalFormatting sqref="O228">
    <cfRule type="containsBlanks" dxfId="10881" priority="182">
      <formula>LEN(TRIM(O228))=0</formula>
    </cfRule>
    <cfRule type="containsBlanks" dxfId="10880" priority="183">
      <formula>LEN(TRIM(O228))=0</formula>
    </cfRule>
    <cfRule type="containsBlanks" dxfId="10879" priority="184">
      <formula>LEN(TRIM(O228))=0</formula>
    </cfRule>
    <cfRule type="containsBlanks" dxfId="10878" priority="185">
      <formula>LEN(TRIM(O228))=0</formula>
    </cfRule>
  </conditionalFormatting>
  <conditionalFormatting sqref="O244">
    <cfRule type="containsBlanks" dxfId="10877" priority="176">
      <formula>LEN(TRIM(O244))=0</formula>
    </cfRule>
    <cfRule type="containsBlanks" dxfId="10876" priority="177">
      <formula>LEN(TRIM(O244))=0</formula>
    </cfRule>
    <cfRule type="containsBlanks" dxfId="10875" priority="178">
      <formula>LEN(TRIM(O244))=0</formula>
    </cfRule>
  </conditionalFormatting>
  <conditionalFormatting sqref="O243">
    <cfRule type="containsBlanks" dxfId="10874" priority="179">
      <formula>LEN(TRIM(O243))=0</formula>
    </cfRule>
    <cfRule type="containsBlanks" dxfId="10873" priority="180">
      <formula>LEN(TRIM(O243))=0</formula>
    </cfRule>
    <cfRule type="containsBlanks" dxfId="10872" priority="181">
      <formula>LEN(TRIM(O243))=0</formula>
    </cfRule>
  </conditionalFormatting>
  <conditionalFormatting sqref="H350">
    <cfRule type="containsBlanks" dxfId="10871" priority="174">
      <formula>LEN(TRIM(H350))=0</formula>
    </cfRule>
    <cfRule type="containsBlanks" priority="175">
      <formula>LEN(TRIM(H350))=0</formula>
    </cfRule>
  </conditionalFormatting>
  <conditionalFormatting sqref="H346">
    <cfRule type="containsBlanks" dxfId="10870" priority="172">
      <formula>LEN(TRIM(H346))=0</formula>
    </cfRule>
    <cfRule type="containsBlanks" priority="173">
      <formula>LEN(TRIM(H346))=0</formula>
    </cfRule>
  </conditionalFormatting>
  <conditionalFormatting sqref="H344">
    <cfRule type="containsBlanks" dxfId="10869" priority="170">
      <formula>LEN(TRIM(H344))=0</formula>
    </cfRule>
    <cfRule type="containsBlanks" priority="171">
      <formula>LEN(TRIM(H344))=0</formula>
    </cfRule>
  </conditionalFormatting>
  <conditionalFormatting sqref="H26">
    <cfRule type="containsBlanks" dxfId="10868" priority="169">
      <formula>LEN(TRIM(H26))=0</formula>
    </cfRule>
  </conditionalFormatting>
  <conditionalFormatting sqref="J26">
    <cfRule type="containsBlanks" dxfId="10867" priority="168">
      <formula>LEN(TRIM(J26))=0</formula>
    </cfRule>
  </conditionalFormatting>
  <conditionalFormatting sqref="M50:M54">
    <cfRule type="containsBlanks" dxfId="10866" priority="167">
      <formula>LEN(TRIM(M50))=0</formula>
    </cfRule>
  </conditionalFormatting>
  <conditionalFormatting sqref="F229:F231">
    <cfRule type="containsBlanks" dxfId="10865" priority="166">
      <formula>LEN(TRIM(F229))=0</formula>
    </cfRule>
  </conditionalFormatting>
  <conditionalFormatting sqref="F233">
    <cfRule type="containsBlanks" dxfId="10864" priority="165">
      <formula>LEN(TRIM(F233))=0</formula>
    </cfRule>
  </conditionalFormatting>
  <conditionalFormatting sqref="F234">
    <cfRule type="containsBlanks" dxfId="10863" priority="164">
      <formula>LEN(TRIM(F234))=0</formula>
    </cfRule>
  </conditionalFormatting>
  <conditionalFormatting sqref="F235">
    <cfRule type="containsBlanks" dxfId="10862" priority="163">
      <formula>LEN(TRIM(F235))=0</formula>
    </cfRule>
  </conditionalFormatting>
  <conditionalFormatting sqref="O119">
    <cfRule type="containsBlanks" dxfId="10861" priority="162">
      <formula>LEN(TRIM(O119))=0</formula>
    </cfRule>
  </conditionalFormatting>
  <conditionalFormatting sqref="O151">
    <cfRule type="containsBlanks" dxfId="10860" priority="161">
      <formula>LEN(TRIM(O151))=0</formula>
    </cfRule>
  </conditionalFormatting>
  <conditionalFormatting sqref="O151:O162">
    <cfRule type="containsBlanks" dxfId="10859" priority="159">
      <formula>LEN(TRIM(O151))=0</formula>
    </cfRule>
    <cfRule type="containsBlanks" dxfId="10858" priority="160">
      <formula>LEN(TRIM(O151))=0</formula>
    </cfRule>
  </conditionalFormatting>
  <conditionalFormatting sqref="O54">
    <cfRule type="containsBlanks" dxfId="10857" priority="158">
      <formula>LEN(TRIM(O54))=0</formula>
    </cfRule>
  </conditionalFormatting>
  <conditionalFormatting sqref="H341">
    <cfRule type="containsBlanks" dxfId="10856" priority="156">
      <formula>LEN(TRIM(H341))=0</formula>
    </cfRule>
    <cfRule type="containsBlanks" priority="157">
      <formula>LEN(TRIM(H341))=0</formula>
    </cfRule>
  </conditionalFormatting>
  <conditionalFormatting sqref="H348">
    <cfRule type="containsBlanks" dxfId="10855" priority="154">
      <formula>LEN(TRIM(H348))=0</formula>
    </cfRule>
    <cfRule type="containsBlanks" priority="155">
      <formula>LEN(TRIM(H348))=0</formula>
    </cfRule>
  </conditionalFormatting>
  <conditionalFormatting sqref="H349">
    <cfRule type="containsBlanks" dxfId="10854" priority="152">
      <formula>LEN(TRIM(H349))=0</formula>
    </cfRule>
    <cfRule type="containsBlanks" priority="153">
      <formula>LEN(TRIM(H349))=0</formula>
    </cfRule>
  </conditionalFormatting>
  <conditionalFormatting sqref="H347">
    <cfRule type="containsBlanks" dxfId="10853" priority="150">
      <formula>LEN(TRIM(H347))=0</formula>
    </cfRule>
    <cfRule type="containsBlanks" priority="151">
      <formula>LEN(TRIM(H347))=0</formula>
    </cfRule>
  </conditionalFormatting>
  <conditionalFormatting sqref="I10:I18">
    <cfRule type="expression" dxfId="10852" priority="147">
      <formula>$N$13="Non"</formula>
    </cfRule>
    <cfRule type="expression" dxfId="10851" priority="148">
      <formula>$N$13="Non applicable"</formula>
    </cfRule>
    <cfRule type="expression" dxfId="10850" priority="149">
      <formula>$N$13="Ne sais pas"</formula>
    </cfRule>
    <cfRule type="containsBlanks" dxfId="10849" priority="259">
      <formula>LEN(TRIM(I10))=0</formula>
    </cfRule>
  </conditionalFormatting>
  <conditionalFormatting sqref="I10:I11">
    <cfRule type="expression" dxfId="10848" priority="146">
      <formula>$I$6="Non"</formula>
    </cfRule>
  </conditionalFormatting>
  <conditionalFormatting sqref="I12">
    <cfRule type="expression" dxfId="10847" priority="145">
      <formula>$I$6="No"</formula>
    </cfRule>
  </conditionalFormatting>
  <conditionalFormatting sqref="I13:I18">
    <cfRule type="expression" dxfId="10846" priority="144">
      <formula>OR($I$6="Non",$I$6="Ne sais pas")</formula>
    </cfRule>
  </conditionalFormatting>
  <conditionalFormatting sqref="I10:I12">
    <cfRule type="expression" dxfId="10845" priority="143">
      <formula>OR($I$6="Non",$I$6="Ne sais pas")</formula>
    </cfRule>
  </conditionalFormatting>
  <conditionalFormatting sqref="I19:I23">
    <cfRule type="expression" dxfId="10844" priority="138">
      <formula>OR($I$6="Non",$I$6="Ne sais pas")</formula>
    </cfRule>
    <cfRule type="expression" dxfId="10843" priority="139">
      <formula>$I$6="Non"</formula>
    </cfRule>
    <cfRule type="expression" dxfId="10842" priority="140">
      <formula>$N$13="No"</formula>
    </cfRule>
    <cfRule type="expression" dxfId="10841" priority="141">
      <formula>$N$13="Non applicable"</formula>
    </cfRule>
    <cfRule type="expression" dxfId="10840" priority="142">
      <formula>$N$13="Ne sais pas"</formula>
    </cfRule>
    <cfRule type="containsBlanks" dxfId="10839" priority="260">
      <formula>LEN(TRIM(I19))=0</formula>
    </cfRule>
  </conditionalFormatting>
  <conditionalFormatting sqref="L10:N10">
    <cfRule type="expression" dxfId="10838" priority="137">
      <formula>OR($I$10="Non",$I$10="Ne sais pas",$I$10="Non applicable")</formula>
    </cfRule>
  </conditionalFormatting>
  <conditionalFormatting sqref="L11:N11">
    <cfRule type="expression" dxfId="10837" priority="136">
      <formula>OR($I$11="Non",$I$11="Ne sais pas",$I$11="Non applicable")</formula>
    </cfRule>
  </conditionalFormatting>
  <conditionalFormatting sqref="L12:N12">
    <cfRule type="expression" dxfId="10836" priority="135">
      <formula>OR($I$12="Non",$I$12="Ne sais pas",$I$12="Non applicable")</formula>
    </cfRule>
  </conditionalFormatting>
  <conditionalFormatting sqref="L13:N13">
    <cfRule type="expression" dxfId="10835" priority="134">
      <formula>OR($I$13="Non",$I$13="Ne sais pas",$I$13="Non applicable")</formula>
    </cfRule>
  </conditionalFormatting>
  <conditionalFormatting sqref="L14:N14">
    <cfRule type="expression" dxfId="10834" priority="133">
      <formula>OR($I$14="Non",$I$14="Ne sais pas",$I$14="Non applicable")</formula>
    </cfRule>
  </conditionalFormatting>
  <conditionalFormatting sqref="L15:N15">
    <cfRule type="expression" dxfId="10833" priority="132">
      <formula>OR($I$15="Non",$I$15="Ne sais pas",$I$15="Non applicable")</formula>
    </cfRule>
  </conditionalFormatting>
  <conditionalFormatting sqref="L16:N16">
    <cfRule type="expression" dxfId="10832" priority="131">
      <formula>OR($I$16="Non",$I$16="Ne sais pas",$I$16="Non applicable")</formula>
    </cfRule>
  </conditionalFormatting>
  <conditionalFormatting sqref="L18:N18">
    <cfRule type="expression" dxfId="10831" priority="31">
      <formula>OR($I$16="No",$I$16="Don't know",$I$16="Not applicable")</formula>
    </cfRule>
    <cfRule type="expression" dxfId="10830" priority="130">
      <formula>OR($I$18="Non",$I$18="Ne sais pas",$I$18="Non applicable")</formula>
    </cfRule>
  </conditionalFormatting>
  <conditionalFormatting sqref="L17:N17">
    <cfRule type="expression" dxfId="10829" priority="129">
      <formula>OR($I$17="Ni l'un ni l'autre",$I$17="Ne sais pas",$I$17="Non applicable")</formula>
    </cfRule>
  </conditionalFormatting>
  <conditionalFormatting sqref="L10:N18">
    <cfRule type="expression" dxfId="10828" priority="128">
      <formula>OR($I$6="Non",$I$6="Ne sais pas")</formula>
    </cfRule>
  </conditionalFormatting>
  <conditionalFormatting sqref="K19:N23">
    <cfRule type="expression" dxfId="10827" priority="127">
      <formula>OR($I$6="Non",$I$6="Ne sais pas")</formula>
    </cfRule>
    <cfRule type="containsBlanks" dxfId="10826" priority="261">
      <formula>LEN(TRIM(K19))=0</formula>
    </cfRule>
  </conditionalFormatting>
  <conditionalFormatting sqref="F8:N8">
    <cfRule type="expression" dxfId="10825" priority="123">
      <formula>OR($I$6="Non",$I$6="Ne sais pas")</formula>
    </cfRule>
    <cfRule type="expression" dxfId="10824" priority="124">
      <formula>$N$13="No"</formula>
    </cfRule>
    <cfRule type="expression" dxfId="10823" priority="125">
      <formula>$N$13="Non applicable"</formula>
    </cfRule>
    <cfRule type="expression" dxfId="10822" priority="126">
      <formula>$N$13="Ne sais pas"</formula>
    </cfRule>
    <cfRule type="containsBlanks" dxfId="10821" priority="262">
      <formula>LEN(TRIM(F8))=0</formula>
    </cfRule>
  </conditionalFormatting>
  <conditionalFormatting sqref="G36:H37">
    <cfRule type="containsBlanks" dxfId="10820" priority="122">
      <formula>LEN(TRIM(G36))=0</formula>
    </cfRule>
  </conditionalFormatting>
  <conditionalFormatting sqref="I36:J37">
    <cfRule type="containsBlanks" dxfId="10819" priority="121">
      <formula>LEN(TRIM(I36))=0</formula>
    </cfRule>
  </conditionalFormatting>
  <conditionalFormatting sqref="G36:G37">
    <cfRule type="expression" dxfId="10818" priority="119">
      <formula>OR($J$33="Non",$J$33="Ne sais pas")</formula>
    </cfRule>
    <cfRule type="expression" dxfId="10817" priority="120">
      <formula>$J$33="Non"</formula>
    </cfRule>
  </conditionalFormatting>
  <conditionalFormatting sqref="H36:J37">
    <cfRule type="expression" dxfId="10816" priority="118">
      <formula>OR($J$33="Non",$J$33="Ne sais pas")</formula>
    </cfRule>
  </conditionalFormatting>
  <conditionalFormatting sqref="F43:J43">
    <cfRule type="containsBlanks" dxfId="10815" priority="117">
      <formula>LEN(TRIM(F43))=0</formula>
    </cfRule>
  </conditionalFormatting>
  <conditionalFormatting sqref="K43:L43">
    <cfRule type="containsBlanks" dxfId="10814" priority="116">
      <formula>LEN(TRIM(K43))=0</formula>
    </cfRule>
  </conditionalFormatting>
  <conditionalFormatting sqref="M43">
    <cfRule type="containsBlanks" dxfId="10813" priority="115">
      <formula>LEN(TRIM(M43))=0</formula>
    </cfRule>
  </conditionalFormatting>
  <conditionalFormatting sqref="F43 K45:M45">
    <cfRule type="expression" dxfId="10812" priority="114">
      <formula>OR($I$40="Non",$I$40="Ne sais pas")</formula>
    </cfRule>
  </conditionalFormatting>
  <conditionalFormatting sqref="G43:M43">
    <cfRule type="expression" dxfId="10811" priority="113">
      <formula>OR($I$40="Non",$I$40="Ne sais pas")</formula>
    </cfRule>
  </conditionalFormatting>
  <conditionalFormatting sqref="F45:H45">
    <cfRule type="containsBlanks" dxfId="10810" priority="112">
      <formula>LEN(TRIM(F45))=0</formula>
    </cfRule>
  </conditionalFormatting>
  <conditionalFormatting sqref="K45:L45">
    <cfRule type="containsBlanks" dxfId="10809" priority="111">
      <formula>LEN(TRIM(K45))=0</formula>
    </cfRule>
  </conditionalFormatting>
  <conditionalFormatting sqref="M45">
    <cfRule type="containsBlanks" dxfId="10808" priority="110">
      <formula>LEN(TRIM(M45))=0</formula>
    </cfRule>
  </conditionalFormatting>
  <conditionalFormatting sqref="F45:H45">
    <cfRule type="expression" dxfId="10807" priority="109">
      <formula>OR($I$40="Non",$I$40="Ne sais pas")</formula>
    </cfRule>
  </conditionalFormatting>
  <conditionalFormatting sqref="F84:J84">
    <cfRule type="containsBlanks" dxfId="10806" priority="108">
      <formula>LEN(TRIM(F84))=0</formula>
    </cfRule>
  </conditionalFormatting>
  <conditionalFormatting sqref="F84:N87">
    <cfRule type="expression" dxfId="10805" priority="107">
      <formula>OR($H$82="Non",$H$82="Ne sais pas")</formula>
    </cfRule>
  </conditionalFormatting>
  <conditionalFormatting sqref="H115">
    <cfRule type="expression" dxfId="10804" priority="104">
      <formula>#REF!="Ne sais pas"</formula>
    </cfRule>
    <cfRule type="expression" dxfId="10803" priority="105">
      <formula>#REF!="Non"</formula>
    </cfRule>
    <cfRule type="containsBlanks" dxfId="10802" priority="106">
      <formula>LEN(TRIM(H115))=0</formula>
    </cfRule>
  </conditionalFormatting>
  <conditionalFormatting sqref="H115:J115">
    <cfRule type="expression" dxfId="10801" priority="102">
      <formula>IF($G$111,"Non")</formula>
    </cfRule>
    <cfRule type="expression" dxfId="10800" priority="103">
      <formula>IF+$G$111="Non"</formula>
    </cfRule>
  </conditionalFormatting>
  <conditionalFormatting sqref="H114">
    <cfRule type="expression" dxfId="10799" priority="100">
      <formula>#REF!="Don't know"</formula>
    </cfRule>
    <cfRule type="expression" dxfId="10798" priority="101">
      <formula>#REF!="Non"</formula>
    </cfRule>
  </conditionalFormatting>
  <conditionalFormatting sqref="H116">
    <cfRule type="expression" dxfId="10797" priority="98">
      <formula>#REF!="Ne sais pas"</formula>
    </cfRule>
    <cfRule type="expression" dxfId="10796" priority="99">
      <formula>#REF!="Non"</formula>
    </cfRule>
    <cfRule type="containsBlanks" dxfId="10795" priority="263">
      <formula>LEN(TRIM(H116))=0</formula>
    </cfRule>
  </conditionalFormatting>
  <conditionalFormatting sqref="H114:J116">
    <cfRule type="expression" dxfId="10794" priority="97">
      <formula>OR($G$111="Non",$G$111="Ne sais pas")</formula>
    </cfRule>
  </conditionalFormatting>
  <conditionalFormatting sqref="J111:N111">
    <cfRule type="expression" dxfId="10793" priority="96">
      <formula>OR($G$111="Non",$G$111="Ne sais pas")</formula>
    </cfRule>
  </conditionalFormatting>
  <conditionalFormatting sqref="H118:J118">
    <cfRule type="expression" dxfId="10792" priority="95">
      <formula>OR($H$117="Non",$H$117="Ne sais pas")</formula>
    </cfRule>
  </conditionalFormatting>
  <conditionalFormatting sqref="H120:J120">
    <cfRule type="expression" dxfId="10791" priority="94">
      <formula>OR($H$119="Non",$H$119="Ne sais pas")</formula>
    </cfRule>
  </conditionalFormatting>
  <conditionalFormatting sqref="L140:L150">
    <cfRule type="expression" dxfId="10790" priority="92">
      <formula>$F$197="Don't know"</formula>
    </cfRule>
    <cfRule type="expression" dxfId="10789" priority="93">
      <formula>$F$197="Non"</formula>
    </cfRule>
    <cfRule type="containsBlanks" dxfId="10788" priority="264">
      <formula>LEN(TRIM(L140))=0</formula>
    </cfRule>
  </conditionalFormatting>
  <conditionalFormatting sqref="L140:N150">
    <cfRule type="expression" dxfId="10787" priority="91">
      <formula>OR($F140="Non",$F140="Ne sais pas")</formula>
    </cfRule>
  </conditionalFormatting>
  <conditionalFormatting sqref="G140:K150">
    <cfRule type="expression" dxfId="10786" priority="90">
      <formula>OR($F140="Non",$F140="Ne sais pas")</formula>
    </cfRule>
  </conditionalFormatting>
  <conditionalFormatting sqref="G152:N162">
    <cfRule type="expression" dxfId="10785" priority="89">
      <formula>OR($F152="Non",$F152="Ne sais pas")</formula>
    </cfRule>
  </conditionalFormatting>
  <conditionalFormatting sqref="G164:K174">
    <cfRule type="expression" dxfId="10784" priority="88">
      <formula>OR($F164="Non",$F164="Ne sais pas")</formula>
    </cfRule>
  </conditionalFormatting>
  <conditionalFormatting sqref="G176:N186">
    <cfRule type="expression" dxfId="10783" priority="87">
      <formula>OR($F176="Non",$F176="Ne sais pas")</formula>
    </cfRule>
  </conditionalFormatting>
  <conditionalFormatting sqref="H195:H196">
    <cfRule type="containsBlanks" dxfId="10782" priority="86">
      <formula>LEN(TRIM(H195))=0</formula>
    </cfRule>
  </conditionalFormatting>
  <conditionalFormatting sqref="H197">
    <cfRule type="containsBlanks" dxfId="10781" priority="265">
      <formula>LEN(TRIM(H197))=0</formula>
    </cfRule>
  </conditionalFormatting>
  <conditionalFormatting sqref="H197:J197">
    <cfRule type="expression" dxfId="10780" priority="85">
      <formula>AND($H$195="Non",$H$196="Non")</formula>
    </cfRule>
  </conditionalFormatting>
  <conditionalFormatting sqref="H199">
    <cfRule type="containsBlanks" dxfId="10779" priority="84">
      <formula>LEN(TRIM(H199))=0</formula>
    </cfRule>
  </conditionalFormatting>
  <conditionalFormatting sqref="F200:J200">
    <cfRule type="expression" dxfId="10778" priority="83">
      <formula>$H$199="Non"</formula>
    </cfRule>
  </conditionalFormatting>
  <conditionalFormatting sqref="H202:J202">
    <cfRule type="expression" dxfId="10777" priority="81">
      <formula>OR($H$201="Non",$H$201="Ne sais pas")</formula>
    </cfRule>
    <cfRule type="expression" dxfId="10776" priority="82">
      <formula>AND($H$195="Non",$H$196="Non")</formula>
    </cfRule>
  </conditionalFormatting>
  <conditionalFormatting sqref="F217:K217">
    <cfRule type="expression" dxfId="10775" priority="80">
      <formula>OR($K216="Non",$K216="Ne sais pas")</formula>
    </cfRule>
  </conditionalFormatting>
  <conditionalFormatting sqref="F237:F240">
    <cfRule type="expression" dxfId="10774" priority="79">
      <formula>OR($F$236="Non",$F$236="Ne sais pas")</formula>
    </cfRule>
    <cfRule type="containsBlanks" dxfId="10773" priority="266">
      <formula>LEN(TRIM(F237))=0</formula>
    </cfRule>
  </conditionalFormatting>
  <conditionalFormatting sqref="G244">
    <cfRule type="expression" dxfId="10772" priority="77">
      <formula>OR($G$242="Non",$G$242="Ne sais pas")</formula>
    </cfRule>
    <cfRule type="containsBlanks" dxfId="10771" priority="78">
      <formula>LEN(TRIM(G244))=0</formula>
    </cfRule>
  </conditionalFormatting>
  <conditionalFormatting sqref="F246:F250">
    <cfRule type="containsBlanks" dxfId="10770" priority="76">
      <formula>LEN(TRIM(F246))=0</formula>
    </cfRule>
  </conditionalFormatting>
  <conditionalFormatting sqref="F246:G250">
    <cfRule type="expression" dxfId="10769" priority="72">
      <formula>OR($G$244="Non",$G$244="Ne sais pas",$G$244="Non applicable (no LMIS)")</formula>
    </cfRule>
    <cfRule type="expression" dxfId="10768" priority="75">
      <formula>OR($G$242="Non",$G$242="Ne sais pas")</formula>
    </cfRule>
  </conditionalFormatting>
  <conditionalFormatting sqref="F246:G249">
    <cfRule type="expression" dxfId="10767" priority="74">
      <formula>OR($G$244="Non",$G$244="Ne sais pas",$G$244="Non applicable (aucun LMIS)")</formula>
    </cfRule>
  </conditionalFormatting>
  <conditionalFormatting sqref="F250:G250">
    <cfRule type="expression" dxfId="10766" priority="73">
      <formula>OR($G$244="Non",$G$244="Ne sais pas",$G$244="Non applicable (aucun LMIS)")</formula>
    </cfRule>
  </conditionalFormatting>
  <conditionalFormatting sqref="H278">
    <cfRule type="containsBlanks" dxfId="10765" priority="71">
      <formula>LEN(TRIM(H278))=0</formula>
    </cfRule>
  </conditionalFormatting>
  <conditionalFormatting sqref="H278:J278">
    <cfRule type="expression" dxfId="10764" priority="70">
      <formula>OR($H$277="Non",$H$277="Ne sais pas")</formula>
    </cfRule>
  </conditionalFormatting>
  <conditionalFormatting sqref="H287">
    <cfRule type="containsBlanks" dxfId="10763" priority="69">
      <formula>LEN(TRIM(H287))=0</formula>
    </cfRule>
  </conditionalFormatting>
  <conditionalFormatting sqref="H287:J287">
    <cfRule type="expression" dxfId="10762" priority="68">
      <formula>OR($H$286="Non",$H$286="Ne sais pas")</formula>
    </cfRule>
  </conditionalFormatting>
  <conditionalFormatting sqref="H293:J293">
    <cfRule type="expression" dxfId="10761" priority="67">
      <formula>OR($H$292="Non",$H$292="Ne sais pas",$H$292="Non applicable")</formula>
    </cfRule>
  </conditionalFormatting>
  <conditionalFormatting sqref="H339:N339">
    <cfRule type="expression" dxfId="10760" priority="66">
      <formula>OR($H$338="Non",$H$338="Ne sais pas")</formula>
    </cfRule>
  </conditionalFormatting>
  <conditionalFormatting sqref="H345">
    <cfRule type="containsBlanks" dxfId="10759" priority="65">
      <formula>LEN(TRIM(H345))=0</formula>
    </cfRule>
    <cfRule type="containsBlanks" priority="267">
      <formula>LEN(TRIM(H345))=0</formula>
    </cfRule>
  </conditionalFormatting>
  <conditionalFormatting sqref="H345:I345">
    <cfRule type="expression" dxfId="10758" priority="64">
      <formula>OR($H$344="Non",$H$344="Ne sais pas")</formula>
    </cfRule>
  </conditionalFormatting>
  <conditionalFormatting sqref="H351">
    <cfRule type="containsBlanks" priority="63">
      <formula>LEN(TRIM(H351))=0</formula>
    </cfRule>
    <cfRule type="containsBlanks" dxfId="10757" priority="268">
      <formula>LEN(TRIM(H351))=0</formula>
    </cfRule>
  </conditionalFormatting>
  <conditionalFormatting sqref="G123:G125 J123:J125 G127:G136 J127:J136">
    <cfRule type="containsBlanks" dxfId="10756" priority="62">
      <formula>LEN(TRIM(G123))=0</formula>
    </cfRule>
  </conditionalFormatting>
  <conditionalFormatting sqref="G123:I123">
    <cfRule type="expression" dxfId="10755" priority="61">
      <formula>OR($I$92="Non",$I$92="Ne sais pas")</formula>
    </cfRule>
  </conditionalFormatting>
  <conditionalFormatting sqref="J123:L123">
    <cfRule type="expression" dxfId="10754" priority="60">
      <formula>OR($G$92="Non",$G$92="Ne sais pas")</formula>
    </cfRule>
  </conditionalFormatting>
  <conditionalFormatting sqref="G124:I124">
    <cfRule type="expression" dxfId="10753" priority="59">
      <formula>OR($I$93="Non",$I$93="Ne sais pas")</formula>
    </cfRule>
  </conditionalFormatting>
  <conditionalFormatting sqref="J124:L124">
    <cfRule type="expression" dxfId="10752" priority="58">
      <formula>OR($G$93="Non",$G$93="Ne sais pas")</formula>
    </cfRule>
  </conditionalFormatting>
  <conditionalFormatting sqref="G125:I125">
    <cfRule type="expression" dxfId="10751" priority="57">
      <formula>OR($I$94="Non",$I$94="Ne sais pas")</formula>
    </cfRule>
  </conditionalFormatting>
  <conditionalFormatting sqref="G126">
    <cfRule type="containsBlanks" dxfId="10750" priority="56">
      <formula>LEN(TRIM(G126))=0</formula>
    </cfRule>
  </conditionalFormatting>
  <conditionalFormatting sqref="G126:I126">
    <cfRule type="expression" dxfId="10749" priority="55">
      <formula>OR($I$94="Non",$I$94="Ne sais pas")</formula>
    </cfRule>
  </conditionalFormatting>
  <conditionalFormatting sqref="J125:L125">
    <cfRule type="expression" dxfId="10748" priority="54">
      <formula>OR($G$94="Non",$G$94="Ne sais pas")</formula>
    </cfRule>
  </conditionalFormatting>
  <conditionalFormatting sqref="J126">
    <cfRule type="containsBlanks" dxfId="10747" priority="53">
      <formula>LEN(TRIM(J126))=0</formula>
    </cfRule>
  </conditionalFormatting>
  <conditionalFormatting sqref="J126:L126">
    <cfRule type="expression" dxfId="10746" priority="52">
      <formula>OR($G$94="Non",$G$94="Ne sais pas")</formula>
    </cfRule>
  </conditionalFormatting>
  <conditionalFormatting sqref="G127:I127">
    <cfRule type="expression" dxfId="10745" priority="51">
      <formula>OR($I$95="Non",$I$95="Ne sais pas")</formula>
    </cfRule>
  </conditionalFormatting>
  <conditionalFormatting sqref="J127:L127">
    <cfRule type="expression" dxfId="10744" priority="50">
      <formula>OR($G$95="Non",$G$95="Ne sais pas")</formula>
    </cfRule>
  </conditionalFormatting>
  <conditionalFormatting sqref="G128:I128">
    <cfRule type="expression" dxfId="10743" priority="49">
      <formula>OR($I$96="Non",$I$96="Ne sais pas")</formula>
    </cfRule>
  </conditionalFormatting>
  <conditionalFormatting sqref="J128:L128">
    <cfRule type="expression" dxfId="10742" priority="48">
      <formula>OR($G$96="Non",$G$96="Ne sais pas")</formula>
    </cfRule>
  </conditionalFormatting>
  <conditionalFormatting sqref="G129:I129">
    <cfRule type="expression" dxfId="10741" priority="47">
      <formula>OR($I$97="Non",$I$97="Ne sais pas")</formula>
    </cfRule>
  </conditionalFormatting>
  <conditionalFormatting sqref="J129:L129">
    <cfRule type="expression" dxfId="10740" priority="46">
      <formula>OR($G$97="Non",$G$97="Ne sais pas")</formula>
    </cfRule>
  </conditionalFormatting>
  <conditionalFormatting sqref="G130:I130">
    <cfRule type="expression" dxfId="10739" priority="45">
      <formula>OR($I$98="Non",$I$98="Ne sais pas")</formula>
    </cfRule>
  </conditionalFormatting>
  <conditionalFormatting sqref="J130:L130">
    <cfRule type="expression" dxfId="10738" priority="44">
      <formula>OR($G$98="Non",$G$98="Ne sais pas")</formula>
    </cfRule>
  </conditionalFormatting>
  <conditionalFormatting sqref="G131:I131">
    <cfRule type="expression" dxfId="10737" priority="43">
      <formula>OR($I$99="Non",$I$99="Ne sais pas")</formula>
    </cfRule>
  </conditionalFormatting>
  <conditionalFormatting sqref="J131:L131">
    <cfRule type="expression" dxfId="10736" priority="42">
      <formula>OR($G$99="Non",$G$99="Ne sais pas")</formula>
    </cfRule>
  </conditionalFormatting>
  <conditionalFormatting sqref="G132:I132">
    <cfRule type="expression" dxfId="10735" priority="41">
      <formula>OR($I$100="Non",$I$100="Ne sais pas")</formula>
    </cfRule>
  </conditionalFormatting>
  <conditionalFormatting sqref="J132:L132">
    <cfRule type="expression" dxfId="10734" priority="40">
      <formula>OR($G$100="Non",$G$100="Ne sais pas")</formula>
    </cfRule>
  </conditionalFormatting>
  <conditionalFormatting sqref="G133:I133">
    <cfRule type="expression" dxfId="10733" priority="39">
      <formula>OR($I$101="Non",$I$101="Ne sais pas")</formula>
    </cfRule>
  </conditionalFormatting>
  <conditionalFormatting sqref="J133:L133">
    <cfRule type="expression" dxfId="10732" priority="38">
      <formula>OR($G$101="Non",$G$101="Ne sais pas")</formula>
    </cfRule>
  </conditionalFormatting>
  <conditionalFormatting sqref="G134:I134">
    <cfRule type="expression" dxfId="10731" priority="37">
      <formula>OR($I$102="Non",$I$102="Ne sais pas")</formula>
    </cfRule>
  </conditionalFormatting>
  <conditionalFormatting sqref="J134:L134">
    <cfRule type="expression" dxfId="10730" priority="36">
      <formula>OR($G$102="Non",$G$102="Ne sais pas")</formula>
    </cfRule>
  </conditionalFormatting>
  <conditionalFormatting sqref="J135:L135">
    <cfRule type="expression" dxfId="10729" priority="35">
      <formula>OR($G$103="Non",$G$103="Ne sais pas")</formula>
    </cfRule>
  </conditionalFormatting>
  <conditionalFormatting sqref="G135:I135">
    <cfRule type="expression" dxfId="10728" priority="34">
      <formula>OR($I$103="Non",$I$103="Ne sais pas")</formula>
    </cfRule>
  </conditionalFormatting>
  <conditionalFormatting sqref="G136:I136">
    <cfRule type="expression" dxfId="10727" priority="33">
      <formula>OR($I$104="Non",$I$104="Ne sais pas")</formula>
    </cfRule>
  </conditionalFormatting>
  <conditionalFormatting sqref="J136:L136">
    <cfRule type="expression" dxfId="10726" priority="32">
      <formula>OR($G$104="Non",$G$104="Ne sais pas")</formula>
    </cfRule>
  </conditionalFormatting>
  <conditionalFormatting sqref="I23">
    <cfRule type="expression" dxfId="10725" priority="30">
      <formula>OR($I$22="Non",$I$22="Ne sais pas",$I$22="Non applicable")</formula>
    </cfRule>
  </conditionalFormatting>
  <conditionalFormatting sqref="G43:N43">
    <cfRule type="expression" dxfId="10724" priority="29">
      <formula>$F$43="Non"</formula>
    </cfRule>
  </conditionalFormatting>
  <conditionalFormatting sqref="G45:H45 K45:N45">
    <cfRule type="expression" dxfId="10723" priority="28">
      <formula>$F$45="Non"</formula>
    </cfRule>
  </conditionalFormatting>
  <conditionalFormatting sqref="H201:J201">
    <cfRule type="containsBlanks" dxfId="10722" priority="26">
      <formula>LEN(TRIM(H201))=0</formula>
    </cfRule>
    <cfRule type="expression" dxfId="10721" priority="27">
      <formula>AND($H$195="Non",$H$196="Non")</formula>
    </cfRule>
  </conditionalFormatting>
  <conditionalFormatting sqref="F231">
    <cfRule type="expression" dxfId="10720" priority="25">
      <formula>$F$230="Oui"</formula>
    </cfRule>
  </conditionalFormatting>
  <conditionalFormatting sqref="H280">
    <cfRule type="containsBlanks" dxfId="10719" priority="24">
      <formula>LEN(TRIM(H280))=0</formula>
    </cfRule>
  </conditionalFormatting>
  <conditionalFormatting sqref="H279:J279">
    <cfRule type="expression" dxfId="10718" priority="23">
      <formula>OR($H$278="Non",$H$278="Ne sais pas",$H$277="Non",$H$277="Ne sais pas")</formula>
    </cfRule>
  </conditionalFormatting>
  <conditionalFormatting sqref="H294:J294">
    <cfRule type="expression" dxfId="10717" priority="21">
      <formula>$H$292="Oui"</formula>
    </cfRule>
    <cfRule type="containsBlanks" dxfId="10716" priority="22">
      <formula>LEN(TRIM(H294))=0</formula>
    </cfRule>
  </conditionalFormatting>
  <conditionalFormatting sqref="J337:N337">
    <cfRule type="expression" dxfId="10715" priority="20">
      <formula>OR($H$337="Non",$H$337="Ne sais pas")</formula>
    </cfRule>
  </conditionalFormatting>
  <conditionalFormatting sqref="H341:I341">
    <cfRule type="expression" dxfId="10714" priority="19">
      <formula>OR($H$340="Aucun plan PSE commencé/élaboré",$H$340="Oui plan PSE mais aucun composant FP/RH",$H$340="Ne sais pas")</formula>
    </cfRule>
  </conditionalFormatting>
  <conditionalFormatting sqref="H347:I347">
    <cfRule type="expression" dxfId="10713" priority="18">
      <formula>$I$6="Non"</formula>
    </cfRule>
  </conditionalFormatting>
  <conditionalFormatting sqref="I51:J51">
    <cfRule type="containsBlanks" dxfId="10712" priority="17">
      <formula>LEN(TRIM(I51))=0</formula>
    </cfRule>
  </conditionalFormatting>
  <conditionalFormatting sqref="K52:L52">
    <cfRule type="containsBlanks" dxfId="10711" priority="16">
      <formula>LEN(TRIM(K52))=0</formula>
    </cfRule>
  </conditionalFormatting>
  <conditionalFormatting sqref="I52:J53">
    <cfRule type="containsBlanks" dxfId="10710" priority="15">
      <formula>LEN(TRIM(I52))=0</formula>
    </cfRule>
  </conditionalFormatting>
  <conditionalFormatting sqref="I54:J54">
    <cfRule type="containsBlanks" dxfId="10709" priority="14">
      <formula>LEN(TRIM(I54))=0</formula>
    </cfRule>
  </conditionalFormatting>
  <conditionalFormatting sqref="I50:J50">
    <cfRule type="containsBlanks" dxfId="10708" priority="13">
      <formula>LEN(TRIM(I50))=0</formula>
    </cfRule>
  </conditionalFormatting>
  <conditionalFormatting sqref="K255:L257">
    <cfRule type="containsBlanks" dxfId="10707" priority="12">
      <formula>LEN(TRIM(K255))=0</formula>
    </cfRule>
  </conditionalFormatting>
  <conditionalFormatting sqref="K259:L261">
    <cfRule type="containsBlanks" dxfId="10706" priority="11">
      <formula>LEN(TRIM(K259))=0</formula>
    </cfRule>
  </conditionalFormatting>
  <conditionalFormatting sqref="K263:L263">
    <cfRule type="containsBlanks" dxfId="10705" priority="10">
      <formula>LEN(TRIM(K263))=0</formula>
    </cfRule>
  </conditionalFormatting>
  <conditionalFormatting sqref="K265:L268">
    <cfRule type="containsBlanks" dxfId="10704" priority="9">
      <formula>LEN(TRIM(K265))=0</formula>
    </cfRule>
  </conditionalFormatting>
  <conditionalFormatting sqref="K270:L272">
    <cfRule type="containsBlanks" dxfId="10703" priority="8">
      <formula>LEN(TRIM(K270))=0</formula>
    </cfRule>
  </conditionalFormatting>
  <conditionalFormatting sqref="H261:I261">
    <cfRule type="containsBlanks" dxfId="10702" priority="7">
      <formula>LEN(TRIM(H261))=0</formula>
    </cfRule>
  </conditionalFormatting>
  <conditionalFormatting sqref="H263:I263">
    <cfRule type="containsBlanks" dxfId="10701" priority="6">
      <formula>LEN(TRIM(H263))=0</formula>
    </cfRule>
  </conditionalFormatting>
  <conditionalFormatting sqref="H272:I272">
    <cfRule type="containsBlanks" dxfId="10700" priority="5">
      <formula>LEN(TRIM(H272))=0</formula>
    </cfRule>
  </conditionalFormatting>
  <conditionalFormatting sqref="H256:I256">
    <cfRule type="containsBlanks" dxfId="10699" priority="4">
      <formula>LEN(TRIM(H256))=0</formula>
    </cfRule>
  </conditionalFormatting>
  <conditionalFormatting sqref="I45:J45">
    <cfRule type="expression" dxfId="10698" priority="1">
      <formula>$F$43="Non"</formula>
    </cfRule>
    <cfRule type="expression" dxfId="10697" priority="2">
      <formula>OR($I$40="Non",$I$40="Ne sais pas")</formula>
    </cfRule>
    <cfRule type="containsBlanks" dxfId="10696" priority="3">
      <formula>LEN(TRIM(I45))=0</formula>
    </cfRule>
  </conditionalFormatting>
  <dataValidations count="55">
    <dataValidation type="list" showInputMessage="1" showErrorMessage="1" sqref="J298:K298 J303:K303 J308:K308 J313:K313 J318:K318 J323:K323 J328:K328 J333:K333" xr:uid="{A3280109-5511-8647-B9E7-5F874A0D4978}">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29E5F3C8-CDF3-1C4D-AA02-DA0F950E6187}">
      <formula1>"0,1,2 ou plus,Ne sais pas"</formula1>
    </dataValidation>
    <dataValidation type="list" showInputMessage="1" showErrorMessage="1" sqref="H283:J283" xr:uid="{D88C3C94-13F3-D14D-AB19-9C9AE29E77C8}">
      <formula1>"Oui, certifié ISO, Oui, présélectioné par l'OMS, Oui, certifié ISO et présélectionné par l'OMS,Ni l'un ni l'autre, Ne sais pas, Non applicable"</formula1>
    </dataValidation>
    <dataValidation type="list" showInputMessage="1" showErrorMessage="1" sqref="F224:G224" xr:uid="{857EC3E8-45C4-E342-99D2-DD0ED05F5AD3}">
      <formula1>"Oui : Mobilisation/implication communautaire importante,Oui : Une certaine mobilisation/implication communautaire,Non,Ne sais pas"</formula1>
    </dataValidation>
    <dataValidation type="list" showInputMessage="1" showErrorMessage="1" sqref="F222:G222" xr:uid="{34B96E5A-4D73-3E46-861D-0450A3531462}">
      <formula1>"Oui : Médias importants,Oui : Certains médias,Non,Ne sais pas"</formula1>
    </dataValidation>
    <dataValidation type="list" showInputMessage="1" showErrorMessage="1" sqref="G123:G136 H127:I136 H123:I125 J123:J136 K123:L125 K127:L136" xr:uid="{93EF1487-F6C3-B64A-961A-DE456B160128}">
      <formula1>"Travailleur de santé communautaire (ou équivalent),Infirmier auxiliaire,Sage-femme infirmière auxiliaire,Infirmier,Responsable médical,Médecin,Ne sais pas,Non applicable"</formula1>
    </dataValidation>
    <dataValidation type="list" showInputMessage="1" showErrorMessage="1" sqref="H116:J116" xr:uid="{1D83C111-105B-034A-806F-DF4F1B287F83}">
      <formula1>"Oui, un niveau élevé de mise en œuvre, Oui, une certaine mise en œuvre,Mise en œuvre minimale ou inexistante, Ne sais pas, Non applicable (aucune stratégie)"</formula1>
    </dataValidation>
    <dataValidation type="list" showInputMessage="1" showErrorMessage="1" sqref="J65:J68" xr:uid="{70C482BD-14B6-C94B-9578-661B151EEAC1}">
      <formula1>"Oui, Non, Ne sais pas,Non applicable"</formula1>
    </dataValidation>
    <dataValidation type="list" showInputMessage="1" showErrorMessage="1" error="Choisissez une réponse dans la liste déroulante." prompt="Choisissez une réponse dans la liste déroulante." sqref="G66:I68" xr:uid="{E854E320-5BBA-A547-B1F1-094330E52E7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D3E19D55-67A4-934D-BC5A-BE4AC160235A}">
      <formula1>"Ministère des Finances, Ministère de la Planification,Les deux,Ni l'un ni l'autre,Ne sais pas, Non applicable"</formula1>
    </dataValidation>
    <dataValidation type="list" showInputMessage="1" showErrorMessage="1" sqref="F250:G250" xr:uid="{F2954963-603B-7A4D-A1F5-144C4E74E131}">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B6501A82-0B6B-5242-BA5A-474361D76A87}">
      <formula1>"0 %,1 à 10 %,11 à 20 %,21 à 30 %,31 à 40 %,41 à 50 %,51 à 60 %,61 à 70 %,71 à 80 %,81 à 100 %,Ne sais pas,Non applicable"</formula1>
    </dataValidation>
    <dataValidation type="list" showInputMessage="1" showErrorMessage="1" sqref="F225:G225 H344:I344 H346:I346" xr:uid="{2C65D900-F566-E34D-B435-CB24772E520C}">
      <formula1>"Oui,Non,Ne sais pas"</formula1>
    </dataValidation>
    <dataValidation type="list" showInputMessage="1" showErrorMessage="1" sqref="F223:G223" xr:uid="{182C5B6A-3DC3-B54E-A76C-42C8B2E8CC67}">
      <formula1>"Oui : Sensibilisation/éducation mobile importante,Oui : Une certaine sensibilisation/éducation mobile,Non,Ne sais pas"</formula1>
    </dataValidation>
    <dataValidation type="list" showInputMessage="1" showErrorMessage="1" sqref="F221:G221" xr:uid="{DB1E6CFC-2398-8D49-B6EB-4364B561E1E8}">
      <formula1>"Oui : Marketing social important,Oui : Un certain marketing social,Non,Ne sais pas"</formula1>
    </dataValidation>
    <dataValidation showInputMessage="1" showErrorMessage="1" error="Choisissez une réponse dans la liste déroulante." sqref="K19" xr:uid="{9FCD6040-520C-E24C-B943-34878F112C82}"/>
    <dataValidation type="list" showInputMessage="1" showErrorMessage="1" sqref="F249:G249" xr:uid="{7B5E5760-E5F4-A145-AF9D-B1F3B812FA94}">
      <formula1>"Oui : Tous les sites de marketing social sont inclus, Oui : Certains sites de marketing social sont inclus,Aucun, Ne sais pas, Non applicable (aucun LMIS)"</formula1>
    </dataValidation>
    <dataValidation type="list" showInputMessage="1" showErrorMessage="1" sqref="F248:G248" xr:uid="{DB9BE108-DF2D-504B-B8E6-64560F4805B6}">
      <formula1>"Oui : Toutes les installations des ONG sont incluses, Oui : Certaines des installations des ONG sont incluses,Aucun, Ne sais pas, Non applicable (aucun LMIS)"</formula1>
    </dataValidation>
    <dataValidation type="list" showInputMessage="1" showErrorMessage="1" sqref="F247:G247" xr:uid="{65FDB57F-BA34-0A4D-9F17-DB03F7C7E169}">
      <formula1>"Oui : Tous les installations du secteur privé sont incluses, Oui : Certaines installations du secteur privé sont incluses,Aucun, Ne sais pas, Non applicable (aucun LMIS)"</formula1>
    </dataValidation>
    <dataValidation type="list" showInputMessage="1" showErrorMessage="1" sqref="F246:G246" xr:uid="{A5FF8BF4-0018-E245-9C82-A28C0B70012E}">
      <formula1>"Oui : Tous les installations du secteur public sont incluses, Oui : Certaines installations du secteur public sont incluses,Aucun, Ne sais pas, Non applicable (aucun LMIS)"</formula1>
    </dataValidation>
    <dataValidation type="list" showInputMessage="1" showErrorMessage="1" sqref="H340:I340" xr:uid="{9CD5ECC9-0EEC-3B49-9DEF-771C6C509A31}">
      <formula1>"Oui (plan PSE avec composant FP/RH),Aucun plan PSE commencé/élaboré,Oui plan PSE mais aucun composant FP/RH,Ne sais pas"</formula1>
    </dataValidation>
    <dataValidation type="list" showInputMessage="1" showErrorMessage="1" sqref="H291:J291" xr:uid="{825157EC-4602-F248-BFE8-CF80F8C8245A}">
      <formula1>"0 à 25 %,26 à 50 %,51 à 75 %,76 à 100 %, Ne sais pas, Non applicable"</formula1>
    </dataValidation>
    <dataValidation type="list" showInputMessage="1" showErrorMessage="1" sqref="H281:J281 F71:F73" xr:uid="{20DB7FD8-91EB-0B49-95EE-0F0BE9DDD5EA}">
      <formula1>"Oui,Non,Ne sais pas,Non applicable"</formula1>
    </dataValidation>
    <dataValidation type="list" showInputMessage="1" showErrorMessage="1" sqref="H287:J287" xr:uid="{9DDC475C-F985-1043-B60E-C309CFA54DDB}">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6A90810-8504-0848-945C-EE5CFFF7FA1C}">
      <formula1>"0,1,2 à 3,Plus de 3, Ne sais pas"</formula1>
    </dataValidation>
    <dataValidation type="list" showInputMessage="1" showErrorMessage="1" sqref="J329 J334 J304 J309 J314 J319 J324 J299" xr:uid="{313584AA-7E76-7842-B12A-BFB75063E7F0}">
      <formula1>"0,1,2 à 3,Plus de 3,Ne sais pas"</formula1>
    </dataValidation>
    <dataValidation type="list" showInputMessage="1" showErrorMessage="1" sqref="H281" xr:uid="{6AC0714C-D02D-F84C-8ACF-CE9CDC28B08A}">
      <formula1>"Oui,Non,Ne sais pas, Non applicable"</formula1>
    </dataValidation>
    <dataValidation type="list" showInputMessage="1" showErrorMessage="1" sqref="H280:J280" xr:uid="{D21C7F6F-29F8-1A43-BB25-7BFDDDB21B4C}">
      <formula1>"Moins de 6 mois, De 6 mois à moins d'1 an, D'1 an à 18 mois, Plus de 18 mois,Ne sais pas, Non applicable"</formula1>
    </dataValidation>
    <dataValidation type="list" showInputMessage="1" showErrorMessage="1" error="Choisissez une réponse dans la liste déroulante." sqref="I19:I20" xr:uid="{B286CCE0-69CE-264F-A841-0539AB469EC0}">
      <formula1>"Oui, Non, Ne sais pas, Non applicable"</formula1>
    </dataValidation>
    <dataValidation type="list" showInputMessage="1" showErrorMessage="1" sqref="H284:J285" xr:uid="{F30FBDEF-15C5-3B48-A88A-F74FAA8A280D}">
      <formula1>"La plupart ont été testés, Certains ont été testés, Aucun n'a été testé, Ne sais pas, Non applicable"</formula1>
    </dataValidation>
    <dataValidation type="list" showInputMessage="1" showErrorMessage="1" sqref="H137 J137:L137" xr:uid="{630A9331-8696-7043-A163-D45FA6875C76}">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C87981EA-8B24-3747-A246-5F8872A44F22}">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D3A4B9C5-7D5E-5E44-BCBE-FE9B8BEE3221}">
      <formula1>"Oui, Non, Ne sais pas"</formula1>
    </dataValidation>
    <dataValidation type="list" showInputMessage="1" showErrorMessage="1" sqref="H30:J30" xr:uid="{5C30723B-C034-2841-A215-3FCA9629912E}">
      <formula1>"Moins d'une fois par an,Une fois par an,Deux fois par an,Une fois par trimestre,Une fois par mois,Ad hoc, Ne sais pas"</formula1>
    </dataValidation>
    <dataValidation type="list" showInputMessage="1" showErrorMessage="1" sqref="J25 H25" xr:uid="{1C5B53DB-1100-A64D-AB8F-C2E0CA8C6266}">
      <formula1>"Janvier, Février, Mars, Avril, Mai, Juin, Juillet, Août, Septembre, Octobre, Novembre, Décembre"</formula1>
    </dataValidation>
    <dataValidation type="list" showInputMessage="1" showErrorMessage="1" error="Choisissez une réponse dans la liste déroulante." sqref="I21" xr:uid="{713DAC4E-943D-3B4A-830C-40668D17BAD7}">
      <formula1>"0 fois, 1 fois, 2 à 3 fois, 4 fois ou plus, Ne sais pas"</formula1>
    </dataValidation>
    <dataValidation type="list" showInputMessage="1" showErrorMessage="1" sqref="F237:F240 H290 L140:L150 H282 H195:H197 H201 H199 I22:I23 F75:G78 H292 H115:J115 I18 H294 H286 F231 M140:N140 I10:I16 H277:H278 F233:F235 L164:N174" xr:uid="{BF733247-8D7E-B248-960B-E8B6EDDB3F75}">
      <formula1>"Oui, Non, Ne sais pas, Non applicable"</formula1>
    </dataValidation>
    <dataValidation type="list" showInputMessage="1" showErrorMessage="1" sqref="G244" xr:uid="{37ECAA42-6BBE-3C4B-8DA0-158558D0B65B}">
      <formula1>"Oui, Non, Ne sais pas, Non applicable (aucun LMIS)"</formula1>
    </dataValidation>
    <dataValidation type="list" showInputMessage="1" showErrorMessage="1" sqref="H26 J26" xr:uid="{BE66BA55-EB20-054B-B64F-C5627363E94B}">
      <formula1>"2017,2018,2019,2020,2021"</formula1>
    </dataValidation>
    <dataValidation type="list" showInputMessage="1" showErrorMessage="1" sqref="M45 M43 M50:M54" xr:uid="{A141CFA8-E5D3-2246-A960-C9D30EA9B406}">
      <formula1>"Achat/B.P. date,Date d'expédition,Date de livraison,Autre,Inconnu,Non applicable"</formula1>
    </dataValidation>
    <dataValidation type="list" showInputMessage="1" showErrorMessage="1" sqref="F229" xr:uid="{6592ABAF-5D4D-1743-B716-2E9B82526F8E}">
      <formula1>"Oui, Non"</formula1>
    </dataValidation>
    <dataValidation type="list" showInputMessage="1" showErrorMessage="1" sqref="P28 P243:P244" xr:uid="{87B0603A-B496-8D44-B152-2AAB13D983EB}">
      <formula1>#REF!</formula1>
    </dataValidation>
    <dataValidation type="list" showInputMessage="1" showErrorMessage="1" sqref="H341:I341" xr:uid="{B6A4D54E-F75D-D945-B5B6-F0FB21A6CABA}">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5C01B98-BC4C-D54D-B494-640755E3921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CDCD8661-451B-D448-AD72-36075972E878}">
      <formula1>"Impact élevé, Impact moyen, Impact faible, Aucun impact, Inconnu"</formula1>
    </dataValidation>
    <dataValidation type="list" showInputMessage="1" showErrorMessage="1" sqref="H347:I347" xr:uid="{372D3522-F954-324B-8D8F-C10C70236ED4}">
      <formula1>"Aucun impact, Réunions moins fréquentes, Réunions impossibles, Non applicable (pas de comité)"</formula1>
    </dataValidation>
    <dataValidation type="decimal" showInputMessage="1" showErrorMessage="1" error="Entrez une valeur numérique ici uniquement (en USD)." sqref="J27" xr:uid="{32739949-930B-FD49-814B-439BE8516273}">
      <formula1>0</formula1>
      <formula2>100000000</formula2>
    </dataValidation>
    <dataValidation type="decimal" showInputMessage="1" showErrorMessage="1" error="Entrez une valeur numérique ici seulement (en USD)." sqref="G36:G37 G43:H43 G45:H45 I84:J84 G50:H54" xr:uid="{AC758A94-2BBD-4044-A303-42A4A9FD4F2D}">
      <formula1>0</formula1>
      <formula2>100000000</formula2>
    </dataValidation>
    <dataValidation type="decimal" showInputMessage="1" showErrorMessage="1" error="Entrez une quantité numérique ici seulement." sqref="K43:L43 K45:L45 K50:L54" xr:uid="{8AE354C5-CE29-224D-B398-7E299C5C0B3B}">
      <formula1>0</formula1>
      <formula2>1000000000</formula2>
    </dataValidation>
    <dataValidation type="custom" showInputMessage="1" showErrorMessage="1" error="Ce nombre doit être supérieur ou égal au nombre d'observations de rupture de stock (Colonne H)." sqref="I270:I272 I259:I261 L270:L272 I263:I268 L265:L268 L255:L257 L259:L261 L263 I254:I257" xr:uid="{1E877DC4-CC11-F74A-AFA1-FDDFD99DBD32}">
      <formula1>I254&gt;=H254</formula1>
    </dataValidation>
    <dataValidation type="custom" operator="lessThanOrEqual" showInputMessage="1" showErrorMessage="1" error="Ce nombre ne peut pas dépasser le nombre total d'observations du statut des stocks (colonne I)." sqref="H270:H272 H259:H261 K270:K272 H263:H268 K265:K268 K255:K257 K259:K261 K263 H254:H257" xr:uid="{E3FD48F9-32DE-A443-86C3-C0808BF7DC28}">
      <formula1>H254&lt;=I254</formula1>
    </dataValidation>
    <dataValidation type="custom" showInputMessage="1" showErrorMessage="1" error="Ce nombre doit être supérieur ou égal au nombre total du PPS en rupture de stock (Colonne K)." sqref="L264 L254" xr:uid="{3D013E5A-D346-A84D-9E7D-C19AB3EE0E6B}">
      <formula1>L254&gt;=K254</formula1>
    </dataValidation>
    <dataValidation type="custom" showInputMessage="1" showErrorMessage="1" error="Ce nombre doit être inférieur ou égal au nombre total de PPS déclarant (observations de stocks) (Colonne L)." sqref="K264 K254" xr:uid="{79076E67-C91D-8A42-AF93-F34F62E05718}">
      <formula1>K254&lt;=L254</formula1>
    </dataValidation>
    <dataValidation type="list" showInputMessage="1" showErrorMessage="1" sqref="H276:J276" xr:uid="{C6DDAB6D-B35E-9941-BE38-784D9911AA0F}">
      <formula1>"Oui, Non, Ne sais pas, Non applicable (pas d'ANRP)"</formula1>
    </dataValidation>
    <dataValidation showInputMessage="1" showErrorMessage="1" error="Entrez une valeur numérique ici uniquement (en USD)." sqref="H202:J202" xr:uid="{27576BAC-95BD-CE4D-97D5-E68211A0BD12}"/>
  </dataValidations>
  <hyperlinks>
    <hyperlink ref="H3" location="'All Country Summary (2021) '!A1" display="Go to summary page" xr:uid="{A3AC5648-E38D-604D-85C5-664056A09B50}"/>
  </hyperlinks>
  <pageMargins left="0.25" right="0.25" top="0.75" bottom="0.75" header="0.3" footer="0.3"/>
  <pageSetup paperSize="141"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F2B8-8998-AD45-A260-386D0DB77337}">
  <sheetPr>
    <tabColor rgb="FF92D050"/>
  </sheetPr>
  <dimension ref="A1:Q352"/>
  <sheetViews>
    <sheetView showGridLines="0" zoomScaleNormal="100" workbookViewId="0">
      <selection activeCell="C201" sqref="C201:G201"/>
    </sheetView>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85546875" customWidth="1"/>
    <col min="12" max="12" width="17.85546875" customWidth="1"/>
    <col min="13" max="13" width="17.42578125" customWidth="1"/>
    <col min="14" max="14" width="22.85546875" customWidth="1"/>
    <col min="15" max="15" width="60.140625" customWidth="1"/>
    <col min="16" max="16" width="56.85546875" customWidth="1"/>
    <col min="17" max="23" width="9.140625" customWidth="1"/>
  </cols>
  <sheetData>
    <row r="1" spans="2:16" ht="60.75" customHeight="1" x14ac:dyDescent="0.3">
      <c r="F1" s="1676"/>
      <c r="G1" s="1701"/>
      <c r="H1" s="1701"/>
      <c r="I1" s="1701"/>
      <c r="J1" s="1701"/>
      <c r="K1" s="1701"/>
      <c r="L1" s="1701"/>
      <c r="M1" s="1701"/>
      <c r="N1" s="1701"/>
    </row>
    <row r="2" spans="2:16" ht="56.25" customHeight="1" thickBot="1" x14ac:dyDescent="0.3">
      <c r="B2" s="1770" t="s">
        <v>2258</v>
      </c>
      <c r="C2" s="1701"/>
      <c r="D2" s="1701"/>
      <c r="E2" s="1701"/>
      <c r="F2" s="1701"/>
      <c r="G2" s="1701"/>
      <c r="H2" s="1701"/>
      <c r="I2" s="405"/>
      <c r="J2" s="405"/>
      <c r="K2" s="406"/>
      <c r="L2" s="406"/>
      <c r="M2" s="406"/>
      <c r="N2" s="407"/>
    </row>
    <row r="3" spans="2:16" ht="39.75" customHeight="1" x14ac:dyDescent="0.25">
      <c r="B3" s="399"/>
      <c r="C3" s="400"/>
      <c r="D3" s="401" t="s">
        <v>816</v>
      </c>
      <c r="E3" s="402" t="s">
        <v>21</v>
      </c>
      <c r="F3" s="403" t="s">
        <v>2259</v>
      </c>
      <c r="G3" s="404"/>
      <c r="H3" s="1174" t="s">
        <v>814</v>
      </c>
      <c r="I3" s="405"/>
      <c r="J3" s="405"/>
      <c r="K3" s="406"/>
      <c r="L3" s="406"/>
      <c r="M3" s="406"/>
      <c r="N3" s="407"/>
    </row>
    <row r="4" spans="2:16" ht="39" customHeight="1" thickBot="1" x14ac:dyDescent="0.3">
      <c r="B4" s="1667" t="s">
        <v>2260</v>
      </c>
      <c r="C4" s="1701"/>
      <c r="D4" s="1701"/>
      <c r="E4" s="1701"/>
      <c r="F4" s="1701"/>
      <c r="G4" s="1701"/>
      <c r="H4" s="1701"/>
      <c r="I4" s="1701"/>
      <c r="J4" s="1701"/>
      <c r="K4" s="1701"/>
      <c r="L4" s="1701"/>
      <c r="M4" s="1701"/>
      <c r="N4" s="1701"/>
      <c r="O4" s="408" t="s">
        <v>2261</v>
      </c>
      <c r="P4" s="409" t="s">
        <v>2262</v>
      </c>
    </row>
    <row r="5" spans="2:16" ht="23.25" customHeight="1" thickBot="1" x14ac:dyDescent="0.3">
      <c r="B5" s="1434" t="s">
        <v>2263</v>
      </c>
      <c r="C5" s="1431"/>
      <c r="D5" s="1431"/>
      <c r="E5" s="1431"/>
      <c r="F5" s="1431"/>
      <c r="G5" s="1431"/>
      <c r="H5" s="1431"/>
      <c r="I5" s="1431"/>
      <c r="J5" s="1431"/>
      <c r="K5" s="1431"/>
      <c r="L5" s="1431"/>
      <c r="M5" s="1431"/>
      <c r="N5" s="1431"/>
      <c r="O5" s="1431"/>
      <c r="P5" s="1433"/>
    </row>
    <row r="6" spans="2:16" ht="75.75" customHeight="1" x14ac:dyDescent="0.25">
      <c r="B6" s="410" t="s">
        <v>391</v>
      </c>
      <c r="C6" s="1662" t="s">
        <v>2264</v>
      </c>
      <c r="D6" s="1439"/>
      <c r="E6" s="1439"/>
      <c r="F6" s="1439"/>
      <c r="G6" s="1439"/>
      <c r="H6" s="1559"/>
      <c r="I6" s="860" t="s">
        <v>2265</v>
      </c>
      <c r="J6" s="426" t="s">
        <v>2266</v>
      </c>
      <c r="K6" s="1593" t="s">
        <v>2267</v>
      </c>
      <c r="L6" s="1439"/>
      <c r="M6" s="1439"/>
      <c r="N6" s="1440"/>
      <c r="O6" s="1663" t="s">
        <v>2268</v>
      </c>
      <c r="P6" s="1663" t="s">
        <v>2269</v>
      </c>
    </row>
    <row r="7" spans="2:16" ht="22.5" customHeight="1" x14ac:dyDescent="0.25">
      <c r="B7" s="1664" t="s">
        <v>2270</v>
      </c>
      <c r="C7" s="1428"/>
      <c r="D7" s="1428"/>
      <c r="E7" s="1428"/>
      <c r="F7" s="1428"/>
      <c r="G7" s="1428"/>
      <c r="H7" s="1428"/>
      <c r="I7" s="1428"/>
      <c r="J7" s="1428"/>
      <c r="K7" s="1428"/>
      <c r="L7" s="1428"/>
      <c r="M7" s="1428"/>
      <c r="N7" s="1429"/>
      <c r="O7" s="1475"/>
      <c r="P7" s="1475"/>
    </row>
    <row r="8" spans="2:16" ht="21.75" customHeight="1" x14ac:dyDescent="0.25">
      <c r="B8" s="414" t="s">
        <v>395</v>
      </c>
      <c r="C8" s="1461" t="s">
        <v>2271</v>
      </c>
      <c r="D8" s="1428"/>
      <c r="E8" s="1436"/>
      <c r="F8" s="1665" t="s">
        <v>2272</v>
      </c>
      <c r="G8" s="1428"/>
      <c r="H8" s="1428"/>
      <c r="I8" s="1428"/>
      <c r="J8" s="1428"/>
      <c r="K8" s="1428"/>
      <c r="L8" s="1428"/>
      <c r="M8" s="1428"/>
      <c r="N8" s="1428"/>
      <c r="O8" s="1475"/>
      <c r="P8" s="1475"/>
    </row>
    <row r="9" spans="2:16" ht="29.25" customHeight="1" x14ac:dyDescent="0.25">
      <c r="B9" s="77" t="s">
        <v>397</v>
      </c>
      <c r="C9" s="1461" t="s">
        <v>2273</v>
      </c>
      <c r="D9" s="1428"/>
      <c r="E9" s="1428"/>
      <c r="F9" s="1428"/>
      <c r="G9" s="1428"/>
      <c r="H9" s="1436"/>
      <c r="I9" s="415" t="s">
        <v>2274</v>
      </c>
      <c r="J9" s="416"/>
      <c r="K9" s="416"/>
      <c r="L9" s="416"/>
      <c r="M9" s="416"/>
      <c r="N9" s="417"/>
      <c r="O9" s="1475"/>
      <c r="P9" s="1475"/>
    </row>
    <row r="10" spans="2:16" ht="32.25" customHeight="1" x14ac:dyDescent="0.25">
      <c r="B10" s="418" t="s">
        <v>395</v>
      </c>
      <c r="C10" s="1461" t="s">
        <v>2275</v>
      </c>
      <c r="D10" s="1428"/>
      <c r="E10" s="1428"/>
      <c r="F10" s="1428"/>
      <c r="G10" s="1428"/>
      <c r="H10" s="1436"/>
      <c r="I10" s="505" t="s">
        <v>58</v>
      </c>
      <c r="J10" s="1938" t="s">
        <v>2276</v>
      </c>
      <c r="K10" s="1436"/>
      <c r="L10" s="1658"/>
      <c r="M10" s="1428"/>
      <c r="N10" s="1429"/>
      <c r="O10" s="1475"/>
      <c r="P10" s="1475"/>
    </row>
    <row r="11" spans="2:16" ht="32.25" customHeight="1" x14ac:dyDescent="0.25">
      <c r="B11" s="419" t="s">
        <v>402</v>
      </c>
      <c r="C11" s="1461" t="s">
        <v>2277</v>
      </c>
      <c r="D11" s="1428"/>
      <c r="E11" s="1428"/>
      <c r="F11" s="1428"/>
      <c r="G11" s="1428"/>
      <c r="H11" s="1436"/>
      <c r="I11" s="505" t="s">
        <v>58</v>
      </c>
      <c r="J11" s="1938" t="s">
        <v>2276</v>
      </c>
      <c r="K11" s="1436"/>
      <c r="L11" s="1658"/>
      <c r="M11" s="1428"/>
      <c r="N11" s="1429"/>
      <c r="O11" s="1475"/>
      <c r="P11" s="1475"/>
    </row>
    <row r="12" spans="2:16" ht="32.25" customHeight="1" x14ac:dyDescent="0.25">
      <c r="B12" s="419" t="s">
        <v>404</v>
      </c>
      <c r="C12" s="1461" t="s">
        <v>2278</v>
      </c>
      <c r="D12" s="1428"/>
      <c r="E12" s="1428"/>
      <c r="F12" s="1428"/>
      <c r="G12" s="1428"/>
      <c r="H12" s="1436"/>
      <c r="I12" s="505" t="s">
        <v>58</v>
      </c>
      <c r="J12" s="1938" t="s">
        <v>2276</v>
      </c>
      <c r="K12" s="1436"/>
      <c r="L12" s="1658"/>
      <c r="M12" s="1428"/>
      <c r="N12" s="1429"/>
      <c r="O12" s="1475"/>
      <c r="P12" s="1475"/>
    </row>
    <row r="13" spans="2:16" ht="32.25" customHeight="1" x14ac:dyDescent="0.25">
      <c r="B13" s="419" t="s">
        <v>406</v>
      </c>
      <c r="C13" s="1461" t="s">
        <v>2279</v>
      </c>
      <c r="D13" s="1428"/>
      <c r="E13" s="1428"/>
      <c r="F13" s="1428"/>
      <c r="G13" s="1428"/>
      <c r="H13" s="1436"/>
      <c r="I13" s="505" t="s">
        <v>58</v>
      </c>
      <c r="J13" s="1938" t="s">
        <v>2276</v>
      </c>
      <c r="K13" s="1436"/>
      <c r="L13" s="1658"/>
      <c r="M13" s="1428"/>
      <c r="N13" s="1429"/>
      <c r="O13" s="1475"/>
      <c r="P13" s="1475"/>
    </row>
    <row r="14" spans="2:16" ht="32.25" customHeight="1" x14ac:dyDescent="0.25">
      <c r="B14" s="419" t="s">
        <v>409</v>
      </c>
      <c r="C14" s="1461" t="s">
        <v>2280</v>
      </c>
      <c r="D14" s="1428"/>
      <c r="E14" s="1428"/>
      <c r="F14" s="1428"/>
      <c r="G14" s="1428"/>
      <c r="H14" s="1436"/>
      <c r="I14" s="505" t="s">
        <v>2265</v>
      </c>
      <c r="J14" s="1938" t="s">
        <v>2276</v>
      </c>
      <c r="K14" s="1436"/>
      <c r="L14" s="1658" t="s">
        <v>2281</v>
      </c>
      <c r="M14" s="1428"/>
      <c r="N14" s="1429"/>
      <c r="O14" s="1475"/>
      <c r="P14" s="1475"/>
    </row>
    <row r="15" spans="2:16" ht="32.25" customHeight="1" x14ac:dyDescent="0.25">
      <c r="B15" s="419" t="s">
        <v>411</v>
      </c>
      <c r="C15" s="1461" t="s">
        <v>2282</v>
      </c>
      <c r="D15" s="1428"/>
      <c r="E15" s="1428"/>
      <c r="F15" s="1428"/>
      <c r="G15" s="1428"/>
      <c r="H15" s="1436"/>
      <c r="I15" s="505" t="s">
        <v>2265</v>
      </c>
      <c r="J15" s="1938" t="s">
        <v>2276</v>
      </c>
      <c r="K15" s="1436"/>
      <c r="L15" s="1658" t="s">
        <v>2283</v>
      </c>
      <c r="M15" s="1428"/>
      <c r="N15" s="1429"/>
      <c r="O15" s="1475"/>
      <c r="P15" s="1475"/>
    </row>
    <row r="16" spans="2:16" ht="32.25" customHeight="1" x14ac:dyDescent="0.25">
      <c r="B16" s="419" t="s">
        <v>414</v>
      </c>
      <c r="C16" s="1461" t="s">
        <v>2284</v>
      </c>
      <c r="D16" s="1428"/>
      <c r="E16" s="1428"/>
      <c r="F16" s="1428"/>
      <c r="G16" s="1428"/>
      <c r="H16" s="1436"/>
      <c r="I16" s="505" t="s">
        <v>2265</v>
      </c>
      <c r="J16" s="1938" t="s">
        <v>2276</v>
      </c>
      <c r="K16" s="1436"/>
      <c r="L16" s="1658" t="s">
        <v>2285</v>
      </c>
      <c r="M16" s="1428"/>
      <c r="N16" s="1429"/>
      <c r="O16" s="1475"/>
      <c r="P16" s="1475"/>
    </row>
    <row r="17" spans="2:16" ht="32.25" customHeight="1" x14ac:dyDescent="0.25">
      <c r="B17" s="419" t="s">
        <v>417</v>
      </c>
      <c r="C17" s="1461" t="s">
        <v>2286</v>
      </c>
      <c r="D17" s="1428"/>
      <c r="E17" s="1428"/>
      <c r="F17" s="1428"/>
      <c r="G17" s="1428"/>
      <c r="H17" s="1436"/>
      <c r="I17" s="505" t="s">
        <v>2287</v>
      </c>
      <c r="J17" s="1938" t="s">
        <v>2276</v>
      </c>
      <c r="K17" s="1436"/>
      <c r="L17" s="1658"/>
      <c r="M17" s="1428"/>
      <c r="N17" s="1429"/>
      <c r="O17" s="1475"/>
      <c r="P17" s="1475"/>
    </row>
    <row r="18" spans="2:16" ht="32.25" customHeight="1" x14ac:dyDescent="0.25">
      <c r="B18" s="419" t="s">
        <v>419</v>
      </c>
      <c r="C18" s="1461" t="s">
        <v>2288</v>
      </c>
      <c r="D18" s="1428"/>
      <c r="E18" s="1428"/>
      <c r="F18" s="1428"/>
      <c r="G18" s="1428"/>
      <c r="H18" s="1436"/>
      <c r="I18" s="505" t="s">
        <v>58</v>
      </c>
      <c r="J18" s="1938" t="s">
        <v>2276</v>
      </c>
      <c r="K18" s="1436"/>
      <c r="L18" s="1658"/>
      <c r="M18" s="1428"/>
      <c r="N18" s="1429"/>
      <c r="O18" s="1471"/>
      <c r="P18" s="1471"/>
    </row>
    <row r="19" spans="2:16" ht="36.75" customHeight="1" thickBot="1" x14ac:dyDescent="0.3">
      <c r="B19" s="77" t="s">
        <v>421</v>
      </c>
      <c r="C19" s="1457" t="s">
        <v>2289</v>
      </c>
      <c r="D19" s="1428"/>
      <c r="E19" s="1428"/>
      <c r="F19" s="1428"/>
      <c r="G19" s="1428"/>
      <c r="H19" s="1428"/>
      <c r="I19" s="505" t="s">
        <v>2265</v>
      </c>
      <c r="J19" s="1659" t="s">
        <v>2290</v>
      </c>
      <c r="K19" s="1660" t="s">
        <v>2291</v>
      </c>
      <c r="L19" s="1448"/>
      <c r="M19" s="1448"/>
      <c r="N19" s="1466"/>
      <c r="O19" s="357" t="s">
        <v>2292</v>
      </c>
      <c r="P19" s="429"/>
    </row>
    <row r="20" spans="2:16" ht="36.75" customHeight="1" x14ac:dyDescent="0.25">
      <c r="B20" s="77" t="s">
        <v>424</v>
      </c>
      <c r="C20" s="1457" t="s">
        <v>2293</v>
      </c>
      <c r="D20" s="1428"/>
      <c r="E20" s="1428"/>
      <c r="F20" s="1428"/>
      <c r="G20" s="1428"/>
      <c r="H20" s="1428"/>
      <c r="I20" s="505" t="s">
        <v>2294</v>
      </c>
      <c r="J20" s="1490"/>
      <c r="K20" s="1478"/>
      <c r="L20" s="1701"/>
      <c r="M20" s="1701"/>
      <c r="N20" s="1454"/>
      <c r="O20" s="357" t="s">
        <v>2292</v>
      </c>
      <c r="P20" s="429"/>
    </row>
    <row r="21" spans="2:16" ht="36.75" customHeight="1" thickBot="1" x14ac:dyDescent="0.3">
      <c r="B21" s="77" t="s">
        <v>426</v>
      </c>
      <c r="C21" s="1457" t="s">
        <v>2295</v>
      </c>
      <c r="D21" s="1428"/>
      <c r="E21" s="1428"/>
      <c r="F21" s="1428"/>
      <c r="G21" s="1428"/>
      <c r="H21" s="1428"/>
      <c r="I21" s="505" t="s">
        <v>2296</v>
      </c>
      <c r="J21" s="1490"/>
      <c r="K21" s="1478"/>
      <c r="L21" s="1701"/>
      <c r="M21" s="1701"/>
      <c r="N21" s="1454"/>
      <c r="O21" s="1500" t="s">
        <v>2268</v>
      </c>
      <c r="P21" s="1500" t="s">
        <v>2297</v>
      </c>
    </row>
    <row r="22" spans="2:16" ht="36.75" customHeight="1" x14ac:dyDescent="0.25">
      <c r="B22" s="77" t="s">
        <v>428</v>
      </c>
      <c r="C22" s="1457" t="s">
        <v>2298</v>
      </c>
      <c r="D22" s="1428"/>
      <c r="E22" s="1428"/>
      <c r="F22" s="1428"/>
      <c r="G22" s="1428"/>
      <c r="H22" s="1428"/>
      <c r="I22" s="505" t="s">
        <v>2294</v>
      </c>
      <c r="J22" s="1490"/>
      <c r="K22" s="1478"/>
      <c r="L22" s="1701"/>
      <c r="M22" s="1701"/>
      <c r="N22" s="1454"/>
      <c r="O22" s="1475"/>
      <c r="P22" s="1475"/>
    </row>
    <row r="23" spans="2:16" ht="31.5" customHeight="1" thickBot="1" x14ac:dyDescent="0.3">
      <c r="B23" s="421" t="s">
        <v>395</v>
      </c>
      <c r="C23" s="1645" t="s">
        <v>2299</v>
      </c>
      <c r="D23" s="1424"/>
      <c r="E23" s="1424"/>
      <c r="F23" s="1424"/>
      <c r="G23" s="1424"/>
      <c r="H23" s="1424"/>
      <c r="I23" s="505" t="s">
        <v>2294</v>
      </c>
      <c r="J23" s="1490"/>
      <c r="K23" s="1467"/>
      <c r="L23" s="1468"/>
      <c r="M23" s="1468"/>
      <c r="N23" s="1469"/>
      <c r="O23" s="1422"/>
      <c r="P23" s="1422"/>
    </row>
    <row r="24" spans="2:16" ht="24.75" customHeight="1" thickBot="1" x14ac:dyDescent="0.3">
      <c r="B24" s="1434" t="s">
        <v>2300</v>
      </c>
      <c r="C24" s="1431"/>
      <c r="D24" s="1431"/>
      <c r="E24" s="1431"/>
      <c r="F24" s="1431"/>
      <c r="G24" s="1431"/>
      <c r="H24" s="1431"/>
      <c r="I24" s="1431"/>
      <c r="J24" s="1431"/>
      <c r="K24" s="1431"/>
      <c r="L24" s="1431"/>
      <c r="M24" s="1431"/>
      <c r="N24" s="1431"/>
      <c r="O24" s="1431"/>
      <c r="P24" s="1433"/>
    </row>
    <row r="25" spans="2:16" ht="53.45" customHeight="1" x14ac:dyDescent="0.25">
      <c r="B25" s="1654" t="s">
        <v>431</v>
      </c>
      <c r="C25" s="1558" t="s">
        <v>2301</v>
      </c>
      <c r="D25" s="1495"/>
      <c r="E25" s="1495"/>
      <c r="F25" s="1655"/>
      <c r="G25" s="423" t="s">
        <v>2302</v>
      </c>
      <c r="H25" s="424" t="s">
        <v>2303</v>
      </c>
      <c r="I25" s="425" t="s">
        <v>2304</v>
      </c>
      <c r="J25" s="424" t="s">
        <v>2305</v>
      </c>
      <c r="K25" s="1656" t="s">
        <v>2306</v>
      </c>
      <c r="L25" s="1937"/>
      <c r="M25" s="1495"/>
      <c r="N25" s="1452"/>
      <c r="O25" s="372" t="s">
        <v>2307</v>
      </c>
      <c r="P25" s="381"/>
    </row>
    <row r="26" spans="2:16" ht="53.1" customHeight="1" x14ac:dyDescent="0.25">
      <c r="B26" s="1525"/>
      <c r="C26" s="1484"/>
      <c r="D26" s="1484"/>
      <c r="E26" s="1484"/>
      <c r="F26" s="1456"/>
      <c r="G26" s="518" t="s">
        <v>2308</v>
      </c>
      <c r="H26" s="487">
        <v>2020</v>
      </c>
      <c r="I26" s="518" t="s">
        <v>2309</v>
      </c>
      <c r="J26" s="487">
        <v>2020</v>
      </c>
      <c r="K26" s="1490"/>
      <c r="L26" s="1478"/>
      <c r="M26" s="1701"/>
      <c r="N26" s="1454"/>
      <c r="O26" s="429" t="s">
        <v>2307</v>
      </c>
      <c r="P26" s="380"/>
    </row>
    <row r="27" spans="2:16" ht="75.75" customHeight="1" x14ac:dyDescent="0.25">
      <c r="B27" s="77" t="s">
        <v>438</v>
      </c>
      <c r="C27" s="1488" t="s">
        <v>2310</v>
      </c>
      <c r="D27" s="1428"/>
      <c r="E27" s="1428"/>
      <c r="F27" s="1428"/>
      <c r="G27" s="1428"/>
      <c r="H27" s="1428"/>
      <c r="I27" s="1436"/>
      <c r="J27" s="861">
        <v>1979583</v>
      </c>
      <c r="K27" s="1490"/>
      <c r="L27" s="1478"/>
      <c r="M27" s="1701"/>
      <c r="N27" s="1454"/>
      <c r="O27" s="1565" t="s">
        <v>2268</v>
      </c>
      <c r="P27" s="1723" t="s">
        <v>2311</v>
      </c>
    </row>
    <row r="28" spans="2:16" ht="32.25" customHeight="1" x14ac:dyDescent="0.25">
      <c r="B28" s="430"/>
      <c r="C28" s="550" t="s">
        <v>395</v>
      </c>
      <c r="D28" s="1461" t="s">
        <v>2312</v>
      </c>
      <c r="E28" s="1428"/>
      <c r="F28" s="1428"/>
      <c r="G28" s="1428"/>
      <c r="H28" s="1428"/>
      <c r="I28" s="1436"/>
      <c r="J28" s="589">
        <v>222765</v>
      </c>
      <c r="K28" s="1490"/>
      <c r="L28" s="1478"/>
      <c r="M28" s="1701"/>
      <c r="N28" s="1454"/>
      <c r="O28" s="1475"/>
      <c r="P28" s="1475"/>
    </row>
    <row r="29" spans="2:16" ht="35.25" customHeight="1" x14ac:dyDescent="0.25">
      <c r="B29" s="519" t="s">
        <v>441</v>
      </c>
      <c r="C29" s="1461" t="s">
        <v>2313</v>
      </c>
      <c r="D29" s="1428"/>
      <c r="E29" s="1428"/>
      <c r="F29" s="1428"/>
      <c r="G29" s="1436"/>
      <c r="H29" s="1883" t="s">
        <v>2314</v>
      </c>
      <c r="I29" s="1448"/>
      <c r="J29" s="1445"/>
      <c r="K29" s="1490"/>
      <c r="L29" s="1478"/>
      <c r="M29" s="1701"/>
      <c r="N29" s="1454"/>
      <c r="O29" s="1471"/>
      <c r="P29" s="1475"/>
    </row>
    <row r="30" spans="2:16" ht="25.5" customHeight="1" x14ac:dyDescent="0.25">
      <c r="B30" s="419"/>
      <c r="C30" s="1461" t="s">
        <v>2315</v>
      </c>
      <c r="D30" s="1428"/>
      <c r="E30" s="1428"/>
      <c r="F30" s="1428"/>
      <c r="G30" s="1436"/>
      <c r="H30" s="1653" t="s">
        <v>880</v>
      </c>
      <c r="I30" s="1428"/>
      <c r="J30" s="1436"/>
      <c r="K30" s="1490"/>
      <c r="L30" s="1478"/>
      <c r="M30" s="1701"/>
      <c r="N30" s="1454"/>
      <c r="O30" s="384" t="s">
        <v>2268</v>
      </c>
      <c r="P30" s="359" t="s">
        <v>2316</v>
      </c>
    </row>
    <row r="31" spans="2:16" ht="51" customHeight="1" thickBot="1" x14ac:dyDescent="0.3">
      <c r="B31" s="221" t="s">
        <v>444</v>
      </c>
      <c r="C31" s="1649" t="s">
        <v>2317</v>
      </c>
      <c r="D31" s="1468"/>
      <c r="E31" s="1468"/>
      <c r="F31" s="1468"/>
      <c r="G31" s="1468"/>
      <c r="H31" s="1468"/>
      <c r="I31" s="1468"/>
      <c r="J31" s="709" t="s">
        <v>58</v>
      </c>
      <c r="K31" s="512" t="s">
        <v>2318</v>
      </c>
      <c r="L31" s="1718"/>
      <c r="M31" s="1424"/>
      <c r="N31" s="1578"/>
      <c r="O31" s="435" t="s">
        <v>2319</v>
      </c>
      <c r="P31" s="435"/>
    </row>
    <row r="32" spans="2:16" ht="46.5" customHeight="1" x14ac:dyDescent="0.25">
      <c r="B32" s="1764" t="s">
        <v>2320</v>
      </c>
      <c r="C32" s="1484"/>
      <c r="D32" s="1484"/>
      <c r="E32" s="1484"/>
      <c r="F32" s="1484"/>
      <c r="G32" s="1484"/>
      <c r="H32" s="1484"/>
      <c r="I32" s="1484"/>
      <c r="J32" s="1484"/>
      <c r="K32" s="1484"/>
      <c r="L32" s="1484"/>
      <c r="M32" s="1484"/>
      <c r="N32" s="1484"/>
      <c r="O32" s="1484"/>
      <c r="P32" s="1481"/>
    </row>
    <row r="33" spans="2:17" ht="95.45" customHeight="1" thickBot="1" x14ac:dyDescent="0.3">
      <c r="B33" s="436" t="s">
        <v>448</v>
      </c>
      <c r="C33" s="1760" t="s">
        <v>2321</v>
      </c>
      <c r="D33" s="1424"/>
      <c r="E33" s="1424"/>
      <c r="F33" s="1424"/>
      <c r="G33" s="1424"/>
      <c r="H33" s="1424"/>
      <c r="I33" s="1424"/>
      <c r="J33" s="437" t="s">
        <v>2265</v>
      </c>
      <c r="K33" s="512" t="s">
        <v>2318</v>
      </c>
      <c r="L33" s="1539"/>
      <c r="M33" s="1424"/>
      <c r="N33" s="1578"/>
      <c r="O33" s="388" t="s">
        <v>2322</v>
      </c>
      <c r="P33" s="375"/>
    </row>
    <row r="34" spans="2:17" ht="26.25" customHeight="1" x14ac:dyDescent="0.25">
      <c r="B34" s="1766" t="s">
        <v>2323</v>
      </c>
      <c r="C34" s="1439"/>
      <c r="D34" s="1439"/>
      <c r="E34" s="1439"/>
      <c r="F34" s="1439"/>
      <c r="G34" s="1439"/>
      <c r="H34" s="1439"/>
      <c r="I34" s="1439"/>
      <c r="J34" s="1439"/>
      <c r="K34" s="1439"/>
      <c r="L34" s="1439"/>
      <c r="M34" s="1439"/>
      <c r="N34" s="1439"/>
      <c r="O34" s="1439"/>
      <c r="P34" s="1440"/>
    </row>
    <row r="35" spans="2:17" ht="75" customHeight="1" thickBot="1" x14ac:dyDescent="0.3">
      <c r="B35" s="436" t="s">
        <v>451</v>
      </c>
      <c r="C35" s="1647" t="s">
        <v>2324</v>
      </c>
      <c r="D35" s="1484"/>
      <c r="E35" s="1484"/>
      <c r="F35" s="1456"/>
      <c r="G35" s="438" t="s">
        <v>2325</v>
      </c>
      <c r="H35" s="593" t="s">
        <v>2326</v>
      </c>
      <c r="I35" s="1636" t="s">
        <v>2327</v>
      </c>
      <c r="J35" s="1436"/>
      <c r="K35" s="1762" t="s">
        <v>2306</v>
      </c>
      <c r="L35" s="1428"/>
      <c r="M35" s="1428"/>
      <c r="N35" s="1429"/>
      <c r="O35" s="1648"/>
      <c r="P35" s="1648"/>
    </row>
    <row r="36" spans="2:17" ht="49.5" customHeight="1" x14ac:dyDescent="0.25">
      <c r="B36" s="419" t="s">
        <v>395</v>
      </c>
      <c r="C36" s="1461" t="s">
        <v>2328</v>
      </c>
      <c r="D36" s="1428"/>
      <c r="E36" s="1428"/>
      <c r="F36" s="1436"/>
      <c r="G36" s="862">
        <v>0</v>
      </c>
      <c r="H36" s="863" t="s">
        <v>2329</v>
      </c>
      <c r="I36" s="1632" t="s">
        <v>93</v>
      </c>
      <c r="J36" s="1436"/>
      <c r="K36" s="1642"/>
      <c r="L36" s="1428"/>
      <c r="M36" s="1428"/>
      <c r="N36" s="1429"/>
      <c r="O36" s="1475"/>
      <c r="P36" s="1475"/>
    </row>
    <row r="37" spans="2:17" ht="67.5" customHeight="1" x14ac:dyDescent="0.25">
      <c r="B37" s="419" t="s">
        <v>402</v>
      </c>
      <c r="C37" s="1461" t="s">
        <v>2330</v>
      </c>
      <c r="D37" s="1428"/>
      <c r="E37" s="1428"/>
      <c r="F37" s="1436"/>
      <c r="G37" s="864">
        <v>1979583</v>
      </c>
      <c r="H37" s="865" t="s">
        <v>1414</v>
      </c>
      <c r="I37" s="1632" t="s">
        <v>2331</v>
      </c>
      <c r="J37" s="1436"/>
      <c r="K37" s="1642"/>
      <c r="L37" s="1428"/>
      <c r="M37" s="1428"/>
      <c r="N37" s="1429"/>
      <c r="O37" s="1475"/>
      <c r="P37" s="1475"/>
    </row>
    <row r="38" spans="2:17" ht="54" customHeight="1" thickBot="1" x14ac:dyDescent="0.3">
      <c r="B38" s="421" t="s">
        <v>404</v>
      </c>
      <c r="C38" s="1459" t="s">
        <v>2332</v>
      </c>
      <c r="D38" s="1448"/>
      <c r="E38" s="1448"/>
      <c r="F38" s="1445"/>
      <c r="G38" s="866">
        <v>1979583</v>
      </c>
      <c r="H38" s="442"/>
      <c r="I38" s="1627"/>
      <c r="J38" s="1425"/>
      <c r="K38" s="1643"/>
      <c r="L38" s="1424"/>
      <c r="M38" s="1424"/>
      <c r="N38" s="1578"/>
      <c r="O38" s="1422"/>
      <c r="P38" s="1422"/>
      <c r="Q38" s="443"/>
    </row>
    <row r="39" spans="2:17" ht="57.75" customHeight="1" x14ac:dyDescent="0.25">
      <c r="B39" s="1644" t="s">
        <v>2333</v>
      </c>
      <c r="C39" s="1439"/>
      <c r="D39" s="1439"/>
      <c r="E39" s="1439"/>
      <c r="F39" s="1439"/>
      <c r="G39" s="1439"/>
      <c r="H39" s="1439"/>
      <c r="I39" s="1439"/>
      <c r="J39" s="1439"/>
      <c r="K39" s="1439"/>
      <c r="L39" s="1439"/>
      <c r="M39" s="1439"/>
      <c r="N39" s="1439"/>
      <c r="O39" s="1439"/>
      <c r="P39" s="1440"/>
    </row>
    <row r="40" spans="2:17" ht="102" customHeight="1" thickBot="1" x14ac:dyDescent="0.3">
      <c r="B40" s="75" t="s">
        <v>460</v>
      </c>
      <c r="C40" s="1760" t="s">
        <v>2334</v>
      </c>
      <c r="D40" s="1424"/>
      <c r="E40" s="1424"/>
      <c r="F40" s="1424"/>
      <c r="G40" s="1424"/>
      <c r="H40" s="1424"/>
      <c r="I40" s="437" t="s">
        <v>2265</v>
      </c>
      <c r="J40" s="444" t="s">
        <v>2318</v>
      </c>
      <c r="K40" s="1646"/>
      <c r="L40" s="1424"/>
      <c r="M40" s="1424"/>
      <c r="N40" s="1578"/>
      <c r="O40" s="388" t="s">
        <v>2322</v>
      </c>
      <c r="P40" s="375"/>
    </row>
    <row r="41" spans="2:17" ht="21.75" customHeight="1" x14ac:dyDescent="0.25">
      <c r="B41" s="1753" t="s">
        <v>2335</v>
      </c>
      <c r="C41" s="1439"/>
      <c r="D41" s="1439"/>
      <c r="E41" s="1439"/>
      <c r="F41" s="1439"/>
      <c r="G41" s="1439"/>
      <c r="H41" s="1439"/>
      <c r="I41" s="1439"/>
      <c r="J41" s="1439"/>
      <c r="K41" s="1439"/>
      <c r="L41" s="1439"/>
      <c r="M41" s="1439"/>
      <c r="N41" s="1439"/>
      <c r="O41" s="1439"/>
      <c r="P41" s="1440"/>
    </row>
    <row r="42" spans="2:17" ht="118.5" customHeight="1" thickBot="1" x14ac:dyDescent="0.3">
      <c r="B42" s="76" t="s">
        <v>463</v>
      </c>
      <c r="C42" s="1634" t="s">
        <v>2336</v>
      </c>
      <c r="D42" s="1484"/>
      <c r="E42" s="1456"/>
      <c r="F42" s="439" t="s">
        <v>2337</v>
      </c>
      <c r="G42" s="1636" t="s">
        <v>2338</v>
      </c>
      <c r="H42" s="1436"/>
      <c r="I42" s="1636" t="s">
        <v>2326</v>
      </c>
      <c r="J42" s="1436"/>
      <c r="K42" s="1636" t="s">
        <v>2339</v>
      </c>
      <c r="L42" s="1436"/>
      <c r="M42" s="446" t="s">
        <v>2340</v>
      </c>
      <c r="N42" s="867" t="s">
        <v>2341</v>
      </c>
      <c r="O42" s="1500" t="s">
        <v>2268</v>
      </c>
      <c r="P42" s="1500" t="s">
        <v>2342</v>
      </c>
    </row>
    <row r="43" spans="2:17" ht="147.75" customHeight="1" x14ac:dyDescent="0.25">
      <c r="B43" s="419" t="s">
        <v>395</v>
      </c>
      <c r="C43" s="1637" t="s">
        <v>2343</v>
      </c>
      <c r="D43" s="1428"/>
      <c r="E43" s="1436"/>
      <c r="F43" s="14" t="s">
        <v>2265</v>
      </c>
      <c r="G43" s="1891">
        <v>1979583</v>
      </c>
      <c r="H43" s="1436"/>
      <c r="I43" s="1639" t="s">
        <v>2344</v>
      </c>
      <c r="J43" s="1436"/>
      <c r="K43" s="1633">
        <v>222765</v>
      </c>
      <c r="L43" s="1436"/>
      <c r="M43" s="448" t="s">
        <v>2345</v>
      </c>
      <c r="N43" s="868" t="s">
        <v>2346</v>
      </c>
      <c r="O43" s="1475"/>
      <c r="P43" s="1475"/>
    </row>
    <row r="44" spans="2:17" ht="39" customHeight="1" x14ac:dyDescent="0.25">
      <c r="B44" s="450"/>
      <c r="C44" s="1637" t="s">
        <v>2347</v>
      </c>
      <c r="D44" s="1428"/>
      <c r="E44" s="1436"/>
      <c r="F44" s="1640" t="s">
        <v>2348</v>
      </c>
      <c r="G44" s="1428"/>
      <c r="H44" s="1428"/>
      <c r="I44" s="1428"/>
      <c r="J44" s="1428"/>
      <c r="K44" s="1428"/>
      <c r="L44" s="1428"/>
      <c r="M44" s="1428"/>
      <c r="N44" s="1429"/>
      <c r="O44" s="1475"/>
      <c r="P44" s="1475"/>
    </row>
    <row r="45" spans="2:17" ht="72" customHeight="1" x14ac:dyDescent="0.25">
      <c r="B45" s="419" t="s">
        <v>402</v>
      </c>
      <c r="C45" s="1637" t="s">
        <v>2349</v>
      </c>
      <c r="D45" s="1428"/>
      <c r="E45" s="1436"/>
      <c r="F45" s="14" t="s">
        <v>2294</v>
      </c>
      <c r="G45" s="1638">
        <v>0</v>
      </c>
      <c r="H45" s="1436"/>
      <c r="I45" s="1639"/>
      <c r="J45" s="1436"/>
      <c r="K45" s="1633"/>
      <c r="L45" s="1436"/>
      <c r="M45" s="448" t="s">
        <v>2294</v>
      </c>
      <c r="N45" s="869" t="s">
        <v>2350</v>
      </c>
      <c r="O45" s="1475"/>
      <c r="P45" s="1475"/>
    </row>
    <row r="46" spans="2:17" ht="39" customHeight="1" x14ac:dyDescent="0.25">
      <c r="B46" s="450"/>
      <c r="C46" s="1637" t="s">
        <v>2351</v>
      </c>
      <c r="D46" s="1428"/>
      <c r="E46" s="1436"/>
      <c r="F46" s="1640"/>
      <c r="G46" s="1428"/>
      <c r="H46" s="1428"/>
      <c r="I46" s="1428"/>
      <c r="J46" s="1428"/>
      <c r="K46" s="1428"/>
      <c r="L46" s="1428"/>
      <c r="M46" s="1428"/>
      <c r="N46" s="1429"/>
      <c r="O46" s="1475"/>
      <c r="P46" s="1475"/>
    </row>
    <row r="47" spans="2:17" ht="57" customHeight="1" thickBot="1" x14ac:dyDescent="0.3">
      <c r="B47" s="452" t="s">
        <v>404</v>
      </c>
      <c r="C47" s="1641" t="s">
        <v>2352</v>
      </c>
      <c r="D47" s="1424"/>
      <c r="E47" s="1425"/>
      <c r="F47" s="453"/>
      <c r="G47" s="1626">
        <v>1979583</v>
      </c>
      <c r="H47" s="1425"/>
      <c r="I47" s="1627"/>
      <c r="J47" s="1425"/>
      <c r="K47" s="1628">
        <v>222765</v>
      </c>
      <c r="L47" s="1424"/>
      <c r="M47" s="870"/>
      <c r="N47" s="871"/>
      <c r="O47" s="1422"/>
      <c r="P47" s="1422"/>
    </row>
    <row r="48" spans="2:17" ht="56.25" customHeight="1" x14ac:dyDescent="0.25">
      <c r="B48" s="1816" t="s">
        <v>2353</v>
      </c>
      <c r="C48" s="1439"/>
      <c r="D48" s="1439"/>
      <c r="E48" s="1439"/>
      <c r="F48" s="1439"/>
      <c r="G48" s="1439"/>
      <c r="H48" s="1439"/>
      <c r="I48" s="1439"/>
      <c r="J48" s="1439"/>
      <c r="K48" s="1439"/>
      <c r="L48" s="1439"/>
      <c r="M48" s="1439"/>
      <c r="N48" s="1439"/>
      <c r="O48" s="1439"/>
      <c r="P48" s="1440"/>
    </row>
    <row r="49" spans="1:16" ht="112.5" customHeight="1" x14ac:dyDescent="0.25">
      <c r="B49" s="76" t="s">
        <v>476</v>
      </c>
      <c r="C49" s="1634" t="s">
        <v>2354</v>
      </c>
      <c r="D49" s="1484"/>
      <c r="E49" s="1456"/>
      <c r="F49" s="445" t="s">
        <v>2355</v>
      </c>
      <c r="G49" s="1635" t="s">
        <v>2356</v>
      </c>
      <c r="H49" s="1436"/>
      <c r="I49" s="1636" t="s">
        <v>2326</v>
      </c>
      <c r="J49" s="1436"/>
      <c r="K49" s="1636" t="s">
        <v>2339</v>
      </c>
      <c r="L49" s="1436"/>
      <c r="M49" s="446" t="s">
        <v>2340</v>
      </c>
      <c r="N49" s="867" t="s">
        <v>2357</v>
      </c>
      <c r="O49" s="458"/>
      <c r="P49" s="469"/>
    </row>
    <row r="50" spans="1:16" s="459" customFormat="1" ht="32.25" customHeight="1" x14ac:dyDescent="0.25">
      <c r="B50" s="419" t="s">
        <v>395</v>
      </c>
      <c r="C50" s="1461" t="s">
        <v>99</v>
      </c>
      <c r="D50" s="1428"/>
      <c r="E50" s="1436"/>
      <c r="F50" s="14" t="s">
        <v>2358</v>
      </c>
      <c r="G50" s="1631">
        <v>79153</v>
      </c>
      <c r="H50" s="1436"/>
      <c r="I50" s="1632" t="s">
        <v>1414</v>
      </c>
      <c r="J50" s="1436"/>
      <c r="K50" s="1633">
        <v>29225</v>
      </c>
      <c r="L50" s="1436"/>
      <c r="M50" s="448" t="s">
        <v>2359</v>
      </c>
      <c r="N50" s="461" t="s">
        <v>2036</v>
      </c>
      <c r="O50" s="357" t="s">
        <v>2360</v>
      </c>
      <c r="P50" s="429"/>
    </row>
    <row r="51" spans="1:16" s="459" customFormat="1" ht="117" customHeight="1" x14ac:dyDescent="0.25">
      <c r="B51" s="419" t="s">
        <v>402</v>
      </c>
      <c r="C51" s="1461" t="s">
        <v>2361</v>
      </c>
      <c r="D51" s="1428"/>
      <c r="E51" s="1436"/>
      <c r="F51" s="14" t="s">
        <v>2358</v>
      </c>
      <c r="G51" s="1631">
        <v>402265</v>
      </c>
      <c r="H51" s="1436"/>
      <c r="I51" s="1632" t="s">
        <v>1414</v>
      </c>
      <c r="J51" s="1436"/>
      <c r="K51" s="1633">
        <v>135886</v>
      </c>
      <c r="L51" s="1436"/>
      <c r="M51" s="448" t="s">
        <v>2359</v>
      </c>
      <c r="N51" s="872" t="s">
        <v>2362</v>
      </c>
      <c r="O51" s="357" t="s">
        <v>483</v>
      </c>
      <c r="P51" s="429"/>
    </row>
    <row r="52" spans="1:16" s="459" customFormat="1" ht="32.25" customHeight="1" x14ac:dyDescent="0.25">
      <c r="B52" s="419" t="s">
        <v>404</v>
      </c>
      <c r="C52" s="1461" t="s">
        <v>2363</v>
      </c>
      <c r="D52" s="1428"/>
      <c r="E52" s="1436"/>
      <c r="F52" s="14" t="s">
        <v>2364</v>
      </c>
      <c r="G52" s="1631">
        <v>0</v>
      </c>
      <c r="H52" s="1436"/>
      <c r="I52" s="1631">
        <v>0</v>
      </c>
      <c r="J52" s="1436"/>
      <c r="K52" s="1633">
        <v>0</v>
      </c>
      <c r="L52" s="1436"/>
      <c r="M52" s="448" t="s">
        <v>2364</v>
      </c>
      <c r="N52" s="872" t="s">
        <v>2350</v>
      </c>
      <c r="O52" s="357" t="s">
        <v>2365</v>
      </c>
      <c r="P52" s="429"/>
    </row>
    <row r="53" spans="1:16" s="459" customFormat="1" ht="32.25" customHeight="1" x14ac:dyDescent="0.25">
      <c r="B53" s="419" t="s">
        <v>406</v>
      </c>
      <c r="C53" s="1461" t="s">
        <v>2366</v>
      </c>
      <c r="D53" s="1428"/>
      <c r="E53" s="1436"/>
      <c r="F53" s="14" t="s">
        <v>2364</v>
      </c>
      <c r="G53" s="1631">
        <v>0</v>
      </c>
      <c r="H53" s="1436"/>
      <c r="I53" s="1631">
        <v>0</v>
      </c>
      <c r="J53" s="1436"/>
      <c r="K53" s="1633">
        <v>0</v>
      </c>
      <c r="L53" s="1436"/>
      <c r="M53" s="448" t="s">
        <v>2364</v>
      </c>
      <c r="N53" s="873" t="s">
        <v>2350</v>
      </c>
      <c r="O53" s="375" t="s">
        <v>2268</v>
      </c>
      <c r="P53" s="383"/>
    </row>
    <row r="54" spans="1:16" s="459" customFormat="1" ht="54.75" customHeight="1" x14ac:dyDescent="0.25">
      <c r="B54" s="419" t="s">
        <v>409</v>
      </c>
      <c r="C54" s="1461" t="s">
        <v>2365</v>
      </c>
      <c r="D54" s="1428"/>
      <c r="E54" s="1436"/>
      <c r="F54" s="14" t="s">
        <v>2358</v>
      </c>
      <c r="G54" s="1631">
        <v>108813</v>
      </c>
      <c r="H54" s="1436"/>
      <c r="I54" s="1632" t="s">
        <v>1414</v>
      </c>
      <c r="J54" s="1436"/>
      <c r="K54" s="1936">
        <v>26956</v>
      </c>
      <c r="L54" s="1436"/>
      <c r="M54" s="448" t="s">
        <v>2359</v>
      </c>
      <c r="N54" s="872" t="s">
        <v>2367</v>
      </c>
      <c r="O54" s="375" t="s">
        <v>483</v>
      </c>
      <c r="P54" s="383"/>
    </row>
    <row r="55" spans="1:16" ht="70.5" customHeight="1" thickBot="1" x14ac:dyDescent="0.3">
      <c r="B55" s="421" t="s">
        <v>411</v>
      </c>
      <c r="C55" s="1459" t="s">
        <v>2368</v>
      </c>
      <c r="D55" s="1448"/>
      <c r="E55" s="1445"/>
      <c r="F55" s="464"/>
      <c r="G55" s="1626">
        <v>590231</v>
      </c>
      <c r="H55" s="1425"/>
      <c r="I55" s="1627"/>
      <c r="J55" s="1425"/>
      <c r="K55" s="1628">
        <v>192067</v>
      </c>
      <c r="L55" s="1424"/>
      <c r="M55" s="454"/>
      <c r="N55" s="455"/>
      <c r="O55" s="601"/>
      <c r="P55" s="601"/>
    </row>
    <row r="56" spans="1:16" ht="54.75" customHeight="1" x14ac:dyDescent="0.25">
      <c r="A56" s="466"/>
      <c r="B56" s="1751" t="s">
        <v>2369</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2370</v>
      </c>
      <c r="D57" s="1428"/>
      <c r="E57" s="1428"/>
      <c r="F57" s="1428"/>
      <c r="G57" s="1428"/>
      <c r="H57" s="1428"/>
      <c r="I57" s="1436"/>
      <c r="J57" s="605">
        <v>0.77032150965011481</v>
      </c>
      <c r="K57" s="476" t="s">
        <v>2266</v>
      </c>
      <c r="L57" s="1622"/>
      <c r="M57" s="1428"/>
      <c r="N57" s="1429"/>
      <c r="O57" s="1587"/>
      <c r="P57" s="1587"/>
    </row>
    <row r="58" spans="1:16" ht="51.75" customHeight="1" x14ac:dyDescent="0.25">
      <c r="B58" s="606" t="s">
        <v>489</v>
      </c>
      <c r="C58" s="1630" t="s">
        <v>2371</v>
      </c>
      <c r="D58" s="1428"/>
      <c r="E58" s="1428"/>
      <c r="F58" s="1428"/>
      <c r="G58" s="1428"/>
      <c r="H58" s="1428"/>
      <c r="I58" s="1436"/>
      <c r="J58" s="605">
        <v>1</v>
      </c>
      <c r="K58" s="476" t="s">
        <v>2318</v>
      </c>
      <c r="L58" s="1622"/>
      <c r="M58" s="1428"/>
      <c r="N58" s="1429"/>
      <c r="O58" s="1475"/>
      <c r="P58" s="1475"/>
    </row>
    <row r="59" spans="1:16" ht="53.25" customHeight="1" x14ac:dyDescent="0.25">
      <c r="B59" s="606" t="s">
        <v>491</v>
      </c>
      <c r="C59" s="1621" t="s">
        <v>2372</v>
      </c>
      <c r="D59" s="1428"/>
      <c r="E59" s="1428"/>
      <c r="F59" s="1428"/>
      <c r="G59" s="1428"/>
      <c r="H59" s="1428"/>
      <c r="I59" s="1436"/>
      <c r="J59" s="607">
        <v>2569814</v>
      </c>
      <c r="K59" s="476" t="s">
        <v>2266</v>
      </c>
      <c r="L59" s="1622"/>
      <c r="M59" s="1428"/>
      <c r="N59" s="1429"/>
      <c r="O59" s="1475"/>
      <c r="P59" s="1475"/>
    </row>
    <row r="60" spans="1:16" ht="50.25" customHeight="1" x14ac:dyDescent="0.25">
      <c r="B60" s="606" t="s">
        <v>493</v>
      </c>
      <c r="C60" s="1488" t="s">
        <v>2373</v>
      </c>
      <c r="D60" s="1428"/>
      <c r="E60" s="1428"/>
      <c r="F60" s="1428"/>
      <c r="G60" s="1428"/>
      <c r="H60" s="1428"/>
      <c r="I60" s="1436"/>
      <c r="J60" s="605">
        <v>1.2981592587933919</v>
      </c>
      <c r="K60" s="476" t="s">
        <v>2266</v>
      </c>
      <c r="L60" s="1934"/>
      <c r="M60" s="1428"/>
      <c r="N60" s="1429"/>
      <c r="O60" s="1475"/>
      <c r="P60" s="1475"/>
    </row>
    <row r="61" spans="1:16" ht="72" customHeight="1" x14ac:dyDescent="0.25">
      <c r="B61" s="608" t="s">
        <v>495</v>
      </c>
      <c r="C61" s="1488" t="s">
        <v>2374</v>
      </c>
      <c r="D61" s="1428"/>
      <c r="E61" s="1428"/>
      <c r="F61" s="1428"/>
      <c r="G61" s="1428"/>
      <c r="H61" s="1428"/>
      <c r="I61" s="1436"/>
      <c r="J61" s="609">
        <v>1.8621955872780731</v>
      </c>
      <c r="K61" s="476" t="s">
        <v>2266</v>
      </c>
      <c r="L61" s="1935"/>
      <c r="M61" s="1428"/>
      <c r="N61" s="1429"/>
      <c r="O61" s="1475"/>
      <c r="P61" s="1475"/>
    </row>
    <row r="62" spans="1:16" ht="34.5" customHeight="1" x14ac:dyDescent="0.25">
      <c r="B62" s="608" t="s">
        <v>497</v>
      </c>
      <c r="C62" s="1630" t="s">
        <v>2375</v>
      </c>
      <c r="D62" s="1428"/>
      <c r="E62" s="1428"/>
      <c r="F62" s="1428"/>
      <c r="G62" s="1428"/>
      <c r="H62" s="1428"/>
      <c r="I62" s="1436"/>
      <c r="J62" s="605" t="s">
        <v>92</v>
      </c>
      <c r="K62" s="476" t="s">
        <v>2266</v>
      </c>
      <c r="L62" s="1933"/>
      <c r="M62" s="1484"/>
      <c r="N62" s="1481"/>
      <c r="O62" s="1471"/>
      <c r="P62" s="1471"/>
    </row>
    <row r="63" spans="1:16" ht="53.25" customHeight="1" x14ac:dyDescent="0.25">
      <c r="B63" s="608" t="s">
        <v>499</v>
      </c>
      <c r="C63" s="1623" t="s">
        <v>2376</v>
      </c>
      <c r="D63" s="1428"/>
      <c r="E63" s="1428"/>
      <c r="F63" s="1428"/>
      <c r="G63" s="1428"/>
      <c r="H63" s="1428"/>
      <c r="I63" s="1428"/>
      <c r="J63" s="611">
        <v>1</v>
      </c>
      <c r="K63" s="610" t="s">
        <v>2266</v>
      </c>
      <c r="L63" s="1622"/>
      <c r="M63" s="1428"/>
      <c r="N63" s="1429"/>
      <c r="O63" s="475"/>
      <c r="P63" s="475"/>
    </row>
    <row r="64" spans="1:16" ht="46.5" customHeight="1" x14ac:dyDescent="0.25">
      <c r="B64" s="77" t="s">
        <v>934</v>
      </c>
      <c r="C64" s="1461" t="s">
        <v>2377</v>
      </c>
      <c r="D64" s="1428"/>
      <c r="E64" s="1428"/>
      <c r="F64" s="1428"/>
      <c r="G64" s="1428"/>
      <c r="H64" s="1428"/>
      <c r="I64" s="1428"/>
      <c r="J64" s="1436"/>
      <c r="K64" s="1619" t="s">
        <v>2318</v>
      </c>
      <c r="L64" s="1622" t="s">
        <v>2378</v>
      </c>
      <c r="M64" s="1448"/>
      <c r="N64" s="1466"/>
      <c r="O64" s="1565" t="s">
        <v>2379</v>
      </c>
      <c r="P64" s="1565" t="s">
        <v>2380</v>
      </c>
    </row>
    <row r="65" spans="2:16" ht="21" customHeight="1" x14ac:dyDescent="0.25">
      <c r="B65" s="419" t="s">
        <v>395</v>
      </c>
      <c r="C65" s="1620" t="s">
        <v>2381</v>
      </c>
      <c r="D65" s="1428"/>
      <c r="E65" s="1428"/>
      <c r="F65" s="1428"/>
      <c r="G65" s="1428"/>
      <c r="H65" s="1428"/>
      <c r="I65" s="1428"/>
      <c r="J65" s="860" t="s">
        <v>2265</v>
      </c>
      <c r="K65" s="1490"/>
      <c r="L65" s="1478"/>
      <c r="M65" s="1701"/>
      <c r="N65" s="1454"/>
      <c r="O65" s="1475"/>
      <c r="P65" s="1475"/>
    </row>
    <row r="66" spans="2:16" ht="21" customHeight="1" x14ac:dyDescent="0.25">
      <c r="B66" s="419" t="s">
        <v>402</v>
      </c>
      <c r="C66" s="1620" t="s">
        <v>2382</v>
      </c>
      <c r="D66" s="1428"/>
      <c r="E66" s="1428"/>
      <c r="F66" s="1428"/>
      <c r="G66" s="1428"/>
      <c r="H66" s="1428"/>
      <c r="I66" s="1428"/>
      <c r="J66" s="860" t="s">
        <v>2265</v>
      </c>
      <c r="K66" s="1490"/>
      <c r="L66" s="1478"/>
      <c r="M66" s="1701"/>
      <c r="N66" s="1454"/>
      <c r="O66" s="1475"/>
      <c r="P66" s="1475"/>
    </row>
    <row r="67" spans="2:16" ht="21" customHeight="1" x14ac:dyDescent="0.25">
      <c r="B67" s="419" t="s">
        <v>404</v>
      </c>
      <c r="C67" s="1620" t="s">
        <v>2383</v>
      </c>
      <c r="D67" s="1428"/>
      <c r="E67" s="1428"/>
      <c r="F67" s="1428"/>
      <c r="G67" s="1428"/>
      <c r="H67" s="1428"/>
      <c r="I67" s="1428"/>
      <c r="J67" s="860" t="s">
        <v>58</v>
      </c>
      <c r="K67" s="1490"/>
      <c r="L67" s="1478"/>
      <c r="M67" s="1701"/>
      <c r="N67" s="1454"/>
      <c r="O67" s="1475"/>
      <c r="P67" s="1475"/>
    </row>
    <row r="68" spans="2:16" ht="21" customHeight="1" x14ac:dyDescent="0.25">
      <c r="B68" s="419" t="s">
        <v>406</v>
      </c>
      <c r="C68" s="1620" t="s">
        <v>2365</v>
      </c>
      <c r="D68" s="1428"/>
      <c r="E68" s="1428"/>
      <c r="F68" s="1428"/>
      <c r="G68" s="1428"/>
      <c r="H68" s="1428"/>
      <c r="I68" s="1428"/>
      <c r="J68" s="860" t="s">
        <v>2364</v>
      </c>
      <c r="K68" s="1490"/>
      <c r="L68" s="1478"/>
      <c r="M68" s="1701"/>
      <c r="N68" s="1454"/>
      <c r="O68" s="1475"/>
      <c r="P68" s="1475"/>
    </row>
    <row r="69" spans="2:16" ht="21" customHeight="1" x14ac:dyDescent="0.25">
      <c r="B69" s="419" t="s">
        <v>409</v>
      </c>
      <c r="C69" s="1618" t="s">
        <v>2384</v>
      </c>
      <c r="D69" s="1428"/>
      <c r="E69" s="1428"/>
      <c r="F69" s="1428"/>
      <c r="G69" s="1474" t="s">
        <v>842</v>
      </c>
      <c r="H69" s="1428"/>
      <c r="I69" s="1428"/>
      <c r="J69" s="1436"/>
      <c r="K69" s="1515"/>
      <c r="L69" s="1479"/>
      <c r="M69" s="1484"/>
      <c r="N69" s="1481"/>
      <c r="O69" s="1471"/>
      <c r="P69" s="1471"/>
    </row>
    <row r="70" spans="2:16" ht="35.25" customHeight="1" x14ac:dyDescent="0.25">
      <c r="B70" s="430" t="s">
        <v>1438</v>
      </c>
      <c r="C70" s="494" t="s">
        <v>557</v>
      </c>
      <c r="D70" s="1542" t="s">
        <v>2385</v>
      </c>
      <c r="E70" s="1428"/>
      <c r="F70" s="1428"/>
      <c r="G70" s="1428"/>
      <c r="H70" s="1428"/>
      <c r="I70" s="1428"/>
      <c r="J70" s="1428"/>
      <c r="K70" s="1428"/>
      <c r="L70" s="1428"/>
      <c r="M70" s="1428"/>
      <c r="N70" s="1429"/>
      <c r="O70" s="477"/>
      <c r="P70" s="478"/>
    </row>
    <row r="71" spans="2:16" ht="20.25" customHeight="1" x14ac:dyDescent="0.25">
      <c r="B71" s="430"/>
      <c r="C71" s="494" t="s">
        <v>419</v>
      </c>
      <c r="D71" s="1540" t="s">
        <v>297</v>
      </c>
      <c r="E71" s="1436"/>
      <c r="F71" s="1499" t="s">
        <v>2265</v>
      </c>
      <c r="G71" s="1445"/>
      <c r="H71" s="1619" t="s">
        <v>2318</v>
      </c>
      <c r="I71" s="1658" t="s">
        <v>2386</v>
      </c>
      <c r="J71" s="1448"/>
      <c r="K71" s="1448"/>
      <c r="L71" s="1448"/>
      <c r="M71" s="1448"/>
      <c r="N71" s="1466"/>
      <c r="O71" s="1565" t="s">
        <v>2387</v>
      </c>
      <c r="P71" s="1565"/>
    </row>
    <row r="72" spans="2:16" ht="20.25" customHeight="1" x14ac:dyDescent="0.25">
      <c r="B72" s="430"/>
      <c r="C72" s="494" t="s">
        <v>509</v>
      </c>
      <c r="D72" s="1540" t="s">
        <v>2388</v>
      </c>
      <c r="E72" s="1436"/>
      <c r="F72" s="1499" t="s">
        <v>58</v>
      </c>
      <c r="G72" s="1445"/>
      <c r="H72" s="1490"/>
      <c r="I72" s="1478"/>
      <c r="J72" s="1701"/>
      <c r="K72" s="1701"/>
      <c r="L72" s="1701"/>
      <c r="M72" s="1701"/>
      <c r="N72" s="1454"/>
      <c r="O72" s="1475"/>
      <c r="P72" s="1475"/>
    </row>
    <row r="73" spans="2:16" ht="20.25" customHeight="1" x14ac:dyDescent="0.25">
      <c r="B73" s="430"/>
      <c r="C73" s="494" t="s">
        <v>511</v>
      </c>
      <c r="D73" s="1540" t="s">
        <v>2389</v>
      </c>
      <c r="E73" s="1436"/>
      <c r="F73" s="1499" t="s">
        <v>2294</v>
      </c>
      <c r="G73" s="1445"/>
      <c r="H73" s="1490"/>
      <c r="I73" s="1478"/>
      <c r="J73" s="1701"/>
      <c r="K73" s="1701"/>
      <c r="L73" s="1701"/>
      <c r="M73" s="1701"/>
      <c r="N73" s="1454"/>
      <c r="O73" s="1475"/>
      <c r="P73" s="1475"/>
    </row>
    <row r="74" spans="2:16" ht="36" customHeight="1" x14ac:dyDescent="0.25">
      <c r="B74" s="421"/>
      <c r="C74" s="721" t="s">
        <v>402</v>
      </c>
      <c r="D74" s="1488" t="s">
        <v>2390</v>
      </c>
      <c r="E74" s="1428"/>
      <c r="F74" s="1428"/>
      <c r="G74" s="1436"/>
      <c r="H74" s="1490"/>
      <c r="I74" s="1478"/>
      <c r="J74" s="1701"/>
      <c r="K74" s="1701"/>
      <c r="L74" s="1701"/>
      <c r="M74" s="1701"/>
      <c r="N74" s="1454"/>
      <c r="O74" s="1475"/>
      <c r="P74" s="1475"/>
    </row>
    <row r="75" spans="2:16" ht="21" customHeight="1" x14ac:dyDescent="0.25">
      <c r="B75" s="421"/>
      <c r="C75" s="494" t="s">
        <v>419</v>
      </c>
      <c r="D75" s="1540" t="s">
        <v>297</v>
      </c>
      <c r="E75" s="1436"/>
      <c r="F75" s="1499" t="s">
        <v>58</v>
      </c>
      <c r="G75" s="1445"/>
      <c r="H75" s="1490"/>
      <c r="I75" s="1478"/>
      <c r="J75" s="1701"/>
      <c r="K75" s="1701"/>
      <c r="L75" s="1701"/>
      <c r="M75" s="1701"/>
      <c r="N75" s="1454"/>
      <c r="O75" s="1475"/>
      <c r="P75" s="1475"/>
    </row>
    <row r="76" spans="2:16" ht="21" customHeight="1" x14ac:dyDescent="0.25">
      <c r="B76" s="421"/>
      <c r="C76" s="494" t="s">
        <v>509</v>
      </c>
      <c r="D76" s="1540" t="s">
        <v>2388</v>
      </c>
      <c r="E76" s="1436"/>
      <c r="F76" s="1499" t="s">
        <v>2265</v>
      </c>
      <c r="G76" s="1445"/>
      <c r="H76" s="1490"/>
      <c r="I76" s="1478"/>
      <c r="J76" s="1701"/>
      <c r="K76" s="1701"/>
      <c r="L76" s="1701"/>
      <c r="M76" s="1701"/>
      <c r="N76" s="1454"/>
      <c r="O76" s="1475"/>
      <c r="P76" s="1475"/>
    </row>
    <row r="77" spans="2:16" ht="21" customHeight="1" x14ac:dyDescent="0.25">
      <c r="B77" s="421"/>
      <c r="C77" s="494" t="s">
        <v>511</v>
      </c>
      <c r="D77" s="1540" t="s">
        <v>2391</v>
      </c>
      <c r="E77" s="1436"/>
      <c r="F77" s="1499" t="s">
        <v>58</v>
      </c>
      <c r="G77" s="1445"/>
      <c r="H77" s="1490"/>
      <c r="I77" s="1478"/>
      <c r="J77" s="1701"/>
      <c r="K77" s="1701"/>
      <c r="L77" s="1701"/>
      <c r="M77" s="1701"/>
      <c r="N77" s="1454"/>
      <c r="O77" s="1475"/>
      <c r="P77" s="1475"/>
    </row>
    <row r="78" spans="2:16" ht="21" customHeight="1" x14ac:dyDescent="0.25">
      <c r="B78" s="421"/>
      <c r="C78" s="494" t="s">
        <v>513</v>
      </c>
      <c r="D78" s="1540" t="s">
        <v>2365</v>
      </c>
      <c r="E78" s="1436"/>
      <c r="F78" s="1499" t="s">
        <v>58</v>
      </c>
      <c r="G78" s="1445"/>
      <c r="H78" s="1490"/>
      <c r="I78" s="1478"/>
      <c r="J78" s="1701"/>
      <c r="K78" s="1701"/>
      <c r="L78" s="1701"/>
      <c r="M78" s="1701"/>
      <c r="N78" s="1454"/>
      <c r="O78" s="1475"/>
      <c r="P78" s="1475"/>
    </row>
    <row r="79" spans="2:16" ht="26.25" customHeight="1" x14ac:dyDescent="0.25">
      <c r="B79" s="421"/>
      <c r="C79" s="494" t="s">
        <v>514</v>
      </c>
      <c r="D79" s="1540" t="s">
        <v>2392</v>
      </c>
      <c r="E79" s="1436"/>
      <c r="F79" s="1700" t="s">
        <v>2364</v>
      </c>
      <c r="G79" s="1436"/>
      <c r="H79" s="1515"/>
      <c r="I79" s="1479"/>
      <c r="J79" s="1484"/>
      <c r="K79" s="1484"/>
      <c r="L79" s="1484"/>
      <c r="M79" s="1484"/>
      <c r="N79" s="1481"/>
      <c r="O79" s="1471"/>
      <c r="P79" s="1471"/>
    </row>
    <row r="80" spans="2:16" ht="44.25" customHeight="1" x14ac:dyDescent="0.25">
      <c r="B80" s="479" t="s">
        <v>949</v>
      </c>
      <c r="C80" s="1459" t="s">
        <v>2393</v>
      </c>
      <c r="D80" s="1448"/>
      <c r="E80" s="1445"/>
      <c r="F80" s="1932" t="s">
        <v>2394</v>
      </c>
      <c r="G80" s="1448"/>
      <c r="H80" s="1448"/>
      <c r="I80" s="1448"/>
      <c r="J80" s="1448"/>
      <c r="K80" s="1448"/>
      <c r="L80" s="1448"/>
      <c r="M80" s="1448"/>
      <c r="N80" s="1448"/>
      <c r="O80" s="1739"/>
      <c r="P80" s="1429"/>
    </row>
    <row r="81" spans="2:16" ht="42" customHeight="1" x14ac:dyDescent="0.25">
      <c r="B81" s="1740" t="s">
        <v>2395</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2396</v>
      </c>
      <c r="D82" s="1428"/>
      <c r="E82" s="1428"/>
      <c r="F82" s="1428"/>
      <c r="G82" s="1436"/>
      <c r="H82" s="12" t="s">
        <v>2265</v>
      </c>
      <c r="I82" s="1608" t="s">
        <v>2318</v>
      </c>
      <c r="J82" s="1428"/>
      <c r="K82" s="1929" t="s">
        <v>2397</v>
      </c>
      <c r="L82" s="1428"/>
      <c r="M82" s="1428"/>
      <c r="N82" s="1436"/>
      <c r="O82" s="357" t="s">
        <v>2322</v>
      </c>
      <c r="P82" s="429"/>
    </row>
    <row r="83" spans="2:16" ht="20.25" customHeight="1" thickBot="1" x14ac:dyDescent="0.3">
      <c r="B83" s="1610" t="s">
        <v>2398</v>
      </c>
      <c r="C83" s="1448"/>
      <c r="D83" s="1448"/>
      <c r="E83" s="1445"/>
      <c r="F83" s="1613" t="s">
        <v>2399</v>
      </c>
      <c r="G83" s="1428"/>
      <c r="H83" s="1436"/>
      <c r="I83" s="1614" t="s">
        <v>2400</v>
      </c>
      <c r="J83" s="1428"/>
      <c r="K83" s="1615" t="s">
        <v>2306</v>
      </c>
      <c r="L83" s="1428"/>
      <c r="M83" s="1428"/>
      <c r="N83" s="1429"/>
      <c r="O83" s="1732"/>
      <c r="P83" s="1732"/>
    </row>
    <row r="84" spans="2:16" ht="30.75" customHeight="1" x14ac:dyDescent="0.25">
      <c r="B84" s="1453"/>
      <c r="C84" s="1701"/>
      <c r="D84" s="1701"/>
      <c r="E84" s="1450"/>
      <c r="F84" s="1802" t="s">
        <v>2401</v>
      </c>
      <c r="G84" s="1428"/>
      <c r="H84" s="1436"/>
      <c r="I84" s="1926">
        <v>387000</v>
      </c>
      <c r="J84" s="1436"/>
      <c r="K84" s="1853" t="s">
        <v>2402</v>
      </c>
      <c r="L84" s="1428"/>
      <c r="M84" s="1428"/>
      <c r="N84" s="1436"/>
      <c r="O84" s="1475"/>
      <c r="P84" s="1475"/>
    </row>
    <row r="85" spans="2:16" ht="21" customHeight="1" x14ac:dyDescent="0.25">
      <c r="B85" s="1453"/>
      <c r="C85" s="1701"/>
      <c r="D85" s="1701"/>
      <c r="E85" s="1450"/>
      <c r="F85" s="1802"/>
      <c r="G85" s="1428"/>
      <c r="H85" s="1436"/>
      <c r="I85" s="1927"/>
      <c r="J85" s="1436"/>
      <c r="K85" s="1802"/>
      <c r="L85" s="1428"/>
      <c r="M85" s="1428"/>
      <c r="N85" s="1436"/>
      <c r="O85" s="1475"/>
      <c r="P85" s="1475"/>
    </row>
    <row r="86" spans="2:16" ht="21" customHeight="1" x14ac:dyDescent="0.25">
      <c r="B86" s="1453"/>
      <c r="C86" s="1701"/>
      <c r="D86" s="1701"/>
      <c r="E86" s="1450"/>
      <c r="F86" s="1802"/>
      <c r="G86" s="1428"/>
      <c r="H86" s="1436"/>
      <c r="I86" s="1927"/>
      <c r="J86" s="1436"/>
      <c r="K86" s="1802"/>
      <c r="L86" s="1428"/>
      <c r="M86" s="1428"/>
      <c r="N86" s="1436"/>
      <c r="O86" s="1475"/>
      <c r="P86" s="1475"/>
    </row>
    <row r="87" spans="2:16" ht="21.75" customHeight="1" thickBot="1" x14ac:dyDescent="0.3">
      <c r="B87" s="1611"/>
      <c r="C87" s="1468"/>
      <c r="D87" s="1468"/>
      <c r="E87" s="1612"/>
      <c r="F87" s="1930"/>
      <c r="G87" s="1424"/>
      <c r="H87" s="1425"/>
      <c r="I87" s="1931"/>
      <c r="J87" s="1436"/>
      <c r="K87" s="1744"/>
      <c r="L87" s="1428"/>
      <c r="M87" s="1428"/>
      <c r="N87" s="1429"/>
      <c r="O87" s="1422"/>
      <c r="P87" s="1422"/>
    </row>
    <row r="88" spans="2:16" ht="26.25" customHeight="1" thickBot="1" x14ac:dyDescent="0.3">
      <c r="B88" s="1434" t="s">
        <v>2403</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2404</v>
      </c>
      <c r="D89" s="1484"/>
      <c r="E89" s="1484"/>
      <c r="F89" s="1484"/>
      <c r="G89" s="1484"/>
      <c r="H89" s="1484"/>
      <c r="I89" s="1484"/>
      <c r="J89" s="1484"/>
      <c r="K89" s="1484"/>
      <c r="L89" s="1484"/>
      <c r="M89" s="1484"/>
      <c r="N89" s="1484"/>
      <c r="O89" s="1603" t="s">
        <v>2405</v>
      </c>
      <c r="P89" s="1928" t="s">
        <v>2406</v>
      </c>
    </row>
    <row r="90" spans="2:16" ht="20.25" customHeight="1" x14ac:dyDescent="0.25">
      <c r="B90" s="1604" t="s">
        <v>2407</v>
      </c>
      <c r="C90" s="1448"/>
      <c r="D90" s="1448"/>
      <c r="E90" s="1448"/>
      <c r="F90" s="1445"/>
      <c r="G90" s="1597" t="s">
        <v>2408</v>
      </c>
      <c r="H90" s="1428"/>
      <c r="I90" s="1428"/>
      <c r="J90" s="1428"/>
      <c r="K90" s="1428"/>
      <c r="L90" s="1428"/>
      <c r="M90" s="1428"/>
      <c r="N90" s="1436"/>
      <c r="O90" s="1475"/>
      <c r="P90" s="1475"/>
    </row>
    <row r="91" spans="2:16" ht="33.75" customHeight="1" x14ac:dyDescent="0.25">
      <c r="B91" s="1525"/>
      <c r="C91" s="1484"/>
      <c r="D91" s="1484"/>
      <c r="E91" s="1484"/>
      <c r="F91" s="1456"/>
      <c r="G91" s="1597" t="s">
        <v>2409</v>
      </c>
      <c r="H91" s="1436"/>
      <c r="I91" s="1597" t="s">
        <v>2410</v>
      </c>
      <c r="J91" s="1436"/>
      <c r="K91" s="483" t="s">
        <v>962</v>
      </c>
      <c r="L91" s="1599" t="s">
        <v>2411</v>
      </c>
      <c r="M91" s="1428"/>
      <c r="N91" s="1429"/>
      <c r="O91" s="1475"/>
      <c r="P91" s="1471"/>
    </row>
    <row r="92" spans="2:16" ht="84" customHeight="1" thickBot="1" x14ac:dyDescent="0.3">
      <c r="B92" s="484" t="s">
        <v>395</v>
      </c>
      <c r="C92" s="1545" t="s">
        <v>2412</v>
      </c>
      <c r="D92" s="1428"/>
      <c r="E92" s="1428"/>
      <c r="F92" s="1436"/>
      <c r="G92" s="1528" t="s">
        <v>2265</v>
      </c>
      <c r="H92" s="1436"/>
      <c r="I92" s="1528" t="s">
        <v>2265</v>
      </c>
      <c r="J92" s="1436"/>
      <c r="K92" s="505" t="s">
        <v>2265</v>
      </c>
      <c r="L92" s="1567" t="s">
        <v>2265</v>
      </c>
      <c r="M92" s="1428"/>
      <c r="N92" s="1429"/>
      <c r="O92" s="1475"/>
      <c r="P92" s="1732"/>
    </row>
    <row r="93" spans="2:16" ht="45" customHeight="1" x14ac:dyDescent="0.25">
      <c r="B93" s="484" t="s">
        <v>402</v>
      </c>
      <c r="C93" s="1545" t="s">
        <v>2413</v>
      </c>
      <c r="D93" s="1428"/>
      <c r="E93" s="1428"/>
      <c r="F93" s="1436"/>
      <c r="G93" s="1528" t="s">
        <v>2265</v>
      </c>
      <c r="H93" s="1436"/>
      <c r="I93" s="1528" t="s">
        <v>2265</v>
      </c>
      <c r="J93" s="1436"/>
      <c r="K93" s="505" t="s">
        <v>58</v>
      </c>
      <c r="L93" s="1567" t="s">
        <v>58</v>
      </c>
      <c r="M93" s="1428"/>
      <c r="N93" s="1429"/>
      <c r="O93" s="1475"/>
      <c r="P93" s="1475"/>
    </row>
    <row r="94" spans="2:16" ht="48" customHeight="1" x14ac:dyDescent="0.25">
      <c r="B94" s="484" t="s">
        <v>532</v>
      </c>
      <c r="C94" s="1545" t="s">
        <v>2414</v>
      </c>
      <c r="D94" s="1428"/>
      <c r="E94" s="1428"/>
      <c r="F94" s="1436"/>
      <c r="G94" s="1528" t="s">
        <v>2265</v>
      </c>
      <c r="H94" s="1436"/>
      <c r="I94" s="1528" t="s">
        <v>2265</v>
      </c>
      <c r="J94" s="1436"/>
      <c r="K94" s="505" t="s">
        <v>2265</v>
      </c>
      <c r="L94" s="1567" t="s">
        <v>58</v>
      </c>
      <c r="M94" s="1428"/>
      <c r="N94" s="1429"/>
      <c r="O94" s="1475"/>
      <c r="P94" s="1475"/>
    </row>
    <row r="95" spans="2:16" ht="36.75" customHeight="1" x14ac:dyDescent="0.25">
      <c r="B95" s="484" t="s">
        <v>534</v>
      </c>
      <c r="C95" s="1545" t="s">
        <v>2415</v>
      </c>
      <c r="D95" s="1428"/>
      <c r="E95" s="1428"/>
      <c r="F95" s="1436"/>
      <c r="G95" s="1528" t="s">
        <v>2265</v>
      </c>
      <c r="H95" s="1436"/>
      <c r="I95" s="1528" t="s">
        <v>2265</v>
      </c>
      <c r="J95" s="1436"/>
      <c r="K95" s="505" t="s">
        <v>2265</v>
      </c>
      <c r="L95" s="1567" t="s">
        <v>2265</v>
      </c>
      <c r="M95" s="1428"/>
      <c r="N95" s="1429"/>
      <c r="O95" s="1475"/>
      <c r="P95" s="1475"/>
    </row>
    <row r="96" spans="2:16" ht="23.25" customHeight="1" x14ac:dyDescent="0.25">
      <c r="B96" s="484" t="s">
        <v>536</v>
      </c>
      <c r="C96" s="1545" t="s">
        <v>2416</v>
      </c>
      <c r="D96" s="1428"/>
      <c r="E96" s="1428"/>
      <c r="F96" s="1436"/>
      <c r="G96" s="1528" t="s">
        <v>2265</v>
      </c>
      <c r="H96" s="1436"/>
      <c r="I96" s="1528" t="s">
        <v>2265</v>
      </c>
      <c r="J96" s="1436"/>
      <c r="K96" s="505" t="s">
        <v>2265</v>
      </c>
      <c r="L96" s="1567" t="s">
        <v>2265</v>
      </c>
      <c r="M96" s="1428"/>
      <c r="N96" s="1429"/>
      <c r="O96" s="1475"/>
      <c r="P96" s="1475"/>
    </row>
    <row r="97" spans="2:16" ht="24.75" customHeight="1" x14ac:dyDescent="0.25">
      <c r="B97" s="484" t="s">
        <v>411</v>
      </c>
      <c r="C97" s="1545" t="s">
        <v>2417</v>
      </c>
      <c r="D97" s="1428"/>
      <c r="E97" s="1428"/>
      <c r="F97" s="1436"/>
      <c r="G97" s="1528" t="s">
        <v>2265</v>
      </c>
      <c r="H97" s="1436"/>
      <c r="I97" s="1528" t="s">
        <v>2265</v>
      </c>
      <c r="J97" s="1436"/>
      <c r="K97" s="505" t="s">
        <v>2265</v>
      </c>
      <c r="L97" s="1567" t="s">
        <v>2265</v>
      </c>
      <c r="M97" s="1428"/>
      <c r="N97" s="1429"/>
      <c r="O97" s="1475"/>
      <c r="P97" s="1475"/>
    </row>
    <row r="98" spans="2:16" ht="24.75" customHeight="1" x14ac:dyDescent="0.25">
      <c r="B98" s="484" t="s">
        <v>414</v>
      </c>
      <c r="C98" s="1545" t="s">
        <v>2418</v>
      </c>
      <c r="D98" s="1428"/>
      <c r="E98" s="1428"/>
      <c r="F98" s="1436"/>
      <c r="G98" s="1528" t="s">
        <v>2265</v>
      </c>
      <c r="H98" s="1436"/>
      <c r="I98" s="1528" t="s">
        <v>2265</v>
      </c>
      <c r="J98" s="1436"/>
      <c r="K98" s="505" t="s">
        <v>58</v>
      </c>
      <c r="L98" s="1567" t="s">
        <v>58</v>
      </c>
      <c r="M98" s="1428"/>
      <c r="N98" s="1429"/>
      <c r="O98" s="1475"/>
      <c r="P98" s="1475"/>
    </row>
    <row r="99" spans="2:16" ht="32.25" customHeight="1" x14ac:dyDescent="0.25">
      <c r="B99" s="484" t="s">
        <v>417</v>
      </c>
      <c r="C99" s="1545" t="s">
        <v>2419</v>
      </c>
      <c r="D99" s="1428"/>
      <c r="E99" s="1428"/>
      <c r="F99" s="1436"/>
      <c r="G99" s="1528" t="s">
        <v>2265</v>
      </c>
      <c r="H99" s="1436"/>
      <c r="I99" s="1528" t="s">
        <v>2265</v>
      </c>
      <c r="J99" s="1436"/>
      <c r="K99" s="505" t="s">
        <v>2265</v>
      </c>
      <c r="L99" s="1567" t="s">
        <v>58</v>
      </c>
      <c r="M99" s="1428"/>
      <c r="N99" s="1429"/>
      <c r="O99" s="1475"/>
      <c r="P99" s="1475"/>
    </row>
    <row r="100" spans="2:16" ht="24" customHeight="1" x14ac:dyDescent="0.25">
      <c r="B100" s="484" t="s">
        <v>419</v>
      </c>
      <c r="C100" s="1545" t="s">
        <v>2420</v>
      </c>
      <c r="D100" s="1428"/>
      <c r="E100" s="1428"/>
      <c r="F100" s="1436"/>
      <c r="G100" s="1528" t="s">
        <v>2265</v>
      </c>
      <c r="H100" s="1436"/>
      <c r="I100" s="1528" t="s">
        <v>2265</v>
      </c>
      <c r="J100" s="1436"/>
      <c r="K100" s="505" t="s">
        <v>2265</v>
      </c>
      <c r="L100" s="1567" t="s">
        <v>2294</v>
      </c>
      <c r="M100" s="1428"/>
      <c r="N100" s="1429"/>
      <c r="O100" s="1475"/>
      <c r="P100" s="1475"/>
    </row>
    <row r="101" spans="2:16" ht="24" customHeight="1" x14ac:dyDescent="0.25">
      <c r="B101" s="484" t="s">
        <v>540</v>
      </c>
      <c r="C101" s="1545" t="s">
        <v>2421</v>
      </c>
      <c r="D101" s="1428"/>
      <c r="E101" s="1428"/>
      <c r="F101" s="1436"/>
      <c r="G101" s="1528" t="s">
        <v>2265</v>
      </c>
      <c r="H101" s="1436"/>
      <c r="I101" s="1528" t="s">
        <v>2265</v>
      </c>
      <c r="J101" s="1436"/>
      <c r="K101" s="505" t="s">
        <v>2265</v>
      </c>
      <c r="L101" s="1567" t="s">
        <v>2294</v>
      </c>
      <c r="M101" s="1428"/>
      <c r="N101" s="1429"/>
      <c r="O101" s="1475"/>
      <c r="P101" s="1475"/>
    </row>
    <row r="102" spans="2:16" ht="21" customHeight="1" x14ac:dyDescent="0.25">
      <c r="B102" s="484" t="s">
        <v>542</v>
      </c>
      <c r="C102" s="1545" t="s">
        <v>2422</v>
      </c>
      <c r="D102" s="1428"/>
      <c r="E102" s="1428"/>
      <c r="F102" s="1436"/>
      <c r="G102" s="1528" t="s">
        <v>2294</v>
      </c>
      <c r="H102" s="1436"/>
      <c r="I102" s="1528" t="s">
        <v>58</v>
      </c>
      <c r="J102" s="1436"/>
      <c r="K102" s="505" t="s">
        <v>58</v>
      </c>
      <c r="L102" s="1567" t="s">
        <v>2294</v>
      </c>
      <c r="M102" s="1428"/>
      <c r="N102" s="1429"/>
      <c r="O102" s="1475"/>
      <c r="P102" s="1475"/>
    </row>
    <row r="103" spans="2:16" ht="33" customHeight="1" x14ac:dyDescent="0.25">
      <c r="B103" s="484" t="s">
        <v>544</v>
      </c>
      <c r="C103" s="1545" t="s">
        <v>2423</v>
      </c>
      <c r="D103" s="1428"/>
      <c r="E103" s="1428"/>
      <c r="F103" s="1436"/>
      <c r="G103" s="1528" t="s">
        <v>2265</v>
      </c>
      <c r="H103" s="1436"/>
      <c r="I103" s="1528" t="s">
        <v>58</v>
      </c>
      <c r="J103" s="1436"/>
      <c r="K103" s="505" t="s">
        <v>58</v>
      </c>
      <c r="L103" s="1567" t="s">
        <v>2294</v>
      </c>
      <c r="M103" s="1428"/>
      <c r="N103" s="1429"/>
      <c r="O103" s="1475"/>
      <c r="P103" s="1475"/>
    </row>
    <row r="104" spans="2:16" ht="21" customHeight="1" x14ac:dyDescent="0.25">
      <c r="B104" s="484" t="s">
        <v>546</v>
      </c>
      <c r="C104" s="1545" t="s">
        <v>2424</v>
      </c>
      <c r="D104" s="1428"/>
      <c r="E104" s="1428"/>
      <c r="F104" s="1436"/>
      <c r="G104" s="1528" t="s">
        <v>2265</v>
      </c>
      <c r="H104" s="1436"/>
      <c r="I104" s="1528" t="s">
        <v>2265</v>
      </c>
      <c r="J104" s="1436"/>
      <c r="K104" s="505" t="s">
        <v>2265</v>
      </c>
      <c r="L104" s="1567" t="s">
        <v>2294</v>
      </c>
      <c r="M104" s="1428"/>
      <c r="N104" s="1429"/>
      <c r="O104" s="1475"/>
      <c r="P104" s="1475"/>
    </row>
    <row r="105" spans="2:16" ht="32.25" customHeight="1" x14ac:dyDescent="0.25">
      <c r="B105" s="485" t="s">
        <v>548</v>
      </c>
      <c r="C105" s="1596" t="s">
        <v>2425</v>
      </c>
      <c r="D105" s="1428"/>
      <c r="E105" s="1428"/>
      <c r="F105" s="1428"/>
      <c r="G105" s="1428"/>
      <c r="H105" s="1428"/>
      <c r="I105" s="1428"/>
      <c r="J105" s="1428"/>
      <c r="K105" s="1428"/>
      <c r="L105" s="1428"/>
      <c r="M105" s="1428"/>
      <c r="N105" s="1429"/>
      <c r="O105" s="1475"/>
      <c r="P105" s="1475"/>
    </row>
    <row r="106" spans="2:16" ht="24.75" customHeight="1" x14ac:dyDescent="0.25">
      <c r="B106" s="486" t="s">
        <v>419</v>
      </c>
      <c r="C106" s="1594" t="s">
        <v>2426</v>
      </c>
      <c r="D106" s="1428"/>
      <c r="E106" s="1522" t="s">
        <v>2350</v>
      </c>
      <c r="F106" s="1436"/>
      <c r="G106" s="1528"/>
      <c r="H106" s="1436"/>
      <c r="I106" s="1528"/>
      <c r="J106" s="1436"/>
      <c r="K106" s="505"/>
      <c r="L106" s="1567"/>
      <c r="M106" s="1428"/>
      <c r="N106" s="1429"/>
      <c r="O106" s="1475"/>
      <c r="P106" s="1475"/>
    </row>
    <row r="107" spans="2:16" ht="24.75" customHeight="1" x14ac:dyDescent="0.25">
      <c r="B107" s="486" t="s">
        <v>509</v>
      </c>
      <c r="C107" s="1594" t="s">
        <v>2426</v>
      </c>
      <c r="D107" s="1428"/>
      <c r="E107" s="1522" t="s">
        <v>2350</v>
      </c>
      <c r="F107" s="1436"/>
      <c r="G107" s="1528"/>
      <c r="H107" s="1436"/>
      <c r="I107" s="1528"/>
      <c r="J107" s="1436"/>
      <c r="K107" s="505"/>
      <c r="L107" s="1567"/>
      <c r="M107" s="1428"/>
      <c r="N107" s="1429"/>
      <c r="O107" s="1475"/>
      <c r="P107" s="1475"/>
    </row>
    <row r="108" spans="2:16" ht="24.75" customHeight="1" x14ac:dyDescent="0.25">
      <c r="B108" s="486" t="s">
        <v>511</v>
      </c>
      <c r="C108" s="1594" t="s">
        <v>2426</v>
      </c>
      <c r="D108" s="1428"/>
      <c r="E108" s="1522" t="s">
        <v>2350</v>
      </c>
      <c r="F108" s="1436"/>
      <c r="G108" s="1528"/>
      <c r="H108" s="1436"/>
      <c r="I108" s="1528"/>
      <c r="J108" s="1436"/>
      <c r="K108" s="505"/>
      <c r="L108" s="1567"/>
      <c r="M108" s="1428"/>
      <c r="N108" s="1429"/>
      <c r="O108" s="1475"/>
      <c r="P108" s="1475"/>
    </row>
    <row r="109" spans="2:16" ht="39.75" customHeight="1" thickBot="1" x14ac:dyDescent="0.3">
      <c r="B109" s="479" t="s">
        <v>551</v>
      </c>
      <c r="C109" s="1423" t="s">
        <v>2427</v>
      </c>
      <c r="D109" s="1424"/>
      <c r="E109" s="1424"/>
      <c r="F109" s="1425"/>
      <c r="G109" s="1730"/>
      <c r="H109" s="1448"/>
      <c r="I109" s="1448"/>
      <c r="J109" s="1448"/>
      <c r="K109" s="1448"/>
      <c r="L109" s="1448"/>
      <c r="M109" s="1448"/>
      <c r="N109" s="1448"/>
      <c r="O109" s="1422"/>
      <c r="P109" s="1422"/>
    </row>
    <row r="110" spans="2:16" ht="25.5" customHeight="1" thickBot="1" x14ac:dyDescent="0.3">
      <c r="B110" s="1590" t="s">
        <v>980</v>
      </c>
      <c r="C110" s="1431"/>
      <c r="D110" s="1431"/>
      <c r="E110" s="1431"/>
      <c r="F110" s="1431"/>
      <c r="G110" s="1431"/>
      <c r="H110" s="1431"/>
      <c r="I110" s="1431"/>
      <c r="J110" s="1431"/>
      <c r="K110" s="1431"/>
      <c r="L110" s="1431"/>
      <c r="M110" s="1431"/>
      <c r="N110" s="1431"/>
      <c r="O110" s="1431"/>
      <c r="P110" s="1433"/>
    </row>
    <row r="111" spans="2:16" ht="176.25" customHeight="1" x14ac:dyDescent="0.25">
      <c r="B111" s="76" t="s">
        <v>553</v>
      </c>
      <c r="C111" s="1591" t="s">
        <v>2428</v>
      </c>
      <c r="D111" s="1439"/>
      <c r="E111" s="1439"/>
      <c r="F111" s="1439"/>
      <c r="G111" s="424" t="s">
        <v>2265</v>
      </c>
      <c r="H111" s="1800" t="s">
        <v>2429</v>
      </c>
      <c r="I111" s="1559"/>
      <c r="J111" s="1593" t="s">
        <v>2430</v>
      </c>
      <c r="K111" s="1439"/>
      <c r="L111" s="1439"/>
      <c r="M111" s="1439"/>
      <c r="N111" s="1440"/>
      <c r="O111" s="389" t="s">
        <v>2431</v>
      </c>
      <c r="P111" s="374"/>
    </row>
    <row r="112" spans="2:16" ht="15.75" customHeight="1" x14ac:dyDescent="0.25">
      <c r="B112" s="1585" t="s">
        <v>2432</v>
      </c>
      <c r="C112" s="1428"/>
      <c r="D112" s="1428"/>
      <c r="E112" s="1428"/>
      <c r="F112" s="1428"/>
      <c r="G112" s="1428"/>
      <c r="H112" s="1428"/>
      <c r="I112" s="1428"/>
      <c r="J112" s="1428"/>
      <c r="K112" s="1428"/>
      <c r="L112" s="1428"/>
      <c r="M112" s="1428"/>
      <c r="N112" s="1428"/>
      <c r="O112" s="1428"/>
      <c r="P112" s="1429"/>
    </row>
    <row r="113" spans="1:16" ht="30" customHeight="1" x14ac:dyDescent="0.25">
      <c r="B113" s="419" t="s">
        <v>557</v>
      </c>
      <c r="C113" s="1457" t="s">
        <v>2433</v>
      </c>
      <c r="D113" s="1428"/>
      <c r="E113" s="1428"/>
      <c r="F113" s="1428"/>
      <c r="G113" s="1428"/>
      <c r="H113" s="1492" t="s">
        <v>2434</v>
      </c>
      <c r="I113" s="1428"/>
      <c r="J113" s="1428"/>
      <c r="K113" s="1514" t="s">
        <v>2318</v>
      </c>
      <c r="L113" s="1924" t="s">
        <v>2435</v>
      </c>
      <c r="M113" s="1448"/>
      <c r="N113" s="1466"/>
      <c r="O113" s="1587"/>
      <c r="P113" s="1587"/>
    </row>
    <row r="114" spans="1:16" ht="19.5" customHeight="1" x14ac:dyDescent="0.25">
      <c r="B114" s="419" t="s">
        <v>402</v>
      </c>
      <c r="C114" s="1584" t="s">
        <v>2436</v>
      </c>
      <c r="D114" s="1428"/>
      <c r="E114" s="1428"/>
      <c r="F114" s="1428"/>
      <c r="G114" s="1428"/>
      <c r="H114" s="1492">
        <v>2012</v>
      </c>
      <c r="I114" s="1428"/>
      <c r="J114" s="1428"/>
      <c r="K114" s="1490"/>
      <c r="L114" s="1701"/>
      <c r="M114" s="1701"/>
      <c r="N114" s="1454"/>
      <c r="O114" s="1475"/>
      <c r="P114" s="1475"/>
    </row>
    <row r="115" spans="1:16" ht="19.5" customHeight="1" x14ac:dyDescent="0.25">
      <c r="B115" s="419" t="s">
        <v>404</v>
      </c>
      <c r="C115" s="1584" t="s">
        <v>2437</v>
      </c>
      <c r="D115" s="1428"/>
      <c r="E115" s="1428"/>
      <c r="F115" s="1428"/>
      <c r="G115" s="1428"/>
      <c r="H115" s="1462" t="s">
        <v>2265</v>
      </c>
      <c r="I115" s="1428"/>
      <c r="J115" s="1436"/>
      <c r="K115" s="1490"/>
      <c r="L115" s="1484"/>
      <c r="M115" s="1484"/>
      <c r="N115" s="1481"/>
      <c r="O115" s="1475"/>
      <c r="P115" s="1475"/>
    </row>
    <row r="116" spans="1:16" ht="34.5" customHeight="1" x14ac:dyDescent="0.25">
      <c r="B116" s="419" t="s">
        <v>406</v>
      </c>
      <c r="C116" s="1488" t="s">
        <v>2438</v>
      </c>
      <c r="D116" s="1428"/>
      <c r="E116" s="1428"/>
      <c r="F116" s="1428"/>
      <c r="G116" s="1436"/>
      <c r="H116" s="1492" t="s">
        <v>2439</v>
      </c>
      <c r="I116" s="1428"/>
      <c r="J116" s="1428"/>
      <c r="K116" s="1490"/>
      <c r="L116" s="1922"/>
      <c r="M116" s="1484"/>
      <c r="N116" s="1481"/>
      <c r="O116" s="1471"/>
      <c r="P116" s="1471"/>
    </row>
    <row r="117" spans="1:16" ht="51.75" customHeight="1" x14ac:dyDescent="0.25">
      <c r="B117" s="77" t="s">
        <v>563</v>
      </c>
      <c r="C117" s="1584" t="s">
        <v>2440</v>
      </c>
      <c r="D117" s="1428"/>
      <c r="E117" s="1428"/>
      <c r="F117" s="1428"/>
      <c r="G117" s="1428"/>
      <c r="H117" s="1492" t="s">
        <v>58</v>
      </c>
      <c r="I117" s="1428"/>
      <c r="J117" s="1428"/>
      <c r="K117" s="1490"/>
      <c r="L117" s="1923"/>
      <c r="M117" s="1448"/>
      <c r="N117" s="1466"/>
      <c r="O117" s="1565" t="s">
        <v>2268</v>
      </c>
      <c r="P117" s="1565" t="s">
        <v>2441</v>
      </c>
    </row>
    <row r="118" spans="1:16" ht="72.599999999999994" customHeight="1" x14ac:dyDescent="0.25">
      <c r="B118" s="497" t="s">
        <v>395</v>
      </c>
      <c r="C118" s="1488" t="s">
        <v>2442</v>
      </c>
      <c r="D118" s="1428"/>
      <c r="E118" s="1428"/>
      <c r="F118" s="1428"/>
      <c r="G118" s="1436"/>
      <c r="H118" s="1492" t="s">
        <v>2350</v>
      </c>
      <c r="I118" s="1428"/>
      <c r="J118" s="1428"/>
      <c r="K118" s="1490"/>
      <c r="L118" s="1484"/>
      <c r="M118" s="1484"/>
      <c r="N118" s="1481"/>
      <c r="O118" s="1471"/>
      <c r="P118" s="1471"/>
    </row>
    <row r="119" spans="1:16" ht="75" customHeight="1" x14ac:dyDescent="0.25">
      <c r="B119" s="77" t="s">
        <v>566</v>
      </c>
      <c r="C119" s="1584" t="s">
        <v>2443</v>
      </c>
      <c r="D119" s="1428"/>
      <c r="E119" s="1428"/>
      <c r="F119" s="1428"/>
      <c r="G119" s="1428"/>
      <c r="H119" s="1492" t="s">
        <v>58</v>
      </c>
      <c r="I119" s="1428"/>
      <c r="J119" s="1428"/>
      <c r="K119" s="1490"/>
      <c r="L119" s="1925"/>
      <c r="M119" s="1448"/>
      <c r="N119" s="1466"/>
      <c r="O119" s="1565" t="s">
        <v>2268</v>
      </c>
      <c r="P119" s="1723" t="s">
        <v>2441</v>
      </c>
    </row>
    <row r="120" spans="1:16" ht="80.45" customHeight="1" thickBot="1" x14ac:dyDescent="0.3">
      <c r="A120" s="358"/>
      <c r="B120" s="414" t="s">
        <v>395</v>
      </c>
      <c r="C120" s="1588" t="s">
        <v>2442</v>
      </c>
      <c r="D120" s="1448"/>
      <c r="E120" s="1448"/>
      <c r="F120" s="1448"/>
      <c r="G120" s="1445"/>
      <c r="H120" s="1492" t="s">
        <v>2350</v>
      </c>
      <c r="I120" s="1428"/>
      <c r="J120" s="1428"/>
      <c r="K120" s="1515"/>
      <c r="L120" s="1484"/>
      <c r="M120" s="1484"/>
      <c r="N120" s="1481"/>
      <c r="O120" s="1471"/>
      <c r="P120" s="1475"/>
    </row>
    <row r="121" spans="1:16" ht="49.5" customHeight="1" x14ac:dyDescent="0.25">
      <c r="B121" s="1579" t="s">
        <v>2444</v>
      </c>
      <c r="C121" s="1439"/>
      <c r="D121" s="1439"/>
      <c r="E121" s="1439"/>
      <c r="F121" s="1439"/>
      <c r="G121" s="1439"/>
      <c r="H121" s="1439"/>
      <c r="I121" s="1439"/>
      <c r="J121" s="1439"/>
      <c r="K121" s="1439"/>
      <c r="L121" s="1439"/>
      <c r="M121" s="1439"/>
      <c r="N121" s="1439"/>
      <c r="O121" s="1439"/>
      <c r="P121" s="1440"/>
    </row>
    <row r="122" spans="1:16" ht="52.5" customHeight="1" x14ac:dyDescent="0.25">
      <c r="B122" s="488" t="s">
        <v>569</v>
      </c>
      <c r="C122" s="1580" t="s">
        <v>2445</v>
      </c>
      <c r="D122" s="1484"/>
      <c r="E122" s="1484"/>
      <c r="F122" s="1456"/>
      <c r="G122" s="1581" t="s">
        <v>2446</v>
      </c>
      <c r="H122" s="1428"/>
      <c r="I122" s="1436"/>
      <c r="J122" s="1581" t="s">
        <v>2447</v>
      </c>
      <c r="K122" s="1428"/>
      <c r="L122" s="1436"/>
      <c r="M122" s="1582" t="s">
        <v>2306</v>
      </c>
      <c r="N122" s="1429"/>
      <c r="O122" s="1583" t="s">
        <v>2307</v>
      </c>
      <c r="P122" s="1583"/>
    </row>
    <row r="123" spans="1:16" ht="83.25" customHeight="1" x14ac:dyDescent="0.25">
      <c r="B123" s="497" t="s">
        <v>557</v>
      </c>
      <c r="C123" s="1545" t="s">
        <v>2412</v>
      </c>
      <c r="D123" s="1428"/>
      <c r="E123" s="1428"/>
      <c r="F123" s="1436"/>
      <c r="G123" s="1528" t="s">
        <v>2448</v>
      </c>
      <c r="H123" s="1428"/>
      <c r="I123" s="1436"/>
      <c r="J123" s="1528" t="s">
        <v>2449</v>
      </c>
      <c r="K123" s="1428"/>
      <c r="L123" s="1436"/>
      <c r="M123" s="1563" t="s">
        <v>2450</v>
      </c>
      <c r="N123" s="1429"/>
      <c r="O123" s="1454"/>
      <c r="P123" s="1454"/>
    </row>
    <row r="124" spans="1:16" ht="42" customHeight="1" x14ac:dyDescent="0.25">
      <c r="B124" s="497" t="s">
        <v>402</v>
      </c>
      <c r="C124" s="1545" t="s">
        <v>2413</v>
      </c>
      <c r="D124" s="1428"/>
      <c r="E124" s="1428"/>
      <c r="F124" s="1436"/>
      <c r="G124" s="1528" t="s">
        <v>2448</v>
      </c>
      <c r="H124" s="1428"/>
      <c r="I124" s="1436"/>
      <c r="J124" s="1528" t="s">
        <v>2449</v>
      </c>
      <c r="K124" s="1428"/>
      <c r="L124" s="1436"/>
      <c r="M124" s="1563" t="s">
        <v>2451</v>
      </c>
      <c r="N124" s="1429"/>
      <c r="O124" s="1454"/>
      <c r="P124" s="1454"/>
    </row>
    <row r="125" spans="1:16" ht="31.5" customHeight="1" x14ac:dyDescent="0.25">
      <c r="B125" s="497" t="s">
        <v>404</v>
      </c>
      <c r="C125" s="2" t="s">
        <v>419</v>
      </c>
      <c r="D125" s="1545" t="s">
        <v>2452</v>
      </c>
      <c r="E125" s="1428"/>
      <c r="F125" s="1436"/>
      <c r="G125" s="1528" t="s">
        <v>2453</v>
      </c>
      <c r="H125" s="1428"/>
      <c r="I125" s="1436"/>
      <c r="J125" s="1528" t="s">
        <v>2449</v>
      </c>
      <c r="K125" s="1428"/>
      <c r="L125" s="1436"/>
      <c r="M125" s="1563" t="s">
        <v>2454</v>
      </c>
      <c r="N125" s="1429"/>
      <c r="O125" s="1454"/>
      <c r="P125" s="1454"/>
    </row>
    <row r="126" spans="1:16" ht="32.25" customHeight="1" x14ac:dyDescent="0.25">
      <c r="B126" s="497"/>
      <c r="C126" s="613" t="s">
        <v>509</v>
      </c>
      <c r="D126" s="1545" t="s">
        <v>2455</v>
      </c>
      <c r="E126" s="1428"/>
      <c r="F126" s="1436"/>
      <c r="G126" s="1528" t="s">
        <v>2453</v>
      </c>
      <c r="H126" s="1428"/>
      <c r="I126" s="1436"/>
      <c r="J126" s="1528" t="s">
        <v>2449</v>
      </c>
      <c r="K126" s="1428"/>
      <c r="L126" s="1436"/>
      <c r="M126" s="614"/>
      <c r="N126" s="491"/>
      <c r="O126" s="1454"/>
      <c r="P126" s="1454"/>
    </row>
    <row r="127" spans="1:16" ht="41.25" customHeight="1" x14ac:dyDescent="0.25">
      <c r="B127" s="497" t="s">
        <v>406</v>
      </c>
      <c r="C127" s="1545" t="s">
        <v>2415</v>
      </c>
      <c r="D127" s="1428"/>
      <c r="E127" s="1428"/>
      <c r="F127" s="1436"/>
      <c r="G127" s="1528" t="s">
        <v>2449</v>
      </c>
      <c r="H127" s="1428"/>
      <c r="I127" s="1436"/>
      <c r="J127" s="1528" t="s">
        <v>1006</v>
      </c>
      <c r="K127" s="1428"/>
      <c r="L127" s="1436"/>
      <c r="M127" s="1563" t="s">
        <v>2456</v>
      </c>
      <c r="N127" s="1429"/>
      <c r="O127" s="1454"/>
      <c r="P127" s="1454"/>
    </row>
    <row r="128" spans="1:16" ht="29.25" customHeight="1" x14ac:dyDescent="0.25">
      <c r="B128" s="497" t="s">
        <v>409</v>
      </c>
      <c r="C128" s="1545" t="s">
        <v>2457</v>
      </c>
      <c r="D128" s="1428"/>
      <c r="E128" s="1428"/>
      <c r="F128" s="1436"/>
      <c r="G128" s="1528" t="s">
        <v>2449</v>
      </c>
      <c r="H128" s="1428"/>
      <c r="I128" s="1436"/>
      <c r="J128" s="1528" t="s">
        <v>1006</v>
      </c>
      <c r="K128" s="1428"/>
      <c r="L128" s="1436"/>
      <c r="M128" s="1563" t="s">
        <v>2456</v>
      </c>
      <c r="N128" s="1429"/>
      <c r="O128" s="1454"/>
      <c r="P128" s="1454"/>
    </row>
    <row r="129" spans="1:16" ht="28.5" customHeight="1" x14ac:dyDescent="0.25">
      <c r="B129" s="497" t="s">
        <v>411</v>
      </c>
      <c r="C129" s="1545" t="s">
        <v>2417</v>
      </c>
      <c r="D129" s="1428"/>
      <c r="E129" s="1428"/>
      <c r="F129" s="1436"/>
      <c r="G129" s="1528" t="s">
        <v>2448</v>
      </c>
      <c r="H129" s="1428"/>
      <c r="I129" s="1436"/>
      <c r="J129" s="1528" t="s">
        <v>2453</v>
      </c>
      <c r="K129" s="1428"/>
      <c r="L129" s="1436"/>
      <c r="M129" s="1563"/>
      <c r="N129" s="1429"/>
      <c r="O129" s="1454"/>
      <c r="P129" s="1454"/>
    </row>
    <row r="130" spans="1:16" ht="28.5" customHeight="1" x14ac:dyDescent="0.25">
      <c r="B130" s="497" t="s">
        <v>414</v>
      </c>
      <c r="C130" s="1545" t="s">
        <v>2418</v>
      </c>
      <c r="D130" s="1428"/>
      <c r="E130" s="1428"/>
      <c r="F130" s="1436"/>
      <c r="G130" s="1528" t="s">
        <v>2448</v>
      </c>
      <c r="H130" s="1428"/>
      <c r="I130" s="1436"/>
      <c r="J130" s="1528" t="s">
        <v>2453</v>
      </c>
      <c r="K130" s="1428"/>
      <c r="L130" s="1436"/>
      <c r="M130" s="1563"/>
      <c r="N130" s="1429"/>
      <c r="O130" s="1454"/>
      <c r="P130" s="1454"/>
    </row>
    <row r="131" spans="1:16" ht="28.5" customHeight="1" x14ac:dyDescent="0.25">
      <c r="B131" s="497" t="s">
        <v>417</v>
      </c>
      <c r="C131" s="1545" t="s">
        <v>2458</v>
      </c>
      <c r="D131" s="1428"/>
      <c r="E131" s="1428"/>
      <c r="F131" s="1436"/>
      <c r="G131" s="1528" t="s">
        <v>2364</v>
      </c>
      <c r="H131" s="1428"/>
      <c r="I131" s="1436"/>
      <c r="J131" s="1528" t="s">
        <v>2449</v>
      </c>
      <c r="K131" s="1428"/>
      <c r="L131" s="1436"/>
      <c r="M131" s="1574"/>
      <c r="N131" s="1429"/>
      <c r="O131" s="1454"/>
      <c r="P131" s="1454"/>
    </row>
    <row r="132" spans="1:16" ht="28.5" customHeight="1" x14ac:dyDescent="0.25">
      <c r="B132" s="497" t="s">
        <v>419</v>
      </c>
      <c r="C132" s="1545" t="s">
        <v>2420</v>
      </c>
      <c r="D132" s="1428"/>
      <c r="E132" s="1428"/>
      <c r="F132" s="1436"/>
      <c r="G132" s="1528" t="s">
        <v>1006</v>
      </c>
      <c r="H132" s="1428"/>
      <c r="I132" s="1436"/>
      <c r="J132" s="1528" t="s">
        <v>1006</v>
      </c>
      <c r="K132" s="1428"/>
      <c r="L132" s="1436"/>
      <c r="M132" s="1574"/>
      <c r="N132" s="1429"/>
      <c r="O132" s="1454"/>
      <c r="P132" s="1454"/>
    </row>
    <row r="133" spans="1:16" ht="28.5" customHeight="1" x14ac:dyDescent="0.25">
      <c r="B133" s="414" t="s">
        <v>540</v>
      </c>
      <c r="C133" s="1545" t="s">
        <v>2421</v>
      </c>
      <c r="D133" s="1428"/>
      <c r="E133" s="1428"/>
      <c r="F133" s="1436"/>
      <c r="G133" s="1528" t="s">
        <v>1006</v>
      </c>
      <c r="H133" s="1428"/>
      <c r="I133" s="1436"/>
      <c r="J133" s="1528" t="s">
        <v>1006</v>
      </c>
      <c r="K133" s="1428"/>
      <c r="L133" s="1436"/>
      <c r="M133" s="1574"/>
      <c r="N133" s="1429"/>
      <c r="O133" s="1454"/>
      <c r="P133" s="1454"/>
    </row>
    <row r="134" spans="1:16" ht="28.5" customHeight="1" x14ac:dyDescent="0.25">
      <c r="B134" s="414" t="s">
        <v>542</v>
      </c>
      <c r="C134" s="1545" t="s">
        <v>2422</v>
      </c>
      <c r="D134" s="1428"/>
      <c r="E134" s="1428"/>
      <c r="F134" s="1436"/>
      <c r="G134" s="1850" t="s">
        <v>2364</v>
      </c>
      <c r="H134" s="1428"/>
      <c r="I134" s="1436"/>
      <c r="J134" s="1528" t="s">
        <v>2294</v>
      </c>
      <c r="K134" s="1428"/>
      <c r="L134" s="1436"/>
      <c r="M134" s="1574"/>
      <c r="N134" s="1429"/>
      <c r="O134" s="1454"/>
      <c r="P134" s="1454"/>
    </row>
    <row r="135" spans="1:16" ht="33" customHeight="1" x14ac:dyDescent="0.25">
      <c r="B135" s="414" t="s">
        <v>544</v>
      </c>
      <c r="C135" s="1545" t="s">
        <v>2423</v>
      </c>
      <c r="D135" s="1428"/>
      <c r="E135" s="1428"/>
      <c r="F135" s="1436"/>
      <c r="G135" s="1850" t="s">
        <v>2364</v>
      </c>
      <c r="H135" s="1428"/>
      <c r="I135" s="1436"/>
      <c r="J135" s="1528" t="s">
        <v>1006</v>
      </c>
      <c r="K135" s="1428"/>
      <c r="L135" s="1436"/>
      <c r="M135" s="1574"/>
      <c r="N135" s="1429"/>
      <c r="O135" s="1454"/>
      <c r="P135" s="1454"/>
    </row>
    <row r="136" spans="1:16" ht="28.5" customHeight="1" x14ac:dyDescent="0.25">
      <c r="B136" s="414" t="s">
        <v>546</v>
      </c>
      <c r="C136" s="1545" t="s">
        <v>2424</v>
      </c>
      <c r="D136" s="1428"/>
      <c r="E136" s="1428"/>
      <c r="F136" s="1436"/>
      <c r="G136" s="1528" t="s">
        <v>2294</v>
      </c>
      <c r="H136" s="1428"/>
      <c r="I136" s="1436"/>
      <c r="J136" s="1528" t="s">
        <v>2449</v>
      </c>
      <c r="K136" s="1428"/>
      <c r="L136" s="1436"/>
      <c r="M136" s="1574"/>
      <c r="N136" s="1429"/>
      <c r="O136" s="1454"/>
      <c r="P136" s="1454"/>
    </row>
    <row r="137" spans="1:16" ht="47.25" customHeight="1" thickBot="1" x14ac:dyDescent="0.3">
      <c r="B137" s="615" t="s">
        <v>548</v>
      </c>
      <c r="C137" s="1575" t="s">
        <v>2459</v>
      </c>
      <c r="D137" s="1424"/>
      <c r="E137" s="1424"/>
      <c r="F137" s="874" t="s">
        <v>2460</v>
      </c>
      <c r="G137" s="616" t="s">
        <v>93</v>
      </c>
      <c r="H137" s="1576" t="s">
        <v>2461</v>
      </c>
      <c r="I137" s="1425"/>
      <c r="J137" s="1576"/>
      <c r="K137" s="1424"/>
      <c r="L137" s="1425"/>
      <c r="M137" s="1577"/>
      <c r="N137" s="1578"/>
      <c r="O137" s="1454"/>
      <c r="P137" s="1454"/>
    </row>
    <row r="138" spans="1:16" ht="43.5" customHeight="1" x14ac:dyDescent="0.25">
      <c r="B138" s="1570" t="s">
        <v>2462</v>
      </c>
      <c r="C138" s="1439"/>
      <c r="D138" s="1439"/>
      <c r="E138" s="1439"/>
      <c r="F138" s="1439"/>
      <c r="G138" s="1439"/>
      <c r="H138" s="1439"/>
      <c r="I138" s="1439"/>
      <c r="J138" s="1439"/>
      <c r="K138" s="1439"/>
      <c r="L138" s="1439"/>
      <c r="M138" s="1439"/>
      <c r="N138" s="1439"/>
      <c r="O138" s="493"/>
      <c r="P138" s="493"/>
    </row>
    <row r="139" spans="1:16" ht="49.5" customHeight="1" x14ac:dyDescent="0.25">
      <c r="A139" s="466"/>
      <c r="B139" s="494" t="s">
        <v>584</v>
      </c>
      <c r="C139" s="1488" t="s">
        <v>2463</v>
      </c>
      <c r="D139" s="1428"/>
      <c r="E139" s="1436"/>
      <c r="F139" s="495" t="s">
        <v>2464</v>
      </c>
      <c r="G139" s="1568" t="s">
        <v>2465</v>
      </c>
      <c r="H139" s="1428"/>
      <c r="I139" s="1428"/>
      <c r="J139" s="1428"/>
      <c r="K139" s="1436"/>
      <c r="L139" s="1571" t="s">
        <v>2466</v>
      </c>
      <c r="M139" s="1428"/>
      <c r="N139" s="1428"/>
      <c r="O139" s="1572" t="s">
        <v>2467</v>
      </c>
      <c r="P139" s="1572" t="s">
        <v>2468</v>
      </c>
    </row>
    <row r="140" spans="1:16" ht="54.75" customHeight="1" x14ac:dyDescent="0.25">
      <c r="A140" s="466"/>
      <c r="B140" s="496" t="s">
        <v>395</v>
      </c>
      <c r="C140" s="1461" t="s">
        <v>2469</v>
      </c>
      <c r="D140" s="1428"/>
      <c r="E140" s="1436"/>
      <c r="F140" s="14" t="s">
        <v>2265</v>
      </c>
      <c r="G140" s="1828" t="s">
        <v>2470</v>
      </c>
      <c r="H140" s="1428"/>
      <c r="I140" s="1428"/>
      <c r="J140" s="1428"/>
      <c r="K140" s="1436"/>
      <c r="L140" s="1567" t="s">
        <v>2265</v>
      </c>
      <c r="M140" s="1428"/>
      <c r="N140" s="1429"/>
      <c r="O140" s="1475"/>
      <c r="P140" s="1475"/>
    </row>
    <row r="141" spans="1:16" ht="54.75" customHeight="1" x14ac:dyDescent="0.25">
      <c r="A141" s="466"/>
      <c r="B141" s="496" t="s">
        <v>402</v>
      </c>
      <c r="C141" s="1461" t="s">
        <v>2471</v>
      </c>
      <c r="D141" s="1428"/>
      <c r="E141" s="1436"/>
      <c r="F141" s="14" t="s">
        <v>2265</v>
      </c>
      <c r="G141" s="1828" t="s">
        <v>2470</v>
      </c>
      <c r="H141" s="1428"/>
      <c r="I141" s="1428"/>
      <c r="J141" s="1428"/>
      <c r="K141" s="1436"/>
      <c r="L141" s="1567" t="s">
        <v>2265</v>
      </c>
      <c r="M141" s="1428"/>
      <c r="N141" s="1429"/>
      <c r="O141" s="1475"/>
      <c r="P141" s="1475"/>
    </row>
    <row r="142" spans="1:16" ht="54.75" customHeight="1" x14ac:dyDescent="0.25">
      <c r="A142" s="466"/>
      <c r="B142" s="496" t="s">
        <v>404</v>
      </c>
      <c r="C142" s="1461" t="s">
        <v>2472</v>
      </c>
      <c r="D142" s="1428"/>
      <c r="E142" s="1436"/>
      <c r="F142" s="14" t="s">
        <v>2265</v>
      </c>
      <c r="G142" s="1828" t="s">
        <v>2470</v>
      </c>
      <c r="H142" s="1428"/>
      <c r="I142" s="1428"/>
      <c r="J142" s="1428"/>
      <c r="K142" s="1436"/>
      <c r="L142" s="1567" t="s">
        <v>2265</v>
      </c>
      <c r="M142" s="1428"/>
      <c r="N142" s="1429"/>
      <c r="O142" s="1475"/>
      <c r="P142" s="1475"/>
    </row>
    <row r="143" spans="1:16" ht="54.75" customHeight="1" x14ac:dyDescent="0.25">
      <c r="A143" s="466"/>
      <c r="B143" s="496" t="s">
        <v>406</v>
      </c>
      <c r="C143" s="1461" t="s">
        <v>2473</v>
      </c>
      <c r="D143" s="1428"/>
      <c r="E143" s="1436"/>
      <c r="F143" s="14" t="s">
        <v>2265</v>
      </c>
      <c r="G143" s="1828" t="s">
        <v>2470</v>
      </c>
      <c r="H143" s="1428"/>
      <c r="I143" s="1428"/>
      <c r="J143" s="1428"/>
      <c r="K143" s="1436"/>
      <c r="L143" s="1567" t="s">
        <v>2265</v>
      </c>
      <c r="M143" s="1428"/>
      <c r="N143" s="1429"/>
      <c r="O143" s="1475"/>
      <c r="P143" s="1475"/>
    </row>
    <row r="144" spans="1:16" ht="54.75" customHeight="1" x14ac:dyDescent="0.25">
      <c r="A144" s="466"/>
      <c r="B144" s="497" t="s">
        <v>409</v>
      </c>
      <c r="C144" s="1461" t="s">
        <v>2474</v>
      </c>
      <c r="D144" s="1428"/>
      <c r="E144" s="1436"/>
      <c r="F144" s="14" t="s">
        <v>2265</v>
      </c>
      <c r="G144" s="1828" t="s">
        <v>2470</v>
      </c>
      <c r="H144" s="1428"/>
      <c r="I144" s="1428"/>
      <c r="J144" s="1428"/>
      <c r="K144" s="1436"/>
      <c r="L144" s="1567" t="s">
        <v>2265</v>
      </c>
      <c r="M144" s="1428"/>
      <c r="N144" s="1429"/>
      <c r="O144" s="1475"/>
      <c r="P144" s="1475"/>
    </row>
    <row r="145" spans="1:16" ht="54.75" customHeight="1" x14ac:dyDescent="0.25">
      <c r="A145" s="466"/>
      <c r="B145" s="498" t="s">
        <v>411</v>
      </c>
      <c r="C145" s="1461" t="s">
        <v>2475</v>
      </c>
      <c r="D145" s="1428"/>
      <c r="E145" s="1436"/>
      <c r="F145" s="14" t="s">
        <v>2265</v>
      </c>
      <c r="G145" s="1828" t="s">
        <v>2470</v>
      </c>
      <c r="H145" s="1428"/>
      <c r="I145" s="1428"/>
      <c r="J145" s="1428"/>
      <c r="K145" s="1436"/>
      <c r="L145" s="1567" t="s">
        <v>2265</v>
      </c>
      <c r="M145" s="1428"/>
      <c r="N145" s="1429"/>
      <c r="O145" s="1475"/>
      <c r="P145" s="1475"/>
    </row>
    <row r="146" spans="1:16" ht="54.75" customHeight="1" x14ac:dyDescent="0.25">
      <c r="A146" s="466"/>
      <c r="B146" s="498" t="s">
        <v>414</v>
      </c>
      <c r="C146" s="1461" t="s">
        <v>2476</v>
      </c>
      <c r="D146" s="1428"/>
      <c r="E146" s="1436"/>
      <c r="F146" s="14" t="s">
        <v>2265</v>
      </c>
      <c r="G146" s="1828" t="s">
        <v>2470</v>
      </c>
      <c r="H146" s="1428"/>
      <c r="I146" s="1428"/>
      <c r="J146" s="1428"/>
      <c r="K146" s="1436"/>
      <c r="L146" s="1567" t="s">
        <v>2265</v>
      </c>
      <c r="M146" s="1428"/>
      <c r="N146" s="1429"/>
      <c r="O146" s="1475"/>
      <c r="P146" s="1475"/>
    </row>
    <row r="147" spans="1:16" ht="54.75" customHeight="1" x14ac:dyDescent="0.25">
      <c r="A147" s="466"/>
      <c r="B147" s="498" t="s">
        <v>417</v>
      </c>
      <c r="C147" s="1461" t="s">
        <v>2477</v>
      </c>
      <c r="D147" s="1428"/>
      <c r="E147" s="1436"/>
      <c r="F147" s="14" t="s">
        <v>2265</v>
      </c>
      <c r="G147" s="1828" t="s">
        <v>2470</v>
      </c>
      <c r="H147" s="1428"/>
      <c r="I147" s="1428"/>
      <c r="J147" s="1428"/>
      <c r="K147" s="1436"/>
      <c r="L147" s="1567" t="s">
        <v>2265</v>
      </c>
      <c r="M147" s="1428"/>
      <c r="N147" s="1429"/>
      <c r="O147" s="1475"/>
      <c r="P147" s="1475"/>
    </row>
    <row r="148" spans="1:16" ht="54.75" customHeight="1" x14ac:dyDescent="0.25">
      <c r="A148" s="466"/>
      <c r="B148" s="498" t="s">
        <v>419</v>
      </c>
      <c r="C148" s="1461" t="s">
        <v>2478</v>
      </c>
      <c r="D148" s="1428"/>
      <c r="E148" s="1436"/>
      <c r="F148" s="14" t="s">
        <v>2265</v>
      </c>
      <c r="G148" s="1828" t="s">
        <v>2470</v>
      </c>
      <c r="H148" s="1428"/>
      <c r="I148" s="1428"/>
      <c r="J148" s="1428"/>
      <c r="K148" s="1436"/>
      <c r="L148" s="1567" t="s">
        <v>2265</v>
      </c>
      <c r="M148" s="1428"/>
      <c r="N148" s="1429"/>
      <c r="O148" s="1475"/>
      <c r="P148" s="1475"/>
    </row>
    <row r="149" spans="1:16" ht="54.75" customHeight="1" x14ac:dyDescent="0.25">
      <c r="A149" s="466"/>
      <c r="B149" s="498" t="s">
        <v>540</v>
      </c>
      <c r="C149" s="1461" t="s">
        <v>2479</v>
      </c>
      <c r="D149" s="1428"/>
      <c r="E149" s="1436"/>
      <c r="F149" s="14" t="s">
        <v>2265</v>
      </c>
      <c r="G149" s="1828" t="s">
        <v>2470</v>
      </c>
      <c r="H149" s="1428"/>
      <c r="I149" s="1428"/>
      <c r="J149" s="1428"/>
      <c r="K149" s="1436"/>
      <c r="L149" s="1567" t="s">
        <v>2265</v>
      </c>
      <c r="M149" s="1428"/>
      <c r="N149" s="1429"/>
      <c r="O149" s="1475"/>
      <c r="P149" s="1475"/>
    </row>
    <row r="150" spans="1:16" ht="54.75" customHeight="1" x14ac:dyDescent="0.25">
      <c r="A150" s="466"/>
      <c r="B150" s="497" t="s">
        <v>542</v>
      </c>
      <c r="C150" s="1461" t="s">
        <v>2480</v>
      </c>
      <c r="D150" s="1428"/>
      <c r="E150" s="1436"/>
      <c r="F150" s="14" t="s">
        <v>2265</v>
      </c>
      <c r="G150" s="1828" t="s">
        <v>2470</v>
      </c>
      <c r="H150" s="1428"/>
      <c r="I150" s="1428"/>
      <c r="J150" s="1428"/>
      <c r="K150" s="1436"/>
      <c r="L150" s="1567" t="s">
        <v>2265</v>
      </c>
      <c r="M150" s="1428"/>
      <c r="N150" s="1429"/>
      <c r="O150" s="1471"/>
      <c r="P150" s="1471"/>
    </row>
    <row r="151" spans="1:16" ht="51" customHeight="1" x14ac:dyDescent="0.25">
      <c r="A151" s="466"/>
      <c r="B151" s="494" t="s">
        <v>589</v>
      </c>
      <c r="C151" s="1488" t="s">
        <v>2481</v>
      </c>
      <c r="D151" s="1428"/>
      <c r="E151" s="1436"/>
      <c r="F151" s="495" t="s">
        <v>2464</v>
      </c>
      <c r="G151" s="1564" t="s">
        <v>2482</v>
      </c>
      <c r="H151" s="1448"/>
      <c r="I151" s="1448"/>
      <c r="J151" s="1448"/>
      <c r="K151" s="1448"/>
      <c r="L151" s="1448"/>
      <c r="M151" s="1448"/>
      <c r="N151" s="1466"/>
      <c r="O151" s="1565" t="s">
        <v>2483</v>
      </c>
      <c r="P151" s="1725" t="s">
        <v>2468</v>
      </c>
    </row>
    <row r="152" spans="1:16" ht="27.75" customHeight="1" x14ac:dyDescent="0.25">
      <c r="A152" s="466"/>
      <c r="B152" s="496" t="s">
        <v>395</v>
      </c>
      <c r="C152" s="1461" t="s">
        <v>2469</v>
      </c>
      <c r="D152" s="1428"/>
      <c r="E152" s="1436"/>
      <c r="F152" s="14" t="s">
        <v>2265</v>
      </c>
      <c r="G152" s="1921" t="s">
        <v>2484</v>
      </c>
      <c r="H152" s="1448"/>
      <c r="I152" s="1448"/>
      <c r="J152" s="1448"/>
      <c r="K152" s="1448"/>
      <c r="L152" s="1448"/>
      <c r="M152" s="1448"/>
      <c r="N152" s="1466"/>
      <c r="O152" s="1475"/>
      <c r="P152" s="1454"/>
    </row>
    <row r="153" spans="1:16" ht="27.75" customHeight="1" x14ac:dyDescent="0.25">
      <c r="A153" s="466"/>
      <c r="B153" s="496" t="s">
        <v>402</v>
      </c>
      <c r="C153" s="1461" t="s">
        <v>2471</v>
      </c>
      <c r="D153" s="1428"/>
      <c r="E153" s="1436"/>
      <c r="F153" s="14" t="s">
        <v>2265</v>
      </c>
      <c r="G153" s="1921" t="s">
        <v>2484</v>
      </c>
      <c r="H153" s="1448"/>
      <c r="I153" s="1448"/>
      <c r="J153" s="1448"/>
      <c r="K153" s="1448"/>
      <c r="L153" s="1448"/>
      <c r="M153" s="1448"/>
      <c r="N153" s="1466"/>
      <c r="O153" s="1475"/>
      <c r="P153" s="1454"/>
    </row>
    <row r="154" spans="1:16" ht="27.75" customHeight="1" x14ac:dyDescent="0.25">
      <c r="A154" s="466"/>
      <c r="B154" s="496" t="s">
        <v>404</v>
      </c>
      <c r="C154" s="1461" t="s">
        <v>2472</v>
      </c>
      <c r="D154" s="1428"/>
      <c r="E154" s="1436"/>
      <c r="F154" s="14" t="s">
        <v>2265</v>
      </c>
      <c r="G154" s="1921" t="s">
        <v>2484</v>
      </c>
      <c r="H154" s="1448"/>
      <c r="I154" s="1448"/>
      <c r="J154" s="1448"/>
      <c r="K154" s="1448"/>
      <c r="L154" s="1448"/>
      <c r="M154" s="1448"/>
      <c r="N154" s="1466"/>
      <c r="O154" s="1475"/>
      <c r="P154" s="1454"/>
    </row>
    <row r="155" spans="1:16" ht="27.75" customHeight="1" x14ac:dyDescent="0.25">
      <c r="A155" s="466"/>
      <c r="B155" s="496" t="s">
        <v>406</v>
      </c>
      <c r="C155" s="1461" t="s">
        <v>2473</v>
      </c>
      <c r="D155" s="1428"/>
      <c r="E155" s="1436"/>
      <c r="F155" s="14" t="s">
        <v>2265</v>
      </c>
      <c r="G155" s="1921" t="s">
        <v>2484</v>
      </c>
      <c r="H155" s="1448"/>
      <c r="I155" s="1448"/>
      <c r="J155" s="1448"/>
      <c r="K155" s="1448"/>
      <c r="L155" s="1448"/>
      <c r="M155" s="1448"/>
      <c r="N155" s="1466"/>
      <c r="O155" s="1475"/>
      <c r="P155" s="1454"/>
    </row>
    <row r="156" spans="1:16" ht="27.75" customHeight="1" x14ac:dyDescent="0.25">
      <c r="A156" s="466"/>
      <c r="B156" s="497" t="s">
        <v>409</v>
      </c>
      <c r="C156" s="1461" t="s">
        <v>2474</v>
      </c>
      <c r="D156" s="1428"/>
      <c r="E156" s="1436"/>
      <c r="F156" s="14" t="s">
        <v>2265</v>
      </c>
      <c r="G156" s="1921" t="s">
        <v>2484</v>
      </c>
      <c r="H156" s="1448"/>
      <c r="I156" s="1448"/>
      <c r="J156" s="1448"/>
      <c r="K156" s="1448"/>
      <c r="L156" s="1448"/>
      <c r="M156" s="1448"/>
      <c r="N156" s="1466"/>
      <c r="O156" s="1475"/>
      <c r="P156" s="1454"/>
    </row>
    <row r="157" spans="1:16" ht="27.75" customHeight="1" x14ac:dyDescent="0.25">
      <c r="A157" s="466"/>
      <c r="B157" s="498" t="s">
        <v>411</v>
      </c>
      <c r="C157" s="1461" t="s">
        <v>2475</v>
      </c>
      <c r="D157" s="1428"/>
      <c r="E157" s="1436"/>
      <c r="F157" s="14" t="s">
        <v>2265</v>
      </c>
      <c r="G157" s="1921" t="s">
        <v>2484</v>
      </c>
      <c r="H157" s="1448"/>
      <c r="I157" s="1448"/>
      <c r="J157" s="1448"/>
      <c r="K157" s="1448"/>
      <c r="L157" s="1448"/>
      <c r="M157" s="1448"/>
      <c r="N157" s="1466"/>
      <c r="O157" s="1475"/>
      <c r="P157" s="1454"/>
    </row>
    <row r="158" spans="1:16" ht="27.75" customHeight="1" x14ac:dyDescent="0.25">
      <c r="A158" s="466"/>
      <c r="B158" s="498" t="s">
        <v>414</v>
      </c>
      <c r="C158" s="1461" t="s">
        <v>2476</v>
      </c>
      <c r="D158" s="1428"/>
      <c r="E158" s="1436"/>
      <c r="F158" s="14" t="s">
        <v>2265</v>
      </c>
      <c r="G158" s="1921" t="s">
        <v>2484</v>
      </c>
      <c r="H158" s="1448"/>
      <c r="I158" s="1448"/>
      <c r="J158" s="1448"/>
      <c r="K158" s="1448"/>
      <c r="L158" s="1448"/>
      <c r="M158" s="1448"/>
      <c r="N158" s="1466"/>
      <c r="O158" s="1475"/>
      <c r="P158" s="1454"/>
    </row>
    <row r="159" spans="1:16" ht="27.75" customHeight="1" x14ac:dyDescent="0.25">
      <c r="A159" s="466"/>
      <c r="B159" s="498" t="s">
        <v>417</v>
      </c>
      <c r="C159" s="1461" t="s">
        <v>2477</v>
      </c>
      <c r="D159" s="1428"/>
      <c r="E159" s="1436"/>
      <c r="F159" s="14" t="s">
        <v>2265</v>
      </c>
      <c r="G159" s="1921" t="s">
        <v>2484</v>
      </c>
      <c r="H159" s="1448"/>
      <c r="I159" s="1448"/>
      <c r="J159" s="1448"/>
      <c r="K159" s="1448"/>
      <c r="L159" s="1448"/>
      <c r="M159" s="1448"/>
      <c r="N159" s="1466"/>
      <c r="O159" s="1475"/>
      <c r="P159" s="1454"/>
    </row>
    <row r="160" spans="1:16" ht="27.75" customHeight="1" x14ac:dyDescent="0.25">
      <c r="A160" s="466"/>
      <c r="B160" s="498" t="s">
        <v>419</v>
      </c>
      <c r="C160" s="1461" t="s">
        <v>2478</v>
      </c>
      <c r="D160" s="1428"/>
      <c r="E160" s="1436"/>
      <c r="F160" s="14" t="s">
        <v>2265</v>
      </c>
      <c r="G160" s="1921" t="s">
        <v>2484</v>
      </c>
      <c r="H160" s="1448"/>
      <c r="I160" s="1448"/>
      <c r="J160" s="1448"/>
      <c r="K160" s="1448"/>
      <c r="L160" s="1448"/>
      <c r="M160" s="1448"/>
      <c r="N160" s="1466"/>
      <c r="O160" s="1475"/>
      <c r="P160" s="1454"/>
    </row>
    <row r="161" spans="1:16" ht="27.75" customHeight="1" x14ac:dyDescent="0.25">
      <c r="A161" s="466"/>
      <c r="B161" s="498" t="s">
        <v>540</v>
      </c>
      <c r="C161" s="1461" t="s">
        <v>2479</v>
      </c>
      <c r="D161" s="1428"/>
      <c r="E161" s="1436"/>
      <c r="F161" s="14" t="s">
        <v>2265</v>
      </c>
      <c r="G161" s="1921" t="s">
        <v>2484</v>
      </c>
      <c r="H161" s="1448"/>
      <c r="I161" s="1448"/>
      <c r="J161" s="1448"/>
      <c r="K161" s="1448"/>
      <c r="L161" s="1448"/>
      <c r="M161" s="1448"/>
      <c r="N161" s="1466"/>
      <c r="O161" s="1475"/>
      <c r="P161" s="1454"/>
    </row>
    <row r="162" spans="1:16" ht="27.75" customHeight="1" x14ac:dyDescent="0.25">
      <c r="A162" s="466"/>
      <c r="B162" s="497" t="s">
        <v>542</v>
      </c>
      <c r="C162" s="1461" t="s">
        <v>2480</v>
      </c>
      <c r="D162" s="1428"/>
      <c r="E162" s="1436"/>
      <c r="F162" s="14" t="s">
        <v>2265</v>
      </c>
      <c r="G162" s="1921" t="s">
        <v>2484</v>
      </c>
      <c r="H162" s="1448"/>
      <c r="I162" s="1448"/>
      <c r="J162" s="1448"/>
      <c r="K162" s="1448"/>
      <c r="L162" s="1448"/>
      <c r="M162" s="1448"/>
      <c r="N162" s="1466"/>
      <c r="O162" s="1471"/>
      <c r="P162" s="1481"/>
    </row>
    <row r="163" spans="1:16" ht="50.25" customHeight="1" x14ac:dyDescent="0.25">
      <c r="A163" s="466"/>
      <c r="B163" s="494" t="s">
        <v>592</v>
      </c>
      <c r="C163" s="1488" t="s">
        <v>2485</v>
      </c>
      <c r="D163" s="1428"/>
      <c r="E163" s="1436"/>
      <c r="F163" s="495" t="s">
        <v>2464</v>
      </c>
      <c r="G163" s="1568" t="s">
        <v>2486</v>
      </c>
      <c r="H163" s="1428"/>
      <c r="I163" s="1428"/>
      <c r="J163" s="1428"/>
      <c r="K163" s="1436"/>
      <c r="L163" s="1569" t="s">
        <v>2466</v>
      </c>
      <c r="M163" s="1428"/>
      <c r="N163" s="1429"/>
      <c r="O163" s="1572" t="s">
        <v>2487</v>
      </c>
      <c r="P163" s="1565" t="s">
        <v>2468</v>
      </c>
    </row>
    <row r="164" spans="1:16" ht="20.25" customHeight="1" x14ac:dyDescent="0.25">
      <c r="A164" s="466"/>
      <c r="B164" s="499" t="s">
        <v>395</v>
      </c>
      <c r="C164" s="1461" t="s">
        <v>2469</v>
      </c>
      <c r="D164" s="1428"/>
      <c r="E164" s="1436"/>
      <c r="F164" s="14" t="s">
        <v>58</v>
      </c>
      <c r="G164" s="1566" t="s">
        <v>2364</v>
      </c>
      <c r="H164" s="1428"/>
      <c r="I164" s="1428"/>
      <c r="J164" s="1428"/>
      <c r="K164" s="1436"/>
      <c r="L164" s="1567" t="s">
        <v>2364</v>
      </c>
      <c r="M164" s="1428"/>
      <c r="N164" s="1429"/>
      <c r="O164" s="1475"/>
      <c r="P164" s="1475"/>
    </row>
    <row r="165" spans="1:16" ht="20.25" customHeight="1" x14ac:dyDescent="0.25">
      <c r="A165" s="466"/>
      <c r="B165" s="499" t="s">
        <v>402</v>
      </c>
      <c r="C165" s="1461" t="s">
        <v>2471</v>
      </c>
      <c r="D165" s="1428"/>
      <c r="E165" s="1436"/>
      <c r="F165" s="14" t="s">
        <v>58</v>
      </c>
      <c r="G165" s="1566" t="s">
        <v>2364</v>
      </c>
      <c r="H165" s="1428"/>
      <c r="I165" s="1428"/>
      <c r="J165" s="1428"/>
      <c r="K165" s="1436"/>
      <c r="L165" s="1567" t="s">
        <v>2364</v>
      </c>
      <c r="M165" s="1428"/>
      <c r="N165" s="1429"/>
      <c r="O165" s="1475"/>
      <c r="P165" s="1475"/>
    </row>
    <row r="166" spans="1:16" ht="20.25" customHeight="1" x14ac:dyDescent="0.25">
      <c r="A166" s="466"/>
      <c r="B166" s="499" t="s">
        <v>404</v>
      </c>
      <c r="C166" s="1461" t="s">
        <v>2472</v>
      </c>
      <c r="D166" s="1428"/>
      <c r="E166" s="1436"/>
      <c r="F166" s="14" t="s">
        <v>58</v>
      </c>
      <c r="G166" s="1566" t="s">
        <v>2364</v>
      </c>
      <c r="H166" s="1428"/>
      <c r="I166" s="1428"/>
      <c r="J166" s="1428"/>
      <c r="K166" s="1436"/>
      <c r="L166" s="1567" t="s">
        <v>2364</v>
      </c>
      <c r="M166" s="1428"/>
      <c r="N166" s="1429"/>
      <c r="O166" s="1475"/>
      <c r="P166" s="1475"/>
    </row>
    <row r="167" spans="1:16" ht="20.25" customHeight="1" x14ac:dyDescent="0.25">
      <c r="A167" s="466"/>
      <c r="B167" s="499" t="s">
        <v>406</v>
      </c>
      <c r="C167" s="1461" t="s">
        <v>2473</v>
      </c>
      <c r="D167" s="1428"/>
      <c r="E167" s="1436"/>
      <c r="F167" s="14" t="s">
        <v>58</v>
      </c>
      <c r="G167" s="1566" t="s">
        <v>2364</v>
      </c>
      <c r="H167" s="1428"/>
      <c r="I167" s="1428"/>
      <c r="J167" s="1428"/>
      <c r="K167" s="1436"/>
      <c r="L167" s="1567" t="s">
        <v>2364</v>
      </c>
      <c r="M167" s="1428"/>
      <c r="N167" s="1429"/>
      <c r="O167" s="1475"/>
      <c r="P167" s="1475"/>
    </row>
    <row r="168" spans="1:16" ht="20.25" customHeight="1" x14ac:dyDescent="0.25">
      <c r="A168" s="466"/>
      <c r="B168" s="499" t="s">
        <v>409</v>
      </c>
      <c r="C168" s="1461" t="s">
        <v>2474</v>
      </c>
      <c r="D168" s="1428"/>
      <c r="E168" s="1436"/>
      <c r="F168" s="14" t="s">
        <v>58</v>
      </c>
      <c r="G168" s="1566" t="s">
        <v>2364</v>
      </c>
      <c r="H168" s="1428"/>
      <c r="I168" s="1428"/>
      <c r="J168" s="1428"/>
      <c r="K168" s="1436"/>
      <c r="L168" s="1567" t="s">
        <v>2364</v>
      </c>
      <c r="M168" s="1428"/>
      <c r="N168" s="1429"/>
      <c r="O168" s="1475"/>
      <c r="P168" s="1475"/>
    </row>
    <row r="169" spans="1:16" ht="30.75" customHeight="1" x14ac:dyDescent="0.25">
      <c r="A169" s="466"/>
      <c r="B169" s="418" t="s">
        <v>411</v>
      </c>
      <c r="C169" s="1461" t="s">
        <v>2475</v>
      </c>
      <c r="D169" s="1428"/>
      <c r="E169" s="1436"/>
      <c r="F169" s="14" t="s">
        <v>58</v>
      </c>
      <c r="G169" s="1795" t="s">
        <v>2364</v>
      </c>
      <c r="H169" s="1428"/>
      <c r="I169" s="1428"/>
      <c r="J169" s="1428"/>
      <c r="K169" s="1436"/>
      <c r="L169" s="1567" t="s">
        <v>2364</v>
      </c>
      <c r="M169" s="1428"/>
      <c r="N169" s="1429"/>
      <c r="O169" s="1475"/>
      <c r="P169" s="1475"/>
    </row>
    <row r="170" spans="1:16" ht="20.25" customHeight="1" x14ac:dyDescent="0.25">
      <c r="A170" s="466"/>
      <c r="B170" s="418" t="s">
        <v>414</v>
      </c>
      <c r="C170" s="1461" t="s">
        <v>2476</v>
      </c>
      <c r="D170" s="1428"/>
      <c r="E170" s="1436"/>
      <c r="F170" s="14" t="s">
        <v>58</v>
      </c>
      <c r="G170" s="1566" t="s">
        <v>2364</v>
      </c>
      <c r="H170" s="1428"/>
      <c r="I170" s="1428"/>
      <c r="J170" s="1428"/>
      <c r="K170" s="1436"/>
      <c r="L170" s="1567" t="s">
        <v>2364</v>
      </c>
      <c r="M170" s="1428"/>
      <c r="N170" s="1429"/>
      <c r="O170" s="1475"/>
      <c r="P170" s="1475"/>
    </row>
    <row r="171" spans="1:16" ht="20.25" customHeight="1" x14ac:dyDescent="0.25">
      <c r="A171" s="466"/>
      <c r="B171" s="418" t="s">
        <v>417</v>
      </c>
      <c r="C171" s="1461" t="s">
        <v>2477</v>
      </c>
      <c r="D171" s="1428"/>
      <c r="E171" s="1436"/>
      <c r="F171" s="14" t="s">
        <v>58</v>
      </c>
      <c r="G171" s="1566" t="s">
        <v>2364</v>
      </c>
      <c r="H171" s="1428"/>
      <c r="I171" s="1428"/>
      <c r="J171" s="1428"/>
      <c r="K171" s="1436"/>
      <c r="L171" s="1567" t="s">
        <v>2364</v>
      </c>
      <c r="M171" s="1428"/>
      <c r="N171" s="1429"/>
      <c r="O171" s="1475"/>
      <c r="P171" s="1475"/>
    </row>
    <row r="172" spans="1:16" ht="20.25" customHeight="1" x14ac:dyDescent="0.25">
      <c r="A172" s="466"/>
      <c r="B172" s="418" t="s">
        <v>419</v>
      </c>
      <c r="C172" s="1461" t="s">
        <v>2478</v>
      </c>
      <c r="D172" s="1428"/>
      <c r="E172" s="1436"/>
      <c r="F172" s="14" t="s">
        <v>58</v>
      </c>
      <c r="G172" s="1566" t="s">
        <v>2364</v>
      </c>
      <c r="H172" s="1428"/>
      <c r="I172" s="1428"/>
      <c r="J172" s="1428"/>
      <c r="K172" s="1436"/>
      <c r="L172" s="1567" t="s">
        <v>2364</v>
      </c>
      <c r="M172" s="1428"/>
      <c r="N172" s="1429"/>
      <c r="O172" s="1475"/>
      <c r="P172" s="1475"/>
    </row>
    <row r="173" spans="1:16" ht="20.25" customHeight="1" x14ac:dyDescent="0.25">
      <c r="A173" s="466"/>
      <c r="B173" s="418" t="s">
        <v>540</v>
      </c>
      <c r="C173" s="1461" t="s">
        <v>2479</v>
      </c>
      <c r="D173" s="1428"/>
      <c r="E173" s="1436"/>
      <c r="F173" s="14" t="s">
        <v>58</v>
      </c>
      <c r="G173" s="1566" t="s">
        <v>2364</v>
      </c>
      <c r="H173" s="1428"/>
      <c r="I173" s="1428"/>
      <c r="J173" s="1428"/>
      <c r="K173" s="1436"/>
      <c r="L173" s="1567" t="s">
        <v>2364</v>
      </c>
      <c r="M173" s="1428"/>
      <c r="N173" s="1429"/>
      <c r="O173" s="1475"/>
      <c r="P173" s="1475"/>
    </row>
    <row r="174" spans="1:16" ht="20.25" customHeight="1" x14ac:dyDescent="0.25">
      <c r="A174" s="466"/>
      <c r="B174" s="419" t="s">
        <v>542</v>
      </c>
      <c r="C174" s="1461" t="s">
        <v>2480</v>
      </c>
      <c r="D174" s="1428"/>
      <c r="E174" s="1436"/>
      <c r="F174" s="14" t="s">
        <v>58</v>
      </c>
      <c r="G174" s="1566" t="s">
        <v>2364</v>
      </c>
      <c r="H174" s="1428"/>
      <c r="I174" s="1428"/>
      <c r="J174" s="1428"/>
      <c r="K174" s="1436"/>
      <c r="L174" s="1567" t="s">
        <v>2364</v>
      </c>
      <c r="M174" s="1428"/>
      <c r="N174" s="1429"/>
      <c r="O174" s="1471"/>
      <c r="P174" s="1471"/>
    </row>
    <row r="175" spans="1:16" ht="61.5" customHeight="1" thickBot="1" x14ac:dyDescent="0.3">
      <c r="A175" s="466"/>
      <c r="B175" s="3" t="s">
        <v>595</v>
      </c>
      <c r="C175" s="1488" t="s">
        <v>2488</v>
      </c>
      <c r="D175" s="1428"/>
      <c r="E175" s="1436"/>
      <c r="F175" s="495" t="s">
        <v>2464</v>
      </c>
      <c r="G175" s="1564" t="s">
        <v>2489</v>
      </c>
      <c r="H175" s="1448"/>
      <c r="I175" s="1448"/>
      <c r="J175" s="1448"/>
      <c r="K175" s="1448"/>
      <c r="L175" s="1448"/>
      <c r="M175" s="1448"/>
      <c r="N175" s="1466"/>
      <c r="O175" s="1500" t="s">
        <v>2483</v>
      </c>
      <c r="P175" s="1723" t="s">
        <v>2468</v>
      </c>
    </row>
    <row r="176" spans="1:16" ht="21" customHeight="1" x14ac:dyDescent="0.25">
      <c r="A176" s="466"/>
      <c r="B176" s="499" t="s">
        <v>395</v>
      </c>
      <c r="C176" s="1461" t="s">
        <v>2469</v>
      </c>
      <c r="D176" s="1428"/>
      <c r="E176" s="1436"/>
      <c r="F176" s="14" t="s">
        <v>2265</v>
      </c>
      <c r="G176" s="1794" t="s">
        <v>2490</v>
      </c>
      <c r="H176" s="1448"/>
      <c r="I176" s="1448"/>
      <c r="J176" s="1448"/>
      <c r="K176" s="1448"/>
      <c r="L176" s="1448"/>
      <c r="M176" s="1448"/>
      <c r="N176" s="1466"/>
      <c r="O176" s="1475"/>
      <c r="P176" s="1475"/>
    </row>
    <row r="177" spans="1:16" ht="21" customHeight="1" x14ac:dyDescent="0.25">
      <c r="A177" s="466"/>
      <c r="B177" s="499" t="s">
        <v>402</v>
      </c>
      <c r="C177" s="1461" t="s">
        <v>2471</v>
      </c>
      <c r="D177" s="1428"/>
      <c r="E177" s="1436"/>
      <c r="F177" s="1" t="s">
        <v>2265</v>
      </c>
      <c r="G177" s="1794" t="s">
        <v>2490</v>
      </c>
      <c r="H177" s="1448"/>
      <c r="I177" s="1448"/>
      <c r="J177" s="1448"/>
      <c r="K177" s="1448"/>
      <c r="L177" s="1448"/>
      <c r="M177" s="1448"/>
      <c r="N177" s="1466"/>
      <c r="O177" s="1475"/>
      <c r="P177" s="1475"/>
    </row>
    <row r="178" spans="1:16" ht="21" customHeight="1" x14ac:dyDescent="0.25">
      <c r="A178" s="466"/>
      <c r="B178" s="499" t="s">
        <v>404</v>
      </c>
      <c r="C178" s="1461" t="s">
        <v>2472</v>
      </c>
      <c r="D178" s="1428"/>
      <c r="E178" s="1436"/>
      <c r="F178" s="1" t="s">
        <v>2265</v>
      </c>
      <c r="G178" s="1794" t="s">
        <v>2490</v>
      </c>
      <c r="H178" s="1448"/>
      <c r="I178" s="1448"/>
      <c r="J178" s="1448"/>
      <c r="K178" s="1448"/>
      <c r="L178" s="1448"/>
      <c r="M178" s="1448"/>
      <c r="N178" s="1466"/>
      <c r="O178" s="1475"/>
      <c r="P178" s="1475"/>
    </row>
    <row r="179" spans="1:16" ht="21" customHeight="1" x14ac:dyDescent="0.25">
      <c r="A179" s="466"/>
      <c r="B179" s="499" t="s">
        <v>406</v>
      </c>
      <c r="C179" s="1461" t="s">
        <v>2473</v>
      </c>
      <c r="D179" s="1428"/>
      <c r="E179" s="1436"/>
      <c r="F179" s="1" t="s">
        <v>2265</v>
      </c>
      <c r="G179" s="1794" t="s">
        <v>2490</v>
      </c>
      <c r="H179" s="1448"/>
      <c r="I179" s="1448"/>
      <c r="J179" s="1448"/>
      <c r="K179" s="1448"/>
      <c r="L179" s="1448"/>
      <c r="M179" s="1448"/>
      <c r="N179" s="1466"/>
      <c r="O179" s="1475"/>
      <c r="P179" s="1475"/>
    </row>
    <row r="180" spans="1:16" ht="21" customHeight="1" x14ac:dyDescent="0.25">
      <c r="A180" s="466"/>
      <c r="B180" s="419" t="s">
        <v>409</v>
      </c>
      <c r="C180" s="1461" t="s">
        <v>2474</v>
      </c>
      <c r="D180" s="1428"/>
      <c r="E180" s="1436"/>
      <c r="F180" s="1" t="s">
        <v>2265</v>
      </c>
      <c r="G180" s="1794" t="s">
        <v>2490</v>
      </c>
      <c r="H180" s="1448"/>
      <c r="I180" s="1448"/>
      <c r="J180" s="1448"/>
      <c r="K180" s="1448"/>
      <c r="L180" s="1448"/>
      <c r="M180" s="1448"/>
      <c r="N180" s="1466"/>
      <c r="O180" s="1475"/>
      <c r="P180" s="1475"/>
    </row>
    <row r="181" spans="1:16" ht="30.75" customHeight="1" x14ac:dyDescent="0.25">
      <c r="A181" s="466"/>
      <c r="B181" s="418" t="s">
        <v>411</v>
      </c>
      <c r="C181" s="1461" t="s">
        <v>2475</v>
      </c>
      <c r="D181" s="1428"/>
      <c r="E181" s="1436"/>
      <c r="F181" s="1" t="s">
        <v>2265</v>
      </c>
      <c r="G181" s="1794" t="s">
        <v>2490</v>
      </c>
      <c r="H181" s="1448"/>
      <c r="I181" s="1448"/>
      <c r="J181" s="1448"/>
      <c r="K181" s="1448"/>
      <c r="L181" s="1448"/>
      <c r="M181" s="1448"/>
      <c r="N181" s="1466"/>
      <c r="O181" s="1475"/>
      <c r="P181" s="1475"/>
    </row>
    <row r="182" spans="1:16" ht="21" customHeight="1" x14ac:dyDescent="0.25">
      <c r="A182" s="466"/>
      <c r="B182" s="418" t="s">
        <v>414</v>
      </c>
      <c r="C182" s="1461" t="s">
        <v>2476</v>
      </c>
      <c r="D182" s="1428"/>
      <c r="E182" s="1436"/>
      <c r="F182" s="1" t="s">
        <v>2265</v>
      </c>
      <c r="G182" s="1794" t="s">
        <v>2490</v>
      </c>
      <c r="H182" s="1448"/>
      <c r="I182" s="1448"/>
      <c r="J182" s="1448"/>
      <c r="K182" s="1448"/>
      <c r="L182" s="1448"/>
      <c r="M182" s="1448"/>
      <c r="N182" s="1466"/>
      <c r="O182" s="1475"/>
      <c r="P182" s="1475"/>
    </row>
    <row r="183" spans="1:16" ht="21" customHeight="1" x14ac:dyDescent="0.25">
      <c r="A183" s="466"/>
      <c r="B183" s="418" t="s">
        <v>417</v>
      </c>
      <c r="C183" s="1461" t="s">
        <v>2477</v>
      </c>
      <c r="D183" s="1428"/>
      <c r="E183" s="1436"/>
      <c r="F183" s="1" t="s">
        <v>2265</v>
      </c>
      <c r="G183" s="1794" t="s">
        <v>2490</v>
      </c>
      <c r="H183" s="1448"/>
      <c r="I183" s="1448"/>
      <c r="J183" s="1448"/>
      <c r="K183" s="1448"/>
      <c r="L183" s="1448"/>
      <c r="M183" s="1448"/>
      <c r="N183" s="1466"/>
      <c r="O183" s="1475"/>
      <c r="P183" s="1475"/>
    </row>
    <row r="184" spans="1:16" ht="21" customHeight="1" x14ac:dyDescent="0.25">
      <c r="A184" s="466"/>
      <c r="B184" s="418" t="s">
        <v>419</v>
      </c>
      <c r="C184" s="1461" t="s">
        <v>2478</v>
      </c>
      <c r="D184" s="1428"/>
      <c r="E184" s="1436"/>
      <c r="F184" s="1" t="s">
        <v>2265</v>
      </c>
      <c r="G184" s="1794" t="s">
        <v>2490</v>
      </c>
      <c r="H184" s="1448"/>
      <c r="I184" s="1448"/>
      <c r="J184" s="1448"/>
      <c r="K184" s="1448"/>
      <c r="L184" s="1448"/>
      <c r="M184" s="1448"/>
      <c r="N184" s="1466"/>
      <c r="O184" s="1475"/>
      <c r="P184" s="1475"/>
    </row>
    <row r="185" spans="1:16" ht="21" customHeight="1" x14ac:dyDescent="0.25">
      <c r="A185" s="466"/>
      <c r="B185" s="418" t="s">
        <v>540</v>
      </c>
      <c r="C185" s="1461" t="s">
        <v>2479</v>
      </c>
      <c r="D185" s="1428"/>
      <c r="E185" s="1436"/>
      <c r="F185" s="1" t="s">
        <v>2265</v>
      </c>
      <c r="G185" s="1794" t="s">
        <v>2490</v>
      </c>
      <c r="H185" s="1448"/>
      <c r="I185" s="1448"/>
      <c r="J185" s="1448"/>
      <c r="K185" s="1448"/>
      <c r="L185" s="1448"/>
      <c r="M185" s="1448"/>
      <c r="N185" s="1466"/>
      <c r="O185" s="1475"/>
      <c r="P185" s="1475"/>
    </row>
    <row r="186" spans="1:16" ht="21" customHeight="1" thickBot="1" x14ac:dyDescent="0.3">
      <c r="A186" s="466"/>
      <c r="B186" s="452" t="s">
        <v>542</v>
      </c>
      <c r="C186" s="1423" t="s">
        <v>2480</v>
      </c>
      <c r="D186" s="1424"/>
      <c r="E186" s="1425"/>
      <c r="F186" s="481" t="s">
        <v>2265</v>
      </c>
      <c r="G186" s="1920" t="s">
        <v>2490</v>
      </c>
      <c r="H186" s="1424"/>
      <c r="I186" s="1424"/>
      <c r="J186" s="1424"/>
      <c r="K186" s="1424"/>
      <c r="L186" s="1424"/>
      <c r="M186" s="1424"/>
      <c r="N186" s="1578"/>
      <c r="O186" s="1422"/>
      <c r="P186" s="1475"/>
    </row>
    <row r="187" spans="1:16" ht="34.5" customHeight="1" x14ac:dyDescent="0.25">
      <c r="B187" s="77" t="s">
        <v>598</v>
      </c>
      <c r="C187" s="1461" t="s">
        <v>2491</v>
      </c>
      <c r="D187" s="1428"/>
      <c r="E187" s="1428"/>
      <c r="F187" s="1428"/>
      <c r="G187" s="1436"/>
      <c r="H187" s="1503" t="s">
        <v>2265</v>
      </c>
      <c r="I187" s="1484"/>
      <c r="J187" s="1456"/>
      <c r="K187" s="1878" t="s">
        <v>2318</v>
      </c>
      <c r="L187" s="1724" t="s">
        <v>2492</v>
      </c>
      <c r="M187" s="1701"/>
      <c r="N187" s="1454"/>
      <c r="O187" s="1714" t="s">
        <v>2268</v>
      </c>
      <c r="P187" s="1919" t="s">
        <v>2493</v>
      </c>
    </row>
    <row r="188" spans="1:16" ht="25.5" customHeight="1" x14ac:dyDescent="0.25">
      <c r="B188" s="419" t="s">
        <v>395</v>
      </c>
      <c r="C188" s="1461" t="s">
        <v>2494</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2495</v>
      </c>
      <c r="E189" s="1428"/>
      <c r="F189" s="1428"/>
      <c r="G189" s="1436"/>
      <c r="H189" s="1528" t="s">
        <v>2265</v>
      </c>
      <c r="I189" s="1428"/>
      <c r="J189" s="1436"/>
      <c r="K189" s="1450"/>
      <c r="L189" s="1478"/>
      <c r="M189" s="1701"/>
      <c r="N189" s="1454"/>
      <c r="O189" s="1475"/>
      <c r="P189" s="1475"/>
    </row>
    <row r="190" spans="1:16" ht="20.25" customHeight="1" x14ac:dyDescent="0.25">
      <c r="B190" s="419"/>
      <c r="C190" s="494" t="s">
        <v>509</v>
      </c>
      <c r="D190" s="1461" t="s">
        <v>1050</v>
      </c>
      <c r="E190" s="1428"/>
      <c r="F190" s="1428"/>
      <c r="G190" s="1436"/>
      <c r="H190" s="1528" t="s">
        <v>2294</v>
      </c>
      <c r="I190" s="1428"/>
      <c r="J190" s="1436"/>
      <c r="K190" s="1450"/>
      <c r="L190" s="1478"/>
      <c r="M190" s="1701"/>
      <c r="N190" s="1454"/>
      <c r="O190" s="1475"/>
      <c r="P190" s="1475"/>
    </row>
    <row r="191" spans="1:16" ht="20.25" customHeight="1" x14ac:dyDescent="0.25">
      <c r="B191" s="419"/>
      <c r="C191" s="494" t="s">
        <v>511</v>
      </c>
      <c r="D191" s="1461" t="s">
        <v>2496</v>
      </c>
      <c r="E191" s="1428"/>
      <c r="F191" s="1428"/>
      <c r="G191" s="1436"/>
      <c r="H191" s="1528" t="s">
        <v>2294</v>
      </c>
      <c r="I191" s="1428"/>
      <c r="J191" s="1436"/>
      <c r="K191" s="1450"/>
      <c r="L191" s="1478"/>
      <c r="M191" s="1701"/>
      <c r="N191" s="1454"/>
      <c r="O191" s="1475"/>
      <c r="P191" s="1475"/>
    </row>
    <row r="192" spans="1:16" ht="20.25" customHeight="1" x14ac:dyDescent="0.25">
      <c r="B192" s="419"/>
      <c r="C192" s="494" t="s">
        <v>513</v>
      </c>
      <c r="D192" s="1461" t="s">
        <v>2409</v>
      </c>
      <c r="E192" s="1428"/>
      <c r="F192" s="1428"/>
      <c r="G192" s="1436"/>
      <c r="H192" s="1528" t="s">
        <v>2294</v>
      </c>
      <c r="I192" s="1428"/>
      <c r="J192" s="1436"/>
      <c r="K192" s="1450"/>
      <c r="L192" s="1478"/>
      <c r="M192" s="1701"/>
      <c r="N192" s="1454"/>
      <c r="O192" s="1475"/>
      <c r="P192" s="1475"/>
    </row>
    <row r="193" spans="2:16" ht="34.5" customHeight="1" x14ac:dyDescent="0.25">
      <c r="B193" s="419" t="s">
        <v>402</v>
      </c>
      <c r="C193" s="1459" t="s">
        <v>2497</v>
      </c>
      <c r="D193" s="1448"/>
      <c r="E193" s="1448"/>
      <c r="F193" s="1448"/>
      <c r="G193" s="1445"/>
      <c r="H193" s="1556" t="s">
        <v>2498</v>
      </c>
      <c r="I193" s="1448"/>
      <c r="J193" s="1445"/>
      <c r="K193" s="1450"/>
      <c r="L193" s="1478"/>
      <c r="M193" s="1701"/>
      <c r="N193" s="1454"/>
      <c r="O193" s="1471"/>
      <c r="P193" s="1475"/>
    </row>
    <row r="194" spans="2:16" ht="27" customHeight="1" x14ac:dyDescent="0.25">
      <c r="B194" s="501" t="s">
        <v>604</v>
      </c>
      <c r="C194" s="1542" t="s">
        <v>2499</v>
      </c>
      <c r="D194" s="1428"/>
      <c r="E194" s="1428"/>
      <c r="F194" s="1428"/>
      <c r="G194" s="1428"/>
      <c r="H194" s="1428"/>
      <c r="I194" s="1428"/>
      <c r="J194" s="1428"/>
      <c r="K194" s="1428"/>
      <c r="L194" s="1428"/>
      <c r="M194" s="1428"/>
      <c r="N194" s="1429"/>
      <c r="O194" s="1470" t="s">
        <v>2268</v>
      </c>
      <c r="P194" s="1470" t="s">
        <v>2500</v>
      </c>
    </row>
    <row r="195" spans="2:16" ht="21.75" customHeight="1" x14ac:dyDescent="0.25">
      <c r="B195" s="419" t="s">
        <v>395</v>
      </c>
      <c r="C195" s="1457" t="s">
        <v>2501</v>
      </c>
      <c r="D195" s="1428"/>
      <c r="E195" s="1428"/>
      <c r="F195" s="1428"/>
      <c r="G195" s="1428"/>
      <c r="H195" s="1462" t="s">
        <v>58</v>
      </c>
      <c r="I195" s="1428"/>
      <c r="J195" s="1436"/>
      <c r="K195" s="1514" t="s">
        <v>2318</v>
      </c>
      <c r="L195" s="1563"/>
      <c r="M195" s="1448"/>
      <c r="N195" s="1466"/>
      <c r="O195" s="1475"/>
      <c r="P195" s="1475"/>
    </row>
    <row r="196" spans="2:16" ht="21.75" customHeight="1" x14ac:dyDescent="0.25">
      <c r="B196" s="419" t="s">
        <v>402</v>
      </c>
      <c r="C196" s="1457" t="s">
        <v>2502</v>
      </c>
      <c r="D196" s="1428"/>
      <c r="E196" s="1428"/>
      <c r="F196" s="1428"/>
      <c r="G196" s="1428"/>
      <c r="H196" s="1462" t="s">
        <v>58</v>
      </c>
      <c r="I196" s="1428"/>
      <c r="J196" s="1436"/>
      <c r="K196" s="1490"/>
      <c r="L196" s="1478"/>
      <c r="M196" s="1701"/>
      <c r="N196" s="1454"/>
      <c r="O196" s="1475"/>
      <c r="P196" s="1475"/>
    </row>
    <row r="197" spans="2:16" ht="21.75" customHeight="1" x14ac:dyDescent="0.25">
      <c r="B197" s="419" t="s">
        <v>404</v>
      </c>
      <c r="C197" s="1457" t="s">
        <v>2503</v>
      </c>
      <c r="D197" s="1428"/>
      <c r="E197" s="1428"/>
      <c r="F197" s="1428"/>
      <c r="G197" s="1428"/>
      <c r="H197" s="1462" t="s">
        <v>2364</v>
      </c>
      <c r="I197" s="1428"/>
      <c r="J197" s="1436"/>
      <c r="K197" s="1490"/>
      <c r="L197" s="1478"/>
      <c r="M197" s="1701"/>
      <c r="N197" s="1454"/>
      <c r="O197" s="1475"/>
      <c r="P197" s="1475"/>
    </row>
    <row r="198" spans="2:16" ht="30" customHeight="1" x14ac:dyDescent="0.25">
      <c r="B198" s="77"/>
      <c r="C198" s="1461" t="s">
        <v>2504</v>
      </c>
      <c r="D198" s="1428"/>
      <c r="E198" s="1436"/>
      <c r="F198" s="1552" t="s">
        <v>2364</v>
      </c>
      <c r="G198" s="1428"/>
      <c r="H198" s="1428"/>
      <c r="I198" s="1428"/>
      <c r="J198" s="1436"/>
      <c r="K198" s="1490"/>
      <c r="L198" s="1478"/>
      <c r="M198" s="1701"/>
      <c r="N198" s="1454"/>
      <c r="O198" s="1471"/>
      <c r="P198" s="1471"/>
    </row>
    <row r="199" spans="2:16" ht="33" customHeight="1" x14ac:dyDescent="0.25">
      <c r="B199" s="419" t="s">
        <v>406</v>
      </c>
      <c r="C199" s="1584" t="s">
        <v>2505</v>
      </c>
      <c r="D199" s="1428"/>
      <c r="E199" s="1428"/>
      <c r="F199" s="1428"/>
      <c r="G199" s="1428"/>
      <c r="H199" s="1462" t="s">
        <v>58</v>
      </c>
      <c r="I199" s="1428"/>
      <c r="J199" s="1436"/>
      <c r="K199" s="1490"/>
      <c r="L199" s="1478"/>
      <c r="M199" s="1701"/>
      <c r="N199" s="1454"/>
      <c r="O199" s="1551" t="s">
        <v>2307</v>
      </c>
      <c r="P199" s="1470"/>
    </row>
    <row r="200" spans="2:16" ht="27.75" customHeight="1" x14ac:dyDescent="0.25">
      <c r="B200" s="503"/>
      <c r="C200" s="1461" t="s">
        <v>2506</v>
      </c>
      <c r="D200" s="1428"/>
      <c r="E200" s="1436"/>
      <c r="F200" s="1552" t="s">
        <v>2507</v>
      </c>
      <c r="G200" s="1428"/>
      <c r="H200" s="1428"/>
      <c r="I200" s="1428"/>
      <c r="J200" s="1436"/>
      <c r="K200" s="1490"/>
      <c r="L200" s="1478"/>
      <c r="M200" s="1701"/>
      <c r="N200" s="1454"/>
      <c r="O200" s="1481"/>
      <c r="P200" s="1471"/>
    </row>
    <row r="201" spans="2:16" ht="36.75" customHeight="1" x14ac:dyDescent="0.25">
      <c r="B201" s="430" t="s">
        <v>612</v>
      </c>
      <c r="C201" s="1553" t="s">
        <v>2508</v>
      </c>
      <c r="D201" s="1701"/>
      <c r="E201" s="1701"/>
      <c r="F201" s="1701"/>
      <c r="G201" s="1701"/>
      <c r="H201" s="1462" t="s">
        <v>2364</v>
      </c>
      <c r="I201" s="1428"/>
      <c r="J201" s="1436"/>
      <c r="K201" s="1490"/>
      <c r="L201" s="1478"/>
      <c r="M201" s="1701"/>
      <c r="N201" s="1454"/>
      <c r="O201" s="1554" t="s">
        <v>2509</v>
      </c>
      <c r="P201" s="1714"/>
    </row>
    <row r="202" spans="2:16" ht="27" customHeight="1" x14ac:dyDescent="0.25">
      <c r="B202" s="414" t="s">
        <v>395</v>
      </c>
      <c r="C202" s="1457" t="s">
        <v>2510</v>
      </c>
      <c r="D202" s="1428"/>
      <c r="E202" s="1428"/>
      <c r="F202" s="1428"/>
      <c r="G202" s="1428"/>
      <c r="H202" s="1555" t="s">
        <v>2364</v>
      </c>
      <c r="I202" s="1428"/>
      <c r="J202" s="1436"/>
      <c r="K202" s="1515"/>
      <c r="L202" s="1479"/>
      <c r="M202" s="1484"/>
      <c r="N202" s="1481"/>
      <c r="O202" s="1481"/>
      <c r="P202" s="1471"/>
    </row>
    <row r="203" spans="2:16" ht="36" customHeight="1" x14ac:dyDescent="0.25">
      <c r="B203" s="77" t="s">
        <v>615</v>
      </c>
      <c r="C203" s="1457" t="s">
        <v>2511</v>
      </c>
      <c r="D203" s="1428"/>
      <c r="E203" s="1428"/>
      <c r="F203" s="1428"/>
      <c r="G203" s="1428"/>
      <c r="H203" s="1428"/>
      <c r="I203" s="1428"/>
      <c r="J203" s="1428"/>
      <c r="K203" s="1428"/>
      <c r="L203" s="1428"/>
      <c r="M203" s="1428"/>
      <c r="N203" s="1428"/>
      <c r="O203" s="1470" t="s">
        <v>2268</v>
      </c>
      <c r="P203" s="1506" t="s">
        <v>2512</v>
      </c>
    </row>
    <row r="204" spans="2:16" ht="57.75" customHeight="1" x14ac:dyDescent="0.25">
      <c r="B204" s="506" t="s">
        <v>395</v>
      </c>
      <c r="C204" s="1545" t="s">
        <v>2412</v>
      </c>
      <c r="D204" s="1428"/>
      <c r="E204" s="1428"/>
      <c r="F204" s="1428"/>
      <c r="G204" s="1428"/>
      <c r="H204" s="1428"/>
      <c r="I204" s="1428"/>
      <c r="J204" s="1436"/>
      <c r="K204" s="505" t="s">
        <v>2265</v>
      </c>
      <c r="L204" s="1546" t="s">
        <v>2318</v>
      </c>
      <c r="M204" s="1547" t="s">
        <v>2513</v>
      </c>
      <c r="N204" s="1448"/>
      <c r="O204" s="1475"/>
      <c r="P204" s="1475"/>
    </row>
    <row r="205" spans="2:16" ht="31.5" customHeight="1" x14ac:dyDescent="0.25">
      <c r="B205" s="506" t="s">
        <v>402</v>
      </c>
      <c r="C205" s="1545" t="s">
        <v>2413</v>
      </c>
      <c r="D205" s="1428"/>
      <c r="E205" s="1428"/>
      <c r="F205" s="1428"/>
      <c r="G205" s="1428"/>
      <c r="H205" s="1428"/>
      <c r="I205" s="1428"/>
      <c r="J205" s="1436"/>
      <c r="K205" s="505" t="s">
        <v>2265</v>
      </c>
      <c r="L205" s="1490"/>
      <c r="M205" s="1478"/>
      <c r="N205" s="1701"/>
      <c r="O205" s="1475"/>
      <c r="P205" s="1475"/>
    </row>
    <row r="206" spans="2:16" ht="46.5" customHeight="1" x14ac:dyDescent="0.25">
      <c r="B206" s="506" t="s">
        <v>404</v>
      </c>
      <c r="C206" s="1545" t="s">
        <v>2414</v>
      </c>
      <c r="D206" s="1428"/>
      <c r="E206" s="1428"/>
      <c r="F206" s="1428"/>
      <c r="G206" s="1428"/>
      <c r="H206" s="1428"/>
      <c r="I206" s="1428"/>
      <c r="J206" s="1436"/>
      <c r="K206" s="505" t="s">
        <v>2265</v>
      </c>
      <c r="L206" s="1490"/>
      <c r="M206" s="1478"/>
      <c r="N206" s="1701"/>
      <c r="O206" s="1475"/>
      <c r="P206" s="1475"/>
    </row>
    <row r="207" spans="2:16" ht="21.75" customHeight="1" x14ac:dyDescent="0.25">
      <c r="B207" s="506" t="s">
        <v>406</v>
      </c>
      <c r="C207" s="1545" t="s">
        <v>2514</v>
      </c>
      <c r="D207" s="1428"/>
      <c r="E207" s="1428"/>
      <c r="F207" s="1428"/>
      <c r="G207" s="1428"/>
      <c r="H207" s="1428"/>
      <c r="I207" s="1428"/>
      <c r="J207" s="1436"/>
      <c r="K207" s="505" t="s">
        <v>2265</v>
      </c>
      <c r="L207" s="1490"/>
      <c r="M207" s="1478"/>
      <c r="N207" s="1701"/>
      <c r="O207" s="1475"/>
      <c r="P207" s="1475"/>
    </row>
    <row r="208" spans="2:16" ht="21.75" customHeight="1" x14ac:dyDescent="0.25">
      <c r="B208" s="506" t="s">
        <v>409</v>
      </c>
      <c r="C208" s="1545" t="s">
        <v>2515</v>
      </c>
      <c r="D208" s="1428"/>
      <c r="E208" s="1428"/>
      <c r="F208" s="1428"/>
      <c r="G208" s="1428"/>
      <c r="H208" s="1428"/>
      <c r="I208" s="1428"/>
      <c r="J208" s="1436"/>
      <c r="K208" s="505" t="s">
        <v>2265</v>
      </c>
      <c r="L208" s="1490"/>
      <c r="M208" s="1478"/>
      <c r="N208" s="1701"/>
      <c r="O208" s="1475"/>
      <c r="P208" s="1475"/>
    </row>
    <row r="209" spans="2:16" ht="21.75" customHeight="1" x14ac:dyDescent="0.25">
      <c r="B209" s="506" t="s">
        <v>411</v>
      </c>
      <c r="C209" s="1545" t="s">
        <v>2516</v>
      </c>
      <c r="D209" s="1428"/>
      <c r="E209" s="1428"/>
      <c r="F209" s="1428"/>
      <c r="G209" s="1428"/>
      <c r="H209" s="1428"/>
      <c r="I209" s="1428"/>
      <c r="J209" s="1436"/>
      <c r="K209" s="505" t="s">
        <v>2265</v>
      </c>
      <c r="L209" s="1490"/>
      <c r="M209" s="1478"/>
      <c r="N209" s="1701"/>
      <c r="O209" s="1475"/>
      <c r="P209" s="1475"/>
    </row>
    <row r="210" spans="2:16" ht="21.75" customHeight="1" x14ac:dyDescent="0.25">
      <c r="B210" s="506" t="s">
        <v>414</v>
      </c>
      <c r="C210" s="1545" t="s">
        <v>2417</v>
      </c>
      <c r="D210" s="1428"/>
      <c r="E210" s="1428"/>
      <c r="F210" s="1428"/>
      <c r="G210" s="1428"/>
      <c r="H210" s="1428"/>
      <c r="I210" s="1428"/>
      <c r="J210" s="1436"/>
      <c r="K210" s="505" t="s">
        <v>2265</v>
      </c>
      <c r="L210" s="1490"/>
      <c r="M210" s="1478"/>
      <c r="N210" s="1701"/>
      <c r="O210" s="1475"/>
      <c r="P210" s="1475"/>
    </row>
    <row r="211" spans="2:16" ht="21.75" customHeight="1" x14ac:dyDescent="0.25">
      <c r="B211" s="506" t="s">
        <v>417</v>
      </c>
      <c r="C211" s="1545" t="s">
        <v>2418</v>
      </c>
      <c r="D211" s="1428"/>
      <c r="E211" s="1428"/>
      <c r="F211" s="1428"/>
      <c r="G211" s="1428"/>
      <c r="H211" s="1428"/>
      <c r="I211" s="1428"/>
      <c r="J211" s="1436"/>
      <c r="K211" s="505" t="s">
        <v>2265</v>
      </c>
      <c r="L211" s="1490"/>
      <c r="M211" s="1478"/>
      <c r="N211" s="1701"/>
      <c r="O211" s="1475"/>
      <c r="P211" s="1475"/>
    </row>
    <row r="212" spans="2:16" ht="21.75" customHeight="1" x14ac:dyDescent="0.25">
      <c r="B212" s="506" t="s">
        <v>419</v>
      </c>
      <c r="C212" s="1545" t="s">
        <v>2517</v>
      </c>
      <c r="D212" s="1428"/>
      <c r="E212" s="1428"/>
      <c r="F212" s="1428"/>
      <c r="G212" s="1428"/>
      <c r="H212" s="1428"/>
      <c r="I212" s="1428"/>
      <c r="J212" s="1436"/>
      <c r="K212" s="505" t="s">
        <v>2265</v>
      </c>
      <c r="L212" s="1490"/>
      <c r="M212" s="1478"/>
      <c r="N212" s="1701"/>
      <c r="O212" s="1475"/>
      <c r="P212" s="1475"/>
    </row>
    <row r="213" spans="2:16" ht="21.75" customHeight="1" x14ac:dyDescent="0.25">
      <c r="B213" s="506" t="s">
        <v>540</v>
      </c>
      <c r="C213" s="1545" t="s">
        <v>2422</v>
      </c>
      <c r="D213" s="1428"/>
      <c r="E213" s="1428"/>
      <c r="F213" s="1428"/>
      <c r="G213" s="1428"/>
      <c r="H213" s="1428"/>
      <c r="I213" s="1428"/>
      <c r="J213" s="1436"/>
      <c r="K213" s="505" t="s">
        <v>58</v>
      </c>
      <c r="L213" s="1490"/>
      <c r="M213" s="1478"/>
      <c r="N213" s="1701"/>
      <c r="O213" s="1475"/>
      <c r="P213" s="1475"/>
    </row>
    <row r="214" spans="2:16" ht="21.75" customHeight="1" x14ac:dyDescent="0.25">
      <c r="B214" s="506" t="s">
        <v>542</v>
      </c>
      <c r="C214" s="1545" t="s">
        <v>2518</v>
      </c>
      <c r="D214" s="1428"/>
      <c r="E214" s="1428"/>
      <c r="F214" s="1428"/>
      <c r="G214" s="1428"/>
      <c r="H214" s="1428"/>
      <c r="I214" s="1428"/>
      <c r="J214" s="1436"/>
      <c r="K214" s="505" t="s">
        <v>58</v>
      </c>
      <c r="L214" s="1490"/>
      <c r="M214" s="1478"/>
      <c r="N214" s="1701"/>
      <c r="O214" s="1475"/>
      <c r="P214" s="1475"/>
    </row>
    <row r="215" spans="2:16" ht="21.75" customHeight="1" x14ac:dyDescent="0.25">
      <c r="B215" s="506" t="s">
        <v>625</v>
      </c>
      <c r="C215" s="1545" t="s">
        <v>2424</v>
      </c>
      <c r="D215" s="1428"/>
      <c r="E215" s="1428"/>
      <c r="F215" s="1428"/>
      <c r="G215" s="1428"/>
      <c r="H215" s="1428"/>
      <c r="I215" s="1428"/>
      <c r="J215" s="1436"/>
      <c r="K215" s="505" t="s">
        <v>2265</v>
      </c>
      <c r="L215" s="1490"/>
      <c r="M215" s="1478"/>
      <c r="N215" s="1701"/>
      <c r="O215" s="1475"/>
      <c r="P215" s="1475"/>
    </row>
    <row r="216" spans="2:16" ht="24" customHeight="1" x14ac:dyDescent="0.25">
      <c r="B216" s="504" t="s">
        <v>546</v>
      </c>
      <c r="C216" s="1461" t="s">
        <v>2519</v>
      </c>
      <c r="D216" s="1428"/>
      <c r="E216" s="1428"/>
      <c r="F216" s="1428"/>
      <c r="G216" s="1428"/>
      <c r="H216" s="1428"/>
      <c r="I216" s="1428"/>
      <c r="J216" s="1436"/>
      <c r="K216" s="505" t="s">
        <v>58</v>
      </c>
      <c r="L216" s="1490"/>
      <c r="M216" s="1478"/>
      <c r="N216" s="1701"/>
      <c r="O216" s="1475"/>
      <c r="P216" s="1475"/>
    </row>
    <row r="217" spans="2:16" ht="34.5" customHeight="1" x14ac:dyDescent="0.25">
      <c r="B217" s="506"/>
      <c r="C217" s="1461" t="s">
        <v>2520</v>
      </c>
      <c r="D217" s="1428"/>
      <c r="E217" s="1436"/>
      <c r="F217" s="1548"/>
      <c r="G217" s="1428"/>
      <c r="H217" s="1428"/>
      <c r="I217" s="1428"/>
      <c r="J217" s="1428"/>
      <c r="K217" s="1428"/>
      <c r="L217" s="1490"/>
      <c r="M217" s="1478"/>
      <c r="N217" s="1701"/>
      <c r="O217" s="1475"/>
      <c r="P217" s="1475"/>
    </row>
    <row r="218" spans="2:16" ht="23.25" customHeight="1" x14ac:dyDescent="0.25">
      <c r="B218" s="507" t="s">
        <v>629</v>
      </c>
      <c r="C218" s="1549" t="s">
        <v>2521</v>
      </c>
      <c r="D218" s="1428"/>
      <c r="E218" s="1428"/>
      <c r="F218" s="1428"/>
      <c r="G218" s="1428"/>
      <c r="H218" s="1428"/>
      <c r="I218" s="1428"/>
      <c r="J218" s="1436"/>
      <c r="K218" s="844" t="s">
        <v>2522</v>
      </c>
      <c r="L218" s="1490"/>
      <c r="M218" s="1478"/>
      <c r="N218" s="1701"/>
      <c r="O218" s="1475"/>
      <c r="P218" s="1475"/>
    </row>
    <row r="219" spans="2:16" ht="23.25" customHeight="1" x14ac:dyDescent="0.25">
      <c r="B219" s="507" t="s">
        <v>631</v>
      </c>
      <c r="C219" s="1461" t="s">
        <v>2523</v>
      </c>
      <c r="D219" s="1428"/>
      <c r="E219" s="1436"/>
      <c r="F219" s="1550" t="s">
        <v>2524</v>
      </c>
      <c r="G219" s="1428"/>
      <c r="H219" s="1428"/>
      <c r="I219" s="1428"/>
      <c r="J219" s="1428"/>
      <c r="K219" s="1428"/>
      <c r="L219" s="1515"/>
      <c r="M219" s="1479"/>
      <c r="N219" s="1484"/>
      <c r="O219" s="1471"/>
      <c r="P219" s="1475"/>
    </row>
    <row r="220" spans="2:16" ht="23.25" customHeight="1" x14ac:dyDescent="0.25">
      <c r="B220" s="507" t="s">
        <v>633</v>
      </c>
      <c r="C220" s="1542" t="s">
        <v>2525</v>
      </c>
      <c r="D220" s="1428"/>
      <c r="E220" s="1428"/>
      <c r="F220" s="1428"/>
      <c r="G220" s="1428"/>
      <c r="H220" s="1428"/>
      <c r="I220" s="1428"/>
      <c r="J220" s="1428"/>
      <c r="K220" s="1428"/>
      <c r="L220" s="1428"/>
      <c r="M220" s="1428"/>
      <c r="N220" s="1429"/>
      <c r="O220" s="1506" t="s">
        <v>2268</v>
      </c>
      <c r="P220" s="1470"/>
    </row>
    <row r="221" spans="2:16" ht="29.25" customHeight="1" x14ac:dyDescent="0.25">
      <c r="B221" s="504" t="s">
        <v>395</v>
      </c>
      <c r="C221" s="1540" t="s">
        <v>2411</v>
      </c>
      <c r="D221" s="1428"/>
      <c r="E221" s="1436"/>
      <c r="F221" s="1474" t="s">
        <v>2526</v>
      </c>
      <c r="G221" s="1436"/>
      <c r="H221" s="1541" t="s">
        <v>2318</v>
      </c>
      <c r="I221" s="1536" t="s">
        <v>2527</v>
      </c>
      <c r="J221" s="1448"/>
      <c r="K221" s="1448"/>
      <c r="L221" s="1448"/>
      <c r="M221" s="1448"/>
      <c r="N221" s="1466"/>
      <c r="O221" s="1475"/>
      <c r="P221" s="1475"/>
    </row>
    <row r="222" spans="2:16" ht="29.25" customHeight="1" x14ac:dyDescent="0.25">
      <c r="B222" s="504" t="s">
        <v>402</v>
      </c>
      <c r="C222" s="1540" t="s">
        <v>2528</v>
      </c>
      <c r="D222" s="1428"/>
      <c r="E222" s="1436"/>
      <c r="F222" s="1474" t="s">
        <v>2529</v>
      </c>
      <c r="G222" s="1436"/>
      <c r="H222" s="1701"/>
      <c r="I222" s="1478"/>
      <c r="J222" s="1701"/>
      <c r="K222" s="1701"/>
      <c r="L222" s="1701"/>
      <c r="M222" s="1701"/>
      <c r="N222" s="1454"/>
      <c r="O222" s="1475"/>
      <c r="P222" s="1475"/>
    </row>
    <row r="223" spans="2:16" ht="29.25" customHeight="1" x14ac:dyDescent="0.25">
      <c r="B223" s="504" t="s">
        <v>404</v>
      </c>
      <c r="C223" s="1540" t="s">
        <v>2530</v>
      </c>
      <c r="D223" s="1428"/>
      <c r="E223" s="1436"/>
      <c r="F223" s="1474" t="s">
        <v>2531</v>
      </c>
      <c r="G223" s="1436"/>
      <c r="H223" s="1701"/>
      <c r="I223" s="1478"/>
      <c r="J223" s="1701"/>
      <c r="K223" s="1701"/>
      <c r="L223" s="1701"/>
      <c r="M223" s="1701"/>
      <c r="N223" s="1454"/>
      <c r="O223" s="1475"/>
      <c r="P223" s="1475"/>
    </row>
    <row r="224" spans="2:16" ht="29.25" customHeight="1" x14ac:dyDescent="0.25">
      <c r="B224" s="504" t="s">
        <v>406</v>
      </c>
      <c r="C224" s="1540" t="s">
        <v>2532</v>
      </c>
      <c r="D224" s="1428"/>
      <c r="E224" s="1436"/>
      <c r="F224" s="1474" t="s">
        <v>2533</v>
      </c>
      <c r="G224" s="1436"/>
      <c r="H224" s="1701"/>
      <c r="I224" s="1478"/>
      <c r="J224" s="1701"/>
      <c r="K224" s="1701"/>
      <c r="L224" s="1701"/>
      <c r="M224" s="1701"/>
      <c r="N224" s="1454"/>
      <c r="O224" s="1475"/>
      <c r="P224" s="1475"/>
    </row>
    <row r="225" spans="1:16" ht="29.25" customHeight="1" x14ac:dyDescent="0.25">
      <c r="B225" s="504" t="s">
        <v>409</v>
      </c>
      <c r="C225" s="1540" t="s">
        <v>2534</v>
      </c>
      <c r="D225" s="1428"/>
      <c r="E225" s="1436"/>
      <c r="F225" s="1474" t="s">
        <v>2265</v>
      </c>
      <c r="G225" s="1436"/>
      <c r="H225" s="1701"/>
      <c r="I225" s="1478"/>
      <c r="J225" s="1701"/>
      <c r="K225" s="1701"/>
      <c r="L225" s="1701"/>
      <c r="M225" s="1701"/>
      <c r="N225" s="1454"/>
      <c r="O225" s="1475"/>
      <c r="P225" s="1475"/>
    </row>
    <row r="226" spans="1:16" ht="49.5" customHeight="1" x14ac:dyDescent="0.25">
      <c r="B226" s="507"/>
      <c r="C226" s="1540" t="s">
        <v>2535</v>
      </c>
      <c r="D226" s="1428"/>
      <c r="E226" s="1436"/>
      <c r="F226" s="1474" t="s">
        <v>2536</v>
      </c>
      <c r="G226" s="1436"/>
      <c r="H226" s="1484"/>
      <c r="I226" s="1479"/>
      <c r="J226" s="1484"/>
      <c r="K226" s="1484"/>
      <c r="L226" s="1484"/>
      <c r="M226" s="1484"/>
      <c r="N226" s="1481"/>
      <c r="O226" s="1475"/>
      <c r="P226" s="1471"/>
    </row>
    <row r="227" spans="1:16" ht="52.5" customHeight="1" x14ac:dyDescent="0.25">
      <c r="B227" s="507" t="s">
        <v>641</v>
      </c>
      <c r="C227" s="1457" t="s">
        <v>2537</v>
      </c>
      <c r="D227" s="1428"/>
      <c r="E227" s="1428"/>
      <c r="F227" s="1428"/>
      <c r="G227" s="4" t="s">
        <v>2538</v>
      </c>
      <c r="H227" s="508" t="s">
        <v>2318</v>
      </c>
      <c r="I227" s="1536" t="s">
        <v>2539</v>
      </c>
      <c r="J227" s="1428"/>
      <c r="K227" s="1428"/>
      <c r="L227" s="1428"/>
      <c r="M227" s="1428"/>
      <c r="N227" s="1429"/>
      <c r="O227" s="500" t="s">
        <v>2268</v>
      </c>
      <c r="P227" s="379"/>
    </row>
    <row r="228" spans="1:16" ht="47.25" customHeight="1" x14ac:dyDescent="0.25">
      <c r="B228" s="1482" t="s">
        <v>2540</v>
      </c>
      <c r="C228" s="1428"/>
      <c r="D228" s="1428"/>
      <c r="E228" s="1428"/>
      <c r="F228" s="1428"/>
      <c r="G228" s="1428"/>
      <c r="H228" s="1428"/>
      <c r="I228" s="1428"/>
      <c r="J228" s="1428"/>
      <c r="K228" s="1428"/>
      <c r="L228" s="1428"/>
      <c r="M228" s="1428"/>
      <c r="N228" s="1429"/>
      <c r="O228" s="1506" t="s">
        <v>2541</v>
      </c>
      <c r="P228" s="1470"/>
    </row>
    <row r="229" spans="1:16" ht="33" customHeight="1" x14ac:dyDescent="0.25">
      <c r="B229" s="507" t="s">
        <v>644</v>
      </c>
      <c r="C229" s="1457" t="s">
        <v>2542</v>
      </c>
      <c r="D229" s="1428"/>
      <c r="E229" s="1428"/>
      <c r="F229" s="13" t="s">
        <v>58</v>
      </c>
      <c r="G229" s="518" t="s">
        <v>2318</v>
      </c>
      <c r="H229" s="1544"/>
      <c r="I229" s="1428"/>
      <c r="J229" s="1428"/>
      <c r="K229" s="1428"/>
      <c r="L229" s="1428"/>
      <c r="M229" s="1428"/>
      <c r="N229" s="1429"/>
      <c r="O229" s="1475"/>
      <c r="P229" s="1475"/>
    </row>
    <row r="230" spans="1:16" ht="30.75" customHeight="1" x14ac:dyDescent="0.25">
      <c r="A230" s="466"/>
      <c r="B230" s="509" t="s">
        <v>395</v>
      </c>
      <c r="C230" s="1461" t="s">
        <v>2543</v>
      </c>
      <c r="D230" s="1428"/>
      <c r="E230" s="1436"/>
      <c r="F230" s="13" t="s">
        <v>58</v>
      </c>
      <c r="G230" s="518" t="s">
        <v>2318</v>
      </c>
      <c r="H230" s="1537"/>
      <c r="I230" s="1428"/>
      <c r="J230" s="1428"/>
      <c r="K230" s="1428"/>
      <c r="L230" s="1428"/>
      <c r="M230" s="1428"/>
      <c r="N230" s="1429"/>
      <c r="O230" s="1475"/>
      <c r="P230" s="1475"/>
    </row>
    <row r="231" spans="1:16" ht="30.75" customHeight="1" x14ac:dyDescent="0.25">
      <c r="A231" s="466"/>
      <c r="B231" s="509" t="s">
        <v>402</v>
      </c>
      <c r="C231" s="1461" t="s">
        <v>2544</v>
      </c>
      <c r="D231" s="1428"/>
      <c r="E231" s="1436"/>
      <c r="F231" s="13" t="s">
        <v>2294</v>
      </c>
      <c r="G231" s="518" t="s">
        <v>2318</v>
      </c>
      <c r="H231" s="1917"/>
      <c r="I231" s="1448"/>
      <c r="J231" s="1448"/>
      <c r="K231" s="1448"/>
      <c r="L231" s="1448"/>
      <c r="M231" s="1448"/>
      <c r="N231" s="1466"/>
      <c r="O231" s="1475"/>
      <c r="P231" s="1475"/>
    </row>
    <row r="232" spans="1:16" ht="40.5" customHeight="1" x14ac:dyDescent="0.25">
      <c r="B232" s="510" t="s">
        <v>648</v>
      </c>
      <c r="C232" s="1457" t="s">
        <v>2545</v>
      </c>
      <c r="D232" s="1428"/>
      <c r="E232" s="1428"/>
      <c r="F232" s="1428"/>
      <c r="G232" s="447"/>
      <c r="H232" s="1918"/>
      <c r="I232" s="1448"/>
      <c r="J232" s="1448"/>
      <c r="K232" s="1448"/>
      <c r="L232" s="1448"/>
      <c r="M232" s="1448"/>
      <c r="N232" s="1466"/>
      <c r="O232" s="1475"/>
      <c r="P232" s="1475"/>
    </row>
    <row r="233" spans="1:16" ht="27" customHeight="1" x14ac:dyDescent="0.25">
      <c r="B233" s="511" t="s">
        <v>395</v>
      </c>
      <c r="C233" s="1461" t="s">
        <v>2546</v>
      </c>
      <c r="D233" s="1428"/>
      <c r="E233" s="1436"/>
      <c r="F233" s="1" t="s">
        <v>2294</v>
      </c>
      <c r="G233" s="518" t="s">
        <v>2318</v>
      </c>
      <c r="H233" s="1536"/>
      <c r="I233" s="1428"/>
      <c r="J233" s="1428"/>
      <c r="K233" s="1428"/>
      <c r="L233" s="1428"/>
      <c r="M233" s="1428"/>
      <c r="N233" s="1429"/>
      <c r="O233" s="1475"/>
      <c r="P233" s="1475"/>
    </row>
    <row r="234" spans="1:16" ht="27" customHeight="1" x14ac:dyDescent="0.25">
      <c r="B234" s="421" t="s">
        <v>402</v>
      </c>
      <c r="C234" s="1457" t="s">
        <v>2547</v>
      </c>
      <c r="D234" s="1428"/>
      <c r="E234" s="1428"/>
      <c r="F234" s="1" t="s">
        <v>2294</v>
      </c>
      <c r="G234" s="518" t="s">
        <v>2318</v>
      </c>
      <c r="H234" s="1536"/>
      <c r="I234" s="1428"/>
      <c r="J234" s="1428"/>
      <c r="K234" s="1428"/>
      <c r="L234" s="1428"/>
      <c r="M234" s="1428"/>
      <c r="N234" s="1429"/>
      <c r="O234" s="1475"/>
      <c r="P234" s="1475"/>
    </row>
    <row r="235" spans="1:16" ht="40.5" customHeight="1" x14ac:dyDescent="0.25">
      <c r="B235" s="421" t="s">
        <v>404</v>
      </c>
      <c r="C235" s="1457" t="s">
        <v>2548</v>
      </c>
      <c r="D235" s="1428"/>
      <c r="E235" s="1428"/>
      <c r="F235" s="1" t="s">
        <v>2294</v>
      </c>
      <c r="G235" s="518" t="s">
        <v>2318</v>
      </c>
      <c r="H235" s="1536"/>
      <c r="I235" s="1428"/>
      <c r="J235" s="1428"/>
      <c r="K235" s="1428"/>
      <c r="L235" s="1428"/>
      <c r="M235" s="1428"/>
      <c r="N235" s="1429"/>
      <c r="O235" s="1475"/>
      <c r="P235" s="1471"/>
    </row>
    <row r="236" spans="1:16" ht="39.75" customHeight="1" thickBot="1" x14ac:dyDescent="0.3">
      <c r="B236" s="510" t="s">
        <v>653</v>
      </c>
      <c r="C236" s="1457" t="s">
        <v>2549</v>
      </c>
      <c r="D236" s="1428"/>
      <c r="E236" s="1428"/>
      <c r="F236" s="13" t="s">
        <v>58</v>
      </c>
      <c r="G236" s="1538" t="s">
        <v>2318</v>
      </c>
      <c r="H236" s="1539"/>
      <c r="I236" s="1448"/>
      <c r="J236" s="1448"/>
      <c r="K236" s="1448"/>
      <c r="L236" s="1448"/>
      <c r="M236" s="1448"/>
      <c r="N236" s="1466"/>
      <c r="O236" s="1500" t="s">
        <v>2550</v>
      </c>
      <c r="P236" s="1500"/>
    </row>
    <row r="237" spans="1:16" ht="39.75" customHeight="1" x14ac:dyDescent="0.25">
      <c r="B237" s="504" t="s">
        <v>395</v>
      </c>
      <c r="C237" s="1461" t="s">
        <v>2551</v>
      </c>
      <c r="D237" s="1428"/>
      <c r="E237" s="1436"/>
      <c r="F237" s="14" t="s">
        <v>2364</v>
      </c>
      <c r="G237" s="1490"/>
      <c r="H237" s="1478"/>
      <c r="I237" s="1701"/>
      <c r="J237" s="1701"/>
      <c r="K237" s="1701"/>
      <c r="L237" s="1701"/>
      <c r="M237" s="1701"/>
      <c r="N237" s="1454"/>
      <c r="O237" s="1475"/>
      <c r="P237" s="1475"/>
    </row>
    <row r="238" spans="1:16" ht="30" customHeight="1" x14ac:dyDescent="0.25">
      <c r="B238" s="504" t="s">
        <v>402</v>
      </c>
      <c r="C238" s="1461" t="s">
        <v>2552</v>
      </c>
      <c r="D238" s="1428"/>
      <c r="E238" s="1436"/>
      <c r="F238" s="14" t="s">
        <v>2364</v>
      </c>
      <c r="G238" s="1490"/>
      <c r="H238" s="1478"/>
      <c r="I238" s="1701"/>
      <c r="J238" s="1701"/>
      <c r="K238" s="1701"/>
      <c r="L238" s="1701"/>
      <c r="M238" s="1701"/>
      <c r="N238" s="1454"/>
      <c r="O238" s="1475"/>
      <c r="P238" s="1475"/>
    </row>
    <row r="239" spans="1:16" ht="39.75" customHeight="1" x14ac:dyDescent="0.25">
      <c r="B239" s="504" t="s">
        <v>404</v>
      </c>
      <c r="C239" s="1461" t="s">
        <v>2553</v>
      </c>
      <c r="D239" s="1428"/>
      <c r="E239" s="1436"/>
      <c r="F239" s="14" t="s">
        <v>2364</v>
      </c>
      <c r="G239" s="1490"/>
      <c r="H239" s="1478"/>
      <c r="I239" s="1701"/>
      <c r="J239" s="1701"/>
      <c r="K239" s="1701"/>
      <c r="L239" s="1701"/>
      <c r="M239" s="1701"/>
      <c r="N239" s="1454"/>
      <c r="O239" s="1475"/>
      <c r="P239" s="1475"/>
    </row>
    <row r="240" spans="1:16" ht="39.75" customHeight="1" thickBot="1" x14ac:dyDescent="0.3">
      <c r="B240" s="513" t="s">
        <v>406</v>
      </c>
      <c r="C240" s="1423" t="s">
        <v>2554</v>
      </c>
      <c r="D240" s="1424"/>
      <c r="E240" s="1425"/>
      <c r="F240" s="14" t="s">
        <v>2364</v>
      </c>
      <c r="G240" s="1464"/>
      <c r="H240" s="1467"/>
      <c r="I240" s="1468"/>
      <c r="J240" s="1468"/>
      <c r="K240" s="1468"/>
      <c r="L240" s="1468"/>
      <c r="M240" s="1468"/>
      <c r="N240" s="1469"/>
      <c r="O240" s="1422"/>
      <c r="P240" s="1422"/>
    </row>
    <row r="241" spans="2:16" ht="21.75" customHeight="1" thickBot="1" x14ac:dyDescent="0.3">
      <c r="B241" s="1434" t="s">
        <v>2555</v>
      </c>
      <c r="C241" s="1431"/>
      <c r="D241" s="1431"/>
      <c r="E241" s="1431"/>
      <c r="F241" s="1431"/>
      <c r="G241" s="1431"/>
      <c r="H241" s="1431"/>
      <c r="I241" s="1431"/>
      <c r="J241" s="1431"/>
      <c r="K241" s="1431"/>
      <c r="L241" s="1431"/>
      <c r="M241" s="1431"/>
      <c r="N241" s="1431"/>
      <c r="O241" s="1431"/>
      <c r="P241" s="1433"/>
    </row>
    <row r="242" spans="2:16" ht="38.25" customHeight="1" x14ac:dyDescent="0.25">
      <c r="B242" s="514" t="s">
        <v>659</v>
      </c>
      <c r="C242" s="1591" t="s">
        <v>2556</v>
      </c>
      <c r="D242" s="1439"/>
      <c r="E242" s="1439"/>
      <c r="F242" s="1439"/>
      <c r="G242" s="725" t="s">
        <v>2265</v>
      </c>
      <c r="H242" s="515" t="s">
        <v>2318</v>
      </c>
      <c r="I242" s="1532" t="s">
        <v>2557</v>
      </c>
      <c r="J242" s="1495"/>
      <c r="K242" s="1495"/>
      <c r="L242" s="1495"/>
      <c r="M242" s="1495"/>
      <c r="N242" s="1452"/>
      <c r="O242" s="1497" t="s">
        <v>2558</v>
      </c>
      <c r="P242" s="1497"/>
    </row>
    <row r="243" spans="2:16" ht="21.75" customHeight="1" x14ac:dyDescent="0.25">
      <c r="B243" s="1664" t="s">
        <v>2559</v>
      </c>
      <c r="C243" s="1428"/>
      <c r="D243" s="1428"/>
      <c r="E243" s="1428"/>
      <c r="F243" s="1428"/>
      <c r="G243" s="1428"/>
      <c r="H243" s="1428"/>
      <c r="I243" s="1428"/>
      <c r="J243" s="1428"/>
      <c r="K243" s="1428"/>
      <c r="L243" s="1428"/>
      <c r="M243" s="1428"/>
      <c r="N243" s="1429"/>
      <c r="O243" s="1475"/>
      <c r="P243" s="1475"/>
    </row>
    <row r="244" spans="2:16" ht="68.099999999999994" customHeight="1" x14ac:dyDescent="0.25">
      <c r="B244" s="204" t="s">
        <v>395</v>
      </c>
      <c r="C244" s="1491" t="s">
        <v>2560</v>
      </c>
      <c r="D244" s="1484"/>
      <c r="E244" s="1484"/>
      <c r="F244" s="1484"/>
      <c r="G244" s="1" t="s">
        <v>2265</v>
      </c>
      <c r="H244" s="1716" t="s">
        <v>2318</v>
      </c>
      <c r="I244" s="1916" t="s">
        <v>2561</v>
      </c>
      <c r="J244" s="1448"/>
      <c r="K244" s="1448"/>
      <c r="L244" s="1448"/>
      <c r="M244" s="1448"/>
      <c r="N244" s="1466"/>
      <c r="O244" s="1475"/>
      <c r="P244" s="1475"/>
    </row>
    <row r="245" spans="2:16" ht="38.25" customHeight="1" x14ac:dyDescent="0.25">
      <c r="B245" s="421" t="s">
        <v>402</v>
      </c>
      <c r="C245" s="1461" t="s">
        <v>2562</v>
      </c>
      <c r="D245" s="1428"/>
      <c r="E245" s="1428"/>
      <c r="F245" s="1428"/>
      <c r="G245" s="1436"/>
      <c r="H245" s="1490"/>
      <c r="I245" s="1478"/>
      <c r="J245" s="1701"/>
      <c r="K245" s="1701"/>
      <c r="L245" s="1701"/>
      <c r="M245" s="1701"/>
      <c r="N245" s="1454"/>
      <c r="O245" s="1475"/>
      <c r="P245" s="1475"/>
    </row>
    <row r="246" spans="2:16" ht="28.5" customHeight="1" x14ac:dyDescent="0.25">
      <c r="B246" s="419"/>
      <c r="C246" s="499" t="s">
        <v>419</v>
      </c>
      <c r="D246" s="1491" t="s">
        <v>2495</v>
      </c>
      <c r="E246" s="1484"/>
      <c r="F246" s="1528" t="s">
        <v>2563</v>
      </c>
      <c r="G246" s="1436"/>
      <c r="H246" s="1490"/>
      <c r="I246" s="1478"/>
      <c r="J246" s="1701"/>
      <c r="K246" s="1701"/>
      <c r="L246" s="1701"/>
      <c r="M246" s="1701"/>
      <c r="N246" s="1454"/>
      <c r="O246" s="1475"/>
      <c r="P246" s="1475"/>
    </row>
    <row r="247" spans="2:16" ht="28.5" customHeight="1" x14ac:dyDescent="0.25">
      <c r="B247" s="419"/>
      <c r="C247" s="509" t="s">
        <v>509</v>
      </c>
      <c r="D247" s="1461" t="s">
        <v>2564</v>
      </c>
      <c r="E247" s="1436"/>
      <c r="F247" s="1529" t="s">
        <v>2565</v>
      </c>
      <c r="G247" s="1436"/>
      <c r="H247" s="1490"/>
      <c r="I247" s="1478"/>
      <c r="J247" s="1701"/>
      <c r="K247" s="1701"/>
      <c r="L247" s="1701"/>
      <c r="M247" s="1701"/>
      <c r="N247" s="1454"/>
      <c r="O247" s="1475"/>
      <c r="P247" s="1475"/>
    </row>
    <row r="248" spans="2:16" ht="28.5" customHeight="1" x14ac:dyDescent="0.25">
      <c r="B248" s="419"/>
      <c r="C248" s="509" t="s">
        <v>511</v>
      </c>
      <c r="D248" s="1461" t="s">
        <v>2566</v>
      </c>
      <c r="E248" s="1436"/>
      <c r="F248" s="1530" t="s">
        <v>2565</v>
      </c>
      <c r="G248" s="1701"/>
      <c r="H248" s="1490"/>
      <c r="I248" s="1478"/>
      <c r="J248" s="1701"/>
      <c r="K248" s="1701"/>
      <c r="L248" s="1701"/>
      <c r="M248" s="1701"/>
      <c r="N248" s="1454"/>
      <c r="O248" s="1475"/>
      <c r="P248" s="1475"/>
    </row>
    <row r="249" spans="2:16" ht="29.25" customHeight="1" x14ac:dyDescent="0.25">
      <c r="B249" s="418"/>
      <c r="C249" s="509" t="s">
        <v>513</v>
      </c>
      <c r="D249" s="1457" t="s">
        <v>2567</v>
      </c>
      <c r="E249" s="1428"/>
      <c r="F249" s="1528" t="s">
        <v>2565</v>
      </c>
      <c r="G249" s="1436"/>
      <c r="H249" s="1515"/>
      <c r="I249" s="1479"/>
      <c r="J249" s="1484"/>
      <c r="K249" s="1484"/>
      <c r="L249" s="1484"/>
      <c r="M249" s="1484"/>
      <c r="N249" s="1481"/>
      <c r="O249" s="1475"/>
      <c r="P249" s="1475"/>
    </row>
    <row r="250" spans="2:16" ht="106.5" customHeight="1" x14ac:dyDescent="0.25">
      <c r="B250" s="204" t="s">
        <v>404</v>
      </c>
      <c r="C250" s="1461" t="s">
        <v>2568</v>
      </c>
      <c r="D250" s="1428"/>
      <c r="E250" s="1436"/>
      <c r="F250" s="1529" t="s">
        <v>2569</v>
      </c>
      <c r="G250" s="1436"/>
      <c r="H250" s="518" t="s">
        <v>2318</v>
      </c>
      <c r="I250" s="1536" t="s">
        <v>2570</v>
      </c>
      <c r="J250" s="1428"/>
      <c r="K250" s="1428"/>
      <c r="L250" s="1428"/>
      <c r="M250" s="1428"/>
      <c r="N250" s="1429"/>
      <c r="O250" s="1471"/>
      <c r="P250" s="1471"/>
    </row>
    <row r="251" spans="2:16" ht="64.5" customHeight="1" x14ac:dyDescent="0.25">
      <c r="B251" s="1524" t="s">
        <v>668</v>
      </c>
      <c r="C251" s="1488" t="s">
        <v>2571</v>
      </c>
      <c r="D251" s="1448"/>
      <c r="E251" s="1448"/>
      <c r="F251" s="1448"/>
      <c r="G251" s="1445"/>
      <c r="H251" s="1526" t="s">
        <v>2572</v>
      </c>
      <c r="I251" s="1484"/>
      <c r="J251" s="1456"/>
      <c r="K251" s="1527" t="s">
        <v>2573</v>
      </c>
      <c r="L251" s="1428"/>
      <c r="M251" s="1428"/>
      <c r="N251" s="1429"/>
      <c r="O251" s="520" t="s">
        <v>2574</v>
      </c>
      <c r="P251" s="525" t="s">
        <v>2574</v>
      </c>
    </row>
    <row r="252" spans="2:16" ht="129.75" customHeight="1" x14ac:dyDescent="0.25">
      <c r="B252" s="1525"/>
      <c r="C252" s="1484"/>
      <c r="D252" s="1484"/>
      <c r="E252" s="1484"/>
      <c r="F252" s="1484"/>
      <c r="G252" s="1456"/>
      <c r="H252" s="521" t="s">
        <v>2575</v>
      </c>
      <c r="I252" s="522" t="s">
        <v>2576</v>
      </c>
      <c r="J252" s="522" t="s">
        <v>2577</v>
      </c>
      <c r="K252" s="521" t="s">
        <v>2578</v>
      </c>
      <c r="L252" s="521" t="s">
        <v>2579</v>
      </c>
      <c r="M252" s="522" t="s">
        <v>2580</v>
      </c>
      <c r="N252" s="523" t="s">
        <v>2306</v>
      </c>
      <c r="O252" s="379" t="s">
        <v>2581</v>
      </c>
      <c r="P252" s="379"/>
    </row>
    <row r="253" spans="2:16" ht="21" customHeight="1" x14ac:dyDescent="0.25">
      <c r="B253" s="524" t="s">
        <v>395</v>
      </c>
      <c r="C253" s="1516" t="s">
        <v>2582</v>
      </c>
      <c r="D253" s="1428"/>
      <c r="E253" s="1428"/>
      <c r="F253" s="1428"/>
      <c r="G253" s="1428"/>
      <c r="H253" s="1428"/>
      <c r="I253" s="1428"/>
      <c r="J253" s="1428"/>
      <c r="K253" s="1428"/>
      <c r="L253" s="1428"/>
      <c r="M253" s="1428"/>
      <c r="N253" s="1429"/>
      <c r="O253" s="1521" t="s">
        <v>2583</v>
      </c>
      <c r="P253" s="1521" t="s">
        <v>2583</v>
      </c>
    </row>
    <row r="254" spans="2:16" ht="24.75" customHeight="1" x14ac:dyDescent="0.25">
      <c r="B254" s="498" t="s">
        <v>419</v>
      </c>
      <c r="C254" s="1519" t="s">
        <v>2584</v>
      </c>
      <c r="D254" s="1428"/>
      <c r="E254" s="1428"/>
      <c r="F254" s="1428"/>
      <c r="G254" s="1436"/>
      <c r="H254" s="526">
        <v>2</v>
      </c>
      <c r="I254" s="527">
        <v>12</v>
      </c>
      <c r="J254" s="623">
        <v>0.16666666666666671</v>
      </c>
      <c r="K254" s="526">
        <v>5</v>
      </c>
      <c r="L254" s="526">
        <v>5</v>
      </c>
      <c r="M254" s="624">
        <v>1</v>
      </c>
      <c r="N254" s="1915" t="s">
        <v>2585</v>
      </c>
      <c r="O254" s="1475"/>
      <c r="P254" s="1475"/>
    </row>
    <row r="255" spans="2:16" ht="24.75" customHeight="1" x14ac:dyDescent="0.25">
      <c r="B255" s="498" t="s">
        <v>509</v>
      </c>
      <c r="C255" s="1519" t="s">
        <v>2586</v>
      </c>
      <c r="D255" s="1428"/>
      <c r="E255" s="1428"/>
      <c r="F255" s="1428"/>
      <c r="G255" s="1436"/>
      <c r="H255" s="526" t="s">
        <v>93</v>
      </c>
      <c r="I255" s="527" t="s">
        <v>93</v>
      </c>
      <c r="J255" s="836" t="s">
        <v>93</v>
      </c>
      <c r="K255" s="526" t="s">
        <v>93</v>
      </c>
      <c r="L255" s="526" t="s">
        <v>93</v>
      </c>
      <c r="M255" s="836" t="s">
        <v>93</v>
      </c>
      <c r="N255" s="1912"/>
      <c r="O255" s="1714" t="s">
        <v>2581</v>
      </c>
      <c r="P255" s="1714" t="s">
        <v>2587</v>
      </c>
    </row>
    <row r="256" spans="2:16" ht="54.75" customHeight="1" x14ac:dyDescent="0.25">
      <c r="B256" s="498" t="s">
        <v>511</v>
      </c>
      <c r="C256" s="1519" t="s">
        <v>2588</v>
      </c>
      <c r="D256" s="1428"/>
      <c r="E256" s="1436"/>
      <c r="F256" s="1522"/>
      <c r="G256" s="1436"/>
      <c r="H256" s="526" t="s">
        <v>93</v>
      </c>
      <c r="I256" s="527" t="s">
        <v>93</v>
      </c>
      <c r="J256" s="836" t="s">
        <v>93</v>
      </c>
      <c r="K256" s="526" t="s">
        <v>93</v>
      </c>
      <c r="L256" s="526" t="s">
        <v>93</v>
      </c>
      <c r="M256" s="624"/>
      <c r="N256" s="1912"/>
      <c r="O256" s="1475"/>
      <c r="P256" s="1475"/>
    </row>
    <row r="257" spans="2:16" ht="20.25" customHeight="1" x14ac:dyDescent="0.25">
      <c r="B257" s="535" t="s">
        <v>402</v>
      </c>
      <c r="C257" s="1523" t="s">
        <v>2589</v>
      </c>
      <c r="D257" s="1428"/>
      <c r="E257" s="1428"/>
      <c r="F257" s="1428"/>
      <c r="G257" s="1436"/>
      <c r="H257" s="526" t="s">
        <v>93</v>
      </c>
      <c r="I257" s="527" t="s">
        <v>93</v>
      </c>
      <c r="J257" s="836" t="s">
        <v>93</v>
      </c>
      <c r="K257" s="526" t="s">
        <v>93</v>
      </c>
      <c r="L257" s="526" t="s">
        <v>93</v>
      </c>
      <c r="M257" s="836" t="s">
        <v>93</v>
      </c>
      <c r="N257" s="1914"/>
      <c r="O257" s="1471"/>
      <c r="P257" s="1471"/>
    </row>
    <row r="258" spans="2:16" ht="18" customHeight="1" x14ac:dyDescent="0.25">
      <c r="B258" s="535" t="s">
        <v>404</v>
      </c>
      <c r="C258" s="1516" t="s">
        <v>2590</v>
      </c>
      <c r="D258" s="1428"/>
      <c r="E258" s="1428"/>
      <c r="F258" s="1428"/>
      <c r="G258" s="1428"/>
      <c r="H258" s="1428"/>
      <c r="I258" s="1428"/>
      <c r="J258" s="1428"/>
      <c r="K258" s="1428"/>
      <c r="L258" s="1428"/>
      <c r="M258" s="1428"/>
      <c r="N258" s="1429"/>
      <c r="O258" s="1518"/>
      <c r="P258" s="1521"/>
    </row>
    <row r="259" spans="2:16" ht="24.75" customHeight="1" x14ac:dyDescent="0.25">
      <c r="B259" s="497" t="s">
        <v>419</v>
      </c>
      <c r="C259" s="1519" t="s">
        <v>2591</v>
      </c>
      <c r="D259" s="1428"/>
      <c r="E259" s="1428"/>
      <c r="F259" s="1428"/>
      <c r="G259" s="1436"/>
      <c r="H259" s="526" t="s">
        <v>93</v>
      </c>
      <c r="I259" s="527" t="s">
        <v>93</v>
      </c>
      <c r="J259" s="836" t="s">
        <v>93</v>
      </c>
      <c r="K259" s="526" t="s">
        <v>93</v>
      </c>
      <c r="L259" s="526" t="s">
        <v>93</v>
      </c>
      <c r="M259" s="836" t="s">
        <v>93</v>
      </c>
      <c r="N259" s="1911"/>
      <c r="O259" s="1475"/>
      <c r="P259" s="1475"/>
    </row>
    <row r="260" spans="2:16" ht="24.75" customHeight="1" x14ac:dyDescent="0.25">
      <c r="B260" s="497" t="s">
        <v>509</v>
      </c>
      <c r="C260" s="1520" t="s">
        <v>2592</v>
      </c>
      <c r="D260" s="1428"/>
      <c r="E260" s="1428"/>
      <c r="F260" s="1428"/>
      <c r="G260" s="537"/>
      <c r="H260" s="526">
        <v>1</v>
      </c>
      <c r="I260" s="527">
        <v>26</v>
      </c>
      <c r="J260" s="623">
        <v>3.8461538461538457E-2</v>
      </c>
      <c r="K260" s="526">
        <v>5</v>
      </c>
      <c r="L260" s="526">
        <v>5</v>
      </c>
      <c r="M260" s="624">
        <v>1</v>
      </c>
      <c r="N260" s="1912"/>
      <c r="O260" s="1475"/>
      <c r="P260" s="1475"/>
    </row>
    <row r="261" spans="2:16" ht="24.75" customHeight="1" x14ac:dyDescent="0.25">
      <c r="B261" s="497" t="s">
        <v>511</v>
      </c>
      <c r="C261" s="1519" t="s">
        <v>1137</v>
      </c>
      <c r="D261" s="1428"/>
      <c r="E261" s="1428"/>
      <c r="F261" s="1428"/>
      <c r="G261" s="1436"/>
      <c r="H261" s="526">
        <v>5</v>
      </c>
      <c r="I261" s="527">
        <v>24</v>
      </c>
      <c r="J261" s="623">
        <v>0.20833333333333329</v>
      </c>
      <c r="K261" s="526">
        <v>5</v>
      </c>
      <c r="L261" s="526">
        <v>5</v>
      </c>
      <c r="M261" s="624">
        <v>1</v>
      </c>
      <c r="N261" s="1912"/>
      <c r="O261" s="1475"/>
      <c r="P261" s="1475"/>
    </row>
    <row r="262" spans="2:16" ht="18" customHeight="1" x14ac:dyDescent="0.25">
      <c r="B262" s="535" t="s">
        <v>406</v>
      </c>
      <c r="C262" s="1516" t="s">
        <v>2593</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2594</v>
      </c>
      <c r="D263" s="1428"/>
      <c r="E263" s="1428"/>
      <c r="F263" s="1428"/>
      <c r="G263" s="1436"/>
      <c r="H263" s="526" t="s">
        <v>93</v>
      </c>
      <c r="I263" s="527" t="s">
        <v>93</v>
      </c>
      <c r="J263" s="836" t="s">
        <v>93</v>
      </c>
      <c r="K263" s="526" t="s">
        <v>93</v>
      </c>
      <c r="L263" s="526" t="s">
        <v>93</v>
      </c>
      <c r="M263" s="836" t="s">
        <v>93</v>
      </c>
      <c r="N263" s="1913" t="s">
        <v>2595</v>
      </c>
      <c r="O263" s="1475"/>
      <c r="P263" s="1475"/>
    </row>
    <row r="264" spans="2:16" ht="22.5" customHeight="1" x14ac:dyDescent="0.25">
      <c r="B264" s="497" t="s">
        <v>509</v>
      </c>
      <c r="C264" s="1519" t="s">
        <v>2596</v>
      </c>
      <c r="D264" s="1428"/>
      <c r="E264" s="1428"/>
      <c r="F264" s="1428"/>
      <c r="G264" s="1436"/>
      <c r="H264" s="526">
        <v>15</v>
      </c>
      <c r="I264" s="527">
        <v>24</v>
      </c>
      <c r="J264" s="623">
        <v>0.625</v>
      </c>
      <c r="K264" s="526">
        <v>5</v>
      </c>
      <c r="L264" s="526">
        <v>5</v>
      </c>
      <c r="M264" s="624">
        <v>1</v>
      </c>
      <c r="N264" s="1914"/>
      <c r="O264" s="1475"/>
      <c r="P264" s="1475"/>
    </row>
    <row r="265" spans="2:16" ht="22.5" customHeight="1" x14ac:dyDescent="0.25">
      <c r="B265" s="535" t="s">
        <v>409</v>
      </c>
      <c r="C265" s="1508" t="s">
        <v>2515</v>
      </c>
      <c r="D265" s="1428"/>
      <c r="E265" s="1428"/>
      <c r="F265" s="1428"/>
      <c r="G265" s="1428"/>
      <c r="H265" s="526">
        <v>7</v>
      </c>
      <c r="I265" s="527">
        <v>26</v>
      </c>
      <c r="J265" s="623">
        <v>0.26923076923076922</v>
      </c>
      <c r="K265" s="526">
        <v>5</v>
      </c>
      <c r="L265" s="526">
        <v>5</v>
      </c>
      <c r="M265" s="624">
        <v>1</v>
      </c>
      <c r="N265" s="632"/>
      <c r="O265" s="1475"/>
      <c r="P265" s="1475"/>
    </row>
    <row r="266" spans="2:16" ht="22.5" customHeight="1" x14ac:dyDescent="0.25">
      <c r="B266" s="535" t="s">
        <v>411</v>
      </c>
      <c r="C266" s="1508" t="s">
        <v>2597</v>
      </c>
      <c r="D266" s="1428"/>
      <c r="E266" s="1428"/>
      <c r="F266" s="1428"/>
      <c r="G266" s="1428"/>
      <c r="H266" s="526" t="s">
        <v>93</v>
      </c>
      <c r="I266" s="527" t="s">
        <v>93</v>
      </c>
      <c r="J266" s="836" t="s">
        <v>93</v>
      </c>
      <c r="K266" s="526" t="s">
        <v>93</v>
      </c>
      <c r="L266" s="526" t="s">
        <v>93</v>
      </c>
      <c r="M266" s="836" t="s">
        <v>93</v>
      </c>
      <c r="N266" s="875"/>
      <c r="O266" s="1475"/>
      <c r="P266" s="1475"/>
    </row>
    <row r="267" spans="2:16" ht="22.5" customHeight="1" x14ac:dyDescent="0.25">
      <c r="B267" s="535" t="s">
        <v>414</v>
      </c>
      <c r="C267" s="1508" t="s">
        <v>2417</v>
      </c>
      <c r="D267" s="1428"/>
      <c r="E267" s="1428"/>
      <c r="F267" s="1428"/>
      <c r="G267" s="1428"/>
      <c r="H267" s="526">
        <v>1</v>
      </c>
      <c r="I267" s="527">
        <v>26</v>
      </c>
      <c r="J267" s="623">
        <v>3.8461538461538457E-2</v>
      </c>
      <c r="K267" s="526">
        <v>5</v>
      </c>
      <c r="L267" s="526">
        <v>5</v>
      </c>
      <c r="M267" s="624">
        <v>1</v>
      </c>
      <c r="N267" s="632"/>
      <c r="O267" s="1475"/>
      <c r="P267" s="1475"/>
    </row>
    <row r="268" spans="2:16" ht="22.5" customHeight="1" x14ac:dyDescent="0.25">
      <c r="B268" s="535" t="s">
        <v>417</v>
      </c>
      <c r="C268" s="1508" t="s">
        <v>2418</v>
      </c>
      <c r="D268" s="1428"/>
      <c r="E268" s="1428"/>
      <c r="F268" s="1428"/>
      <c r="G268" s="1428"/>
      <c r="H268" s="526">
        <v>5</v>
      </c>
      <c r="I268" s="527">
        <v>24</v>
      </c>
      <c r="J268" s="623">
        <v>0.20833333333333329</v>
      </c>
      <c r="K268" s="526">
        <v>5</v>
      </c>
      <c r="L268" s="526">
        <v>5</v>
      </c>
      <c r="M268" s="624">
        <v>1</v>
      </c>
      <c r="N268" s="632"/>
      <c r="O268" s="1475"/>
      <c r="P268" s="1475"/>
    </row>
    <row r="269" spans="2:16" ht="18.75" customHeight="1" x14ac:dyDescent="0.25">
      <c r="B269" s="535" t="s">
        <v>419</v>
      </c>
      <c r="C269" s="1516" t="s">
        <v>2598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2599</v>
      </c>
      <c r="D270" s="1428"/>
      <c r="E270" s="1428"/>
      <c r="F270" s="1428"/>
      <c r="G270" s="1436"/>
      <c r="H270" s="526" t="s">
        <v>93</v>
      </c>
      <c r="I270" s="527" t="s">
        <v>93</v>
      </c>
      <c r="J270" s="836" t="s">
        <v>93</v>
      </c>
      <c r="K270" s="526" t="s">
        <v>93</v>
      </c>
      <c r="L270" s="526" t="s">
        <v>93</v>
      </c>
      <c r="M270" s="836" t="s">
        <v>93</v>
      </c>
      <c r="N270" s="1913"/>
      <c r="O270" s="1475"/>
      <c r="P270" s="1475"/>
    </row>
    <row r="271" spans="2:16" ht="22.5" customHeight="1" x14ac:dyDescent="0.25">
      <c r="B271" s="497" t="s">
        <v>509</v>
      </c>
      <c r="C271" s="1517" t="s">
        <v>2600</v>
      </c>
      <c r="D271" s="1428"/>
      <c r="E271" s="1428"/>
      <c r="F271" s="1428"/>
      <c r="G271" s="1436"/>
      <c r="H271" s="526" t="s">
        <v>93</v>
      </c>
      <c r="I271" s="527" t="s">
        <v>93</v>
      </c>
      <c r="J271" s="836" t="s">
        <v>93</v>
      </c>
      <c r="K271" s="526" t="s">
        <v>93</v>
      </c>
      <c r="L271" s="526" t="s">
        <v>93</v>
      </c>
      <c r="M271" s="836" t="s">
        <v>93</v>
      </c>
      <c r="N271" s="1914"/>
      <c r="O271" s="1475"/>
      <c r="P271" s="1475"/>
    </row>
    <row r="272" spans="2:16" ht="22.5" customHeight="1" x14ac:dyDescent="0.25">
      <c r="B272" s="535" t="s">
        <v>540</v>
      </c>
      <c r="C272" s="1508" t="s">
        <v>2424</v>
      </c>
      <c r="D272" s="1428"/>
      <c r="E272" s="1428"/>
      <c r="F272" s="1428"/>
      <c r="G272" s="1428"/>
      <c r="H272" s="526" t="s">
        <v>93</v>
      </c>
      <c r="I272" s="527" t="s">
        <v>93</v>
      </c>
      <c r="J272" s="836" t="s">
        <v>93</v>
      </c>
      <c r="K272" s="526" t="s">
        <v>93</v>
      </c>
      <c r="L272" s="526" t="s">
        <v>93</v>
      </c>
      <c r="M272" s="836" t="s">
        <v>93</v>
      </c>
      <c r="N272" s="875"/>
      <c r="O272" s="1475"/>
      <c r="P272" s="1475"/>
    </row>
    <row r="273" spans="2:16" ht="43.5" customHeight="1" x14ac:dyDescent="0.25">
      <c r="B273" s="421" t="s">
        <v>542</v>
      </c>
      <c r="C273" s="1461" t="s">
        <v>2601</v>
      </c>
      <c r="D273" s="1428"/>
      <c r="E273" s="1428"/>
      <c r="F273" s="1428"/>
      <c r="G273" s="1436"/>
      <c r="H273" s="540">
        <v>36</v>
      </c>
      <c r="I273" s="540">
        <v>162</v>
      </c>
      <c r="J273" s="623">
        <v>0.22222222222222221</v>
      </c>
      <c r="K273" s="540">
        <v>35</v>
      </c>
      <c r="L273" s="540">
        <v>35</v>
      </c>
      <c r="M273" s="624">
        <v>1</v>
      </c>
      <c r="N273" s="632"/>
      <c r="O273" s="1471"/>
      <c r="P273" s="1475"/>
    </row>
    <row r="274" spans="2:16" ht="76.5" customHeight="1" thickBot="1" x14ac:dyDescent="0.3">
      <c r="B274" s="452" t="s">
        <v>697</v>
      </c>
      <c r="C274" s="1509" t="s">
        <v>2602</v>
      </c>
      <c r="D274" s="1424"/>
      <c r="E274" s="1424"/>
      <c r="F274" s="1424"/>
      <c r="G274" s="1425"/>
      <c r="H274" s="1510"/>
      <c r="I274" s="1424"/>
      <c r="J274" s="1424"/>
      <c r="K274" s="1424"/>
      <c r="L274" s="1424"/>
      <c r="M274" s="1424"/>
      <c r="N274" s="1424"/>
      <c r="O274" s="743"/>
      <c r="P274" s="545"/>
    </row>
    <row r="275" spans="2:16" ht="24" customHeight="1" thickBot="1" x14ac:dyDescent="0.3">
      <c r="B275" s="1434" t="s">
        <v>2603</v>
      </c>
      <c r="C275" s="1431"/>
      <c r="D275" s="1431"/>
      <c r="E275" s="1431"/>
      <c r="F275" s="1431"/>
      <c r="G275" s="1431"/>
      <c r="H275" s="1431"/>
      <c r="I275" s="1431"/>
      <c r="J275" s="1431"/>
      <c r="K275" s="1431"/>
      <c r="L275" s="1431"/>
      <c r="M275" s="1431"/>
      <c r="N275" s="1431"/>
      <c r="O275" s="1431"/>
      <c r="P275" s="1433"/>
    </row>
    <row r="276" spans="2:16" ht="148.5" customHeight="1" x14ac:dyDescent="0.25">
      <c r="B276" s="479" t="s">
        <v>700</v>
      </c>
      <c r="C276" s="1461" t="s">
        <v>2604</v>
      </c>
      <c r="D276" s="1428"/>
      <c r="E276" s="1428"/>
      <c r="F276" s="1428"/>
      <c r="G276" s="1436"/>
      <c r="H276" s="1462" t="s">
        <v>2265</v>
      </c>
      <c r="I276" s="1428"/>
      <c r="J276" s="1436"/>
      <c r="K276" s="546" t="s">
        <v>2318</v>
      </c>
      <c r="L276" s="1910" t="s">
        <v>2605</v>
      </c>
      <c r="M276" s="1495"/>
      <c r="N276" s="1452"/>
      <c r="O276" s="502" t="s">
        <v>2606</v>
      </c>
      <c r="P276" s="378" t="s">
        <v>2607</v>
      </c>
    </row>
    <row r="277" spans="2:16" ht="34.5" customHeight="1" x14ac:dyDescent="0.25">
      <c r="B277" s="519" t="s">
        <v>702</v>
      </c>
      <c r="C277" s="1461" t="s">
        <v>2608</v>
      </c>
      <c r="D277" s="1428"/>
      <c r="E277" s="1428"/>
      <c r="F277" s="1428"/>
      <c r="G277" s="1436"/>
      <c r="H277" s="1462" t="s">
        <v>2265</v>
      </c>
      <c r="I277" s="1428"/>
      <c r="J277" s="1436"/>
      <c r="K277" s="1514" t="s">
        <v>2318</v>
      </c>
      <c r="L277" s="1513"/>
      <c r="M277" s="1448"/>
      <c r="N277" s="1466"/>
      <c r="O277" s="1507" t="s">
        <v>2609</v>
      </c>
      <c r="P277" s="1470" t="s">
        <v>2607</v>
      </c>
    </row>
    <row r="278" spans="2:16" ht="37.5" customHeight="1" x14ac:dyDescent="0.25">
      <c r="B278" s="418" t="s">
        <v>395</v>
      </c>
      <c r="C278" s="1502" t="s">
        <v>2610</v>
      </c>
      <c r="D278" s="1484"/>
      <c r="E278" s="1484"/>
      <c r="F278" s="1484"/>
      <c r="G278" s="1456"/>
      <c r="H278" s="1462" t="s">
        <v>2265</v>
      </c>
      <c r="I278" s="1428"/>
      <c r="J278" s="1436"/>
      <c r="K278" s="1490"/>
      <c r="L278" s="1478"/>
      <c r="M278" s="1701"/>
      <c r="N278" s="1454"/>
      <c r="O278" s="1475"/>
      <c r="P278" s="1475"/>
    </row>
    <row r="279" spans="2:16" ht="180.75" customHeight="1" x14ac:dyDescent="0.25">
      <c r="B279" s="419" t="s">
        <v>402</v>
      </c>
      <c r="C279" s="1461" t="s">
        <v>2611</v>
      </c>
      <c r="D279" s="1428"/>
      <c r="E279" s="1428"/>
      <c r="F279" s="1428"/>
      <c r="G279" s="1436"/>
      <c r="H279" s="1909" t="s">
        <v>2612</v>
      </c>
      <c r="I279" s="1428"/>
      <c r="J279" s="1436"/>
      <c r="K279" s="1515"/>
      <c r="L279" s="1479"/>
      <c r="M279" s="1484"/>
      <c r="N279" s="1481"/>
      <c r="O279" s="1475"/>
      <c r="P279" s="1475"/>
    </row>
    <row r="280" spans="2:16" ht="37.5" customHeight="1" x14ac:dyDescent="0.25">
      <c r="B280" s="436" t="s">
        <v>706</v>
      </c>
      <c r="C280" s="1461" t="s">
        <v>2613</v>
      </c>
      <c r="D280" s="1428"/>
      <c r="E280" s="1428"/>
      <c r="F280" s="1428"/>
      <c r="G280" s="1436"/>
      <c r="H280" s="1462" t="s">
        <v>2160</v>
      </c>
      <c r="I280" s="1428"/>
      <c r="J280" s="1436"/>
      <c r="K280" s="547" t="s">
        <v>2318</v>
      </c>
      <c r="L280" s="1512" t="s">
        <v>2614</v>
      </c>
      <c r="M280" s="1448"/>
      <c r="N280" s="1466"/>
      <c r="O280" s="1475"/>
      <c r="P280" s="1475"/>
    </row>
    <row r="281" spans="2:16" ht="37.5" customHeight="1" x14ac:dyDescent="0.25">
      <c r="B281" s="519" t="s">
        <v>708</v>
      </c>
      <c r="C281" s="1461" t="s">
        <v>2615</v>
      </c>
      <c r="D281" s="1428"/>
      <c r="E281" s="1428"/>
      <c r="F281" s="1428"/>
      <c r="G281" s="1436"/>
      <c r="H281" s="1462" t="s">
        <v>58</v>
      </c>
      <c r="I281" s="1428"/>
      <c r="J281" s="1436"/>
      <c r="K281" s="547" t="s">
        <v>2318</v>
      </c>
      <c r="L281" s="1513"/>
      <c r="M281" s="1428"/>
      <c r="N281" s="1429"/>
      <c r="O281" s="1475"/>
      <c r="P281" s="1471"/>
    </row>
    <row r="282" spans="2:16" ht="39" customHeight="1" thickBot="1" x14ac:dyDescent="0.3">
      <c r="B282" s="76" t="s">
        <v>710</v>
      </c>
      <c r="C282" s="1502" t="s">
        <v>2616</v>
      </c>
      <c r="D282" s="1484"/>
      <c r="E282" s="1484"/>
      <c r="F282" s="1484"/>
      <c r="G282" s="1456"/>
      <c r="H282" s="1462" t="s">
        <v>2265</v>
      </c>
      <c r="I282" s="1428"/>
      <c r="J282" s="1436"/>
      <c r="K282" s="1504" t="s">
        <v>2318</v>
      </c>
      <c r="L282" s="1505"/>
      <c r="M282" s="1448"/>
      <c r="N282" s="1466"/>
      <c r="O282" s="1506" t="s">
        <v>2617</v>
      </c>
      <c r="P282" s="1470" t="s">
        <v>2607</v>
      </c>
    </row>
    <row r="283" spans="2:16" ht="39" customHeight="1" x14ac:dyDescent="0.25">
      <c r="B283" s="77" t="s">
        <v>712</v>
      </c>
      <c r="C283" s="1461" t="s">
        <v>2618</v>
      </c>
      <c r="D283" s="1428"/>
      <c r="E283" s="1428"/>
      <c r="F283" s="1428"/>
      <c r="G283" s="1436"/>
      <c r="H283" s="1462" t="s">
        <v>2565</v>
      </c>
      <c r="I283" s="1428"/>
      <c r="J283" s="1436"/>
      <c r="K283" s="1490"/>
      <c r="L283" s="1478"/>
      <c r="M283" s="1701"/>
      <c r="N283" s="1454"/>
      <c r="O283" s="1475"/>
      <c r="P283" s="1475"/>
    </row>
    <row r="284" spans="2:16" ht="39" customHeight="1" x14ac:dyDescent="0.25">
      <c r="B284" s="501" t="s">
        <v>714</v>
      </c>
      <c r="C284" s="1461" t="s">
        <v>2619</v>
      </c>
      <c r="D284" s="1428"/>
      <c r="E284" s="1428"/>
      <c r="F284" s="1428"/>
      <c r="G284" s="1436"/>
      <c r="H284" s="1462" t="s">
        <v>2620</v>
      </c>
      <c r="I284" s="1428"/>
      <c r="J284" s="1436"/>
      <c r="K284" s="1490"/>
      <c r="L284" s="1478"/>
      <c r="M284" s="1701"/>
      <c r="N284" s="1454"/>
      <c r="O284" s="1475"/>
      <c r="P284" s="1475"/>
    </row>
    <row r="285" spans="2:16" ht="39" customHeight="1" x14ac:dyDescent="0.25">
      <c r="B285" s="204" t="s">
        <v>395</v>
      </c>
      <c r="C285" s="1461" t="s">
        <v>2621</v>
      </c>
      <c r="D285" s="1428"/>
      <c r="E285" s="1428"/>
      <c r="F285" s="1428"/>
      <c r="G285" s="1436"/>
      <c r="H285" s="1462" t="s">
        <v>2622</v>
      </c>
      <c r="I285" s="1428"/>
      <c r="J285" s="1436"/>
      <c r="K285" s="1490"/>
      <c r="L285" s="1478"/>
      <c r="M285" s="1701"/>
      <c r="N285" s="1454"/>
      <c r="O285" s="1475"/>
      <c r="P285" s="1471"/>
    </row>
    <row r="286" spans="2:16" ht="51" customHeight="1" thickBot="1" x14ac:dyDescent="0.3">
      <c r="B286" s="479" t="s">
        <v>717</v>
      </c>
      <c r="C286" s="1461" t="s">
        <v>2623</v>
      </c>
      <c r="D286" s="1428"/>
      <c r="E286" s="1428"/>
      <c r="F286" s="1428"/>
      <c r="G286" s="1436"/>
      <c r="H286" s="1499" t="s">
        <v>58</v>
      </c>
      <c r="I286" s="1448"/>
      <c r="J286" s="1445"/>
      <c r="K286" s="1490"/>
      <c r="L286" s="1478"/>
      <c r="M286" s="1701"/>
      <c r="N286" s="1454"/>
      <c r="O286" s="1500" t="s">
        <v>2624</v>
      </c>
      <c r="P286" s="1500" t="s">
        <v>2607</v>
      </c>
    </row>
    <row r="287" spans="2:16" ht="40.5" customHeight="1" thickBot="1" x14ac:dyDescent="0.3">
      <c r="B287" s="452" t="s">
        <v>395</v>
      </c>
      <c r="C287" s="1423" t="s">
        <v>2625</v>
      </c>
      <c r="D287" s="1424"/>
      <c r="E287" s="1424"/>
      <c r="F287" s="1424"/>
      <c r="G287" s="1425"/>
      <c r="H287" s="1462" t="s">
        <v>2626</v>
      </c>
      <c r="I287" s="1428"/>
      <c r="J287" s="1436"/>
      <c r="K287" s="1464"/>
      <c r="L287" s="1467"/>
      <c r="M287" s="1468"/>
      <c r="N287" s="1469"/>
      <c r="O287" s="1422"/>
      <c r="P287" s="1422"/>
    </row>
    <row r="288" spans="2:16" ht="21.75" customHeight="1" thickBot="1" x14ac:dyDescent="0.3">
      <c r="B288" s="1434" t="s">
        <v>1165</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2627</v>
      </c>
      <c r="D289" s="1484"/>
      <c r="E289" s="1484"/>
      <c r="F289" s="1484"/>
      <c r="G289" s="1484"/>
      <c r="H289" s="1492" t="s">
        <v>2628</v>
      </c>
      <c r="I289" s="1428"/>
      <c r="J289" s="1428"/>
      <c r="K289" s="1493" t="s">
        <v>2318</v>
      </c>
      <c r="L289" s="1779" t="s">
        <v>2629</v>
      </c>
      <c r="M289" s="1495"/>
      <c r="N289" s="1452"/>
      <c r="O289" s="1497" t="s">
        <v>2609</v>
      </c>
      <c r="P289" s="1497" t="s">
        <v>2607</v>
      </c>
    </row>
    <row r="290" spans="1:16" ht="30.75" customHeight="1" x14ac:dyDescent="0.25">
      <c r="B290" s="418" t="s">
        <v>395</v>
      </c>
      <c r="C290" s="1491" t="s">
        <v>2630</v>
      </c>
      <c r="D290" s="1484"/>
      <c r="E290" s="1484"/>
      <c r="F290" s="1484"/>
      <c r="G290" s="1484"/>
      <c r="H290" s="1499" t="s">
        <v>2265</v>
      </c>
      <c r="I290" s="1448"/>
      <c r="J290" s="1445"/>
      <c r="K290" s="1490"/>
      <c r="L290" s="1478"/>
      <c r="M290" s="1701"/>
      <c r="N290" s="1454"/>
      <c r="O290" s="1475"/>
      <c r="P290" s="1475"/>
    </row>
    <row r="291" spans="1:16" ht="39" customHeight="1" x14ac:dyDescent="0.25">
      <c r="B291" s="418" t="s">
        <v>402</v>
      </c>
      <c r="C291" s="1461" t="s">
        <v>2631</v>
      </c>
      <c r="D291" s="1428"/>
      <c r="E291" s="1428"/>
      <c r="F291" s="1428"/>
      <c r="G291" s="1436"/>
      <c r="H291" s="1462" t="s">
        <v>2632</v>
      </c>
      <c r="I291" s="1428"/>
      <c r="J291" s="1436"/>
      <c r="K291" s="1490"/>
      <c r="L291" s="1478"/>
      <c r="M291" s="1701"/>
      <c r="N291" s="1454"/>
      <c r="O291" s="1475"/>
      <c r="P291" s="1475"/>
    </row>
    <row r="292" spans="1:16" ht="35.25" customHeight="1" x14ac:dyDescent="0.25">
      <c r="B292" s="501" t="s">
        <v>725</v>
      </c>
      <c r="C292" s="1488" t="s">
        <v>2633</v>
      </c>
      <c r="D292" s="1428"/>
      <c r="E292" s="1428"/>
      <c r="F292" s="1428"/>
      <c r="G292" s="1436"/>
      <c r="H292" s="1499" t="s">
        <v>2265</v>
      </c>
      <c r="I292" s="1448"/>
      <c r="J292" s="1445"/>
      <c r="K292" s="1490"/>
      <c r="L292" s="1479"/>
      <c r="M292" s="1484"/>
      <c r="N292" s="1481"/>
      <c r="O292" s="1475"/>
      <c r="P292" s="1475"/>
    </row>
    <row r="293" spans="1:16" ht="39" customHeight="1" x14ac:dyDescent="0.25">
      <c r="B293" s="418" t="s">
        <v>395</v>
      </c>
      <c r="C293" s="1461" t="s">
        <v>2634</v>
      </c>
      <c r="D293" s="1428"/>
      <c r="E293" s="1428"/>
      <c r="F293" s="1428"/>
      <c r="G293" s="1436"/>
      <c r="H293" s="1462" t="s">
        <v>2635</v>
      </c>
      <c r="I293" s="1428"/>
      <c r="J293" s="1436"/>
      <c r="K293" s="1489" t="s">
        <v>2318</v>
      </c>
      <c r="L293" s="1498" t="s">
        <v>2636</v>
      </c>
      <c r="M293" s="1448"/>
      <c r="N293" s="1466"/>
      <c r="O293" s="1475"/>
      <c r="P293" s="1475"/>
    </row>
    <row r="294" spans="1:16" ht="31.5" customHeight="1" x14ac:dyDescent="0.25">
      <c r="B294" s="419" t="s">
        <v>402</v>
      </c>
      <c r="C294" s="1461" t="s">
        <v>2637</v>
      </c>
      <c r="D294" s="1428"/>
      <c r="E294" s="1428"/>
      <c r="F294" s="1428"/>
      <c r="G294" s="1436"/>
      <c r="H294" s="1499"/>
      <c r="I294" s="1448"/>
      <c r="J294" s="1445"/>
      <c r="K294" s="1490"/>
      <c r="L294" s="1478"/>
      <c r="M294" s="1701"/>
      <c r="N294" s="1454"/>
      <c r="O294" s="1471"/>
      <c r="P294" s="1471"/>
    </row>
    <row r="295" spans="1:16" ht="54" customHeight="1" x14ac:dyDescent="0.25">
      <c r="B295" s="1482" t="s">
        <v>2638</v>
      </c>
      <c r="C295" s="1428"/>
      <c r="D295" s="1428"/>
      <c r="E295" s="1428"/>
      <c r="F295" s="1428"/>
      <c r="G295" s="1428"/>
      <c r="H295" s="1428"/>
      <c r="I295" s="1428"/>
      <c r="J295" s="1428"/>
      <c r="K295" s="1428"/>
      <c r="L295" s="1428"/>
      <c r="M295" s="1428"/>
      <c r="N295" s="1429"/>
      <c r="O295" s="548"/>
      <c r="P295" s="548"/>
    </row>
    <row r="296" spans="1:16" ht="114" customHeight="1" x14ac:dyDescent="0.25">
      <c r="B296" s="436" t="s">
        <v>730</v>
      </c>
      <c r="C296" s="1542" t="s">
        <v>2639</v>
      </c>
      <c r="D296" s="1428"/>
      <c r="E296" s="1428"/>
      <c r="F296" s="1428"/>
      <c r="G296" s="1428"/>
      <c r="H296" s="1428"/>
      <c r="I296" s="1428"/>
      <c r="J296" s="1428"/>
      <c r="K296" s="1428"/>
      <c r="L296" s="1428"/>
      <c r="M296" s="1428"/>
      <c r="N296" s="1429"/>
      <c r="O296" s="1470" t="s">
        <v>2606</v>
      </c>
      <c r="P296" s="1470" t="s">
        <v>2607</v>
      </c>
    </row>
    <row r="297" spans="1:16" ht="47.25" customHeight="1" x14ac:dyDescent="0.25">
      <c r="A297" s="466"/>
      <c r="B297" s="549" t="s">
        <v>395</v>
      </c>
      <c r="C297" s="1476" t="s">
        <v>2640</v>
      </c>
      <c r="D297" s="1448"/>
      <c r="E297" s="1448"/>
      <c r="F297" s="1448"/>
      <c r="G297" s="1448"/>
      <c r="H297" s="1448"/>
      <c r="I297" s="1448"/>
      <c r="J297" s="1448"/>
      <c r="K297" s="1448"/>
      <c r="L297" s="1477" t="s">
        <v>2318</v>
      </c>
      <c r="M297" s="1480"/>
      <c r="N297" s="1466"/>
      <c r="O297" s="1475"/>
      <c r="P297" s="1475"/>
    </row>
    <row r="298" spans="1:16" ht="28.5" customHeight="1" x14ac:dyDescent="0.25">
      <c r="A298" s="466"/>
      <c r="B298" s="549"/>
      <c r="C298" s="509" t="s">
        <v>419</v>
      </c>
      <c r="D298" s="1461" t="s">
        <v>2641</v>
      </c>
      <c r="E298" s="1428"/>
      <c r="F298" s="1428"/>
      <c r="G298" s="1428"/>
      <c r="H298" s="1428"/>
      <c r="I298" s="1436"/>
      <c r="J298" s="1462" t="s">
        <v>2246</v>
      </c>
      <c r="K298" s="1436"/>
      <c r="L298" s="1478"/>
      <c r="M298" s="1478"/>
      <c r="N298" s="1454"/>
      <c r="O298" s="1475"/>
      <c r="P298" s="1475"/>
    </row>
    <row r="299" spans="1:16" ht="40.5" customHeight="1" x14ac:dyDescent="0.25">
      <c r="A299" s="466"/>
      <c r="B299" s="549"/>
      <c r="C299" s="549" t="s">
        <v>509</v>
      </c>
      <c r="D299" s="1461" t="s">
        <v>2642</v>
      </c>
      <c r="E299" s="1428"/>
      <c r="F299" s="1428"/>
      <c r="G299" s="1428"/>
      <c r="H299" s="1428"/>
      <c r="I299" s="1436"/>
      <c r="J299" s="1485" t="s">
        <v>2628</v>
      </c>
      <c r="K299" s="1436"/>
      <c r="L299" s="1478"/>
      <c r="M299" s="1478"/>
      <c r="N299" s="1454"/>
      <c r="O299" s="1475"/>
      <c r="P299" s="1475"/>
    </row>
    <row r="300" spans="1:16" ht="28.5" customHeight="1" x14ac:dyDescent="0.25">
      <c r="A300" s="466"/>
      <c r="B300" s="549"/>
      <c r="C300" s="549" t="s">
        <v>511</v>
      </c>
      <c r="D300" s="1457" t="s">
        <v>2643</v>
      </c>
      <c r="E300" s="1428"/>
      <c r="F300" s="1428"/>
      <c r="G300" s="1428"/>
      <c r="H300" s="1474" t="s">
        <v>2644</v>
      </c>
      <c r="I300" s="1428"/>
      <c r="J300" s="1428"/>
      <c r="K300" s="1436"/>
      <c r="L300" s="1478"/>
      <c r="M300" s="1478"/>
      <c r="N300" s="1454"/>
      <c r="O300" s="1475"/>
      <c r="P300" s="1475"/>
    </row>
    <row r="301" spans="1:16" ht="28.5" customHeight="1" x14ac:dyDescent="0.25">
      <c r="A301" s="466"/>
      <c r="B301" s="549"/>
      <c r="C301" s="549" t="s">
        <v>513</v>
      </c>
      <c r="D301" s="1457" t="s">
        <v>2645</v>
      </c>
      <c r="E301" s="1428"/>
      <c r="F301" s="1428"/>
      <c r="G301" s="1428"/>
      <c r="H301" s="1428"/>
      <c r="I301" s="1428"/>
      <c r="J301" s="1462">
        <v>1</v>
      </c>
      <c r="K301" s="1436"/>
      <c r="L301" s="1478"/>
      <c r="M301" s="1478"/>
      <c r="N301" s="1454"/>
      <c r="O301" s="1475"/>
      <c r="P301" s="1475"/>
    </row>
    <row r="302" spans="1:16" ht="34.5" customHeight="1" x14ac:dyDescent="0.25">
      <c r="A302" s="466"/>
      <c r="B302" s="549" t="s">
        <v>402</v>
      </c>
      <c r="C302" s="1459" t="s">
        <v>2413</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2641</v>
      </c>
      <c r="E303" s="1428"/>
      <c r="F303" s="1428"/>
      <c r="G303" s="1428"/>
      <c r="H303" s="1428"/>
      <c r="I303" s="1436"/>
      <c r="J303" s="1462" t="s">
        <v>2246</v>
      </c>
      <c r="K303" s="1436"/>
      <c r="L303" s="1478"/>
      <c r="M303" s="1478"/>
      <c r="N303" s="1454"/>
      <c r="O303" s="1475"/>
      <c r="P303" s="1475"/>
    </row>
    <row r="304" spans="1:16" ht="28.5" customHeight="1" x14ac:dyDescent="0.25">
      <c r="A304" s="466"/>
      <c r="B304" s="549"/>
      <c r="C304" s="549" t="s">
        <v>509</v>
      </c>
      <c r="D304" s="1461" t="s">
        <v>2646</v>
      </c>
      <c r="E304" s="1428"/>
      <c r="F304" s="1428"/>
      <c r="G304" s="1428"/>
      <c r="H304" s="1428"/>
      <c r="I304" s="1436"/>
      <c r="J304" s="1485" t="s">
        <v>2628</v>
      </c>
      <c r="K304" s="1436"/>
      <c r="L304" s="1478"/>
      <c r="M304" s="1478"/>
      <c r="N304" s="1454"/>
      <c r="O304" s="1475"/>
      <c r="P304" s="1475"/>
    </row>
    <row r="305" spans="1:16" ht="28.5" customHeight="1" x14ac:dyDescent="0.25">
      <c r="A305" s="466"/>
      <c r="B305" s="549"/>
      <c r="C305" s="549" t="s">
        <v>511</v>
      </c>
      <c r="D305" s="1476" t="s">
        <v>2643</v>
      </c>
      <c r="E305" s="1448"/>
      <c r="F305" s="1448"/>
      <c r="G305" s="1448"/>
      <c r="H305" s="1474" t="s">
        <v>2644</v>
      </c>
      <c r="I305" s="1428"/>
      <c r="J305" s="1428"/>
      <c r="K305" s="1436"/>
      <c r="L305" s="1478"/>
      <c r="M305" s="1478"/>
      <c r="N305" s="1454"/>
      <c r="O305" s="1475"/>
      <c r="P305" s="1475"/>
    </row>
    <row r="306" spans="1:16" ht="28.5" customHeight="1" x14ac:dyDescent="0.25">
      <c r="A306" s="466"/>
      <c r="B306" s="549"/>
      <c r="C306" s="549" t="s">
        <v>513</v>
      </c>
      <c r="D306" s="1457" t="s">
        <v>2647</v>
      </c>
      <c r="E306" s="1428"/>
      <c r="F306" s="1428"/>
      <c r="G306" s="1428"/>
      <c r="H306" s="1428"/>
      <c r="I306" s="1428"/>
      <c r="J306" s="1462">
        <v>1</v>
      </c>
      <c r="K306" s="1436"/>
      <c r="L306" s="1478"/>
      <c r="M306" s="1478"/>
      <c r="N306" s="1454"/>
      <c r="O306" s="1475"/>
      <c r="P306" s="1475"/>
    </row>
    <row r="307" spans="1:16" ht="48" customHeight="1" x14ac:dyDescent="0.25">
      <c r="A307" s="466"/>
      <c r="B307" s="549" t="s">
        <v>404</v>
      </c>
      <c r="C307" s="1461" t="s">
        <v>2414</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2641</v>
      </c>
      <c r="E308" s="1428"/>
      <c r="F308" s="1428"/>
      <c r="G308" s="1428"/>
      <c r="H308" s="1428"/>
      <c r="I308" s="1436"/>
      <c r="J308" s="1462" t="s">
        <v>2246</v>
      </c>
      <c r="K308" s="1436"/>
      <c r="L308" s="1478"/>
      <c r="M308" s="1478"/>
      <c r="N308" s="1454"/>
      <c r="O308" s="1475"/>
      <c r="P308" s="1475"/>
    </row>
    <row r="309" spans="1:16" ht="28.5" customHeight="1" x14ac:dyDescent="0.25">
      <c r="A309" s="466"/>
      <c r="B309" s="421"/>
      <c r="C309" s="549" t="s">
        <v>509</v>
      </c>
      <c r="D309" s="1461" t="s">
        <v>2646</v>
      </c>
      <c r="E309" s="1428"/>
      <c r="F309" s="1428"/>
      <c r="G309" s="1428"/>
      <c r="H309" s="1428"/>
      <c r="I309" s="1436"/>
      <c r="J309" s="1473" t="s">
        <v>336</v>
      </c>
      <c r="K309" s="1436"/>
      <c r="L309" s="1478"/>
      <c r="M309" s="1478"/>
      <c r="N309" s="1454"/>
      <c r="O309" s="1475"/>
      <c r="P309" s="1475"/>
    </row>
    <row r="310" spans="1:16" ht="28.5" customHeight="1" x14ac:dyDescent="0.25">
      <c r="A310" s="466"/>
      <c r="B310" s="419"/>
      <c r="C310" s="549" t="s">
        <v>511</v>
      </c>
      <c r="D310" s="1457" t="s">
        <v>2643</v>
      </c>
      <c r="E310" s="1428"/>
      <c r="F310" s="1428"/>
      <c r="G310" s="1428"/>
      <c r="H310" s="1474" t="s">
        <v>2644</v>
      </c>
      <c r="I310" s="1428"/>
      <c r="J310" s="1428"/>
      <c r="K310" s="1436"/>
      <c r="L310" s="1478"/>
      <c r="M310" s="1478"/>
      <c r="N310" s="1454"/>
      <c r="O310" s="1475"/>
      <c r="P310" s="1475"/>
    </row>
    <row r="311" spans="1:16" ht="28.5" customHeight="1" x14ac:dyDescent="0.25">
      <c r="A311" s="466"/>
      <c r="B311" s="421"/>
      <c r="C311" s="549" t="s">
        <v>513</v>
      </c>
      <c r="D311" s="1457" t="s">
        <v>2648</v>
      </c>
      <c r="E311" s="1428"/>
      <c r="F311" s="1428"/>
      <c r="G311" s="1428"/>
      <c r="H311" s="1428"/>
      <c r="I311" s="1428"/>
      <c r="J311" s="1462" t="s">
        <v>2649</v>
      </c>
      <c r="K311" s="1436"/>
      <c r="L311" s="1478"/>
      <c r="M311" s="1478"/>
      <c r="N311" s="1454"/>
      <c r="O311" s="1475"/>
      <c r="P311" s="1475"/>
    </row>
    <row r="312" spans="1:16" ht="39.75" customHeight="1" x14ac:dyDescent="0.25">
      <c r="A312" s="466"/>
      <c r="B312" s="421" t="s">
        <v>406</v>
      </c>
      <c r="C312" s="1459" t="s">
        <v>2415</v>
      </c>
      <c r="D312" s="1448"/>
      <c r="E312" s="1448"/>
      <c r="F312" s="1448"/>
      <c r="G312" s="1448"/>
      <c r="H312" s="1448"/>
      <c r="I312" s="1448"/>
      <c r="J312" s="1445"/>
      <c r="K312" s="551"/>
      <c r="L312" s="1478"/>
      <c r="M312" s="1478"/>
      <c r="N312" s="1454"/>
      <c r="O312" s="1475"/>
      <c r="P312" s="1475"/>
    </row>
    <row r="313" spans="1:16" ht="28.5" customHeight="1" x14ac:dyDescent="0.25">
      <c r="A313" s="466"/>
      <c r="B313" s="421"/>
      <c r="C313" s="549" t="s">
        <v>419</v>
      </c>
      <c r="D313" s="1461" t="s">
        <v>2641</v>
      </c>
      <c r="E313" s="1428"/>
      <c r="F313" s="1428"/>
      <c r="G313" s="1428"/>
      <c r="H313" s="1428"/>
      <c r="I313" s="1436"/>
      <c r="J313" s="1462" t="s">
        <v>2246</v>
      </c>
      <c r="K313" s="1436"/>
      <c r="L313" s="1478"/>
      <c r="M313" s="1478"/>
      <c r="N313" s="1454"/>
      <c r="O313" s="1475"/>
      <c r="P313" s="1475"/>
    </row>
    <row r="314" spans="1:16" ht="28.5" customHeight="1" x14ac:dyDescent="0.25">
      <c r="A314" s="466"/>
      <c r="B314" s="421"/>
      <c r="C314" s="549" t="s">
        <v>509</v>
      </c>
      <c r="D314" s="1461" t="s">
        <v>2646</v>
      </c>
      <c r="E314" s="1428"/>
      <c r="F314" s="1428"/>
      <c r="G314" s="1428"/>
      <c r="H314" s="1428"/>
      <c r="I314" s="1436"/>
      <c r="J314" s="1473" t="s">
        <v>336</v>
      </c>
      <c r="K314" s="1436"/>
      <c r="L314" s="1478"/>
      <c r="M314" s="1478"/>
      <c r="N314" s="1454"/>
      <c r="O314" s="1475"/>
      <c r="P314" s="1475"/>
    </row>
    <row r="315" spans="1:16" ht="28.5" customHeight="1" x14ac:dyDescent="0.25">
      <c r="A315" s="466"/>
      <c r="B315" s="419"/>
      <c r="C315" s="549" t="s">
        <v>511</v>
      </c>
      <c r="D315" s="1457" t="s">
        <v>2643</v>
      </c>
      <c r="E315" s="1428"/>
      <c r="F315" s="1428"/>
      <c r="G315" s="1428"/>
      <c r="H315" s="1474" t="s">
        <v>2644</v>
      </c>
      <c r="I315" s="1428"/>
      <c r="J315" s="1428"/>
      <c r="K315" s="1436"/>
      <c r="L315" s="1478"/>
      <c r="M315" s="1478"/>
      <c r="N315" s="1454"/>
      <c r="O315" s="1475"/>
      <c r="P315" s="1475"/>
    </row>
    <row r="316" spans="1:16" ht="28.5" customHeight="1" x14ac:dyDescent="0.25">
      <c r="A316" s="466"/>
      <c r="B316" s="421"/>
      <c r="C316" s="549" t="s">
        <v>513</v>
      </c>
      <c r="D316" s="1457" t="s">
        <v>2650</v>
      </c>
      <c r="E316" s="1428"/>
      <c r="F316" s="1428"/>
      <c r="G316" s="1428"/>
      <c r="H316" s="1428"/>
      <c r="I316" s="1428"/>
      <c r="J316" s="1462">
        <v>0</v>
      </c>
      <c r="K316" s="1436"/>
      <c r="L316" s="1478"/>
      <c r="M316" s="1478"/>
      <c r="N316" s="1454"/>
      <c r="O316" s="1475"/>
      <c r="P316" s="1475"/>
    </row>
    <row r="317" spans="1:16" ht="39.75" customHeight="1" x14ac:dyDescent="0.25">
      <c r="A317" s="466"/>
      <c r="B317" s="421" t="s">
        <v>409</v>
      </c>
      <c r="C317" s="1461" t="s">
        <v>2651</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2641</v>
      </c>
      <c r="E318" s="1428"/>
      <c r="F318" s="1428"/>
      <c r="G318" s="1428"/>
      <c r="H318" s="1428"/>
      <c r="I318" s="1436"/>
      <c r="J318" s="1462" t="s">
        <v>2246</v>
      </c>
      <c r="K318" s="1436"/>
      <c r="L318" s="1478"/>
      <c r="M318" s="1478"/>
      <c r="N318" s="1454"/>
      <c r="O318" s="1475"/>
      <c r="P318" s="1475"/>
    </row>
    <row r="319" spans="1:16" ht="28.5" customHeight="1" x14ac:dyDescent="0.25">
      <c r="A319" s="466"/>
      <c r="B319" s="421"/>
      <c r="C319" s="549" t="s">
        <v>509</v>
      </c>
      <c r="D319" s="1461" t="s">
        <v>2646</v>
      </c>
      <c r="E319" s="1428"/>
      <c r="F319" s="1428"/>
      <c r="G319" s="1428"/>
      <c r="H319" s="1428"/>
      <c r="I319" s="1436"/>
      <c r="J319" s="1473" t="s">
        <v>2652</v>
      </c>
      <c r="K319" s="1436"/>
      <c r="L319" s="1478"/>
      <c r="M319" s="1478"/>
      <c r="N319" s="1454"/>
      <c r="O319" s="1475"/>
      <c r="P319" s="1475"/>
    </row>
    <row r="320" spans="1:16" ht="28.5" customHeight="1" x14ac:dyDescent="0.25">
      <c r="A320" s="466"/>
      <c r="B320" s="419"/>
      <c r="C320" s="549" t="s">
        <v>511</v>
      </c>
      <c r="D320" s="1457" t="s">
        <v>2643</v>
      </c>
      <c r="E320" s="1428"/>
      <c r="F320" s="1428"/>
      <c r="G320" s="1428"/>
      <c r="H320" s="1474" t="s">
        <v>2644</v>
      </c>
      <c r="I320" s="1428"/>
      <c r="J320" s="1428"/>
      <c r="K320" s="1436"/>
      <c r="L320" s="1478"/>
      <c r="M320" s="1478"/>
      <c r="N320" s="1454"/>
      <c r="O320" s="1475"/>
      <c r="P320" s="1475"/>
    </row>
    <row r="321" spans="1:16" ht="28.5" customHeight="1" x14ac:dyDescent="0.25">
      <c r="A321" s="466"/>
      <c r="B321" s="421"/>
      <c r="C321" s="549" t="s">
        <v>513</v>
      </c>
      <c r="D321" s="1457" t="s">
        <v>2650</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2417</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2641</v>
      </c>
      <c r="E323" s="1428"/>
      <c r="F323" s="1428"/>
      <c r="G323" s="1428"/>
      <c r="H323" s="1428"/>
      <c r="I323" s="1436"/>
      <c r="J323" s="1462" t="s">
        <v>2246</v>
      </c>
      <c r="K323" s="1436"/>
      <c r="L323" s="1478"/>
      <c r="M323" s="1478"/>
      <c r="N323" s="1454"/>
      <c r="O323" s="1475"/>
      <c r="P323" s="1475"/>
    </row>
    <row r="324" spans="1:16" ht="28.5" customHeight="1" x14ac:dyDescent="0.25">
      <c r="A324" s="466"/>
      <c r="B324" s="421"/>
      <c r="C324" s="549" t="s">
        <v>509</v>
      </c>
      <c r="D324" s="1461" t="s">
        <v>2646</v>
      </c>
      <c r="E324" s="1428"/>
      <c r="F324" s="1428"/>
      <c r="G324" s="1428"/>
      <c r="H324" s="1428"/>
      <c r="I324" s="1436"/>
      <c r="J324" s="1473" t="s">
        <v>2628</v>
      </c>
      <c r="K324" s="1436"/>
      <c r="L324" s="1478"/>
      <c r="M324" s="1478"/>
      <c r="N324" s="1454"/>
      <c r="O324" s="1475"/>
      <c r="P324" s="1475"/>
    </row>
    <row r="325" spans="1:16" ht="28.5" customHeight="1" x14ac:dyDescent="0.25">
      <c r="A325" s="466"/>
      <c r="B325" s="421"/>
      <c r="C325" s="549" t="s">
        <v>511</v>
      </c>
      <c r="D325" s="1457" t="s">
        <v>2643</v>
      </c>
      <c r="E325" s="1428"/>
      <c r="F325" s="1428"/>
      <c r="G325" s="1428"/>
      <c r="H325" s="1474" t="s">
        <v>2644</v>
      </c>
      <c r="I325" s="1428"/>
      <c r="J325" s="1428"/>
      <c r="K325" s="1436"/>
      <c r="L325" s="1478"/>
      <c r="M325" s="1478"/>
      <c r="N325" s="1454"/>
      <c r="O325" s="1475"/>
      <c r="P325" s="1475"/>
    </row>
    <row r="326" spans="1:16" ht="28.5" customHeight="1" x14ac:dyDescent="0.25">
      <c r="A326" s="466"/>
      <c r="B326" s="421"/>
      <c r="C326" s="549" t="s">
        <v>513</v>
      </c>
      <c r="D326" s="1457" t="s">
        <v>2653</v>
      </c>
      <c r="E326" s="1428"/>
      <c r="F326" s="1428"/>
      <c r="G326" s="1428"/>
      <c r="H326" s="1428"/>
      <c r="I326" s="1428"/>
      <c r="J326" s="1462">
        <v>0</v>
      </c>
      <c r="K326" s="1436"/>
      <c r="L326" s="1478"/>
      <c r="M326" s="1478"/>
      <c r="N326" s="1454"/>
      <c r="O326" s="1475"/>
      <c r="P326" s="1475"/>
    </row>
    <row r="327" spans="1:16" ht="25.5" customHeight="1" x14ac:dyDescent="0.25">
      <c r="A327" s="466"/>
      <c r="B327" s="421" t="s">
        <v>414</v>
      </c>
      <c r="C327" s="1461" t="s">
        <v>2418</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2641</v>
      </c>
      <c r="E328" s="1428"/>
      <c r="F328" s="1428"/>
      <c r="G328" s="1428"/>
      <c r="H328" s="1428"/>
      <c r="I328" s="1436"/>
      <c r="J328" s="1462" t="s">
        <v>2654</v>
      </c>
      <c r="K328" s="1436"/>
      <c r="L328" s="1478"/>
      <c r="M328" s="1478"/>
      <c r="N328" s="1454"/>
      <c r="O328" s="1475"/>
      <c r="P328" s="1475"/>
    </row>
    <row r="329" spans="1:16" ht="28.5" customHeight="1" x14ac:dyDescent="0.25">
      <c r="A329" s="466"/>
      <c r="B329" s="421"/>
      <c r="C329" s="549" t="s">
        <v>509</v>
      </c>
      <c r="D329" s="1461" t="s">
        <v>2646</v>
      </c>
      <c r="E329" s="1428"/>
      <c r="F329" s="1428"/>
      <c r="G329" s="1428"/>
      <c r="H329" s="1428"/>
      <c r="I329" s="1436"/>
      <c r="J329" s="1473" t="s">
        <v>1179</v>
      </c>
      <c r="K329" s="1436"/>
      <c r="L329" s="1478"/>
      <c r="M329" s="1478"/>
      <c r="N329" s="1454"/>
      <c r="O329" s="1475"/>
      <c r="P329" s="1475"/>
    </row>
    <row r="330" spans="1:16" ht="28.5" customHeight="1" x14ac:dyDescent="0.25">
      <c r="A330" s="466"/>
      <c r="B330" s="421"/>
      <c r="C330" s="549" t="s">
        <v>511</v>
      </c>
      <c r="D330" s="1457" t="s">
        <v>2643</v>
      </c>
      <c r="E330" s="1428"/>
      <c r="F330" s="1428"/>
      <c r="G330" s="1428"/>
      <c r="H330" s="1474" t="s">
        <v>2644</v>
      </c>
      <c r="I330" s="1428"/>
      <c r="J330" s="1428"/>
      <c r="K330" s="1436"/>
      <c r="L330" s="1478"/>
      <c r="M330" s="1478"/>
      <c r="N330" s="1454"/>
      <c r="O330" s="1475"/>
      <c r="P330" s="1475"/>
    </row>
    <row r="331" spans="1:16" ht="28.5" customHeight="1" x14ac:dyDescent="0.25">
      <c r="A331" s="466"/>
      <c r="B331" s="421"/>
      <c r="C331" s="549" t="s">
        <v>513</v>
      </c>
      <c r="D331" s="1457" t="s">
        <v>2655</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2656</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2641</v>
      </c>
      <c r="E333" s="1428"/>
      <c r="F333" s="1428"/>
      <c r="G333" s="1428"/>
      <c r="H333" s="1428"/>
      <c r="I333" s="1436"/>
      <c r="J333" s="1462" t="s">
        <v>2246</v>
      </c>
      <c r="K333" s="1436"/>
      <c r="L333" s="1478"/>
      <c r="M333" s="1478"/>
      <c r="N333" s="1454"/>
      <c r="O333" s="1475"/>
      <c r="P333" s="1475"/>
    </row>
    <row r="334" spans="1:16" ht="28.5" customHeight="1" x14ac:dyDescent="0.25">
      <c r="A334" s="466"/>
      <c r="B334" s="421"/>
      <c r="C334" s="549" t="s">
        <v>509</v>
      </c>
      <c r="D334" s="1461" t="s">
        <v>2646</v>
      </c>
      <c r="E334" s="1428"/>
      <c r="F334" s="1428"/>
      <c r="G334" s="1428"/>
      <c r="H334" s="1428"/>
      <c r="I334" s="1436"/>
      <c r="J334" s="1473" t="s">
        <v>336</v>
      </c>
      <c r="K334" s="1436"/>
      <c r="L334" s="1478"/>
      <c r="M334" s="1478"/>
      <c r="N334" s="1454"/>
      <c r="O334" s="1475"/>
      <c r="P334" s="1475"/>
    </row>
    <row r="335" spans="1:16" ht="28.5" customHeight="1" x14ac:dyDescent="0.25">
      <c r="A335" s="466"/>
      <c r="B335" s="419"/>
      <c r="C335" s="509" t="s">
        <v>511</v>
      </c>
      <c r="D335" s="1457" t="s">
        <v>2643</v>
      </c>
      <c r="E335" s="1428"/>
      <c r="F335" s="1428"/>
      <c r="G335" s="1428"/>
      <c r="H335" s="1474" t="s">
        <v>2644</v>
      </c>
      <c r="I335" s="1428"/>
      <c r="J335" s="1428"/>
      <c r="K335" s="1436"/>
      <c r="L335" s="1478"/>
      <c r="M335" s="1478"/>
      <c r="N335" s="1454"/>
      <c r="O335" s="1475"/>
      <c r="P335" s="1475"/>
    </row>
    <row r="336" spans="1:16" ht="28.5" customHeight="1" x14ac:dyDescent="0.25">
      <c r="A336" s="466"/>
      <c r="B336" s="549"/>
      <c r="C336" s="549" t="s">
        <v>513</v>
      </c>
      <c r="D336" s="1457" t="s">
        <v>2657</v>
      </c>
      <c r="E336" s="1428"/>
      <c r="F336" s="1428"/>
      <c r="G336" s="1428"/>
      <c r="H336" s="1428"/>
      <c r="I336" s="1428"/>
      <c r="J336" s="1462" t="s">
        <v>2649</v>
      </c>
      <c r="K336" s="1436"/>
      <c r="L336" s="1479"/>
      <c r="M336" s="1479"/>
      <c r="N336" s="1481"/>
      <c r="O336" s="1471"/>
      <c r="P336" s="1471"/>
    </row>
    <row r="337" spans="1:16" ht="54" customHeight="1" x14ac:dyDescent="0.25">
      <c r="A337" s="466"/>
      <c r="B337" s="550" t="s">
        <v>746</v>
      </c>
      <c r="C337" s="1457" t="s">
        <v>2658</v>
      </c>
      <c r="D337" s="1428"/>
      <c r="E337" s="1428"/>
      <c r="F337" s="1428"/>
      <c r="G337" s="1428"/>
      <c r="H337" s="1" t="s">
        <v>2294</v>
      </c>
      <c r="I337" s="552" t="s">
        <v>2659</v>
      </c>
      <c r="J337" s="1458" t="s">
        <v>93</v>
      </c>
      <c r="K337" s="1428"/>
      <c r="L337" s="1428"/>
      <c r="M337" s="1428"/>
      <c r="N337" s="1429"/>
      <c r="O337" s="378" t="s">
        <v>2268</v>
      </c>
      <c r="P337" s="378" t="s">
        <v>2607</v>
      </c>
    </row>
    <row r="338" spans="1:16" ht="107.25" customHeight="1" x14ac:dyDescent="0.25">
      <c r="A338" s="466"/>
      <c r="B338" s="550" t="s">
        <v>749</v>
      </c>
      <c r="C338" s="1459" t="s">
        <v>2660</v>
      </c>
      <c r="D338" s="1448"/>
      <c r="E338" s="1448"/>
      <c r="F338" s="1448"/>
      <c r="G338" s="1445"/>
      <c r="H338" s="12" t="s">
        <v>2294</v>
      </c>
      <c r="I338" s="547" t="s">
        <v>2318</v>
      </c>
      <c r="J338" s="1460"/>
      <c r="K338" s="1428"/>
      <c r="L338" s="1428"/>
      <c r="M338" s="1428"/>
      <c r="N338" s="1429"/>
      <c r="O338" s="1470" t="s">
        <v>2268</v>
      </c>
      <c r="P338" s="1470" t="s">
        <v>2607</v>
      </c>
    </row>
    <row r="339" spans="1:16" ht="54" customHeight="1" x14ac:dyDescent="0.25">
      <c r="A339" s="466"/>
      <c r="B339" s="419" t="s">
        <v>395</v>
      </c>
      <c r="C339" s="1459" t="s">
        <v>2661</v>
      </c>
      <c r="D339" s="1448"/>
      <c r="E339" s="1448"/>
      <c r="F339" s="1448"/>
      <c r="G339" s="1445"/>
      <c r="H339" s="1462" t="s">
        <v>93</v>
      </c>
      <c r="I339" s="1428"/>
      <c r="J339" s="1428"/>
      <c r="K339" s="1428"/>
      <c r="L339" s="1428"/>
      <c r="M339" s="1428"/>
      <c r="N339" s="1436"/>
      <c r="O339" s="1471"/>
      <c r="P339" s="1471"/>
    </row>
    <row r="340" spans="1:16" ht="60.75" customHeight="1" thickBot="1" x14ac:dyDescent="0.3">
      <c r="A340" s="466"/>
      <c r="B340" s="553" t="s">
        <v>752</v>
      </c>
      <c r="C340" s="1461" t="s">
        <v>2662</v>
      </c>
      <c r="D340" s="1428"/>
      <c r="E340" s="1428"/>
      <c r="F340" s="1428"/>
      <c r="G340" s="1436"/>
      <c r="H340" s="1462" t="s">
        <v>2294</v>
      </c>
      <c r="I340" s="1436"/>
      <c r="J340" s="1463" t="s">
        <v>2318</v>
      </c>
      <c r="K340" s="1906"/>
      <c r="L340" s="1448"/>
      <c r="M340" s="1448"/>
      <c r="N340" s="1466"/>
      <c r="O340" s="1421" t="s">
        <v>2365</v>
      </c>
      <c r="P340" s="1421" t="s">
        <v>2607</v>
      </c>
    </row>
    <row r="341" spans="1:16" ht="42" customHeight="1" thickBot="1" x14ac:dyDescent="0.3">
      <c r="A341" s="466"/>
      <c r="B341" s="5" t="s">
        <v>395</v>
      </c>
      <c r="C341" s="1459" t="s">
        <v>2663</v>
      </c>
      <c r="D341" s="1448"/>
      <c r="E341" s="1448"/>
      <c r="F341" s="1448"/>
      <c r="G341" s="1445"/>
      <c r="H341" s="1426" t="s">
        <v>2294</v>
      </c>
      <c r="I341" s="1425"/>
      <c r="J341" s="1464"/>
      <c r="K341" s="1468"/>
      <c r="L341" s="1468"/>
      <c r="M341" s="1468"/>
      <c r="N341" s="1469"/>
      <c r="O341" s="1422"/>
      <c r="P341" s="1422"/>
    </row>
    <row r="342" spans="1:16" ht="84" customHeight="1" thickBot="1" x14ac:dyDescent="0.3">
      <c r="B342" s="876" t="s">
        <v>2664</v>
      </c>
      <c r="C342" s="1907" t="s">
        <v>2665</v>
      </c>
      <c r="D342" s="1431"/>
      <c r="E342" s="1431"/>
      <c r="F342" s="1431"/>
      <c r="G342" s="1442"/>
      <c r="H342" s="1908" t="s">
        <v>2666</v>
      </c>
      <c r="I342" s="1431"/>
      <c r="J342" s="1431"/>
      <c r="K342" s="1431"/>
      <c r="L342" s="1431"/>
      <c r="M342" s="1431"/>
      <c r="N342" s="1433"/>
      <c r="O342" s="1432"/>
      <c r="P342" s="1433"/>
    </row>
    <row r="343" spans="1:16" ht="24" customHeight="1" thickBot="1" x14ac:dyDescent="0.3">
      <c r="B343" s="1434" t="s">
        <v>2667</v>
      </c>
      <c r="C343" s="1431"/>
      <c r="D343" s="1431"/>
      <c r="E343" s="1431"/>
      <c r="F343" s="1431"/>
      <c r="G343" s="1431"/>
      <c r="H343" s="1431"/>
      <c r="I343" s="1431"/>
      <c r="J343" s="1431"/>
      <c r="K343" s="1431"/>
      <c r="L343" s="1431"/>
      <c r="M343" s="1431"/>
      <c r="N343" s="1431"/>
      <c r="O343" s="1431"/>
      <c r="P343" s="1433"/>
    </row>
    <row r="344" spans="1:16" ht="37.5" customHeight="1" x14ac:dyDescent="0.25">
      <c r="A344" s="466"/>
      <c r="B344" s="516" t="s">
        <v>756</v>
      </c>
      <c r="C344" s="1502" t="s">
        <v>2668</v>
      </c>
      <c r="D344" s="1484"/>
      <c r="E344" s="1484"/>
      <c r="F344" s="1484"/>
      <c r="G344" s="1456"/>
      <c r="H344" s="1503" t="s">
        <v>2265</v>
      </c>
      <c r="I344" s="1456"/>
      <c r="J344" s="877" t="s">
        <v>2318</v>
      </c>
      <c r="K344" s="361"/>
      <c r="L344" s="361"/>
      <c r="M344" s="361"/>
      <c r="N344" s="361"/>
      <c r="O344" s="1904"/>
      <c r="P344" s="1454"/>
    </row>
    <row r="345" spans="1:16" ht="66.75" customHeight="1" x14ac:dyDescent="0.25">
      <c r="A345" s="466"/>
      <c r="B345" s="553" t="s">
        <v>758</v>
      </c>
      <c r="C345" s="1461" t="s">
        <v>2669</v>
      </c>
      <c r="D345" s="1428"/>
      <c r="E345" s="1428"/>
      <c r="F345" s="1428"/>
      <c r="G345" s="1436"/>
      <c r="H345" s="1462" t="s">
        <v>2670</v>
      </c>
      <c r="I345" s="1436"/>
      <c r="J345" s="547" t="s">
        <v>2318</v>
      </c>
      <c r="K345" s="362" t="s">
        <v>2671</v>
      </c>
      <c r="L345" s="363"/>
      <c r="M345" s="364"/>
      <c r="N345" s="364"/>
      <c r="O345" s="1453"/>
      <c r="P345" s="1454"/>
    </row>
    <row r="346" spans="1:16" ht="70.5" customHeight="1" x14ac:dyDescent="0.25">
      <c r="A346" s="466"/>
      <c r="B346" s="553" t="s">
        <v>760</v>
      </c>
      <c r="C346" s="1461" t="s">
        <v>2672</v>
      </c>
      <c r="D346" s="1428"/>
      <c r="E346" s="1428"/>
      <c r="F346" s="1428"/>
      <c r="G346" s="1436"/>
      <c r="H346" s="1462" t="s">
        <v>2265</v>
      </c>
      <c r="I346" s="1436"/>
      <c r="J346" s="547" t="s">
        <v>2318</v>
      </c>
      <c r="K346" s="1783" t="s">
        <v>2673</v>
      </c>
      <c r="L346" s="1428"/>
      <c r="M346" s="1428"/>
      <c r="N346" s="1429"/>
      <c r="O346" s="1453"/>
      <c r="P346" s="1454"/>
    </row>
    <row r="347" spans="1:16" ht="72.75" customHeight="1" x14ac:dyDescent="0.25">
      <c r="A347" s="466"/>
      <c r="B347" s="553" t="s">
        <v>762</v>
      </c>
      <c r="C347" s="1461" t="s">
        <v>2674</v>
      </c>
      <c r="D347" s="1428"/>
      <c r="E347" s="1428"/>
      <c r="F347" s="1428"/>
      <c r="G347" s="1436"/>
      <c r="H347" s="1503" t="s">
        <v>2675</v>
      </c>
      <c r="I347" s="1456"/>
      <c r="J347" s="547" t="s">
        <v>2318</v>
      </c>
      <c r="K347" s="1876" t="s">
        <v>2676</v>
      </c>
      <c r="L347" s="1428"/>
      <c r="M347" s="1428"/>
      <c r="N347" s="1429"/>
      <c r="O347" s="1453"/>
      <c r="P347" s="1454"/>
    </row>
    <row r="348" spans="1:16" ht="64.5" customHeight="1" x14ac:dyDescent="0.25">
      <c r="A348" s="466"/>
      <c r="B348" s="553" t="s">
        <v>764</v>
      </c>
      <c r="C348" s="1461" t="s">
        <v>2677</v>
      </c>
      <c r="D348" s="1428"/>
      <c r="E348" s="1428"/>
      <c r="F348" s="1428"/>
      <c r="G348" s="1436"/>
      <c r="H348" s="1696" t="s">
        <v>2678</v>
      </c>
      <c r="I348" s="1450"/>
      <c r="J348" s="547" t="s">
        <v>2318</v>
      </c>
      <c r="K348" s="1876" t="s">
        <v>2679</v>
      </c>
      <c r="L348" s="1428"/>
      <c r="M348" s="1428"/>
      <c r="N348" s="1429"/>
      <c r="O348" s="1453"/>
      <c r="P348" s="1454"/>
    </row>
    <row r="349" spans="1:16" ht="63.75" customHeight="1" x14ac:dyDescent="0.25">
      <c r="A349" s="466"/>
      <c r="B349" s="553" t="s">
        <v>766</v>
      </c>
      <c r="C349" s="1461" t="s">
        <v>2680</v>
      </c>
      <c r="D349" s="1428"/>
      <c r="E349" s="1428"/>
      <c r="F349" s="1428"/>
      <c r="G349" s="1436"/>
      <c r="H349" s="1499" t="s">
        <v>2681</v>
      </c>
      <c r="I349" s="1445"/>
      <c r="J349" s="547" t="s">
        <v>2318</v>
      </c>
      <c r="K349" s="1876" t="s">
        <v>2679</v>
      </c>
      <c r="L349" s="1428"/>
      <c r="M349" s="1428"/>
      <c r="N349" s="1429"/>
      <c r="O349" s="1453"/>
      <c r="P349" s="1454"/>
    </row>
    <row r="350" spans="1:16" ht="85.5" customHeight="1" x14ac:dyDescent="0.25">
      <c r="A350" s="466"/>
      <c r="B350" s="553" t="s">
        <v>768</v>
      </c>
      <c r="C350" s="1461" t="s">
        <v>2682</v>
      </c>
      <c r="D350" s="1428"/>
      <c r="E350" s="1428"/>
      <c r="F350" s="1428"/>
      <c r="G350" s="1436"/>
      <c r="H350" s="1499" t="s">
        <v>2683</v>
      </c>
      <c r="I350" s="1445"/>
      <c r="J350" s="547" t="s">
        <v>2318</v>
      </c>
      <c r="K350" s="1876" t="s">
        <v>2684</v>
      </c>
      <c r="L350" s="1428"/>
      <c r="M350" s="1428"/>
      <c r="N350" s="1429"/>
      <c r="O350" s="1453"/>
      <c r="P350" s="1454"/>
    </row>
    <row r="351" spans="1:16" ht="66" customHeight="1" thickBot="1" x14ac:dyDescent="0.3">
      <c r="A351" s="466"/>
      <c r="B351" s="550" t="s">
        <v>770</v>
      </c>
      <c r="C351" s="1476" t="s">
        <v>2685</v>
      </c>
      <c r="D351" s="1448"/>
      <c r="E351" s="1448"/>
      <c r="F351" s="1448"/>
      <c r="G351" s="1448"/>
      <c r="H351" s="1462" t="s">
        <v>2686</v>
      </c>
      <c r="I351" s="1436"/>
      <c r="J351" s="555" t="s">
        <v>2318</v>
      </c>
      <c r="K351" s="1905" t="s">
        <v>2687</v>
      </c>
      <c r="L351" s="1448"/>
      <c r="M351" s="1448"/>
      <c r="N351" s="1448"/>
      <c r="O351" s="1453"/>
      <c r="P351" s="1454"/>
    </row>
    <row r="352" spans="1:16" ht="31.5" customHeight="1" thickBot="1" x14ac:dyDescent="0.45">
      <c r="B352" s="1443" t="s">
        <v>2688</v>
      </c>
      <c r="C352" s="1431"/>
      <c r="D352" s="1431"/>
      <c r="E352" s="1431"/>
      <c r="F352" s="1431"/>
      <c r="G352" s="1431"/>
      <c r="H352" s="1431"/>
      <c r="I352" s="1431"/>
      <c r="J352" s="1431"/>
      <c r="K352" s="1431"/>
      <c r="L352" s="1431"/>
      <c r="M352" s="1431"/>
      <c r="N352" s="1431"/>
      <c r="O352" s="1431"/>
      <c r="P352" s="556"/>
    </row>
  </sheetData>
  <mergeCells count="866">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2:G282"/>
    <mergeCell ref="H282:J282"/>
    <mergeCell ref="K282:K287"/>
    <mergeCell ref="L282:N287"/>
    <mergeCell ref="O282:O285"/>
    <mergeCell ref="P282:P285"/>
    <mergeCell ref="C283:G283"/>
    <mergeCell ref="H283:J283"/>
    <mergeCell ref="C284:G284"/>
    <mergeCell ref="H284:J284"/>
    <mergeCell ref="B295:N295"/>
    <mergeCell ref="C296:N296"/>
    <mergeCell ref="C285:G285"/>
    <mergeCell ref="H285:J285"/>
    <mergeCell ref="C286:G286"/>
    <mergeCell ref="H286:J286"/>
    <mergeCell ref="O286:O287"/>
    <mergeCell ref="P286:P287"/>
    <mergeCell ref="C287:G287"/>
    <mergeCell ref="H287:J287"/>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J316:K316"/>
    <mergeCell ref="C317:J317"/>
    <mergeCell ref="D311:I311"/>
    <mergeCell ref="J311:K311"/>
    <mergeCell ref="D318:I318"/>
    <mergeCell ref="J318:K318"/>
    <mergeCell ref="J326:K326"/>
    <mergeCell ref="C312:J312"/>
    <mergeCell ref="D313:I313"/>
    <mergeCell ref="J313:K313"/>
    <mergeCell ref="D314:I314"/>
    <mergeCell ref="J314:K314"/>
    <mergeCell ref="H315:K315"/>
    <mergeCell ref="D316:I316"/>
    <mergeCell ref="C322:J322"/>
    <mergeCell ref="D323:I323"/>
    <mergeCell ref="J323:K323"/>
    <mergeCell ref="D324:I324"/>
    <mergeCell ref="J324:K324"/>
    <mergeCell ref="D325:G325"/>
    <mergeCell ref="H325:K325"/>
    <mergeCell ref="D320:G320"/>
    <mergeCell ref="H320:K320"/>
    <mergeCell ref="D321:I321"/>
    <mergeCell ref="J321:K321"/>
    <mergeCell ref="D319:I319"/>
    <mergeCell ref="J319:K319"/>
    <mergeCell ref="C332:J332"/>
    <mergeCell ref="D333:I333"/>
    <mergeCell ref="J333:K333"/>
    <mergeCell ref="D326:I326"/>
    <mergeCell ref="C327:J327"/>
    <mergeCell ref="D328:I328"/>
    <mergeCell ref="J328:K328"/>
    <mergeCell ref="D329:I329"/>
    <mergeCell ref="J329:K329"/>
    <mergeCell ref="C342:G342"/>
    <mergeCell ref="H342:N342"/>
    <mergeCell ref="O342:P342"/>
    <mergeCell ref="B343:P343"/>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7:G337"/>
    <mergeCell ref="J337:N337"/>
    <mergeCell ref="C338:G338"/>
    <mergeCell ref="J338:N338"/>
    <mergeCell ref="O338:O339"/>
    <mergeCell ref="P338:P339"/>
    <mergeCell ref="C339:G339"/>
    <mergeCell ref="H339:N339"/>
    <mergeCell ref="C340:G340"/>
    <mergeCell ref="H340:I340"/>
    <mergeCell ref="J340:J341"/>
    <mergeCell ref="K340:N341"/>
    <mergeCell ref="O340:O341"/>
    <mergeCell ref="P340:P341"/>
    <mergeCell ref="C341:G341"/>
    <mergeCell ref="H341:I341"/>
    <mergeCell ref="B352:O352"/>
    <mergeCell ref="C349:G349"/>
    <mergeCell ref="H349:I349"/>
    <mergeCell ref="K349:N349"/>
    <mergeCell ref="C350:G350"/>
    <mergeCell ref="H350:I350"/>
    <mergeCell ref="K350:N350"/>
    <mergeCell ref="H348:I348"/>
    <mergeCell ref="K348:N348"/>
    <mergeCell ref="C344:G344"/>
    <mergeCell ref="H344:I344"/>
    <mergeCell ref="O344:P351"/>
    <mergeCell ref="C345:G345"/>
    <mergeCell ref="H345:I345"/>
    <mergeCell ref="C346:G346"/>
    <mergeCell ref="C347:G347"/>
    <mergeCell ref="H347:I347"/>
    <mergeCell ref="K347:N347"/>
    <mergeCell ref="C348:G348"/>
    <mergeCell ref="C351:G351"/>
    <mergeCell ref="H351:I351"/>
    <mergeCell ref="K351:N351"/>
    <mergeCell ref="H346:I346"/>
    <mergeCell ref="K346:N346"/>
  </mergeCells>
  <conditionalFormatting sqref="F8:N8">
    <cfRule type="containsBlanks" dxfId="10695" priority="266">
      <formula>LEN(TRIM(F8))=0</formula>
    </cfRule>
    <cfRule type="expression" dxfId="10694" priority="268">
      <formula>$N$13="No"</formula>
    </cfRule>
    <cfRule type="expression" dxfId="10693" priority="269">
      <formula>$N$13="Not applicable"</formula>
    </cfRule>
    <cfRule type="expression" dxfId="10692" priority="270">
      <formula>$N$13="Don't know"</formula>
    </cfRule>
  </conditionalFormatting>
  <conditionalFormatting sqref="H25 G36:H37 H82 H255:I257 K254:L257 K259:L261 H259:I261 H263:I268 K263:L268 K270:L272 H270:I272 O252 H276:H277 O289 O338 H338 H280 O276:O277 O255 O282 O286 H283:H286 G92:N104 F50:J54">
    <cfRule type="containsBlanks" dxfId="10691" priority="267">
      <formula>LEN(TRIM(F25))=0</formula>
    </cfRule>
  </conditionalFormatting>
  <conditionalFormatting sqref="O33 O64:O68 O82 O89 O111 O117 O194 O236 O31 O201:O203 O122:O137 O19:O21 O25:O27">
    <cfRule type="containsBlanks" dxfId="10690" priority="265">
      <formula>LEN(TRIM(O19))=0</formula>
    </cfRule>
  </conditionalFormatting>
  <conditionalFormatting sqref="I36:J37">
    <cfRule type="containsBlanks" dxfId="10689" priority="264">
      <formula>LEN(TRIM(I36))=0</formula>
    </cfRule>
  </conditionalFormatting>
  <conditionalFormatting sqref="F219 K113 F177:F186 K195 K204:K216">
    <cfRule type="containsBlanks" dxfId="10688" priority="263">
      <formula>LEN(TRIM(F113))=0</formula>
    </cfRule>
  </conditionalFormatting>
  <conditionalFormatting sqref="J27">
    <cfRule type="containsBlanks" dxfId="10687" priority="261">
      <formula>LEN(TRIM(J27))=0</formula>
    </cfRule>
  </conditionalFormatting>
  <conditionalFormatting sqref="G111">
    <cfRule type="containsBlanks" dxfId="10686" priority="262">
      <formula>LEN(TRIM(G111))=0</formula>
    </cfRule>
  </conditionalFormatting>
  <conditionalFormatting sqref="J31">
    <cfRule type="containsBlanks" dxfId="10685" priority="260">
      <formula>LEN(TRIM(J31))=0</formula>
    </cfRule>
  </conditionalFormatting>
  <conditionalFormatting sqref="J25">
    <cfRule type="containsBlanks" dxfId="10684" priority="259">
      <formula>LEN(TRIM(J25))=0</formula>
    </cfRule>
  </conditionalFormatting>
  <conditionalFormatting sqref="J33">
    <cfRule type="containsBlanks" dxfId="10683" priority="258">
      <formula>LEN(TRIM(J33))=0</formula>
    </cfRule>
  </conditionalFormatting>
  <conditionalFormatting sqref="K218">
    <cfRule type="containsBlanks" dxfId="10682" priority="251">
      <formula>LEN(TRIM(K218))=0</formula>
    </cfRule>
  </conditionalFormatting>
  <conditionalFormatting sqref="H119 K113">
    <cfRule type="expression" dxfId="10681" priority="256">
      <formula>#REF!="Don't know"</formula>
    </cfRule>
    <cfRule type="expression" dxfId="10680" priority="257">
      <formula>#REF!="No"</formula>
    </cfRule>
  </conditionalFormatting>
  <conditionalFormatting sqref="H119">
    <cfRule type="containsBlanks" dxfId="10679" priority="255">
      <formula>LEN(TRIM(H119))=0</formula>
    </cfRule>
  </conditionalFormatting>
  <conditionalFormatting sqref="H117">
    <cfRule type="containsBlanks" dxfId="10678" priority="252">
      <formula>LEN(TRIM(H117))=0</formula>
    </cfRule>
    <cfRule type="expression" dxfId="10677" priority="253">
      <formula>#REF!="Don't know"</formula>
    </cfRule>
    <cfRule type="expression" dxfId="10676" priority="254">
      <formula>#REF!="No"</formula>
    </cfRule>
  </conditionalFormatting>
  <conditionalFormatting sqref="O6">
    <cfRule type="containsBlanks" dxfId="10675" priority="249">
      <formula>LEN(TRIM(O6))=0</formula>
    </cfRule>
  </conditionalFormatting>
  <conditionalFormatting sqref="H289">
    <cfRule type="containsBlanks" dxfId="10674" priority="250">
      <formula>LEN(TRIM(H289))=0</formula>
    </cfRule>
  </conditionalFormatting>
  <conditionalFormatting sqref="O199:O200">
    <cfRule type="containsBlanks" dxfId="10673" priority="248">
      <formula>LEN(TRIM(O199))=0</formula>
    </cfRule>
  </conditionalFormatting>
  <conditionalFormatting sqref="I40">
    <cfRule type="containsBlanks" dxfId="10672" priority="247">
      <formula>LEN(TRIM(I40))=0</formula>
    </cfRule>
  </conditionalFormatting>
  <conditionalFormatting sqref="G242">
    <cfRule type="containsBlanks" dxfId="10671" priority="231">
      <formula>LEN(TRIM(G242))=0</formula>
    </cfRule>
  </conditionalFormatting>
  <conditionalFormatting sqref="F229">
    <cfRule type="containsBlanks" dxfId="10670" priority="246">
      <formula>LEN(TRIM(F229))=0</formula>
    </cfRule>
  </conditionalFormatting>
  <conditionalFormatting sqref="F236">
    <cfRule type="containsBlanks" dxfId="10669" priority="245">
      <formula>LEN(TRIM(F236))=0</formula>
    </cfRule>
  </conditionalFormatting>
  <conditionalFormatting sqref="F233">
    <cfRule type="containsBlanks" dxfId="10668" priority="244">
      <formula>LEN(TRIM(F233))=0</formula>
    </cfRule>
  </conditionalFormatting>
  <conditionalFormatting sqref="F140:F150">
    <cfRule type="containsBlanks" dxfId="10667" priority="243">
      <formula>LEN(TRIM(F140))=0</formula>
    </cfRule>
  </conditionalFormatting>
  <conditionalFormatting sqref="O151">
    <cfRule type="containsBlanks" dxfId="10666" priority="242">
      <formula>LEN(TRIM(O151))=0</formula>
    </cfRule>
  </conditionalFormatting>
  <conditionalFormatting sqref="F71:F73">
    <cfRule type="containsBlanks" dxfId="10665" priority="241">
      <formula>LEN(TRIM(F71))=0</formula>
    </cfRule>
  </conditionalFormatting>
  <conditionalFormatting sqref="F75:F78">
    <cfRule type="containsBlanks" dxfId="10664" priority="240">
      <formula>LEN(TRIM(F75))=0</formula>
    </cfRule>
  </conditionalFormatting>
  <conditionalFormatting sqref="O187">
    <cfRule type="containsBlanks" dxfId="10663" priority="239">
      <formula>LEN(TRIM(O187))=0</formula>
    </cfRule>
  </conditionalFormatting>
  <conditionalFormatting sqref="H187">
    <cfRule type="containsBlanks" dxfId="10662" priority="236">
      <formula>LEN(TRIM(H187))=0</formula>
    </cfRule>
    <cfRule type="expression" dxfId="10661" priority="237">
      <formula>#REF!="Don't know"</formula>
    </cfRule>
    <cfRule type="expression" dxfId="10660" priority="238">
      <formula>#REF!="No"</formula>
    </cfRule>
  </conditionalFormatting>
  <conditionalFormatting sqref="H340:I340">
    <cfRule type="containsBlanks" dxfId="10659" priority="234">
      <formula>LEN(TRIM(H340))=0</formula>
    </cfRule>
    <cfRule type="containsBlanks" priority="235">
      <formula>LEN(TRIM(H340))=0</formula>
    </cfRule>
  </conditionalFormatting>
  <conditionalFormatting sqref="O242">
    <cfRule type="containsBlanks" dxfId="10658" priority="233">
      <formula>LEN(TRIM(O242))=0</formula>
    </cfRule>
  </conditionalFormatting>
  <conditionalFormatting sqref="G69:J69">
    <cfRule type="containsBlanks" dxfId="10657" priority="230">
      <formula>LEN(TRIM(G69))=0</formula>
    </cfRule>
  </conditionalFormatting>
  <conditionalFormatting sqref="O139">
    <cfRule type="containsBlanks" dxfId="10656" priority="232">
      <formula>LEN(TRIM(O139))=0</formula>
    </cfRule>
  </conditionalFormatting>
  <conditionalFormatting sqref="F221:G221 F223:G223 F222 F225:G225 F224">
    <cfRule type="containsBlanks" dxfId="10655" priority="229">
      <formula>LEN(TRIM(F221))=0</formula>
    </cfRule>
  </conditionalFormatting>
  <conditionalFormatting sqref="O71">
    <cfRule type="containsBlanks" dxfId="10654" priority="216">
      <formula>LEN(TRIM(O71))=0</formula>
    </cfRule>
  </conditionalFormatting>
  <conditionalFormatting sqref="G227">
    <cfRule type="containsBlanks" dxfId="10653" priority="228">
      <formula>LEN(TRIM(G227))=0</formula>
    </cfRule>
  </conditionalFormatting>
  <conditionalFormatting sqref="O220 O227">
    <cfRule type="containsBlanks" dxfId="10652" priority="227">
      <formula>LEN(TRIM(O220))=0</formula>
    </cfRule>
  </conditionalFormatting>
  <conditionalFormatting sqref="O50">
    <cfRule type="containsBlanks" dxfId="10651" priority="220">
      <formula>LEN(TRIM(O50))=0</formula>
    </cfRule>
  </conditionalFormatting>
  <conditionalFormatting sqref="K19:N23">
    <cfRule type="containsBlanks" dxfId="10650" priority="221">
      <formula>LEN(TRIM(K19))=0</formula>
    </cfRule>
  </conditionalFormatting>
  <conditionalFormatting sqref="J298">
    <cfRule type="containsBlanks" dxfId="10649" priority="226">
      <formula>LEN(TRIM(J298))=0</formula>
    </cfRule>
  </conditionalFormatting>
  <conditionalFormatting sqref="J299">
    <cfRule type="containsBlanks" dxfId="10648" priority="225">
      <formula>LEN(TRIM(J299))=0</formula>
    </cfRule>
  </conditionalFormatting>
  <conditionalFormatting sqref="O51">
    <cfRule type="containsBlanks" dxfId="10647" priority="219">
      <formula>LEN(TRIM(O51))=0</formula>
    </cfRule>
  </conditionalFormatting>
  <conditionalFormatting sqref="O296:O337">
    <cfRule type="containsBlanks" dxfId="10646" priority="223">
      <formula>LEN(TRIM(O296))=0</formula>
    </cfRule>
  </conditionalFormatting>
  <conditionalFormatting sqref="H337">
    <cfRule type="containsBlanks" dxfId="10645" priority="222">
      <formula>LEN(TRIM(H337))=0</formula>
    </cfRule>
  </conditionalFormatting>
  <conditionalFormatting sqref="J301">
    <cfRule type="containsBlanks" dxfId="10644" priority="224">
      <formula>LEN(TRIM(J301))=0</formula>
    </cfRule>
  </conditionalFormatting>
  <conditionalFormatting sqref="F234">
    <cfRule type="containsBlanks" dxfId="10643" priority="206">
      <formula>LEN(TRIM(F234))=0</formula>
    </cfRule>
  </conditionalFormatting>
  <conditionalFormatting sqref="O42:O47">
    <cfRule type="containsBlanks" dxfId="10642" priority="215">
      <formula>LEN(TRIM(O42))=0</formula>
    </cfRule>
  </conditionalFormatting>
  <conditionalFormatting sqref="O52">
    <cfRule type="containsBlanks" dxfId="10641" priority="218">
      <formula>LEN(TRIM(O52))=0</formula>
    </cfRule>
  </conditionalFormatting>
  <conditionalFormatting sqref="O53">
    <cfRule type="containsBlanks" dxfId="10640" priority="217">
      <formula>LEN(TRIM(O53))=0</formula>
    </cfRule>
  </conditionalFormatting>
  <conditionalFormatting sqref="O340">
    <cfRule type="containsBlanks" dxfId="10639" priority="214">
      <formula>LEN(TRIM(O340))=0</formula>
    </cfRule>
  </conditionalFormatting>
  <conditionalFormatting sqref="J333">
    <cfRule type="containsBlanks" dxfId="10638" priority="181">
      <formula>LEN(TRIM(J333))=0</formula>
    </cfRule>
  </conditionalFormatting>
  <conditionalFormatting sqref="J65:J68">
    <cfRule type="expression" dxfId="10637" priority="210">
      <formula>$N$13="No"</formula>
    </cfRule>
    <cfRule type="expression" dxfId="10636" priority="211">
      <formula>$N$13="Not applicable"</formula>
    </cfRule>
    <cfRule type="expression" dxfId="10635" priority="212">
      <formula>$N$13="Don't know"</formula>
    </cfRule>
    <cfRule type="containsBlanks" dxfId="10634" priority="213">
      <formula>LEN(TRIM(J65))=0</formula>
    </cfRule>
  </conditionalFormatting>
  <conditionalFormatting sqref="F152:F162">
    <cfRule type="containsBlanks" dxfId="10633" priority="209">
      <formula>LEN(TRIM(F152))=0</formula>
    </cfRule>
  </conditionalFormatting>
  <conditionalFormatting sqref="F164:F174">
    <cfRule type="containsBlanks" dxfId="10632" priority="208">
      <formula>LEN(TRIM(F164))=0</formula>
    </cfRule>
  </conditionalFormatting>
  <conditionalFormatting sqref="F176">
    <cfRule type="containsBlanks" dxfId="10631" priority="207">
      <formula>LEN(TRIM(F176))=0</formula>
    </cfRule>
  </conditionalFormatting>
  <conditionalFormatting sqref="F235">
    <cfRule type="containsBlanks" dxfId="10630" priority="205">
      <formula>LEN(TRIM(F235))=0</formula>
    </cfRule>
  </conditionalFormatting>
  <conditionalFormatting sqref="H281:H282">
    <cfRule type="containsBlanks" dxfId="10629" priority="204">
      <formula>LEN(TRIM(H281))=0</formula>
    </cfRule>
  </conditionalFormatting>
  <conditionalFormatting sqref="H290">
    <cfRule type="containsBlanks" dxfId="10628" priority="203">
      <formula>LEN(TRIM(H290))=0</formula>
    </cfRule>
  </conditionalFormatting>
  <conditionalFormatting sqref="H292">
    <cfRule type="containsBlanks" dxfId="10627" priority="202">
      <formula>LEN(TRIM(H292))=0</formula>
    </cfRule>
  </conditionalFormatting>
  <conditionalFormatting sqref="J308">
    <cfRule type="containsBlanks" dxfId="10626" priority="201">
      <formula>LEN(TRIM(J308))=0</formula>
    </cfRule>
  </conditionalFormatting>
  <conditionalFormatting sqref="J304">
    <cfRule type="containsBlanks" dxfId="10625" priority="200">
      <formula>LEN(TRIM(J304))=0</formula>
    </cfRule>
  </conditionalFormatting>
  <conditionalFormatting sqref="J309">
    <cfRule type="containsBlanks" dxfId="10624" priority="199">
      <formula>LEN(TRIM(J309))=0</formula>
    </cfRule>
  </conditionalFormatting>
  <conditionalFormatting sqref="J314">
    <cfRule type="containsBlanks" dxfId="10623" priority="198">
      <formula>LEN(TRIM(J314))=0</formula>
    </cfRule>
  </conditionalFormatting>
  <conditionalFormatting sqref="J319">
    <cfRule type="containsBlanks" dxfId="10622" priority="197">
      <formula>LEN(TRIM(J319))=0</formula>
    </cfRule>
  </conditionalFormatting>
  <conditionalFormatting sqref="J324">
    <cfRule type="containsBlanks" dxfId="10621" priority="196">
      <formula>LEN(TRIM(J324))=0</formula>
    </cfRule>
  </conditionalFormatting>
  <conditionalFormatting sqref="J329">
    <cfRule type="containsBlanks" dxfId="10620" priority="195">
      <formula>LEN(TRIM(J329))=0</formula>
    </cfRule>
  </conditionalFormatting>
  <conditionalFormatting sqref="J334">
    <cfRule type="containsBlanks" dxfId="10619" priority="194">
      <formula>LEN(TRIM(J334))=0</formula>
    </cfRule>
  </conditionalFormatting>
  <conditionalFormatting sqref="J306">
    <cfRule type="containsBlanks" dxfId="10618" priority="193">
      <formula>LEN(TRIM(J306))=0</formula>
    </cfRule>
  </conditionalFormatting>
  <conditionalFormatting sqref="J311">
    <cfRule type="containsBlanks" dxfId="10617" priority="192">
      <formula>LEN(TRIM(J311))=0</formula>
    </cfRule>
  </conditionalFormatting>
  <conditionalFormatting sqref="J316">
    <cfRule type="containsBlanks" dxfId="10616" priority="191">
      <formula>LEN(TRIM(J316))=0</formula>
    </cfRule>
  </conditionalFormatting>
  <conditionalFormatting sqref="J321">
    <cfRule type="containsBlanks" dxfId="10615" priority="190">
      <formula>LEN(TRIM(J321))=0</formula>
    </cfRule>
  </conditionalFormatting>
  <conditionalFormatting sqref="J326">
    <cfRule type="containsBlanks" dxfId="10614" priority="189">
      <formula>LEN(TRIM(J326))=0</formula>
    </cfRule>
  </conditionalFormatting>
  <conditionalFormatting sqref="J331">
    <cfRule type="containsBlanks" dxfId="10613" priority="188">
      <formula>LEN(TRIM(J331))=0</formula>
    </cfRule>
  </conditionalFormatting>
  <conditionalFormatting sqref="J336">
    <cfRule type="containsBlanks" dxfId="10612" priority="187">
      <formula>LEN(TRIM(J336))=0</formula>
    </cfRule>
  </conditionalFormatting>
  <conditionalFormatting sqref="J303">
    <cfRule type="containsBlanks" dxfId="10611" priority="186">
      <formula>LEN(TRIM(J303))=0</formula>
    </cfRule>
  </conditionalFormatting>
  <conditionalFormatting sqref="J313">
    <cfRule type="containsBlanks" dxfId="10610" priority="185">
      <formula>LEN(TRIM(J313))=0</formula>
    </cfRule>
  </conditionalFormatting>
  <conditionalFormatting sqref="J318">
    <cfRule type="containsBlanks" dxfId="10609" priority="184">
      <formula>LEN(TRIM(J318))=0</formula>
    </cfRule>
  </conditionalFormatting>
  <conditionalFormatting sqref="J323">
    <cfRule type="containsBlanks" dxfId="10608" priority="183">
      <formula>LEN(TRIM(J323))=0</formula>
    </cfRule>
  </conditionalFormatting>
  <conditionalFormatting sqref="J328">
    <cfRule type="containsBlanks" dxfId="10607" priority="182">
      <formula>LEN(TRIM(J328))=0</formula>
    </cfRule>
  </conditionalFormatting>
  <conditionalFormatting sqref="L10:L18">
    <cfRule type="expression" dxfId="10606" priority="179">
      <formula>IF($F$10,"No")</formula>
    </cfRule>
    <cfRule type="expression" dxfId="10605" priority="180">
      <formula>IF($F$10,"No")</formula>
    </cfRule>
  </conditionalFormatting>
  <conditionalFormatting sqref="O7">
    <cfRule type="containsBlanks" dxfId="10604" priority="178">
      <formula>LEN(TRIM(O7))=0</formula>
    </cfRule>
  </conditionalFormatting>
  <conditionalFormatting sqref="H26">
    <cfRule type="containsBlanks" dxfId="10603" priority="177">
      <formula>LEN(TRIM(H26))=0</formula>
    </cfRule>
  </conditionalFormatting>
  <conditionalFormatting sqref="J26">
    <cfRule type="containsBlanks" dxfId="10602" priority="176">
      <formula>LEN(TRIM(J26))=0</formula>
    </cfRule>
  </conditionalFormatting>
  <conditionalFormatting sqref="J28">
    <cfRule type="containsBlanks" dxfId="10601" priority="175">
      <formula>LEN(TRIM(J28))=0</formula>
    </cfRule>
  </conditionalFormatting>
  <conditionalFormatting sqref="H29">
    <cfRule type="containsBlanks" dxfId="10600" priority="174">
      <formula>LEN(TRIM(H29))=0</formula>
    </cfRule>
  </conditionalFormatting>
  <conditionalFormatting sqref="O228">
    <cfRule type="containsBlanks" dxfId="10599" priority="170">
      <formula>LEN(TRIM(O228))=0</formula>
    </cfRule>
    <cfRule type="containsBlanks" dxfId="10598" priority="171">
      <formula>LEN(TRIM(O228))=0</formula>
    </cfRule>
    <cfRule type="containsBlanks" dxfId="10597" priority="172">
      <formula>LEN(TRIM(O228))=0</formula>
    </cfRule>
    <cfRule type="containsBlanks" dxfId="10596" priority="173">
      <formula>LEN(TRIM(O228))=0</formula>
    </cfRule>
  </conditionalFormatting>
  <conditionalFormatting sqref="O243">
    <cfRule type="containsBlanks" dxfId="10595" priority="167">
      <formula>LEN(TRIM(O243))=0</formula>
    </cfRule>
    <cfRule type="containsBlanks" dxfId="10594" priority="168">
      <formula>LEN(TRIM(O243))=0</formula>
    </cfRule>
    <cfRule type="containsBlanks" dxfId="10593" priority="169">
      <formula>LEN(TRIM(O243))=0</formula>
    </cfRule>
  </conditionalFormatting>
  <conditionalFormatting sqref="O244">
    <cfRule type="containsBlanks" dxfId="10592" priority="164">
      <formula>LEN(TRIM(O244))=0</formula>
    </cfRule>
    <cfRule type="containsBlanks" dxfId="10591" priority="165">
      <formula>LEN(TRIM(O244))=0</formula>
    </cfRule>
    <cfRule type="containsBlanks" dxfId="10590" priority="166">
      <formula>LEN(TRIM(O244))=0</formula>
    </cfRule>
  </conditionalFormatting>
  <conditionalFormatting sqref="H347 H350">
    <cfRule type="containsBlanks" dxfId="10589" priority="162">
      <formula>LEN(TRIM(H347))=0</formula>
    </cfRule>
    <cfRule type="containsBlanks" priority="163">
      <formula>LEN(TRIM(H347))=0</formula>
    </cfRule>
  </conditionalFormatting>
  <conditionalFormatting sqref="H349">
    <cfRule type="containsBlanks" dxfId="10588" priority="160">
      <formula>LEN(TRIM(H349))=0</formula>
    </cfRule>
    <cfRule type="containsBlanks" priority="161">
      <formula>LEN(TRIM(H349))=0</formula>
    </cfRule>
  </conditionalFormatting>
  <conditionalFormatting sqref="H344">
    <cfRule type="containsBlanks" dxfId="10587" priority="158">
      <formula>LEN(TRIM(H344))=0</formula>
    </cfRule>
    <cfRule type="containsBlanks" priority="159">
      <formula>LEN(TRIM(H344))=0</formula>
    </cfRule>
  </conditionalFormatting>
  <conditionalFormatting sqref="H30">
    <cfRule type="containsBlanks" dxfId="10586" priority="157">
      <formula>LEN(TRIM(H30))=0</formula>
    </cfRule>
  </conditionalFormatting>
  <conditionalFormatting sqref="K50:L54">
    <cfRule type="containsBlanks" dxfId="10585" priority="156">
      <formula>LEN(TRIM(K50))=0</formula>
    </cfRule>
  </conditionalFormatting>
  <conditionalFormatting sqref="M50:M54">
    <cfRule type="containsBlanks" dxfId="10584" priority="155">
      <formula>LEN(TRIM(M50))=0</formula>
    </cfRule>
  </conditionalFormatting>
  <conditionalFormatting sqref="F230">
    <cfRule type="containsBlanks" dxfId="10583" priority="154">
      <formula>LEN(TRIM(F230))=0</formula>
    </cfRule>
  </conditionalFormatting>
  <conditionalFormatting sqref="F231">
    <cfRule type="expression" dxfId="10582" priority="26">
      <formula>$F$230="Sí"</formula>
    </cfRule>
    <cfRule type="containsBlanks" dxfId="10581" priority="153">
      <formula>LEN(TRIM(F231))=0</formula>
    </cfRule>
  </conditionalFormatting>
  <conditionalFormatting sqref="O40">
    <cfRule type="containsBlanks" dxfId="10580" priority="152">
      <formula>LEN(TRIM(O40))=0</formula>
    </cfRule>
  </conditionalFormatting>
  <conditionalFormatting sqref="O54">
    <cfRule type="containsBlanks" dxfId="10579" priority="151">
      <formula>LEN(TRIM(O54))=0</formula>
    </cfRule>
  </conditionalFormatting>
  <conditionalFormatting sqref="O119">
    <cfRule type="containsBlanks" dxfId="10578" priority="150">
      <formula>LEN(TRIM(O119))=0</formula>
    </cfRule>
  </conditionalFormatting>
  <conditionalFormatting sqref="O163">
    <cfRule type="containsBlanks" dxfId="10577" priority="149">
      <formula>LEN(TRIM(O163))=0</formula>
    </cfRule>
  </conditionalFormatting>
  <conditionalFormatting sqref="O175">
    <cfRule type="containsBlanks" dxfId="10576" priority="148">
      <formula>LEN(TRIM(O175))=0</formula>
    </cfRule>
  </conditionalFormatting>
  <conditionalFormatting sqref="H351">
    <cfRule type="containsBlanks" dxfId="10575" priority="146">
      <formula>LEN(TRIM(H351))=0</formula>
    </cfRule>
    <cfRule type="containsBlanks" priority="147">
      <formula>LEN(TRIM(H351))=0</formula>
    </cfRule>
  </conditionalFormatting>
  <conditionalFormatting sqref="H351:I351">
    <cfRule type="expression" dxfId="10574" priority="145">
      <formula>OR($H$345="No",$H$345="Don't know")</formula>
    </cfRule>
  </conditionalFormatting>
  <conditionalFormatting sqref="H348">
    <cfRule type="containsBlanks" dxfId="10573" priority="143">
      <formula>LEN(TRIM(H348))=0</formula>
    </cfRule>
    <cfRule type="containsBlanks" priority="144">
      <formula>LEN(TRIM(H348))=0</formula>
    </cfRule>
  </conditionalFormatting>
  <conditionalFormatting sqref="H346">
    <cfRule type="containsBlanks" dxfId="10572" priority="141">
      <formula>LEN(TRIM(H346))=0</formula>
    </cfRule>
    <cfRule type="containsBlanks" priority="142">
      <formula>LEN(TRIM(H346))=0</formula>
    </cfRule>
  </conditionalFormatting>
  <conditionalFormatting sqref="I10:I16 I18">
    <cfRule type="containsBlanks" dxfId="10571" priority="129">
      <formula>LEN(TRIM(I10))=0</formula>
    </cfRule>
    <cfRule type="expression" dxfId="10570" priority="130">
      <formula>$N$13="No"</formula>
    </cfRule>
    <cfRule type="expression" dxfId="10569" priority="131">
      <formula>$N$13="Not applicable"</formula>
    </cfRule>
    <cfRule type="expression" dxfId="10568" priority="132">
      <formula>$N$13="Don't know"</formula>
    </cfRule>
    <cfRule type="expression" dxfId="10567" priority="137">
      <formula>$N$13="No"</formula>
    </cfRule>
    <cfRule type="expression" dxfId="10566" priority="138">
      <formula>$N$13="Not applicable"</formula>
    </cfRule>
    <cfRule type="expression" dxfId="10565" priority="139">
      <formula>$N$13="Don't know"</formula>
    </cfRule>
    <cfRule type="containsBlanks" dxfId="10564" priority="140">
      <formula>LEN(TRIM(I10))=0</formula>
    </cfRule>
  </conditionalFormatting>
  <conditionalFormatting sqref="I6">
    <cfRule type="expression" dxfId="10563" priority="133">
      <formula>$N$13="No"</formula>
    </cfRule>
    <cfRule type="expression" dxfId="10562" priority="134">
      <formula>$N$13="Not applicable"</formula>
    </cfRule>
    <cfRule type="expression" dxfId="10561" priority="135">
      <formula>$N$13="Don't know"</formula>
    </cfRule>
    <cfRule type="containsBlanks" dxfId="10560" priority="136">
      <formula>LEN(TRIM(I6))=0</formula>
    </cfRule>
  </conditionalFormatting>
  <conditionalFormatting sqref="I10:I16">
    <cfRule type="expression" dxfId="10559" priority="125">
      <formula>OR($I$6="No",$I$6="Don't know")</formula>
    </cfRule>
    <cfRule type="expression" dxfId="10558" priority="128">
      <formula>$I$6="No"</formula>
    </cfRule>
  </conditionalFormatting>
  <conditionalFormatting sqref="I12">
    <cfRule type="expression" dxfId="10557" priority="127">
      <formula>$I$6="No"</formula>
    </cfRule>
  </conditionalFormatting>
  <conditionalFormatting sqref="I13:I16 I18">
    <cfRule type="expression" dxfId="10556" priority="126">
      <formula>OR($I$6="No",$I$6="Don't know")</formula>
    </cfRule>
  </conditionalFormatting>
  <conditionalFormatting sqref="L10:N10">
    <cfRule type="expression" dxfId="10555" priority="124">
      <formula>OR($I$10="No",$I$10="No sé",$I$10="No aplica")</formula>
    </cfRule>
  </conditionalFormatting>
  <conditionalFormatting sqref="L11:N11">
    <cfRule type="expression" dxfId="10554" priority="123">
      <formula>OR($I$11="No",$I$11="No sé",$I$11="Not aplica")</formula>
    </cfRule>
  </conditionalFormatting>
  <conditionalFormatting sqref="L12:N12">
    <cfRule type="expression" dxfId="10553" priority="122">
      <formula>OR($I$12="No",$I$12="No sé",$I$12="No aplica")</formula>
    </cfRule>
  </conditionalFormatting>
  <conditionalFormatting sqref="L13:N13">
    <cfRule type="expression" dxfId="10552" priority="121">
      <formula>OR($I$13="No",$I$13="No sé",$I$13="No aplica")</formula>
    </cfRule>
  </conditionalFormatting>
  <conditionalFormatting sqref="L14:N14">
    <cfRule type="expression" dxfId="10551" priority="120">
      <formula>OR($I$14="No",$I$14="No sé",$I$14="No aplica")</formula>
    </cfRule>
  </conditionalFormatting>
  <conditionalFormatting sqref="L15:N15">
    <cfRule type="expression" dxfId="10550" priority="119">
      <formula>OR($I$15="No",$I$15="No sé",$I$15="No aplica")</formula>
    </cfRule>
  </conditionalFormatting>
  <conditionalFormatting sqref="L16:N16">
    <cfRule type="expression" dxfId="10549" priority="118">
      <formula>OR($I$16="No",$I$16="No sé",$I$16="No aplica")</formula>
    </cfRule>
  </conditionalFormatting>
  <conditionalFormatting sqref="L18:N18">
    <cfRule type="expression" dxfId="10548" priority="117">
      <formula>OR($I$18="No",$I$18="No sé",$I$18="No aplica")</formula>
    </cfRule>
  </conditionalFormatting>
  <conditionalFormatting sqref="L17:N17">
    <cfRule type="expression" dxfId="10547" priority="116">
      <formula>OR($I$17="ninguno de los dos",$I$17="No sé",$I$17="No aplica")</formula>
    </cfRule>
  </conditionalFormatting>
  <conditionalFormatting sqref="L10:N18">
    <cfRule type="expression" dxfId="10546" priority="115">
      <formula>OR($I$6="No",$I$6="Don't know")</formula>
    </cfRule>
  </conditionalFormatting>
  <conditionalFormatting sqref="I18">
    <cfRule type="expression" dxfId="10545" priority="113">
      <formula>OR($I$6="No",$I$6="Don't know")</formula>
    </cfRule>
    <cfRule type="expression" dxfId="10544" priority="114">
      <formula>$I$6="No"</formula>
    </cfRule>
  </conditionalFormatting>
  <conditionalFormatting sqref="I17">
    <cfRule type="expression" dxfId="10543" priority="102">
      <formula>OR($I$6="No",$I$6="No sé")</formula>
    </cfRule>
    <cfRule type="expression" dxfId="10542" priority="103">
      <formula>OR($I$6="No",$I$6="Don't know")</formula>
    </cfRule>
    <cfRule type="expression" dxfId="10541" priority="104">
      <formula>$I$6="No"</formula>
    </cfRule>
    <cfRule type="containsBlanks" dxfId="10540" priority="105">
      <formula>LEN(TRIM(I17))=0</formula>
    </cfRule>
    <cfRule type="expression" dxfId="10539" priority="106">
      <formula>$N$13="No"</formula>
    </cfRule>
    <cfRule type="expression" dxfId="10538" priority="107">
      <formula>$N$13="Not applicable"</formula>
    </cfRule>
    <cfRule type="expression" dxfId="10537" priority="108">
      <formula>$N$13="Don't know"</formula>
    </cfRule>
    <cfRule type="expression" dxfId="10536" priority="109">
      <formula>$N$13="No"</formula>
    </cfRule>
    <cfRule type="expression" dxfId="10535" priority="110">
      <formula>$N$13="Not applicable"</formula>
    </cfRule>
    <cfRule type="expression" dxfId="10534" priority="111">
      <formula>$N$13="Don't know"</formula>
    </cfRule>
    <cfRule type="containsBlanks" dxfId="10533" priority="112">
      <formula>LEN(TRIM(I17))=0</formula>
    </cfRule>
  </conditionalFormatting>
  <conditionalFormatting sqref="I19:I23">
    <cfRule type="expression" dxfId="10532" priority="91">
      <formula>OR($I$6="No",$I$6="No sé")</formula>
    </cfRule>
    <cfRule type="expression" dxfId="10531" priority="92">
      <formula>$I$6="No"</formula>
    </cfRule>
    <cfRule type="expression" dxfId="10530" priority="93">
      <formula>OR($I$6="No",$I$6="Don't know")</formula>
    </cfRule>
    <cfRule type="containsBlanks" dxfId="10529" priority="94">
      <formula>LEN(TRIM(I19))=0</formula>
    </cfRule>
    <cfRule type="expression" dxfId="10528" priority="95">
      <formula>$N$13="No"</formula>
    </cfRule>
    <cfRule type="expression" dxfId="10527" priority="96">
      <formula>$N$13="Not applicable"</formula>
    </cfRule>
    <cfRule type="expression" dxfId="10526" priority="97">
      <formula>$N$13="Don't know"</formula>
    </cfRule>
    <cfRule type="expression" dxfId="10525" priority="98">
      <formula>$N$13="No"</formula>
    </cfRule>
    <cfRule type="expression" dxfId="10524" priority="99">
      <formula>$N$13="Not applicable"</formula>
    </cfRule>
    <cfRule type="expression" dxfId="10523" priority="100">
      <formula>$N$13="Don't know"</formula>
    </cfRule>
    <cfRule type="containsBlanks" dxfId="10522" priority="101">
      <formula>LEN(TRIM(I19))=0</formula>
    </cfRule>
  </conditionalFormatting>
  <conditionalFormatting sqref="I23">
    <cfRule type="expression" dxfId="10521" priority="90">
      <formula>OR($I$22="No", $I$22="No sé")</formula>
    </cfRule>
  </conditionalFormatting>
  <conditionalFormatting sqref="I10:I16 I18 L10:N18">
    <cfRule type="expression" dxfId="10520" priority="89">
      <formula>OR($I$6="No",$I$6="No sé")</formula>
    </cfRule>
  </conditionalFormatting>
  <conditionalFormatting sqref="F43:J43">
    <cfRule type="containsBlanks" dxfId="10519" priority="88">
      <formula>LEN(TRIM(F43))=0</formula>
    </cfRule>
  </conditionalFormatting>
  <conditionalFormatting sqref="K43:L43">
    <cfRule type="containsBlanks" dxfId="10518" priority="87">
      <formula>LEN(TRIM(K43))=0</formula>
    </cfRule>
  </conditionalFormatting>
  <conditionalFormatting sqref="M43">
    <cfRule type="containsBlanks" dxfId="10517" priority="86">
      <formula>LEN(TRIM(M43))=0</formula>
    </cfRule>
  </conditionalFormatting>
  <conditionalFormatting sqref="F43">
    <cfRule type="expression" dxfId="10516" priority="85">
      <formula>OR($I$40="No",$I$40="No sé")</formula>
    </cfRule>
  </conditionalFormatting>
  <conditionalFormatting sqref="G43:M43">
    <cfRule type="expression" dxfId="10515" priority="84">
      <formula>OR($I$40="No",$I$40="No sé")</formula>
    </cfRule>
  </conditionalFormatting>
  <conditionalFormatting sqref="F45">
    <cfRule type="expression" dxfId="10514" priority="81">
      <formula>OR($I$40="No",$I$40="No sé")</formula>
    </cfRule>
    <cfRule type="containsBlanks" dxfId="10513" priority="83">
      <formula>LEN(TRIM(F45))=0</formula>
    </cfRule>
  </conditionalFormatting>
  <conditionalFormatting sqref="M45">
    <cfRule type="expression" dxfId="10512" priority="80">
      <formula>OR($I$40="No",$I$40="No sé")</formula>
    </cfRule>
    <cfRule type="containsBlanks" dxfId="10511" priority="82">
      <formula>LEN(TRIM(M45))=0</formula>
    </cfRule>
  </conditionalFormatting>
  <conditionalFormatting sqref="H115">
    <cfRule type="expression" dxfId="10510" priority="77">
      <formula>#REF!="Don't know"</formula>
    </cfRule>
    <cfRule type="expression" dxfId="10509" priority="78">
      <formula>#REF!="No"</formula>
    </cfRule>
    <cfRule type="containsBlanks" dxfId="10508" priority="79">
      <formula>LEN(TRIM(H115))=0</formula>
    </cfRule>
  </conditionalFormatting>
  <conditionalFormatting sqref="H115:J115">
    <cfRule type="expression" dxfId="10507" priority="75">
      <formula>IF($G$111,"No")</formula>
    </cfRule>
    <cfRule type="expression" dxfId="10506" priority="76">
      <formula>IF+$G$111="No"</formula>
    </cfRule>
  </conditionalFormatting>
  <conditionalFormatting sqref="H113:H114">
    <cfRule type="expression" dxfId="10505" priority="72">
      <formula>#REF!="Don't know"</formula>
    </cfRule>
    <cfRule type="expression" dxfId="10504" priority="73">
      <formula>#REF!="No"</formula>
    </cfRule>
    <cfRule type="containsBlanks" dxfId="10503" priority="74">
      <formula>LEN(TRIM(H113))=0</formula>
    </cfRule>
  </conditionalFormatting>
  <conditionalFormatting sqref="H116">
    <cfRule type="expression" dxfId="10502" priority="69">
      <formula>#REF!="Don't know"</formula>
    </cfRule>
    <cfRule type="expression" dxfId="10501" priority="70">
      <formula>#REF!="No"</formula>
    </cfRule>
    <cfRule type="containsBlanks" dxfId="10500" priority="71">
      <formula>LEN(TRIM(H116))=0</formula>
    </cfRule>
  </conditionalFormatting>
  <conditionalFormatting sqref="H113:J116">
    <cfRule type="expression" dxfId="10499" priority="68">
      <formula>OR($G$111="No",$G$111="No sé")</formula>
    </cfRule>
  </conditionalFormatting>
  <conditionalFormatting sqref="G123:G125 J123:J125 G127:G133 J127:J133 G136 J135:J136">
    <cfRule type="containsBlanks" dxfId="10498" priority="67">
      <formula>LEN(TRIM(G123))=0</formula>
    </cfRule>
  </conditionalFormatting>
  <conditionalFormatting sqref="G123:I123">
    <cfRule type="expression" dxfId="10497" priority="66">
      <formula>OR($I$92="No",$I$92="No sé")</formula>
    </cfRule>
  </conditionalFormatting>
  <conditionalFormatting sqref="J123:L123">
    <cfRule type="expression" dxfId="10496" priority="65">
      <formula>OR($G$92="No",$G$92="No sé")</formula>
    </cfRule>
  </conditionalFormatting>
  <conditionalFormatting sqref="G124:I124">
    <cfRule type="expression" dxfId="10495" priority="64">
      <formula>OR($I$93="No",$I$93="No sé")</formula>
    </cfRule>
  </conditionalFormatting>
  <conditionalFormatting sqref="J124:L124">
    <cfRule type="expression" dxfId="10494" priority="63">
      <formula>OR($G$93="No",$G$93="No sé")</formula>
    </cfRule>
  </conditionalFormatting>
  <conditionalFormatting sqref="G125:I125">
    <cfRule type="expression" dxfId="10493" priority="62">
      <formula>OR($I$94="No",$I$94="No sé")</formula>
    </cfRule>
  </conditionalFormatting>
  <conditionalFormatting sqref="G126">
    <cfRule type="containsBlanks" dxfId="10492" priority="61">
      <formula>LEN(TRIM(G126))=0</formula>
    </cfRule>
  </conditionalFormatting>
  <conditionalFormatting sqref="G126:I126">
    <cfRule type="expression" dxfId="10491" priority="60">
      <formula>OR($I$94="No",$I$94="No sé")</formula>
    </cfRule>
  </conditionalFormatting>
  <conditionalFormatting sqref="J125:L125">
    <cfRule type="expression" dxfId="10490" priority="59">
      <formula>OR($G$94="No",$G$94="No sé")</formula>
    </cfRule>
  </conditionalFormatting>
  <conditionalFormatting sqref="J126">
    <cfRule type="containsBlanks" dxfId="10489" priority="58">
      <formula>LEN(TRIM(J126))=0</formula>
    </cfRule>
  </conditionalFormatting>
  <conditionalFormatting sqref="J126:L126">
    <cfRule type="expression" dxfId="10488" priority="57">
      <formula>OR($G$94="No",$G$94="No sé")</formula>
    </cfRule>
  </conditionalFormatting>
  <conditionalFormatting sqref="G127:I127">
    <cfRule type="expression" dxfId="10487" priority="56">
      <formula>OR($I$95="No",$I$95="No sé")</formula>
    </cfRule>
  </conditionalFormatting>
  <conditionalFormatting sqref="J127:L127">
    <cfRule type="expression" dxfId="10486" priority="55">
      <formula>OR($G$95="No",$G$95="No sé")</formula>
    </cfRule>
  </conditionalFormatting>
  <conditionalFormatting sqref="G128:I128">
    <cfRule type="expression" dxfId="10485" priority="54">
      <formula>OR($I$96="No",$I$96="No sé")</formula>
    </cfRule>
  </conditionalFormatting>
  <conditionalFormatting sqref="J128:L128">
    <cfRule type="expression" dxfId="10484" priority="53">
      <formula>OR($G$96="No",$G$96="No sé")</formula>
    </cfRule>
  </conditionalFormatting>
  <conditionalFormatting sqref="G129:I129">
    <cfRule type="expression" dxfId="10483" priority="52">
      <formula>OR($I$97="No",$I$97="No sé")</formula>
    </cfRule>
  </conditionalFormatting>
  <conditionalFormatting sqref="J129:L129">
    <cfRule type="expression" dxfId="10482" priority="51">
      <formula>OR($G$97="No",$G$97="No sé")</formula>
    </cfRule>
  </conditionalFormatting>
  <conditionalFormatting sqref="G130:I130">
    <cfRule type="expression" dxfId="10481" priority="50">
      <formula>OR($I$98="No",$I$98="No sé")</formula>
    </cfRule>
  </conditionalFormatting>
  <conditionalFormatting sqref="J130:L130">
    <cfRule type="expression" dxfId="10480" priority="49">
      <formula>OR($G$98="No",$G$98="No sé")</formula>
    </cfRule>
  </conditionalFormatting>
  <conditionalFormatting sqref="G131:I131">
    <cfRule type="expression" dxfId="10479" priority="48">
      <formula>OR($I$99="No",$I$99="No sé")</formula>
    </cfRule>
  </conditionalFormatting>
  <conditionalFormatting sqref="J131:L131">
    <cfRule type="expression" dxfId="10478" priority="47">
      <formula>OR($G$99="No",$G$99="No sé")</formula>
    </cfRule>
  </conditionalFormatting>
  <conditionalFormatting sqref="G132:I132">
    <cfRule type="expression" dxfId="10477" priority="46">
      <formula>OR($I$100="No",$I$100="No sé")</formula>
    </cfRule>
  </conditionalFormatting>
  <conditionalFormatting sqref="J132:L132">
    <cfRule type="expression" dxfId="10476" priority="45">
      <formula>OR($G$100="No",$G$100="No sé")</formula>
    </cfRule>
  </conditionalFormatting>
  <conditionalFormatting sqref="G133:I133">
    <cfRule type="expression" dxfId="10475" priority="44">
      <formula>OR($I$101="No",$I$101="No sé")</formula>
    </cfRule>
  </conditionalFormatting>
  <conditionalFormatting sqref="J133:L133">
    <cfRule type="expression" dxfId="10474" priority="43">
      <formula>OR($G$101="No",$G$101="No sé")</formula>
    </cfRule>
  </conditionalFormatting>
  <conditionalFormatting sqref="J135:L135">
    <cfRule type="expression" dxfId="10473" priority="42">
      <formula>OR($G$103="No",$G$103="No sé")</formula>
    </cfRule>
  </conditionalFormatting>
  <conditionalFormatting sqref="G136:I136">
    <cfRule type="expression" dxfId="10472" priority="41">
      <formula>OR($I$104="No",$I$104="No sé")</formula>
    </cfRule>
  </conditionalFormatting>
  <conditionalFormatting sqref="J136:L136">
    <cfRule type="expression" dxfId="10471" priority="40">
      <formula>OR($G$104="No",$G$104="No sé")</formula>
    </cfRule>
  </conditionalFormatting>
  <conditionalFormatting sqref="G140:K150">
    <cfRule type="expression" dxfId="10470" priority="39">
      <formula>OR($F140="No",$F140="No sé")</formula>
    </cfRule>
  </conditionalFormatting>
  <conditionalFormatting sqref="L140:L150">
    <cfRule type="containsBlanks" dxfId="10469" priority="36">
      <formula>LEN(TRIM(L140))=0</formula>
    </cfRule>
    <cfRule type="expression" dxfId="10468" priority="37">
      <formula>$F$197="Don't know"</formula>
    </cfRule>
    <cfRule type="expression" dxfId="10467" priority="38">
      <formula>$F$197="No"</formula>
    </cfRule>
  </conditionalFormatting>
  <conditionalFormatting sqref="L140:N150">
    <cfRule type="expression" dxfId="10466" priority="35">
      <formula>OR($F140="No",$F140="No sé")</formula>
    </cfRule>
  </conditionalFormatting>
  <conditionalFormatting sqref="G152:N162">
    <cfRule type="expression" dxfId="10465" priority="34">
      <formula>OR($F152="No",$F152="No sé")</formula>
    </cfRule>
  </conditionalFormatting>
  <conditionalFormatting sqref="G176:N186">
    <cfRule type="expression" dxfId="10464" priority="33">
      <formula>OR($F176="No",$F176="No sé")</formula>
    </cfRule>
  </conditionalFormatting>
  <conditionalFormatting sqref="H189:H192">
    <cfRule type="containsBlanks" dxfId="10463" priority="30">
      <formula>LEN(TRIM(H189))=0</formula>
    </cfRule>
    <cfRule type="expression" dxfId="10462" priority="31">
      <formula>$H$120="Don't know"</formula>
    </cfRule>
    <cfRule type="expression" dxfId="10461" priority="32">
      <formula>$H$120="no"</formula>
    </cfRule>
  </conditionalFormatting>
  <conditionalFormatting sqref="H189:J192">
    <cfRule type="expression" dxfId="10460" priority="29">
      <formula>OR($H$187="No",$H$187="No sé")</formula>
    </cfRule>
  </conditionalFormatting>
  <conditionalFormatting sqref="H195:H196">
    <cfRule type="containsBlanks" dxfId="10459" priority="28">
      <formula>LEN(TRIM(H195))=0</formula>
    </cfRule>
  </conditionalFormatting>
  <conditionalFormatting sqref="H199">
    <cfRule type="containsBlanks" dxfId="10458" priority="27">
      <formula>LEN(TRIM(H199))=0</formula>
    </cfRule>
  </conditionalFormatting>
  <conditionalFormatting sqref="G244">
    <cfRule type="expression" dxfId="10457" priority="24">
      <formula>OR($G$242="No",$G$242="No sé")</formula>
    </cfRule>
    <cfRule type="containsBlanks" dxfId="10456" priority="25">
      <formula>LEN(TRIM(G244))=0</formula>
    </cfRule>
  </conditionalFormatting>
  <conditionalFormatting sqref="F246:F250">
    <cfRule type="containsBlanks" dxfId="10455" priority="23">
      <formula>LEN(TRIM(F246))=0</formula>
    </cfRule>
  </conditionalFormatting>
  <conditionalFormatting sqref="F246:G250">
    <cfRule type="expression" dxfId="10454" priority="19">
      <formula>OR($G$244="No",$G$244="No sé",$G$244="No aplica (no hay ningún LMIS)")</formula>
    </cfRule>
    <cfRule type="expression" dxfId="10453" priority="22">
      <formula>OR($G$242="No",$G$242="No sé")</formula>
    </cfRule>
  </conditionalFormatting>
  <conditionalFormatting sqref="F246:G249">
    <cfRule type="expression" dxfId="10452" priority="21">
      <formula>OR($G$244="No",$G$244="Don't know")</formula>
    </cfRule>
  </conditionalFormatting>
  <conditionalFormatting sqref="F250:G250">
    <cfRule type="expression" dxfId="10451" priority="20">
      <formula>OR($G$244="No",$G$244="No sé", $G$244="No aplica (no hay ningún LMIS)")</formula>
    </cfRule>
  </conditionalFormatting>
  <conditionalFormatting sqref="H254">
    <cfRule type="containsBlanks" dxfId="10450" priority="18">
      <formula>LEN(TRIM(H254))=0</formula>
    </cfRule>
  </conditionalFormatting>
  <conditionalFormatting sqref="I254">
    <cfRule type="containsBlanks" dxfId="10449" priority="17">
      <formula>LEN(TRIM(I254))=0</formula>
    </cfRule>
  </conditionalFormatting>
  <conditionalFormatting sqref="H287">
    <cfRule type="containsBlanks" dxfId="10448" priority="16">
      <formula>LEN(TRIM(H287))=0</formula>
    </cfRule>
  </conditionalFormatting>
  <conditionalFormatting sqref="H287:J287">
    <cfRule type="expression" dxfId="10447" priority="15">
      <formula>OR($H$286="No",$H$286="No sé")</formula>
    </cfRule>
  </conditionalFormatting>
  <conditionalFormatting sqref="H291:J291">
    <cfRule type="expression" dxfId="10446" priority="13">
      <formula>OR($H$290="No",$H$290="No sé")</formula>
    </cfRule>
    <cfRule type="containsBlanks" dxfId="10445" priority="14">
      <formula>LEN(TRIM(H291))=0</formula>
    </cfRule>
  </conditionalFormatting>
  <conditionalFormatting sqref="H293:J293">
    <cfRule type="expression" dxfId="10444" priority="12">
      <formula>OR($H$292="No",$H$292="No sé",$H$292="No aplica")</formula>
    </cfRule>
  </conditionalFormatting>
  <conditionalFormatting sqref="J337:N337">
    <cfRule type="expression" dxfId="10443" priority="11">
      <formula>OR($H$337="No",$H$337="No sé")</formula>
    </cfRule>
  </conditionalFormatting>
  <conditionalFormatting sqref="H345">
    <cfRule type="containsBlanks" dxfId="10442" priority="9">
      <formula>LEN(TRIM(H345))=0</formula>
    </cfRule>
    <cfRule type="containsBlanks" priority="10">
      <formula>LEN(TRIM(H345))=0</formula>
    </cfRule>
  </conditionalFormatting>
  <conditionalFormatting sqref="H345:I345">
    <cfRule type="expression" dxfId="10441" priority="8">
      <formula>OR($H$344="No",$H$344="No sé")</formula>
    </cfRule>
  </conditionalFormatting>
  <conditionalFormatting sqref="H278">
    <cfRule type="containsBlanks" dxfId="10440" priority="7">
      <formula>LEN(TRIM(H278))=0</formula>
    </cfRule>
  </conditionalFormatting>
  <conditionalFormatting sqref="H279:J279">
    <cfRule type="expression" dxfId="10439" priority="6">
      <formula>OR($H$278="No",$H$278="No sé",$H$277="No",$H$277="No sé")</formula>
    </cfRule>
  </conditionalFormatting>
  <conditionalFormatting sqref="H278:J278">
    <cfRule type="expression" dxfId="10438" priority="5">
      <formula>OR($H$277="No",$H$277="No sé")</formula>
    </cfRule>
  </conditionalFormatting>
  <conditionalFormatting sqref="H294:J294">
    <cfRule type="expression" dxfId="10437" priority="3">
      <formula>$H$292="Sí"</formula>
    </cfRule>
    <cfRule type="containsBlanks" dxfId="10436" priority="4">
      <formula>LEN(TRIM(H294))=0</formula>
    </cfRule>
  </conditionalFormatting>
  <conditionalFormatting sqref="H339:N339">
    <cfRule type="expression" dxfId="10435" priority="2">
      <formula>OR($H$338="No",$H$338="No sé")</formula>
    </cfRule>
  </conditionalFormatting>
  <conditionalFormatting sqref="G36:J37">
    <cfRule type="expression" dxfId="10434" priority="1">
      <formula>OR($J$33="No",$J$33="No sé")</formula>
    </cfRule>
  </conditionalFormatting>
  <dataValidations count="52">
    <dataValidation type="list" showInputMessage="1" showErrorMessage="1" sqref="I17" xr:uid="{702EF372-89A4-3E4D-B718-19C2F06FCBE8}">
      <formula1>"Ministerio de Finanza, Ministerio de Planificación, ambos ministerios, ninguno de los dos, No sé, No aplica"</formula1>
    </dataValidation>
    <dataValidation type="list" showInputMessage="1" showErrorMessage="1" sqref="H340:I340" xr:uid="{F93FAD9B-37FA-D942-8500-F64417D2C277}">
      <formula1>"Sí (Plan de PSE con componente de FP/RH),No hay plan de PSE iniciado/desarrollado,Sí hay un plan de PSE pero sin componentes de FP/RH, No sé"</formula1>
    </dataValidation>
    <dataValidation type="list" showInputMessage="1" showErrorMessage="1" sqref="H341:I341" xr:uid="{FBEED0DE-C29D-E146-860E-1CEEFD3CB6B3}">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8CF44D92-6675-D840-9B70-6F8AFB9A967C}">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1ABD03A5-1A30-324E-B518-F90E535F14F9}">
      <formula1>"0,1,2 o más,No sé"</formula1>
    </dataValidation>
    <dataValidation type="list" showInputMessage="1" showErrorMessage="1" sqref="J334:K334 J304:K304 J309:K309 J314:K314 J319:K319 J324:K324 J329:K329 J299:K299" xr:uid="{A3D83413-48B1-6C4E-97F4-4DFE51A910E0}">
      <formula1>"0,1,2-3,Más de 3,No sé"</formula1>
    </dataValidation>
    <dataValidation type="list" showInputMessage="1" showErrorMessage="1" sqref="J308:K308" xr:uid="{2307CC9C-C7D9-AD41-A96F-1BAF04B6392D}">
      <formula1>"Precalificados por la OMS, SRA, Precalificados por la OMS y SRA,No se registraron productos precalificados por la OMS o SRA,No sé, No aplica"</formula1>
    </dataValidation>
    <dataValidation type="list" showInputMessage="1" showErrorMessage="1" sqref="G123:L136" xr:uid="{0413EFB0-9EA4-0441-8084-FCFC104A0474}">
      <formula1>"Trabajador sanitario comunitario (o equivalente),Auxiliar de enfermería,Partera auxiliar de enfermería,Enfermero,Oficial clínico,Médico,No sé,No aplica"</formula1>
    </dataValidation>
    <dataValidation type="list" showInputMessage="1" showErrorMessage="1" sqref="F71:G73 H189:J192 F75:G78" xr:uid="{02C0B690-8A00-8B45-B3AF-3C8458671D69}">
      <formula1>"Sí,No,No sé,No aplica"</formula1>
    </dataValidation>
    <dataValidation type="list" showInputMessage="1" showErrorMessage="1" sqref="F50:F54" xr:uid="{4BD3D10E-2FA0-3742-B5CC-1833070B4893}">
      <formula1>"En especie, En efectivo, No sé, No aplica"</formula1>
    </dataValidation>
    <dataValidation type="list" showInputMessage="1" showErrorMessage="1" sqref="H290:J290 H277:J278 H294:J294 H292:J292 H195:H197 I18:I20 J65:J68 F231 H115:J115 I10:I16 L140:N150 I22:I23 H199:J199 H201:J201 F233:F235 L164:N174 G106:N108 H281:J282 H286:J286 F237:F240" xr:uid="{BCA3B5AE-B213-0D43-B7D9-4BA7D9AC7D7E}">
      <formula1>"Sí, No, No sé, No aplica"</formula1>
    </dataValidation>
    <dataValidation type="list" showInputMessage="1" showErrorMessage="1" sqref="J26 H26" xr:uid="{3D66A05E-C524-C241-9264-9BAEB164573A}">
      <formula1>"2017,2018,2019,2020,2021"</formula1>
    </dataValidation>
    <dataValidation type="list" showInputMessage="1" showErrorMessage="1" sqref="H283:J283" xr:uid="{05471304-BAFF-9E49-8A85-9D546F04A051}">
      <formula1>"Sí; certificación de las normas ISO, Sí; precalificación de la OMS, Sí; certificación de las normas ISO y precalificación de la OMS,Ninguno, No sé, No aplica"</formula1>
    </dataValidation>
    <dataValidation type="list" showInputMessage="1" showErrorMessage="1" sqref="F224:G224" xr:uid="{A2B26C9C-12BD-B64A-AB84-53B4B2A53D12}">
      <formula1>"Sí: Intensa movilización/participación comunitaria,Sí: Moderada movilización/participación comunitaria,No,No sé"</formula1>
    </dataValidation>
    <dataValidation type="list" showInputMessage="1" showErrorMessage="1" sqref="F222:G222" xr:uid="{FA9292EF-312E-2842-882C-AA7F849BD512}">
      <formula1>"Sí: Numerosas actividades en medios de comunicación,Sí: Algunas actividades en medios de comunicación,No,No sé"</formula1>
    </dataValidation>
    <dataValidation type="list" showInputMessage="1" showErrorMessage="1" sqref="H116:J116" xr:uid="{34E8ABDA-BBC2-634D-B369-7CF2D7239A33}">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9334EBA5-A6D1-924E-9C6B-C14618434B36}">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A8F9790F-9190-8843-945D-F951844B0894}">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26639452-9203-EA4C-87BB-C9892495B72C}">
      <formula1>"0 %,1-10 %,11-20 %,21-30 %,31-40 %,41-50 %,51-60 %,61-70 %,71-80 %,81-100 %,No sé,No aplica"</formula1>
    </dataValidation>
    <dataValidation type="list" showInputMessage="1" showErrorMessage="1" sqref="F225:G225" xr:uid="{3A74A2F8-9674-3944-A66D-5AC0D8EC15DF}">
      <formula1>"Sí,No,No sé"</formula1>
    </dataValidation>
    <dataValidation type="list" showInputMessage="1" showErrorMessage="1" sqref="F223:G223" xr:uid="{BBD26973-3C4B-2E4D-B9AA-4781F770E9E3}">
      <formula1>"Sí: Numerosas actividades de promoción/educación móvil,Sí: Algunas actividades de promoción/educación móvil,No,No sé"</formula1>
    </dataValidation>
    <dataValidation type="list" showInputMessage="1" showErrorMessage="1" sqref="F221:G221" xr:uid="{69A2F4B3-6575-844F-9727-68897B2088F7}">
      <formula1>"Sí: Numerosas actividades de mercadeo social,Sí: Algunas actividades de mercadeo social,No,No sé"</formula1>
    </dataValidation>
    <dataValidation showInputMessage="1" showErrorMessage="1" error="Seleccione una opción de la lista desplegable." sqref="K19:N23" xr:uid="{E7FB229A-B99A-E340-B573-8C4505A5091B}"/>
    <dataValidation type="list" showInputMessage="1" showErrorMessage="1" sqref="F249:G249" xr:uid="{8A019A54-B5A2-1E4E-91DE-0749A71E9019}">
      <formula1>"Sí: Se incluyen todos los sitios de mercadeo social, Sí: Se incluyen algunos de los sitios de mercadeo social,Ninguno, No sé, No aplica (no hay un LMIS)"</formula1>
    </dataValidation>
    <dataValidation type="list" showInputMessage="1" showErrorMessage="1" sqref="F248:G248" xr:uid="{1529290D-C27E-0540-985F-8A992EE7262F}">
      <formula1>"Sí: Se incluyen todas las instalaciones de ONG, Sí: Se incluyen algunas de las instalaciones de ONG,Ninguno, No sé, No aplica (no hay un LMIS)"</formula1>
    </dataValidation>
    <dataValidation type="list" showInputMessage="1" showErrorMessage="1" sqref="F247:G247" xr:uid="{DEE2915E-7F84-4C45-ADF1-496DC08FAAF7}">
      <formula1>"Sí: Se incluyen todas las instalaciones del sector privado, Sí: Se incluyen algunas de las instalaciones del sector privado,Ninguno, No sé, No aplica (no hay un LMIS)"</formula1>
    </dataValidation>
    <dataValidation type="list" showInputMessage="1" showErrorMessage="1" sqref="F246:G246" xr:uid="{D49E48EA-656B-7E47-8E06-682C335A0AB1}">
      <formula1>"Sí: Se incluyen todas las instalaciones del sector público, Sí: Se incluyen algunas de las instalaciones del sector público,Ninguno, No sé, No aplica (no hay un LMIS)"</formula1>
    </dataValidation>
    <dataValidation type="list" showInputMessage="1" showErrorMessage="1" sqref="H291:J291" xr:uid="{2335B3C6-F938-E741-BC73-7A23A350E283}">
      <formula1>"0-25 %,26-50 %,51-75 %,76-100 %, No sé, No aplica"</formula1>
    </dataValidation>
    <dataValidation type="list" showInputMessage="1" showErrorMessage="1" sqref="H287:J287" xr:uid="{BEDD6B63-E12E-BD41-B0D4-EBEDBC1A181C}">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9A5ADFE5-C03E-8B42-869C-B5278621837C}">
      <formula1>"0,1,2-3,Más de 3, No sé"</formula1>
    </dataValidation>
    <dataValidation type="list" showInputMessage="1" showErrorMessage="1" sqref="H280:J280" xr:uid="{7C3063BF-E0B6-2842-9CFE-E0E665F7AD81}">
      <formula1>"Menos de 6 meses, De 6 meses a menos de 1 año, De 1 año a 18 meses, Más de 18 meses,No sé,No aplica"</formula1>
    </dataValidation>
    <dataValidation type="list" showInputMessage="1" showErrorMessage="1" sqref="H284:J285" xr:uid="{1E3CA455-5329-4D4E-B459-F5242F3C3E9A}">
      <formula1>"La mayoría fueron examinados, Algunos fueron examinados, Ninguno fue examinado, No sé, No aplica"</formula1>
    </dataValidation>
    <dataValidation type="list" showInputMessage="1" showErrorMessage="1" sqref="H137 J137:L137" xr:uid="{64AFC2AC-5023-874B-88F6-73EEA9A4CA7A}">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C5F7D266-34DF-2747-ABC7-F7D18923FE7C}">
      <formula1>"Sí, No, No sé"</formula1>
    </dataValidation>
    <dataValidation type="list" showInputMessage="1" showErrorMessage="1" sqref="J25 H25" xr:uid="{412EF7D2-7738-924B-863D-EDE61E7BD6FD}">
      <formula1>"Enero, Febrero, Marzo, Abril, Mayo, Junio, Julio, Agosto, Septiembre, Octubre, Noviembre, Diciembre"</formula1>
    </dataValidation>
    <dataValidation type="list" showInputMessage="1" showErrorMessage="1" error="Seleccione una opción de la lista desplegable." sqref="I21" xr:uid="{9A2BF87A-CEBC-D044-9104-EF45B385018A}">
      <formula1>"0 veces, 1 vez, 2-3 veces, 4 o más veces, No sé, No aplica"</formula1>
    </dataValidation>
    <dataValidation type="list" showInputMessage="1" showErrorMessage="1" sqref="H349:I349" xr:uid="{E6507A19-9B19-8F49-8A9E-60CDE11CB931}">
      <formula1>"Alto impacto, Mediano impacto, Bajo impacto, Sin impacto, No sé"</formula1>
    </dataValidation>
    <dataValidation type="list" showInputMessage="1" showErrorMessage="1" sqref="H347:I347" xr:uid="{D3B9A1B3-FED8-1B4C-9180-79CFCE1FDDCB}">
      <formula1>"No afectó, Redujo la frecuencia de las reuniones, Impidió la capacidad de reunirse, No sé, No aplica (no hay ningún comité)"</formula1>
    </dataValidation>
    <dataValidation type="list" showInputMessage="1" showErrorMessage="1" sqref="H30:J30" xr:uid="{804E7692-8C68-EC4E-A31F-175CEF411421}">
      <formula1>"Menos de anualmente, Anualmente, Bianualmente (dos veces al año), Trimestral, Mensual, Ad hoc, No sé"</formula1>
    </dataValidation>
    <dataValidation type="decimal" showInputMessage="1" showErrorMessage="1" error="Introduzca una cantidad numérica solamente." sqref="K50:L54 K43:L43 K45:L45" xr:uid="{C6483768-6148-5D49-98DC-C2D7728EE1C5}">
      <formula1>0</formula1>
      <formula2>1000000000</formula2>
    </dataValidation>
    <dataValidation type="list" showInputMessage="1" showErrorMessage="1" sqref="F229" xr:uid="{304C238C-9A62-EB42-86C5-26A54A98DEAC}">
      <formula1>"Sí, No"</formula1>
    </dataValidation>
    <dataValidation type="list" showInputMessage="1" showErrorMessage="1" sqref="G244" xr:uid="{46070F81-58CE-2241-A3AB-43CA9E507D2E}">
      <formula1>"Sí, No, No sé, No aplica (no hay ningún LMIS) "</formula1>
    </dataValidation>
    <dataValidation type="list" showInputMessage="1" showErrorMessage="1" sqref="P7 P243:P244" xr:uid="{B8FBB876-3353-AC44-B092-5B2718E98BCA}">
      <formula1>#REF!</formula1>
    </dataValidation>
    <dataValidation type="list" showInputMessage="1" showErrorMessage="1" sqref="H348:I348" xr:uid="{7357A39A-8A7C-D34A-A5EA-2EEE1D774F70}">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45 M43 M50:M54" xr:uid="{4058D8E0-270E-C04A-AF66-A2AB4B3FF94A}">
      <formula1>"Compra / P.O. fecha, Fecha de envío, Fecha de entrega, Otro, No sé, No aplica"</formula1>
    </dataValidation>
    <dataValidation type="decimal" showInputMessage="1" showErrorMessage="1" error="Introduzca aquí sólo el valor numérico (en USD)." sqref="J27 G43:H43 G45:H45 G36:G37" xr:uid="{3E8ED422-BADA-1641-AA2B-B874514528A2}">
      <formula1>0</formula1>
      <formula2>100000000</formula2>
    </dataValidation>
    <dataValidation showInputMessage="1" showErrorMessage="1" error="Introduzca aquí sólo el valor numérico (en USD)." sqref="H36:H37" xr:uid="{3D50C6C8-9250-D04C-A781-5BC9B373649F}"/>
    <dataValidation type="decimal" showInputMessage="1" showErrorMessage="1" error="Introduzca aquí sólo el valor numérico (en USD)." sqref="G50:H54" xr:uid="{AAE439C0-0A2E-B141-B644-E6BDBA19200C}">
      <formula1>0</formula1>
      <formula2>500000000</formula2>
    </dataValidation>
    <dataValidation type="custom" operator="lessThanOrEqual" showInputMessage="1" showErrorMessage="1" error="Este número no puede exceder el número total de observaciones del estado del stock (columna I)." sqref="H254:H257 H259:H261 H263:H268 H270:H272" xr:uid="{F32C71BE-1C9F-1946-96C7-C3AFF1DCED9E}">
      <formula1>H254&lt;=I254</formula1>
    </dataValidation>
    <dataValidation type="custom" showInputMessage="1" showErrorMessage="1" error="Este número debe ser mayor o igual al número de observaciones desabastecidas (Columna H)." sqref="I254:I257 I259:I261 I263:I268 I270:I272" xr:uid="{0FB38D1B-A962-724A-9BB1-C56582376A48}">
      <formula1>I254&gt;=H254</formula1>
    </dataValidation>
    <dataValidation type="custom" showInputMessage="1" showErrorMessage="1" error="Este número debe ser mayor o igual al número total de obviaciones desabastecidas (Columna K)." sqref="L254:L257 L259:L261 L263:L268 L270:L272" xr:uid="{2F963AF7-86DB-E84E-BA9D-7145DB378BBE}">
      <formula1>L254&gt;=K254</formula1>
    </dataValidation>
    <dataValidation type="custom" showInputMessage="1" showErrorMessage="1" error="Este número debe ser menor o igual al número total de SDP que informan (observaciones de stock) (Columna L)." sqref="K254:K257 K259:K261 K263:K268 K270:K272" xr:uid="{003A3D3D-B328-CC4A-85DC-0F9978B37F87}">
      <formula1>K254&lt;=L254</formula1>
    </dataValidation>
  </dataValidations>
  <hyperlinks>
    <hyperlink ref="H3" location="'All Country Summary (2021) '!A1" display="Go to summary page" xr:uid="{16DC139F-5169-0242-A444-4A44A1C2AEF7}"/>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C2563-7A64-2841-A973-C01B9135028E}">
  <sheetPr>
    <tabColor theme="9" tint="-0.249977111117893"/>
  </sheetPr>
  <dimension ref="A1:Q352"/>
  <sheetViews>
    <sheetView showGridLines="0" zoomScaleNormal="100" zoomScaleSheetLayoutView="100" workbookViewId="0">
      <selection activeCell="K346" sqref="K346:N346"/>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4.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2689</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72" customHeight="1" x14ac:dyDescent="0.25">
      <c r="B6" s="410" t="s">
        <v>391</v>
      </c>
      <c r="C6" s="1662" t="s">
        <v>392</v>
      </c>
      <c r="D6" s="1439"/>
      <c r="E6" s="1439"/>
      <c r="F6" s="1439"/>
      <c r="G6" s="1439"/>
      <c r="H6" s="1559"/>
      <c r="I6" s="411" t="s">
        <v>55</v>
      </c>
      <c r="J6" s="426" t="s">
        <v>393</v>
      </c>
      <c r="K6" s="585"/>
      <c r="L6" s="585"/>
      <c r="M6" s="585"/>
      <c r="N6" s="586"/>
      <c r="O6" s="1663" t="s">
        <v>2690</v>
      </c>
      <c r="P6" s="1663" t="s">
        <v>1228</v>
      </c>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2691</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2692</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658" t="s">
        <v>2693</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99</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2694</v>
      </c>
      <c r="M15" s="1428"/>
      <c r="N15" s="1429"/>
      <c r="O15" s="1475"/>
      <c r="P15" s="1475"/>
    </row>
    <row r="16" spans="2:16" ht="47.25" customHeight="1" x14ac:dyDescent="0.25">
      <c r="B16" s="419" t="s">
        <v>414</v>
      </c>
      <c r="C16" s="1461" t="s">
        <v>415</v>
      </c>
      <c r="D16" s="1428"/>
      <c r="E16" s="1428"/>
      <c r="F16" s="1428"/>
      <c r="G16" s="1428"/>
      <c r="H16" s="1436"/>
      <c r="I16" s="505" t="s">
        <v>55</v>
      </c>
      <c r="J16" s="1661" t="s">
        <v>416</v>
      </c>
      <c r="K16" s="1436"/>
      <c r="L16" s="1867" t="s">
        <v>2695</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c r="M17" s="1428"/>
      <c r="N17" s="1429"/>
      <c r="O17" s="1475"/>
      <c r="P17" s="1475"/>
    </row>
    <row r="18" spans="2:16" ht="30" customHeight="1" x14ac:dyDescent="0.25">
      <c r="B18" s="419" t="s">
        <v>419</v>
      </c>
      <c r="C18" s="1461" t="s">
        <v>420</v>
      </c>
      <c r="D18" s="1428"/>
      <c r="E18" s="1428"/>
      <c r="F18" s="1428"/>
      <c r="G18" s="1428"/>
      <c r="H18" s="1436"/>
      <c r="I18" s="505" t="s">
        <v>58</v>
      </c>
      <c r="J18" s="1661" t="s">
        <v>416</v>
      </c>
      <c r="K18" s="1436"/>
      <c r="L18" s="1658"/>
      <c r="M18" s="1428"/>
      <c r="N18" s="1429"/>
      <c r="O18" s="1471"/>
      <c r="P18" s="1471"/>
    </row>
    <row r="19" spans="2:16" ht="24" customHeight="1" thickBot="1" x14ac:dyDescent="0.3">
      <c r="B19" s="77" t="s">
        <v>421</v>
      </c>
      <c r="C19" s="1457" t="s">
        <v>422</v>
      </c>
      <c r="D19" s="1428"/>
      <c r="E19" s="1428"/>
      <c r="F19" s="1428"/>
      <c r="G19" s="1428"/>
      <c r="H19" s="1428"/>
      <c r="I19" s="505" t="s">
        <v>58</v>
      </c>
      <c r="J19" s="1659" t="s">
        <v>423</v>
      </c>
      <c r="K19" s="1768" t="s">
        <v>2696</v>
      </c>
      <c r="L19" s="1448"/>
      <c r="M19" s="1448"/>
      <c r="N19" s="1466"/>
      <c r="O19" s="357" t="s">
        <v>1240</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29.25" customHeight="1" thickBot="1" x14ac:dyDescent="0.3">
      <c r="B21" s="77" t="s">
        <v>426</v>
      </c>
      <c r="C21" s="1457" t="s">
        <v>427</v>
      </c>
      <c r="D21" s="1428"/>
      <c r="E21" s="1428"/>
      <c r="F21" s="1428"/>
      <c r="G21" s="1428"/>
      <c r="H21" s="1428"/>
      <c r="I21" s="505" t="s">
        <v>81</v>
      </c>
      <c r="J21" s="1490"/>
      <c r="K21" s="1478"/>
      <c r="L21" s="1496"/>
      <c r="M21" s="1496"/>
      <c r="N21" s="1454"/>
      <c r="O21" s="1500" t="s">
        <v>1228</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42.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2697</v>
      </c>
      <c r="I25" s="587" t="s">
        <v>434</v>
      </c>
      <c r="J25" s="1" t="s">
        <v>1242</v>
      </c>
      <c r="K25" s="1656"/>
      <c r="L25" s="1657"/>
      <c r="M25" s="1495"/>
      <c r="N25" s="1452"/>
      <c r="O25" s="427" t="s">
        <v>2698</v>
      </c>
      <c r="P25" s="427"/>
    </row>
    <row r="26" spans="2:16" ht="54.75" customHeight="1" x14ac:dyDescent="0.25">
      <c r="B26" s="1525"/>
      <c r="C26" s="1484"/>
      <c r="D26" s="1484"/>
      <c r="E26" s="1484"/>
      <c r="F26" s="1456"/>
      <c r="G26" s="518" t="s">
        <v>436</v>
      </c>
      <c r="H26" s="487">
        <v>2019</v>
      </c>
      <c r="I26" s="587" t="s">
        <v>437</v>
      </c>
      <c r="J26" s="487">
        <v>2020</v>
      </c>
      <c r="K26" s="1490"/>
      <c r="L26" s="1478"/>
      <c r="M26" s="1496"/>
      <c r="N26" s="1454"/>
      <c r="O26" s="373" t="s">
        <v>2699</v>
      </c>
      <c r="P26" s="373"/>
    </row>
    <row r="27" spans="2:16" ht="75" customHeight="1" x14ac:dyDescent="0.25">
      <c r="B27" s="77" t="s">
        <v>438</v>
      </c>
      <c r="C27" s="1488" t="s">
        <v>439</v>
      </c>
      <c r="D27" s="1428"/>
      <c r="E27" s="1428"/>
      <c r="F27" s="1428"/>
      <c r="G27" s="1428"/>
      <c r="H27" s="1428"/>
      <c r="I27" s="1436"/>
      <c r="J27" s="878">
        <v>31025680.512400001</v>
      </c>
      <c r="K27" s="1490"/>
      <c r="L27" s="1478"/>
      <c r="M27" s="1496"/>
      <c r="N27" s="1454"/>
      <c r="O27" s="1565" t="s">
        <v>2700</v>
      </c>
      <c r="P27" s="1565"/>
    </row>
    <row r="28" spans="2:16" ht="32.25" customHeight="1" x14ac:dyDescent="0.25">
      <c r="B28" s="430"/>
      <c r="C28" s="550" t="s">
        <v>395</v>
      </c>
      <c r="D28" s="1461" t="s">
        <v>440</v>
      </c>
      <c r="E28" s="1428"/>
      <c r="F28" s="1428"/>
      <c r="G28" s="1428"/>
      <c r="H28" s="1428"/>
      <c r="I28" s="1436"/>
      <c r="J28" s="589">
        <v>9239551.2166666593</v>
      </c>
      <c r="K28" s="1490"/>
      <c r="L28" s="1478"/>
      <c r="M28" s="1496"/>
      <c r="N28" s="1454"/>
      <c r="O28" s="1475"/>
      <c r="P28" s="1475"/>
    </row>
    <row r="29" spans="2:16" ht="29.25" customHeight="1" x14ac:dyDescent="0.25">
      <c r="B29" s="519" t="s">
        <v>441</v>
      </c>
      <c r="C29" s="1461" t="s">
        <v>442</v>
      </c>
      <c r="D29" s="1428"/>
      <c r="E29" s="1428"/>
      <c r="F29" s="1428"/>
      <c r="G29" s="1436"/>
      <c r="H29" s="1652" t="s">
        <v>2701</v>
      </c>
      <c r="I29" s="1448"/>
      <c r="J29" s="1445"/>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9"/>
      <c r="M30" s="1484"/>
      <c r="N30" s="1481"/>
      <c r="O30" s="429" t="s">
        <v>2702</v>
      </c>
      <c r="P30" s="382"/>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t="s">
        <v>2703</v>
      </c>
      <c r="P31" s="435" t="s">
        <v>1248</v>
      </c>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55</v>
      </c>
      <c r="K33" s="434" t="s">
        <v>446</v>
      </c>
      <c r="L33" s="1651"/>
      <c r="M33" s="1468"/>
      <c r="N33" s="1469"/>
      <c r="O33" s="591" t="s">
        <v>1250</v>
      </c>
      <c r="P33" s="373" t="s">
        <v>2704</v>
      </c>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1030573.69</v>
      </c>
      <c r="H36" s="595" t="s">
        <v>1260</v>
      </c>
      <c r="I36" s="1632" t="s">
        <v>2705</v>
      </c>
      <c r="J36" s="1436"/>
      <c r="K36" s="1642" t="s">
        <v>2706</v>
      </c>
      <c r="L36" s="1428"/>
      <c r="M36" s="1428"/>
      <c r="N36" s="1429"/>
      <c r="O36" s="1475"/>
      <c r="P36" s="1475"/>
    </row>
    <row r="37" spans="2:17" ht="49.5" customHeight="1" x14ac:dyDescent="0.25">
      <c r="B37" s="419" t="s">
        <v>402</v>
      </c>
      <c r="C37" s="1461" t="s">
        <v>457</v>
      </c>
      <c r="D37" s="1428"/>
      <c r="E37" s="1428"/>
      <c r="F37" s="1436"/>
      <c r="G37" s="594">
        <v>21659026.870000001</v>
      </c>
      <c r="H37" s="595" t="s">
        <v>1260</v>
      </c>
      <c r="I37" s="1632" t="s">
        <v>2707</v>
      </c>
      <c r="J37" s="1436"/>
      <c r="K37" s="1642" t="s">
        <v>2708</v>
      </c>
      <c r="L37" s="1428"/>
      <c r="M37" s="1428"/>
      <c r="N37" s="1429"/>
      <c r="O37" s="1475"/>
      <c r="P37" s="1475"/>
    </row>
    <row r="38" spans="2:17" ht="45" customHeight="1" thickBot="1" x14ac:dyDescent="0.3">
      <c r="B38" s="421" t="s">
        <v>404</v>
      </c>
      <c r="C38" s="1459" t="s">
        <v>458</v>
      </c>
      <c r="D38" s="1448"/>
      <c r="E38" s="1448"/>
      <c r="F38" s="1445"/>
      <c r="G38" s="866">
        <v>22689600.559999999</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1646"/>
      <c r="L40" s="1424"/>
      <c r="M40" s="1424"/>
      <c r="N40" s="1578"/>
      <c r="O40" s="388" t="s">
        <v>2709</v>
      </c>
      <c r="P40" s="375" t="s">
        <v>1250</v>
      </c>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2709</v>
      </c>
      <c r="P42" s="1500" t="s">
        <v>1254</v>
      </c>
    </row>
    <row r="43" spans="2:17" ht="50.25" customHeight="1" x14ac:dyDescent="0.25">
      <c r="B43" s="419" t="s">
        <v>395</v>
      </c>
      <c r="C43" s="1637" t="s">
        <v>470</v>
      </c>
      <c r="D43" s="1428"/>
      <c r="E43" s="1436"/>
      <c r="F43" s="14" t="s">
        <v>55</v>
      </c>
      <c r="G43" s="1891">
        <v>1030573.69</v>
      </c>
      <c r="H43" s="1436"/>
      <c r="I43" s="1632" t="s">
        <v>1260</v>
      </c>
      <c r="J43" s="1436"/>
      <c r="K43" s="1633">
        <v>355370.237931034</v>
      </c>
      <c r="L43" s="1436"/>
      <c r="M43" s="448" t="s">
        <v>1731</v>
      </c>
      <c r="N43" s="451" t="s">
        <v>2710</v>
      </c>
      <c r="O43" s="1475"/>
      <c r="P43" s="1475"/>
    </row>
    <row r="44" spans="2:17" ht="31.5" customHeight="1" x14ac:dyDescent="0.25">
      <c r="B44" s="450"/>
      <c r="C44" s="1637" t="s">
        <v>471</v>
      </c>
      <c r="D44" s="1428"/>
      <c r="E44" s="1436"/>
      <c r="F44" s="1640" t="s">
        <v>2711</v>
      </c>
      <c r="G44" s="1428"/>
      <c r="H44" s="1428"/>
      <c r="I44" s="1428"/>
      <c r="J44" s="1428"/>
      <c r="K44" s="1428"/>
      <c r="L44" s="1428"/>
      <c r="M44" s="1428"/>
      <c r="N44" s="1429"/>
      <c r="O44" s="1475"/>
      <c r="P44" s="1475"/>
    </row>
    <row r="45" spans="2:17" ht="162.75" customHeight="1" x14ac:dyDescent="0.25">
      <c r="B45" s="419" t="s">
        <v>402</v>
      </c>
      <c r="C45" s="1637" t="s">
        <v>472</v>
      </c>
      <c r="D45" s="1428"/>
      <c r="E45" s="1436"/>
      <c r="F45" s="505" t="s">
        <v>55</v>
      </c>
      <c r="G45" s="1891">
        <v>17691060.6325</v>
      </c>
      <c r="H45" s="1436"/>
      <c r="I45" s="1632" t="s">
        <v>1260</v>
      </c>
      <c r="J45" s="1436"/>
      <c r="K45" s="1633">
        <v>3906047.6301846518</v>
      </c>
      <c r="L45" s="1436"/>
      <c r="M45" s="448" t="s">
        <v>1731</v>
      </c>
      <c r="N45" s="451" t="s">
        <v>2712</v>
      </c>
      <c r="O45" s="1475"/>
      <c r="P45" s="1475"/>
    </row>
    <row r="46" spans="2:17" ht="35.25" customHeight="1" x14ac:dyDescent="0.25">
      <c r="B46" s="450"/>
      <c r="C46" s="1637" t="s">
        <v>473</v>
      </c>
      <c r="D46" s="1428"/>
      <c r="E46" s="1436"/>
      <c r="F46" s="1947" t="s">
        <v>2713</v>
      </c>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18721634.322500002</v>
      </c>
      <c r="H47" s="1425"/>
      <c r="I47" s="1627"/>
      <c r="J47" s="1425"/>
      <c r="K47" s="1628">
        <v>4261417.8681156859</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1259</v>
      </c>
      <c r="G50" s="1631">
        <v>125087</v>
      </c>
      <c r="H50" s="1436"/>
      <c r="I50" s="1632" t="s">
        <v>1260</v>
      </c>
      <c r="J50" s="1436"/>
      <c r="K50" s="1633">
        <v>26424</v>
      </c>
      <c r="L50" s="1436"/>
      <c r="M50" s="448" t="s">
        <v>1261</v>
      </c>
      <c r="N50" s="462" t="s">
        <v>121</v>
      </c>
      <c r="O50" s="357" t="s">
        <v>482</v>
      </c>
      <c r="P50" s="429"/>
    </row>
    <row r="51" spans="1:16" s="386" customFormat="1" ht="93.75" customHeight="1" x14ac:dyDescent="0.25">
      <c r="B51" s="419" t="s">
        <v>402</v>
      </c>
      <c r="C51" s="1461" t="s">
        <v>62</v>
      </c>
      <c r="D51" s="1428"/>
      <c r="E51" s="1436"/>
      <c r="F51" s="14" t="s">
        <v>1259</v>
      </c>
      <c r="G51" s="1631">
        <v>5076250</v>
      </c>
      <c r="H51" s="1436"/>
      <c r="I51" s="1632" t="s">
        <v>1260</v>
      </c>
      <c r="J51" s="1436"/>
      <c r="K51" s="1633">
        <v>1567404</v>
      </c>
      <c r="L51" s="1436"/>
      <c r="M51" s="448" t="s">
        <v>1261</v>
      </c>
      <c r="N51" s="461" t="s">
        <v>2714</v>
      </c>
      <c r="O51" s="357" t="s">
        <v>483</v>
      </c>
      <c r="P51" s="429"/>
    </row>
    <row r="52" spans="1:16" s="386" customFormat="1" ht="32.25" customHeight="1" x14ac:dyDescent="0.25">
      <c r="B52" s="419" t="s">
        <v>404</v>
      </c>
      <c r="C52" s="1461" t="s">
        <v>101</v>
      </c>
      <c r="D52" s="1428"/>
      <c r="E52" s="1436"/>
      <c r="F52" s="14" t="s">
        <v>86</v>
      </c>
      <c r="G52" s="1631">
        <v>0</v>
      </c>
      <c r="H52" s="1436"/>
      <c r="I52" s="1632" t="s">
        <v>2715</v>
      </c>
      <c r="J52" s="1436"/>
      <c r="K52" s="1633">
        <v>0</v>
      </c>
      <c r="L52" s="1436"/>
      <c r="M52" s="448" t="s">
        <v>86</v>
      </c>
      <c r="N52" s="461" t="s">
        <v>86</v>
      </c>
      <c r="O52" s="357"/>
      <c r="P52" s="429"/>
    </row>
    <row r="53" spans="1:16" s="386" customFormat="1" ht="32.25" customHeight="1" x14ac:dyDescent="0.25">
      <c r="B53" s="419" t="s">
        <v>406</v>
      </c>
      <c r="C53" s="1461" t="s">
        <v>2716</v>
      </c>
      <c r="D53" s="1428"/>
      <c r="E53" s="1436"/>
      <c r="F53" s="14" t="s">
        <v>2717</v>
      </c>
      <c r="G53" s="1631">
        <v>1927968.65</v>
      </c>
      <c r="H53" s="1436"/>
      <c r="I53" s="1632" t="s">
        <v>2718</v>
      </c>
      <c r="J53" s="1436"/>
      <c r="K53" s="1633">
        <v>859589.44855097996</v>
      </c>
      <c r="L53" s="1436"/>
      <c r="M53" s="448" t="s">
        <v>1731</v>
      </c>
      <c r="N53" s="461" t="s">
        <v>2719</v>
      </c>
      <c r="O53" s="375" t="s">
        <v>2720</v>
      </c>
      <c r="P53" s="383"/>
    </row>
    <row r="54" spans="1:16" s="386" customFormat="1" ht="32.25" customHeight="1" x14ac:dyDescent="0.25">
      <c r="B54" s="419" t="s">
        <v>409</v>
      </c>
      <c r="C54" s="1461" t="s">
        <v>302</v>
      </c>
      <c r="D54" s="1428"/>
      <c r="E54" s="1436"/>
      <c r="F54" s="14" t="s">
        <v>86</v>
      </c>
      <c r="G54" s="1631">
        <v>0</v>
      </c>
      <c r="H54" s="1436"/>
      <c r="I54" s="1632" t="s">
        <v>2721</v>
      </c>
      <c r="J54" s="1436"/>
      <c r="K54" s="1633">
        <v>0</v>
      </c>
      <c r="L54" s="1436"/>
      <c r="M54" s="448" t="s">
        <v>86</v>
      </c>
      <c r="N54" s="461" t="s">
        <v>86</v>
      </c>
      <c r="O54" s="375"/>
      <c r="P54" s="383"/>
    </row>
    <row r="55" spans="1:16" ht="46.5" customHeight="1" thickBot="1" x14ac:dyDescent="0.3">
      <c r="B55" s="421" t="s">
        <v>411</v>
      </c>
      <c r="C55" s="1459" t="s">
        <v>485</v>
      </c>
      <c r="D55" s="1448"/>
      <c r="E55" s="1445"/>
      <c r="F55" s="464"/>
      <c r="G55" s="1626">
        <v>7129305.6500000004</v>
      </c>
      <c r="H55" s="1425"/>
      <c r="I55" s="1627"/>
      <c r="J55" s="1425"/>
      <c r="K55" s="1628">
        <v>2453417.4485509801</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0.72421483870280567</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5.5047207537935808E-2</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25850939.9725</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0.83321105437697618</v>
      </c>
      <c r="K60" s="476" t="s">
        <v>393</v>
      </c>
      <c r="L60" s="1622"/>
      <c r="M60" s="1428"/>
      <c r="N60" s="1429"/>
      <c r="O60" s="1475"/>
      <c r="P60" s="1475"/>
    </row>
    <row r="61" spans="1:16" ht="70.5" customHeight="1" x14ac:dyDescent="0.25">
      <c r="B61" s="608" t="s">
        <v>495</v>
      </c>
      <c r="C61" s="1461" t="s">
        <v>496</v>
      </c>
      <c r="D61" s="1428"/>
      <c r="E61" s="1428"/>
      <c r="F61" s="1428"/>
      <c r="G61" s="1428"/>
      <c r="H61" s="1428"/>
      <c r="I61" s="1436"/>
      <c r="J61" s="609">
        <v>0.72674907679002709</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3.3216795666677207E-2</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t="s">
        <v>1266</v>
      </c>
      <c r="P64" s="1565" t="s">
        <v>1265</v>
      </c>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58</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2722</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t="s">
        <v>1266</v>
      </c>
      <c r="P71" s="1565" t="s">
        <v>1265</v>
      </c>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c r="L82" s="1428"/>
      <c r="M82" s="1428"/>
      <c r="N82" s="1436"/>
      <c r="O82" s="1500" t="s">
        <v>1250</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32.25" customHeight="1" x14ac:dyDescent="0.25">
      <c r="B84" s="1453"/>
      <c r="C84" s="1496"/>
      <c r="D84" s="1496"/>
      <c r="E84" s="1450"/>
      <c r="F84" s="1607" t="s">
        <v>2711</v>
      </c>
      <c r="G84" s="1428"/>
      <c r="H84" s="1436"/>
      <c r="I84" s="1606">
        <v>727273</v>
      </c>
      <c r="J84" s="1436"/>
      <c r="K84" s="1946" t="s">
        <v>2723</v>
      </c>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t="s">
        <v>2724</v>
      </c>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2725</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55</v>
      </c>
      <c r="L100" s="1436"/>
      <c r="M100" s="1528" t="s">
        <v>58</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2726</v>
      </c>
      <c r="D104" s="1428"/>
      <c r="E104" s="1428"/>
      <c r="F104" s="1436"/>
      <c r="G104" s="1528" t="s">
        <v>58</v>
      </c>
      <c r="H104" s="1436"/>
      <c r="I104" s="1528" t="s">
        <v>58</v>
      </c>
      <c r="J104" s="1436"/>
      <c r="K104" s="1528" t="s">
        <v>55</v>
      </c>
      <c r="L104" s="1436"/>
      <c r="M104" s="1528" t="s">
        <v>70</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222</v>
      </c>
      <c r="F106" s="1436"/>
      <c r="G106" s="1528" t="s">
        <v>58</v>
      </c>
      <c r="H106" s="1436"/>
      <c r="I106" s="1528" t="s">
        <v>58</v>
      </c>
      <c r="J106" s="1436"/>
      <c r="K106" s="1528" t="s">
        <v>58</v>
      </c>
      <c r="L106" s="1436"/>
      <c r="M106" s="1528" t="s">
        <v>58</v>
      </c>
      <c r="N106" s="1436"/>
      <c r="O106" s="1475"/>
      <c r="P106" s="1475"/>
    </row>
    <row r="107" spans="2:16" ht="25.5" customHeight="1" x14ac:dyDescent="0.25">
      <c r="B107" s="486" t="s">
        <v>509</v>
      </c>
      <c r="C107" s="1594" t="s">
        <v>550</v>
      </c>
      <c r="D107" s="1428"/>
      <c r="E107" s="1528" t="s">
        <v>222</v>
      </c>
      <c r="F107" s="1436"/>
      <c r="G107" s="1528" t="s">
        <v>58</v>
      </c>
      <c r="H107" s="1436"/>
      <c r="I107" s="1528" t="s">
        <v>58</v>
      </c>
      <c r="J107" s="1436"/>
      <c r="K107" s="1528" t="s">
        <v>58</v>
      </c>
      <c r="L107" s="1436"/>
      <c r="M107" s="1528" t="s">
        <v>58</v>
      </c>
      <c r="N107" s="1436"/>
      <c r="O107" s="1475"/>
      <c r="P107" s="1475"/>
    </row>
    <row r="108" spans="2:16" ht="25.5" customHeight="1" x14ac:dyDescent="0.25">
      <c r="B108" s="486" t="s">
        <v>511</v>
      </c>
      <c r="C108" s="1594" t="s">
        <v>550</v>
      </c>
      <c r="D108" s="1428"/>
      <c r="E108" s="1528" t="s">
        <v>222</v>
      </c>
      <c r="F108" s="1436"/>
      <c r="G108" s="1528" t="s">
        <v>58</v>
      </c>
      <c r="H108" s="1436"/>
      <c r="I108" s="1528" t="s">
        <v>58</v>
      </c>
      <c r="J108" s="1436"/>
      <c r="K108" s="1528" t="s">
        <v>58</v>
      </c>
      <c r="L108" s="1436"/>
      <c r="M108" s="1528" t="s">
        <v>58</v>
      </c>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1593" t="s">
        <v>2727</v>
      </c>
      <c r="K111" s="1439"/>
      <c r="L111" s="1439"/>
      <c r="M111" s="1439"/>
      <c r="N111" s="1440"/>
      <c r="O111" s="389" t="s">
        <v>1269</v>
      </c>
      <c r="P111" s="374" t="s">
        <v>1240</v>
      </c>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30.75" customHeight="1" thickBot="1" x14ac:dyDescent="0.3">
      <c r="B113" s="419" t="s">
        <v>557</v>
      </c>
      <c r="C113" s="1584" t="s">
        <v>558</v>
      </c>
      <c r="D113" s="1428"/>
      <c r="E113" s="1428"/>
      <c r="F113" s="1428"/>
      <c r="G113" s="1428"/>
      <c r="H113" s="1492" t="s">
        <v>2728</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2223</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1748</v>
      </c>
      <c r="P117" s="1565"/>
    </row>
    <row r="118" spans="2:16" ht="34.5" customHeight="1" x14ac:dyDescent="0.25">
      <c r="B118" s="497" t="s">
        <v>395</v>
      </c>
      <c r="C118" s="1488" t="s">
        <v>565</v>
      </c>
      <c r="D118" s="1428"/>
      <c r="E118" s="1428"/>
      <c r="F118" s="1428"/>
      <c r="G118" s="1436"/>
      <c r="H118" s="1492" t="s">
        <v>93</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80.45" customHeight="1" thickBot="1" x14ac:dyDescent="0.3">
      <c r="B120" s="414" t="s">
        <v>395</v>
      </c>
      <c r="C120" s="1588" t="s">
        <v>565</v>
      </c>
      <c r="D120" s="1448"/>
      <c r="E120" s="1448"/>
      <c r="F120" s="1448"/>
      <c r="G120" s="1445"/>
      <c r="H120" s="1492" t="s">
        <v>2729</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t="s">
        <v>1275</v>
      </c>
    </row>
    <row r="123" spans="2:16" ht="83.25" customHeight="1" x14ac:dyDescent="0.25">
      <c r="B123" s="497" t="s">
        <v>557</v>
      </c>
      <c r="C123" s="1545" t="s">
        <v>573</v>
      </c>
      <c r="D123" s="1428"/>
      <c r="E123" s="1428"/>
      <c r="F123" s="1436"/>
      <c r="G123" s="1528" t="s">
        <v>1276</v>
      </c>
      <c r="H123" s="1428"/>
      <c r="I123" s="1436"/>
      <c r="J123" s="1528" t="s">
        <v>155</v>
      </c>
      <c r="K123" s="1428"/>
      <c r="L123" s="1436"/>
      <c r="M123" s="1563"/>
      <c r="N123" s="1429"/>
      <c r="O123" s="1454"/>
      <c r="P123" s="1475"/>
    </row>
    <row r="124" spans="2:16" ht="42" customHeight="1" x14ac:dyDescent="0.25">
      <c r="B124" s="497" t="s">
        <v>402</v>
      </c>
      <c r="C124" s="1545" t="s">
        <v>574</v>
      </c>
      <c r="D124" s="1428"/>
      <c r="E124" s="1428"/>
      <c r="F124" s="1436"/>
      <c r="G124" s="1528" t="s">
        <v>1276</v>
      </c>
      <c r="H124" s="1428"/>
      <c r="I124" s="1436"/>
      <c r="J124" s="1528" t="s">
        <v>155</v>
      </c>
      <c r="K124" s="1428"/>
      <c r="L124" s="1436"/>
      <c r="M124" s="1563"/>
      <c r="N124" s="1429"/>
      <c r="O124" s="1454"/>
      <c r="P124" s="1475"/>
    </row>
    <row r="125" spans="2:16" ht="31.5" customHeight="1" x14ac:dyDescent="0.25">
      <c r="B125" s="497" t="s">
        <v>404</v>
      </c>
      <c r="C125" s="2" t="s">
        <v>419</v>
      </c>
      <c r="D125" s="1545" t="s">
        <v>575</v>
      </c>
      <c r="E125" s="1428"/>
      <c r="F125" s="1436"/>
      <c r="G125" s="1528" t="s">
        <v>86</v>
      </c>
      <c r="H125" s="1428"/>
      <c r="I125" s="1436"/>
      <c r="J125" s="1528" t="s">
        <v>155</v>
      </c>
      <c r="K125" s="1428"/>
      <c r="L125" s="1436"/>
      <c r="M125" s="1563"/>
      <c r="N125" s="1429"/>
      <c r="O125" s="1454"/>
      <c r="P125" s="1475"/>
    </row>
    <row r="126" spans="2:16" ht="32.25" customHeight="1" x14ac:dyDescent="0.25">
      <c r="B126" s="497"/>
      <c r="C126" s="613" t="s">
        <v>509</v>
      </c>
      <c r="D126" s="1545" t="s">
        <v>576</v>
      </c>
      <c r="E126" s="1428"/>
      <c r="F126" s="1436"/>
      <c r="G126" s="1528" t="s">
        <v>1276</v>
      </c>
      <c r="H126" s="1428"/>
      <c r="I126" s="1436"/>
      <c r="J126" s="1528" t="s">
        <v>155</v>
      </c>
      <c r="K126" s="1428"/>
      <c r="L126" s="1436"/>
      <c r="M126" s="614"/>
      <c r="N126" s="491"/>
      <c r="O126" s="1454"/>
      <c r="P126" s="1475"/>
    </row>
    <row r="127" spans="2:16" ht="30.75" customHeight="1" x14ac:dyDescent="0.25">
      <c r="B127" s="497" t="s">
        <v>406</v>
      </c>
      <c r="C127" s="1545" t="s">
        <v>577</v>
      </c>
      <c r="D127" s="1428"/>
      <c r="E127" s="1428"/>
      <c r="F127" s="1436"/>
      <c r="G127" s="1528" t="s">
        <v>1276</v>
      </c>
      <c r="H127" s="1428"/>
      <c r="I127" s="1436"/>
      <c r="J127" s="1528" t="s">
        <v>155</v>
      </c>
      <c r="K127" s="1428"/>
      <c r="L127" s="1436"/>
      <c r="M127" s="1945" t="s">
        <v>2730</v>
      </c>
      <c r="N127" s="1429"/>
      <c r="O127" s="1454"/>
      <c r="P127" s="1475"/>
    </row>
    <row r="128" spans="2:16" ht="29.25" customHeight="1" x14ac:dyDescent="0.25">
      <c r="B128" s="497" t="s">
        <v>409</v>
      </c>
      <c r="C128" s="1545" t="s">
        <v>578</v>
      </c>
      <c r="D128" s="1428"/>
      <c r="E128" s="1428"/>
      <c r="F128" s="1436"/>
      <c r="G128" s="1528" t="s">
        <v>1276</v>
      </c>
      <c r="H128" s="1428"/>
      <c r="I128" s="1436"/>
      <c r="J128" s="1528" t="s">
        <v>155</v>
      </c>
      <c r="K128" s="1428"/>
      <c r="L128" s="1436"/>
      <c r="M128" s="1945" t="s">
        <v>2731</v>
      </c>
      <c r="N128" s="1429"/>
      <c r="O128" s="1454"/>
      <c r="P128" s="1475"/>
    </row>
    <row r="129" spans="1:16" ht="28.5" customHeight="1" x14ac:dyDescent="0.25">
      <c r="B129" s="497" t="s">
        <v>411</v>
      </c>
      <c r="C129" s="1545" t="s">
        <v>121</v>
      </c>
      <c r="D129" s="1428"/>
      <c r="E129" s="1428"/>
      <c r="F129" s="1436"/>
      <c r="G129" s="1528" t="s">
        <v>1276</v>
      </c>
      <c r="H129" s="1428"/>
      <c r="I129" s="1436"/>
      <c r="J129" s="1528" t="s">
        <v>155</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155</v>
      </c>
      <c r="K130" s="1428"/>
      <c r="L130" s="1436"/>
      <c r="M130" s="1563"/>
      <c r="N130" s="1429"/>
      <c r="O130" s="1454"/>
      <c r="P130" s="1475"/>
    </row>
    <row r="131" spans="1:16" ht="28.5" customHeight="1" x14ac:dyDescent="0.25">
      <c r="B131" s="497" t="s">
        <v>417</v>
      </c>
      <c r="C131" s="1545" t="s">
        <v>579</v>
      </c>
      <c r="D131" s="1428"/>
      <c r="E131" s="1428"/>
      <c r="F131" s="1436"/>
      <c r="G131" s="1528" t="s">
        <v>1276</v>
      </c>
      <c r="H131" s="1428"/>
      <c r="I131" s="1436"/>
      <c r="J131" s="1528" t="s">
        <v>155</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2726</v>
      </c>
      <c r="D136" s="1428"/>
      <c r="E136" s="1428"/>
      <c r="F136" s="1436"/>
      <c r="G136" s="1528" t="s">
        <v>86</v>
      </c>
      <c r="H136" s="1428"/>
      <c r="I136" s="1436"/>
      <c r="J136" s="1528" t="s">
        <v>86</v>
      </c>
      <c r="K136" s="1428"/>
      <c r="L136" s="1436"/>
      <c r="M136" s="1574"/>
      <c r="N136" s="1429"/>
      <c r="O136" s="1454"/>
      <c r="P136" s="1475"/>
    </row>
    <row r="137" spans="1:16" ht="42.75" customHeight="1" thickBot="1" x14ac:dyDescent="0.3">
      <c r="B137" s="615" t="s">
        <v>548</v>
      </c>
      <c r="C137" s="1575" t="s">
        <v>581</v>
      </c>
      <c r="D137" s="1424"/>
      <c r="E137" s="1424"/>
      <c r="F137" s="492" t="s">
        <v>582</v>
      </c>
      <c r="G137" s="616" t="s">
        <v>2732</v>
      </c>
      <c r="H137" s="1576" t="s">
        <v>86</v>
      </c>
      <c r="I137" s="1425"/>
      <c r="J137" s="1576" t="s">
        <v>86</v>
      </c>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2733</v>
      </c>
      <c r="P139" s="1573" t="s">
        <v>1282</v>
      </c>
    </row>
    <row r="140" spans="1:16" ht="33" customHeight="1" x14ac:dyDescent="0.25">
      <c r="A140" s="360"/>
      <c r="B140" s="496" t="s">
        <v>395</v>
      </c>
      <c r="C140" s="1461" t="s">
        <v>188</v>
      </c>
      <c r="D140" s="1428"/>
      <c r="E140" s="1436"/>
      <c r="F140" s="14" t="s">
        <v>55</v>
      </c>
      <c r="G140" s="1944" t="s">
        <v>2734</v>
      </c>
      <c r="H140" s="1428"/>
      <c r="I140" s="1428"/>
      <c r="J140" s="1428"/>
      <c r="K140" s="1436"/>
      <c r="L140" s="1567" t="s">
        <v>55</v>
      </c>
      <c r="M140" s="1428"/>
      <c r="N140" s="1429"/>
      <c r="O140" s="1475"/>
      <c r="P140" s="1475"/>
    </row>
    <row r="141" spans="1:16" ht="41.25" customHeight="1" x14ac:dyDescent="0.25">
      <c r="A141" s="360"/>
      <c r="B141" s="496" t="s">
        <v>402</v>
      </c>
      <c r="C141" s="1461" t="s">
        <v>189</v>
      </c>
      <c r="D141" s="1428"/>
      <c r="E141" s="1436"/>
      <c r="F141" s="14" t="s">
        <v>55</v>
      </c>
      <c r="G141" s="1944" t="s">
        <v>2735</v>
      </c>
      <c r="H141" s="1428"/>
      <c r="I141" s="1428"/>
      <c r="J141" s="1428"/>
      <c r="K141" s="1436"/>
      <c r="L141" s="1567" t="s">
        <v>55</v>
      </c>
      <c r="M141" s="1428"/>
      <c r="N141" s="1429"/>
      <c r="O141" s="1475"/>
      <c r="P141" s="1475"/>
    </row>
    <row r="142" spans="1:16" ht="28.5" customHeight="1" x14ac:dyDescent="0.25">
      <c r="A142" s="360"/>
      <c r="B142" s="496" t="s">
        <v>404</v>
      </c>
      <c r="C142" s="1461" t="s">
        <v>190</v>
      </c>
      <c r="D142" s="1428"/>
      <c r="E142" s="1436"/>
      <c r="F142" s="14" t="s">
        <v>55</v>
      </c>
      <c r="G142" s="1944" t="s">
        <v>2736</v>
      </c>
      <c r="H142" s="1428"/>
      <c r="I142" s="1428"/>
      <c r="J142" s="1428"/>
      <c r="K142" s="1436"/>
      <c r="L142" s="1567" t="s">
        <v>55</v>
      </c>
      <c r="M142" s="1428"/>
      <c r="N142" s="1429"/>
      <c r="O142" s="1475"/>
      <c r="P142" s="1475"/>
    </row>
    <row r="143" spans="1:16" ht="41.25" customHeight="1" x14ac:dyDescent="0.25">
      <c r="A143" s="360"/>
      <c r="B143" s="496" t="s">
        <v>406</v>
      </c>
      <c r="C143" s="1461" t="s">
        <v>191</v>
      </c>
      <c r="D143" s="1428"/>
      <c r="E143" s="1436"/>
      <c r="F143" s="14" t="s">
        <v>55</v>
      </c>
      <c r="G143" s="1944" t="s">
        <v>2735</v>
      </c>
      <c r="H143" s="1428"/>
      <c r="I143" s="1428"/>
      <c r="J143" s="1428"/>
      <c r="K143" s="1436"/>
      <c r="L143" s="1567" t="s">
        <v>55</v>
      </c>
      <c r="M143" s="1428"/>
      <c r="N143" s="1429"/>
      <c r="O143" s="1475"/>
      <c r="P143" s="1475"/>
    </row>
    <row r="144" spans="1:16" ht="27" customHeight="1" x14ac:dyDescent="0.25">
      <c r="A144" s="360"/>
      <c r="B144" s="497" t="s">
        <v>409</v>
      </c>
      <c r="C144" s="1461" t="s">
        <v>192</v>
      </c>
      <c r="D144" s="1428"/>
      <c r="E144" s="1436"/>
      <c r="F144" s="617" t="s">
        <v>55</v>
      </c>
      <c r="G144" s="1944" t="s">
        <v>2737</v>
      </c>
      <c r="H144" s="1428"/>
      <c r="I144" s="1428"/>
      <c r="J144" s="1428"/>
      <c r="K144" s="1436"/>
      <c r="L144" s="1567" t="s">
        <v>55</v>
      </c>
      <c r="M144" s="1428"/>
      <c r="N144" s="1429"/>
      <c r="O144" s="1475"/>
      <c r="P144" s="1475"/>
    </row>
    <row r="145" spans="1:16" ht="33.75" customHeight="1" x14ac:dyDescent="0.25">
      <c r="A145" s="360"/>
      <c r="B145" s="498" t="s">
        <v>411</v>
      </c>
      <c r="C145" s="1461" t="s">
        <v>193</v>
      </c>
      <c r="D145" s="1428"/>
      <c r="E145" s="1436"/>
      <c r="F145" s="617" t="s">
        <v>55</v>
      </c>
      <c r="G145" s="1944" t="s">
        <v>2738</v>
      </c>
      <c r="H145" s="1428"/>
      <c r="I145" s="1428"/>
      <c r="J145" s="1428"/>
      <c r="K145" s="1436"/>
      <c r="L145" s="1567" t="s">
        <v>55</v>
      </c>
      <c r="M145" s="1428"/>
      <c r="N145" s="1429"/>
      <c r="O145" s="1475"/>
      <c r="P145" s="1475"/>
    </row>
    <row r="146" spans="1:16" ht="33" customHeight="1" x14ac:dyDescent="0.25">
      <c r="A146" s="360"/>
      <c r="B146" s="498" t="s">
        <v>414</v>
      </c>
      <c r="C146" s="1461" t="s">
        <v>194</v>
      </c>
      <c r="D146" s="1428"/>
      <c r="E146" s="1436"/>
      <c r="F146" s="617" t="s">
        <v>55</v>
      </c>
      <c r="G146" s="1944" t="s">
        <v>2739</v>
      </c>
      <c r="H146" s="1428"/>
      <c r="I146" s="1428"/>
      <c r="J146" s="1428"/>
      <c r="K146" s="1436"/>
      <c r="L146" s="1567" t="s">
        <v>55</v>
      </c>
      <c r="M146" s="1428"/>
      <c r="N146" s="1429"/>
      <c r="O146" s="1475"/>
      <c r="P146" s="1475"/>
    </row>
    <row r="147" spans="1:16" ht="32.25" customHeight="1" x14ac:dyDescent="0.25">
      <c r="A147" s="360"/>
      <c r="B147" s="498" t="s">
        <v>417</v>
      </c>
      <c r="C147" s="1461" t="s">
        <v>195</v>
      </c>
      <c r="D147" s="1428"/>
      <c r="E147" s="1436"/>
      <c r="F147" s="617" t="s">
        <v>55</v>
      </c>
      <c r="G147" s="1944" t="s">
        <v>2740</v>
      </c>
      <c r="H147" s="1428"/>
      <c r="I147" s="1428"/>
      <c r="J147" s="1428"/>
      <c r="K147" s="1436"/>
      <c r="L147" s="1567" t="s">
        <v>55</v>
      </c>
      <c r="M147" s="1428"/>
      <c r="N147" s="1429"/>
      <c r="O147" s="1475"/>
      <c r="P147" s="1475"/>
    </row>
    <row r="148" spans="1:16" ht="41.25" customHeight="1" x14ac:dyDescent="0.25">
      <c r="A148" s="360"/>
      <c r="B148" s="498" t="s">
        <v>419</v>
      </c>
      <c r="C148" s="1461" t="s">
        <v>196</v>
      </c>
      <c r="D148" s="1428"/>
      <c r="E148" s="1436"/>
      <c r="F148" s="617" t="s">
        <v>55</v>
      </c>
      <c r="G148" s="1944" t="s">
        <v>2741</v>
      </c>
      <c r="H148" s="1428"/>
      <c r="I148" s="1428"/>
      <c r="J148" s="1428"/>
      <c r="K148" s="1436"/>
      <c r="L148" s="1567" t="s">
        <v>55</v>
      </c>
      <c r="M148" s="1428"/>
      <c r="N148" s="1429"/>
      <c r="O148" s="1475"/>
      <c r="P148" s="1475"/>
    </row>
    <row r="149" spans="1:16" ht="45" customHeight="1" x14ac:dyDescent="0.25">
      <c r="A149" s="360"/>
      <c r="B149" s="498" t="s">
        <v>540</v>
      </c>
      <c r="C149" s="1461" t="s">
        <v>197</v>
      </c>
      <c r="D149" s="1428"/>
      <c r="E149" s="1436"/>
      <c r="F149" s="617" t="s">
        <v>55</v>
      </c>
      <c r="G149" s="1944" t="s">
        <v>2742</v>
      </c>
      <c r="H149" s="1428"/>
      <c r="I149" s="1428"/>
      <c r="J149" s="1428"/>
      <c r="K149" s="1436"/>
      <c r="L149" s="1567" t="s">
        <v>55</v>
      </c>
      <c r="M149" s="1428"/>
      <c r="N149" s="1429"/>
      <c r="O149" s="1475"/>
      <c r="P149" s="1475"/>
    </row>
    <row r="150" spans="1:16" ht="33" customHeight="1" x14ac:dyDescent="0.25">
      <c r="A150" s="360"/>
      <c r="B150" s="497" t="s">
        <v>542</v>
      </c>
      <c r="C150" s="1461" t="s">
        <v>198</v>
      </c>
      <c r="D150" s="1428"/>
      <c r="E150" s="1436"/>
      <c r="F150" s="617" t="s">
        <v>55</v>
      </c>
      <c r="G150" s="1944" t="s">
        <v>2743</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18.75" customHeight="1" x14ac:dyDescent="0.25">
      <c r="A152" s="360"/>
      <c r="B152" s="496" t="s">
        <v>395</v>
      </c>
      <c r="C152" s="1461" t="s">
        <v>188</v>
      </c>
      <c r="D152" s="1428"/>
      <c r="E152" s="1436"/>
      <c r="F152" s="1" t="s">
        <v>58</v>
      </c>
      <c r="G152" s="1557" t="s">
        <v>93</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58</v>
      </c>
      <c r="G153" s="1557" t="s">
        <v>93</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58</v>
      </c>
      <c r="G154" s="1557" t="s">
        <v>93</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58</v>
      </c>
      <c r="G155" s="1557" t="s">
        <v>93</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58</v>
      </c>
      <c r="G156" s="1557" t="s">
        <v>93</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58</v>
      </c>
      <c r="G157" s="1557" t="s">
        <v>93</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58</v>
      </c>
      <c r="G158" s="1557" t="s">
        <v>93</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58</v>
      </c>
      <c r="G159" s="1557" t="s">
        <v>93</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58</v>
      </c>
      <c r="G160" s="1557" t="s">
        <v>93</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58</v>
      </c>
      <c r="G161" s="1557" t="s">
        <v>93</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58</v>
      </c>
      <c r="G162" s="1557" t="s">
        <v>93</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1282</v>
      </c>
      <c r="P163" s="1565"/>
    </row>
    <row r="164" spans="1:16" ht="20.25" customHeight="1" x14ac:dyDescent="0.25">
      <c r="A164" s="360"/>
      <c r="B164" s="499" t="s">
        <v>395</v>
      </c>
      <c r="C164" s="1461" t="s">
        <v>188</v>
      </c>
      <c r="D164" s="1428"/>
      <c r="E164" s="1436"/>
      <c r="F164" s="14" t="s">
        <v>58</v>
      </c>
      <c r="G164" s="1566" t="s">
        <v>93</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93</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93</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93</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14" t="s">
        <v>58</v>
      </c>
      <c r="G168" s="1566" t="s">
        <v>93</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14" t="s">
        <v>58</v>
      </c>
      <c r="G169" s="1566" t="s">
        <v>93</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14" t="s">
        <v>58</v>
      </c>
      <c r="G170" s="1566" t="s">
        <v>93</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14" t="s">
        <v>58</v>
      </c>
      <c r="G171" s="1566" t="s">
        <v>93</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14" t="s">
        <v>58</v>
      </c>
      <c r="G172" s="1566" t="s">
        <v>93</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14" t="s">
        <v>58</v>
      </c>
      <c r="G173" s="1566" t="s">
        <v>93</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14" t="s">
        <v>58</v>
      </c>
      <c r="G174" s="1566" t="s">
        <v>93</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21" customHeight="1" x14ac:dyDescent="0.25">
      <c r="A176" s="360"/>
      <c r="B176" s="499" t="s">
        <v>395</v>
      </c>
      <c r="C176" s="1461" t="s">
        <v>188</v>
      </c>
      <c r="D176" s="1428"/>
      <c r="E176" s="1436"/>
      <c r="F176" s="1" t="s">
        <v>58</v>
      </c>
      <c r="G176" s="1557" t="s">
        <v>93</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93</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93</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93</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93</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93</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93</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93</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93</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93</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1" t="s">
        <v>58</v>
      </c>
      <c r="G186" s="1557" t="s">
        <v>93</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943" t="s">
        <v>2744</v>
      </c>
      <c r="M187" s="1495"/>
      <c r="N187" s="1452"/>
      <c r="O187" s="1470" t="s">
        <v>2745</v>
      </c>
      <c r="P187" s="1497" t="s">
        <v>2746</v>
      </c>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86</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28" t="s">
        <v>93</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1275</v>
      </c>
      <c r="P199" s="1470"/>
    </row>
    <row r="200" spans="2:16" ht="38.25" customHeight="1" x14ac:dyDescent="0.25">
      <c r="B200" s="503"/>
      <c r="C200" s="1461" t="s">
        <v>611</v>
      </c>
      <c r="D200" s="1428"/>
      <c r="E200" s="1436"/>
      <c r="F200" s="1528" t="s">
        <v>93</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t="s">
        <v>2748</v>
      </c>
      <c r="P201" s="1470"/>
    </row>
    <row r="202" spans="2:16" ht="27" customHeight="1" x14ac:dyDescent="0.25">
      <c r="B202" s="421" t="s">
        <v>395</v>
      </c>
      <c r="C202" s="1457" t="s">
        <v>614</v>
      </c>
      <c r="D202" s="1428"/>
      <c r="E202" s="1428"/>
      <c r="F202" s="1428"/>
      <c r="G202" s="1428"/>
      <c r="H202" s="1653"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2749</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t="s">
        <v>2750</v>
      </c>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58</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2751</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879" t="s">
        <v>2752</v>
      </c>
      <c r="L218" s="1490"/>
      <c r="M218" s="1478"/>
      <c r="N218" s="1496"/>
      <c r="O218" s="1475"/>
      <c r="P218" s="1475"/>
    </row>
    <row r="219" spans="2:16" ht="23.25" customHeight="1" x14ac:dyDescent="0.25">
      <c r="B219" s="507" t="s">
        <v>631</v>
      </c>
      <c r="C219" s="1461" t="s">
        <v>632</v>
      </c>
      <c r="D219" s="1428"/>
      <c r="E219" s="1436"/>
      <c r="F219" s="1942" t="s">
        <v>2753</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t="s">
        <v>2754</v>
      </c>
    </row>
    <row r="221" spans="2:16" ht="23.25" customHeight="1" x14ac:dyDescent="0.25">
      <c r="B221" s="504" t="s">
        <v>395</v>
      </c>
      <c r="C221" s="1540" t="s">
        <v>635</v>
      </c>
      <c r="D221" s="1428"/>
      <c r="E221" s="1436"/>
      <c r="F221" s="1474" t="s">
        <v>1290</v>
      </c>
      <c r="G221" s="1436"/>
      <c r="H221" s="1541" t="s">
        <v>446</v>
      </c>
      <c r="I221" s="1536" t="s">
        <v>2755</v>
      </c>
      <c r="J221" s="1448"/>
      <c r="K221" s="1448"/>
      <c r="L221" s="1448"/>
      <c r="M221" s="1448"/>
      <c r="N221" s="1466"/>
      <c r="O221" s="1475"/>
      <c r="P221" s="1475"/>
    </row>
    <row r="222" spans="2:16" ht="23.25" customHeight="1" x14ac:dyDescent="0.25">
      <c r="B222" s="504" t="s">
        <v>402</v>
      </c>
      <c r="C222" s="1540"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1292</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55</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2756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229</v>
      </c>
      <c r="H227" s="508" t="s">
        <v>446</v>
      </c>
      <c r="I227" s="1536" t="s">
        <v>2757</v>
      </c>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2758</v>
      </c>
      <c r="P228" s="1470" t="s">
        <v>2759</v>
      </c>
    </row>
    <row r="229" spans="1:16" ht="46.5" customHeight="1" x14ac:dyDescent="0.25">
      <c r="B229" s="507" t="s">
        <v>644</v>
      </c>
      <c r="C229" s="1461" t="s">
        <v>645</v>
      </c>
      <c r="D229" s="1428"/>
      <c r="E229" s="1436"/>
      <c r="F229" s="4" t="s">
        <v>55</v>
      </c>
      <c r="G229" s="619" t="s">
        <v>446</v>
      </c>
      <c r="H229" s="1544" t="s">
        <v>2760</v>
      </c>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55</v>
      </c>
      <c r="G230" s="518" t="s">
        <v>446</v>
      </c>
      <c r="H230" s="1537" t="s">
        <v>2761</v>
      </c>
      <c r="I230" s="1428"/>
      <c r="J230" s="1428"/>
      <c r="K230" s="1428"/>
      <c r="L230" s="1428"/>
      <c r="M230" s="1428"/>
      <c r="N230" s="1429"/>
      <c r="O230" s="1475"/>
      <c r="P230" s="1475"/>
    </row>
    <row r="231" spans="1:16" ht="30.75" customHeight="1" x14ac:dyDescent="0.25">
      <c r="A231" s="360"/>
      <c r="B231" s="509" t="s">
        <v>402</v>
      </c>
      <c r="C231" s="1461" t="s">
        <v>647</v>
      </c>
      <c r="D231" s="1428"/>
      <c r="E231" s="1436"/>
      <c r="F231" s="4" t="s">
        <v>86</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t="s">
        <v>2762</v>
      </c>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t="s">
        <v>2763</v>
      </c>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t="s">
        <v>2764</v>
      </c>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t="s">
        <v>2765</v>
      </c>
      <c r="I236" s="1448"/>
      <c r="J236" s="1448"/>
      <c r="K236" s="1448"/>
      <c r="L236" s="1448"/>
      <c r="M236" s="1448"/>
      <c r="N236" s="1466"/>
      <c r="O236" s="1506" t="s">
        <v>2758</v>
      </c>
      <c r="P236" s="1500" t="s">
        <v>1775</v>
      </c>
    </row>
    <row r="237" spans="1:16" ht="30" customHeight="1" x14ac:dyDescent="0.25">
      <c r="B237" s="504" t="s">
        <v>395</v>
      </c>
      <c r="C237" s="1461" t="s">
        <v>655</v>
      </c>
      <c r="D237" s="1428"/>
      <c r="E237" s="1436"/>
      <c r="F237" s="14" t="s">
        <v>58</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58</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58</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58</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2766</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t="s">
        <v>2767</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222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1299</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t="s">
        <v>1301</v>
      </c>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0</v>
      </c>
      <c r="I254" s="527">
        <v>12</v>
      </c>
      <c r="J254" s="845">
        <v>0</v>
      </c>
      <c r="K254" s="526">
        <v>234</v>
      </c>
      <c r="L254" s="526">
        <v>3786</v>
      </c>
      <c r="M254" s="624">
        <v>6.1806656101426313E-2</v>
      </c>
      <c r="N254" s="625" t="s">
        <v>2769</v>
      </c>
      <c r="O254" s="1471"/>
      <c r="P254" s="1475"/>
    </row>
    <row r="255" spans="2:16" ht="20.25" customHeight="1" x14ac:dyDescent="0.25">
      <c r="B255" s="498" t="s">
        <v>509</v>
      </c>
      <c r="C255" s="1519" t="s">
        <v>682</v>
      </c>
      <c r="D255" s="1428"/>
      <c r="E255" s="1428"/>
      <c r="F255" s="1428"/>
      <c r="G255" s="1436"/>
      <c r="H255" s="529" t="s">
        <v>93</v>
      </c>
      <c r="I255" s="530" t="s">
        <v>93</v>
      </c>
      <c r="J255" s="845">
        <v>0</v>
      </c>
      <c r="K255" s="529" t="s">
        <v>93</v>
      </c>
      <c r="L255" s="530" t="s">
        <v>93</v>
      </c>
      <c r="M255" s="836" t="s">
        <v>93</v>
      </c>
      <c r="N255" s="626" t="s">
        <v>2770</v>
      </c>
      <c r="O255" s="1470" t="s">
        <v>1301</v>
      </c>
      <c r="P255" s="1470" t="s">
        <v>1301</v>
      </c>
    </row>
    <row r="256" spans="2:16" ht="36" customHeight="1" x14ac:dyDescent="0.25">
      <c r="B256" s="498" t="s">
        <v>511</v>
      </c>
      <c r="C256" s="1519" t="s">
        <v>683</v>
      </c>
      <c r="D256" s="1428"/>
      <c r="E256" s="1436"/>
      <c r="F256" s="1474" t="s">
        <v>2771</v>
      </c>
      <c r="G256" s="1436"/>
      <c r="H256" s="529" t="s">
        <v>93</v>
      </c>
      <c r="I256" s="530" t="s">
        <v>93</v>
      </c>
      <c r="J256" s="836" t="s">
        <v>93</v>
      </c>
      <c r="K256" s="529" t="s">
        <v>93</v>
      </c>
      <c r="L256" s="530" t="s">
        <v>93</v>
      </c>
      <c r="M256" s="836" t="s">
        <v>93</v>
      </c>
      <c r="N256" s="626" t="s">
        <v>2770</v>
      </c>
      <c r="O256" s="1475"/>
      <c r="P256" s="1475"/>
    </row>
    <row r="257" spans="2:16" ht="18" customHeight="1" x14ac:dyDescent="0.25">
      <c r="B257" s="535" t="s">
        <v>402</v>
      </c>
      <c r="C257" s="1523" t="s">
        <v>684</v>
      </c>
      <c r="D257" s="1428"/>
      <c r="E257" s="1428"/>
      <c r="F257" s="1428"/>
      <c r="G257" s="1436"/>
      <c r="H257" s="526">
        <v>4</v>
      </c>
      <c r="I257" s="527">
        <v>12</v>
      </c>
      <c r="J257" s="845">
        <v>0.33333333333333331</v>
      </c>
      <c r="K257" s="526">
        <v>348</v>
      </c>
      <c r="L257" s="526">
        <v>2751</v>
      </c>
      <c r="M257" s="624">
        <v>0.12649945474372959</v>
      </c>
      <c r="N257" s="626" t="s">
        <v>2769</v>
      </c>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770" t="s">
        <v>93</v>
      </c>
      <c r="I259" s="771" t="s">
        <v>93</v>
      </c>
      <c r="J259" s="836" t="s">
        <v>93</v>
      </c>
      <c r="K259" s="529" t="s">
        <v>93</v>
      </c>
      <c r="L259" s="530" t="s">
        <v>93</v>
      </c>
      <c r="M259" s="836" t="s">
        <v>93</v>
      </c>
      <c r="N259" s="626" t="s">
        <v>2769</v>
      </c>
      <c r="O259" s="1475"/>
      <c r="P259" s="1475"/>
    </row>
    <row r="260" spans="2:16" ht="20.25" customHeight="1" x14ac:dyDescent="0.25">
      <c r="B260" s="497" t="s">
        <v>509</v>
      </c>
      <c r="C260" s="1520" t="s">
        <v>687</v>
      </c>
      <c r="D260" s="1428"/>
      <c r="E260" s="1428"/>
      <c r="F260" s="1428"/>
      <c r="G260" s="537"/>
      <c r="H260" s="526">
        <v>1</v>
      </c>
      <c r="I260" s="527">
        <v>12</v>
      </c>
      <c r="J260" s="845">
        <v>8.3333333333333329E-2</v>
      </c>
      <c r="K260" s="526">
        <v>245</v>
      </c>
      <c r="L260" s="526">
        <v>3906</v>
      </c>
      <c r="M260" s="624">
        <v>6.2724014336917558E-2</v>
      </c>
      <c r="N260" s="629" t="s">
        <v>2770</v>
      </c>
      <c r="O260" s="1475"/>
      <c r="P260" s="1475"/>
    </row>
    <row r="261" spans="2:16" ht="20.25" customHeight="1" x14ac:dyDescent="0.25">
      <c r="B261" s="497" t="s">
        <v>511</v>
      </c>
      <c r="C261" s="1519" t="s">
        <v>688</v>
      </c>
      <c r="D261" s="1428"/>
      <c r="E261" s="1428"/>
      <c r="F261" s="1428"/>
      <c r="G261" s="1436"/>
      <c r="H261" s="770" t="s">
        <v>93</v>
      </c>
      <c r="I261" s="771" t="s">
        <v>93</v>
      </c>
      <c r="J261" s="836" t="s">
        <v>93</v>
      </c>
      <c r="K261" s="529" t="s">
        <v>93</v>
      </c>
      <c r="L261" s="530" t="s">
        <v>93</v>
      </c>
      <c r="M261" s="836" t="s">
        <v>93</v>
      </c>
      <c r="N261" s="630" t="s">
        <v>2770</v>
      </c>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3</v>
      </c>
      <c r="I263" s="527">
        <v>12</v>
      </c>
      <c r="J263" s="845">
        <v>0.25</v>
      </c>
      <c r="K263" s="526">
        <v>105</v>
      </c>
      <c r="L263" s="526">
        <v>2844</v>
      </c>
      <c r="M263" s="624">
        <v>3.6919831223628692E-2</v>
      </c>
      <c r="N263" s="626" t="s">
        <v>2769</v>
      </c>
      <c r="O263" s="1475"/>
      <c r="P263" s="1475"/>
    </row>
    <row r="264" spans="2:16" ht="20.25" customHeight="1" x14ac:dyDescent="0.25">
      <c r="B264" s="497" t="s">
        <v>509</v>
      </c>
      <c r="C264" s="1519" t="s">
        <v>691</v>
      </c>
      <c r="D264" s="1428"/>
      <c r="E264" s="1428"/>
      <c r="F264" s="1428"/>
      <c r="G264" s="1436"/>
      <c r="H264" s="526">
        <v>2</v>
      </c>
      <c r="I264" s="527">
        <v>12</v>
      </c>
      <c r="J264" s="845">
        <v>0.16666666666666671</v>
      </c>
      <c r="K264" s="526">
        <v>329</v>
      </c>
      <c r="L264" s="526">
        <v>3619</v>
      </c>
      <c r="M264" s="624">
        <v>9.0909090909090912E-2</v>
      </c>
      <c r="N264" s="626" t="s">
        <v>2769</v>
      </c>
      <c r="O264" s="1475"/>
      <c r="P264" s="1475"/>
    </row>
    <row r="265" spans="2:16" ht="20.25" customHeight="1" x14ac:dyDescent="0.25">
      <c r="B265" s="535" t="s">
        <v>409</v>
      </c>
      <c r="C265" s="1508" t="s">
        <v>692</v>
      </c>
      <c r="D265" s="1428"/>
      <c r="E265" s="1428"/>
      <c r="F265" s="1428"/>
      <c r="G265" s="1428"/>
      <c r="H265" s="526">
        <v>0</v>
      </c>
      <c r="I265" s="527">
        <v>12</v>
      </c>
      <c r="J265" s="845">
        <v>0</v>
      </c>
      <c r="K265" s="526">
        <v>52</v>
      </c>
      <c r="L265" s="526">
        <v>3326</v>
      </c>
      <c r="M265" s="624">
        <v>1.5634395670475049E-2</v>
      </c>
      <c r="N265" s="626" t="s">
        <v>2769</v>
      </c>
      <c r="O265" s="1475"/>
      <c r="P265" s="1475"/>
    </row>
    <row r="266" spans="2:16" ht="20.25" customHeight="1" x14ac:dyDescent="0.25">
      <c r="B266" s="535" t="s">
        <v>411</v>
      </c>
      <c r="C266" s="1508" t="s">
        <v>621</v>
      </c>
      <c r="D266" s="1428"/>
      <c r="E266" s="1428"/>
      <c r="F266" s="1428"/>
      <c r="G266" s="1428"/>
      <c r="H266" s="770" t="s">
        <v>93</v>
      </c>
      <c r="I266" s="771" t="s">
        <v>93</v>
      </c>
      <c r="J266" s="836" t="s">
        <v>93</v>
      </c>
      <c r="K266" s="770" t="s">
        <v>93</v>
      </c>
      <c r="L266" s="771" t="s">
        <v>93</v>
      </c>
      <c r="M266" s="880" t="s">
        <v>93</v>
      </c>
      <c r="N266" s="632" t="s">
        <v>2770</v>
      </c>
      <c r="O266" s="1475"/>
      <c r="P266" s="1475"/>
    </row>
    <row r="267" spans="2:16" ht="20.25" customHeight="1" x14ac:dyDescent="0.25">
      <c r="B267" s="535" t="s">
        <v>414</v>
      </c>
      <c r="C267" s="1508" t="s">
        <v>121</v>
      </c>
      <c r="D267" s="1428"/>
      <c r="E267" s="1428"/>
      <c r="F267" s="1428"/>
      <c r="G267" s="1428"/>
      <c r="H267" s="526">
        <v>0</v>
      </c>
      <c r="I267" s="527">
        <v>12</v>
      </c>
      <c r="J267" s="845">
        <v>0</v>
      </c>
      <c r="K267" s="526">
        <v>165</v>
      </c>
      <c r="L267" s="526">
        <v>2820</v>
      </c>
      <c r="M267" s="624">
        <v>5.8510638297872342E-2</v>
      </c>
      <c r="N267" s="626" t="s">
        <v>2769</v>
      </c>
      <c r="O267" s="1475"/>
      <c r="P267" s="1475"/>
    </row>
    <row r="268" spans="2:16" ht="20.25" customHeight="1" x14ac:dyDescent="0.25">
      <c r="B268" s="535" t="s">
        <v>417</v>
      </c>
      <c r="C268" s="1508" t="s">
        <v>122</v>
      </c>
      <c r="D268" s="1428"/>
      <c r="E268" s="1428"/>
      <c r="F268" s="1428"/>
      <c r="G268" s="1428"/>
      <c r="H268" s="770" t="s">
        <v>93</v>
      </c>
      <c r="I268" s="771" t="s">
        <v>93</v>
      </c>
      <c r="J268" s="836" t="s">
        <v>93</v>
      </c>
      <c r="K268" s="770" t="s">
        <v>93</v>
      </c>
      <c r="L268" s="771" t="s">
        <v>93</v>
      </c>
      <c r="M268" s="836" t="s">
        <v>93</v>
      </c>
      <c r="N268" s="632" t="s">
        <v>2770</v>
      </c>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v>0</v>
      </c>
      <c r="I270" s="527">
        <v>12</v>
      </c>
      <c r="J270" s="845">
        <v>0</v>
      </c>
      <c r="K270" s="526">
        <v>230</v>
      </c>
      <c r="L270" s="526">
        <v>3374</v>
      </c>
      <c r="M270" s="623">
        <v>6.8168346176644926E-2</v>
      </c>
      <c r="N270" s="626" t="s">
        <v>2769</v>
      </c>
      <c r="O270" s="1475"/>
      <c r="P270" s="1475"/>
    </row>
    <row r="271" spans="2:16" ht="20.25" customHeight="1" x14ac:dyDescent="0.25">
      <c r="B271" s="497" t="s">
        <v>509</v>
      </c>
      <c r="C271" s="1517" t="s">
        <v>695</v>
      </c>
      <c r="D271" s="1428"/>
      <c r="E271" s="1428"/>
      <c r="F271" s="1428"/>
      <c r="G271" s="1436"/>
      <c r="H271" s="770" t="s">
        <v>93</v>
      </c>
      <c r="I271" s="771" t="s">
        <v>93</v>
      </c>
      <c r="J271" s="836" t="s">
        <v>93</v>
      </c>
      <c r="K271" s="770" t="s">
        <v>93</v>
      </c>
      <c r="L271" s="771" t="s">
        <v>93</v>
      </c>
      <c r="M271" s="836" t="s">
        <v>93</v>
      </c>
      <c r="N271" s="629" t="s">
        <v>2770</v>
      </c>
      <c r="O271" s="1475"/>
      <c r="P271" s="1475"/>
    </row>
    <row r="272" spans="2:16" ht="18" customHeight="1" x14ac:dyDescent="0.25">
      <c r="B272" s="535" t="s">
        <v>540</v>
      </c>
      <c r="C272" s="1508" t="s">
        <v>2726</v>
      </c>
      <c r="D272" s="1428"/>
      <c r="E272" s="1428"/>
      <c r="F272" s="1428"/>
      <c r="G272" s="1428"/>
      <c r="H272" s="770" t="s">
        <v>93</v>
      </c>
      <c r="I272" s="771" t="s">
        <v>93</v>
      </c>
      <c r="J272" s="836" t="s">
        <v>93</v>
      </c>
      <c r="K272" s="770" t="s">
        <v>93</v>
      </c>
      <c r="L272" s="771" t="s">
        <v>93</v>
      </c>
      <c r="M272" s="836" t="s">
        <v>93</v>
      </c>
      <c r="N272" s="875" t="s">
        <v>2770</v>
      </c>
      <c r="O272" s="1475"/>
      <c r="P272" s="1475"/>
    </row>
    <row r="273" spans="2:16" ht="39.75" customHeight="1" x14ac:dyDescent="0.25">
      <c r="B273" s="421" t="s">
        <v>542</v>
      </c>
      <c r="C273" s="1461" t="s">
        <v>696</v>
      </c>
      <c r="D273" s="1428"/>
      <c r="E273" s="1428"/>
      <c r="F273" s="1428"/>
      <c r="G273" s="1436"/>
      <c r="H273" s="540">
        <v>10</v>
      </c>
      <c r="I273" s="540">
        <v>96</v>
      </c>
      <c r="J273" s="851">
        <v>0.1041666666666667</v>
      </c>
      <c r="K273" s="540">
        <v>1708</v>
      </c>
      <c r="L273" s="540">
        <v>26426</v>
      </c>
      <c r="M273" s="628">
        <v>6.463331567395747E-2</v>
      </c>
      <c r="N273" s="626" t="s">
        <v>2769</v>
      </c>
      <c r="O273" s="1471"/>
      <c r="P273" s="1471"/>
    </row>
    <row r="274" spans="2:16" ht="76.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t="s">
        <v>1303</v>
      </c>
      <c r="P276" s="378" t="s">
        <v>2745</v>
      </c>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t="s">
        <v>1303</v>
      </c>
      <c r="P277" s="1470" t="s">
        <v>2772</v>
      </c>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93</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313</v>
      </c>
      <c r="I280" s="1428"/>
      <c r="J280" s="1436"/>
      <c r="K280" s="547" t="s">
        <v>446</v>
      </c>
      <c r="L280" s="1512" t="s">
        <v>2773</v>
      </c>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t="s">
        <v>2774</v>
      </c>
      <c r="M282" s="1448"/>
      <c r="N282" s="1466"/>
      <c r="O282" s="1506" t="s">
        <v>2775</v>
      </c>
      <c r="P282" s="1506" t="s">
        <v>2776</v>
      </c>
    </row>
    <row r="283" spans="2:16" ht="46.5" customHeight="1" x14ac:dyDescent="0.25">
      <c r="B283" s="77" t="s">
        <v>712</v>
      </c>
      <c r="C283" s="1461" t="s">
        <v>713</v>
      </c>
      <c r="D283" s="1428"/>
      <c r="E283" s="1428"/>
      <c r="F283" s="1428"/>
      <c r="G283" s="1436"/>
      <c r="H283" s="1462" t="s">
        <v>2777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319</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55</v>
      </c>
      <c r="I286" s="1448"/>
      <c r="J286" s="1445"/>
      <c r="K286" s="1490"/>
      <c r="L286" s="1478"/>
      <c r="M286" s="1496"/>
      <c r="N286" s="1454"/>
      <c r="O286" s="1500" t="s">
        <v>1303</v>
      </c>
      <c r="P286" s="1500" t="s">
        <v>2772</v>
      </c>
    </row>
    <row r="287" spans="2:16" ht="32.25" customHeight="1" thickBot="1" x14ac:dyDescent="0.3">
      <c r="B287" s="452" t="s">
        <v>395</v>
      </c>
      <c r="C287" s="1423" t="s">
        <v>719</v>
      </c>
      <c r="D287" s="1424"/>
      <c r="E287" s="1424"/>
      <c r="F287" s="1424"/>
      <c r="G287" s="1425"/>
      <c r="H287" s="1501" t="s">
        <v>330</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2778</v>
      </c>
      <c r="D289" s="1484"/>
      <c r="E289" s="1484"/>
      <c r="F289" s="1484"/>
      <c r="G289" s="1484"/>
      <c r="H289" s="1492" t="s">
        <v>335</v>
      </c>
      <c r="I289" s="1428"/>
      <c r="J289" s="1428"/>
      <c r="K289" s="1493" t="s">
        <v>446</v>
      </c>
      <c r="L289" s="1494"/>
      <c r="M289" s="1495"/>
      <c r="N289" s="1452"/>
      <c r="O289" s="1497" t="s">
        <v>1790</v>
      </c>
      <c r="P289" s="1497" t="s">
        <v>2779</v>
      </c>
    </row>
    <row r="290" spans="1:16" ht="30.75" customHeight="1" x14ac:dyDescent="0.25">
      <c r="B290" s="418" t="s">
        <v>395</v>
      </c>
      <c r="C290" s="1491" t="s">
        <v>723</v>
      </c>
      <c r="D290" s="1484"/>
      <c r="E290" s="1484"/>
      <c r="F290" s="1484"/>
      <c r="G290" s="1484"/>
      <c r="H290" s="1462" t="s">
        <v>55</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338</v>
      </c>
      <c r="I291" s="1428"/>
      <c r="J291" s="1436"/>
      <c r="K291" s="1490"/>
      <c r="L291" s="1478"/>
      <c r="M291" s="1496"/>
      <c r="N291" s="1454"/>
      <c r="O291" s="1475"/>
      <c r="P291" s="1475"/>
    </row>
    <row r="292" spans="1:16" ht="35.25" customHeight="1" x14ac:dyDescent="0.25">
      <c r="B292" s="501" t="s">
        <v>725</v>
      </c>
      <c r="C292" s="1488" t="s">
        <v>2780</v>
      </c>
      <c r="D292" s="1428"/>
      <c r="E292" s="1428"/>
      <c r="F292" s="1428"/>
      <c r="G292" s="1436"/>
      <c r="H292" s="1462" t="s">
        <v>55</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2781</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2745</v>
      </c>
      <c r="P296" s="1470" t="s">
        <v>1791</v>
      </c>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344</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335</v>
      </c>
      <c r="K299" s="1436"/>
      <c r="L299" s="1478"/>
      <c r="M299" s="1478"/>
      <c r="N299" s="1454"/>
      <c r="O299" s="1475"/>
      <c r="P299" s="1475"/>
    </row>
    <row r="300" spans="1:16" ht="60.75" customHeight="1" x14ac:dyDescent="0.25">
      <c r="A300" s="360"/>
      <c r="B300" s="549"/>
      <c r="C300" s="549" t="s">
        <v>511</v>
      </c>
      <c r="D300" s="1457" t="s">
        <v>735</v>
      </c>
      <c r="E300" s="1428"/>
      <c r="F300" s="1428"/>
      <c r="G300" s="1428"/>
      <c r="H300" s="1940" t="s">
        <v>2783</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344</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335</v>
      </c>
      <c r="K304" s="1436"/>
      <c r="L304" s="1478"/>
      <c r="M304" s="1478"/>
      <c r="N304" s="1454"/>
      <c r="O304" s="1475"/>
      <c r="P304" s="1475"/>
    </row>
    <row r="305" spans="1:16" ht="39" customHeight="1" x14ac:dyDescent="0.25">
      <c r="A305" s="360"/>
      <c r="B305" s="549"/>
      <c r="C305" s="549" t="s">
        <v>511</v>
      </c>
      <c r="D305" s="1476" t="s">
        <v>735</v>
      </c>
      <c r="E305" s="1448"/>
      <c r="F305" s="1448"/>
      <c r="G305" s="1448"/>
      <c r="H305" s="1941" t="s">
        <v>2784</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344</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335</v>
      </c>
      <c r="K309" s="1436"/>
      <c r="L309" s="1478"/>
      <c r="M309" s="1478"/>
      <c r="N309" s="1454"/>
      <c r="O309" s="1475"/>
      <c r="P309" s="1475"/>
    </row>
    <row r="310" spans="1:16" ht="39" customHeight="1" x14ac:dyDescent="0.25">
      <c r="A310" s="360"/>
      <c r="B310" s="419"/>
      <c r="C310" s="549" t="s">
        <v>511</v>
      </c>
      <c r="D310" s="1457" t="s">
        <v>735</v>
      </c>
      <c r="E310" s="1428"/>
      <c r="F310" s="1428"/>
      <c r="G310" s="1428"/>
      <c r="H310" s="1940" t="s">
        <v>2785</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336</v>
      </c>
      <c r="K314" s="1436"/>
      <c r="L314" s="1478"/>
      <c r="M314" s="1478"/>
      <c r="N314" s="1454"/>
      <c r="O314" s="1475"/>
      <c r="P314" s="1475"/>
    </row>
    <row r="315" spans="1:16" ht="31.5" customHeight="1" x14ac:dyDescent="0.25">
      <c r="A315" s="360"/>
      <c r="B315" s="419"/>
      <c r="C315" s="549" t="s">
        <v>511</v>
      </c>
      <c r="D315" s="1457" t="s">
        <v>735</v>
      </c>
      <c r="E315" s="1428"/>
      <c r="F315" s="1428"/>
      <c r="G315" s="1428"/>
      <c r="H315" s="1940" t="s">
        <v>2786</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30.75" customHeight="1" x14ac:dyDescent="0.25">
      <c r="A318" s="360"/>
      <c r="B318" s="421"/>
      <c r="C318" s="5" t="s">
        <v>419</v>
      </c>
      <c r="D318" s="1461" t="s">
        <v>733</v>
      </c>
      <c r="E318" s="1428"/>
      <c r="F318" s="1428"/>
      <c r="G318" s="1428"/>
      <c r="H318" s="1428"/>
      <c r="I318" s="1436"/>
      <c r="J318" s="1462" t="s">
        <v>347</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35.25" customHeight="1" x14ac:dyDescent="0.25">
      <c r="A323" s="360"/>
      <c r="B323" s="421"/>
      <c r="C323" s="5" t="s">
        <v>419</v>
      </c>
      <c r="D323" s="1461" t="s">
        <v>733</v>
      </c>
      <c r="E323" s="1428"/>
      <c r="F323" s="1428"/>
      <c r="G323" s="1428"/>
      <c r="H323" s="1428"/>
      <c r="I323" s="1436"/>
      <c r="J323" s="1462" t="s">
        <v>347</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30.75" customHeight="1" x14ac:dyDescent="0.25">
      <c r="A328" s="360"/>
      <c r="B328" s="421"/>
      <c r="C328" s="5" t="s">
        <v>419</v>
      </c>
      <c r="D328" s="1461" t="s">
        <v>733</v>
      </c>
      <c r="E328" s="1428"/>
      <c r="F328" s="1428"/>
      <c r="G328" s="1428"/>
      <c r="H328" s="1428"/>
      <c r="I328" s="1436"/>
      <c r="J328" s="1462" t="s">
        <v>347</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344</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335</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2787</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t="s">
        <v>2788</v>
      </c>
      <c r="K337" s="1428"/>
      <c r="L337" s="1428"/>
      <c r="M337" s="1428"/>
      <c r="N337" s="1429"/>
      <c r="O337" s="378" t="s">
        <v>2772</v>
      </c>
      <c r="P337" s="378" t="s">
        <v>1791</v>
      </c>
    </row>
    <row r="338" spans="1:16" ht="87.75" customHeight="1" x14ac:dyDescent="0.25">
      <c r="A338" s="360"/>
      <c r="B338" s="550" t="s">
        <v>749</v>
      </c>
      <c r="C338" s="1459" t="s">
        <v>750</v>
      </c>
      <c r="D338" s="1448"/>
      <c r="E338" s="1448"/>
      <c r="F338" s="1448"/>
      <c r="G338" s="1445"/>
      <c r="H338" s="12" t="s">
        <v>55</v>
      </c>
      <c r="I338" s="547" t="s">
        <v>446</v>
      </c>
      <c r="J338" s="1460"/>
      <c r="K338" s="1428"/>
      <c r="L338" s="1428"/>
      <c r="M338" s="1428"/>
      <c r="N338" s="1429"/>
      <c r="O338" s="1470" t="s">
        <v>2789</v>
      </c>
      <c r="P338" s="1470" t="s">
        <v>2790</v>
      </c>
    </row>
    <row r="339" spans="1:16" ht="65.25" customHeight="1" x14ac:dyDescent="0.25">
      <c r="A339" s="360"/>
      <c r="B339" s="419" t="s">
        <v>395</v>
      </c>
      <c r="C339" s="1459" t="s">
        <v>751</v>
      </c>
      <c r="D339" s="1448"/>
      <c r="E339" s="1448"/>
      <c r="F339" s="1448"/>
      <c r="G339" s="1445"/>
      <c r="H339" s="1472"/>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357</v>
      </c>
      <c r="I340" s="1436"/>
      <c r="J340" s="1463" t="s">
        <v>446</v>
      </c>
      <c r="K340" s="1465"/>
      <c r="L340" s="1448"/>
      <c r="M340" s="1448"/>
      <c r="N340" s="1466"/>
      <c r="O340" s="1421" t="s">
        <v>2789</v>
      </c>
      <c r="P340" s="1421" t="s">
        <v>2791</v>
      </c>
    </row>
    <row r="341" spans="1:16" ht="42.75" customHeight="1" thickBot="1" x14ac:dyDescent="0.3">
      <c r="A341" s="360"/>
      <c r="B341" s="5" t="s">
        <v>395</v>
      </c>
      <c r="C341" s="1423" t="s">
        <v>754</v>
      </c>
      <c r="D341" s="1424"/>
      <c r="E341" s="1424"/>
      <c r="F341" s="1424"/>
      <c r="G341" s="1425"/>
      <c r="H341" s="1426" t="s">
        <v>1308</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63.75" customHeight="1" x14ac:dyDescent="0.25">
      <c r="A345" s="360"/>
      <c r="B345" s="553" t="s">
        <v>758</v>
      </c>
      <c r="C345" s="1461" t="s">
        <v>759</v>
      </c>
      <c r="D345" s="1428"/>
      <c r="E345" s="1428"/>
      <c r="F345" s="1428"/>
      <c r="G345" s="1436"/>
      <c r="H345" s="1462" t="s">
        <v>2792</v>
      </c>
      <c r="I345" s="1436"/>
      <c r="J345" s="547" t="s">
        <v>446</v>
      </c>
      <c r="K345" s="1694" t="s">
        <v>2793</v>
      </c>
      <c r="L345" s="1428"/>
      <c r="M345" s="1428"/>
      <c r="N345" s="1429"/>
      <c r="O345" s="1453"/>
      <c r="P345" s="1454"/>
    </row>
    <row r="346" spans="1:16" ht="51.75" customHeight="1" x14ac:dyDescent="0.25">
      <c r="A346" s="360"/>
      <c r="B346" s="553" t="s">
        <v>760</v>
      </c>
      <c r="C346" s="1461" t="s">
        <v>761</v>
      </c>
      <c r="D346" s="1428"/>
      <c r="E346" s="1428"/>
      <c r="F346" s="1428"/>
      <c r="G346" s="1436"/>
      <c r="H346" s="1462" t="s">
        <v>55</v>
      </c>
      <c r="I346" s="1436"/>
      <c r="J346" s="547" t="s">
        <v>446</v>
      </c>
      <c r="K346" s="1694" t="s">
        <v>2794</v>
      </c>
      <c r="L346" s="1428"/>
      <c r="M346" s="1428"/>
      <c r="N346" s="1429"/>
      <c r="O346" s="1453"/>
      <c r="P346" s="1454"/>
    </row>
    <row r="347" spans="1:16" ht="72.75" customHeight="1" x14ac:dyDescent="0.25">
      <c r="A347" s="360"/>
      <c r="B347" s="553" t="s">
        <v>762</v>
      </c>
      <c r="C347" s="1461" t="s">
        <v>763</v>
      </c>
      <c r="D347" s="1428"/>
      <c r="E347" s="1428"/>
      <c r="F347" s="1428"/>
      <c r="G347" s="1436"/>
      <c r="H347" s="1503" t="s">
        <v>372</v>
      </c>
      <c r="I347" s="1456"/>
      <c r="J347" s="547" t="s">
        <v>446</v>
      </c>
      <c r="K347" s="1694" t="s">
        <v>2795</v>
      </c>
      <c r="L347" s="1428"/>
      <c r="M347" s="1428"/>
      <c r="N347" s="1429"/>
      <c r="O347" s="1453"/>
      <c r="P347" s="1454"/>
    </row>
    <row r="348" spans="1:16" ht="64.5" customHeight="1" x14ac:dyDescent="0.25">
      <c r="A348" s="360"/>
      <c r="B348" s="553" t="s">
        <v>764</v>
      </c>
      <c r="C348" s="1461" t="s">
        <v>765</v>
      </c>
      <c r="D348" s="1428"/>
      <c r="E348" s="1428"/>
      <c r="F348" s="1428"/>
      <c r="G348" s="1436"/>
      <c r="H348" s="1696" t="s">
        <v>2796</v>
      </c>
      <c r="I348" s="1450"/>
      <c r="J348" s="547" t="s">
        <v>446</v>
      </c>
      <c r="K348" s="1694" t="s">
        <v>2797</v>
      </c>
      <c r="L348" s="1428"/>
      <c r="M348" s="1428"/>
      <c r="N348" s="1429"/>
      <c r="O348" s="1453"/>
      <c r="P348" s="1454"/>
    </row>
    <row r="349" spans="1:16" ht="63.75" customHeight="1" x14ac:dyDescent="0.25">
      <c r="A349" s="360"/>
      <c r="B349" s="553" t="s">
        <v>766</v>
      </c>
      <c r="C349" s="1461" t="s">
        <v>767</v>
      </c>
      <c r="D349" s="1428"/>
      <c r="E349" s="1428"/>
      <c r="F349" s="1428"/>
      <c r="G349" s="1436"/>
      <c r="H349" s="1499" t="s">
        <v>2798</v>
      </c>
      <c r="I349" s="1445"/>
      <c r="J349" s="547" t="s">
        <v>446</v>
      </c>
      <c r="K349" s="1694" t="s">
        <v>2799</v>
      </c>
      <c r="L349" s="1428"/>
      <c r="M349" s="1428"/>
      <c r="N349" s="1429"/>
      <c r="O349" s="1453"/>
      <c r="P349" s="1454"/>
    </row>
    <row r="350" spans="1:16" ht="168.75" customHeight="1" x14ac:dyDescent="0.25">
      <c r="A350" s="360"/>
      <c r="B350" s="553" t="s">
        <v>768</v>
      </c>
      <c r="C350" s="1461" t="s">
        <v>769</v>
      </c>
      <c r="D350" s="1428"/>
      <c r="E350" s="1428"/>
      <c r="F350" s="1428"/>
      <c r="G350" s="1436"/>
      <c r="H350" s="1939" t="s">
        <v>2800</v>
      </c>
      <c r="I350" s="1445"/>
      <c r="J350" s="547" t="s">
        <v>446</v>
      </c>
      <c r="K350" s="1691"/>
      <c r="L350" s="1428"/>
      <c r="M350" s="1428"/>
      <c r="N350" s="1429"/>
      <c r="O350" s="1453"/>
      <c r="P350" s="1454"/>
    </row>
    <row r="351" spans="1:16" ht="83.25" customHeight="1" thickBot="1" x14ac:dyDescent="0.3">
      <c r="A351" s="360"/>
      <c r="B351" s="550" t="s">
        <v>770</v>
      </c>
      <c r="C351" s="1645" t="s">
        <v>771</v>
      </c>
      <c r="D351" s="1424"/>
      <c r="E351" s="1424"/>
      <c r="F351" s="1424"/>
      <c r="G351" s="1424"/>
      <c r="H351" s="1462" t="s">
        <v>2801</v>
      </c>
      <c r="I351" s="1436"/>
      <c r="J351" s="555" t="s">
        <v>446</v>
      </c>
      <c r="K351" s="1886" t="s">
        <v>2802</v>
      </c>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10433" priority="74">
      <formula>OR($I$6="No",$I$6="Don't know")</formula>
    </cfRule>
    <cfRule type="containsBlanks" dxfId="10432" priority="239">
      <formula>LEN(TRIM(F8))=0</formula>
    </cfRule>
    <cfRule type="expression" dxfId="10431" priority="243">
      <formula>$N$13="No"</formula>
    </cfRule>
    <cfRule type="expression" dxfId="10430" priority="244">
      <formula>$N$13="Not applicable"</formula>
    </cfRule>
    <cfRule type="expression" dxfId="10429" priority="245">
      <formula>$N$13="Don't know"</formula>
    </cfRule>
  </conditionalFormatting>
  <conditionalFormatting sqref="L164:M174">
    <cfRule type="expression" dxfId="10428" priority="224">
      <formula>$F$197="Don't know"</formula>
    </cfRule>
    <cfRule type="expression" dxfId="10427" priority="225">
      <formula>$F$197="No"</formula>
    </cfRule>
    <cfRule type="expression" dxfId="10426" priority="241">
      <formula>$F$197="Don't know"</formula>
    </cfRule>
    <cfRule type="expression" dxfId="10425" priority="242">
      <formula>$F$197="No"</formula>
    </cfRule>
  </conditionalFormatting>
  <conditionalFormatting sqref="H82 O252 H276:H278 O289 O338 H338 H280:H286 O276:O277 O286 G92:N92 H257:I257 K254:L254 K257:L257 H25:H26 H29:H30 O282 F164:F174 G36:H37 F43:J43 F45:J45 F50:J54 L164:N174 K270:L272 H270:I272 H263:I268 K263:L268 H254:I255 H261:I261">
    <cfRule type="containsBlanks" dxfId="10424" priority="240">
      <formula>LEN(TRIM(F25))=0</formula>
    </cfRule>
  </conditionalFormatting>
  <conditionalFormatting sqref="O33 O82 O89 O111 O117 O119 O194 O236 O201:O203 O122:O137 O163 O19:O21 O25:O28 O30:O31 O64:O68">
    <cfRule type="containsBlanks" dxfId="10423" priority="238">
      <formula>LEN(TRIM(O19))=0</formula>
    </cfRule>
  </conditionalFormatting>
  <conditionalFormatting sqref="I36:J37">
    <cfRule type="containsBlanks" dxfId="10422" priority="237">
      <formula>LEN(TRIM(I36))=0</formula>
    </cfRule>
  </conditionalFormatting>
  <conditionalFormatting sqref="F219 K113 K195 H201 G123:G125 J123:J125 F176:F186 K204:K216 G127:G136 J127:J136">
    <cfRule type="containsBlanks" dxfId="10421" priority="236">
      <formula>LEN(TRIM(F113))=0</formula>
    </cfRule>
  </conditionalFormatting>
  <conditionalFormatting sqref="J27:J28">
    <cfRule type="containsBlanks" dxfId="10420" priority="234">
      <formula>LEN(TRIM(J27))=0</formula>
    </cfRule>
  </conditionalFormatting>
  <conditionalFormatting sqref="G111">
    <cfRule type="containsBlanks" dxfId="10419" priority="235">
      <formula>LEN(TRIM(G111))=0</formula>
    </cfRule>
  </conditionalFormatting>
  <conditionalFormatting sqref="J31">
    <cfRule type="containsBlanks" dxfId="10418" priority="233">
      <formula>LEN(TRIM(J31))=0</formula>
    </cfRule>
  </conditionalFormatting>
  <conditionalFormatting sqref="J33">
    <cfRule type="containsBlanks" dxfId="10417" priority="232">
      <formula>LEN(TRIM(J33))=0</formula>
    </cfRule>
  </conditionalFormatting>
  <conditionalFormatting sqref="K218">
    <cfRule type="containsBlanks" dxfId="10416" priority="223">
      <formula>LEN(TRIM(K218))=0</formula>
    </cfRule>
  </conditionalFormatting>
  <conditionalFormatting sqref="O175">
    <cfRule type="containsBlanks" dxfId="10415" priority="219">
      <formula>LEN(TRIM(O175))=0</formula>
    </cfRule>
  </conditionalFormatting>
  <conditionalFormatting sqref="H119 K113">
    <cfRule type="expression" dxfId="10414" priority="230">
      <formula>#REF!="Don't know"</formula>
    </cfRule>
    <cfRule type="expression" dxfId="10413" priority="231">
      <formula>#REF!="No"</formula>
    </cfRule>
  </conditionalFormatting>
  <conditionalFormatting sqref="H119">
    <cfRule type="containsBlanks" dxfId="10412" priority="229">
      <formula>LEN(TRIM(H119))=0</formula>
    </cfRule>
  </conditionalFormatting>
  <conditionalFormatting sqref="H117">
    <cfRule type="containsBlanks" dxfId="10411" priority="226">
      <formula>LEN(TRIM(H117))=0</formula>
    </cfRule>
    <cfRule type="expression" dxfId="10410" priority="227">
      <formula>#REF!="Don't know"</formula>
    </cfRule>
    <cfRule type="expression" dxfId="10409" priority="228">
      <formula>#REF!="No"</formula>
    </cfRule>
  </conditionalFormatting>
  <conditionalFormatting sqref="O6:O7">
    <cfRule type="containsBlanks" dxfId="10408" priority="221">
      <formula>LEN(TRIM(O6))=0</formula>
    </cfRule>
  </conditionalFormatting>
  <conditionalFormatting sqref="H289:H290">
    <cfRule type="containsBlanks" dxfId="10407" priority="222">
      <formula>LEN(TRIM(H289))=0</formula>
    </cfRule>
  </conditionalFormatting>
  <conditionalFormatting sqref="O40">
    <cfRule type="containsBlanks" dxfId="10406" priority="220">
      <formula>LEN(TRIM(O40))=0</formula>
    </cfRule>
  </conditionalFormatting>
  <conditionalFormatting sqref="O199:O200">
    <cfRule type="containsBlanks" dxfId="10405" priority="218">
      <formula>LEN(TRIM(O199))=0</formula>
    </cfRule>
  </conditionalFormatting>
  <conditionalFormatting sqref="H292">
    <cfRule type="containsBlanks" dxfId="10404" priority="216">
      <formula>LEN(TRIM(H292))=0</formula>
    </cfRule>
  </conditionalFormatting>
  <conditionalFormatting sqref="I40">
    <cfRule type="containsBlanks" dxfId="10403" priority="217">
      <formula>LEN(TRIM(I40))=0</formula>
    </cfRule>
  </conditionalFormatting>
  <conditionalFormatting sqref="F229:F231 F233:F235">
    <cfRule type="containsBlanks" dxfId="10402" priority="215">
      <formula>LEN(TRIM(F229))=0</formula>
    </cfRule>
  </conditionalFormatting>
  <conditionalFormatting sqref="F236">
    <cfRule type="containsBlanks" dxfId="10401" priority="214">
      <formula>LEN(TRIM(F236))=0</formula>
    </cfRule>
  </conditionalFormatting>
  <conditionalFormatting sqref="F237:F240">
    <cfRule type="expression" dxfId="10400" priority="33">
      <formula>$F$236="No"</formula>
    </cfRule>
    <cfRule type="containsBlanks" dxfId="10399" priority="213">
      <formula>LEN(TRIM(F237))=0</formula>
    </cfRule>
  </conditionalFormatting>
  <conditionalFormatting sqref="L140:L150">
    <cfRule type="expression" dxfId="10398" priority="211">
      <formula>$F$197="Don't know"</formula>
    </cfRule>
    <cfRule type="expression" dxfId="10397" priority="212">
      <formula>$F$197="No"</formula>
    </cfRule>
  </conditionalFormatting>
  <conditionalFormatting sqref="F140:F150 L140:L150">
    <cfRule type="containsBlanks" dxfId="10396" priority="210">
      <formula>LEN(TRIM(F140))=0</formula>
    </cfRule>
  </conditionalFormatting>
  <conditionalFormatting sqref="F152:F162">
    <cfRule type="containsBlanks" dxfId="10395" priority="209">
      <formula>LEN(TRIM(F152))=0</formula>
    </cfRule>
  </conditionalFormatting>
  <conditionalFormatting sqref="O151">
    <cfRule type="containsBlanks" dxfId="10394" priority="208">
      <formula>LEN(TRIM(O151))=0</formula>
    </cfRule>
  </conditionalFormatting>
  <conditionalFormatting sqref="F71:F73">
    <cfRule type="containsBlanks" dxfId="10393" priority="207">
      <formula>LEN(TRIM(F71))=0</formula>
    </cfRule>
  </conditionalFormatting>
  <conditionalFormatting sqref="O187">
    <cfRule type="containsBlanks" dxfId="10392" priority="206">
      <formula>LEN(TRIM(O187))=0</formula>
    </cfRule>
  </conditionalFormatting>
  <conditionalFormatting sqref="H187">
    <cfRule type="containsBlanks" dxfId="10391" priority="203">
      <formula>LEN(TRIM(H187))=0</formula>
    </cfRule>
    <cfRule type="expression" dxfId="10390" priority="204">
      <formula>#REF!="Don't know"</formula>
    </cfRule>
    <cfRule type="expression" dxfId="10389" priority="205">
      <formula>#REF!="No"</formula>
    </cfRule>
  </conditionalFormatting>
  <conditionalFormatting sqref="H340:I340 H341">
    <cfRule type="containsBlanks" dxfId="10388" priority="201">
      <formula>LEN(TRIM(H340))=0</formula>
    </cfRule>
    <cfRule type="containsBlanks" priority="202">
      <formula>LEN(TRIM(H340))=0</formula>
    </cfRule>
  </conditionalFormatting>
  <conditionalFormatting sqref="F246:F250">
    <cfRule type="containsBlanks" dxfId="10387" priority="198">
      <formula>LEN(TRIM(F246))=0</formula>
    </cfRule>
  </conditionalFormatting>
  <conditionalFormatting sqref="O242:O244">
    <cfRule type="containsBlanks" dxfId="10386" priority="200">
      <formula>LEN(TRIM(O242))=0</formula>
    </cfRule>
  </conditionalFormatting>
  <conditionalFormatting sqref="G69:J69">
    <cfRule type="containsBlanks" dxfId="10385" priority="196">
      <formula>LEN(TRIM(G69))=0</formula>
    </cfRule>
  </conditionalFormatting>
  <conditionalFormatting sqref="O139">
    <cfRule type="containsBlanks" dxfId="10384" priority="199">
      <formula>LEN(TRIM(O139))=0</formula>
    </cfRule>
  </conditionalFormatting>
  <conditionalFormatting sqref="F221:G221 F223:G223 F222 F225:G225 F224">
    <cfRule type="containsBlanks" dxfId="10383" priority="195">
      <formula>LEN(TRIM(F221))=0</formula>
    </cfRule>
  </conditionalFormatting>
  <conditionalFormatting sqref="G242 G244">
    <cfRule type="containsBlanks" dxfId="10382" priority="197">
      <formula>LEN(TRIM(G242))=0</formula>
    </cfRule>
  </conditionalFormatting>
  <conditionalFormatting sqref="G227">
    <cfRule type="containsBlanks" dxfId="10381" priority="194">
      <formula>LEN(TRIM(G227))=0</formula>
    </cfRule>
  </conditionalFormatting>
  <conditionalFormatting sqref="O220 O227:O228">
    <cfRule type="containsBlanks" dxfId="10380" priority="193">
      <formula>LEN(TRIM(O220))=0</formula>
    </cfRule>
  </conditionalFormatting>
  <conditionalFormatting sqref="J334">
    <cfRule type="containsBlanks" dxfId="10379" priority="184">
      <formula>LEN(TRIM(J334))=0</formula>
    </cfRule>
  </conditionalFormatting>
  <conditionalFormatting sqref="J324">
    <cfRule type="containsBlanks" dxfId="10378" priority="186">
      <formula>LEN(TRIM(J324))=0</formula>
    </cfRule>
  </conditionalFormatting>
  <conditionalFormatting sqref="J298">
    <cfRule type="containsBlanks" dxfId="10377" priority="192">
      <formula>LEN(TRIM(J298))=0</formula>
    </cfRule>
  </conditionalFormatting>
  <conditionalFormatting sqref="J299">
    <cfRule type="containsBlanks" dxfId="10376" priority="191">
      <formula>LEN(TRIM(J299))=0</formula>
    </cfRule>
  </conditionalFormatting>
  <conditionalFormatting sqref="J304">
    <cfRule type="containsBlanks" dxfId="10375" priority="190">
      <formula>LEN(TRIM(J304))=0</formula>
    </cfRule>
  </conditionalFormatting>
  <conditionalFormatting sqref="J309">
    <cfRule type="containsBlanks" dxfId="10374" priority="189">
      <formula>LEN(TRIM(J309))=0</formula>
    </cfRule>
  </conditionalFormatting>
  <conditionalFormatting sqref="J314">
    <cfRule type="containsBlanks" dxfId="10373" priority="188">
      <formula>LEN(TRIM(J314))=0</formula>
    </cfRule>
  </conditionalFormatting>
  <conditionalFormatting sqref="J319">
    <cfRule type="containsBlanks" dxfId="10372" priority="187">
      <formula>LEN(TRIM(J319))=0</formula>
    </cfRule>
  </conditionalFormatting>
  <conditionalFormatting sqref="J329">
    <cfRule type="containsBlanks" dxfId="10371" priority="185">
      <formula>LEN(TRIM(J329))=0</formula>
    </cfRule>
  </conditionalFormatting>
  <conditionalFormatting sqref="J65:J68">
    <cfRule type="containsBlanks" dxfId="10370" priority="183">
      <formula>LEN(TRIM(J65))=0</formula>
    </cfRule>
  </conditionalFormatting>
  <conditionalFormatting sqref="J301">
    <cfRule type="containsBlanks" dxfId="10369" priority="182">
      <formula>LEN(TRIM(J301))=0</formula>
    </cfRule>
  </conditionalFormatting>
  <conditionalFormatting sqref="J306">
    <cfRule type="containsBlanks" dxfId="10368" priority="181">
      <formula>LEN(TRIM(J306))=0</formula>
    </cfRule>
  </conditionalFormatting>
  <conditionalFormatting sqref="J311">
    <cfRule type="containsBlanks" dxfId="10367" priority="180">
      <formula>LEN(TRIM(J311))=0</formula>
    </cfRule>
  </conditionalFormatting>
  <conditionalFormatting sqref="J316">
    <cfRule type="containsBlanks" dxfId="10366" priority="179">
      <formula>LEN(TRIM(J316))=0</formula>
    </cfRule>
  </conditionalFormatting>
  <conditionalFormatting sqref="J326">
    <cfRule type="containsBlanks" dxfId="10365" priority="178">
      <formula>LEN(TRIM(J326))=0</formula>
    </cfRule>
  </conditionalFormatting>
  <conditionalFormatting sqref="J331">
    <cfRule type="containsBlanks" dxfId="10364" priority="177">
      <formula>LEN(TRIM(J331))=0</formula>
    </cfRule>
  </conditionalFormatting>
  <conditionalFormatting sqref="O296:O337">
    <cfRule type="containsBlanks" dxfId="10363" priority="175">
      <formula>LEN(TRIM(O296))=0</formula>
    </cfRule>
  </conditionalFormatting>
  <conditionalFormatting sqref="J336">
    <cfRule type="containsBlanks" dxfId="10362" priority="176">
      <formula>LEN(TRIM(J336))=0</formula>
    </cfRule>
  </conditionalFormatting>
  <conditionalFormatting sqref="H337">
    <cfRule type="containsBlanks" dxfId="10361" priority="174">
      <formula>LEN(TRIM(H337))=0</formula>
    </cfRule>
  </conditionalFormatting>
  <conditionalFormatting sqref="K19:N23">
    <cfRule type="containsBlanks" dxfId="10360" priority="173">
      <formula>LEN(TRIM(K19))=0</formula>
    </cfRule>
  </conditionalFormatting>
  <conditionalFormatting sqref="J321">
    <cfRule type="containsBlanks" dxfId="10359" priority="172">
      <formula>LEN(TRIM(J321))=0</formula>
    </cfRule>
  </conditionalFormatting>
  <conditionalFormatting sqref="H287:J287">
    <cfRule type="containsBlanks" dxfId="10358" priority="171">
      <formula>LEN(TRIM(H287))=0</formula>
    </cfRule>
  </conditionalFormatting>
  <conditionalFormatting sqref="H291:J291">
    <cfRule type="expression" dxfId="10357" priority="29">
      <formula>OR($H$290="No",$H$290="Don't know")</formula>
    </cfRule>
    <cfRule type="containsBlanks" dxfId="10356" priority="170">
      <formula>LEN(TRIM(H291))=0</formula>
    </cfRule>
  </conditionalFormatting>
  <conditionalFormatting sqref="H294:J294">
    <cfRule type="expression" dxfId="10355" priority="27">
      <formula>$H$292="Yes"</formula>
    </cfRule>
    <cfRule type="containsBlanks" dxfId="10354" priority="169">
      <formula>LEN(TRIM(H294))=0</formula>
    </cfRule>
  </conditionalFormatting>
  <conditionalFormatting sqref="O50">
    <cfRule type="containsBlanks" dxfId="10353" priority="168">
      <formula>LEN(TRIM(O50))=0</formula>
    </cfRule>
  </conditionalFormatting>
  <conditionalFormatting sqref="O51">
    <cfRule type="containsBlanks" dxfId="10352" priority="167">
      <formula>LEN(TRIM(O51))=0</formula>
    </cfRule>
  </conditionalFormatting>
  <conditionalFormatting sqref="O53">
    <cfRule type="containsBlanks" dxfId="10351" priority="166">
      <formula>LEN(TRIM(O53))=0</formula>
    </cfRule>
  </conditionalFormatting>
  <conditionalFormatting sqref="O71">
    <cfRule type="containsBlanks" dxfId="10350" priority="165">
      <formula>LEN(TRIM(O71))=0</formula>
    </cfRule>
  </conditionalFormatting>
  <conditionalFormatting sqref="O42:O47">
    <cfRule type="containsBlanks" dxfId="10349" priority="113">
      <formula>LEN(TRIM(O42))=0</formula>
    </cfRule>
    <cfRule type="containsBlanks" dxfId="10348" priority="164">
      <formula>LEN(TRIM(O42))=0</formula>
    </cfRule>
  </conditionalFormatting>
  <conditionalFormatting sqref="O340">
    <cfRule type="containsBlanks" dxfId="10347" priority="163">
      <formula>LEN(TRIM(O340))=0</formula>
    </cfRule>
  </conditionalFormatting>
  <conditionalFormatting sqref="J308">
    <cfRule type="containsBlanks" dxfId="10346" priority="162">
      <formula>LEN(TRIM(J308))=0</formula>
    </cfRule>
  </conditionalFormatting>
  <conditionalFormatting sqref="E107:F108">
    <cfRule type="containsBlanks" dxfId="10345" priority="155">
      <formula>LEN(TRIM(E107))=0</formula>
    </cfRule>
  </conditionalFormatting>
  <conditionalFormatting sqref="G93:H104">
    <cfRule type="containsBlanks" dxfId="10344" priority="161">
      <formula>LEN(TRIM(G93))=0</formula>
    </cfRule>
  </conditionalFormatting>
  <conditionalFormatting sqref="I93:J104">
    <cfRule type="containsBlanks" dxfId="10343" priority="160">
      <formula>LEN(TRIM(I93))=0</formula>
    </cfRule>
  </conditionalFormatting>
  <conditionalFormatting sqref="K93:L104">
    <cfRule type="containsBlanks" dxfId="10342" priority="159">
      <formula>LEN(TRIM(K93))=0</formula>
    </cfRule>
  </conditionalFormatting>
  <conditionalFormatting sqref="M93:N104">
    <cfRule type="containsBlanks" dxfId="10341" priority="158">
      <formula>LEN(TRIM(M93))=0</formula>
    </cfRule>
  </conditionalFormatting>
  <conditionalFormatting sqref="G106:N108">
    <cfRule type="containsBlanks" dxfId="10340" priority="157">
      <formula>LEN(TRIM(G106))=0</formula>
    </cfRule>
  </conditionalFormatting>
  <conditionalFormatting sqref="E106:F106">
    <cfRule type="containsBlanks" dxfId="10339" priority="156">
      <formula>LEN(TRIM(E106))=0</formula>
    </cfRule>
  </conditionalFormatting>
  <conditionalFormatting sqref="F75:F78">
    <cfRule type="containsBlanks" dxfId="10338" priority="154">
      <formula>LEN(TRIM(F75))=0</formula>
    </cfRule>
  </conditionalFormatting>
  <conditionalFormatting sqref="H195:H196">
    <cfRule type="containsBlanks" dxfId="10337" priority="153">
      <formula>LEN(TRIM(H195))=0</formula>
    </cfRule>
  </conditionalFormatting>
  <conditionalFormatting sqref="H197">
    <cfRule type="containsBlanks" dxfId="10336" priority="152">
      <formula>LEN(TRIM(H197))=0</formula>
    </cfRule>
  </conditionalFormatting>
  <conditionalFormatting sqref="H199">
    <cfRule type="containsBlanks" dxfId="10335" priority="151">
      <formula>LEN(TRIM(H199))=0</formula>
    </cfRule>
  </conditionalFormatting>
  <conditionalFormatting sqref="I6">
    <cfRule type="expression" dxfId="10334" priority="147">
      <formula>$N$13="No"</formula>
    </cfRule>
    <cfRule type="expression" dxfId="10333" priority="148">
      <formula>$N$13="Not applicable"</formula>
    </cfRule>
    <cfRule type="expression" dxfId="10332" priority="149">
      <formula>$N$13="Don't know"</formula>
    </cfRule>
    <cfRule type="containsBlanks" dxfId="10331" priority="150">
      <formula>LEN(TRIM(I6))=0</formula>
    </cfRule>
  </conditionalFormatting>
  <conditionalFormatting sqref="I10:I18">
    <cfRule type="containsBlanks" dxfId="10330" priority="143">
      <formula>LEN(TRIM(I10))=0</formula>
    </cfRule>
    <cfRule type="expression" dxfId="10329" priority="144">
      <formula>$N$13="No"</formula>
    </cfRule>
    <cfRule type="expression" dxfId="10328" priority="145">
      <formula>$N$13="Not applicable"</formula>
    </cfRule>
    <cfRule type="expression" dxfId="10327" priority="146">
      <formula>$N$13="Don't know"</formula>
    </cfRule>
  </conditionalFormatting>
  <conditionalFormatting sqref="L10:N10">
    <cfRule type="expression" dxfId="10326" priority="142">
      <formula>OR($I$10="No",$I$10="Don't know",$I$10="Not applicable")</formula>
    </cfRule>
  </conditionalFormatting>
  <conditionalFormatting sqref="L11:N11">
    <cfRule type="expression" dxfId="10325" priority="141">
      <formula>OR($I$11="No",$I$11="Don't know",$I$11="Not applicable")</formula>
    </cfRule>
  </conditionalFormatting>
  <conditionalFormatting sqref="L12:N12">
    <cfRule type="expression" dxfId="10324" priority="140">
      <formula>OR($I$12="No",$I$12="Don't know",$I$12="Not applicable")</formula>
    </cfRule>
  </conditionalFormatting>
  <conditionalFormatting sqref="L13:N13">
    <cfRule type="expression" dxfId="10323" priority="139">
      <formula>OR($I$13="No",$I$13="Don't know",$I$13="Not applicable")</formula>
    </cfRule>
  </conditionalFormatting>
  <conditionalFormatting sqref="L14:N14">
    <cfRule type="expression" dxfId="10322" priority="138">
      <formula>OR($I$14="No",$I$14="Don't know",$I$14="Not applicable")</formula>
    </cfRule>
  </conditionalFormatting>
  <conditionalFormatting sqref="L15:N15">
    <cfRule type="expression" dxfId="10321" priority="137">
      <formula>OR($I$15="No",$I$15="Don't know",$I$15="Not applicable")</formula>
    </cfRule>
  </conditionalFormatting>
  <conditionalFormatting sqref="L16:N16">
    <cfRule type="expression" dxfId="10320" priority="136">
      <formula>OR($I$16="No",$I$16="Don't know",$I$16="Not applicable")</formula>
    </cfRule>
  </conditionalFormatting>
  <conditionalFormatting sqref="L18:N18">
    <cfRule type="expression" dxfId="10319" priority="135">
      <formula>OR($I$18="No",$I$18="Don't know",$I$18="Not applicable")</formula>
    </cfRule>
  </conditionalFormatting>
  <conditionalFormatting sqref="L17:N17">
    <cfRule type="expression" dxfId="10318" priority="134">
      <formula>OR($I$17="Neither",$I$17="Don't know",$I$17="Not applicable")</formula>
    </cfRule>
  </conditionalFormatting>
  <conditionalFormatting sqref="J303">
    <cfRule type="containsBlanks" dxfId="10317" priority="133">
      <formula>LEN(TRIM(J303))=0</formula>
    </cfRule>
  </conditionalFormatting>
  <conditionalFormatting sqref="J313">
    <cfRule type="containsBlanks" dxfId="10316" priority="132">
      <formula>LEN(TRIM(J313))=0</formula>
    </cfRule>
  </conditionalFormatting>
  <conditionalFormatting sqref="J318">
    <cfRule type="containsBlanks" dxfId="10315" priority="131">
      <formula>LEN(TRIM(J318))=0</formula>
    </cfRule>
  </conditionalFormatting>
  <conditionalFormatting sqref="J323">
    <cfRule type="containsBlanks" dxfId="10314" priority="130">
      <formula>LEN(TRIM(J323))=0</formula>
    </cfRule>
  </conditionalFormatting>
  <conditionalFormatting sqref="J328">
    <cfRule type="containsBlanks" dxfId="10313" priority="129">
      <formula>LEN(TRIM(J328))=0</formula>
    </cfRule>
  </conditionalFormatting>
  <conditionalFormatting sqref="J333">
    <cfRule type="containsBlanks" dxfId="10312" priority="128">
      <formula>LEN(TRIM(J333))=0</formula>
    </cfRule>
  </conditionalFormatting>
  <conditionalFormatting sqref="H115">
    <cfRule type="expression" dxfId="10311" priority="125">
      <formula>#REF!="Don't know"</formula>
    </cfRule>
    <cfRule type="expression" dxfId="10310" priority="126">
      <formula>#REF!="No"</formula>
    </cfRule>
    <cfRule type="containsBlanks" dxfId="10309" priority="127">
      <formula>LEN(TRIM(H115))=0</formula>
    </cfRule>
  </conditionalFormatting>
  <conditionalFormatting sqref="K43:L43 K45:L45">
    <cfRule type="containsBlanks" dxfId="10308" priority="124">
      <formula>LEN(TRIM(K43))=0</formula>
    </cfRule>
  </conditionalFormatting>
  <conditionalFormatting sqref="K50:L54">
    <cfRule type="containsBlanks" dxfId="10307" priority="123">
      <formula>LEN(TRIM(K50))=0</formula>
    </cfRule>
  </conditionalFormatting>
  <conditionalFormatting sqref="H115:J115">
    <cfRule type="expression" dxfId="10306" priority="121">
      <formula>IF($G$111,"No")</formula>
    </cfRule>
    <cfRule type="expression" dxfId="10305" priority="122">
      <formula>IF+$G$111="No"</formula>
    </cfRule>
  </conditionalFormatting>
  <conditionalFormatting sqref="H113:H114">
    <cfRule type="expression" dxfId="10304" priority="118">
      <formula>#REF!="Don't know"</formula>
    </cfRule>
    <cfRule type="expression" dxfId="10303" priority="119">
      <formula>#REF!="No"</formula>
    </cfRule>
    <cfRule type="containsBlanks" dxfId="10302" priority="120">
      <formula>LEN(TRIM(H113))=0</formula>
    </cfRule>
  </conditionalFormatting>
  <conditionalFormatting sqref="H116">
    <cfRule type="expression" dxfId="10301" priority="115">
      <formula>#REF!="Don't know"</formula>
    </cfRule>
    <cfRule type="expression" dxfId="10300" priority="116">
      <formula>#REF!="No"</formula>
    </cfRule>
    <cfRule type="containsBlanks" dxfId="10299" priority="117">
      <formula>LEN(TRIM(H116))=0</formula>
    </cfRule>
  </conditionalFormatting>
  <conditionalFormatting sqref="M43 M50:M54 M45">
    <cfRule type="containsBlanks" dxfId="10298" priority="114">
      <formula>LEN(TRIM(M43))=0</formula>
    </cfRule>
  </conditionalFormatting>
  <conditionalFormatting sqref="O64:O69">
    <cfRule type="containsBlanks" dxfId="10297" priority="112">
      <formula>LEN(TRIM(O64))=0</formula>
    </cfRule>
  </conditionalFormatting>
  <conditionalFormatting sqref="O71:O79">
    <cfRule type="containsBlanks" dxfId="10296" priority="111">
      <formula>LEN(TRIM(O71))=0</formula>
    </cfRule>
  </conditionalFormatting>
  <conditionalFormatting sqref="O89:O109">
    <cfRule type="containsBlanks" dxfId="10295" priority="109">
      <formula>LEN(TRIM(O89))=0</formula>
    </cfRule>
    <cfRule type="containsBlanks" dxfId="10294" priority="110">
      <formula>LEN(TRIM(O89))=0</formula>
    </cfRule>
  </conditionalFormatting>
  <conditionalFormatting sqref="O122:O137">
    <cfRule type="containsBlanks" dxfId="10293" priority="108">
      <formula>LEN(TRIM(O122))=0</formula>
    </cfRule>
  </conditionalFormatting>
  <conditionalFormatting sqref="O139:O240">
    <cfRule type="containsBlanks" dxfId="10292" priority="107">
      <formula>LEN(TRIM(O139))=0</formula>
    </cfRule>
  </conditionalFormatting>
  <conditionalFormatting sqref="O228:O235">
    <cfRule type="containsBlanks" dxfId="10291" priority="101">
      <formula>LEN(TRIM(O228))=0</formula>
    </cfRule>
    <cfRule type="containsBlanks" dxfId="10290" priority="106">
      <formula>LEN(TRIM(O228))=0</formula>
    </cfRule>
  </conditionalFormatting>
  <conditionalFormatting sqref="O151:O162">
    <cfRule type="containsBlanks" dxfId="10289" priority="105">
      <formula>LEN(TRIM(O151))=0</formula>
    </cfRule>
  </conditionalFormatting>
  <conditionalFormatting sqref="O194:O198">
    <cfRule type="containsBlanks" dxfId="10288" priority="104">
      <formula>LEN(TRIM(O194))=0</formula>
    </cfRule>
  </conditionalFormatting>
  <conditionalFormatting sqref="O203:O219">
    <cfRule type="containsBlanks" dxfId="10287" priority="103">
      <formula>LEN(TRIM(O203))=0</formula>
    </cfRule>
  </conditionalFormatting>
  <conditionalFormatting sqref="O220:O226">
    <cfRule type="containsBlanks" dxfId="10286" priority="102">
      <formula>LEN(TRIM(O220))=0</formula>
    </cfRule>
  </conditionalFormatting>
  <conditionalFormatting sqref="O236">
    <cfRule type="containsBlanks" dxfId="10285" priority="100">
      <formula>LEN(TRIM(O236))=0</formula>
    </cfRule>
  </conditionalFormatting>
  <conditionalFormatting sqref="O236:O240">
    <cfRule type="containsBlanks" dxfId="10284" priority="98">
      <formula>LEN(TRIM(O236))=0</formula>
    </cfRule>
    <cfRule type="containsBlanks" dxfId="10283" priority="99">
      <formula>LEN(TRIM(O236))=0</formula>
    </cfRule>
  </conditionalFormatting>
  <conditionalFormatting sqref="O242:O250">
    <cfRule type="containsBlanks" dxfId="10282" priority="96">
      <formula>LEN(TRIM(O242))=0</formula>
    </cfRule>
    <cfRule type="containsBlanks" dxfId="10281" priority="97">
      <formula>LEN(TRIM(O242))=0</formula>
    </cfRule>
  </conditionalFormatting>
  <conditionalFormatting sqref="O255">
    <cfRule type="containsBlanks" dxfId="10280" priority="95">
      <formula>LEN(TRIM(O255))=0</formula>
    </cfRule>
  </conditionalFormatting>
  <conditionalFormatting sqref="O277:O281">
    <cfRule type="containsBlanks" dxfId="10279" priority="94">
      <formula>LEN(TRIM(O277))=0</formula>
    </cfRule>
  </conditionalFormatting>
  <conditionalFormatting sqref="O289:O294">
    <cfRule type="containsBlanks" dxfId="10278" priority="93">
      <formula>LEN(TRIM(O289))=0</formula>
    </cfRule>
  </conditionalFormatting>
  <conditionalFormatting sqref="O296:O336">
    <cfRule type="timePeriod" dxfId="10277" priority="92" timePeriod="yesterday">
      <formula>FLOOR(O296,1)=TODAY()-1</formula>
    </cfRule>
  </conditionalFormatting>
  <conditionalFormatting sqref="F84:J84">
    <cfRule type="containsBlanks" dxfId="10276" priority="91">
      <formula>LEN(TRIM(F84))=0</formula>
    </cfRule>
  </conditionalFormatting>
  <conditionalFormatting sqref="G36:G37">
    <cfRule type="expression" dxfId="10275" priority="89">
      <formula>OR($J$33="No",$J$33="Don't know")</formula>
    </cfRule>
    <cfRule type="expression" dxfId="10274" priority="90">
      <formula>$J$33="No"</formula>
    </cfRule>
  </conditionalFormatting>
  <conditionalFormatting sqref="I10:I11">
    <cfRule type="expression" dxfId="10273" priority="88">
      <formula>$I$6="No"</formula>
    </cfRule>
  </conditionalFormatting>
  <conditionalFormatting sqref="I12">
    <cfRule type="expression" dxfId="10272" priority="87">
      <formula>$I$6="No"</formula>
    </cfRule>
  </conditionalFormatting>
  <conditionalFormatting sqref="I13:I18 K19:N23">
    <cfRule type="expression" dxfId="10271" priority="86">
      <formula>OR($I$6="No",$I$6="Don't know")</formula>
    </cfRule>
  </conditionalFormatting>
  <conditionalFormatting sqref="I10:I12">
    <cfRule type="expression" dxfId="10270" priority="85">
      <formula>OR($I$6="No",$I$6="Don't know")</formula>
    </cfRule>
  </conditionalFormatting>
  <conditionalFormatting sqref="I19:I23">
    <cfRule type="expression" dxfId="10269" priority="79">
      <formula>OR($I$6="No",$I$6="Don't know")</formula>
    </cfRule>
    <cfRule type="expression" dxfId="10268" priority="80">
      <formula>$I$6="No"</formula>
    </cfRule>
    <cfRule type="containsBlanks" dxfId="10267" priority="81">
      <formula>LEN(TRIM(I19))=0</formula>
    </cfRule>
    <cfRule type="expression" dxfId="10266" priority="82">
      <formula>$N$13="No"</formula>
    </cfRule>
    <cfRule type="expression" dxfId="10265" priority="83">
      <formula>$N$13="Not applicable"</formula>
    </cfRule>
    <cfRule type="expression" dxfId="10264" priority="84">
      <formula>$N$13="Don't know"</formula>
    </cfRule>
  </conditionalFormatting>
  <conditionalFormatting sqref="F43 F45:M45">
    <cfRule type="expression" dxfId="10263" priority="78">
      <formula>OR($I$40="No",$I$40="Don't know")</formula>
    </cfRule>
  </conditionalFormatting>
  <conditionalFormatting sqref="G43:M43">
    <cfRule type="expression" dxfId="10262" priority="77">
      <formula>OR($I$40="No",$I$40="Don't know")</formula>
    </cfRule>
  </conditionalFormatting>
  <conditionalFormatting sqref="J111:N111">
    <cfRule type="expression" dxfId="10261" priority="76">
      <formula>OR($G$111="No",$G$111="Don't know")</formula>
    </cfRule>
  </conditionalFormatting>
  <conditionalFormatting sqref="H113:J116">
    <cfRule type="expression" dxfId="10260" priority="75">
      <formula>OR($G$111="No",$G$111="Don't know")</formula>
    </cfRule>
  </conditionalFormatting>
  <conditionalFormatting sqref="L10:N18">
    <cfRule type="expression" dxfId="10259" priority="73">
      <formula>OR($I$6="No",$I$6="Don't know")</formula>
    </cfRule>
  </conditionalFormatting>
  <conditionalFormatting sqref="H36:J37">
    <cfRule type="expression" dxfId="10258" priority="72">
      <formula>OR($J$33="No",$J$33="Don't know")</formula>
    </cfRule>
  </conditionalFormatting>
  <conditionalFormatting sqref="F84:N87">
    <cfRule type="expression" dxfId="10257" priority="71">
      <formula>OR($H$82="No",$H$82="Don't know")</formula>
    </cfRule>
  </conditionalFormatting>
  <conditionalFormatting sqref="G123:I123">
    <cfRule type="expression" dxfId="10256" priority="70">
      <formula>OR($I$92="No",$I$92="Don't know")</formula>
    </cfRule>
  </conditionalFormatting>
  <conditionalFormatting sqref="J123:L123">
    <cfRule type="expression" dxfId="10255" priority="69">
      <formula>OR($G$92="No",$G$92="Don't know")</formula>
    </cfRule>
  </conditionalFormatting>
  <conditionalFormatting sqref="G124:I124">
    <cfRule type="expression" dxfId="10254" priority="68">
      <formula>OR($I$93="No",$I$93="Don't know")</formula>
    </cfRule>
  </conditionalFormatting>
  <conditionalFormatting sqref="J124:L124">
    <cfRule type="expression" dxfId="10253" priority="67">
      <formula>OR($G$93="No",$G$93="Don't know")</formula>
    </cfRule>
  </conditionalFormatting>
  <conditionalFormatting sqref="G125:I125">
    <cfRule type="expression" dxfId="10252" priority="66">
      <formula>OR($I$94="No",$I$94="Don't know")</formula>
    </cfRule>
  </conditionalFormatting>
  <conditionalFormatting sqref="G126">
    <cfRule type="containsBlanks" dxfId="10251" priority="65">
      <formula>LEN(TRIM(G126))=0</formula>
    </cfRule>
  </conditionalFormatting>
  <conditionalFormatting sqref="G126:I126">
    <cfRule type="expression" dxfId="10250" priority="64">
      <formula>OR($I$94="No",$I$94="Don't know")</formula>
    </cfRule>
  </conditionalFormatting>
  <conditionalFormatting sqref="J125:L125">
    <cfRule type="expression" dxfId="10249" priority="63">
      <formula>OR($G$94="No",$G$94="Don't know")</formula>
    </cfRule>
  </conditionalFormatting>
  <conditionalFormatting sqref="J126">
    <cfRule type="containsBlanks" dxfId="10248" priority="62">
      <formula>LEN(TRIM(J126))=0</formula>
    </cfRule>
  </conditionalFormatting>
  <conditionalFormatting sqref="J126:L126">
    <cfRule type="expression" dxfId="10247" priority="61">
      <formula>OR($G$94="No",$G$94="Don't know")</formula>
    </cfRule>
  </conditionalFormatting>
  <conditionalFormatting sqref="G127:I127">
    <cfRule type="expression" dxfId="10246" priority="60">
      <formula>OR($I$95="No",$I$95="Don't know")</formula>
    </cfRule>
  </conditionalFormatting>
  <conditionalFormatting sqref="J127:L127">
    <cfRule type="expression" dxfId="10245" priority="59">
      <formula>OR($G$95="No",$G$95="Don't know")</formula>
    </cfRule>
  </conditionalFormatting>
  <conditionalFormatting sqref="G128:I128">
    <cfRule type="expression" dxfId="10244" priority="58">
      <formula>OR($I$96="No",$I$96="Don't know")</formula>
    </cfRule>
  </conditionalFormatting>
  <conditionalFormatting sqref="J128:L128">
    <cfRule type="expression" dxfId="10243" priority="57">
      <formula>OR($G$96="No",$G$96="Don't know")</formula>
    </cfRule>
  </conditionalFormatting>
  <conditionalFormatting sqref="G129:I129">
    <cfRule type="expression" dxfId="10242" priority="56">
      <formula>OR($I$97="No",$I$97="Don't know")</formula>
    </cfRule>
  </conditionalFormatting>
  <conditionalFormatting sqref="J129:L129">
    <cfRule type="expression" dxfId="10241" priority="55">
      <formula>OR($G$97="No",$G$97="Don't know")</formula>
    </cfRule>
  </conditionalFormatting>
  <conditionalFormatting sqref="G130:I130">
    <cfRule type="expression" dxfId="10240" priority="54">
      <formula>OR($I$98="No",$I$98="Don't know")</formula>
    </cfRule>
  </conditionalFormatting>
  <conditionalFormatting sqref="J130:L130">
    <cfRule type="expression" dxfId="10239" priority="53">
      <formula>OR($G$98="No",$G$98="Don't know")</formula>
    </cfRule>
  </conditionalFormatting>
  <conditionalFormatting sqref="G131:I131">
    <cfRule type="expression" dxfId="10238" priority="52">
      <formula>OR($I$99="No",$I$99="Don't know")</formula>
    </cfRule>
  </conditionalFormatting>
  <conditionalFormatting sqref="J131:L131">
    <cfRule type="expression" dxfId="10237" priority="51">
      <formula>OR($G$99="No",$G$99="Don't know")</formula>
    </cfRule>
  </conditionalFormatting>
  <conditionalFormatting sqref="G132:I133">
    <cfRule type="expression" dxfId="10236" priority="50">
      <formula>OR($I$101="No",$I$101="Don't know")</formula>
    </cfRule>
  </conditionalFormatting>
  <conditionalFormatting sqref="J132:L133">
    <cfRule type="expression" dxfId="10235" priority="49">
      <formula>OR($G$101="No",$G$101="Don't know")</formula>
    </cfRule>
  </conditionalFormatting>
  <conditionalFormatting sqref="G134:I134">
    <cfRule type="expression" dxfId="10234" priority="48">
      <formula>OR($I$102="No",$I$102="Don't know")</formula>
    </cfRule>
  </conditionalFormatting>
  <conditionalFormatting sqref="J134:L136">
    <cfRule type="expression" dxfId="10233" priority="47">
      <formula>OR($G$102="No",$G$102="Don't know")</formula>
    </cfRule>
  </conditionalFormatting>
  <conditionalFormatting sqref="G135:I135">
    <cfRule type="expression" dxfId="10232" priority="46">
      <formula>OR($I$103="No",$I$103="Don't know")</formula>
    </cfRule>
  </conditionalFormatting>
  <conditionalFormatting sqref="G136:I136">
    <cfRule type="expression" dxfId="10231" priority="45">
      <formula>OR($I$104="No",$I$104="Don't know")</formula>
    </cfRule>
  </conditionalFormatting>
  <conditionalFormatting sqref="H118:J118">
    <cfRule type="expression" dxfId="10230" priority="44">
      <formula>OR($H$117="No",$H$117="Don't know")</formula>
    </cfRule>
  </conditionalFormatting>
  <conditionalFormatting sqref="H120:J120">
    <cfRule type="expression" dxfId="10229" priority="43">
      <formula>OR($H$119="No",$H$119="Don't know")</formula>
    </cfRule>
  </conditionalFormatting>
  <conditionalFormatting sqref="L140:N150">
    <cfRule type="expression" dxfId="10228" priority="42">
      <formula>OR($F140="No",$F140="Don't know")</formula>
    </cfRule>
  </conditionalFormatting>
  <conditionalFormatting sqref="G140:K150">
    <cfRule type="expression" dxfId="10227" priority="41">
      <formula>OR($F140="No",$F140="Don't know")</formula>
    </cfRule>
  </conditionalFormatting>
  <conditionalFormatting sqref="G152:N162">
    <cfRule type="expression" dxfId="10226" priority="40">
      <formula>OR($F152="No",$F152="Don't know")</formula>
    </cfRule>
  </conditionalFormatting>
  <conditionalFormatting sqref="G164:K174">
    <cfRule type="expression" dxfId="10225" priority="39">
      <formula>OR($F164="No",$F164="Don't know")</formula>
    </cfRule>
  </conditionalFormatting>
  <conditionalFormatting sqref="L164:N174">
    <cfRule type="expression" dxfId="10224" priority="38">
      <formula>OR($F164="No",$F164="Don't know")</formula>
    </cfRule>
  </conditionalFormatting>
  <conditionalFormatting sqref="G176:N186">
    <cfRule type="expression" dxfId="10223" priority="37">
      <formula>OR($F176="No",$F176="Don't know")</formula>
    </cfRule>
  </conditionalFormatting>
  <conditionalFormatting sqref="H193:J193">
    <cfRule type="expression" dxfId="10222" priority="36">
      <formula>OR($H$187="No",$H$187="Don't know")</formula>
    </cfRule>
  </conditionalFormatting>
  <conditionalFormatting sqref="H197:J197">
    <cfRule type="expression" dxfId="10221" priority="35">
      <formula>AND($H$195="No",$H$196="No")</formula>
    </cfRule>
  </conditionalFormatting>
  <conditionalFormatting sqref="H201:J202">
    <cfRule type="expression" dxfId="10220" priority="34">
      <formula>AND($H$195="No",$H$196="No")</formula>
    </cfRule>
  </conditionalFormatting>
  <conditionalFormatting sqref="G244 F246:G250">
    <cfRule type="expression" dxfId="10219" priority="32">
      <formula>OR($G$242="No",$G$242="Don't know")</formula>
    </cfRule>
  </conditionalFormatting>
  <conditionalFormatting sqref="H279:J279">
    <cfRule type="expression" dxfId="10218" priority="31">
      <formula>OR($H$278="No",$H$278="Don't know",$H$277="No",$H$277="Don't know")</formula>
    </cfRule>
  </conditionalFormatting>
  <conditionalFormatting sqref="H278:J278">
    <cfRule type="expression" dxfId="10217" priority="30">
      <formula>OR($H$277="No",$H$277="Don't know")</formula>
    </cfRule>
  </conditionalFormatting>
  <conditionalFormatting sqref="H293:J293">
    <cfRule type="expression" dxfId="10216" priority="28">
      <formula>OR($H$292="No",$H$292="Don't know",$H$292="Not applicable")</formula>
    </cfRule>
  </conditionalFormatting>
  <conditionalFormatting sqref="F198:J198">
    <cfRule type="expression" dxfId="10215" priority="26">
      <formula>OR($H$197="No",$H$197="Don't know",$H$197="Not applicable (no fees)")</formula>
    </cfRule>
  </conditionalFormatting>
  <conditionalFormatting sqref="F200:J200">
    <cfRule type="expression" dxfId="10214" priority="25">
      <formula>$H$199="No"</formula>
    </cfRule>
  </conditionalFormatting>
  <conditionalFormatting sqref="H202:J202">
    <cfRule type="expression" dxfId="10213" priority="24">
      <formula>OR($H$201="No","Don't know")</formula>
    </cfRule>
  </conditionalFormatting>
  <conditionalFormatting sqref="H339:N339">
    <cfRule type="expression" dxfId="10212" priority="23">
      <formula>OR($H$338="No",$H$338="Don't know")</formula>
    </cfRule>
  </conditionalFormatting>
  <conditionalFormatting sqref="J26">
    <cfRule type="containsBlanks" dxfId="10211" priority="21">
      <formula>LEN(TRIM(J26))=0</formula>
    </cfRule>
  </conditionalFormatting>
  <conditionalFormatting sqref="J25">
    <cfRule type="containsBlanks" dxfId="10210" priority="22">
      <formula>LEN(TRIM(J25))=0</formula>
    </cfRule>
  </conditionalFormatting>
  <conditionalFormatting sqref="H347 H350">
    <cfRule type="containsBlanks" dxfId="10209" priority="19">
      <formula>LEN(TRIM(H347))=0</formula>
    </cfRule>
    <cfRule type="containsBlanks" priority="20">
      <formula>LEN(TRIM(H347))=0</formula>
    </cfRule>
  </conditionalFormatting>
  <conditionalFormatting sqref="H348">
    <cfRule type="containsBlanks" dxfId="10208" priority="17">
      <formula>LEN(TRIM(H348))=0</formula>
    </cfRule>
    <cfRule type="containsBlanks" priority="18">
      <formula>LEN(TRIM(H348))=0</formula>
    </cfRule>
  </conditionalFormatting>
  <conditionalFormatting sqref="H349">
    <cfRule type="containsBlanks" dxfId="10207" priority="15">
      <formula>LEN(TRIM(H349))=0</formula>
    </cfRule>
    <cfRule type="containsBlanks" priority="16">
      <formula>LEN(TRIM(H349))=0</formula>
    </cfRule>
  </conditionalFormatting>
  <conditionalFormatting sqref="H345:H346">
    <cfRule type="containsBlanks" dxfId="10206" priority="13">
      <formula>LEN(TRIM(H345))=0</formula>
    </cfRule>
    <cfRule type="containsBlanks" priority="14">
      <formula>LEN(TRIM(H345))=0</formula>
    </cfRule>
  </conditionalFormatting>
  <conditionalFormatting sqref="H344">
    <cfRule type="containsBlanks" dxfId="10205" priority="11">
      <formula>LEN(TRIM(H344))=0</formula>
    </cfRule>
    <cfRule type="containsBlanks" priority="12">
      <formula>LEN(TRIM(H344))=0</formula>
    </cfRule>
  </conditionalFormatting>
  <conditionalFormatting sqref="H345:I345">
    <cfRule type="expression" dxfId="10204" priority="10">
      <formula>OR($H$344="No",$H$344="Don't know")</formula>
    </cfRule>
  </conditionalFormatting>
  <conditionalFormatting sqref="H351">
    <cfRule type="containsBlanks" dxfId="10203" priority="8">
      <formula>LEN(TRIM(H351))=0</formula>
    </cfRule>
    <cfRule type="containsBlanks" priority="9">
      <formula>LEN(TRIM(H351))=0</formula>
    </cfRule>
  </conditionalFormatting>
  <conditionalFormatting sqref="H256:I256">
    <cfRule type="containsBlanks" dxfId="10202" priority="7">
      <formula>LEN(TRIM(H256))=0</formula>
    </cfRule>
  </conditionalFormatting>
  <conditionalFormatting sqref="K255:L256">
    <cfRule type="containsBlanks" dxfId="10201" priority="6">
      <formula>LEN(TRIM(K255))=0</formula>
    </cfRule>
  </conditionalFormatting>
  <conditionalFormatting sqref="K261:L261">
    <cfRule type="containsBlanks" dxfId="10200" priority="5">
      <formula>LEN(TRIM(K261))=0</formula>
    </cfRule>
  </conditionalFormatting>
  <conditionalFormatting sqref="H260:I260">
    <cfRule type="containsBlanks" dxfId="10199" priority="4">
      <formula>LEN(TRIM(H260))=0</formula>
    </cfRule>
  </conditionalFormatting>
  <conditionalFormatting sqref="K260:L260">
    <cfRule type="containsBlanks" dxfId="10198" priority="3">
      <formula>LEN(TRIM(K260))=0</formula>
    </cfRule>
  </conditionalFormatting>
  <conditionalFormatting sqref="H259:I259">
    <cfRule type="containsBlanks" dxfId="10197" priority="2">
      <formula>LEN(TRIM(H259))=0</formula>
    </cfRule>
  </conditionalFormatting>
  <conditionalFormatting sqref="K259:L259">
    <cfRule type="containsBlanks" dxfId="10196" priority="1">
      <formula>LEN(TRIM(K259))=0</formula>
    </cfRule>
  </conditionalFormatting>
  <dataValidations count="58">
    <dataValidation type="list" showInputMessage="1" showErrorMessage="1" sqref="J298:K298 J303:K303 J313:K313 J318:K318 J323:K323 J328:K328 J333:K333" xr:uid="{C7F519C8-C84B-004E-8F97-D5692AD0AAC3}">
      <formula1>"WHO-prequalified, SRA, Both WHO-PQ and SRA,No SRA or WHO-PQ products registered,Don't know"</formula1>
    </dataValidation>
    <dataValidation type="list" showInputMessage="1" showErrorMessage="1" sqref="H197" xr:uid="{7CC85DAC-31D3-F046-BEDB-A9EA8707B0BA}">
      <formula1>"Yes, No, Don't know,Not applicable (no fees)"</formula1>
    </dataValidation>
    <dataValidation type="list" showInputMessage="1" showErrorMessage="1" sqref="G244" xr:uid="{5514C381-03E1-B049-9B29-2682B013719A}">
      <formula1>"Yes, No, Don't know, Not applicable (no LMIS)"</formula1>
    </dataValidation>
    <dataValidation type="list" showInputMessage="1" showErrorMessage="1" sqref="F233:F235 F231 J65:J68" xr:uid="{AD3A4DB6-BB15-004F-9ADA-E7D0D741C3F1}">
      <formula1>"Yes, No, Don't know,Not applicable"</formula1>
    </dataValidation>
    <dataValidation type="list" showInputMessage="1" showErrorMessage="1" sqref="F236 F229" xr:uid="{AA6892D7-2FED-DF4E-8386-18E66CD9BA6D}">
      <formula1>"Yes, No"</formula1>
    </dataValidation>
    <dataValidation type="list" showInputMessage="1" showErrorMessage="1" sqref="M50:M54 M43 M45" xr:uid="{A4D3F297-A17C-294A-AF49-6C23EABA0698}">
      <formula1>"Purchase/P.O. date,Shipment date,Delivery date,Other,Unknown,Not applicable"</formula1>
    </dataValidation>
    <dataValidation type="list" showInputMessage="1" showErrorMessage="1" sqref="H347:I347" xr:uid="{3536D98C-1476-A741-8A35-87F6DB5A5099}">
      <formula1>"No impact, Reduced frequency of meetings, Prevented ability to meet, Don't know, Not applicable (no committee)"</formula1>
    </dataValidation>
    <dataValidation type="list" showInputMessage="1" showErrorMessage="1" sqref="F237:F240 I18 I10:I16 H201 H115:J115 I22:I23 H277:J278 L140:L150 L164:N174" xr:uid="{DC354BBC-77E3-374B-A6E4-AC88EEDA8F8D}">
      <formula1>"Yes, No, Don't know, Not applicable"</formula1>
    </dataValidation>
    <dataValidation type="list" showInputMessage="1" showErrorMessage="1" error="Please choose from the dropdown list." sqref="I21" xr:uid="{BE1370E8-8411-8B45-B989-B82378064615}">
      <formula1>"0 times, 1 time, 2-3 times, 4 or more times, Don't know, Not applicable"</formula1>
    </dataValidation>
    <dataValidation type="list" showInputMessage="1" showErrorMessage="1" sqref="H25 J25" xr:uid="{B873B99D-5AC0-7C45-8378-7A873FC9C409}">
      <formula1>"January, February, March, April, May, June, July, August, September, October, November, December"</formula1>
    </dataValidation>
    <dataValidation type="list" showInputMessage="1" showErrorMessage="1" sqref="H30:J30" xr:uid="{CD065121-BC60-E144-BB5B-CDD0FB31F931}">
      <formula1>"Less than annually,Annually,Bi-annually (twice a year),Quarterly,Monthly,Ad hoc,Don't know"</formula1>
    </dataValidation>
    <dataValidation type="list" showInputMessage="1" showErrorMessage="1" sqref="F140:F150 F230 I40 G106:N108 F176:F186 H195:H196 G111 H119:J119 H117:J117 J31 H82 F152:F162 F164:F174 H187:J187 J33 H337:H338 F43 F45 G92:N104 G242 H199 I6 K204:K216" xr:uid="{2233280A-1E1B-8049-B2D5-49182E274902}">
      <formula1>"Yes, No, Don't know"</formula1>
    </dataValidation>
    <dataValidation type="list" showInputMessage="1" showErrorMessage="1" sqref="F50:F54 N54 N52" xr:uid="{CA12CF0D-0086-004D-BA83-43CDF5D58259}">
      <formula1>"In-kind, Cash, Don't know, Not applicable"</formula1>
    </dataValidation>
    <dataValidation type="list" showInputMessage="1" showErrorMessage="1" sqref="H137 J137:L137" xr:uid="{48C649C8-493B-894C-AD8D-AD4A7C237451}">
      <formula1>"Community Health Worker (or equivalent), Nurse, Auxiliary Nurse, Auxiliary Nurse Midwife, Clinical Officer, Doctor, Don't know, Not applicable"</formula1>
    </dataValidation>
    <dataValidation type="list" showInputMessage="1" showErrorMessage="1" sqref="H294 H282 H286 H292 H290" xr:uid="{80F8C66C-8C28-094B-B5D9-2EE64EFBACCD}">
      <formula1>"Yes, No, Don’t know, Not applicable"</formula1>
    </dataValidation>
    <dataValidation type="list" showInputMessage="1" showErrorMessage="1" sqref="H284:J285" xr:uid="{A3587F1C-7021-C64B-B42C-2ADD2BEC6256}">
      <formula1>"Most were tested, Some were tested, None were tested, Don't know, Not applicable"</formula1>
    </dataValidation>
    <dataValidation type="list" showInputMessage="1" showErrorMessage="1" error="Please choose from the dropdown list." sqref="I19:I20" xr:uid="{3F633E63-EBA6-884F-A55A-D3AE4788256E}">
      <formula1>"Yes, No, Don't know, Not applicable"</formula1>
    </dataValidation>
    <dataValidation type="list" showInputMessage="1" showErrorMessage="1" sqref="H280:J280" xr:uid="{5AB9B450-E073-0744-87D2-252013CB5149}">
      <formula1>"Less than 6 months, 6 months to under 1 year, 1 year to 18 months, More than 18 months,Don’t know, Not applicable"</formula1>
    </dataValidation>
    <dataValidation type="list" showInputMessage="1" showErrorMessage="1" sqref="H281" xr:uid="{20EE78A5-C071-9E4A-B4D1-05562C07A022}">
      <formula1>"Yes,No,Don’t know, Not applicable"</formula1>
    </dataValidation>
    <dataValidation type="list" showInputMessage="1" showErrorMessage="1" sqref="H289:J289" xr:uid="{210CC59D-CFE7-CF49-99DC-149D1C8106B5}">
      <formula1>"0,1,2-3,More than 3, Don’t know"</formula1>
    </dataValidation>
    <dataValidation type="list" showInputMessage="1" showErrorMessage="1" sqref="H287:J287" xr:uid="{B4919000-10F3-0347-8BCA-ACAB8501D1F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2" xr:uid="{EBCFA49C-43A9-5340-AD8C-03265E3A1371}">
      <formula1>"Yes,No,Don't know,Not applicable"</formula1>
    </dataValidation>
    <dataValidation type="list" showInputMessage="1" showErrorMessage="1" sqref="H291:J291" xr:uid="{35F5AE24-EBA6-5A4A-BACC-7BB46A35AE2F}">
      <formula1>"0-25%,26-50%,51-75%,76-100%, Don’t know, Not applicable"</formula1>
    </dataValidation>
    <dataValidation type="list" showInputMessage="1" showErrorMessage="1" sqref="H340:I340" xr:uid="{44C6AF26-EC7B-B849-B719-08034631ABB1}">
      <formula1>"Yes (PSE plan with FP/RH component),No PSE plan started/developed,Yes PSE plan but no FP/RH component,Don't know"</formula1>
    </dataValidation>
    <dataValidation type="list" showInputMessage="1" showErrorMessage="1" sqref="F246:G246" xr:uid="{24218AC0-B9C5-4F4A-95DE-8690F1423603}">
      <formula1>"Yes: All public sector facilities included, Yes: Some public sector facilities included,None, Don't know, Not applicable (no LMIS)"</formula1>
    </dataValidation>
    <dataValidation type="list" showInputMessage="1" showErrorMessage="1" sqref="F247:G247" xr:uid="{E4202045-7C24-2141-80FC-0D40D76F76F5}">
      <formula1>"Yes: All private sector facilities included, Yes: Some private sector facilities included,None, Don't know, Not applicable (no LMIS)"</formula1>
    </dataValidation>
    <dataValidation type="list" showInputMessage="1" showErrorMessage="1" sqref="F248:G248" xr:uid="{CC7D30F4-1A14-D249-BED9-E80737F3447E}">
      <formula1>"Yes: All NGO facilities included, Yes: Some NGO facilities included,None, Don't know, Not applicable (no LMIS)"</formula1>
    </dataValidation>
    <dataValidation type="list" showInputMessage="1" showErrorMessage="1" sqref="F249:G249" xr:uid="{9110164E-749A-A94A-8EB8-481E51CDFD2B}">
      <formula1>"Yes: All social marketing sites included, Yes: Some social marketing sites included,None, Don't know, Not applicable (no LMIS)"</formula1>
    </dataValidation>
    <dataValidation showInputMessage="1" showErrorMessage="1" error="Please choose from the dropdown list." sqref="K19:N23" xr:uid="{302B2F93-12EE-4A4F-A5EB-72A993FCF4D0}"/>
    <dataValidation type="list" showInputMessage="1" showErrorMessage="1" sqref="F221:G221" xr:uid="{94015901-1538-BA42-8741-316E403EB86B}">
      <formula1>"Yes: Extensive social marketing,Yes: Some social marketing,No,Don't know"</formula1>
    </dataValidation>
    <dataValidation type="list" showInputMessage="1" showErrorMessage="1" sqref="F223:G223" xr:uid="{AF25721A-EC66-7E45-B611-9B75057076C5}">
      <formula1>"Yes: Extensive mobile outreach/education,Yes: Some mobile outreach/education,No,Don't know"</formula1>
    </dataValidation>
    <dataValidation type="list" showInputMessage="1" showErrorMessage="1" sqref="F225:G225 H346:I346 H344:I344" xr:uid="{8EA993B7-5011-BF4D-A4BC-75BAE6E7BD7F}">
      <formula1>"Yes,No,Don't know"</formula1>
    </dataValidation>
    <dataValidation type="list" showInputMessage="1" showErrorMessage="1" sqref="G227" xr:uid="{0CD8AA4F-E678-C040-888F-54A2E9351CB9}">
      <formula1>"0%,1-10%,11-20%,21-30%,31-40%,41-50%,51-60%,61-70%,71-80%,81-100%,Don't know,Not applicable"</formula1>
    </dataValidation>
    <dataValidation type="list" showInputMessage="1" showErrorMessage="1" sqref="F250:G250" xr:uid="{D22D30CB-DAF4-2146-84E4-1044F19A9A8B}">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ED6EEFDA-1713-D248-A983-3C8F7E8AC695}">
      <formula1>"Ministry of Finance, Ministry of Planning,Both,Neither,Don't know, Not applicable"</formula1>
    </dataValidation>
    <dataValidation type="list" showInputMessage="1" showErrorMessage="1" error="Please choose from the dropdown list." prompt="Please select from the dropdown list" sqref="G66:I68" xr:uid="{4A9E31A9-CF50-0E40-8BEC-74AFC6BB858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G123:I123 K123:L125 K127:L136 G124:G136 J123:J136 H127:I136" xr:uid="{4AD56D4E-3F43-E44E-9C49-DDD878BCB2C7}">
      <formula1>"Community Health Worker (or equivalent),Auxiliary Nurse,Auxiliary Nurse Midwife,Nurse,Clinical Officer,Doctor,Don't know,Not applicable"</formula1>
    </dataValidation>
    <dataValidation type="list" showInputMessage="1" showErrorMessage="1" sqref="F222:G222" xr:uid="{D7BED90C-6864-0646-9B56-F6352F3FEAFD}">
      <formula1>"Yes: Extensive mass media,Yes: Some mass media,No,Don't know"</formula1>
    </dataValidation>
    <dataValidation type="list" showInputMessage="1" showErrorMessage="1" sqref="F224:G224" xr:uid="{6819DCD5-F71A-6C40-A72B-B433F175BABD}">
      <formula1>"Yes: Extensive community mobilization/engagement,Yes: Some community mobilization/engagement,No,Don't know"</formula1>
    </dataValidation>
    <dataValidation type="list" showInputMessage="1" showErrorMessage="1" sqref="H283:J283" xr:uid="{ED07F40A-AFC3-E142-A2D1-825AAF8EB52D}">
      <formula1>"Yes - ISO certified, Yes - WHO-PQ, Yes - both ISO certified and WHO-PQ,Neither, Don’t know, Not applicable"</formula1>
    </dataValidation>
    <dataValidation type="list" showInputMessage="1" showErrorMessage="1" sqref="J301:K301 J306:K306 J311:K311 J316:K316 J326:K326 J331:K331 J336:K336 J321:K321" xr:uid="{19291D67-C513-254B-9881-055FC3A9F6CB}">
      <formula1>"0,1,2 or more,Don't know"</formula1>
    </dataValidation>
    <dataValidation type="list" showInputMessage="1" showErrorMessage="1" sqref="H276:J276" xr:uid="{97B9F06D-9D58-FE45-B368-C4CEDBC2AC46}">
      <formula1>"Yes, No, Don’t know, Not applicable (No NMRA)"</formula1>
    </dataValidation>
    <dataValidation type="list" showInputMessage="1" showErrorMessage="1" sqref="H341:I341" xr:uid="{780BD511-F8F7-D14A-BF0F-9F81EF17EE25}">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8DBA6C0-8C33-3944-A65C-7BAB7FC9FFB2}">
      <formula1>"WHO-prequalified, SRA, Both WHO-PQ and SRA,No SRA or WHO-PQ products registered,Don’t know"</formula1>
    </dataValidation>
    <dataValidation type="list" showInputMessage="1" showErrorMessage="1" sqref="J309:K309 J329 J334 J304 J299 J314 J319 J324" xr:uid="{77BEA396-80ED-604D-94F4-CB57D1401B80}">
      <formula1>"0,1,2-3,More than 3,Don't know"</formula1>
    </dataValidation>
    <dataValidation type="list" showInputMessage="1" showErrorMessage="1" sqref="H116:J116" xr:uid="{EA9515FD-A8C0-9A4A-81B0-8F3B90908818}">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68DF4D5-B4C8-404D-9D78-698910243011}">
      <formula1>0</formula1>
      <formula2>100000000</formula2>
    </dataValidation>
    <dataValidation type="decimal" showInputMessage="1" showErrorMessage="1" error="Enter a numeric value here only (in USD)." sqref="G36:G37" xr:uid="{E891A0D2-4FF2-4147-A6DD-573A77A32588}">
      <formula1>0</formula1>
      <formula2>100000000</formula2>
    </dataValidation>
    <dataValidation type="decimal" showInputMessage="1" showErrorMessage="1" error="Enter a numeric quantity only." sqref="K50:L54" xr:uid="{462E49E9-6371-1248-A634-40CA0F9A7BFF}">
      <formula1>0</formula1>
      <formula2>1000000000</formula2>
    </dataValidation>
    <dataValidation type="decimal" showInputMessage="1" showErrorMessage="1" error="Enter a numeric value here only (in USD)." sqref="G50:H54" xr:uid="{D69E5B4E-6FEB-0F4E-B194-E8E8E26F4D25}">
      <formula1>0</formula1>
      <formula2>500000000</formula2>
    </dataValidation>
    <dataValidation type="decimal" showInputMessage="1" showErrorMessage="1" error="Enter a numeric quantity here only." sqref="K43:L43 K45:L45" xr:uid="{5C026F57-03F7-EE40-BC26-01EE085EAE7B}">
      <formula1>0</formula1>
      <formula2>1000000000</formula2>
    </dataValidation>
    <dataValidation type="custom" operator="lessThanOrEqual" showInputMessage="1" showErrorMessage="1" error="This number cannot exceed the total number of stock status observations (column I)." sqref="K261 K268 H270:H272 K271:K272 H263:H268 K266 H254:H257 K255:K256 H259:H261 K259" xr:uid="{2CB3CD7E-0772-AD40-A018-03617D8B1608}">
      <formula1>H254&lt;=I254</formula1>
    </dataValidation>
    <dataValidation type="custom" showInputMessage="1" showErrorMessage="1" error="This number must be greater than or equal to the number of stocked out observations (Column H)." sqref="L261 L268 I270:I272 L271:L272 I263:I268 L266 I254:I257 L255:L256 I259:I261 L259" xr:uid="{C56F9990-FAE1-154E-BBB3-31B7DBC0FFAA}">
      <formula1>I254&gt;=H254</formula1>
    </dataValidation>
    <dataValidation type="custom" showInputMessage="1" showErrorMessage="1" error="This number must be less than or equal to the total number of SDPs reporting (stock observations) (Column L)." sqref="K267 K257 K270 K263:K265 K254 K260" xr:uid="{6DDB874E-9CF6-4B4C-B3AD-0FBC46B6A862}">
      <formula1>K254&lt;=L254</formula1>
    </dataValidation>
    <dataValidation type="list" showInputMessage="1" showErrorMessage="1" sqref="H26 J26" xr:uid="{16CD04AD-8E06-E241-85C6-E3651A863720}">
      <formula1>"2017,2018,2019,2020,2021"</formula1>
    </dataValidation>
    <dataValidation type="list" showInputMessage="1" showErrorMessage="1" sqref="H349:I349" xr:uid="{86498A36-132F-1048-9883-D18FDC83C877}">
      <formula1>"High Impact, Medium Impact, Low Impact, No Impact, Unknown"</formula1>
    </dataValidation>
    <dataValidation type="list" showInputMessage="1" showErrorMessage="1" sqref="H348:I348" xr:uid="{4DEC35C1-DD43-4B46-A70D-FEF71273515F}">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67 L257 L254 L270 L263:L265 L260" xr:uid="{100855B8-AB41-D241-A671-A2CF81656F51}">
      <formula1>L254&gt;=K254</formula1>
    </dataValidation>
  </dataValidations>
  <hyperlinks>
    <hyperlink ref="H3" location="'All Country Summary (2021) '!A1" display="Go to summary page" xr:uid="{F6E05FCF-5BE4-4247-90C3-F4BBC3F78271}"/>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94F6F-5954-434D-B44C-08F60FDA0FD7}">
  <sheetPr>
    <tabColor theme="7" tint="0.79998168889431442"/>
  </sheetPr>
  <dimension ref="A1:Q352"/>
  <sheetViews>
    <sheetView showGridLines="0" zoomScaleNormal="100" zoomScaleSheetLayoutView="100" workbookViewId="0">
      <selection activeCell="K349" sqref="K349:N349"/>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28515625" style="395" customWidth="1"/>
    <col min="10" max="10" width="18.140625" style="395" customWidth="1"/>
    <col min="11" max="11" width="21.42578125" style="395" customWidth="1"/>
    <col min="12" max="12" width="15.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2803</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4" customHeight="1" x14ac:dyDescent="0.25">
      <c r="B6" s="410" t="s">
        <v>391</v>
      </c>
      <c r="C6" s="1662" t="s">
        <v>392</v>
      </c>
      <c r="D6" s="1439"/>
      <c r="E6" s="1439"/>
      <c r="F6" s="1439"/>
      <c r="G6" s="1439"/>
      <c r="H6" s="1559"/>
      <c r="I6" s="411" t="s">
        <v>55</v>
      </c>
      <c r="J6" s="426" t="s">
        <v>393</v>
      </c>
      <c r="K6" s="1779" t="s">
        <v>2804</v>
      </c>
      <c r="L6" s="1439"/>
      <c r="M6" s="1439"/>
      <c r="N6" s="1440"/>
      <c r="O6" s="1663" t="s">
        <v>2690</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2805</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411" t="s">
        <v>55</v>
      </c>
      <c r="J10" s="1661" t="s">
        <v>401</v>
      </c>
      <c r="K10" s="1436"/>
      <c r="L10" s="1658" t="s">
        <v>2806</v>
      </c>
      <c r="M10" s="1428"/>
      <c r="N10" s="1429"/>
      <c r="O10" s="1475"/>
      <c r="P10" s="1475"/>
    </row>
    <row r="11" spans="2:16" ht="35.25" customHeight="1" x14ac:dyDescent="0.25">
      <c r="B11" s="419" t="s">
        <v>402</v>
      </c>
      <c r="C11" s="1461" t="s">
        <v>403</v>
      </c>
      <c r="D11" s="1428"/>
      <c r="E11" s="1428"/>
      <c r="F11" s="1428"/>
      <c r="G11" s="1428"/>
      <c r="H11" s="1436"/>
      <c r="I11" s="411" t="s">
        <v>55</v>
      </c>
      <c r="J11" s="1661" t="s">
        <v>401</v>
      </c>
      <c r="K11" s="1436"/>
      <c r="L11" s="1658" t="s">
        <v>2807</v>
      </c>
      <c r="M11" s="1428"/>
      <c r="N11" s="1429"/>
      <c r="O11" s="1475"/>
      <c r="P11" s="1475"/>
    </row>
    <row r="12" spans="2:16" ht="28.5" customHeight="1" x14ac:dyDescent="0.25">
      <c r="B12" s="419" t="s">
        <v>404</v>
      </c>
      <c r="C12" s="1461" t="s">
        <v>405</v>
      </c>
      <c r="D12" s="1428"/>
      <c r="E12" s="1428"/>
      <c r="F12" s="1428"/>
      <c r="G12" s="1428"/>
      <c r="H12" s="1436"/>
      <c r="I12" s="411" t="s">
        <v>58</v>
      </c>
      <c r="J12" s="1661" t="s">
        <v>401</v>
      </c>
      <c r="K12" s="1436"/>
      <c r="L12" s="1658" t="s">
        <v>86</v>
      </c>
      <c r="M12" s="1428"/>
      <c r="N12" s="1429"/>
      <c r="O12" s="1475"/>
      <c r="P12" s="1475"/>
    </row>
    <row r="13" spans="2:16" ht="28.5" customHeight="1" x14ac:dyDescent="0.25">
      <c r="B13" s="419" t="s">
        <v>406</v>
      </c>
      <c r="C13" s="1461" t="s">
        <v>407</v>
      </c>
      <c r="D13" s="1428"/>
      <c r="E13" s="1428"/>
      <c r="F13" s="1428"/>
      <c r="G13" s="1428"/>
      <c r="H13" s="1436"/>
      <c r="I13" s="411" t="s">
        <v>55</v>
      </c>
      <c r="J13" s="1661" t="s">
        <v>408</v>
      </c>
      <c r="K13" s="1436"/>
      <c r="L13" s="1658" t="s">
        <v>2023</v>
      </c>
      <c r="M13" s="1428"/>
      <c r="N13" s="1429"/>
      <c r="O13" s="1475"/>
      <c r="P13" s="1475"/>
    </row>
    <row r="14" spans="2:16" ht="28.5" customHeight="1" x14ac:dyDescent="0.25">
      <c r="B14" s="419" t="s">
        <v>409</v>
      </c>
      <c r="C14" s="1461" t="s">
        <v>62</v>
      </c>
      <c r="D14" s="1428"/>
      <c r="E14" s="1428"/>
      <c r="F14" s="1428"/>
      <c r="G14" s="1428"/>
      <c r="H14" s="1436"/>
      <c r="I14" s="411"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411" t="s">
        <v>55</v>
      </c>
      <c r="J15" s="1661" t="s">
        <v>413</v>
      </c>
      <c r="K15" s="1436"/>
      <c r="L15" s="1658" t="s">
        <v>2808</v>
      </c>
      <c r="M15" s="1428"/>
      <c r="N15" s="1429"/>
      <c r="O15" s="1475"/>
      <c r="P15" s="1475"/>
    </row>
    <row r="16" spans="2:16" ht="26.25" customHeight="1" x14ac:dyDescent="0.25">
      <c r="B16" s="419" t="s">
        <v>414</v>
      </c>
      <c r="C16" s="1461" t="s">
        <v>415</v>
      </c>
      <c r="D16" s="1428"/>
      <c r="E16" s="1428"/>
      <c r="F16" s="1428"/>
      <c r="G16" s="1428"/>
      <c r="H16" s="1436"/>
      <c r="I16" s="411" t="s">
        <v>55</v>
      </c>
      <c r="J16" s="1661" t="s">
        <v>416</v>
      </c>
      <c r="K16" s="1436"/>
      <c r="L16" s="1658" t="s">
        <v>2809</v>
      </c>
      <c r="M16" s="1428"/>
      <c r="N16" s="1429"/>
      <c r="O16" s="1475"/>
      <c r="P16" s="1475"/>
    </row>
    <row r="17" spans="2:16" ht="30.75" customHeight="1" x14ac:dyDescent="0.25">
      <c r="B17" s="419" t="s">
        <v>417</v>
      </c>
      <c r="C17" s="1461" t="s">
        <v>418</v>
      </c>
      <c r="D17" s="1428"/>
      <c r="E17" s="1428"/>
      <c r="F17" s="1428"/>
      <c r="G17" s="1428"/>
      <c r="H17" s="1436"/>
      <c r="I17" s="411" t="s">
        <v>67</v>
      </c>
      <c r="J17" s="1661" t="s">
        <v>416</v>
      </c>
      <c r="K17" s="1436"/>
      <c r="L17" s="1658" t="s">
        <v>86</v>
      </c>
      <c r="M17" s="1428"/>
      <c r="N17" s="1429"/>
      <c r="O17" s="1475"/>
      <c r="P17" s="1475"/>
    </row>
    <row r="18" spans="2:16" ht="30" customHeight="1" x14ac:dyDescent="0.25">
      <c r="B18" s="419" t="s">
        <v>419</v>
      </c>
      <c r="C18" s="1461" t="s">
        <v>420</v>
      </c>
      <c r="D18" s="1428"/>
      <c r="E18" s="1428"/>
      <c r="F18" s="1428"/>
      <c r="G18" s="1428"/>
      <c r="H18" s="1436"/>
      <c r="I18" s="411" t="s">
        <v>58</v>
      </c>
      <c r="J18" s="1661" t="s">
        <v>416</v>
      </c>
      <c r="K18" s="1436"/>
      <c r="L18" s="1658" t="s">
        <v>86</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660" t="s">
        <v>2810</v>
      </c>
      <c r="L19" s="1448"/>
      <c r="M19" s="1448"/>
      <c r="N19" s="1466"/>
      <c r="O19" s="357"/>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24" customHeight="1" thickBot="1" x14ac:dyDescent="0.3">
      <c r="B21" s="77" t="s">
        <v>426</v>
      </c>
      <c r="C21" s="1457" t="s">
        <v>427</v>
      </c>
      <c r="D21" s="1428"/>
      <c r="E21" s="1428"/>
      <c r="F21" s="1428"/>
      <c r="G21" s="1428"/>
      <c r="H21" s="1428"/>
      <c r="I21" s="505" t="s">
        <v>80</v>
      </c>
      <c r="J21" s="1490"/>
      <c r="K21" s="1478"/>
      <c r="L21" s="1496"/>
      <c r="M21" s="1496"/>
      <c r="N21" s="1454"/>
      <c r="O21" s="1500" t="s">
        <v>1228</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767" t="s">
        <v>2813</v>
      </c>
      <c r="M25" s="1495"/>
      <c r="N25" s="1452"/>
      <c r="O25" s="427" t="s">
        <v>2699</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2699</v>
      </c>
      <c r="P26" s="373"/>
    </row>
    <row r="27" spans="2:16" ht="75" customHeight="1" x14ac:dyDescent="0.25">
      <c r="B27" s="77" t="s">
        <v>438</v>
      </c>
      <c r="C27" s="1488" t="s">
        <v>439</v>
      </c>
      <c r="D27" s="1428"/>
      <c r="E27" s="1428"/>
      <c r="F27" s="1428"/>
      <c r="G27" s="1428"/>
      <c r="H27" s="1428"/>
      <c r="I27" s="1436"/>
      <c r="J27" s="594">
        <v>11635129.544</v>
      </c>
      <c r="K27" s="1490"/>
      <c r="L27" s="1478"/>
      <c r="M27" s="1496"/>
      <c r="N27" s="1454"/>
      <c r="O27" s="1565"/>
      <c r="P27" s="1565"/>
    </row>
    <row r="28" spans="2:16" ht="32.25" customHeight="1" x14ac:dyDescent="0.25">
      <c r="B28" s="430"/>
      <c r="C28" s="550" t="s">
        <v>395</v>
      </c>
      <c r="D28" s="1461" t="s">
        <v>440</v>
      </c>
      <c r="E28" s="1428"/>
      <c r="F28" s="1428"/>
      <c r="G28" s="1428"/>
      <c r="H28" s="1428"/>
      <c r="I28" s="1436"/>
      <c r="J28" s="881">
        <v>4026919.5333333332</v>
      </c>
      <c r="K28" s="1490"/>
      <c r="L28" s="1478"/>
      <c r="M28" s="1496"/>
      <c r="N28" s="1454"/>
      <c r="O28" s="1475"/>
      <c r="P28" s="1475"/>
    </row>
    <row r="29" spans="2:16" ht="29.25" customHeight="1" x14ac:dyDescent="0.25">
      <c r="B29" s="519" t="s">
        <v>441</v>
      </c>
      <c r="C29" s="1461" t="s">
        <v>442</v>
      </c>
      <c r="D29" s="1428"/>
      <c r="E29" s="1428"/>
      <c r="F29" s="1428"/>
      <c r="G29" s="1436"/>
      <c r="H29" s="1957" t="s">
        <v>2814</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c r="P30" s="382"/>
    </row>
    <row r="31" spans="2:16" ht="59.25" customHeight="1" thickBot="1" x14ac:dyDescent="0.3">
      <c r="B31" s="221" t="s">
        <v>444</v>
      </c>
      <c r="C31" s="1649" t="s">
        <v>445</v>
      </c>
      <c r="D31" s="1468"/>
      <c r="E31" s="1468"/>
      <c r="F31" s="1468"/>
      <c r="G31" s="1468"/>
      <c r="H31" s="1468"/>
      <c r="I31" s="1468"/>
      <c r="J31" s="437" t="s">
        <v>58</v>
      </c>
      <c r="K31" s="512" t="s">
        <v>446</v>
      </c>
      <c r="L31" s="1650" t="s">
        <v>2815</v>
      </c>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55</v>
      </c>
      <c r="K33" s="434" t="s">
        <v>446</v>
      </c>
      <c r="L33" s="1651" t="s">
        <v>2816</v>
      </c>
      <c r="M33" s="1468"/>
      <c r="N33" s="1469"/>
      <c r="O33" s="591"/>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0</v>
      </c>
      <c r="H36" s="595"/>
      <c r="I36" s="1632"/>
      <c r="J36" s="1436"/>
      <c r="K36" s="1642"/>
      <c r="L36" s="1428"/>
      <c r="M36" s="1428"/>
      <c r="N36" s="1429"/>
      <c r="O36" s="1475"/>
      <c r="P36" s="1475"/>
    </row>
    <row r="37" spans="2:17" ht="49.5" customHeight="1" x14ac:dyDescent="0.25">
      <c r="B37" s="419" t="s">
        <v>402</v>
      </c>
      <c r="C37" s="1461" t="s">
        <v>457</v>
      </c>
      <c r="D37" s="1428"/>
      <c r="E37" s="1428"/>
      <c r="F37" s="1436"/>
      <c r="G37" s="594">
        <v>2573715.2599999998</v>
      </c>
      <c r="H37" s="595" t="s">
        <v>2817</v>
      </c>
      <c r="I37" s="1632" t="s">
        <v>2818</v>
      </c>
      <c r="J37" s="1436"/>
      <c r="K37" s="1642" t="s">
        <v>2819</v>
      </c>
      <c r="L37" s="1428"/>
      <c r="M37" s="1428"/>
      <c r="N37" s="1429"/>
      <c r="O37" s="1475"/>
      <c r="P37" s="1475"/>
    </row>
    <row r="38" spans="2:17" ht="45" customHeight="1" thickBot="1" x14ac:dyDescent="0.3">
      <c r="B38" s="421" t="s">
        <v>404</v>
      </c>
      <c r="C38" s="1459" t="s">
        <v>458</v>
      </c>
      <c r="D38" s="1448"/>
      <c r="E38" s="1448"/>
      <c r="F38" s="1445"/>
      <c r="G38" s="596">
        <v>2573715.2599999998</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1646" t="s">
        <v>2820</v>
      </c>
      <c r="L40" s="1424"/>
      <c r="M40" s="1424"/>
      <c r="N40" s="1578"/>
      <c r="O40" s="388"/>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1254</v>
      </c>
      <c r="P42" s="1500"/>
    </row>
    <row r="43" spans="2:17" ht="28.5" customHeight="1" x14ac:dyDescent="0.25">
      <c r="B43" s="419" t="s">
        <v>395</v>
      </c>
      <c r="C43" s="1637" t="s">
        <v>470</v>
      </c>
      <c r="D43" s="1428"/>
      <c r="E43" s="1436"/>
      <c r="F43" s="14" t="s">
        <v>58</v>
      </c>
      <c r="G43" s="1638">
        <v>0</v>
      </c>
      <c r="H43" s="1436"/>
      <c r="I43" s="1632" t="s">
        <v>919</v>
      </c>
      <c r="J43" s="1436"/>
      <c r="K43" s="1633">
        <v>0</v>
      </c>
      <c r="L43" s="1436"/>
      <c r="M43" s="448" t="s">
        <v>86</v>
      </c>
      <c r="N43" s="449" t="s">
        <v>86</v>
      </c>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55</v>
      </c>
      <c r="G45" s="1891">
        <v>2573715.2599999998</v>
      </c>
      <c r="H45" s="1436"/>
      <c r="I45" s="1632" t="s">
        <v>919</v>
      </c>
      <c r="J45" s="1436"/>
      <c r="K45" s="1956" t="s">
        <v>2821</v>
      </c>
      <c r="L45" s="1436"/>
      <c r="M45" s="448" t="s">
        <v>1731</v>
      </c>
      <c r="N45" s="449" t="s">
        <v>2822</v>
      </c>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2573715.2599999998</v>
      </c>
      <c r="H47" s="1425"/>
      <c r="I47" s="1627"/>
      <c r="J47" s="1425"/>
      <c r="K47" s="1628" t="s">
        <v>2821</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52.5" customHeight="1" x14ac:dyDescent="0.25">
      <c r="B50" s="419" t="s">
        <v>395</v>
      </c>
      <c r="C50" s="1461" t="s">
        <v>99</v>
      </c>
      <c r="D50" s="1428"/>
      <c r="E50" s="1436"/>
      <c r="F50" s="14" t="s">
        <v>1259</v>
      </c>
      <c r="G50" s="1631">
        <v>4030345</v>
      </c>
      <c r="H50" s="1436"/>
      <c r="I50" s="1632" t="s">
        <v>919</v>
      </c>
      <c r="J50" s="1436"/>
      <c r="K50" s="1633">
        <v>1219841</v>
      </c>
      <c r="L50" s="1436"/>
      <c r="M50" s="448" t="s">
        <v>1261</v>
      </c>
      <c r="N50" s="461" t="s">
        <v>2823</v>
      </c>
      <c r="O50" s="357" t="s">
        <v>482</v>
      </c>
      <c r="P50" s="429"/>
    </row>
    <row r="51" spans="1:16" s="386" customFormat="1" ht="60.75" customHeight="1" x14ac:dyDescent="0.25">
      <c r="B51" s="419" t="s">
        <v>402</v>
      </c>
      <c r="C51" s="1461" t="s">
        <v>62</v>
      </c>
      <c r="D51" s="1428"/>
      <c r="E51" s="1436"/>
      <c r="F51" s="14" t="s">
        <v>1259</v>
      </c>
      <c r="G51" s="1631">
        <v>2553206</v>
      </c>
      <c r="H51" s="1436"/>
      <c r="I51" s="1632" t="s">
        <v>919</v>
      </c>
      <c r="J51" s="1436"/>
      <c r="K51" s="1633">
        <v>1241064</v>
      </c>
      <c r="L51" s="1436"/>
      <c r="M51" s="448" t="s">
        <v>1261</v>
      </c>
      <c r="N51" s="461" t="s">
        <v>2824</v>
      </c>
      <c r="O51" s="357" t="s">
        <v>483</v>
      </c>
      <c r="P51" s="429"/>
    </row>
    <row r="52" spans="1:16" s="386" customFormat="1" ht="32.25" customHeight="1" x14ac:dyDescent="0.25">
      <c r="B52" s="419" t="s">
        <v>404</v>
      </c>
      <c r="C52" s="1461" t="s">
        <v>101</v>
      </c>
      <c r="D52" s="1428"/>
      <c r="E52" s="1436"/>
      <c r="F52" s="14" t="s">
        <v>86</v>
      </c>
      <c r="G52" s="1631">
        <v>0</v>
      </c>
      <c r="H52" s="1436"/>
      <c r="I52" s="1632" t="s">
        <v>919</v>
      </c>
      <c r="J52" s="1436"/>
      <c r="K52" s="1633">
        <v>0</v>
      </c>
      <c r="L52" s="1436"/>
      <c r="M52" s="448" t="s">
        <v>86</v>
      </c>
      <c r="N52" s="462" t="s">
        <v>86</v>
      </c>
      <c r="O52" s="357"/>
      <c r="P52" s="429"/>
    </row>
    <row r="53" spans="1:16" s="386" customFormat="1" ht="32.25" customHeight="1" x14ac:dyDescent="0.25">
      <c r="B53" s="419" t="s">
        <v>406</v>
      </c>
      <c r="C53" s="1461" t="s">
        <v>484</v>
      </c>
      <c r="D53" s="1428"/>
      <c r="E53" s="1436"/>
      <c r="F53" s="14" t="s">
        <v>86</v>
      </c>
      <c r="G53" s="1631">
        <v>0</v>
      </c>
      <c r="H53" s="1436"/>
      <c r="I53" s="1632" t="s">
        <v>919</v>
      </c>
      <c r="J53" s="1436"/>
      <c r="K53" s="1633">
        <v>0</v>
      </c>
      <c r="L53" s="1436"/>
      <c r="M53" s="448" t="s">
        <v>86</v>
      </c>
      <c r="N53" s="600" t="s">
        <v>86</v>
      </c>
      <c r="O53" s="375"/>
      <c r="P53" s="383"/>
    </row>
    <row r="54" spans="1:16" s="386" customFormat="1" ht="32.25" customHeight="1" x14ac:dyDescent="0.25">
      <c r="B54" s="419" t="s">
        <v>409</v>
      </c>
      <c r="C54" s="1461" t="s">
        <v>302</v>
      </c>
      <c r="D54" s="1428"/>
      <c r="E54" s="1436"/>
      <c r="F54" s="14" t="s">
        <v>86</v>
      </c>
      <c r="G54" s="1631">
        <v>0</v>
      </c>
      <c r="H54" s="1436"/>
      <c r="I54" s="1632" t="s">
        <v>919</v>
      </c>
      <c r="J54" s="1436"/>
      <c r="K54" s="1633">
        <v>0</v>
      </c>
      <c r="L54" s="1436"/>
      <c r="M54" s="448" t="s">
        <v>86</v>
      </c>
      <c r="N54" s="462" t="s">
        <v>86</v>
      </c>
      <c r="O54" s="375"/>
      <c r="P54" s="383"/>
    </row>
    <row r="55" spans="1:16" ht="46.5" customHeight="1" thickBot="1" x14ac:dyDescent="0.3">
      <c r="B55" s="421" t="s">
        <v>411</v>
      </c>
      <c r="C55" s="1459" t="s">
        <v>485</v>
      </c>
      <c r="D55" s="1448"/>
      <c r="E55" s="1445"/>
      <c r="F55" s="464"/>
      <c r="G55" s="1626">
        <v>6583551</v>
      </c>
      <c r="H55" s="1425"/>
      <c r="I55" s="1627"/>
      <c r="J55" s="1425"/>
      <c r="K55" s="1628">
        <v>2460905</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0.28105716126681668</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0</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9157266.2599999998</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0.78703603817820977</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843" t="s">
        <v>93</v>
      </c>
      <c r="K61" s="476" t="s">
        <v>393</v>
      </c>
      <c r="L61" s="1744" t="s">
        <v>2825</v>
      </c>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c r="P64" s="1565"/>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58</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2826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86</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58</v>
      </c>
      <c r="I82" s="1608" t="s">
        <v>446</v>
      </c>
      <c r="J82" s="1428"/>
      <c r="K82" s="1609"/>
      <c r="L82" s="1428"/>
      <c r="M82" s="1428"/>
      <c r="N82" s="1436"/>
      <c r="O82" s="1500"/>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86</v>
      </c>
      <c r="G84" s="1428"/>
      <c r="H84" s="1436"/>
      <c r="I84" s="1606">
        <v>0</v>
      </c>
      <c r="J84" s="1436"/>
      <c r="K84" s="1607"/>
      <c r="L84" s="1428"/>
      <c r="M84" s="1428"/>
      <c r="N84" s="1436"/>
      <c r="O84" s="1475"/>
      <c r="P84" s="1475"/>
    </row>
    <row r="85" spans="2:16" ht="21" customHeight="1" x14ac:dyDescent="0.25">
      <c r="B85" s="1453"/>
      <c r="C85" s="1496"/>
      <c r="D85" s="1496"/>
      <c r="E85" s="1450"/>
      <c r="F85" s="1607" t="s">
        <v>86</v>
      </c>
      <c r="G85" s="1428"/>
      <c r="H85" s="1436"/>
      <c r="I85" s="1606">
        <v>0</v>
      </c>
      <c r="J85" s="1436"/>
      <c r="K85" s="1607"/>
      <c r="L85" s="1428"/>
      <c r="M85" s="1428"/>
      <c r="N85" s="1436"/>
      <c r="O85" s="1475"/>
      <c r="P85" s="1475"/>
    </row>
    <row r="86" spans="2:16" ht="21" customHeight="1" x14ac:dyDescent="0.25">
      <c r="B86" s="1453"/>
      <c r="C86" s="1496"/>
      <c r="D86" s="1496"/>
      <c r="E86" s="1450"/>
      <c r="F86" s="1607" t="s">
        <v>86</v>
      </c>
      <c r="G86" s="1428"/>
      <c r="H86" s="1436"/>
      <c r="I86" s="1606">
        <v>0</v>
      </c>
      <c r="J86" s="1436"/>
      <c r="K86" s="1607"/>
      <c r="L86" s="1428"/>
      <c r="M86" s="1428"/>
      <c r="N86" s="1436"/>
      <c r="O86" s="1475"/>
      <c r="P86" s="1475"/>
    </row>
    <row r="87" spans="2:16" ht="21.75" customHeight="1" thickBot="1" x14ac:dyDescent="0.3">
      <c r="B87" s="1611"/>
      <c r="C87" s="1468"/>
      <c r="D87" s="1468"/>
      <c r="E87" s="1612"/>
      <c r="F87" s="1576" t="s">
        <v>86</v>
      </c>
      <c r="G87" s="1424"/>
      <c r="H87" s="1425"/>
      <c r="I87" s="1600">
        <v>0</v>
      </c>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505" t="s">
        <v>55</v>
      </c>
      <c r="L92" s="1567" t="s">
        <v>55</v>
      </c>
      <c r="M92" s="1428"/>
      <c r="N92" s="1429"/>
      <c r="O92" s="1475"/>
      <c r="P92" s="1475"/>
    </row>
    <row r="93" spans="2:16" ht="42" customHeight="1" x14ac:dyDescent="0.25">
      <c r="B93" s="612" t="s">
        <v>402</v>
      </c>
      <c r="C93" s="1595" t="s">
        <v>531</v>
      </c>
      <c r="D93" s="1428"/>
      <c r="E93" s="1428"/>
      <c r="F93" s="1436"/>
      <c r="G93" s="1528" t="s">
        <v>58</v>
      </c>
      <c r="H93" s="1436"/>
      <c r="I93" s="1528" t="s">
        <v>55</v>
      </c>
      <c r="J93" s="1436"/>
      <c r="K93" s="505" t="s">
        <v>58</v>
      </c>
      <c r="L93" s="1567" t="s">
        <v>58</v>
      </c>
      <c r="M93" s="1428"/>
      <c r="N93" s="1429"/>
      <c r="O93" s="1475"/>
      <c r="P93" s="1475"/>
    </row>
    <row r="94" spans="2:16" ht="54.75" customHeight="1" x14ac:dyDescent="0.25">
      <c r="B94" s="612" t="s">
        <v>532</v>
      </c>
      <c r="C94" s="1595" t="s">
        <v>533</v>
      </c>
      <c r="D94" s="1428"/>
      <c r="E94" s="1428"/>
      <c r="F94" s="1436"/>
      <c r="G94" s="1528" t="s">
        <v>55</v>
      </c>
      <c r="H94" s="1436"/>
      <c r="I94" s="1528" t="s">
        <v>55</v>
      </c>
      <c r="J94" s="1436"/>
      <c r="K94" s="505" t="s">
        <v>55</v>
      </c>
      <c r="L94" s="1567" t="s">
        <v>55</v>
      </c>
      <c r="M94" s="1428"/>
      <c r="N94" s="1429"/>
      <c r="O94" s="1475"/>
      <c r="P94" s="1475"/>
    </row>
    <row r="95" spans="2:16" ht="33.75" customHeight="1" x14ac:dyDescent="0.25">
      <c r="B95" s="612" t="s">
        <v>534</v>
      </c>
      <c r="C95" s="1595" t="s">
        <v>535</v>
      </c>
      <c r="D95" s="1428"/>
      <c r="E95" s="1428"/>
      <c r="F95" s="1436"/>
      <c r="G95" s="1528" t="s">
        <v>55</v>
      </c>
      <c r="H95" s="1436"/>
      <c r="I95" s="1528" t="s">
        <v>55</v>
      </c>
      <c r="J95" s="1436"/>
      <c r="K95" s="505" t="s">
        <v>55</v>
      </c>
      <c r="L95" s="1567" t="s">
        <v>55</v>
      </c>
      <c r="M95" s="1428"/>
      <c r="N95" s="1429"/>
      <c r="O95" s="1475"/>
      <c r="P95" s="1475"/>
    </row>
    <row r="96" spans="2:16" ht="24" customHeight="1" x14ac:dyDescent="0.25">
      <c r="B96" s="612" t="s">
        <v>536</v>
      </c>
      <c r="C96" s="1595" t="s">
        <v>537</v>
      </c>
      <c r="D96" s="1428"/>
      <c r="E96" s="1428"/>
      <c r="F96" s="1436"/>
      <c r="G96" s="1528" t="s">
        <v>55</v>
      </c>
      <c r="H96" s="1436"/>
      <c r="I96" s="1528" t="s">
        <v>55</v>
      </c>
      <c r="J96" s="1436"/>
      <c r="K96" s="505" t="s">
        <v>55</v>
      </c>
      <c r="L96" s="1567" t="s">
        <v>58</v>
      </c>
      <c r="M96" s="1428"/>
      <c r="N96" s="1429"/>
      <c r="O96" s="1475"/>
      <c r="P96" s="1475"/>
    </row>
    <row r="97" spans="2:16" ht="24" customHeight="1" x14ac:dyDescent="0.25">
      <c r="B97" s="612" t="s">
        <v>411</v>
      </c>
      <c r="C97" s="1595" t="s">
        <v>121</v>
      </c>
      <c r="D97" s="1428"/>
      <c r="E97" s="1428"/>
      <c r="F97" s="1436"/>
      <c r="G97" s="1528" t="s">
        <v>55</v>
      </c>
      <c r="H97" s="1436"/>
      <c r="I97" s="1528" t="s">
        <v>55</v>
      </c>
      <c r="J97" s="1436"/>
      <c r="K97" s="505" t="s">
        <v>55</v>
      </c>
      <c r="L97" s="1567" t="s">
        <v>55</v>
      </c>
      <c r="M97" s="1428"/>
      <c r="N97" s="1429"/>
      <c r="O97" s="1475"/>
      <c r="P97" s="1475"/>
    </row>
    <row r="98" spans="2:16" ht="24" customHeight="1" x14ac:dyDescent="0.25">
      <c r="B98" s="612" t="s">
        <v>414</v>
      </c>
      <c r="C98" s="1595" t="s">
        <v>122</v>
      </c>
      <c r="D98" s="1428"/>
      <c r="E98" s="1428"/>
      <c r="F98" s="1436"/>
      <c r="G98" s="1528" t="s">
        <v>58</v>
      </c>
      <c r="H98" s="1436"/>
      <c r="I98" s="1528" t="s">
        <v>55</v>
      </c>
      <c r="J98" s="1436"/>
      <c r="K98" s="505" t="s">
        <v>55</v>
      </c>
      <c r="L98" s="1567" t="s">
        <v>55</v>
      </c>
      <c r="M98" s="1428"/>
      <c r="N98" s="1429"/>
      <c r="O98" s="1475"/>
      <c r="P98" s="1475"/>
    </row>
    <row r="99" spans="2:16" ht="24" customHeight="1" x14ac:dyDescent="0.25">
      <c r="B99" s="612" t="s">
        <v>417</v>
      </c>
      <c r="C99" s="1595" t="s">
        <v>538</v>
      </c>
      <c r="D99" s="1428"/>
      <c r="E99" s="1428"/>
      <c r="F99" s="1436"/>
      <c r="G99" s="1528" t="s">
        <v>55</v>
      </c>
      <c r="H99" s="1436"/>
      <c r="I99" s="1528" t="s">
        <v>55</v>
      </c>
      <c r="J99" s="1436"/>
      <c r="K99" s="505" t="s">
        <v>55</v>
      </c>
      <c r="L99" s="1567" t="s">
        <v>55</v>
      </c>
      <c r="M99" s="1428"/>
      <c r="N99" s="1429"/>
      <c r="O99" s="1475"/>
      <c r="P99" s="1475"/>
    </row>
    <row r="100" spans="2:16" ht="24" customHeight="1" x14ac:dyDescent="0.25">
      <c r="B100" s="612" t="s">
        <v>419</v>
      </c>
      <c r="C100" s="1595" t="s">
        <v>539</v>
      </c>
      <c r="D100" s="1428"/>
      <c r="E100" s="1428"/>
      <c r="F100" s="1436"/>
      <c r="G100" s="1528" t="s">
        <v>55</v>
      </c>
      <c r="H100" s="1436"/>
      <c r="I100" s="1528" t="s">
        <v>55</v>
      </c>
      <c r="J100" s="1436"/>
      <c r="K100" s="505" t="s">
        <v>58</v>
      </c>
      <c r="L100" s="1567" t="s">
        <v>58</v>
      </c>
      <c r="M100" s="1428"/>
      <c r="N100" s="1429"/>
      <c r="O100" s="1475"/>
      <c r="P100" s="1475"/>
    </row>
    <row r="101" spans="2:16" ht="24" customHeight="1" x14ac:dyDescent="0.25">
      <c r="B101" s="612" t="s">
        <v>540</v>
      </c>
      <c r="C101" s="1595" t="s">
        <v>541</v>
      </c>
      <c r="D101" s="1428"/>
      <c r="E101" s="1428"/>
      <c r="F101" s="1436"/>
      <c r="G101" s="1528" t="s">
        <v>55</v>
      </c>
      <c r="H101" s="1436"/>
      <c r="I101" s="1528" t="s">
        <v>55</v>
      </c>
      <c r="J101" s="1436"/>
      <c r="K101" s="505" t="s">
        <v>58</v>
      </c>
      <c r="L101" s="1567" t="s">
        <v>58</v>
      </c>
      <c r="M101" s="1428"/>
      <c r="N101" s="1429"/>
      <c r="O101" s="1475"/>
      <c r="P101" s="1475"/>
    </row>
    <row r="102" spans="2:16" ht="21" customHeight="1" x14ac:dyDescent="0.25">
      <c r="B102" s="612" t="s">
        <v>542</v>
      </c>
      <c r="C102" s="1595" t="s">
        <v>543</v>
      </c>
      <c r="D102" s="1428"/>
      <c r="E102" s="1428"/>
      <c r="F102" s="1436"/>
      <c r="G102" s="1528" t="s">
        <v>58</v>
      </c>
      <c r="H102" s="1436"/>
      <c r="I102" s="1528" t="s">
        <v>58</v>
      </c>
      <c r="J102" s="1436"/>
      <c r="K102" s="505" t="s">
        <v>58</v>
      </c>
      <c r="L102" s="1567" t="s">
        <v>58</v>
      </c>
      <c r="M102" s="1428"/>
      <c r="N102" s="1429"/>
      <c r="O102" s="1475"/>
      <c r="P102" s="1475"/>
    </row>
    <row r="103" spans="2:16" ht="29.25" customHeight="1" x14ac:dyDescent="0.25">
      <c r="B103" s="612" t="s">
        <v>544</v>
      </c>
      <c r="C103" s="1545" t="s">
        <v>545</v>
      </c>
      <c r="D103" s="1428"/>
      <c r="E103" s="1428"/>
      <c r="F103" s="1436"/>
      <c r="G103" s="1528" t="s">
        <v>58</v>
      </c>
      <c r="H103" s="1436"/>
      <c r="I103" s="1528" t="s">
        <v>58</v>
      </c>
      <c r="J103" s="1436"/>
      <c r="K103" s="505" t="s">
        <v>58</v>
      </c>
      <c r="L103" s="1567" t="s">
        <v>58</v>
      </c>
      <c r="M103" s="1428"/>
      <c r="N103" s="1429"/>
      <c r="O103" s="1475"/>
      <c r="P103" s="1475"/>
    </row>
    <row r="104" spans="2:16" ht="21" customHeight="1" x14ac:dyDescent="0.25">
      <c r="B104" s="612" t="s">
        <v>546</v>
      </c>
      <c r="C104" s="1595" t="s">
        <v>547</v>
      </c>
      <c r="D104" s="1428"/>
      <c r="E104" s="1428"/>
      <c r="F104" s="1436"/>
      <c r="G104" s="1528" t="s">
        <v>58</v>
      </c>
      <c r="H104" s="1436"/>
      <c r="I104" s="1528" t="s">
        <v>55</v>
      </c>
      <c r="J104" s="1436"/>
      <c r="K104" s="505" t="s">
        <v>58</v>
      </c>
      <c r="L104" s="1567" t="s">
        <v>58</v>
      </c>
      <c r="M104" s="1428"/>
      <c r="N104" s="1429"/>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86</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t="s">
        <v>86</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t="s">
        <v>86</v>
      </c>
      <c r="F108" s="1436"/>
      <c r="G108" s="1528"/>
      <c r="H108" s="1436"/>
      <c r="I108" s="1528"/>
      <c r="J108" s="1436"/>
      <c r="K108" s="1528"/>
      <c r="L108" s="1436"/>
      <c r="M108" s="1528"/>
      <c r="N108" s="1436"/>
      <c r="O108" s="1475"/>
      <c r="P108" s="1475"/>
    </row>
    <row r="109" spans="2:16" ht="57.7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86.25" customHeight="1" x14ac:dyDescent="0.25">
      <c r="B111" s="76" t="s">
        <v>553</v>
      </c>
      <c r="C111" s="1591" t="s">
        <v>554</v>
      </c>
      <c r="D111" s="1439"/>
      <c r="E111" s="1439"/>
      <c r="F111" s="1439"/>
      <c r="G111" s="424" t="s">
        <v>55</v>
      </c>
      <c r="H111" s="1592" t="s">
        <v>555</v>
      </c>
      <c r="I111" s="1559"/>
      <c r="J111" s="1593" t="s">
        <v>2827</v>
      </c>
      <c r="K111" s="1439"/>
      <c r="L111" s="1439"/>
      <c r="M111" s="1439"/>
      <c r="N111" s="1440"/>
      <c r="O111" s="389"/>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2828</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2829</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92" t="s">
        <v>55</v>
      </c>
      <c r="I115" s="1428"/>
      <c r="J115" s="1428"/>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55</v>
      </c>
      <c r="I117" s="1428"/>
      <c r="J117" s="1428"/>
      <c r="K117" s="1490"/>
      <c r="L117" s="1478"/>
      <c r="M117" s="1496"/>
      <c r="N117" s="1454"/>
      <c r="O117" s="1565"/>
      <c r="P117" s="1565"/>
    </row>
    <row r="118" spans="2:16" ht="72.599999999999994" customHeight="1" x14ac:dyDescent="0.25">
      <c r="B118" s="497" t="s">
        <v>395</v>
      </c>
      <c r="C118" s="1488" t="s">
        <v>565</v>
      </c>
      <c r="D118" s="1428"/>
      <c r="E118" s="1428"/>
      <c r="F118" s="1428"/>
      <c r="G118" s="1436"/>
      <c r="H118" s="1492" t="s">
        <v>2830</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c r="P119" s="1500"/>
    </row>
    <row r="120" spans="2:16" ht="80.45" customHeight="1" thickBot="1" x14ac:dyDescent="0.3">
      <c r="B120" s="414" t="s">
        <v>395</v>
      </c>
      <c r="C120" s="1588" t="s">
        <v>565</v>
      </c>
      <c r="D120" s="1448"/>
      <c r="E120" s="1448"/>
      <c r="F120" s="1448"/>
      <c r="G120" s="1445"/>
      <c r="H120" s="1955" t="s">
        <v>2831</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c r="P122" s="1421"/>
    </row>
    <row r="123" spans="2:16" ht="83.25" customHeight="1" x14ac:dyDescent="0.25">
      <c r="B123" s="497" t="s">
        <v>557</v>
      </c>
      <c r="C123" s="1545" t="s">
        <v>573</v>
      </c>
      <c r="D123" s="1428"/>
      <c r="E123" s="1428"/>
      <c r="F123" s="1436"/>
      <c r="G123" s="1528" t="s">
        <v>1276</v>
      </c>
      <c r="H123" s="1428"/>
      <c r="I123" s="1436"/>
      <c r="J123" s="1528" t="s">
        <v>1276</v>
      </c>
      <c r="K123" s="1428"/>
      <c r="L123" s="1436"/>
      <c r="M123" s="1563" t="s">
        <v>2832</v>
      </c>
      <c r="N123" s="1429"/>
      <c r="O123" s="1454"/>
      <c r="P123" s="1475"/>
    </row>
    <row r="124" spans="2:16" ht="42" customHeight="1" x14ac:dyDescent="0.25">
      <c r="B124" s="497" t="s">
        <v>402</v>
      </c>
      <c r="C124" s="1545" t="s">
        <v>574</v>
      </c>
      <c r="D124" s="1428"/>
      <c r="E124" s="1428"/>
      <c r="F124" s="1436"/>
      <c r="G124" s="1528" t="s">
        <v>1276</v>
      </c>
      <c r="H124" s="1428"/>
      <c r="I124" s="1436"/>
      <c r="J124" s="1528" t="s">
        <v>1276</v>
      </c>
      <c r="K124" s="1428"/>
      <c r="L124" s="1436"/>
      <c r="M124" s="1563" t="s">
        <v>2832</v>
      </c>
      <c r="N124" s="1429"/>
      <c r="O124" s="1454"/>
      <c r="P124" s="1475"/>
    </row>
    <row r="125" spans="2:16" ht="31.5" customHeight="1" x14ac:dyDescent="0.25">
      <c r="B125" s="497" t="s">
        <v>404</v>
      </c>
      <c r="C125" s="2" t="s">
        <v>419</v>
      </c>
      <c r="D125" s="1545" t="s">
        <v>575</v>
      </c>
      <c r="E125" s="1428"/>
      <c r="F125" s="1436"/>
      <c r="G125" s="1528" t="s">
        <v>1276</v>
      </c>
      <c r="H125" s="1428"/>
      <c r="I125" s="1436"/>
      <c r="J125" s="1528" t="s">
        <v>1276</v>
      </c>
      <c r="K125" s="1428"/>
      <c r="L125" s="1436"/>
      <c r="M125" s="1563" t="s">
        <v>2832</v>
      </c>
      <c r="N125" s="1429"/>
      <c r="O125" s="1454"/>
      <c r="P125" s="1475"/>
    </row>
    <row r="126" spans="2:16" ht="32.25" customHeight="1" x14ac:dyDescent="0.25">
      <c r="B126" s="497"/>
      <c r="C126" s="613" t="s">
        <v>509</v>
      </c>
      <c r="D126" s="1545" t="s">
        <v>576</v>
      </c>
      <c r="E126" s="1428"/>
      <c r="F126" s="1436"/>
      <c r="G126" s="1528" t="s">
        <v>1276</v>
      </c>
      <c r="H126" s="1428"/>
      <c r="I126" s="1436"/>
      <c r="J126" s="1528" t="s">
        <v>1276</v>
      </c>
      <c r="K126" s="1428"/>
      <c r="L126" s="1436"/>
      <c r="M126" s="1563" t="s">
        <v>2832</v>
      </c>
      <c r="N126" s="1429"/>
      <c r="O126" s="1454"/>
      <c r="P126" s="1475"/>
    </row>
    <row r="127" spans="2:16" ht="41.25" customHeight="1" x14ac:dyDescent="0.25">
      <c r="B127" s="497" t="s">
        <v>406</v>
      </c>
      <c r="C127" s="1545" t="s">
        <v>577</v>
      </c>
      <c r="D127" s="1428"/>
      <c r="E127" s="1428"/>
      <c r="F127" s="1436"/>
      <c r="G127" s="1528" t="s">
        <v>1276</v>
      </c>
      <c r="H127" s="1428"/>
      <c r="I127" s="1436"/>
      <c r="J127" s="1528" t="s">
        <v>1276</v>
      </c>
      <c r="K127" s="1428"/>
      <c r="L127" s="1436"/>
      <c r="M127" s="1563" t="s">
        <v>2832</v>
      </c>
      <c r="N127" s="1429"/>
      <c r="O127" s="1454"/>
      <c r="P127" s="1475"/>
    </row>
    <row r="128" spans="2:16" ht="29.25" customHeight="1" x14ac:dyDescent="0.25">
      <c r="B128" s="497" t="s">
        <v>409</v>
      </c>
      <c r="C128" s="1545" t="s">
        <v>578</v>
      </c>
      <c r="D128" s="1428"/>
      <c r="E128" s="1428"/>
      <c r="F128" s="1436"/>
      <c r="G128" s="1528" t="s">
        <v>1751</v>
      </c>
      <c r="H128" s="1428"/>
      <c r="I128" s="1436"/>
      <c r="J128" s="1528" t="s">
        <v>1751</v>
      </c>
      <c r="K128" s="1428"/>
      <c r="L128" s="1436"/>
      <c r="M128" s="1563" t="s">
        <v>2832</v>
      </c>
      <c r="N128" s="1429"/>
      <c r="O128" s="1454"/>
      <c r="P128" s="1475"/>
    </row>
    <row r="129" spans="1:16" ht="28.5" customHeight="1" x14ac:dyDescent="0.25">
      <c r="B129" s="497" t="s">
        <v>411</v>
      </c>
      <c r="C129" s="1545" t="s">
        <v>121</v>
      </c>
      <c r="D129" s="1428"/>
      <c r="E129" s="1428"/>
      <c r="F129" s="1436"/>
      <c r="G129" s="1528" t="s">
        <v>1276</v>
      </c>
      <c r="H129" s="1428"/>
      <c r="I129" s="1436"/>
      <c r="J129" s="1528" t="s">
        <v>1276</v>
      </c>
      <c r="K129" s="1428"/>
      <c r="L129" s="1436"/>
      <c r="M129" s="1563" t="s">
        <v>2832</v>
      </c>
      <c r="N129" s="1429"/>
      <c r="O129" s="1454"/>
      <c r="P129" s="1475"/>
    </row>
    <row r="130" spans="1:16" ht="28.5" customHeight="1" x14ac:dyDescent="0.25">
      <c r="B130" s="497" t="s">
        <v>414</v>
      </c>
      <c r="C130" s="1545" t="s">
        <v>122</v>
      </c>
      <c r="D130" s="1428"/>
      <c r="E130" s="1428"/>
      <c r="F130" s="1436"/>
      <c r="G130" s="1528" t="s">
        <v>1276</v>
      </c>
      <c r="H130" s="1428"/>
      <c r="I130" s="1436"/>
      <c r="J130" s="1528" t="s">
        <v>1276</v>
      </c>
      <c r="K130" s="1428"/>
      <c r="L130" s="1436"/>
      <c r="M130" s="1563" t="s">
        <v>2832</v>
      </c>
      <c r="N130" s="1429"/>
      <c r="O130" s="1454"/>
      <c r="P130" s="1475"/>
    </row>
    <row r="131" spans="1:16" ht="28.5" customHeight="1" x14ac:dyDescent="0.25">
      <c r="B131" s="497" t="s">
        <v>417</v>
      </c>
      <c r="C131" s="1545" t="s">
        <v>579</v>
      </c>
      <c r="D131" s="1428"/>
      <c r="E131" s="1428"/>
      <c r="F131" s="1436"/>
      <c r="G131" s="1528" t="s">
        <v>1276</v>
      </c>
      <c r="H131" s="1428"/>
      <c r="I131" s="1436"/>
      <c r="J131" s="1528" t="s">
        <v>1276</v>
      </c>
      <c r="K131" s="1428"/>
      <c r="L131" s="1436"/>
      <c r="M131" s="1563" t="s">
        <v>2832</v>
      </c>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63" t="s">
        <v>2832</v>
      </c>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63" t="s">
        <v>2832</v>
      </c>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1276</v>
      </c>
      <c r="H136" s="1428"/>
      <c r="I136" s="1436"/>
      <c r="J136" s="1528" t="s">
        <v>1276</v>
      </c>
      <c r="K136" s="1428"/>
      <c r="L136" s="1436"/>
      <c r="M136" s="1563" t="s">
        <v>2832</v>
      </c>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c r="P139" s="1573"/>
    </row>
    <row r="140" spans="1:16" ht="19.5" customHeight="1" x14ac:dyDescent="0.25">
      <c r="A140" s="360"/>
      <c r="B140" s="496" t="s">
        <v>395</v>
      </c>
      <c r="C140" s="1461" t="s">
        <v>188</v>
      </c>
      <c r="D140" s="1428"/>
      <c r="E140" s="1436"/>
      <c r="F140" s="882" t="s">
        <v>55</v>
      </c>
      <c r="G140" s="1950" t="s">
        <v>2833</v>
      </c>
      <c r="H140" s="1428"/>
      <c r="I140" s="1428"/>
      <c r="J140" s="1428"/>
      <c r="K140" s="1436"/>
      <c r="L140" s="1547" t="s">
        <v>55</v>
      </c>
      <c r="M140" s="1428"/>
      <c r="N140" s="1428"/>
      <c r="O140" s="1475"/>
      <c r="P140" s="1475"/>
    </row>
    <row r="141" spans="1:16" ht="19.5" customHeight="1" x14ac:dyDescent="0.25">
      <c r="A141" s="360"/>
      <c r="B141" s="496" t="s">
        <v>402</v>
      </c>
      <c r="C141" s="1461" t="s">
        <v>189</v>
      </c>
      <c r="D141" s="1428"/>
      <c r="E141" s="1436"/>
      <c r="F141" s="882" t="s">
        <v>55</v>
      </c>
      <c r="G141" s="1950" t="s">
        <v>2833</v>
      </c>
      <c r="H141" s="1428"/>
      <c r="I141" s="1428"/>
      <c r="J141" s="1428"/>
      <c r="K141" s="1436"/>
      <c r="L141" s="1547" t="s">
        <v>55</v>
      </c>
      <c r="M141" s="1428"/>
      <c r="N141" s="1428"/>
      <c r="O141" s="1475"/>
      <c r="P141" s="1475"/>
    </row>
    <row r="142" spans="1:16" ht="19.5" customHeight="1" x14ac:dyDescent="0.25">
      <c r="A142" s="360"/>
      <c r="B142" s="496" t="s">
        <v>404</v>
      </c>
      <c r="C142" s="1461" t="s">
        <v>190</v>
      </c>
      <c r="D142" s="1428"/>
      <c r="E142" s="1436"/>
      <c r="F142" s="882" t="s">
        <v>55</v>
      </c>
      <c r="G142" s="1950" t="s">
        <v>2833</v>
      </c>
      <c r="H142" s="1428"/>
      <c r="I142" s="1428"/>
      <c r="J142" s="1428"/>
      <c r="K142" s="1436"/>
      <c r="L142" s="1547" t="s">
        <v>55</v>
      </c>
      <c r="M142" s="1428"/>
      <c r="N142" s="1428"/>
      <c r="O142" s="1475"/>
      <c r="P142" s="1475"/>
    </row>
    <row r="143" spans="1:16" ht="19.5" customHeight="1" x14ac:dyDescent="0.25">
      <c r="A143" s="360"/>
      <c r="B143" s="496" t="s">
        <v>406</v>
      </c>
      <c r="C143" s="1461" t="s">
        <v>191</v>
      </c>
      <c r="D143" s="1428"/>
      <c r="E143" s="1436"/>
      <c r="F143" s="882" t="s">
        <v>55</v>
      </c>
      <c r="G143" s="1950" t="s">
        <v>2833</v>
      </c>
      <c r="H143" s="1428"/>
      <c r="I143" s="1428"/>
      <c r="J143" s="1428"/>
      <c r="K143" s="1436"/>
      <c r="L143" s="1547" t="s">
        <v>55</v>
      </c>
      <c r="M143" s="1428"/>
      <c r="N143" s="1428"/>
      <c r="O143" s="1475"/>
      <c r="P143" s="1475"/>
    </row>
    <row r="144" spans="1:16" ht="19.5" customHeight="1" x14ac:dyDescent="0.25">
      <c r="A144" s="360"/>
      <c r="B144" s="497" t="s">
        <v>409</v>
      </c>
      <c r="C144" s="1461" t="s">
        <v>192</v>
      </c>
      <c r="D144" s="1428"/>
      <c r="E144" s="1436"/>
      <c r="F144" s="883" t="s">
        <v>55</v>
      </c>
      <c r="G144" s="1950" t="s">
        <v>2833</v>
      </c>
      <c r="H144" s="1428"/>
      <c r="I144" s="1428"/>
      <c r="J144" s="1428"/>
      <c r="K144" s="1436"/>
      <c r="L144" s="1547" t="s">
        <v>55</v>
      </c>
      <c r="M144" s="1428"/>
      <c r="N144" s="1428"/>
      <c r="O144" s="1475"/>
      <c r="P144" s="1475"/>
    </row>
    <row r="145" spans="1:16" ht="19.5" customHeight="1" x14ac:dyDescent="0.25">
      <c r="A145" s="360"/>
      <c r="B145" s="498" t="s">
        <v>411</v>
      </c>
      <c r="C145" s="1461" t="s">
        <v>193</v>
      </c>
      <c r="D145" s="1428"/>
      <c r="E145" s="1436"/>
      <c r="F145" s="883" t="s">
        <v>55</v>
      </c>
      <c r="G145" s="1950" t="s">
        <v>2833</v>
      </c>
      <c r="H145" s="1428"/>
      <c r="I145" s="1428"/>
      <c r="J145" s="1428"/>
      <c r="K145" s="1436"/>
      <c r="L145" s="1547" t="s">
        <v>55</v>
      </c>
      <c r="M145" s="1428"/>
      <c r="N145" s="1428"/>
      <c r="O145" s="1475"/>
      <c r="P145" s="1475"/>
    </row>
    <row r="146" spans="1:16" ht="19.5" customHeight="1" x14ac:dyDescent="0.25">
      <c r="A146" s="360"/>
      <c r="B146" s="498" t="s">
        <v>414</v>
      </c>
      <c r="C146" s="1461" t="s">
        <v>194</v>
      </c>
      <c r="D146" s="1428"/>
      <c r="E146" s="1436"/>
      <c r="F146" s="883" t="s">
        <v>55</v>
      </c>
      <c r="G146" s="1950" t="s">
        <v>2833</v>
      </c>
      <c r="H146" s="1428"/>
      <c r="I146" s="1428"/>
      <c r="J146" s="1428"/>
      <c r="K146" s="1436"/>
      <c r="L146" s="1547" t="s">
        <v>55</v>
      </c>
      <c r="M146" s="1428"/>
      <c r="N146" s="1428"/>
      <c r="O146" s="1475"/>
      <c r="P146" s="1475"/>
    </row>
    <row r="147" spans="1:16" ht="19.5" customHeight="1" x14ac:dyDescent="0.25">
      <c r="A147" s="360"/>
      <c r="B147" s="498" t="s">
        <v>417</v>
      </c>
      <c r="C147" s="1461" t="s">
        <v>195</v>
      </c>
      <c r="D147" s="1428"/>
      <c r="E147" s="1436"/>
      <c r="F147" s="883" t="s">
        <v>55</v>
      </c>
      <c r="G147" s="1950" t="s">
        <v>2833</v>
      </c>
      <c r="H147" s="1428"/>
      <c r="I147" s="1428"/>
      <c r="J147" s="1428"/>
      <c r="K147" s="1436"/>
      <c r="L147" s="1547" t="s">
        <v>55</v>
      </c>
      <c r="M147" s="1428"/>
      <c r="N147" s="1428"/>
      <c r="O147" s="1475"/>
      <c r="P147" s="1475"/>
    </row>
    <row r="148" spans="1:16" ht="19.5" customHeight="1" x14ac:dyDescent="0.25">
      <c r="A148" s="360"/>
      <c r="B148" s="498" t="s">
        <v>419</v>
      </c>
      <c r="C148" s="1461" t="s">
        <v>196</v>
      </c>
      <c r="D148" s="1428"/>
      <c r="E148" s="1436"/>
      <c r="F148" s="883" t="s">
        <v>55</v>
      </c>
      <c r="G148" s="1950" t="s">
        <v>2833</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883" t="s">
        <v>55</v>
      </c>
      <c r="G149" s="1950" t="s">
        <v>2833</v>
      </c>
      <c r="H149" s="1428"/>
      <c r="I149" s="1428"/>
      <c r="J149" s="1428"/>
      <c r="K149" s="1436"/>
      <c r="L149" s="1547" t="s">
        <v>55</v>
      </c>
      <c r="M149" s="1428"/>
      <c r="N149" s="1428"/>
      <c r="O149" s="1475"/>
      <c r="P149" s="1475"/>
    </row>
    <row r="150" spans="1:16" ht="19.5" customHeight="1" x14ac:dyDescent="0.25">
      <c r="A150" s="360"/>
      <c r="B150" s="497" t="s">
        <v>542</v>
      </c>
      <c r="C150" s="1461" t="s">
        <v>198</v>
      </c>
      <c r="D150" s="1428"/>
      <c r="E150" s="1436"/>
      <c r="F150" s="883" t="s">
        <v>55</v>
      </c>
      <c r="G150" s="1950" t="s">
        <v>2833</v>
      </c>
      <c r="H150" s="1428"/>
      <c r="I150" s="1428"/>
      <c r="J150" s="1428"/>
      <c r="K150" s="1436"/>
      <c r="L150" s="1547" t="s">
        <v>55</v>
      </c>
      <c r="M150" s="1428"/>
      <c r="N150" s="1428"/>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c r="P151" s="1565"/>
    </row>
    <row r="152" spans="1:16" ht="18.75" customHeight="1" x14ac:dyDescent="0.25">
      <c r="A152" s="360"/>
      <c r="B152" s="496" t="s">
        <v>395</v>
      </c>
      <c r="C152" s="1461" t="s">
        <v>188</v>
      </c>
      <c r="D152" s="1428"/>
      <c r="E152" s="1436"/>
      <c r="F152" s="884" t="s">
        <v>55</v>
      </c>
      <c r="G152" s="1952" t="s">
        <v>2834</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884" t="s">
        <v>55</v>
      </c>
      <c r="G153" s="1953" t="s">
        <v>2834</v>
      </c>
      <c r="H153" s="1428"/>
      <c r="I153" s="1428"/>
      <c r="J153" s="1428"/>
      <c r="K153" s="1428"/>
      <c r="L153" s="1428"/>
      <c r="M153" s="1428"/>
      <c r="N153" s="1429"/>
      <c r="O153" s="1475"/>
      <c r="P153" s="1475"/>
    </row>
    <row r="154" spans="1:16" ht="18.75" customHeight="1" x14ac:dyDescent="0.25">
      <c r="A154" s="360"/>
      <c r="B154" s="496" t="s">
        <v>404</v>
      </c>
      <c r="C154" s="1461" t="s">
        <v>190</v>
      </c>
      <c r="D154" s="1428"/>
      <c r="E154" s="1436"/>
      <c r="F154" s="884" t="s">
        <v>55</v>
      </c>
      <c r="G154" s="1953" t="s">
        <v>2834</v>
      </c>
      <c r="H154" s="1428"/>
      <c r="I154" s="1428"/>
      <c r="J154" s="1428"/>
      <c r="K154" s="1428"/>
      <c r="L154" s="1428"/>
      <c r="M154" s="1428"/>
      <c r="N154" s="1429"/>
      <c r="O154" s="1475"/>
      <c r="P154" s="1475"/>
    </row>
    <row r="155" spans="1:16" ht="18.75" customHeight="1" x14ac:dyDescent="0.25">
      <c r="A155" s="360"/>
      <c r="B155" s="496" t="s">
        <v>406</v>
      </c>
      <c r="C155" s="1461" t="s">
        <v>191</v>
      </c>
      <c r="D155" s="1428"/>
      <c r="E155" s="1436"/>
      <c r="F155" s="884" t="s">
        <v>55</v>
      </c>
      <c r="G155" s="1953" t="s">
        <v>2834</v>
      </c>
      <c r="H155" s="1428"/>
      <c r="I155" s="1428"/>
      <c r="J155" s="1428"/>
      <c r="K155" s="1428"/>
      <c r="L155" s="1428"/>
      <c r="M155" s="1428"/>
      <c r="N155" s="1429"/>
      <c r="O155" s="1475"/>
      <c r="P155" s="1475"/>
    </row>
    <row r="156" spans="1:16" ht="18.75" customHeight="1" x14ac:dyDescent="0.25">
      <c r="A156" s="360"/>
      <c r="B156" s="497" t="s">
        <v>409</v>
      </c>
      <c r="C156" s="1461" t="s">
        <v>192</v>
      </c>
      <c r="D156" s="1428"/>
      <c r="E156" s="1436"/>
      <c r="F156" s="884" t="s">
        <v>55</v>
      </c>
      <c r="G156" s="1953" t="s">
        <v>2834</v>
      </c>
      <c r="H156" s="1428"/>
      <c r="I156" s="1428"/>
      <c r="J156" s="1428"/>
      <c r="K156" s="1428"/>
      <c r="L156" s="1428"/>
      <c r="M156" s="1428"/>
      <c r="N156" s="1429"/>
      <c r="O156" s="1475"/>
      <c r="P156" s="1475"/>
    </row>
    <row r="157" spans="1:16" ht="18.75" customHeight="1" x14ac:dyDescent="0.25">
      <c r="A157" s="360"/>
      <c r="B157" s="498" t="s">
        <v>411</v>
      </c>
      <c r="C157" s="1461" t="s">
        <v>193</v>
      </c>
      <c r="D157" s="1428"/>
      <c r="E157" s="1436"/>
      <c r="F157" s="884" t="s">
        <v>55</v>
      </c>
      <c r="G157" s="1952" t="s">
        <v>2834</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884" t="s">
        <v>55</v>
      </c>
      <c r="G158" s="1953" t="s">
        <v>2834</v>
      </c>
      <c r="H158" s="1428"/>
      <c r="I158" s="1428"/>
      <c r="J158" s="1428"/>
      <c r="K158" s="1428"/>
      <c r="L158" s="1428"/>
      <c r="M158" s="1428"/>
      <c r="N158" s="1429"/>
      <c r="O158" s="1475"/>
      <c r="P158" s="1475"/>
    </row>
    <row r="159" spans="1:16" ht="18.75" customHeight="1" x14ac:dyDescent="0.25">
      <c r="A159" s="360"/>
      <c r="B159" s="498" t="s">
        <v>417</v>
      </c>
      <c r="C159" s="1461" t="s">
        <v>195</v>
      </c>
      <c r="D159" s="1428"/>
      <c r="E159" s="1436"/>
      <c r="F159" s="884" t="s">
        <v>55</v>
      </c>
      <c r="G159" s="1954" t="s">
        <v>2834</v>
      </c>
      <c r="H159" s="1496"/>
      <c r="I159" s="1496"/>
      <c r="J159" s="1496"/>
      <c r="K159" s="1496"/>
      <c r="L159" s="1496"/>
      <c r="M159" s="1496"/>
      <c r="N159" s="1454"/>
      <c r="O159" s="1475"/>
      <c r="P159" s="1475"/>
    </row>
    <row r="160" spans="1:16" ht="18.75" customHeight="1" x14ac:dyDescent="0.25">
      <c r="A160" s="360"/>
      <c r="B160" s="498" t="s">
        <v>419</v>
      </c>
      <c r="C160" s="1461" t="s">
        <v>196</v>
      </c>
      <c r="D160" s="1428"/>
      <c r="E160" s="1436"/>
      <c r="F160" s="884" t="s">
        <v>55</v>
      </c>
      <c r="G160" s="1953" t="s">
        <v>2835</v>
      </c>
      <c r="H160" s="1428"/>
      <c r="I160" s="1428"/>
      <c r="J160" s="1428"/>
      <c r="K160" s="1428"/>
      <c r="L160" s="1428"/>
      <c r="M160" s="1428"/>
      <c r="N160" s="1429"/>
      <c r="O160" s="1475"/>
      <c r="P160" s="1475"/>
    </row>
    <row r="161" spans="1:16" ht="18.75" customHeight="1" x14ac:dyDescent="0.25">
      <c r="A161" s="360"/>
      <c r="B161" s="498" t="s">
        <v>540</v>
      </c>
      <c r="C161" s="1461" t="s">
        <v>197</v>
      </c>
      <c r="D161" s="1428"/>
      <c r="E161" s="1436"/>
      <c r="F161" s="884" t="s">
        <v>55</v>
      </c>
      <c r="G161" s="1954" t="s">
        <v>2835</v>
      </c>
      <c r="H161" s="1496"/>
      <c r="I161" s="1496"/>
      <c r="J161" s="1496"/>
      <c r="K161" s="1496"/>
      <c r="L161" s="1496"/>
      <c r="M161" s="1496"/>
      <c r="N161" s="1454"/>
      <c r="O161" s="1475"/>
      <c r="P161" s="1475"/>
    </row>
    <row r="162" spans="1:16" ht="18.75" customHeight="1" x14ac:dyDescent="0.25">
      <c r="A162" s="360"/>
      <c r="B162" s="497" t="s">
        <v>542</v>
      </c>
      <c r="C162" s="1461" t="s">
        <v>198</v>
      </c>
      <c r="D162" s="1428"/>
      <c r="E162" s="1436"/>
      <c r="F162" s="884" t="s">
        <v>55</v>
      </c>
      <c r="G162" s="1953" t="s">
        <v>2835</v>
      </c>
      <c r="H162" s="1428"/>
      <c r="I162" s="1428"/>
      <c r="J162" s="1428"/>
      <c r="K162" s="1428"/>
      <c r="L162" s="1428"/>
      <c r="M162" s="1428"/>
      <c r="N162" s="1429"/>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c r="P163" s="1565"/>
    </row>
    <row r="164" spans="1:16" ht="20.25" customHeight="1" x14ac:dyDescent="0.25">
      <c r="A164" s="360"/>
      <c r="B164" s="499" t="s">
        <v>395</v>
      </c>
      <c r="C164" s="1461" t="s">
        <v>188</v>
      </c>
      <c r="D164" s="1428"/>
      <c r="E164" s="1436"/>
      <c r="F164" s="882" t="s">
        <v>58</v>
      </c>
      <c r="G164" s="1950" t="s">
        <v>86</v>
      </c>
      <c r="H164" s="1428"/>
      <c r="I164" s="1428"/>
      <c r="J164" s="1428"/>
      <c r="K164" s="1436"/>
      <c r="L164" s="1951" t="s">
        <v>86</v>
      </c>
      <c r="M164" s="1428"/>
      <c r="N164" s="1429"/>
      <c r="O164" s="1475"/>
      <c r="P164" s="1475"/>
    </row>
    <row r="165" spans="1:16" ht="20.25" customHeight="1" x14ac:dyDescent="0.25">
      <c r="A165" s="360"/>
      <c r="B165" s="499" t="s">
        <v>402</v>
      </c>
      <c r="C165" s="1461" t="s">
        <v>189</v>
      </c>
      <c r="D165" s="1428"/>
      <c r="E165" s="1436"/>
      <c r="F165" s="882" t="s">
        <v>58</v>
      </c>
      <c r="G165" s="1950" t="s">
        <v>86</v>
      </c>
      <c r="H165" s="1428"/>
      <c r="I165" s="1428"/>
      <c r="J165" s="1428"/>
      <c r="K165" s="1436"/>
      <c r="L165" s="1951" t="s">
        <v>86</v>
      </c>
      <c r="M165" s="1428"/>
      <c r="N165" s="1429"/>
      <c r="O165" s="1475"/>
      <c r="P165" s="1475"/>
    </row>
    <row r="166" spans="1:16" ht="20.25" customHeight="1" x14ac:dyDescent="0.25">
      <c r="A166" s="360"/>
      <c r="B166" s="499" t="s">
        <v>404</v>
      </c>
      <c r="C166" s="1461" t="s">
        <v>190</v>
      </c>
      <c r="D166" s="1428"/>
      <c r="E166" s="1436"/>
      <c r="F166" s="882" t="s">
        <v>58</v>
      </c>
      <c r="G166" s="1950" t="s">
        <v>86</v>
      </c>
      <c r="H166" s="1428"/>
      <c r="I166" s="1428"/>
      <c r="J166" s="1428"/>
      <c r="K166" s="1436"/>
      <c r="L166" s="1951" t="s">
        <v>86</v>
      </c>
      <c r="M166" s="1428"/>
      <c r="N166" s="1429"/>
      <c r="O166" s="1475"/>
      <c r="P166" s="1475"/>
    </row>
    <row r="167" spans="1:16" ht="20.25" customHeight="1" x14ac:dyDescent="0.25">
      <c r="A167" s="360"/>
      <c r="B167" s="499" t="s">
        <v>406</v>
      </c>
      <c r="C167" s="1461" t="s">
        <v>191</v>
      </c>
      <c r="D167" s="1428"/>
      <c r="E167" s="1436"/>
      <c r="F167" s="882" t="s">
        <v>58</v>
      </c>
      <c r="G167" s="1950" t="s">
        <v>86</v>
      </c>
      <c r="H167" s="1428"/>
      <c r="I167" s="1428"/>
      <c r="J167" s="1428"/>
      <c r="K167" s="1436"/>
      <c r="L167" s="1951" t="s">
        <v>86</v>
      </c>
      <c r="M167" s="1428"/>
      <c r="N167" s="1429"/>
      <c r="O167" s="1475"/>
      <c r="P167" s="1475"/>
    </row>
    <row r="168" spans="1:16" ht="20.25" customHeight="1" x14ac:dyDescent="0.25">
      <c r="A168" s="360"/>
      <c r="B168" s="499" t="s">
        <v>409</v>
      </c>
      <c r="C168" s="1461" t="s">
        <v>192</v>
      </c>
      <c r="D168" s="1428"/>
      <c r="E168" s="1436"/>
      <c r="F168" s="883" t="s">
        <v>58</v>
      </c>
      <c r="G168" s="1950" t="s">
        <v>86</v>
      </c>
      <c r="H168" s="1428"/>
      <c r="I168" s="1428"/>
      <c r="J168" s="1428"/>
      <c r="K168" s="1436"/>
      <c r="L168" s="1951" t="s">
        <v>86</v>
      </c>
      <c r="M168" s="1428"/>
      <c r="N168" s="1429"/>
      <c r="O168" s="1475"/>
      <c r="P168" s="1475"/>
    </row>
    <row r="169" spans="1:16" ht="20.25" customHeight="1" x14ac:dyDescent="0.25">
      <c r="A169" s="360"/>
      <c r="B169" s="418" t="s">
        <v>411</v>
      </c>
      <c r="C169" s="1461" t="s">
        <v>193</v>
      </c>
      <c r="D169" s="1428"/>
      <c r="E169" s="1436"/>
      <c r="F169" s="883" t="s">
        <v>58</v>
      </c>
      <c r="G169" s="1950" t="s">
        <v>86</v>
      </c>
      <c r="H169" s="1428"/>
      <c r="I169" s="1428"/>
      <c r="J169" s="1428"/>
      <c r="K169" s="1436"/>
      <c r="L169" s="1951" t="s">
        <v>86</v>
      </c>
      <c r="M169" s="1428"/>
      <c r="N169" s="1429"/>
      <c r="O169" s="1475"/>
      <c r="P169" s="1475"/>
    </row>
    <row r="170" spans="1:16" ht="20.25" customHeight="1" x14ac:dyDescent="0.25">
      <c r="A170" s="360"/>
      <c r="B170" s="418" t="s">
        <v>414</v>
      </c>
      <c r="C170" s="1461" t="s">
        <v>194</v>
      </c>
      <c r="D170" s="1428"/>
      <c r="E170" s="1436"/>
      <c r="F170" s="883" t="s">
        <v>58</v>
      </c>
      <c r="G170" s="1950" t="s">
        <v>86</v>
      </c>
      <c r="H170" s="1428"/>
      <c r="I170" s="1428"/>
      <c r="J170" s="1428"/>
      <c r="K170" s="1436"/>
      <c r="L170" s="1951" t="s">
        <v>86</v>
      </c>
      <c r="M170" s="1428"/>
      <c r="N170" s="1429"/>
      <c r="O170" s="1475"/>
      <c r="P170" s="1475"/>
    </row>
    <row r="171" spans="1:16" ht="20.25" customHeight="1" x14ac:dyDescent="0.25">
      <c r="A171" s="360"/>
      <c r="B171" s="418" t="s">
        <v>417</v>
      </c>
      <c r="C171" s="1461" t="s">
        <v>195</v>
      </c>
      <c r="D171" s="1428"/>
      <c r="E171" s="1436"/>
      <c r="F171" s="883" t="s">
        <v>58</v>
      </c>
      <c r="G171" s="1950" t="s">
        <v>86</v>
      </c>
      <c r="H171" s="1428"/>
      <c r="I171" s="1428"/>
      <c r="J171" s="1428"/>
      <c r="K171" s="1436"/>
      <c r="L171" s="1951" t="s">
        <v>86</v>
      </c>
      <c r="M171" s="1428"/>
      <c r="N171" s="1429"/>
      <c r="O171" s="1475"/>
      <c r="P171" s="1475"/>
    </row>
    <row r="172" spans="1:16" ht="20.25" customHeight="1" x14ac:dyDescent="0.25">
      <c r="A172" s="360"/>
      <c r="B172" s="418" t="s">
        <v>419</v>
      </c>
      <c r="C172" s="1461" t="s">
        <v>196</v>
      </c>
      <c r="D172" s="1428"/>
      <c r="E172" s="1436"/>
      <c r="F172" s="883" t="s">
        <v>58</v>
      </c>
      <c r="G172" s="1950" t="s">
        <v>86</v>
      </c>
      <c r="H172" s="1428"/>
      <c r="I172" s="1428"/>
      <c r="J172" s="1428"/>
      <c r="K172" s="1436"/>
      <c r="L172" s="1951" t="s">
        <v>86</v>
      </c>
      <c r="M172" s="1428"/>
      <c r="N172" s="1429"/>
      <c r="O172" s="1475"/>
      <c r="P172" s="1475"/>
    </row>
    <row r="173" spans="1:16" ht="20.25" customHeight="1" x14ac:dyDescent="0.25">
      <c r="A173" s="360"/>
      <c r="B173" s="418" t="s">
        <v>540</v>
      </c>
      <c r="C173" s="1461" t="s">
        <v>197</v>
      </c>
      <c r="D173" s="1428"/>
      <c r="E173" s="1436"/>
      <c r="F173" s="883" t="s">
        <v>58</v>
      </c>
      <c r="G173" s="1950" t="s">
        <v>86</v>
      </c>
      <c r="H173" s="1428"/>
      <c r="I173" s="1428"/>
      <c r="J173" s="1428"/>
      <c r="K173" s="1436"/>
      <c r="L173" s="1951" t="s">
        <v>86</v>
      </c>
      <c r="M173" s="1428"/>
      <c r="N173" s="1429"/>
      <c r="O173" s="1475"/>
      <c r="P173" s="1475"/>
    </row>
    <row r="174" spans="1:16" ht="20.25" customHeight="1" x14ac:dyDescent="0.25">
      <c r="A174" s="360"/>
      <c r="B174" s="419" t="s">
        <v>542</v>
      </c>
      <c r="C174" s="1461" t="s">
        <v>198</v>
      </c>
      <c r="D174" s="1428"/>
      <c r="E174" s="1436"/>
      <c r="F174" s="883" t="s">
        <v>58</v>
      </c>
      <c r="G174" s="1950" t="s">
        <v>86</v>
      </c>
      <c r="H174" s="1428"/>
      <c r="I174" s="1428"/>
      <c r="J174" s="1428"/>
      <c r="K174" s="1436"/>
      <c r="L174" s="1951"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c r="P175" s="1500"/>
    </row>
    <row r="176" spans="1:16" ht="21" customHeight="1" x14ac:dyDescent="0.25">
      <c r="A176" s="360"/>
      <c r="B176" s="499" t="s">
        <v>395</v>
      </c>
      <c r="C176" s="1461" t="s">
        <v>188</v>
      </c>
      <c r="D176" s="1428"/>
      <c r="E176" s="1436"/>
      <c r="F176" s="884" t="s">
        <v>58</v>
      </c>
      <c r="G176" s="1557" t="s">
        <v>86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884"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884"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884"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884"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884"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884"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884"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884"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884"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433"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c r="M187" s="1495"/>
      <c r="N187" s="1452"/>
      <c r="O187" s="1470"/>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58</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58</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58</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108</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c r="P194" s="1470"/>
    </row>
    <row r="195" spans="2:16" ht="21.75" customHeight="1" x14ac:dyDescent="0.25">
      <c r="B195" s="419" t="s">
        <v>395</v>
      </c>
      <c r="C195" s="1461" t="s">
        <v>606</v>
      </c>
      <c r="D195" s="1428"/>
      <c r="E195" s="1428"/>
      <c r="F195" s="1428"/>
      <c r="G195" s="1436"/>
      <c r="H195" s="1462" t="s">
        <v>55</v>
      </c>
      <c r="I195" s="1428"/>
      <c r="J195" s="1436"/>
      <c r="K195" s="1514" t="s">
        <v>446</v>
      </c>
      <c r="L195" s="1563" t="s">
        <v>2836</v>
      </c>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58</v>
      </c>
      <c r="I197" s="1428"/>
      <c r="J197" s="1436"/>
      <c r="K197" s="1490"/>
      <c r="L197" s="1478"/>
      <c r="M197" s="1496"/>
      <c r="N197" s="1454"/>
      <c r="O197" s="1475"/>
      <c r="P197" s="1475"/>
    </row>
    <row r="198" spans="2:16" ht="37.5" customHeight="1" x14ac:dyDescent="0.25">
      <c r="B198" s="77"/>
      <c r="C198" s="1461" t="s">
        <v>609</v>
      </c>
      <c r="D198" s="1428"/>
      <c r="E198" s="1436"/>
      <c r="F198" s="1528"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c r="P199" s="1470"/>
    </row>
    <row r="200" spans="2:16" ht="38.25" customHeight="1" x14ac:dyDescent="0.25">
      <c r="B200" s="503"/>
      <c r="C200" s="1461" t="s">
        <v>611</v>
      </c>
      <c r="D200" s="1428"/>
      <c r="E200" s="1436"/>
      <c r="F200" s="1528"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58</v>
      </c>
      <c r="I201" s="1428"/>
      <c r="J201" s="1436"/>
      <c r="K201" s="1490"/>
      <c r="L201" s="1478"/>
      <c r="M201" s="1496"/>
      <c r="N201" s="1454"/>
      <c r="O201" s="1554"/>
      <c r="P201" s="1470"/>
    </row>
    <row r="202" spans="2:16" ht="27" customHeight="1" x14ac:dyDescent="0.25">
      <c r="B202" s="421" t="s">
        <v>395</v>
      </c>
      <c r="C202" s="1457" t="s">
        <v>614</v>
      </c>
      <c r="D202" s="1428"/>
      <c r="E202" s="1428"/>
      <c r="F202" s="1428"/>
      <c r="G202" s="1428"/>
      <c r="H202" s="1653"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826" t="s">
        <v>86</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2017</v>
      </c>
      <c r="L218" s="1490"/>
      <c r="M218" s="1478"/>
      <c r="N218" s="1496"/>
      <c r="O218" s="1475"/>
      <c r="P218" s="1475"/>
    </row>
    <row r="219" spans="2:16" ht="23.25" customHeight="1" x14ac:dyDescent="0.25">
      <c r="B219" s="507" t="s">
        <v>631</v>
      </c>
      <c r="C219" s="1461" t="s">
        <v>632</v>
      </c>
      <c r="D219" s="1428"/>
      <c r="E219" s="1436"/>
      <c r="F219" s="1550" t="s">
        <v>2837</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c r="P220" s="1470"/>
    </row>
    <row r="221" spans="2:16" ht="23.25" customHeight="1" x14ac:dyDescent="0.25">
      <c r="B221" s="504" t="s">
        <v>395</v>
      </c>
      <c r="C221" s="1540" t="s">
        <v>635</v>
      </c>
      <c r="D221" s="1428"/>
      <c r="E221" s="1436"/>
      <c r="F221" s="1474" t="s">
        <v>1290</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1292</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70</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86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231</v>
      </c>
      <c r="H227" s="508" t="s">
        <v>446</v>
      </c>
      <c r="I227" s="1536"/>
      <c r="J227" s="1428"/>
      <c r="K227" s="1428"/>
      <c r="L227" s="1428"/>
      <c r="M227" s="1428"/>
      <c r="N227" s="1429"/>
      <c r="O227" s="500"/>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1772</v>
      </c>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70</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t="s">
        <v>2838</v>
      </c>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c r="I236" s="1448"/>
      <c r="J236" s="1448"/>
      <c r="K236" s="1448"/>
      <c r="L236" s="1448"/>
      <c r="M236" s="1448"/>
      <c r="N236" s="1466"/>
      <c r="O236" s="1506"/>
      <c r="P236" s="1500"/>
    </row>
    <row r="237" spans="1:16" ht="30" customHeight="1" x14ac:dyDescent="0.25">
      <c r="B237" s="504" t="s">
        <v>395</v>
      </c>
      <c r="C237" s="1461" t="s">
        <v>655</v>
      </c>
      <c r="D237" s="1428"/>
      <c r="E237" s="1436"/>
      <c r="F237" s="14" t="s">
        <v>55</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55</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55</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55</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c r="P242" s="1497"/>
    </row>
    <row r="243" spans="2:16" ht="21.75" customHeight="1" thickBot="1" x14ac:dyDescent="0.3">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949" t="s">
        <v>2839</v>
      </c>
      <c r="J244" s="1495"/>
      <c r="K244" s="1495"/>
      <c r="L244" s="1495"/>
      <c r="M244" s="1495"/>
      <c r="N244" s="1452"/>
      <c r="O244" s="1475"/>
      <c r="P244" s="1475"/>
    </row>
    <row r="245" spans="2:16" ht="27" customHeight="1" x14ac:dyDescent="0.25">
      <c r="B245" s="421" t="s">
        <v>402</v>
      </c>
      <c r="C245" s="1461" t="s">
        <v>663</v>
      </c>
      <c r="D245" s="1428"/>
      <c r="E245" s="1428"/>
      <c r="F245" s="1428"/>
      <c r="G245" s="1436"/>
      <c r="H245" s="1490"/>
      <c r="I245" s="1496"/>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96"/>
      <c r="J246" s="1496"/>
      <c r="K246" s="1496"/>
      <c r="L246" s="1496"/>
      <c r="M246" s="1496"/>
      <c r="N246" s="1454"/>
      <c r="O246" s="1475"/>
      <c r="P246" s="1475"/>
    </row>
    <row r="247" spans="2:16" ht="28.5" customHeight="1" x14ac:dyDescent="0.25">
      <c r="B247" s="419"/>
      <c r="C247" s="509" t="s">
        <v>509</v>
      </c>
      <c r="D247" s="1461" t="s">
        <v>664</v>
      </c>
      <c r="E247" s="1436"/>
      <c r="F247" s="1529" t="s">
        <v>1297</v>
      </c>
      <c r="G247" s="1436"/>
      <c r="H247" s="1490"/>
      <c r="I247" s="1496"/>
      <c r="J247" s="1496"/>
      <c r="K247" s="1496"/>
      <c r="L247" s="1496"/>
      <c r="M247" s="1496"/>
      <c r="N247" s="1454"/>
      <c r="O247" s="1475"/>
      <c r="P247" s="1475"/>
    </row>
    <row r="248" spans="2:16" ht="28.5" customHeight="1" x14ac:dyDescent="0.25">
      <c r="B248" s="419"/>
      <c r="C248" s="509" t="s">
        <v>511</v>
      </c>
      <c r="D248" s="1461" t="s">
        <v>665</v>
      </c>
      <c r="E248" s="1436"/>
      <c r="F248" s="1530" t="s">
        <v>222</v>
      </c>
      <c r="G248" s="1496"/>
      <c r="H248" s="1490"/>
      <c r="I248" s="1496"/>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84"/>
      <c r="J249" s="1484"/>
      <c r="K249" s="1484"/>
      <c r="L249" s="1484"/>
      <c r="M249" s="1484"/>
      <c r="N249" s="1481"/>
      <c r="O249" s="1475"/>
      <c r="P249" s="1475"/>
    </row>
    <row r="250" spans="2:16" ht="87" customHeight="1" x14ac:dyDescent="0.25">
      <c r="B250" s="204" t="s">
        <v>404</v>
      </c>
      <c r="C250" s="1461" t="s">
        <v>667</v>
      </c>
      <c r="D250" s="1428"/>
      <c r="E250" s="1436"/>
      <c r="F250" s="1529" t="s">
        <v>2840</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1</v>
      </c>
      <c r="I254" s="527">
        <v>12</v>
      </c>
      <c r="J254" s="623">
        <v>8.3333333333333329E-2</v>
      </c>
      <c r="K254" s="526">
        <v>557</v>
      </c>
      <c r="L254" s="526">
        <v>4394</v>
      </c>
      <c r="M254" s="624">
        <v>0.12676376877560311</v>
      </c>
      <c r="N254" s="625"/>
      <c r="O254" s="1471"/>
      <c r="P254" s="1475"/>
    </row>
    <row r="255" spans="2:16" ht="20.25" customHeight="1" x14ac:dyDescent="0.25">
      <c r="B255" s="498" t="s">
        <v>509</v>
      </c>
      <c r="C255" s="1519" t="s">
        <v>682</v>
      </c>
      <c r="D255" s="1428"/>
      <c r="E255" s="1428"/>
      <c r="F255" s="1428"/>
      <c r="G255" s="1436"/>
      <c r="H255" s="526" t="s">
        <v>93</v>
      </c>
      <c r="I255" s="527" t="s">
        <v>93</v>
      </c>
      <c r="J255" s="623" t="s">
        <v>93</v>
      </c>
      <c r="K255" s="526" t="s">
        <v>93</v>
      </c>
      <c r="L255" s="526" t="s">
        <v>93</v>
      </c>
      <c r="M255" s="623" t="s">
        <v>93</v>
      </c>
      <c r="N255" s="626"/>
      <c r="O255" s="1470"/>
      <c r="P255" s="1470"/>
    </row>
    <row r="256" spans="2:16" ht="36" customHeight="1" x14ac:dyDescent="0.25">
      <c r="B256" s="498" t="s">
        <v>511</v>
      </c>
      <c r="C256" s="1519" t="s">
        <v>683</v>
      </c>
      <c r="D256" s="1428"/>
      <c r="E256" s="1436"/>
      <c r="F256" s="1522"/>
      <c r="G256" s="1436"/>
      <c r="H256" s="526" t="s">
        <v>93</v>
      </c>
      <c r="I256" s="527" t="s">
        <v>93</v>
      </c>
      <c r="J256" s="623" t="s">
        <v>93</v>
      </c>
      <c r="K256" s="526" t="s">
        <v>93</v>
      </c>
      <c r="L256" s="527" t="s">
        <v>93</v>
      </c>
      <c r="M256" s="623" t="s">
        <v>93</v>
      </c>
      <c r="N256" s="626"/>
      <c r="O256" s="1475"/>
      <c r="P256" s="1475"/>
    </row>
    <row r="257" spans="2:16" ht="18" customHeight="1" x14ac:dyDescent="0.25">
      <c r="B257" s="535" t="s">
        <v>402</v>
      </c>
      <c r="C257" s="1523" t="s">
        <v>684</v>
      </c>
      <c r="D257" s="1428"/>
      <c r="E257" s="1428"/>
      <c r="F257" s="1428"/>
      <c r="G257" s="1436"/>
      <c r="H257" s="526">
        <v>0</v>
      </c>
      <c r="I257" s="527">
        <v>12</v>
      </c>
      <c r="J257" s="623">
        <v>0</v>
      </c>
      <c r="K257" s="526">
        <v>310</v>
      </c>
      <c r="L257" s="526">
        <v>2912</v>
      </c>
      <c r="M257" s="624">
        <v>0.10645604395604399</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6" t="s">
        <v>93</v>
      </c>
      <c r="I259" s="527" t="s">
        <v>93</v>
      </c>
      <c r="J259" s="623" t="s">
        <v>93</v>
      </c>
      <c r="K259" s="526" t="s">
        <v>93</v>
      </c>
      <c r="L259" s="526" t="s">
        <v>93</v>
      </c>
      <c r="M259" s="623" t="s">
        <v>93</v>
      </c>
      <c r="N259" s="629"/>
      <c r="O259" s="1475"/>
      <c r="P259" s="1475"/>
    </row>
    <row r="260" spans="2:16" ht="20.25" customHeight="1" x14ac:dyDescent="0.25">
      <c r="B260" s="497" t="s">
        <v>509</v>
      </c>
      <c r="C260" s="1520" t="s">
        <v>687</v>
      </c>
      <c r="D260" s="1428"/>
      <c r="E260" s="1428"/>
      <c r="F260" s="1428"/>
      <c r="G260" s="537"/>
      <c r="H260" s="526">
        <v>0</v>
      </c>
      <c r="I260" s="527">
        <v>12</v>
      </c>
      <c r="J260" s="623">
        <v>0</v>
      </c>
      <c r="K260" s="526">
        <v>851</v>
      </c>
      <c r="L260" s="526">
        <v>9904</v>
      </c>
      <c r="M260" s="624">
        <v>8.5924878836833599E-2</v>
      </c>
      <c r="N260" s="629"/>
      <c r="O260" s="1475"/>
      <c r="P260" s="1475"/>
    </row>
    <row r="261" spans="2:16" ht="20.25" customHeight="1" x14ac:dyDescent="0.25">
      <c r="B261" s="497" t="s">
        <v>511</v>
      </c>
      <c r="C261" s="1519" t="s">
        <v>688</v>
      </c>
      <c r="D261" s="1428"/>
      <c r="E261" s="1428"/>
      <c r="F261" s="1428"/>
      <c r="G261" s="1436"/>
      <c r="H261" s="526">
        <v>10</v>
      </c>
      <c r="I261" s="527">
        <v>12</v>
      </c>
      <c r="J261" s="623">
        <v>0.83333333333333337</v>
      </c>
      <c r="K261" s="526">
        <v>371</v>
      </c>
      <c r="L261" s="526">
        <v>4097</v>
      </c>
      <c r="M261" s="624">
        <v>9.0554063949231142E-2</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0</v>
      </c>
      <c r="I263" s="527">
        <v>12</v>
      </c>
      <c r="J263" s="623">
        <v>0</v>
      </c>
      <c r="K263" s="526">
        <v>435</v>
      </c>
      <c r="L263" s="526">
        <v>7455</v>
      </c>
      <c r="M263" s="624">
        <v>5.8350100603621731E-2</v>
      </c>
      <c r="N263" s="631"/>
      <c r="O263" s="1475"/>
      <c r="P263" s="1475"/>
    </row>
    <row r="264" spans="2:16" ht="20.25" customHeight="1" x14ac:dyDescent="0.25">
      <c r="B264" s="497" t="s">
        <v>509</v>
      </c>
      <c r="C264" s="1519" t="s">
        <v>691</v>
      </c>
      <c r="D264" s="1428"/>
      <c r="E264" s="1428"/>
      <c r="F264" s="1428"/>
      <c r="G264" s="1436"/>
      <c r="H264" s="526">
        <v>0</v>
      </c>
      <c r="I264" s="527">
        <v>12</v>
      </c>
      <c r="J264" s="623">
        <v>0</v>
      </c>
      <c r="K264" s="526">
        <v>526</v>
      </c>
      <c r="L264" s="526">
        <v>7337</v>
      </c>
      <c r="M264" s="624">
        <v>7.1691427013765838E-2</v>
      </c>
      <c r="N264" s="629"/>
      <c r="O264" s="1475"/>
      <c r="P264" s="1475"/>
    </row>
    <row r="265" spans="2:16" ht="20.25" customHeight="1" x14ac:dyDescent="0.25">
      <c r="B265" s="535" t="s">
        <v>409</v>
      </c>
      <c r="C265" s="1508" t="s">
        <v>692</v>
      </c>
      <c r="D265" s="1428"/>
      <c r="E265" s="1428"/>
      <c r="F265" s="1428"/>
      <c r="G265" s="1428"/>
      <c r="H265" s="526">
        <v>0</v>
      </c>
      <c r="I265" s="527">
        <v>12</v>
      </c>
      <c r="J265" s="623">
        <v>0</v>
      </c>
      <c r="K265" s="526">
        <v>314</v>
      </c>
      <c r="L265" s="526">
        <v>1194</v>
      </c>
      <c r="M265" s="624">
        <v>0.26298157453936349</v>
      </c>
      <c r="N265" s="632"/>
      <c r="O265" s="1475"/>
      <c r="P265" s="1475"/>
    </row>
    <row r="266" spans="2:16" ht="20.25" customHeight="1" x14ac:dyDescent="0.25">
      <c r="B266" s="535" t="s">
        <v>411</v>
      </c>
      <c r="C266" s="1508" t="s">
        <v>621</v>
      </c>
      <c r="D266" s="1428"/>
      <c r="E266" s="1428"/>
      <c r="F266" s="1428"/>
      <c r="G266" s="1428"/>
      <c r="H266" s="526" t="s">
        <v>93</v>
      </c>
      <c r="I266" s="527" t="s">
        <v>93</v>
      </c>
      <c r="J266" s="623" t="s">
        <v>93</v>
      </c>
      <c r="K266" s="526" t="s">
        <v>93</v>
      </c>
      <c r="L266" s="526" t="s">
        <v>93</v>
      </c>
      <c r="M266" s="623" t="s">
        <v>93</v>
      </c>
      <c r="N266" s="875"/>
      <c r="O266" s="1475"/>
      <c r="P266" s="1475"/>
    </row>
    <row r="267" spans="2:16" ht="20.25" customHeight="1" x14ac:dyDescent="0.25">
      <c r="B267" s="535" t="s">
        <v>414</v>
      </c>
      <c r="C267" s="1508" t="s">
        <v>121</v>
      </c>
      <c r="D267" s="1428"/>
      <c r="E267" s="1428"/>
      <c r="F267" s="1428"/>
      <c r="G267" s="1428"/>
      <c r="H267" s="526">
        <v>0</v>
      </c>
      <c r="I267" s="527">
        <v>12</v>
      </c>
      <c r="J267" s="623">
        <v>0</v>
      </c>
      <c r="K267" s="526">
        <v>608</v>
      </c>
      <c r="L267" s="526">
        <v>5220</v>
      </c>
      <c r="M267" s="624">
        <v>0.1164750957854406</v>
      </c>
      <c r="N267" s="632"/>
      <c r="O267" s="1475"/>
      <c r="P267" s="1475"/>
    </row>
    <row r="268" spans="2:16" ht="20.25" customHeight="1" x14ac:dyDescent="0.25">
      <c r="B268" s="535" t="s">
        <v>417</v>
      </c>
      <c r="C268" s="1508" t="s">
        <v>122</v>
      </c>
      <c r="D268" s="1428"/>
      <c r="E268" s="1428"/>
      <c r="F268" s="1428"/>
      <c r="G268" s="1428"/>
      <c r="H268" s="526">
        <v>9</v>
      </c>
      <c r="I268" s="527">
        <v>12</v>
      </c>
      <c r="J268" s="623">
        <v>0.75</v>
      </c>
      <c r="K268" s="526">
        <v>307</v>
      </c>
      <c r="L268" s="526">
        <v>792</v>
      </c>
      <c r="M268" s="624">
        <v>0.38762626262626271</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t="s">
        <v>93</v>
      </c>
      <c r="I270" s="527" t="s">
        <v>93</v>
      </c>
      <c r="J270" s="623" t="s">
        <v>93</v>
      </c>
      <c r="K270" s="526" t="s">
        <v>93</v>
      </c>
      <c r="L270" s="526" t="s">
        <v>93</v>
      </c>
      <c r="M270" s="623" t="s">
        <v>93</v>
      </c>
      <c r="N270" s="631"/>
      <c r="O270" s="1475"/>
      <c r="P270" s="1475"/>
    </row>
    <row r="271" spans="2:16" ht="20.25" customHeight="1" x14ac:dyDescent="0.25">
      <c r="B271" s="497" t="s">
        <v>509</v>
      </c>
      <c r="C271" s="1517" t="s">
        <v>695</v>
      </c>
      <c r="D271" s="1428"/>
      <c r="E271" s="1428"/>
      <c r="F271" s="1428"/>
      <c r="G271" s="1436"/>
      <c r="H271" s="526" t="s">
        <v>93</v>
      </c>
      <c r="I271" s="527" t="s">
        <v>93</v>
      </c>
      <c r="J271" s="623" t="s">
        <v>93</v>
      </c>
      <c r="K271" s="526" t="s">
        <v>93</v>
      </c>
      <c r="L271" s="527" t="s">
        <v>93</v>
      </c>
      <c r="M271" s="623" t="s">
        <v>93</v>
      </c>
      <c r="N271" s="629"/>
      <c r="O271" s="1475"/>
      <c r="P271" s="1475"/>
    </row>
    <row r="272" spans="2:16" ht="18" customHeight="1" x14ac:dyDescent="0.25">
      <c r="B272" s="535" t="s">
        <v>540</v>
      </c>
      <c r="C272" s="1508" t="s">
        <v>547</v>
      </c>
      <c r="D272" s="1428"/>
      <c r="E272" s="1428"/>
      <c r="F272" s="1428"/>
      <c r="G272" s="1428"/>
      <c r="H272" s="526" t="s">
        <v>93</v>
      </c>
      <c r="I272" s="527" t="s">
        <v>93</v>
      </c>
      <c r="J272" s="623" t="s">
        <v>93</v>
      </c>
      <c r="K272" s="526" t="s">
        <v>93</v>
      </c>
      <c r="L272" s="527" t="s">
        <v>93</v>
      </c>
      <c r="M272" s="623" t="s">
        <v>93</v>
      </c>
      <c r="N272" s="875"/>
      <c r="O272" s="1475"/>
      <c r="P272" s="1475"/>
    </row>
    <row r="273" spans="2:16" ht="43.5" customHeight="1" x14ac:dyDescent="0.25">
      <c r="B273" s="421" t="s">
        <v>542</v>
      </c>
      <c r="C273" s="1461" t="s">
        <v>696</v>
      </c>
      <c r="D273" s="1428"/>
      <c r="E273" s="1428"/>
      <c r="F273" s="1428"/>
      <c r="G273" s="1436"/>
      <c r="H273" s="540">
        <v>20</v>
      </c>
      <c r="I273" s="540">
        <v>108</v>
      </c>
      <c r="J273" s="627">
        <v>0.1851851851851852</v>
      </c>
      <c r="K273" s="540">
        <v>4279</v>
      </c>
      <c r="L273" s="540">
        <v>43305</v>
      </c>
      <c r="M273" s="628">
        <v>9.8810760882115226E-2</v>
      </c>
      <c r="N273" s="632"/>
      <c r="O273" s="1471"/>
      <c r="P273" s="1471"/>
    </row>
    <row r="274" spans="2:16" ht="64.5" customHeight="1" thickBot="1" x14ac:dyDescent="0.3">
      <c r="B274" s="452" t="s">
        <v>697</v>
      </c>
      <c r="C274" s="1509" t="s">
        <v>698</v>
      </c>
      <c r="D274" s="1424"/>
      <c r="E274" s="1424"/>
      <c r="F274" s="1424"/>
      <c r="G274" s="1425"/>
      <c r="H274" s="1887" t="s">
        <v>2841</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c r="P276" s="378"/>
    </row>
    <row r="277" spans="2:16" ht="34.5" customHeight="1" x14ac:dyDescent="0.25">
      <c r="B277" s="519" t="s">
        <v>702</v>
      </c>
      <c r="C277" s="1461" t="s">
        <v>703</v>
      </c>
      <c r="D277" s="1428"/>
      <c r="E277" s="1428"/>
      <c r="F277" s="1428"/>
      <c r="G277" s="1436"/>
      <c r="H277" s="1462" t="s">
        <v>55</v>
      </c>
      <c r="I277" s="1428"/>
      <c r="J277" s="1436"/>
      <c r="K277" s="1514" t="s">
        <v>446</v>
      </c>
      <c r="L277" s="1513" t="s">
        <v>2842</v>
      </c>
      <c r="M277" s="1448"/>
      <c r="N277" s="1466"/>
      <c r="O277" s="1507"/>
      <c r="P277" s="1470"/>
    </row>
    <row r="278" spans="2:16" ht="3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314</v>
      </c>
      <c r="I280" s="1428"/>
      <c r="J280" s="1436"/>
      <c r="K280" s="547" t="s">
        <v>446</v>
      </c>
      <c r="L280" s="1512" t="s">
        <v>2843</v>
      </c>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1506"/>
      <c r="P282" s="1506"/>
    </row>
    <row r="283" spans="2:16" ht="46.5" customHeight="1" x14ac:dyDescent="0.25">
      <c r="B283" s="77" t="s">
        <v>712</v>
      </c>
      <c r="C283" s="1461" t="s">
        <v>713</v>
      </c>
      <c r="D283" s="1428"/>
      <c r="E283" s="1428"/>
      <c r="F283" s="1428"/>
      <c r="G283" s="1436"/>
      <c r="H283" s="1462" t="s">
        <v>1304</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319</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1306</v>
      </c>
      <c r="I286" s="1448"/>
      <c r="J286" s="1445"/>
      <c r="K286" s="1490"/>
      <c r="L286" s="1478"/>
      <c r="M286" s="1496"/>
      <c r="N286" s="1454"/>
      <c r="O286" s="1500"/>
      <c r="P286" s="1500"/>
    </row>
    <row r="287" spans="2:16" ht="32.25" customHeight="1" thickBot="1" x14ac:dyDescent="0.3">
      <c r="B287" s="452" t="s">
        <v>395</v>
      </c>
      <c r="C287" s="1423" t="s">
        <v>719</v>
      </c>
      <c r="D287" s="1424"/>
      <c r="E287" s="1424"/>
      <c r="F287" s="1424"/>
      <c r="G287" s="1425"/>
      <c r="H287" s="1501" t="s">
        <v>1306</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c r="M289" s="1495"/>
      <c r="N289" s="1452"/>
      <c r="O289" s="1497"/>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341</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55</v>
      </c>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t="s">
        <v>2844</v>
      </c>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2652</v>
      </c>
      <c r="K299" s="1436"/>
      <c r="L299" s="1478"/>
      <c r="M299" s="1478"/>
      <c r="N299" s="1454"/>
      <c r="O299" s="1475"/>
      <c r="P299" s="1475"/>
    </row>
    <row r="300" spans="1:16" ht="37.5" customHeight="1" x14ac:dyDescent="0.25">
      <c r="A300" s="360"/>
      <c r="B300" s="549"/>
      <c r="C300" s="549" t="s">
        <v>511</v>
      </c>
      <c r="D300" s="1457" t="s">
        <v>735</v>
      </c>
      <c r="E300" s="1428"/>
      <c r="F300" s="1428"/>
      <c r="G300" s="1428"/>
      <c r="H300" s="1474" t="s">
        <v>2845</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2652</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2846</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336</v>
      </c>
      <c r="K309" s="1436"/>
      <c r="L309" s="1478"/>
      <c r="M309" s="1478"/>
      <c r="N309" s="1454"/>
      <c r="O309" s="1475"/>
      <c r="P309" s="1475"/>
    </row>
    <row r="310" spans="1:16" ht="47.25" customHeight="1" x14ac:dyDescent="0.25">
      <c r="A310" s="360"/>
      <c r="B310" s="419"/>
      <c r="C310" s="549" t="s">
        <v>511</v>
      </c>
      <c r="D310" s="1457" t="s">
        <v>735</v>
      </c>
      <c r="E310" s="1428"/>
      <c r="F310" s="1428"/>
      <c r="G310" s="1428"/>
      <c r="H310" s="1474" t="s">
        <v>2847</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336</v>
      </c>
      <c r="K314" s="1436"/>
      <c r="L314" s="1478"/>
      <c r="M314" s="1478"/>
      <c r="N314" s="1454"/>
      <c r="O314" s="1475"/>
      <c r="P314" s="1475"/>
    </row>
    <row r="315" spans="1:16" ht="37.5" customHeight="1" x14ac:dyDescent="0.25">
      <c r="A315" s="360"/>
      <c r="B315" s="419"/>
      <c r="C315" s="549" t="s">
        <v>511</v>
      </c>
      <c r="D315" s="1457" t="s">
        <v>735</v>
      </c>
      <c r="E315" s="1428"/>
      <c r="F315" s="1428"/>
      <c r="G315" s="1428"/>
      <c r="H315" s="1474" t="s">
        <v>2848</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346</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2849</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336</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2850</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27.75" customHeight="1" x14ac:dyDescent="0.25">
      <c r="A328" s="360"/>
      <c r="B328" s="421"/>
      <c r="C328" s="5" t="s">
        <v>419</v>
      </c>
      <c r="D328" s="1461" t="s">
        <v>733</v>
      </c>
      <c r="E328" s="1428"/>
      <c r="F328" s="1428"/>
      <c r="G328" s="1428"/>
      <c r="H328" s="1428"/>
      <c r="I328" s="1436"/>
      <c r="J328" s="1462" t="s">
        <v>347</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86</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346</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336</v>
      </c>
      <c r="K334" s="1436"/>
      <c r="L334" s="1478"/>
      <c r="M334" s="1478"/>
      <c r="N334" s="1454"/>
      <c r="O334" s="1475"/>
      <c r="P334" s="1475"/>
    </row>
    <row r="335" spans="1:16" ht="19.5" customHeight="1" x14ac:dyDescent="0.25">
      <c r="A335" s="360"/>
      <c r="B335" s="419"/>
      <c r="C335" s="509" t="s">
        <v>511</v>
      </c>
      <c r="D335" s="1457" t="s">
        <v>735</v>
      </c>
      <c r="E335" s="1428"/>
      <c r="F335" s="1428"/>
      <c r="G335" s="1428"/>
      <c r="H335" s="1474"/>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t="s">
        <v>2851</v>
      </c>
      <c r="K337" s="1428"/>
      <c r="L337" s="1428"/>
      <c r="M337" s="1428"/>
      <c r="N337" s="1429"/>
      <c r="O337" s="378"/>
      <c r="P337" s="378"/>
    </row>
    <row r="338" spans="1:16" ht="87.75" customHeight="1" x14ac:dyDescent="0.25">
      <c r="A338" s="360"/>
      <c r="B338" s="550" t="s">
        <v>749</v>
      </c>
      <c r="C338" s="1459" t="s">
        <v>750</v>
      </c>
      <c r="D338" s="1448"/>
      <c r="E338" s="1448"/>
      <c r="F338" s="1448"/>
      <c r="G338" s="1445"/>
      <c r="H338" s="12" t="s">
        <v>58</v>
      </c>
      <c r="I338" s="547" t="s">
        <v>446</v>
      </c>
      <c r="J338" s="1460" t="s">
        <v>2852</v>
      </c>
      <c r="K338" s="1428"/>
      <c r="L338" s="1428"/>
      <c r="M338" s="1428"/>
      <c r="N338" s="1429"/>
      <c r="O338" s="1470"/>
      <c r="P338" s="1470"/>
    </row>
    <row r="339" spans="1:16" ht="65.25" customHeight="1" x14ac:dyDescent="0.25">
      <c r="A339" s="360"/>
      <c r="B339" s="419" t="s">
        <v>395</v>
      </c>
      <c r="C339" s="1459" t="s">
        <v>751</v>
      </c>
      <c r="D339" s="1448"/>
      <c r="E339" s="1448"/>
      <c r="F339" s="1448"/>
      <c r="G339" s="1445"/>
      <c r="H339" s="1472"/>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357</v>
      </c>
      <c r="I340" s="1436"/>
      <c r="J340" s="1463" t="s">
        <v>446</v>
      </c>
      <c r="K340" s="1465" t="s">
        <v>2853</v>
      </c>
      <c r="L340" s="1448"/>
      <c r="M340" s="1448"/>
      <c r="N340" s="1466"/>
      <c r="O340" s="1421"/>
      <c r="P340" s="1421"/>
    </row>
    <row r="341" spans="1:16" ht="42.75" customHeight="1" thickBot="1" x14ac:dyDescent="0.3">
      <c r="A341" s="360"/>
      <c r="B341" s="5" t="s">
        <v>395</v>
      </c>
      <c r="C341" s="1423" t="s">
        <v>754</v>
      </c>
      <c r="D341" s="1424"/>
      <c r="E341" s="1424"/>
      <c r="F341" s="1424"/>
      <c r="G341" s="1425"/>
      <c r="H341" s="1426" t="s">
        <v>2854</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462" t="s">
        <v>2855</v>
      </c>
      <c r="I345" s="1436"/>
      <c r="J345" s="547" t="s">
        <v>446</v>
      </c>
      <c r="K345" s="1691"/>
      <c r="L345" s="1428"/>
      <c r="M345" s="1428"/>
      <c r="N345" s="1429"/>
      <c r="O345" s="1453"/>
      <c r="P345" s="1454"/>
    </row>
    <row r="346" spans="1:16" ht="51" customHeight="1" x14ac:dyDescent="0.25">
      <c r="A346" s="360"/>
      <c r="B346" s="553" t="s">
        <v>760</v>
      </c>
      <c r="C346" s="1461" t="s">
        <v>761</v>
      </c>
      <c r="D346" s="1428"/>
      <c r="E346" s="1428"/>
      <c r="F346" s="1428"/>
      <c r="G346" s="1436"/>
      <c r="H346" s="1462" t="s">
        <v>70</v>
      </c>
      <c r="I346" s="1436"/>
      <c r="J346" s="547" t="s">
        <v>446</v>
      </c>
      <c r="K346" s="1691"/>
      <c r="L346" s="1428"/>
      <c r="M346" s="1428"/>
      <c r="N346" s="1429"/>
      <c r="O346" s="1453"/>
      <c r="P346" s="1454"/>
    </row>
    <row r="347" spans="1:16" ht="62.25" customHeight="1" x14ac:dyDescent="0.25">
      <c r="A347" s="360"/>
      <c r="B347" s="553" t="s">
        <v>762</v>
      </c>
      <c r="C347" s="1461" t="s">
        <v>763</v>
      </c>
      <c r="D347" s="1428"/>
      <c r="E347" s="1428"/>
      <c r="F347" s="1428"/>
      <c r="G347" s="1436"/>
      <c r="H347" s="1503" t="s">
        <v>373</v>
      </c>
      <c r="I347" s="1456"/>
      <c r="J347" s="547" t="s">
        <v>446</v>
      </c>
      <c r="K347" s="1691" t="s">
        <v>2856</v>
      </c>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1312</v>
      </c>
      <c r="I349" s="1445"/>
      <c r="J349" s="547" t="s">
        <v>446</v>
      </c>
      <c r="K349" s="1694" t="s">
        <v>2857</v>
      </c>
      <c r="L349" s="1428"/>
      <c r="M349" s="1428"/>
      <c r="N349" s="1429"/>
      <c r="O349" s="1453"/>
      <c r="P349" s="1454"/>
    </row>
    <row r="350" spans="1:16" ht="118.5" customHeight="1" x14ac:dyDescent="0.25">
      <c r="A350" s="360"/>
      <c r="B350" s="553" t="s">
        <v>768</v>
      </c>
      <c r="C350" s="1461" t="s">
        <v>769</v>
      </c>
      <c r="D350" s="1428"/>
      <c r="E350" s="1428"/>
      <c r="F350" s="1428"/>
      <c r="G350" s="1436"/>
      <c r="H350" s="1948" t="s">
        <v>2858</v>
      </c>
      <c r="I350" s="1445"/>
      <c r="J350" s="547" t="s">
        <v>446</v>
      </c>
      <c r="K350" s="1694" t="s">
        <v>2859</v>
      </c>
      <c r="L350" s="1428"/>
      <c r="M350" s="1428"/>
      <c r="N350" s="1429"/>
      <c r="O350" s="1453"/>
      <c r="P350" s="1454"/>
    </row>
    <row r="351" spans="1:16" ht="115.5" customHeight="1" thickBot="1" x14ac:dyDescent="0.3">
      <c r="A351" s="360"/>
      <c r="B351" s="550" t="s">
        <v>770</v>
      </c>
      <c r="C351" s="1645" t="s">
        <v>771</v>
      </c>
      <c r="D351" s="1424"/>
      <c r="E351" s="1424"/>
      <c r="F351" s="1424"/>
      <c r="G351" s="1424"/>
      <c r="H351" s="1462" t="s">
        <v>2860</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64">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L92:N92"/>
    <mergeCell ref="F87:H87"/>
    <mergeCell ref="I87:J87"/>
    <mergeCell ref="K87:N87"/>
    <mergeCell ref="B88:P88"/>
    <mergeCell ref="C89:N89"/>
    <mergeCell ref="O89:O109"/>
    <mergeCell ref="P89:P109"/>
    <mergeCell ref="B90:F91"/>
    <mergeCell ref="G90:N90"/>
    <mergeCell ref="G91:H91"/>
    <mergeCell ref="O82:O87"/>
    <mergeCell ref="P82:P87"/>
    <mergeCell ref="C95:F95"/>
    <mergeCell ref="G95:H95"/>
    <mergeCell ref="I95:J95"/>
    <mergeCell ref="L95:N95"/>
    <mergeCell ref="C96:F96"/>
    <mergeCell ref="G96:H96"/>
    <mergeCell ref="I96:J96"/>
    <mergeCell ref="L96:N96"/>
    <mergeCell ref="C93:F93"/>
    <mergeCell ref="G93:H93"/>
    <mergeCell ref="I93:J93"/>
    <mergeCell ref="L93:N93"/>
    <mergeCell ref="C94:F94"/>
    <mergeCell ref="G94:H94"/>
    <mergeCell ref="I94:J94"/>
    <mergeCell ref="L94:N94"/>
    <mergeCell ref="C99:F99"/>
    <mergeCell ref="G99:H99"/>
    <mergeCell ref="I99:J99"/>
    <mergeCell ref="L99:N99"/>
    <mergeCell ref="C100:F100"/>
    <mergeCell ref="G100:H100"/>
    <mergeCell ref="I100:J100"/>
    <mergeCell ref="L100:N100"/>
    <mergeCell ref="C97:F97"/>
    <mergeCell ref="G97:H97"/>
    <mergeCell ref="I97:J97"/>
    <mergeCell ref="L97:N97"/>
    <mergeCell ref="C98:F98"/>
    <mergeCell ref="G98:H98"/>
    <mergeCell ref="I98:J98"/>
    <mergeCell ref="L98:N98"/>
    <mergeCell ref="C103:F103"/>
    <mergeCell ref="G103:H103"/>
    <mergeCell ref="I103:J103"/>
    <mergeCell ref="L103:N103"/>
    <mergeCell ref="C104:F104"/>
    <mergeCell ref="G104:H104"/>
    <mergeCell ref="I104:J104"/>
    <mergeCell ref="L104:N104"/>
    <mergeCell ref="C101:F101"/>
    <mergeCell ref="G101:H101"/>
    <mergeCell ref="I101:J101"/>
    <mergeCell ref="L101:N101"/>
    <mergeCell ref="C102:F102"/>
    <mergeCell ref="G102:H102"/>
    <mergeCell ref="I102:J102"/>
    <mergeCell ref="L102:N102"/>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10195" priority="75">
      <formula>OR($I$6="No",$I$6="Don't know")</formula>
    </cfRule>
    <cfRule type="containsBlanks" dxfId="10194" priority="171">
      <formula>LEN(TRIM(F8))=0</formula>
    </cfRule>
    <cfRule type="expression" dxfId="10193" priority="173">
      <formula>$N$13="No"</formula>
    </cfRule>
    <cfRule type="expression" dxfId="10192" priority="174">
      <formula>$N$13="Not applicable"</formula>
    </cfRule>
    <cfRule type="expression" dxfId="10191" priority="175">
      <formula>$N$13="Don't know"</formula>
    </cfRule>
  </conditionalFormatting>
  <conditionalFormatting sqref="G37:H37 F43 H82 H276:H278 H338 H280:H286 H254:I255 H257:I257 H259:I261 K254:L255 K259:L261 K263:L268 K257:L257 H25:H26 H263:I268 H270:I272 K270:L272 G36 F45:J45 F50:J54">
    <cfRule type="containsBlanks" dxfId="10190" priority="172">
      <formula>LEN(TRIM(F25))=0</formula>
    </cfRule>
  </conditionalFormatting>
  <conditionalFormatting sqref="O20:O21 O25:O26 O31">
    <cfRule type="containsBlanks" dxfId="10189" priority="170">
      <formula>LEN(TRIM(O20))=0</formula>
    </cfRule>
  </conditionalFormatting>
  <conditionalFormatting sqref="I37:J37">
    <cfRule type="containsBlanks" dxfId="10188" priority="169">
      <formula>LEN(TRIM(I37))=0</formula>
    </cfRule>
  </conditionalFormatting>
  <conditionalFormatting sqref="F219 K113 K195 H201 K204:K216">
    <cfRule type="containsBlanks" dxfId="10187" priority="168">
      <formula>LEN(TRIM(F113))=0</formula>
    </cfRule>
  </conditionalFormatting>
  <conditionalFormatting sqref="G111">
    <cfRule type="containsBlanks" dxfId="10186" priority="167">
      <formula>LEN(TRIM(G111))=0</formula>
    </cfRule>
  </conditionalFormatting>
  <conditionalFormatting sqref="J31">
    <cfRule type="containsBlanks" dxfId="10185" priority="166">
      <formula>LEN(TRIM(J31))=0</formula>
    </cfRule>
  </conditionalFormatting>
  <conditionalFormatting sqref="J33">
    <cfRule type="containsBlanks" dxfId="10184" priority="165">
      <formula>LEN(TRIM(J33))=0</formula>
    </cfRule>
  </conditionalFormatting>
  <conditionalFormatting sqref="K218">
    <cfRule type="containsBlanks" dxfId="10183" priority="162">
      <formula>LEN(TRIM(K218))=0</formula>
    </cfRule>
  </conditionalFormatting>
  <conditionalFormatting sqref="K113">
    <cfRule type="expression" dxfId="10182" priority="163">
      <formula>#REF!="Don't know"</formula>
    </cfRule>
    <cfRule type="expression" dxfId="10181" priority="164">
      <formula>#REF!="No"</formula>
    </cfRule>
  </conditionalFormatting>
  <conditionalFormatting sqref="O6:O7">
    <cfRule type="containsBlanks" dxfId="10180" priority="160">
      <formula>LEN(TRIM(O6))=0</formula>
    </cfRule>
  </conditionalFormatting>
  <conditionalFormatting sqref="H289:H290">
    <cfRule type="containsBlanks" dxfId="10179" priority="161">
      <formula>LEN(TRIM(H289))=0</formula>
    </cfRule>
  </conditionalFormatting>
  <conditionalFormatting sqref="H292">
    <cfRule type="containsBlanks" dxfId="10178" priority="158">
      <formula>LEN(TRIM(H292))=0</formula>
    </cfRule>
  </conditionalFormatting>
  <conditionalFormatting sqref="I40">
    <cfRule type="containsBlanks" dxfId="10177" priority="159">
      <formula>LEN(TRIM(I40))=0</formula>
    </cfRule>
  </conditionalFormatting>
  <conditionalFormatting sqref="F229:F231 F233:F235">
    <cfRule type="containsBlanks" dxfId="10176" priority="157">
      <formula>LEN(TRIM(F229))=0</formula>
    </cfRule>
  </conditionalFormatting>
  <conditionalFormatting sqref="F236">
    <cfRule type="containsBlanks" dxfId="10175" priority="156">
      <formula>LEN(TRIM(F236))=0</formula>
    </cfRule>
  </conditionalFormatting>
  <conditionalFormatting sqref="F237:F240">
    <cfRule type="expression" dxfId="10174" priority="67">
      <formula>$F$236="No"</formula>
    </cfRule>
    <cfRule type="containsBlanks" dxfId="10173" priority="155">
      <formula>LEN(TRIM(F237))=0</formula>
    </cfRule>
  </conditionalFormatting>
  <conditionalFormatting sqref="F71:F73">
    <cfRule type="containsBlanks" dxfId="10172" priority="154">
      <formula>LEN(TRIM(F71))=0</formula>
    </cfRule>
  </conditionalFormatting>
  <conditionalFormatting sqref="H187">
    <cfRule type="containsBlanks" dxfId="10171" priority="151">
      <formula>LEN(TRIM(H187))=0</formula>
    </cfRule>
    <cfRule type="expression" dxfId="10170" priority="152">
      <formula>#REF!="Don't know"</formula>
    </cfRule>
    <cfRule type="expression" dxfId="10169" priority="153">
      <formula>#REF!="No"</formula>
    </cfRule>
  </conditionalFormatting>
  <conditionalFormatting sqref="H340:I340 H341">
    <cfRule type="containsBlanks" dxfId="10168" priority="149">
      <formula>LEN(TRIM(H340))=0</formula>
    </cfRule>
    <cfRule type="containsBlanks" priority="150">
      <formula>LEN(TRIM(H340))=0</formula>
    </cfRule>
  </conditionalFormatting>
  <conditionalFormatting sqref="G69:J69">
    <cfRule type="containsBlanks" dxfId="10167" priority="147">
      <formula>LEN(TRIM(G69))=0</formula>
    </cfRule>
  </conditionalFormatting>
  <conditionalFormatting sqref="F221:G221 F225:G225">
    <cfRule type="containsBlanks" dxfId="10166" priority="146">
      <formula>LEN(TRIM(F221))=0</formula>
    </cfRule>
  </conditionalFormatting>
  <conditionalFormatting sqref="G242 G244">
    <cfRule type="containsBlanks" dxfId="10165" priority="148">
      <formula>LEN(TRIM(G242))=0</formula>
    </cfRule>
  </conditionalFormatting>
  <conditionalFormatting sqref="G227">
    <cfRule type="containsBlanks" dxfId="10164" priority="145">
      <formula>LEN(TRIM(G227))=0</formula>
    </cfRule>
  </conditionalFormatting>
  <conditionalFormatting sqref="O228">
    <cfRule type="containsBlanks" dxfId="10163" priority="144">
      <formula>LEN(TRIM(O228))=0</formula>
    </cfRule>
  </conditionalFormatting>
  <conditionalFormatting sqref="J334">
    <cfRule type="containsBlanks" dxfId="10162" priority="135">
      <formula>LEN(TRIM(J334))=0</formula>
    </cfRule>
  </conditionalFormatting>
  <conditionalFormatting sqref="J324">
    <cfRule type="containsBlanks" dxfId="10161" priority="137">
      <formula>LEN(TRIM(J324))=0</formula>
    </cfRule>
  </conditionalFormatting>
  <conditionalFormatting sqref="J298">
    <cfRule type="containsBlanks" dxfId="10160" priority="143">
      <formula>LEN(TRIM(J298))=0</formula>
    </cfRule>
  </conditionalFormatting>
  <conditionalFormatting sqref="J299">
    <cfRule type="containsBlanks" dxfId="10159" priority="142">
      <formula>LEN(TRIM(J299))=0</formula>
    </cfRule>
  </conditionalFormatting>
  <conditionalFormatting sqref="J304">
    <cfRule type="containsBlanks" dxfId="10158" priority="141">
      <formula>LEN(TRIM(J304))=0</formula>
    </cfRule>
  </conditionalFormatting>
  <conditionalFormatting sqref="J309">
    <cfRule type="containsBlanks" dxfId="10157" priority="140">
      <formula>LEN(TRIM(J309))=0</formula>
    </cfRule>
  </conditionalFormatting>
  <conditionalFormatting sqref="J314">
    <cfRule type="containsBlanks" dxfId="10156" priority="139">
      <formula>LEN(TRIM(J314))=0</formula>
    </cfRule>
  </conditionalFormatting>
  <conditionalFormatting sqref="J319">
    <cfRule type="containsBlanks" dxfId="10155" priority="138">
      <formula>LEN(TRIM(J319))=0</formula>
    </cfRule>
  </conditionalFormatting>
  <conditionalFormatting sqref="J329">
    <cfRule type="containsBlanks" dxfId="10154" priority="136">
      <formula>LEN(TRIM(J329))=0</formula>
    </cfRule>
  </conditionalFormatting>
  <conditionalFormatting sqref="J65:J68">
    <cfRule type="containsBlanks" dxfId="10153" priority="134">
      <formula>LEN(TRIM(J65))=0</formula>
    </cfRule>
  </conditionalFormatting>
  <conditionalFormatting sqref="J301">
    <cfRule type="containsBlanks" dxfId="10152" priority="133">
      <formula>LEN(TRIM(J301))=0</formula>
    </cfRule>
  </conditionalFormatting>
  <conditionalFormatting sqref="J306">
    <cfRule type="containsBlanks" dxfId="10151" priority="132">
      <formula>LEN(TRIM(J306))=0</formula>
    </cfRule>
  </conditionalFormatting>
  <conditionalFormatting sqref="J311">
    <cfRule type="containsBlanks" dxfId="10150" priority="131">
      <formula>LEN(TRIM(J311))=0</formula>
    </cfRule>
  </conditionalFormatting>
  <conditionalFormatting sqref="J316">
    <cfRule type="containsBlanks" dxfId="10149" priority="130">
      <formula>LEN(TRIM(J316))=0</formula>
    </cfRule>
  </conditionalFormatting>
  <conditionalFormatting sqref="J326">
    <cfRule type="containsBlanks" dxfId="10148" priority="129">
      <formula>LEN(TRIM(J326))=0</formula>
    </cfRule>
  </conditionalFormatting>
  <conditionalFormatting sqref="J331">
    <cfRule type="containsBlanks" dxfId="10147" priority="128">
      <formula>LEN(TRIM(J331))=0</formula>
    </cfRule>
  </conditionalFormatting>
  <conditionalFormatting sqref="J336">
    <cfRule type="containsBlanks" dxfId="10146" priority="127">
      <formula>LEN(TRIM(J336))=0</formula>
    </cfRule>
  </conditionalFormatting>
  <conditionalFormatting sqref="H337">
    <cfRule type="containsBlanks" dxfId="10145" priority="126">
      <formula>LEN(TRIM(H337))=0</formula>
    </cfRule>
  </conditionalFormatting>
  <conditionalFormatting sqref="K19:N23">
    <cfRule type="containsBlanks" dxfId="10144" priority="125">
      <formula>LEN(TRIM(K19))=0</formula>
    </cfRule>
  </conditionalFormatting>
  <conditionalFormatting sqref="J321">
    <cfRule type="containsBlanks" dxfId="10143" priority="124">
      <formula>LEN(TRIM(J321))=0</formula>
    </cfRule>
  </conditionalFormatting>
  <conditionalFormatting sqref="H287:J287">
    <cfRule type="containsBlanks" dxfId="10142" priority="123">
      <formula>LEN(TRIM(H287))=0</formula>
    </cfRule>
  </conditionalFormatting>
  <conditionalFormatting sqref="H291:J291">
    <cfRule type="expression" dxfId="10141" priority="63">
      <formula>OR($H$290="No",$H$290="Don't know")</formula>
    </cfRule>
    <cfRule type="containsBlanks" dxfId="10140" priority="122">
      <formula>LEN(TRIM(H291))=0</formula>
    </cfRule>
  </conditionalFormatting>
  <conditionalFormatting sqref="H294:J294">
    <cfRule type="expression" dxfId="10139" priority="61">
      <formula>$H$292="Yes"</formula>
    </cfRule>
    <cfRule type="containsBlanks" dxfId="10138" priority="121">
      <formula>LEN(TRIM(H294))=0</formula>
    </cfRule>
  </conditionalFormatting>
  <conditionalFormatting sqref="O50">
    <cfRule type="containsBlanks" dxfId="10137" priority="120">
      <formula>LEN(TRIM(O50))=0</formula>
    </cfRule>
  </conditionalFormatting>
  <conditionalFormatting sqref="O51">
    <cfRule type="containsBlanks" dxfId="10136" priority="119">
      <formula>LEN(TRIM(O51))=0</formula>
    </cfRule>
  </conditionalFormatting>
  <conditionalFormatting sqref="O42:O47">
    <cfRule type="containsBlanks" dxfId="10135" priority="89">
      <formula>LEN(TRIM(O42))=0</formula>
    </cfRule>
    <cfRule type="containsBlanks" dxfId="10134" priority="118">
      <formula>LEN(TRIM(O42))=0</formula>
    </cfRule>
  </conditionalFormatting>
  <conditionalFormatting sqref="J308">
    <cfRule type="containsBlanks" dxfId="10133" priority="117">
      <formula>LEN(TRIM(J308))=0</formula>
    </cfRule>
  </conditionalFormatting>
  <conditionalFormatting sqref="E107:F108">
    <cfRule type="containsBlanks" dxfId="10132" priority="115">
      <formula>LEN(TRIM(E107))=0</formula>
    </cfRule>
  </conditionalFormatting>
  <conditionalFormatting sqref="E106:F106">
    <cfRule type="containsBlanks" dxfId="10131" priority="116">
      <formula>LEN(TRIM(E106))=0</formula>
    </cfRule>
  </conditionalFormatting>
  <conditionalFormatting sqref="F75:F78">
    <cfRule type="containsBlanks" dxfId="10130" priority="114">
      <formula>LEN(TRIM(F75))=0</formula>
    </cfRule>
  </conditionalFormatting>
  <conditionalFormatting sqref="H195:H196">
    <cfRule type="containsBlanks" dxfId="10129" priority="113">
      <formula>LEN(TRIM(H195))=0</formula>
    </cfRule>
  </conditionalFormatting>
  <conditionalFormatting sqref="H197">
    <cfRule type="containsBlanks" dxfId="10128" priority="112">
      <formula>LEN(TRIM(H197))=0</formula>
    </cfRule>
  </conditionalFormatting>
  <conditionalFormatting sqref="H199">
    <cfRule type="containsBlanks" dxfId="10127" priority="111">
      <formula>LEN(TRIM(H199))=0</formula>
    </cfRule>
  </conditionalFormatting>
  <conditionalFormatting sqref="I6">
    <cfRule type="expression" dxfId="10126" priority="107">
      <formula>$N$13="No"</formula>
    </cfRule>
    <cfRule type="expression" dxfId="10125" priority="108">
      <formula>$N$13="Not applicable"</formula>
    </cfRule>
    <cfRule type="expression" dxfId="10124" priority="109">
      <formula>$N$13="Don't know"</formula>
    </cfRule>
    <cfRule type="containsBlanks" dxfId="10123" priority="110">
      <formula>LEN(TRIM(I6))=0</formula>
    </cfRule>
  </conditionalFormatting>
  <conditionalFormatting sqref="L10:N10">
    <cfRule type="expression" dxfId="10122" priority="106">
      <formula>OR($I$10="No",$I$10="Don't know",$I$10="Not applicable")</formula>
    </cfRule>
  </conditionalFormatting>
  <conditionalFormatting sqref="L11:N11">
    <cfRule type="expression" dxfId="10121" priority="105">
      <formula>OR($I$11="No",$I$11="Don't know",$I$11="Not applicable")</formula>
    </cfRule>
  </conditionalFormatting>
  <conditionalFormatting sqref="L12:N12">
    <cfRule type="expression" dxfId="10120" priority="104">
      <formula>OR($I$12="No",$I$12="Don't know",$I$12="Not applicable")</formula>
    </cfRule>
  </conditionalFormatting>
  <conditionalFormatting sqref="L13:N13">
    <cfRule type="expression" dxfId="10119" priority="103">
      <formula>OR($I$13="No",$I$13="Don't know",$I$13="Not applicable")</formula>
    </cfRule>
  </conditionalFormatting>
  <conditionalFormatting sqref="L14:N14">
    <cfRule type="expression" dxfId="10118" priority="102">
      <formula>OR($I$14="No",$I$14="Don't know",$I$14="Not applicable")</formula>
    </cfRule>
  </conditionalFormatting>
  <conditionalFormatting sqref="L15:N15">
    <cfRule type="expression" dxfId="10117" priority="101">
      <formula>OR($I$15="No",$I$15="Don't know",$I$15="Not applicable")</formula>
    </cfRule>
  </conditionalFormatting>
  <conditionalFormatting sqref="L16:N16">
    <cfRule type="expression" dxfId="10116" priority="100">
      <formula>OR($I$16="No",$I$16="Don't know",$I$16="Not applicable")</formula>
    </cfRule>
  </conditionalFormatting>
  <conditionalFormatting sqref="L18:N18">
    <cfRule type="expression" dxfId="10115" priority="99">
      <formula>OR($I$18="No",$I$18="Don't know",$I$18="Not applicable")</formula>
    </cfRule>
  </conditionalFormatting>
  <conditionalFormatting sqref="L17:N17">
    <cfRule type="expression" dxfId="10114" priority="98">
      <formula>OR($I$17="Neither",$I$17="Don't know",$I$17="Not applicable")</formula>
    </cfRule>
  </conditionalFormatting>
  <conditionalFormatting sqref="J303">
    <cfRule type="containsBlanks" dxfId="10113" priority="97">
      <formula>LEN(TRIM(J303))=0</formula>
    </cfRule>
  </conditionalFormatting>
  <conditionalFormatting sqref="J313">
    <cfRule type="containsBlanks" dxfId="10112" priority="96">
      <formula>LEN(TRIM(J313))=0</formula>
    </cfRule>
  </conditionalFormatting>
  <conditionalFormatting sqref="J318">
    <cfRule type="containsBlanks" dxfId="10111" priority="95">
      <formula>LEN(TRIM(J318))=0</formula>
    </cfRule>
  </conditionalFormatting>
  <conditionalFormatting sqref="J323">
    <cfRule type="containsBlanks" dxfId="10110" priority="94">
      <formula>LEN(TRIM(J323))=0</formula>
    </cfRule>
  </conditionalFormatting>
  <conditionalFormatting sqref="J328">
    <cfRule type="containsBlanks" dxfId="10109" priority="93">
      <formula>LEN(TRIM(J328))=0</formula>
    </cfRule>
  </conditionalFormatting>
  <conditionalFormatting sqref="J333">
    <cfRule type="containsBlanks" dxfId="10108" priority="92">
      <formula>LEN(TRIM(J333))=0</formula>
    </cfRule>
  </conditionalFormatting>
  <conditionalFormatting sqref="K45:L45">
    <cfRule type="containsBlanks" dxfId="10107" priority="91">
      <formula>LEN(TRIM(K45))=0</formula>
    </cfRule>
  </conditionalFormatting>
  <conditionalFormatting sqref="M50:M51 M45">
    <cfRule type="containsBlanks" dxfId="10106" priority="90">
      <formula>LEN(TRIM(M45))=0</formula>
    </cfRule>
  </conditionalFormatting>
  <conditionalFormatting sqref="O228:O235">
    <cfRule type="containsBlanks" dxfId="10105" priority="86">
      <formula>LEN(TRIM(O228))=0</formula>
    </cfRule>
    <cfRule type="containsBlanks" dxfId="10104" priority="87">
      <formula>LEN(TRIM(O228))=0</formula>
    </cfRule>
    <cfRule type="containsBlanks" dxfId="10103" priority="88">
      <formula>LEN(TRIM(O228))=0</formula>
    </cfRule>
  </conditionalFormatting>
  <conditionalFormatting sqref="F84:J84">
    <cfRule type="containsBlanks" dxfId="10102" priority="85">
      <formula>LEN(TRIM(F84))=0</formula>
    </cfRule>
  </conditionalFormatting>
  <conditionalFormatting sqref="G36:G37">
    <cfRule type="expression" dxfId="10101" priority="83">
      <formula>OR($J$33="No",$J$33="Don't know")</formula>
    </cfRule>
    <cfRule type="expression" dxfId="10100" priority="84">
      <formula>$J$33="No"</formula>
    </cfRule>
  </conditionalFormatting>
  <conditionalFormatting sqref="I19:I23">
    <cfRule type="expression" dxfId="10099" priority="77">
      <formula>OR($I$6="No",$I$6="Don't know")</formula>
    </cfRule>
    <cfRule type="expression" dxfId="10098" priority="78">
      <formula>$I$6="No"</formula>
    </cfRule>
    <cfRule type="containsBlanks" dxfId="10097" priority="79">
      <formula>LEN(TRIM(I19))=0</formula>
    </cfRule>
    <cfRule type="expression" dxfId="10096" priority="80">
      <formula>$N$13="No"</formula>
    </cfRule>
    <cfRule type="expression" dxfId="10095" priority="81">
      <formula>$N$13="Not applicable"</formula>
    </cfRule>
    <cfRule type="expression" dxfId="10094" priority="82">
      <formula>$N$13="Don't know"</formula>
    </cfRule>
  </conditionalFormatting>
  <conditionalFormatting sqref="F43 F45:M45">
    <cfRule type="expression" dxfId="10093" priority="76">
      <formula>OR($I$40="No",$I$40="Don't know")</formula>
    </cfRule>
  </conditionalFormatting>
  <conditionalFormatting sqref="L10:N18 K19:N23">
    <cfRule type="expression" dxfId="10092" priority="74">
      <formula>OR($I$6="No",$I$6="Don't know")</formula>
    </cfRule>
  </conditionalFormatting>
  <conditionalFormatting sqref="H37:J37">
    <cfRule type="expression" dxfId="10091" priority="73">
      <formula>OR($J$33="No",$J$33="Don't know")</formula>
    </cfRule>
  </conditionalFormatting>
  <conditionalFormatting sqref="F84:N87">
    <cfRule type="expression" dxfId="10090" priority="72">
      <formula>OR($H$82="No",$H$82="Don't know")</formula>
    </cfRule>
  </conditionalFormatting>
  <conditionalFormatting sqref="G176:N186">
    <cfRule type="expression" dxfId="10089" priority="71">
      <formula>OR($F176="No",$F176="Don't know")</formula>
    </cfRule>
  </conditionalFormatting>
  <conditionalFormatting sqref="H193:J193">
    <cfRule type="expression" dxfId="10088" priority="70">
      <formula>OR($H$187="No",$H$187="Don't know")</formula>
    </cfRule>
  </conditionalFormatting>
  <conditionalFormatting sqref="H197:J197">
    <cfRule type="expression" dxfId="10087" priority="69">
      <formula>AND($H$195="No",$H$196="No")</formula>
    </cfRule>
  </conditionalFormatting>
  <conditionalFormatting sqref="H201:J202">
    <cfRule type="expression" dxfId="10086" priority="68">
      <formula>AND($H$195="No",$H$196="No")</formula>
    </cfRule>
  </conditionalFormatting>
  <conditionalFormatting sqref="G244">
    <cfRule type="expression" dxfId="10085" priority="66">
      <formula>OR($G$242="No",$G$242="Don't know")</formula>
    </cfRule>
  </conditionalFormatting>
  <conditionalFormatting sqref="H279:J279">
    <cfRule type="expression" dxfId="10084" priority="65">
      <formula>OR($H$278="No",$H$278="Don't know",$H$277="No",$H$277="Don't know")</formula>
    </cfRule>
  </conditionalFormatting>
  <conditionalFormatting sqref="H278:J278">
    <cfRule type="expression" dxfId="10083" priority="64">
      <formula>OR($H$277="No",$H$277="Don't know")</formula>
    </cfRule>
  </conditionalFormatting>
  <conditionalFormatting sqref="H293:J293">
    <cfRule type="expression" dxfId="10082" priority="62">
      <formula>OR($H$292="No",$H$292="Don't know",$H$292="Not applicable")</formula>
    </cfRule>
  </conditionalFormatting>
  <conditionalFormatting sqref="F198:J198">
    <cfRule type="expression" dxfId="10081" priority="60">
      <formula>OR($H$197="No",$H$197="Don't know",$H$197="Not applicable (no fees)")</formula>
    </cfRule>
  </conditionalFormatting>
  <conditionalFormatting sqref="F200:J200">
    <cfRule type="expression" dxfId="10080" priority="59">
      <formula>$H$199="No"</formula>
    </cfRule>
  </conditionalFormatting>
  <conditionalFormatting sqref="H202:J202">
    <cfRule type="expression" dxfId="10079" priority="58">
      <formula>OR($H$201="No","Don't know")</formula>
    </cfRule>
  </conditionalFormatting>
  <conditionalFormatting sqref="H339:N339">
    <cfRule type="expression" dxfId="10078" priority="57">
      <formula>OR($H$338="No",$H$338="Don't know")</formula>
    </cfRule>
  </conditionalFormatting>
  <conditionalFormatting sqref="J26">
    <cfRule type="containsBlanks" dxfId="10077" priority="55">
      <formula>LEN(TRIM(J26))=0</formula>
    </cfRule>
  </conditionalFormatting>
  <conditionalFormatting sqref="J25">
    <cfRule type="containsBlanks" dxfId="10076" priority="56">
      <formula>LEN(TRIM(J25))=0</formula>
    </cfRule>
  </conditionalFormatting>
  <conditionalFormatting sqref="H347 H350">
    <cfRule type="containsBlanks" dxfId="10075" priority="53">
      <formula>LEN(TRIM(H347))=0</formula>
    </cfRule>
    <cfRule type="containsBlanks" priority="54">
      <formula>LEN(TRIM(H347))=0</formula>
    </cfRule>
  </conditionalFormatting>
  <conditionalFormatting sqref="H348">
    <cfRule type="containsBlanks" dxfId="10074" priority="51">
      <formula>LEN(TRIM(H348))=0</formula>
    </cfRule>
    <cfRule type="containsBlanks" priority="52">
      <formula>LEN(TRIM(H348))=0</formula>
    </cfRule>
  </conditionalFormatting>
  <conditionalFormatting sqref="H349">
    <cfRule type="containsBlanks" dxfId="10073" priority="49">
      <formula>LEN(TRIM(H349))=0</formula>
    </cfRule>
    <cfRule type="containsBlanks" priority="50">
      <formula>LEN(TRIM(H349))=0</formula>
    </cfRule>
  </conditionalFormatting>
  <conditionalFormatting sqref="H345:H346">
    <cfRule type="containsBlanks" dxfId="10072" priority="47">
      <formula>LEN(TRIM(H345))=0</formula>
    </cfRule>
    <cfRule type="containsBlanks" priority="48">
      <formula>LEN(TRIM(H345))=0</formula>
    </cfRule>
  </conditionalFormatting>
  <conditionalFormatting sqref="H344">
    <cfRule type="containsBlanks" dxfId="10071" priority="45">
      <formula>LEN(TRIM(H344))=0</formula>
    </cfRule>
    <cfRule type="containsBlanks" priority="46">
      <formula>LEN(TRIM(H344))=0</formula>
    </cfRule>
  </conditionalFormatting>
  <conditionalFormatting sqref="H345:I345">
    <cfRule type="expression" dxfId="10070" priority="44">
      <formula>OR($H$344="No",$H$344="Don't know")</formula>
    </cfRule>
  </conditionalFormatting>
  <conditionalFormatting sqref="H351">
    <cfRule type="containsBlanks" dxfId="10069" priority="42">
      <formula>LEN(TRIM(H351))=0</formula>
    </cfRule>
    <cfRule type="containsBlanks" priority="43">
      <formula>LEN(TRIM(H351))=0</formula>
    </cfRule>
  </conditionalFormatting>
  <conditionalFormatting sqref="I10:I18">
    <cfRule type="containsBlanks" dxfId="10068" priority="38">
      <formula>LEN(TRIM(I10))=0</formula>
    </cfRule>
    <cfRule type="expression" dxfId="10067" priority="39">
      <formula>$N$12="No"</formula>
    </cfRule>
    <cfRule type="expression" dxfId="10066" priority="40">
      <formula>$N$12="Not applicable"</formula>
    </cfRule>
    <cfRule type="expression" dxfId="10065" priority="41">
      <formula>$N$12="Don't know"</formula>
    </cfRule>
  </conditionalFormatting>
  <conditionalFormatting sqref="G92:N104">
    <cfRule type="containsBlanks" dxfId="10064" priority="37">
      <formula>LEN(TRIM(G92))=0</formula>
    </cfRule>
  </conditionalFormatting>
  <conditionalFormatting sqref="H113:H115">
    <cfRule type="containsBlanks" dxfId="10063" priority="36">
      <formula>LEN(TRIM(H113))=0</formula>
    </cfRule>
  </conditionalFormatting>
  <conditionalFormatting sqref="H116">
    <cfRule type="containsBlanks" dxfId="10062" priority="35">
      <formula>LEN(TRIM(H116))=0</formula>
    </cfRule>
  </conditionalFormatting>
  <conditionalFormatting sqref="H119 H113:H116">
    <cfRule type="expression" dxfId="10061" priority="33">
      <formula>#REF!="Don't know"</formula>
    </cfRule>
    <cfRule type="expression" dxfId="10060" priority="34">
      <formula>#REF!="No"</formula>
    </cfRule>
  </conditionalFormatting>
  <conditionalFormatting sqref="H119">
    <cfRule type="containsBlanks" dxfId="10059" priority="32">
      <formula>LEN(TRIM(H119))=0</formula>
    </cfRule>
  </conditionalFormatting>
  <conditionalFormatting sqref="H117">
    <cfRule type="containsBlanks" dxfId="10058" priority="29">
      <formula>LEN(TRIM(H117))=0</formula>
    </cfRule>
    <cfRule type="expression" dxfId="10057" priority="30">
      <formula>#REF!="Don't know"</formula>
    </cfRule>
    <cfRule type="expression" dxfId="10056" priority="31">
      <formula>#REF!="No"</formula>
    </cfRule>
  </conditionalFormatting>
  <conditionalFormatting sqref="G123:G136 J123:J136">
    <cfRule type="containsBlanks" dxfId="10055" priority="28">
      <formula>LEN(TRIM(G123))=0</formula>
    </cfRule>
  </conditionalFormatting>
  <conditionalFormatting sqref="L141:L150">
    <cfRule type="expression" dxfId="10054" priority="26">
      <formula>$F$219="Don't know"</formula>
    </cfRule>
    <cfRule type="expression" dxfId="10053" priority="27">
      <formula>$F$219="No"</formula>
    </cfRule>
  </conditionalFormatting>
  <conditionalFormatting sqref="L140:M140">
    <cfRule type="expression" dxfId="10052" priority="21">
      <formula>$F$219="Don't know"</formula>
    </cfRule>
    <cfRule type="expression" dxfId="10051" priority="22">
      <formula>$F$219="No"</formula>
    </cfRule>
    <cfRule type="expression" dxfId="10050" priority="24">
      <formula>$F$219="Don't know"</formula>
    </cfRule>
    <cfRule type="expression" dxfId="10049" priority="25">
      <formula>$F$219="No"</formula>
    </cfRule>
  </conditionalFormatting>
  <conditionalFormatting sqref="L140:N140 F140:F150 L141:L150">
    <cfRule type="containsBlanks" dxfId="10048" priority="23">
      <formula>LEN(TRIM(F140))=0</formula>
    </cfRule>
  </conditionalFormatting>
  <conditionalFormatting sqref="F152:F162">
    <cfRule type="containsBlanks" dxfId="10047" priority="20">
      <formula>LEN(TRIM(F152))=0</formula>
    </cfRule>
  </conditionalFormatting>
  <conditionalFormatting sqref="L165:L174">
    <cfRule type="expression" dxfId="10046" priority="18">
      <formula>$F$219="Don't know"</formula>
    </cfRule>
    <cfRule type="expression" dxfId="10045" priority="19">
      <formula>$F$219="No"</formula>
    </cfRule>
  </conditionalFormatting>
  <conditionalFormatting sqref="L164:M164">
    <cfRule type="expression" dxfId="10044" priority="13">
      <formula>$F$219="Don't know"</formula>
    </cfRule>
    <cfRule type="expression" dxfId="10043" priority="14">
      <formula>$F$219="No"</formula>
    </cfRule>
    <cfRule type="expression" dxfId="10042" priority="16">
      <formula>$F$219="Don't know"</formula>
    </cfRule>
    <cfRule type="expression" dxfId="10041" priority="17">
      <formula>$F$219="No"</formula>
    </cfRule>
  </conditionalFormatting>
  <conditionalFormatting sqref="L164:N164 F164:F174 L165:L174">
    <cfRule type="containsBlanks" dxfId="10040" priority="15">
      <formula>LEN(TRIM(F164))=0</formula>
    </cfRule>
  </conditionalFormatting>
  <conditionalFormatting sqref="F176:F186">
    <cfRule type="containsBlanks" dxfId="10039" priority="12">
      <formula>LEN(TRIM(F176))=0</formula>
    </cfRule>
  </conditionalFormatting>
  <conditionalFormatting sqref="H189:H192">
    <cfRule type="containsBlanks" dxfId="10038" priority="9">
      <formula>LEN(TRIM(H189))=0</formula>
    </cfRule>
    <cfRule type="expression" dxfId="10037" priority="10">
      <formula>$H$142="Don't know"</formula>
    </cfRule>
    <cfRule type="expression" dxfId="10036" priority="11">
      <formula>$H$142="no"</formula>
    </cfRule>
  </conditionalFormatting>
  <conditionalFormatting sqref="H29">
    <cfRule type="containsBlanks" dxfId="10035" priority="8">
      <formula>LEN(TRIM(H29))=0</formula>
    </cfRule>
  </conditionalFormatting>
  <conditionalFormatting sqref="H30">
    <cfRule type="containsBlanks" dxfId="10034" priority="7">
      <formula>LEN(TRIM(H30))=0</formula>
    </cfRule>
  </conditionalFormatting>
  <conditionalFormatting sqref="F223:G223 F222 F224">
    <cfRule type="containsBlanks" dxfId="10033" priority="6">
      <formula>LEN(TRIM(F222))=0</formula>
    </cfRule>
  </conditionalFormatting>
  <conditionalFormatting sqref="F246:F250">
    <cfRule type="containsBlanks" dxfId="10032" priority="5">
      <formula>LEN(TRIM(F246))=0</formula>
    </cfRule>
  </conditionalFormatting>
  <conditionalFormatting sqref="I43:J43">
    <cfRule type="containsBlanks" dxfId="10031" priority="4">
      <formula>LEN(TRIM(I43))=0</formula>
    </cfRule>
  </conditionalFormatting>
  <conditionalFormatting sqref="J27">
    <cfRule type="expression" dxfId="10030" priority="1">
      <formula>OR($J$33="No",$J$33="Don't know")</formula>
    </cfRule>
    <cfRule type="expression" dxfId="10029" priority="2">
      <formula>$J$33="No"</formula>
    </cfRule>
    <cfRule type="containsBlanks" dxfId="10028" priority="3">
      <formula>LEN(TRIM(J27))=0</formula>
    </cfRule>
  </conditionalFormatting>
  <dataValidations count="60">
    <dataValidation type="list" showInputMessage="1" showErrorMessage="1" sqref="J298:K298 J303:K303 J313:K313 J318:K318 J323:K323 J328:K328 J333:K333" xr:uid="{B1B82445-27F4-A647-BFC3-73F61C473009}">
      <formula1>"WHO-prequalified, SRA, Both WHO-PQ and SRA,No SRA or WHO-PQ products registered,Don't know"</formula1>
    </dataValidation>
    <dataValidation type="list" showInputMessage="1" showErrorMessage="1" sqref="H197" xr:uid="{2843A981-A09B-5F43-9BFB-9BD87F0B5BF4}">
      <formula1>"Yes, No, Don't know,Not applicable (no fees)"</formula1>
    </dataValidation>
    <dataValidation type="list" showInputMessage="1" showErrorMessage="1" sqref="G244" xr:uid="{0F664D69-EBEA-1E4D-8CB7-82FBDB194AE8}">
      <formula1>"Yes, No, Don't know, Not applicable (no LMIS)"</formula1>
    </dataValidation>
    <dataValidation type="list" showInputMessage="1" showErrorMessage="1" sqref="F233:F235 F231 J65:J68" xr:uid="{317C83E0-DB35-934F-B241-9D73FC865CFA}">
      <formula1>"Yes, No, Don't know,Not applicable"</formula1>
    </dataValidation>
    <dataValidation type="list" showInputMessage="1" showErrorMessage="1" sqref="F236 F229" xr:uid="{63F7BB3E-56CA-E941-9B27-3A7CD355FA3E}">
      <formula1>"Yes, No"</formula1>
    </dataValidation>
    <dataValidation type="list" showInputMessage="1" showErrorMessage="1" sqref="M50:M54 M43 M45" xr:uid="{E9B01826-CB84-1649-AC10-AE1C79AA41F1}">
      <formula1>"Purchase/P.O. date,Shipment date,Delivery date,Other,Unknown,Not applicable"</formula1>
    </dataValidation>
    <dataValidation type="list" showInputMessage="1" showErrorMessage="1" sqref="H347:I347" xr:uid="{BC327BAD-8E81-874D-B71A-AF1B076C77D5}">
      <formula1>"No impact, Reduced frequency of meetings, Prevented ability to meet, Don't know, Not applicable (no committee)"</formula1>
    </dataValidation>
    <dataValidation type="list" showInputMessage="1" showErrorMessage="1" sqref="F237:F240 M140:N140 H277:J278 H201 G92:N104 I22:I23 H115:J115 I18 I10:I16 L140:L150 M164:N164 L164:L174" xr:uid="{5021AD1A-4EEE-744C-81BC-4993F0466B09}">
      <formula1>"Yes, No, Don't know, Not applicable"</formula1>
    </dataValidation>
    <dataValidation type="list" showInputMessage="1" showErrorMessage="1" error="Please choose from the dropdown list." sqref="I21" xr:uid="{3B05A2B6-FA6C-294A-8B7E-631561000305}">
      <formula1>"0 times, 1 time, 2-3 times, 4 or more times, Don't know, Not applicable"</formula1>
    </dataValidation>
    <dataValidation type="list" showInputMessage="1" showErrorMessage="1" sqref="H25 J25" xr:uid="{D52AD4F7-8C17-1D4F-9E64-BF10884CC07D}">
      <formula1>"January, February, March, April, May, June, July, August, September, October, November, December"</formula1>
    </dataValidation>
    <dataValidation type="list" showInputMessage="1" showErrorMessage="1" sqref="H117:J117 F230 I40 F152:F162 K204:K216 H195:H196 G111 H199 I6 J31 H82 F140:F150 F164:F174 H187:J187 J33 H337:H338 F43 F45 G242 G106:N108 H119:J119 F176:F186" xr:uid="{B48F49EE-B1F6-E642-B655-DF410E13BC75}">
      <formula1>"Yes, No, Don't know"</formula1>
    </dataValidation>
    <dataValidation type="list" showInputMessage="1" showErrorMessage="1" sqref="F50:F54" xr:uid="{71BD7FF7-3493-9C4B-949A-F08680E2F5CC}">
      <formula1>"In-kind, Cash, Don't know, Not applicable"</formula1>
    </dataValidation>
    <dataValidation type="list" showInputMessage="1" showErrorMessage="1" sqref="H137 J137:L137" xr:uid="{4515FCA5-8B89-C049-92D2-BC3C63775ACF}">
      <formula1>"Community Health Worker (or equivalent), Nurse, Auxiliary Nurse, Auxiliary Nurse Midwife, Clinical Officer, Doctor, Don't know, Not applicable"</formula1>
    </dataValidation>
    <dataValidation type="list" showInputMessage="1" showErrorMessage="1" sqref="H294 H282 H286 H292 H290" xr:uid="{24FB424E-2C0C-3642-8963-B269F5595EEC}">
      <formula1>"Yes, No, Don’t know, Not applicable"</formula1>
    </dataValidation>
    <dataValidation type="list" showInputMessage="1" showErrorMessage="1" sqref="H284:J285" xr:uid="{E70C3BE1-55BD-824D-9B96-17359CA3FBA6}">
      <formula1>"Most were tested, Some were tested, None were tested, Don't know, Not applicable"</formula1>
    </dataValidation>
    <dataValidation type="list" showInputMessage="1" showErrorMessage="1" error="Please choose from the dropdown list." sqref="I19:I20" xr:uid="{F3CDE948-6F51-604F-A8BE-F7F6C6FB74F4}">
      <formula1>"Yes, No, Don't know, Not applicable"</formula1>
    </dataValidation>
    <dataValidation type="list" showInputMessage="1" showErrorMessage="1" sqref="H280:J280" xr:uid="{40C07E6E-2F15-6D41-A92E-42C9513B46F6}">
      <formula1>"Less than 6 months, 6 months to under 1 year, 1 year to 18 months, More than 18 months,Don’t know, Not applicable"</formula1>
    </dataValidation>
    <dataValidation type="list" showInputMessage="1" showErrorMessage="1" sqref="H281" xr:uid="{3449AEBE-D010-B842-A8B1-1BD51964629C}">
      <formula1>"Yes,No,Don’t know, Not applicable"</formula1>
    </dataValidation>
    <dataValidation type="list" showInputMessage="1" showErrorMessage="1" sqref="H289:J289" xr:uid="{CCC31FE7-8610-8F4B-ABB2-7AC3E74D776D}">
      <formula1>"0,1,2-3,More than 3, Don’t know"</formula1>
    </dataValidation>
    <dataValidation type="list" showInputMessage="1" showErrorMessage="1" sqref="H287:J287" xr:uid="{04BC40B3-189D-E840-A73E-1651760EA76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BF1F4B2-4735-4E43-98B8-B64CDC39126F}">
      <formula1>"Yes,No,Don't know,Not applicable"</formula1>
    </dataValidation>
    <dataValidation type="list" showInputMessage="1" showErrorMessage="1" sqref="H291:J291" xr:uid="{7497F6E5-ACF3-E44D-9A3C-E526C03F5633}">
      <formula1>"0-25%,26-50%,51-75%,76-100%, Don’t know, Not applicable"</formula1>
    </dataValidation>
    <dataValidation type="list" showInputMessage="1" showErrorMessage="1" sqref="H340:I340" xr:uid="{CAFA9692-0D5D-024D-AE0F-50E4D3EEC043}">
      <formula1>"Yes (PSE plan with FP/RH component),No PSE plan started/developed,Yes PSE plan but no FP/RH component,Don't know"</formula1>
    </dataValidation>
    <dataValidation type="list" showInputMessage="1" showErrorMessage="1" sqref="F246:G246" xr:uid="{F5C79265-DD31-CF41-8BEB-02F1B9C083E3}">
      <formula1>"Yes: All public sector facilities included, Yes: Some public sector facilities included,None, Don't know, Not applicable (no LMIS)"</formula1>
    </dataValidation>
    <dataValidation type="list" showInputMessage="1" showErrorMessage="1" sqref="F247:G247" xr:uid="{221EFE35-BEE6-434C-B544-0E441092E5E3}">
      <formula1>"Yes: All private sector facilities included, Yes: Some private sector facilities included,None, Don't know, Not applicable (no LMIS)"</formula1>
    </dataValidation>
    <dataValidation type="list" showInputMessage="1" showErrorMessage="1" sqref="F248:G248" xr:uid="{5ADF5DA7-959B-7C43-A8C8-9CDBCCE1106C}">
      <formula1>"Yes: All NGO facilities included, Yes: Some NGO facilities included,None, Don't know, Not applicable (no LMIS)"</formula1>
    </dataValidation>
    <dataValidation type="list" showInputMessage="1" showErrorMessage="1" sqref="F249:G249" xr:uid="{97ED7607-7830-C640-980D-E848CC93E60A}">
      <formula1>"Yes: All social marketing sites included, Yes: Some social marketing sites included,None, Don't know, Not applicable (no LMIS)"</formula1>
    </dataValidation>
    <dataValidation showInputMessage="1" showErrorMessage="1" error="Please choose from the dropdown list." sqref="K19:N23" xr:uid="{FC63A39F-AB70-AD4A-9773-D8685CD3514A}"/>
    <dataValidation type="list" showInputMessage="1" showErrorMessage="1" sqref="F221:G221" xr:uid="{A461B550-09EF-FE4E-A718-E8337CDD5568}">
      <formula1>"Yes: Extensive social marketing,Yes: Some social marketing,No,Don't know"</formula1>
    </dataValidation>
    <dataValidation type="list" showInputMessage="1" showErrorMessage="1" sqref="F223:G223" xr:uid="{38B02586-E8FD-6E49-B4E3-5625E2C95C2F}">
      <formula1>"Yes: Extensive mobile outreach/education,Yes: Some mobile outreach/education,No,Don't know"</formula1>
    </dataValidation>
    <dataValidation type="list" showInputMessage="1" showErrorMessage="1" sqref="F225:G225 H346:I346 H344:I344 H189:J192" xr:uid="{D7AFFE57-9E24-3644-B7F8-57576F3530DF}">
      <formula1>"Yes,No,Don't know"</formula1>
    </dataValidation>
    <dataValidation type="list" showInputMessage="1" showErrorMessage="1" sqref="G227" xr:uid="{2988ED44-F35F-414A-BC3C-794CCE0C41D8}">
      <formula1>"0%,1-10%,11-20%,21-30%,31-40%,41-50%,51-60%,61-70%,71-80%,81-100%,Don't know,Not applicable"</formula1>
    </dataValidation>
    <dataValidation type="list" showInputMessage="1" showErrorMessage="1" sqref="I17" xr:uid="{AF37885F-1386-E547-AC13-323C09DEAB76}">
      <formula1>"Ministry of Finance, Ministry of Planning,Both,Neither,Don't know, Not applicable"</formula1>
    </dataValidation>
    <dataValidation type="list" showInputMessage="1" showErrorMessage="1" error="Please choose from the dropdown list." prompt="Please select from the dropdown list" sqref="G66:I68" xr:uid="{F4DFF64F-7DA3-0E41-BD08-58DF61960E1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G136 H127:I136 H123:I125 J123:J136 K123:L125 K127:L136" xr:uid="{51203805-98F7-404E-B9C4-41066C5CBA7D}">
      <formula1>"Community Health Worker (or equivalent),Auxiliary Nurse,Auxiliary Nurse Midwife,Nurse,Clinical Officer,Doctor,Don't know,Not applicable"</formula1>
    </dataValidation>
    <dataValidation type="list" showInputMessage="1" showErrorMessage="1" sqref="F222:G222" xr:uid="{3329CB70-C170-9A48-80A5-5E18269ACF60}">
      <formula1>"Yes: Extensive mass media,Yes: Some mass media,No,Don't know"</formula1>
    </dataValidation>
    <dataValidation type="list" showInputMessage="1" showErrorMessage="1" sqref="F224:G224" xr:uid="{6B60E1C7-CFCB-FD4E-A98C-6E020345C448}">
      <formula1>"Yes: Extensive community mobilization/engagement,Yes: Some community mobilization/engagement,No,Don't know"</formula1>
    </dataValidation>
    <dataValidation type="list" showInputMessage="1" showErrorMessage="1" sqref="H283:J283" xr:uid="{5A10BC64-1FD7-1247-A789-22E086C5D77E}">
      <formula1>"Yes - ISO certified, Yes - WHO-PQ, Yes - both ISO certified and WHO-PQ,Neither, Don’t know, Not applicable"</formula1>
    </dataValidation>
    <dataValidation type="list" showInputMessage="1" showErrorMessage="1" sqref="J301:K301 J306:K306 J311:K311 J316:K316 J326:K326 J331:K331 J336:K336 J321:K321" xr:uid="{AFC7F5C0-4F0B-7447-92A6-ADD861C36EC1}">
      <formula1>"0,1,2 or more,Don't know"</formula1>
    </dataValidation>
    <dataValidation type="list" showInputMessage="1" showErrorMessage="1" sqref="H276:J276" xr:uid="{C1B8D404-D4A3-5C42-996F-55117B627F9C}">
      <formula1>"Yes, No, Don’t know, Not applicable (No NMRA)"</formula1>
    </dataValidation>
    <dataValidation type="list" showInputMessage="1" showErrorMessage="1" sqref="H341:I341" xr:uid="{E1334FF1-BD00-314E-9B95-82F050EEB3B6}">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5DE5FDF2-08DA-F844-BB48-D65A482AD240}">
      <formula1>"WHO-prequalified, SRA, Both WHO-PQ and SRA,No SRA or WHO-PQ products registered,Don’t know"</formula1>
    </dataValidation>
    <dataValidation type="list" showInputMessage="1" showErrorMessage="1" sqref="J309:K309 J329 J334 J304 J299 J314 J319 J324" xr:uid="{2E70C7B6-15D5-C540-A14B-D99E19D7E131}">
      <formula1>"0,1,2-3,More than 3,Don't know"</formula1>
    </dataValidation>
    <dataValidation type="list" showInputMessage="1" showErrorMessage="1" sqref="H116:J116" xr:uid="{C303C8A4-0230-6D41-9030-6E1A9CA6A483}">
      <formula1>"Yes - high level of implementation, Yes - some implementation,Minimal or no implementation, Don't know, Not applicable (no strategy)"</formula1>
    </dataValidation>
    <dataValidation type="decimal" showInputMessage="1" showErrorMessage="1" error="Enter numeric value here only (in USD)." sqref="G43:H43 G45:H45" xr:uid="{DBE7A63F-0B98-384E-9731-348132B01355}">
      <formula1>0</formula1>
      <formula2>100000000</formula2>
    </dataValidation>
    <dataValidation type="decimal" showInputMessage="1" showErrorMessage="1" error="Enter a numeric value here only (in USD)." sqref="G36:G37" xr:uid="{CD3B1BAB-3F97-DA44-AB2B-12992AE3FD43}">
      <formula1>0</formula1>
      <formula2>100000000</formula2>
    </dataValidation>
    <dataValidation type="decimal" showInputMessage="1" showErrorMessage="1" error="Enter a numeric quantity only." sqref="K50:L54" xr:uid="{C2A36D14-D0DE-7949-ACBD-08B8136E96E1}">
      <formula1>0</formula1>
      <formula2>1000000000</formula2>
    </dataValidation>
    <dataValidation type="decimal" showInputMessage="1" showErrorMessage="1" error="Enter a numeric value here only (in USD)." sqref="G50:H54" xr:uid="{0DF0D25A-9450-D548-8E08-E183CB51E593}">
      <formula1>0</formula1>
      <formula2>500000000</formula2>
    </dataValidation>
    <dataValidation type="decimal" showInputMessage="1" showErrorMessage="1" error="Enter a numeric quantity here only." sqref="K43:L43" xr:uid="{574A8B9D-7E44-C24E-8E20-D79791723FA1}">
      <formula1>0</formula1>
      <formula2>1000000000</formula2>
    </dataValidation>
    <dataValidation type="custom" operator="lessThanOrEqual" showInputMessage="1" showErrorMessage="1" error="This number cannot exceed the total number of stock status observations (column I)." sqref="H254:H257 H259:H261 H263:H268 H270:H272 K271:K272" xr:uid="{7176CEDA-2596-B24C-BB21-F98E7CA1885B}">
      <formula1>H254&lt;=I254</formula1>
    </dataValidation>
    <dataValidation type="custom" showInputMessage="1" showErrorMessage="1" error="This number must be greater than or equal to the number of stocked out observations (Column H)." sqref="I254:I257 I259:I261 I263:I268 I270:I272 L271:L272" xr:uid="{52086440-0FDF-2F4E-9916-DDD37533AB02}">
      <formula1>I254&gt;=H254</formula1>
    </dataValidation>
    <dataValidation type="custom" showInputMessage="1" showErrorMessage="1" error="This number must be less than or equal to the total number of SDPs reporting (stock observations) (Column L)." sqref="K254:K257 K259:K261 K263:K268 K270" xr:uid="{7BCBB9FD-7B8C-804E-A7A2-7A34B82342BC}">
      <formula1>K254&lt;=L254</formula1>
    </dataValidation>
    <dataValidation type="custom" showInputMessage="1" showErrorMessage="1" error="This number must be greater than or equal to the total number of stocked out obversations (Column K)." sqref="L256" xr:uid="{39703B7A-3430-9A40-9F85-9AD3EB485FF4}">
      <formula1>L256&gt;=K256</formula1>
    </dataValidation>
    <dataValidation type="list" showInputMessage="1" showErrorMessage="1" sqref="H26 J26" xr:uid="{087D3730-D3D7-A84E-B717-6DF0354BC24C}">
      <formula1>"2017,2018,2019,2020,2021"</formula1>
    </dataValidation>
    <dataValidation type="custom" showInputMessage="1" showErrorMessage="1" error="This number must be greater than or equal to the total number of stocked out observations (Column K)." sqref="L254:L255 L257 L259:L261 L263:L268 L270" xr:uid="{5ADF8D65-67C4-6845-80B0-6C92B47D455B}">
      <formula1>L254&gt;=K254</formula1>
    </dataValidation>
    <dataValidation type="list" showInputMessage="1" showErrorMessage="1" sqref="H349:I349" xr:uid="{63E9B76A-ADB6-8F4E-923C-DE15E0A32D5E}">
      <formula1>"High Impact, Medium Impact, Low Impact, No Impact, Unknown"</formula1>
    </dataValidation>
    <dataValidation type="list" showInputMessage="1" showErrorMessage="1" sqref="H348:I348" xr:uid="{04441013-C008-BA48-89E4-179FDA42FF74}">
      <formula1>"All or most of the budget line shifted to COVID response, Some of the budget shifted,None of the budget shifted (i.e. no Impact), unknown, not applicable"</formula1>
    </dataValidation>
    <dataValidation type="list" showInputMessage="1" showErrorMessage="1" sqref="H30:J30" xr:uid="{B07ACFB1-FCE6-C849-8400-981B6B700E1D}">
      <formula1>"Less than annually,Annually,Bi-annually (twice a year),Quarterly,Monthly,Ad hoc"</formula1>
    </dataValidation>
    <dataValidation type="list" showInputMessage="1" showErrorMessage="1" sqref="F250:G250" xr:uid="{355F6D94-2474-4946-BD13-6E874BCE29D7}">
      <formula1>"Paper only, Mobile phone/SMS,Electronic,Combination, Don't know, Not applicable (no LMIS)"</formula1>
    </dataValidation>
    <dataValidation showInputMessage="1" showErrorMessage="1" error="Enter a numeric quantity here only." sqref="K45:L45" xr:uid="{A49921FB-2419-9542-A447-FA0A232A280F}"/>
  </dataValidations>
  <hyperlinks>
    <hyperlink ref="H3" location="'All Country Summary (2021) '!A1" display="Go to summary page" xr:uid="{CCB09053-86D4-CA47-8AE5-4B2A57DFC3AB}"/>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ACA03-2126-9943-ACDC-145980652601}">
  <sheetPr>
    <tabColor theme="7" tint="0.59999389629810485"/>
  </sheetPr>
  <dimension ref="A1:Q352"/>
  <sheetViews>
    <sheetView showGridLines="0" zoomScaleNormal="100" workbookViewId="0">
      <selection activeCell="C230" sqref="C230:E230"/>
    </sheetView>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9.42578125" customWidth="1"/>
    <col min="15" max="15" width="60.42578125" customWidth="1"/>
    <col min="16" max="16" width="79.140625" customWidth="1"/>
    <col min="17" max="23" width="9.140625" customWidth="1"/>
  </cols>
  <sheetData>
    <row r="1" spans="2:16" ht="60.75" customHeight="1" x14ac:dyDescent="0.3">
      <c r="F1" s="1676"/>
      <c r="G1" s="1701"/>
      <c r="H1" s="1701"/>
      <c r="I1" s="1701"/>
      <c r="J1" s="1701"/>
      <c r="K1" s="1701"/>
      <c r="L1" s="1701"/>
      <c r="M1" s="1701"/>
      <c r="N1" s="1701"/>
    </row>
    <row r="2" spans="2:16" ht="56.25" customHeight="1" thickBot="1" x14ac:dyDescent="0.3">
      <c r="B2" s="1770" t="s">
        <v>2258</v>
      </c>
      <c r="C2" s="1701"/>
      <c r="D2" s="1701"/>
      <c r="E2" s="1701"/>
      <c r="F2" s="1701"/>
      <c r="G2" s="1701"/>
      <c r="H2" s="1701"/>
      <c r="I2" s="405"/>
      <c r="J2" s="405"/>
      <c r="K2" s="406"/>
      <c r="L2" s="406"/>
      <c r="M2" s="406"/>
      <c r="N2" s="407"/>
    </row>
    <row r="3" spans="2:16" ht="39.75" customHeight="1" x14ac:dyDescent="0.25">
      <c r="B3" s="399"/>
      <c r="C3" s="400"/>
      <c r="D3" s="401" t="s">
        <v>816</v>
      </c>
      <c r="E3" s="402" t="s">
        <v>24</v>
      </c>
      <c r="F3" s="403" t="s">
        <v>2259</v>
      </c>
      <c r="G3" s="404"/>
      <c r="H3" s="1174" t="s">
        <v>814</v>
      </c>
      <c r="I3" s="405"/>
      <c r="J3" s="405"/>
      <c r="K3" s="406"/>
      <c r="L3" s="406"/>
      <c r="M3" s="406"/>
      <c r="N3" s="407"/>
    </row>
    <row r="4" spans="2:16" ht="39" customHeight="1" thickBot="1" x14ac:dyDescent="0.3">
      <c r="B4" s="1667" t="s">
        <v>2260</v>
      </c>
      <c r="C4" s="1701"/>
      <c r="D4" s="1701"/>
      <c r="E4" s="1701"/>
      <c r="F4" s="1701"/>
      <c r="G4" s="1701"/>
      <c r="H4" s="1701"/>
      <c r="I4" s="1701"/>
      <c r="J4" s="1701"/>
      <c r="K4" s="1701"/>
      <c r="L4" s="1701"/>
      <c r="M4" s="1701"/>
      <c r="N4" s="1701"/>
      <c r="O4" s="408" t="s">
        <v>2261</v>
      </c>
      <c r="P4" s="409" t="s">
        <v>2262</v>
      </c>
    </row>
    <row r="5" spans="2:16" ht="23.25" customHeight="1" thickBot="1" x14ac:dyDescent="0.3">
      <c r="B5" s="1434" t="s">
        <v>2263</v>
      </c>
      <c r="C5" s="1431"/>
      <c r="D5" s="1431"/>
      <c r="E5" s="1431"/>
      <c r="F5" s="1431"/>
      <c r="G5" s="1431"/>
      <c r="H5" s="1431"/>
      <c r="I5" s="1431"/>
      <c r="J5" s="1431"/>
      <c r="K5" s="1431"/>
      <c r="L5" s="1431"/>
      <c r="M5" s="1431"/>
      <c r="N5" s="1431"/>
      <c r="O5" s="1431"/>
      <c r="P5" s="1433"/>
    </row>
    <row r="6" spans="2:16" ht="84.75" customHeight="1" x14ac:dyDescent="0.25">
      <c r="B6" s="410" t="s">
        <v>391</v>
      </c>
      <c r="C6" s="1662" t="s">
        <v>2264</v>
      </c>
      <c r="D6" s="1439"/>
      <c r="E6" s="1439"/>
      <c r="F6" s="1439"/>
      <c r="G6" s="1439"/>
      <c r="H6" s="1559"/>
      <c r="I6" s="860" t="s">
        <v>2265</v>
      </c>
      <c r="J6" s="426" t="s">
        <v>2266</v>
      </c>
      <c r="K6" s="1593" t="s">
        <v>2861</v>
      </c>
      <c r="L6" s="1439"/>
      <c r="M6" s="1439"/>
      <c r="N6" s="1440"/>
      <c r="O6" s="1663" t="s">
        <v>2862</v>
      </c>
      <c r="P6" s="1663"/>
    </row>
    <row r="7" spans="2:16" ht="22.5" customHeight="1" x14ac:dyDescent="0.25">
      <c r="B7" s="1664" t="s">
        <v>2270</v>
      </c>
      <c r="C7" s="1428"/>
      <c r="D7" s="1428"/>
      <c r="E7" s="1428"/>
      <c r="F7" s="1428"/>
      <c r="G7" s="1428"/>
      <c r="H7" s="1428"/>
      <c r="I7" s="1428"/>
      <c r="J7" s="1428"/>
      <c r="K7" s="1428"/>
      <c r="L7" s="1428"/>
      <c r="M7" s="1428"/>
      <c r="N7" s="1429"/>
      <c r="O7" s="1475"/>
      <c r="P7" s="1475"/>
    </row>
    <row r="8" spans="2:16" ht="21.75" customHeight="1" x14ac:dyDescent="0.25">
      <c r="B8" s="414" t="s">
        <v>395</v>
      </c>
      <c r="C8" s="1461" t="s">
        <v>2271</v>
      </c>
      <c r="D8" s="1428"/>
      <c r="E8" s="1436"/>
      <c r="F8" s="1665" t="s">
        <v>2863</v>
      </c>
      <c r="G8" s="1428"/>
      <c r="H8" s="1428"/>
      <c r="I8" s="1428"/>
      <c r="J8" s="1428"/>
      <c r="K8" s="1428"/>
      <c r="L8" s="1428"/>
      <c r="M8" s="1428"/>
      <c r="N8" s="1428"/>
      <c r="O8" s="1475"/>
      <c r="P8" s="1475"/>
    </row>
    <row r="9" spans="2:16" ht="29.25" customHeight="1" x14ac:dyDescent="0.25">
      <c r="B9" s="77" t="s">
        <v>397</v>
      </c>
      <c r="C9" s="1461" t="s">
        <v>2273</v>
      </c>
      <c r="D9" s="1428"/>
      <c r="E9" s="1428"/>
      <c r="F9" s="1428"/>
      <c r="G9" s="1428"/>
      <c r="H9" s="1436"/>
      <c r="I9" s="415" t="s">
        <v>2274</v>
      </c>
      <c r="J9" s="416"/>
      <c r="K9" s="416"/>
      <c r="L9" s="416"/>
      <c r="M9" s="416"/>
      <c r="N9" s="417"/>
      <c r="O9" s="1475"/>
      <c r="P9" s="1475"/>
    </row>
    <row r="10" spans="2:16" ht="32.25" customHeight="1" x14ac:dyDescent="0.25">
      <c r="B10" s="418" t="s">
        <v>395</v>
      </c>
      <c r="C10" s="1461" t="s">
        <v>2275</v>
      </c>
      <c r="D10" s="1428"/>
      <c r="E10" s="1428"/>
      <c r="F10" s="1428"/>
      <c r="G10" s="1428"/>
      <c r="H10" s="1436"/>
      <c r="I10" s="505" t="s">
        <v>2265</v>
      </c>
      <c r="J10" s="1938" t="s">
        <v>2276</v>
      </c>
      <c r="K10" s="1436"/>
      <c r="L10" s="1658" t="s">
        <v>2864</v>
      </c>
      <c r="M10" s="1428"/>
      <c r="N10" s="1429"/>
      <c r="O10" s="1475"/>
      <c r="P10" s="1475"/>
    </row>
    <row r="11" spans="2:16" ht="32.25" customHeight="1" x14ac:dyDescent="0.25">
      <c r="B11" s="419" t="s">
        <v>402</v>
      </c>
      <c r="C11" s="1461" t="s">
        <v>2277</v>
      </c>
      <c r="D11" s="1428"/>
      <c r="E11" s="1428"/>
      <c r="F11" s="1428"/>
      <c r="G11" s="1428"/>
      <c r="H11" s="1436"/>
      <c r="I11" s="505" t="s">
        <v>2265</v>
      </c>
      <c r="J11" s="1938" t="s">
        <v>2276</v>
      </c>
      <c r="K11" s="1436"/>
      <c r="L11" s="1658" t="s">
        <v>2865</v>
      </c>
      <c r="M11" s="1428"/>
      <c r="N11" s="1429"/>
      <c r="O11" s="1475"/>
      <c r="P11" s="1475"/>
    </row>
    <row r="12" spans="2:16" ht="57" customHeight="1" x14ac:dyDescent="0.25">
      <c r="B12" s="419" t="s">
        <v>404</v>
      </c>
      <c r="C12" s="1461" t="s">
        <v>2278</v>
      </c>
      <c r="D12" s="1428"/>
      <c r="E12" s="1428"/>
      <c r="F12" s="1428"/>
      <c r="G12" s="1428"/>
      <c r="H12" s="1436"/>
      <c r="I12" s="505" t="s">
        <v>58</v>
      </c>
      <c r="J12" s="1938" t="s">
        <v>2276</v>
      </c>
      <c r="K12" s="1436"/>
      <c r="L12" s="1658" t="s">
        <v>2866</v>
      </c>
      <c r="M12" s="1428"/>
      <c r="N12" s="1429"/>
      <c r="O12" s="1475"/>
      <c r="P12" s="1475"/>
    </row>
    <row r="13" spans="2:16" ht="32.25" customHeight="1" x14ac:dyDescent="0.25">
      <c r="B13" s="419" t="s">
        <v>406</v>
      </c>
      <c r="C13" s="1461" t="s">
        <v>2279</v>
      </c>
      <c r="D13" s="1428"/>
      <c r="E13" s="1428"/>
      <c r="F13" s="1428"/>
      <c r="G13" s="1428"/>
      <c r="H13" s="1436"/>
      <c r="I13" s="505" t="s">
        <v>2265</v>
      </c>
      <c r="J13" s="1938" t="s">
        <v>2276</v>
      </c>
      <c r="K13" s="1436"/>
      <c r="L13" s="1658" t="s">
        <v>2867</v>
      </c>
      <c r="M13" s="1428"/>
      <c r="N13" s="1429"/>
      <c r="O13" s="1475"/>
      <c r="P13" s="1475"/>
    </row>
    <row r="14" spans="2:16" ht="32.25" customHeight="1" x14ac:dyDescent="0.25">
      <c r="B14" s="419" t="s">
        <v>409</v>
      </c>
      <c r="C14" s="1461" t="s">
        <v>2280</v>
      </c>
      <c r="D14" s="1428"/>
      <c r="E14" s="1428"/>
      <c r="F14" s="1428"/>
      <c r="G14" s="1428"/>
      <c r="H14" s="1436"/>
      <c r="I14" s="505" t="s">
        <v>2265</v>
      </c>
      <c r="J14" s="1938" t="s">
        <v>2276</v>
      </c>
      <c r="K14" s="1436"/>
      <c r="L14" s="1658" t="s">
        <v>842</v>
      </c>
      <c r="M14" s="1428"/>
      <c r="N14" s="1429"/>
      <c r="O14" s="1475"/>
      <c r="P14" s="1475"/>
    </row>
    <row r="15" spans="2:16" ht="32.25" customHeight="1" x14ac:dyDescent="0.25">
      <c r="B15" s="419" t="s">
        <v>411</v>
      </c>
      <c r="C15" s="1461" t="s">
        <v>2282</v>
      </c>
      <c r="D15" s="1428"/>
      <c r="E15" s="1428"/>
      <c r="F15" s="1428"/>
      <c r="G15" s="1428"/>
      <c r="H15" s="1436"/>
      <c r="I15" s="505" t="s">
        <v>2265</v>
      </c>
      <c r="J15" s="1938" t="s">
        <v>2276</v>
      </c>
      <c r="K15" s="1436"/>
      <c r="L15" s="1658" t="s">
        <v>2868</v>
      </c>
      <c r="M15" s="1428"/>
      <c r="N15" s="1429"/>
      <c r="O15" s="1475"/>
      <c r="P15" s="1475"/>
    </row>
    <row r="16" spans="2:16" ht="51" customHeight="1" x14ac:dyDescent="0.25">
      <c r="B16" s="419" t="s">
        <v>414</v>
      </c>
      <c r="C16" s="1461" t="s">
        <v>2284</v>
      </c>
      <c r="D16" s="1428"/>
      <c r="E16" s="1428"/>
      <c r="F16" s="1428"/>
      <c r="G16" s="1428"/>
      <c r="H16" s="1436"/>
      <c r="I16" s="505" t="s">
        <v>58</v>
      </c>
      <c r="J16" s="1938" t="s">
        <v>2276</v>
      </c>
      <c r="K16" s="1436"/>
      <c r="L16" s="1995" t="s">
        <v>2869</v>
      </c>
      <c r="M16" s="1428"/>
      <c r="N16" s="1429"/>
      <c r="O16" s="1475"/>
      <c r="P16" s="1475"/>
    </row>
    <row r="17" spans="2:16" ht="32.25" customHeight="1" x14ac:dyDescent="0.25">
      <c r="B17" s="419" t="s">
        <v>417</v>
      </c>
      <c r="C17" s="1461" t="s">
        <v>2286</v>
      </c>
      <c r="D17" s="1428"/>
      <c r="E17" s="1428"/>
      <c r="F17" s="1428"/>
      <c r="G17" s="1428"/>
      <c r="H17" s="1436"/>
      <c r="I17" s="505" t="s">
        <v>2870</v>
      </c>
      <c r="J17" s="1938" t="s">
        <v>2276</v>
      </c>
      <c r="K17" s="1436"/>
      <c r="L17" s="1658" t="s">
        <v>2871</v>
      </c>
      <c r="M17" s="1428"/>
      <c r="N17" s="1429"/>
      <c r="O17" s="1475"/>
      <c r="P17" s="1475"/>
    </row>
    <row r="18" spans="2:16" ht="63" customHeight="1" x14ac:dyDescent="0.25">
      <c r="B18" s="419" t="s">
        <v>419</v>
      </c>
      <c r="C18" s="1461" t="s">
        <v>2288</v>
      </c>
      <c r="D18" s="1428"/>
      <c r="E18" s="1428"/>
      <c r="F18" s="1428"/>
      <c r="G18" s="1428"/>
      <c r="H18" s="1436"/>
      <c r="I18" s="505" t="s">
        <v>2265</v>
      </c>
      <c r="J18" s="1938" t="s">
        <v>2276</v>
      </c>
      <c r="K18" s="1436"/>
      <c r="L18" s="1658" t="s">
        <v>2872</v>
      </c>
      <c r="M18" s="1428"/>
      <c r="N18" s="1429"/>
      <c r="O18" s="1471"/>
      <c r="P18" s="1471"/>
    </row>
    <row r="19" spans="2:16" ht="36.75" customHeight="1" thickBot="1" x14ac:dyDescent="0.3">
      <c r="B19" s="77" t="s">
        <v>421</v>
      </c>
      <c r="C19" s="1457" t="s">
        <v>2289</v>
      </c>
      <c r="D19" s="1428"/>
      <c r="E19" s="1428"/>
      <c r="F19" s="1428"/>
      <c r="G19" s="1428"/>
      <c r="H19" s="1428"/>
      <c r="I19" s="505" t="s">
        <v>2265</v>
      </c>
      <c r="J19" s="1659" t="s">
        <v>2873</v>
      </c>
      <c r="K19" s="1660" t="s">
        <v>2874</v>
      </c>
      <c r="L19" s="1448"/>
      <c r="M19" s="1448"/>
      <c r="N19" s="1466"/>
      <c r="O19" s="357" t="s">
        <v>2875</v>
      </c>
      <c r="P19" s="429" t="s">
        <v>2876</v>
      </c>
    </row>
    <row r="20" spans="2:16" ht="36.75" customHeight="1" x14ac:dyDescent="0.25">
      <c r="B20" s="77" t="s">
        <v>424</v>
      </c>
      <c r="C20" s="1457" t="s">
        <v>2293</v>
      </c>
      <c r="D20" s="1428"/>
      <c r="E20" s="1428"/>
      <c r="F20" s="1428"/>
      <c r="G20" s="1428"/>
      <c r="H20" s="1428"/>
      <c r="I20" s="505" t="s">
        <v>2265</v>
      </c>
      <c r="J20" s="1490"/>
      <c r="K20" s="1478"/>
      <c r="L20" s="1701"/>
      <c r="M20" s="1701"/>
      <c r="N20" s="1454"/>
      <c r="O20" s="357" t="s">
        <v>2877</v>
      </c>
      <c r="P20" s="429"/>
    </row>
    <row r="21" spans="2:16" ht="36.75" customHeight="1" thickBot="1" x14ac:dyDescent="0.3">
      <c r="B21" s="77" t="s">
        <v>426</v>
      </c>
      <c r="C21" s="1457" t="s">
        <v>2295</v>
      </c>
      <c r="D21" s="1428"/>
      <c r="E21" s="1428"/>
      <c r="F21" s="1428"/>
      <c r="G21" s="1428"/>
      <c r="H21" s="1428"/>
      <c r="I21" s="505" t="s">
        <v>2296</v>
      </c>
      <c r="J21" s="1490"/>
      <c r="K21" s="1478"/>
      <c r="L21" s="1701"/>
      <c r="M21" s="1701"/>
      <c r="N21" s="1454"/>
      <c r="O21" s="1500" t="s">
        <v>2878</v>
      </c>
      <c r="P21" s="1993" t="s">
        <v>2879</v>
      </c>
    </row>
    <row r="22" spans="2:16" ht="36.75" customHeight="1" x14ac:dyDescent="0.25">
      <c r="B22" s="77" t="s">
        <v>428</v>
      </c>
      <c r="C22" s="1457" t="s">
        <v>2298</v>
      </c>
      <c r="D22" s="1428"/>
      <c r="E22" s="1428"/>
      <c r="F22" s="1428"/>
      <c r="G22" s="1428"/>
      <c r="H22" s="1428"/>
      <c r="I22" s="505" t="s">
        <v>2265</v>
      </c>
      <c r="J22" s="1490"/>
      <c r="K22" s="1478"/>
      <c r="L22" s="1701"/>
      <c r="M22" s="1701"/>
      <c r="N22" s="1454"/>
      <c r="O22" s="1475"/>
      <c r="P22" s="1475"/>
    </row>
    <row r="23" spans="2:16" ht="31.5" customHeight="1" thickBot="1" x14ac:dyDescent="0.3">
      <c r="B23" s="421" t="s">
        <v>395</v>
      </c>
      <c r="C23" s="1645" t="s">
        <v>2299</v>
      </c>
      <c r="D23" s="1424"/>
      <c r="E23" s="1424"/>
      <c r="F23" s="1424"/>
      <c r="G23" s="1424"/>
      <c r="H23" s="1424"/>
      <c r="I23" s="505" t="s">
        <v>2265</v>
      </c>
      <c r="J23" s="1490"/>
      <c r="K23" s="1467"/>
      <c r="L23" s="1468"/>
      <c r="M23" s="1468"/>
      <c r="N23" s="1469"/>
      <c r="O23" s="1422"/>
      <c r="P23" s="1422"/>
    </row>
    <row r="24" spans="2:16" ht="24.75" customHeight="1" thickBot="1" x14ac:dyDescent="0.3">
      <c r="B24" s="1434" t="s">
        <v>2300</v>
      </c>
      <c r="C24" s="1431"/>
      <c r="D24" s="1431"/>
      <c r="E24" s="1431"/>
      <c r="F24" s="1431"/>
      <c r="G24" s="1431"/>
      <c r="H24" s="1431"/>
      <c r="I24" s="1431"/>
      <c r="J24" s="1431"/>
      <c r="K24" s="1431"/>
      <c r="L24" s="1431"/>
      <c r="M24" s="1431"/>
      <c r="N24" s="1431"/>
      <c r="O24" s="1431"/>
      <c r="P24" s="1433"/>
    </row>
    <row r="25" spans="2:16" ht="53.45" customHeight="1" x14ac:dyDescent="0.25">
      <c r="B25" s="1654" t="s">
        <v>431</v>
      </c>
      <c r="C25" s="1558" t="s">
        <v>2301</v>
      </c>
      <c r="D25" s="1495"/>
      <c r="E25" s="1495"/>
      <c r="F25" s="1655"/>
      <c r="G25" s="423" t="s">
        <v>2302</v>
      </c>
      <c r="H25" s="424" t="s">
        <v>2303</v>
      </c>
      <c r="I25" s="425" t="s">
        <v>2304</v>
      </c>
      <c r="J25" s="424" t="s">
        <v>2305</v>
      </c>
      <c r="K25" s="1656" t="s">
        <v>2306</v>
      </c>
      <c r="L25" s="1994" t="s">
        <v>2880</v>
      </c>
      <c r="M25" s="1495"/>
      <c r="N25" s="1452"/>
      <c r="O25" s="372" t="s">
        <v>2268</v>
      </c>
      <c r="P25" s="381" t="s">
        <v>2881</v>
      </c>
    </row>
    <row r="26" spans="2:16" ht="53.1" customHeight="1" x14ac:dyDescent="0.25">
      <c r="B26" s="1525"/>
      <c r="C26" s="1484"/>
      <c r="D26" s="1484"/>
      <c r="E26" s="1484"/>
      <c r="F26" s="1456"/>
      <c r="G26" s="518" t="s">
        <v>2308</v>
      </c>
      <c r="H26" s="487">
        <v>2020</v>
      </c>
      <c r="I26" s="518" t="s">
        <v>2309</v>
      </c>
      <c r="J26" s="487">
        <v>2020</v>
      </c>
      <c r="K26" s="1490"/>
      <c r="L26" s="1478"/>
      <c r="M26" s="1701"/>
      <c r="N26" s="1454"/>
      <c r="O26" s="429" t="s">
        <v>2268</v>
      </c>
      <c r="P26" s="380" t="s">
        <v>2881</v>
      </c>
    </row>
    <row r="27" spans="2:16" ht="75.75" customHeight="1" x14ac:dyDescent="0.25">
      <c r="B27" s="77" t="s">
        <v>438</v>
      </c>
      <c r="C27" s="1488" t="s">
        <v>2310</v>
      </c>
      <c r="D27" s="1428"/>
      <c r="E27" s="1428"/>
      <c r="F27" s="1428"/>
      <c r="G27" s="1428"/>
      <c r="H27" s="1428"/>
      <c r="I27" s="1436"/>
      <c r="J27" s="885">
        <v>1722089.15</v>
      </c>
      <c r="K27" s="1490"/>
      <c r="L27" s="1478"/>
      <c r="M27" s="1701"/>
      <c r="N27" s="1454"/>
      <c r="O27" s="1565" t="s">
        <v>2882</v>
      </c>
      <c r="P27" s="1723" t="s">
        <v>2881</v>
      </c>
    </row>
    <row r="28" spans="2:16" ht="32.25" customHeight="1" x14ac:dyDescent="0.25">
      <c r="B28" s="430"/>
      <c r="C28" s="550" t="s">
        <v>395</v>
      </c>
      <c r="D28" s="1461" t="s">
        <v>2312</v>
      </c>
      <c r="E28" s="1428"/>
      <c r="F28" s="1428"/>
      <c r="G28" s="1428"/>
      <c r="H28" s="1428"/>
      <c r="I28" s="1436"/>
      <c r="J28" s="886">
        <v>268150</v>
      </c>
      <c r="K28" s="1490"/>
      <c r="L28" s="1478"/>
      <c r="M28" s="1701"/>
      <c r="N28" s="1454"/>
      <c r="O28" s="1475"/>
      <c r="P28" s="1475"/>
    </row>
    <row r="29" spans="2:16" ht="29.25" customHeight="1" x14ac:dyDescent="0.25">
      <c r="B29" s="519" t="s">
        <v>441</v>
      </c>
      <c r="C29" s="1461" t="s">
        <v>2313</v>
      </c>
      <c r="D29" s="1428"/>
      <c r="E29" s="1428"/>
      <c r="F29" s="1428"/>
      <c r="G29" s="1436"/>
      <c r="H29" s="1499" t="s">
        <v>2883</v>
      </c>
      <c r="I29" s="1448"/>
      <c r="J29" s="1445"/>
      <c r="K29" s="1490"/>
      <c r="L29" s="1478"/>
      <c r="M29" s="1701"/>
      <c r="N29" s="1454"/>
      <c r="O29" s="1471"/>
      <c r="P29" s="1475"/>
    </row>
    <row r="30" spans="2:16" ht="25.5" customHeight="1" x14ac:dyDescent="0.25">
      <c r="B30" s="419"/>
      <c r="C30" s="1461" t="s">
        <v>2315</v>
      </c>
      <c r="D30" s="1428"/>
      <c r="E30" s="1428"/>
      <c r="F30" s="1428"/>
      <c r="G30" s="1436"/>
      <c r="H30" s="1653" t="s">
        <v>2884</v>
      </c>
      <c r="I30" s="1428"/>
      <c r="J30" s="1436"/>
      <c r="K30" s="1490"/>
      <c r="L30" s="1478"/>
      <c r="M30" s="1701"/>
      <c r="N30" s="1454"/>
      <c r="O30" s="384" t="s">
        <v>2885</v>
      </c>
      <c r="P30" s="359" t="s">
        <v>2886</v>
      </c>
    </row>
    <row r="31" spans="2:16" ht="147.94999999999999" customHeight="1" thickBot="1" x14ac:dyDescent="0.3">
      <c r="B31" s="221" t="s">
        <v>444</v>
      </c>
      <c r="C31" s="1649" t="s">
        <v>2317</v>
      </c>
      <c r="D31" s="1468"/>
      <c r="E31" s="1468"/>
      <c r="F31" s="1468"/>
      <c r="G31" s="1468"/>
      <c r="H31" s="1468"/>
      <c r="I31" s="1468"/>
      <c r="J31" s="709" t="s">
        <v>2265</v>
      </c>
      <c r="K31" s="512" t="s">
        <v>2318</v>
      </c>
      <c r="L31" s="1718" t="s">
        <v>2887</v>
      </c>
      <c r="M31" s="1424"/>
      <c r="N31" s="1578"/>
      <c r="O31" s="435" t="s">
        <v>2888</v>
      </c>
      <c r="P31" s="435" t="s">
        <v>2887</v>
      </c>
    </row>
    <row r="32" spans="2:16" ht="46.5" customHeight="1" x14ac:dyDescent="0.25">
      <c r="B32" s="1764" t="s">
        <v>2320</v>
      </c>
      <c r="C32" s="1484"/>
      <c r="D32" s="1484"/>
      <c r="E32" s="1484"/>
      <c r="F32" s="1484"/>
      <c r="G32" s="1484"/>
      <c r="H32" s="1484"/>
      <c r="I32" s="1484"/>
      <c r="J32" s="1484"/>
      <c r="K32" s="1484"/>
      <c r="L32" s="1484"/>
      <c r="M32" s="1484"/>
      <c r="N32" s="1484"/>
      <c r="O32" s="1484"/>
      <c r="P32" s="1481"/>
    </row>
    <row r="33" spans="2:17" ht="95.45" customHeight="1" thickBot="1" x14ac:dyDescent="0.3">
      <c r="B33" s="436" t="s">
        <v>448</v>
      </c>
      <c r="C33" s="1760" t="s">
        <v>2321</v>
      </c>
      <c r="D33" s="1424"/>
      <c r="E33" s="1424"/>
      <c r="F33" s="1424"/>
      <c r="G33" s="1424"/>
      <c r="H33" s="1424"/>
      <c r="I33" s="1424"/>
      <c r="J33" s="437" t="s">
        <v>2265</v>
      </c>
      <c r="K33" s="512" t="s">
        <v>2318</v>
      </c>
      <c r="L33" s="1539" t="s">
        <v>2889</v>
      </c>
      <c r="M33" s="1424"/>
      <c r="N33" s="1578"/>
      <c r="O33" s="388" t="s">
        <v>2890</v>
      </c>
      <c r="P33" s="375" t="s">
        <v>2881</v>
      </c>
    </row>
    <row r="34" spans="2:17" ht="26.25" customHeight="1" x14ac:dyDescent="0.25">
      <c r="B34" s="1766" t="s">
        <v>2323</v>
      </c>
      <c r="C34" s="1439"/>
      <c r="D34" s="1439"/>
      <c r="E34" s="1439"/>
      <c r="F34" s="1439"/>
      <c r="G34" s="1439"/>
      <c r="H34" s="1439"/>
      <c r="I34" s="1439"/>
      <c r="J34" s="1439"/>
      <c r="K34" s="1439"/>
      <c r="L34" s="1439"/>
      <c r="M34" s="1439"/>
      <c r="N34" s="1439"/>
      <c r="O34" s="1439"/>
      <c r="P34" s="1440"/>
    </row>
    <row r="35" spans="2:17" ht="75" customHeight="1" thickBot="1" x14ac:dyDescent="0.3">
      <c r="B35" s="436" t="s">
        <v>451</v>
      </c>
      <c r="C35" s="1647" t="s">
        <v>2324</v>
      </c>
      <c r="D35" s="1484"/>
      <c r="E35" s="1484"/>
      <c r="F35" s="1456"/>
      <c r="G35" s="438" t="s">
        <v>2325</v>
      </c>
      <c r="H35" s="593" t="s">
        <v>2326</v>
      </c>
      <c r="I35" s="1636" t="s">
        <v>2327</v>
      </c>
      <c r="J35" s="1436"/>
      <c r="K35" s="1762" t="s">
        <v>2306</v>
      </c>
      <c r="L35" s="1428"/>
      <c r="M35" s="1428"/>
      <c r="N35" s="1429"/>
      <c r="O35" s="1648"/>
      <c r="P35" s="1648"/>
    </row>
    <row r="36" spans="2:17" ht="49.5" customHeight="1" x14ac:dyDescent="0.25">
      <c r="B36" s="419" t="s">
        <v>395</v>
      </c>
      <c r="C36" s="1461" t="s">
        <v>2328</v>
      </c>
      <c r="D36" s="1428"/>
      <c r="E36" s="1428"/>
      <c r="F36" s="1436"/>
      <c r="G36" s="887">
        <v>1722089.15</v>
      </c>
      <c r="H36" s="865" t="s">
        <v>1414</v>
      </c>
      <c r="I36" s="1992" t="s">
        <v>2891</v>
      </c>
      <c r="J36" s="1436"/>
      <c r="K36" s="1642" t="s">
        <v>2892</v>
      </c>
      <c r="L36" s="1428"/>
      <c r="M36" s="1428"/>
      <c r="N36" s="1429"/>
      <c r="O36" s="1475"/>
      <c r="P36" s="1475"/>
    </row>
    <row r="37" spans="2:17" ht="67.5" customHeight="1" x14ac:dyDescent="0.25">
      <c r="B37" s="419" t="s">
        <v>402</v>
      </c>
      <c r="C37" s="1461" t="s">
        <v>2330</v>
      </c>
      <c r="D37" s="1428"/>
      <c r="E37" s="1428"/>
      <c r="F37" s="1436"/>
      <c r="G37" s="888">
        <v>0</v>
      </c>
      <c r="H37" s="865" t="s">
        <v>2770</v>
      </c>
      <c r="I37" s="1992" t="s">
        <v>2770</v>
      </c>
      <c r="J37" s="1436"/>
      <c r="K37" s="1642"/>
      <c r="L37" s="1428"/>
      <c r="M37" s="1428"/>
      <c r="N37" s="1429"/>
      <c r="O37" s="1475"/>
      <c r="P37" s="1475"/>
    </row>
    <row r="38" spans="2:17" ht="54" customHeight="1" thickBot="1" x14ac:dyDescent="0.3">
      <c r="B38" s="421" t="s">
        <v>404</v>
      </c>
      <c r="C38" s="1459" t="s">
        <v>2332</v>
      </c>
      <c r="D38" s="1448"/>
      <c r="E38" s="1448"/>
      <c r="F38" s="1445"/>
      <c r="G38" s="866">
        <v>1722089.15</v>
      </c>
      <c r="H38" s="442"/>
      <c r="I38" s="1627"/>
      <c r="J38" s="1425"/>
      <c r="K38" s="1643"/>
      <c r="L38" s="1424"/>
      <c r="M38" s="1424"/>
      <c r="N38" s="1578"/>
      <c r="O38" s="1422"/>
      <c r="P38" s="1422"/>
      <c r="Q38" s="443"/>
    </row>
    <row r="39" spans="2:17" ht="57.75" customHeight="1" x14ac:dyDescent="0.25">
      <c r="B39" s="1644" t="s">
        <v>2333</v>
      </c>
      <c r="C39" s="1439"/>
      <c r="D39" s="1439"/>
      <c r="E39" s="1439"/>
      <c r="F39" s="1439"/>
      <c r="G39" s="1439"/>
      <c r="H39" s="1439"/>
      <c r="I39" s="1439"/>
      <c r="J39" s="1439"/>
      <c r="K39" s="1439"/>
      <c r="L39" s="1439"/>
      <c r="M39" s="1439"/>
      <c r="N39" s="1439"/>
      <c r="O39" s="1439"/>
      <c r="P39" s="1440"/>
    </row>
    <row r="40" spans="2:17" ht="102" customHeight="1" thickBot="1" x14ac:dyDescent="0.3">
      <c r="B40" s="75" t="s">
        <v>460</v>
      </c>
      <c r="C40" s="1760" t="s">
        <v>2334</v>
      </c>
      <c r="D40" s="1424"/>
      <c r="E40" s="1424"/>
      <c r="F40" s="1424"/>
      <c r="G40" s="1424"/>
      <c r="H40" s="1424"/>
      <c r="I40" s="437" t="s">
        <v>2265</v>
      </c>
      <c r="J40" s="444" t="s">
        <v>2318</v>
      </c>
      <c r="K40" s="1646" t="s">
        <v>2893</v>
      </c>
      <c r="L40" s="1424"/>
      <c r="M40" s="1424"/>
      <c r="N40" s="1578"/>
      <c r="O40" s="388" t="s">
        <v>2322</v>
      </c>
      <c r="P40" s="375" t="s">
        <v>2894</v>
      </c>
    </row>
    <row r="41" spans="2:17" ht="21.75" customHeight="1" x14ac:dyDescent="0.25">
      <c r="B41" s="1753" t="s">
        <v>2335</v>
      </c>
      <c r="C41" s="1439"/>
      <c r="D41" s="1439"/>
      <c r="E41" s="1439"/>
      <c r="F41" s="1439"/>
      <c r="G41" s="1439"/>
      <c r="H41" s="1439"/>
      <c r="I41" s="1439"/>
      <c r="J41" s="1439"/>
      <c r="K41" s="1439"/>
      <c r="L41" s="1439"/>
      <c r="M41" s="1439"/>
      <c r="N41" s="1439"/>
      <c r="O41" s="1439"/>
      <c r="P41" s="1440"/>
    </row>
    <row r="42" spans="2:17" ht="118.5" customHeight="1" thickBot="1" x14ac:dyDescent="0.3">
      <c r="B42" s="889" t="s">
        <v>463</v>
      </c>
      <c r="C42" s="1988" t="s">
        <v>2336</v>
      </c>
      <c r="D42" s="1484"/>
      <c r="E42" s="1456"/>
      <c r="F42" s="439" t="s">
        <v>2337</v>
      </c>
      <c r="G42" s="1636" t="s">
        <v>2338</v>
      </c>
      <c r="H42" s="1436"/>
      <c r="I42" s="1636" t="s">
        <v>2326</v>
      </c>
      <c r="J42" s="1436"/>
      <c r="K42" s="1636" t="s">
        <v>2339</v>
      </c>
      <c r="L42" s="1436"/>
      <c r="M42" s="446" t="s">
        <v>2340</v>
      </c>
      <c r="N42" s="867" t="s">
        <v>2341</v>
      </c>
      <c r="O42" s="1500" t="s">
        <v>2322</v>
      </c>
      <c r="P42" s="1989" t="s">
        <v>2895</v>
      </c>
    </row>
    <row r="43" spans="2:17" ht="116.1" customHeight="1" x14ac:dyDescent="0.25">
      <c r="B43" s="419" t="s">
        <v>395</v>
      </c>
      <c r="C43" s="1637" t="s">
        <v>2343</v>
      </c>
      <c r="D43" s="1428"/>
      <c r="E43" s="1436"/>
      <c r="F43" s="14" t="s">
        <v>2265</v>
      </c>
      <c r="G43" s="1990">
        <v>1722089.15</v>
      </c>
      <c r="H43" s="1436"/>
      <c r="I43" s="1639" t="s">
        <v>1414</v>
      </c>
      <c r="J43" s="1436"/>
      <c r="K43" s="1633">
        <v>268150</v>
      </c>
      <c r="L43" s="1436"/>
      <c r="M43" s="448" t="s">
        <v>2365</v>
      </c>
      <c r="N43" s="890" t="s">
        <v>2896</v>
      </c>
      <c r="O43" s="1475"/>
      <c r="P43" s="1475"/>
    </row>
    <row r="44" spans="2:17" ht="60.95" customHeight="1" x14ac:dyDescent="0.25">
      <c r="B44" s="450"/>
      <c r="C44" s="1637" t="s">
        <v>2347</v>
      </c>
      <c r="D44" s="1428"/>
      <c r="E44" s="1436"/>
      <c r="F44" s="1991" t="s">
        <v>2897</v>
      </c>
      <c r="G44" s="1428"/>
      <c r="H44" s="1428"/>
      <c r="I44" s="1428"/>
      <c r="J44" s="1428"/>
      <c r="K44" s="1428"/>
      <c r="L44" s="1428"/>
      <c r="M44" s="1428"/>
      <c r="N44" s="1429"/>
      <c r="O44" s="1475"/>
      <c r="P44" s="1475"/>
    </row>
    <row r="45" spans="2:17" ht="101.1" customHeight="1" x14ac:dyDescent="0.25">
      <c r="B45" s="419" t="s">
        <v>402</v>
      </c>
      <c r="C45" s="1637" t="s">
        <v>2349</v>
      </c>
      <c r="D45" s="1428"/>
      <c r="E45" s="1436"/>
      <c r="F45" s="14" t="s">
        <v>58</v>
      </c>
      <c r="G45" s="1638">
        <v>0</v>
      </c>
      <c r="H45" s="1436"/>
      <c r="I45" s="1639" t="s">
        <v>2770</v>
      </c>
      <c r="J45" s="1436"/>
      <c r="K45" s="1633">
        <v>0</v>
      </c>
      <c r="L45" s="1436"/>
      <c r="M45" s="448" t="s">
        <v>2364</v>
      </c>
      <c r="N45" s="890" t="s">
        <v>2898</v>
      </c>
      <c r="O45" s="1475"/>
      <c r="P45" s="1475"/>
    </row>
    <row r="46" spans="2:17" ht="39" customHeight="1" x14ac:dyDescent="0.25">
      <c r="B46" s="450"/>
      <c r="C46" s="1637" t="s">
        <v>2351</v>
      </c>
      <c r="D46" s="1428"/>
      <c r="E46" s="1436"/>
      <c r="F46" s="1640" t="s">
        <v>2899</v>
      </c>
      <c r="G46" s="1428"/>
      <c r="H46" s="1428"/>
      <c r="I46" s="1428"/>
      <c r="J46" s="1428"/>
      <c r="K46" s="1428"/>
      <c r="L46" s="1428"/>
      <c r="M46" s="1428"/>
      <c r="N46" s="1429"/>
      <c r="O46" s="1475"/>
      <c r="P46" s="1475"/>
    </row>
    <row r="47" spans="2:17" ht="57" customHeight="1" thickBot="1" x14ac:dyDescent="0.3">
      <c r="B47" s="452" t="s">
        <v>404</v>
      </c>
      <c r="C47" s="1641" t="s">
        <v>2352</v>
      </c>
      <c r="D47" s="1424"/>
      <c r="E47" s="1425"/>
      <c r="F47" s="453"/>
      <c r="G47" s="1626">
        <v>1722089.15</v>
      </c>
      <c r="H47" s="1425"/>
      <c r="I47" s="1627"/>
      <c r="J47" s="1425"/>
      <c r="K47" s="1628">
        <v>268150</v>
      </c>
      <c r="L47" s="1424"/>
      <c r="M47" s="870"/>
      <c r="N47" s="871"/>
      <c r="O47" s="1422"/>
      <c r="P47" s="1422"/>
    </row>
    <row r="48" spans="2:17" ht="56.25" customHeight="1" x14ac:dyDescent="0.25">
      <c r="B48" s="1816" t="s">
        <v>2353</v>
      </c>
      <c r="C48" s="1439"/>
      <c r="D48" s="1439"/>
      <c r="E48" s="1439"/>
      <c r="F48" s="1439"/>
      <c r="G48" s="1439"/>
      <c r="H48" s="1439"/>
      <c r="I48" s="1439"/>
      <c r="J48" s="1439"/>
      <c r="K48" s="1439"/>
      <c r="L48" s="1439"/>
      <c r="M48" s="1439"/>
      <c r="N48" s="1439"/>
      <c r="O48" s="1439"/>
      <c r="P48" s="1440"/>
    </row>
    <row r="49" spans="1:16" ht="112.5" customHeight="1" x14ac:dyDescent="0.25">
      <c r="B49" s="76" t="s">
        <v>476</v>
      </c>
      <c r="C49" s="1634" t="s">
        <v>2354</v>
      </c>
      <c r="D49" s="1484"/>
      <c r="E49" s="1456"/>
      <c r="F49" s="445" t="s">
        <v>2355</v>
      </c>
      <c r="G49" s="1635" t="s">
        <v>2356</v>
      </c>
      <c r="H49" s="1436"/>
      <c r="I49" s="1636" t="s">
        <v>2326</v>
      </c>
      <c r="J49" s="1436"/>
      <c r="K49" s="1636" t="s">
        <v>2339</v>
      </c>
      <c r="L49" s="1436"/>
      <c r="M49" s="446" t="s">
        <v>2340</v>
      </c>
      <c r="N49" s="867" t="s">
        <v>2357</v>
      </c>
      <c r="O49" s="458"/>
      <c r="P49" s="469"/>
    </row>
    <row r="50" spans="1:16" s="459" customFormat="1" ht="32.25" customHeight="1" x14ac:dyDescent="0.25">
      <c r="B50" s="419" t="s">
        <v>395</v>
      </c>
      <c r="C50" s="1461" t="s">
        <v>99</v>
      </c>
      <c r="D50" s="1428"/>
      <c r="E50" s="1436"/>
      <c r="F50" s="14" t="s">
        <v>2364</v>
      </c>
      <c r="G50" s="1631">
        <v>0</v>
      </c>
      <c r="H50" s="1436"/>
      <c r="I50" s="1632" t="s">
        <v>1414</v>
      </c>
      <c r="J50" s="1436"/>
      <c r="K50" s="1633">
        <v>0</v>
      </c>
      <c r="L50" s="1436"/>
      <c r="M50" s="448" t="s">
        <v>2364</v>
      </c>
      <c r="N50" s="891"/>
      <c r="O50" s="357" t="s">
        <v>2900</v>
      </c>
      <c r="P50" s="429" t="s">
        <v>483</v>
      </c>
    </row>
    <row r="51" spans="1:16" s="459" customFormat="1" ht="34.5" customHeight="1" x14ac:dyDescent="0.25">
      <c r="B51" s="419" t="s">
        <v>402</v>
      </c>
      <c r="C51" s="1461" t="s">
        <v>2361</v>
      </c>
      <c r="D51" s="1428"/>
      <c r="E51" s="1436"/>
      <c r="F51" s="14" t="s">
        <v>2364</v>
      </c>
      <c r="G51" s="1986">
        <v>0</v>
      </c>
      <c r="H51" s="1436"/>
      <c r="I51" s="1632" t="s">
        <v>1414</v>
      </c>
      <c r="J51" s="1436"/>
      <c r="K51" s="1936">
        <v>0</v>
      </c>
      <c r="L51" s="1436"/>
      <c r="M51" s="448" t="s">
        <v>2364</v>
      </c>
      <c r="N51" s="892"/>
      <c r="O51" s="357" t="s">
        <v>483</v>
      </c>
      <c r="P51" s="429" t="s">
        <v>483</v>
      </c>
    </row>
    <row r="52" spans="1:16" s="459" customFormat="1" ht="115.5" customHeight="1" x14ac:dyDescent="0.25">
      <c r="B52" s="419" t="s">
        <v>404</v>
      </c>
      <c r="C52" s="1461" t="s">
        <v>2363</v>
      </c>
      <c r="D52" s="1428"/>
      <c r="E52" s="1436"/>
      <c r="F52" s="14" t="s">
        <v>2358</v>
      </c>
      <c r="G52" s="1987">
        <v>175759</v>
      </c>
      <c r="H52" s="1436"/>
      <c r="I52" s="1632" t="s">
        <v>1414</v>
      </c>
      <c r="J52" s="1436"/>
      <c r="K52" s="1633">
        <v>61800</v>
      </c>
      <c r="L52" s="1436"/>
      <c r="M52" s="448" t="s">
        <v>2365</v>
      </c>
      <c r="N52" s="892" t="s">
        <v>2901</v>
      </c>
      <c r="O52" s="357" t="s">
        <v>483</v>
      </c>
      <c r="P52" s="429" t="s">
        <v>483</v>
      </c>
    </row>
    <row r="53" spans="1:16" s="459" customFormat="1" ht="32.25" customHeight="1" x14ac:dyDescent="0.25">
      <c r="B53" s="419" t="s">
        <v>406</v>
      </c>
      <c r="C53" s="1461" t="s">
        <v>2366</v>
      </c>
      <c r="D53" s="1428"/>
      <c r="E53" s="1436"/>
      <c r="F53" s="14" t="s">
        <v>2364</v>
      </c>
      <c r="G53" s="1631">
        <v>0</v>
      </c>
      <c r="H53" s="1436"/>
      <c r="I53" s="1631" t="s">
        <v>2770</v>
      </c>
      <c r="J53" s="1436"/>
      <c r="K53" s="1633">
        <v>0</v>
      </c>
      <c r="L53" s="1436"/>
      <c r="M53" s="448" t="s">
        <v>2364</v>
      </c>
      <c r="N53" s="893"/>
      <c r="O53" s="383" t="s">
        <v>2902</v>
      </c>
      <c r="P53" s="383" t="s">
        <v>2902</v>
      </c>
    </row>
    <row r="54" spans="1:16" s="459" customFormat="1" ht="32.25" customHeight="1" x14ac:dyDescent="0.25">
      <c r="B54" s="419" t="s">
        <v>409</v>
      </c>
      <c r="C54" s="1461" t="s">
        <v>2365</v>
      </c>
      <c r="D54" s="1428"/>
      <c r="E54" s="1436"/>
      <c r="F54" s="14" t="s">
        <v>2364</v>
      </c>
      <c r="G54" s="1631">
        <v>0</v>
      </c>
      <c r="H54" s="1436"/>
      <c r="I54" s="1632" t="s">
        <v>2770</v>
      </c>
      <c r="J54" s="1436"/>
      <c r="K54" s="1633">
        <v>0</v>
      </c>
      <c r="L54" s="1436"/>
      <c r="M54" s="448" t="s">
        <v>2364</v>
      </c>
      <c r="N54" s="894"/>
      <c r="O54" s="383" t="s">
        <v>2902</v>
      </c>
      <c r="P54" s="383" t="s">
        <v>2902</v>
      </c>
    </row>
    <row r="55" spans="1:16" ht="60" customHeight="1" thickBot="1" x14ac:dyDescent="0.3">
      <c r="B55" s="421" t="s">
        <v>411</v>
      </c>
      <c r="C55" s="1459" t="s">
        <v>2368</v>
      </c>
      <c r="D55" s="1448"/>
      <c r="E55" s="1445"/>
      <c r="F55" s="464"/>
      <c r="G55" s="1626">
        <v>175759</v>
      </c>
      <c r="H55" s="1425"/>
      <c r="I55" s="1627"/>
      <c r="J55" s="1425"/>
      <c r="K55" s="1985">
        <v>61800</v>
      </c>
      <c r="L55" s="1424"/>
      <c r="M55" s="454"/>
      <c r="N55" s="455"/>
      <c r="O55" s="601"/>
      <c r="P55" s="601"/>
    </row>
    <row r="56" spans="1:16" ht="54.75" customHeight="1" x14ac:dyDescent="0.25">
      <c r="A56" s="466"/>
      <c r="B56" s="1751" t="s">
        <v>2369</v>
      </c>
      <c r="C56" s="1439"/>
      <c r="D56" s="1439"/>
      <c r="E56" s="1439"/>
      <c r="F56" s="1439"/>
      <c r="G56" s="1439"/>
      <c r="H56" s="1439"/>
      <c r="I56" s="1439"/>
      <c r="J56" s="1439"/>
      <c r="K56" s="1439"/>
      <c r="L56" s="1439"/>
      <c r="M56" s="1439"/>
      <c r="N56" s="1439"/>
      <c r="O56" s="1439"/>
      <c r="P56" s="1440"/>
    </row>
    <row r="57" spans="1:16" ht="98.25" customHeight="1" x14ac:dyDescent="0.25">
      <c r="B57" s="604" t="s">
        <v>487</v>
      </c>
      <c r="C57" s="1630" t="s">
        <v>2370</v>
      </c>
      <c r="D57" s="1428"/>
      <c r="E57" s="1428"/>
      <c r="F57" s="1428"/>
      <c r="G57" s="1428"/>
      <c r="H57" s="1428"/>
      <c r="I57" s="1436"/>
      <c r="J57" s="895">
        <v>0.90739037788666077</v>
      </c>
      <c r="K57" s="476" t="s">
        <v>2266</v>
      </c>
      <c r="L57" s="1984" t="s">
        <v>2903</v>
      </c>
      <c r="M57" s="1428"/>
      <c r="N57" s="1429"/>
      <c r="O57" s="1587"/>
      <c r="P57" s="1587"/>
    </row>
    <row r="58" spans="1:16" ht="51.75" customHeight="1" x14ac:dyDescent="0.25">
      <c r="B58" s="606" t="s">
        <v>489</v>
      </c>
      <c r="C58" s="1630" t="s">
        <v>2371</v>
      </c>
      <c r="D58" s="1428"/>
      <c r="E58" s="1428"/>
      <c r="F58" s="1428"/>
      <c r="G58" s="1428"/>
      <c r="H58" s="1428"/>
      <c r="I58" s="1436"/>
      <c r="J58" s="896">
        <v>1</v>
      </c>
      <c r="K58" s="476" t="s">
        <v>2318</v>
      </c>
      <c r="L58" s="1622"/>
      <c r="M58" s="1428"/>
      <c r="N58" s="1429"/>
      <c r="O58" s="1475"/>
      <c r="P58" s="1475"/>
    </row>
    <row r="59" spans="1:16" ht="42" customHeight="1" x14ac:dyDescent="0.25">
      <c r="B59" s="606" t="s">
        <v>491</v>
      </c>
      <c r="C59" s="1621" t="s">
        <v>2372</v>
      </c>
      <c r="D59" s="1428"/>
      <c r="E59" s="1428"/>
      <c r="F59" s="1428"/>
      <c r="G59" s="1428"/>
      <c r="H59" s="1428"/>
      <c r="I59" s="1436"/>
      <c r="J59" s="897">
        <v>1897848.15</v>
      </c>
      <c r="K59" s="476" t="s">
        <v>2266</v>
      </c>
      <c r="L59" s="1622"/>
      <c r="M59" s="1428"/>
      <c r="N59" s="1429"/>
      <c r="O59" s="1475"/>
      <c r="P59" s="1475"/>
    </row>
    <row r="60" spans="1:16" ht="132.94999999999999" customHeight="1" x14ac:dyDescent="0.25">
      <c r="B60" s="606" t="s">
        <v>493</v>
      </c>
      <c r="C60" s="1488" t="s">
        <v>2373</v>
      </c>
      <c r="D60" s="1428"/>
      <c r="E60" s="1428"/>
      <c r="F60" s="1428"/>
      <c r="G60" s="1428"/>
      <c r="H60" s="1428"/>
      <c r="I60" s="1436"/>
      <c r="J60" s="896">
        <v>1.102061498964789</v>
      </c>
      <c r="K60" s="476" t="s">
        <v>2266</v>
      </c>
      <c r="L60" s="1984" t="s">
        <v>2904</v>
      </c>
      <c r="M60" s="1428"/>
      <c r="N60" s="1429"/>
      <c r="O60" s="1475"/>
      <c r="P60" s="1475"/>
    </row>
    <row r="61" spans="1:16" ht="138.94999999999999" customHeight="1" x14ac:dyDescent="0.25">
      <c r="B61" s="898" t="s">
        <v>495</v>
      </c>
      <c r="C61" s="1625" t="s">
        <v>2374</v>
      </c>
      <c r="D61" s="1428"/>
      <c r="E61" s="1428"/>
      <c r="F61" s="1428"/>
      <c r="G61" s="1428"/>
      <c r="H61" s="1428"/>
      <c r="I61" s="1436"/>
      <c r="J61" s="899">
        <v>1.230468021629685</v>
      </c>
      <c r="K61" s="476" t="s">
        <v>2266</v>
      </c>
      <c r="L61" s="1622" t="s">
        <v>2905</v>
      </c>
      <c r="M61" s="1428"/>
      <c r="N61" s="1429"/>
      <c r="O61" s="1475"/>
      <c r="P61" s="1475"/>
    </row>
    <row r="62" spans="1:16" ht="34.5" customHeight="1" x14ac:dyDescent="0.25">
      <c r="B62" s="608" t="s">
        <v>497</v>
      </c>
      <c r="C62" s="1630" t="s">
        <v>2375</v>
      </c>
      <c r="D62" s="1428"/>
      <c r="E62" s="1428"/>
      <c r="F62" s="1428"/>
      <c r="G62" s="1428"/>
      <c r="H62" s="1428"/>
      <c r="I62" s="1436"/>
      <c r="J62" s="896" t="s">
        <v>92</v>
      </c>
      <c r="K62" s="476" t="s">
        <v>2266</v>
      </c>
      <c r="L62" s="1933"/>
      <c r="M62" s="1484"/>
      <c r="N62" s="1481"/>
      <c r="O62" s="1471"/>
      <c r="P62" s="1471"/>
    </row>
    <row r="63" spans="1:16" ht="53.25" customHeight="1" x14ac:dyDescent="0.25">
      <c r="B63" s="608" t="s">
        <v>499</v>
      </c>
      <c r="C63" s="1623" t="s">
        <v>2376</v>
      </c>
      <c r="D63" s="1428"/>
      <c r="E63" s="1428"/>
      <c r="F63" s="1428"/>
      <c r="G63" s="1428"/>
      <c r="H63" s="1428"/>
      <c r="I63" s="1428"/>
      <c r="J63" s="900">
        <v>1</v>
      </c>
      <c r="K63" s="610" t="s">
        <v>2266</v>
      </c>
      <c r="L63" s="1622"/>
      <c r="M63" s="1428"/>
      <c r="N63" s="1429"/>
      <c r="O63" s="475"/>
      <c r="P63" s="475"/>
    </row>
    <row r="64" spans="1:16" ht="46.5" customHeight="1" x14ac:dyDescent="0.25">
      <c r="B64" s="77" t="s">
        <v>934</v>
      </c>
      <c r="C64" s="1461" t="s">
        <v>2377</v>
      </c>
      <c r="D64" s="1428"/>
      <c r="E64" s="1428"/>
      <c r="F64" s="1428"/>
      <c r="G64" s="1428"/>
      <c r="H64" s="1428"/>
      <c r="I64" s="1428"/>
      <c r="J64" s="1436"/>
      <c r="K64" s="1619" t="s">
        <v>2318</v>
      </c>
      <c r="L64" s="1984" t="s">
        <v>2906</v>
      </c>
      <c r="M64" s="1448"/>
      <c r="N64" s="1466"/>
      <c r="O64" s="1565" t="s">
        <v>2268</v>
      </c>
      <c r="P64" s="1565" t="s">
        <v>2907</v>
      </c>
    </row>
    <row r="65" spans="2:16" ht="21" customHeight="1" x14ac:dyDescent="0.25">
      <c r="B65" s="419" t="s">
        <v>395</v>
      </c>
      <c r="C65" s="1620" t="s">
        <v>2381</v>
      </c>
      <c r="D65" s="1428"/>
      <c r="E65" s="1428"/>
      <c r="F65" s="1428"/>
      <c r="G65" s="1428"/>
      <c r="H65" s="1428"/>
      <c r="I65" s="1428"/>
      <c r="J65" s="860" t="s">
        <v>58</v>
      </c>
      <c r="K65" s="1490"/>
      <c r="L65" s="1478"/>
      <c r="M65" s="1701"/>
      <c r="N65" s="1454"/>
      <c r="O65" s="1475"/>
      <c r="P65" s="1475"/>
    </row>
    <row r="66" spans="2:16" ht="21" customHeight="1" x14ac:dyDescent="0.25">
      <c r="B66" s="419" t="s">
        <v>402</v>
      </c>
      <c r="C66" s="1620" t="s">
        <v>2382</v>
      </c>
      <c r="D66" s="1428"/>
      <c r="E66" s="1428"/>
      <c r="F66" s="1428"/>
      <c r="G66" s="1428"/>
      <c r="H66" s="1428"/>
      <c r="I66" s="1428"/>
      <c r="J66" s="860" t="s">
        <v>2265</v>
      </c>
      <c r="K66" s="1490"/>
      <c r="L66" s="1478"/>
      <c r="M66" s="1701"/>
      <c r="N66" s="1454"/>
      <c r="O66" s="1475"/>
      <c r="P66" s="1475"/>
    </row>
    <row r="67" spans="2:16" ht="21" customHeight="1" x14ac:dyDescent="0.25">
      <c r="B67" s="419" t="s">
        <v>404</v>
      </c>
      <c r="C67" s="1620" t="s">
        <v>2383</v>
      </c>
      <c r="D67" s="1428"/>
      <c r="E67" s="1428"/>
      <c r="F67" s="1428"/>
      <c r="G67" s="1428"/>
      <c r="H67" s="1428"/>
      <c r="I67" s="1428"/>
      <c r="J67" s="860" t="s">
        <v>58</v>
      </c>
      <c r="K67" s="1490"/>
      <c r="L67" s="1478"/>
      <c r="M67" s="1701"/>
      <c r="N67" s="1454"/>
      <c r="O67" s="1475"/>
      <c r="P67" s="1475"/>
    </row>
    <row r="68" spans="2:16" ht="21" customHeight="1" x14ac:dyDescent="0.25">
      <c r="B68" s="419" t="s">
        <v>406</v>
      </c>
      <c r="C68" s="1620" t="s">
        <v>2365</v>
      </c>
      <c r="D68" s="1428"/>
      <c r="E68" s="1428"/>
      <c r="F68" s="1428"/>
      <c r="G68" s="1428"/>
      <c r="H68" s="1428"/>
      <c r="I68" s="1428"/>
      <c r="J68" s="860" t="s">
        <v>58</v>
      </c>
      <c r="K68" s="1490"/>
      <c r="L68" s="1478"/>
      <c r="M68" s="1701"/>
      <c r="N68" s="1454"/>
      <c r="O68" s="1475"/>
      <c r="P68" s="1475"/>
    </row>
    <row r="69" spans="2:16" ht="30.95" customHeight="1" x14ac:dyDescent="0.25">
      <c r="B69" s="419" t="s">
        <v>409</v>
      </c>
      <c r="C69" s="1618" t="s">
        <v>2384</v>
      </c>
      <c r="D69" s="1428"/>
      <c r="E69" s="1428"/>
      <c r="F69" s="1428"/>
      <c r="G69" s="1474" t="s">
        <v>2908</v>
      </c>
      <c r="H69" s="1428"/>
      <c r="I69" s="1428"/>
      <c r="J69" s="1436"/>
      <c r="K69" s="1515"/>
      <c r="L69" s="1479"/>
      <c r="M69" s="1484"/>
      <c r="N69" s="1481"/>
      <c r="O69" s="1471"/>
      <c r="P69" s="1471"/>
    </row>
    <row r="70" spans="2:16" ht="35.25" customHeight="1" x14ac:dyDescent="0.25">
      <c r="B70" s="430" t="s">
        <v>1438</v>
      </c>
      <c r="C70" s="494" t="s">
        <v>557</v>
      </c>
      <c r="D70" s="1542" t="s">
        <v>2385</v>
      </c>
      <c r="E70" s="1428"/>
      <c r="F70" s="1428"/>
      <c r="G70" s="1428"/>
      <c r="H70" s="1428"/>
      <c r="I70" s="1428"/>
      <c r="J70" s="1428"/>
      <c r="K70" s="1428"/>
      <c r="L70" s="1428"/>
      <c r="M70" s="1428"/>
      <c r="N70" s="1429"/>
      <c r="O70" s="477"/>
      <c r="P70" s="478"/>
    </row>
    <row r="71" spans="2:16" ht="20.25" customHeight="1" x14ac:dyDescent="0.25">
      <c r="B71" s="430"/>
      <c r="C71" s="494" t="s">
        <v>419</v>
      </c>
      <c r="D71" s="1540" t="s">
        <v>297</v>
      </c>
      <c r="E71" s="1436"/>
      <c r="F71" s="1499" t="s">
        <v>2265</v>
      </c>
      <c r="G71" s="1445"/>
      <c r="H71" s="1619" t="s">
        <v>2318</v>
      </c>
      <c r="I71" s="1658" t="s">
        <v>2909</v>
      </c>
      <c r="J71" s="1448"/>
      <c r="K71" s="1448"/>
      <c r="L71" s="1448"/>
      <c r="M71" s="1448"/>
      <c r="N71" s="1466"/>
      <c r="O71" s="1565" t="s">
        <v>2387</v>
      </c>
      <c r="P71" s="1565"/>
    </row>
    <row r="72" spans="2:16" ht="20.25" customHeight="1" x14ac:dyDescent="0.25">
      <c r="B72" s="430"/>
      <c r="C72" s="494" t="s">
        <v>509</v>
      </c>
      <c r="D72" s="1540" t="s">
        <v>2388</v>
      </c>
      <c r="E72" s="1436"/>
      <c r="F72" s="1499" t="s">
        <v>58</v>
      </c>
      <c r="G72" s="1445"/>
      <c r="H72" s="1490"/>
      <c r="I72" s="1478"/>
      <c r="J72" s="1701"/>
      <c r="K72" s="1701"/>
      <c r="L72" s="1701"/>
      <c r="M72" s="1701"/>
      <c r="N72" s="1454"/>
      <c r="O72" s="1475"/>
      <c r="P72" s="1475"/>
    </row>
    <row r="73" spans="2:16" ht="20.25" customHeight="1" x14ac:dyDescent="0.25">
      <c r="B73" s="430"/>
      <c r="C73" s="494" t="s">
        <v>511</v>
      </c>
      <c r="D73" s="1540" t="s">
        <v>2389</v>
      </c>
      <c r="E73" s="1436"/>
      <c r="F73" s="1499" t="s">
        <v>58</v>
      </c>
      <c r="G73" s="1445"/>
      <c r="H73" s="1490"/>
      <c r="I73" s="1478"/>
      <c r="J73" s="1701"/>
      <c r="K73" s="1701"/>
      <c r="L73" s="1701"/>
      <c r="M73" s="1701"/>
      <c r="N73" s="1454"/>
      <c r="O73" s="1475"/>
      <c r="P73" s="1475"/>
    </row>
    <row r="74" spans="2:16" ht="36" customHeight="1" x14ac:dyDescent="0.25">
      <c r="B74" s="421"/>
      <c r="C74" s="721" t="s">
        <v>402</v>
      </c>
      <c r="D74" s="1488" t="s">
        <v>2390</v>
      </c>
      <c r="E74" s="1428"/>
      <c r="F74" s="1428"/>
      <c r="G74" s="1436"/>
      <c r="H74" s="1490"/>
      <c r="I74" s="1478"/>
      <c r="J74" s="1701"/>
      <c r="K74" s="1701"/>
      <c r="L74" s="1701"/>
      <c r="M74" s="1701"/>
      <c r="N74" s="1454"/>
      <c r="O74" s="1475"/>
      <c r="P74" s="1475"/>
    </row>
    <row r="75" spans="2:16" ht="21" customHeight="1" x14ac:dyDescent="0.25">
      <c r="B75" s="421"/>
      <c r="C75" s="494" t="s">
        <v>419</v>
      </c>
      <c r="D75" s="1540" t="s">
        <v>297</v>
      </c>
      <c r="E75" s="1436"/>
      <c r="F75" s="1499" t="s">
        <v>2265</v>
      </c>
      <c r="G75" s="1445"/>
      <c r="H75" s="1490"/>
      <c r="I75" s="1478"/>
      <c r="J75" s="1701"/>
      <c r="K75" s="1701"/>
      <c r="L75" s="1701"/>
      <c r="M75" s="1701"/>
      <c r="N75" s="1454"/>
      <c r="O75" s="1475"/>
      <c r="P75" s="1475"/>
    </row>
    <row r="76" spans="2:16" ht="21" customHeight="1" x14ac:dyDescent="0.25">
      <c r="B76" s="421"/>
      <c r="C76" s="494" t="s">
        <v>509</v>
      </c>
      <c r="D76" s="1540" t="s">
        <v>2388</v>
      </c>
      <c r="E76" s="1436"/>
      <c r="F76" s="1499" t="s">
        <v>58</v>
      </c>
      <c r="G76" s="1445"/>
      <c r="H76" s="1490"/>
      <c r="I76" s="1478"/>
      <c r="J76" s="1701"/>
      <c r="K76" s="1701"/>
      <c r="L76" s="1701"/>
      <c r="M76" s="1701"/>
      <c r="N76" s="1454"/>
      <c r="O76" s="1475"/>
      <c r="P76" s="1475"/>
    </row>
    <row r="77" spans="2:16" ht="21" customHeight="1" x14ac:dyDescent="0.25">
      <c r="B77" s="421"/>
      <c r="C77" s="494" t="s">
        <v>511</v>
      </c>
      <c r="D77" s="1540" t="s">
        <v>2391</v>
      </c>
      <c r="E77" s="1436"/>
      <c r="F77" s="1499" t="s">
        <v>58</v>
      </c>
      <c r="G77" s="1445"/>
      <c r="H77" s="1490"/>
      <c r="I77" s="1478"/>
      <c r="J77" s="1701"/>
      <c r="K77" s="1701"/>
      <c r="L77" s="1701"/>
      <c r="M77" s="1701"/>
      <c r="N77" s="1454"/>
      <c r="O77" s="1475"/>
      <c r="P77" s="1475"/>
    </row>
    <row r="78" spans="2:16" ht="21" customHeight="1" x14ac:dyDescent="0.25">
      <c r="B78" s="421"/>
      <c r="C78" s="494" t="s">
        <v>513</v>
      </c>
      <c r="D78" s="1540" t="s">
        <v>2365</v>
      </c>
      <c r="E78" s="1436"/>
      <c r="F78" s="1499" t="s">
        <v>58</v>
      </c>
      <c r="G78" s="1445"/>
      <c r="H78" s="1490"/>
      <c r="I78" s="1478"/>
      <c r="J78" s="1701"/>
      <c r="K78" s="1701"/>
      <c r="L78" s="1701"/>
      <c r="M78" s="1701"/>
      <c r="N78" s="1454"/>
      <c r="O78" s="1475"/>
      <c r="P78" s="1475"/>
    </row>
    <row r="79" spans="2:16" ht="26.25" customHeight="1" x14ac:dyDescent="0.25">
      <c r="B79" s="421"/>
      <c r="C79" s="494" t="s">
        <v>514</v>
      </c>
      <c r="D79" s="1540" t="s">
        <v>2392</v>
      </c>
      <c r="E79" s="1436"/>
      <c r="F79" s="1700" t="s">
        <v>2364</v>
      </c>
      <c r="G79" s="1436"/>
      <c r="H79" s="1515"/>
      <c r="I79" s="1479"/>
      <c r="J79" s="1484"/>
      <c r="K79" s="1484"/>
      <c r="L79" s="1484"/>
      <c r="M79" s="1484"/>
      <c r="N79" s="1481"/>
      <c r="O79" s="1471"/>
      <c r="P79" s="1471"/>
    </row>
    <row r="80" spans="2:16" ht="44.25" customHeight="1" x14ac:dyDescent="0.25">
      <c r="B80" s="479" t="s">
        <v>949</v>
      </c>
      <c r="C80" s="1459" t="s">
        <v>2393</v>
      </c>
      <c r="D80" s="1448"/>
      <c r="E80" s="1445"/>
      <c r="F80" s="1616" t="s">
        <v>2910</v>
      </c>
      <c r="G80" s="1448"/>
      <c r="H80" s="1448"/>
      <c r="I80" s="1448"/>
      <c r="J80" s="1448"/>
      <c r="K80" s="1448"/>
      <c r="L80" s="1448"/>
      <c r="M80" s="1448"/>
      <c r="N80" s="1448"/>
      <c r="O80" s="1739"/>
      <c r="P80" s="1429"/>
    </row>
    <row r="81" spans="2:16" ht="42" customHeight="1" x14ac:dyDescent="0.25">
      <c r="B81" s="1740" t="s">
        <v>2395</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2396</v>
      </c>
      <c r="D82" s="1428"/>
      <c r="E82" s="1428"/>
      <c r="F82" s="1428"/>
      <c r="G82" s="1436"/>
      <c r="H82" s="12" t="s">
        <v>2265</v>
      </c>
      <c r="I82" s="1608" t="s">
        <v>2318</v>
      </c>
      <c r="J82" s="1428"/>
      <c r="K82" s="1929"/>
      <c r="L82" s="1428"/>
      <c r="M82" s="1428"/>
      <c r="N82" s="1436"/>
      <c r="O82" s="357" t="s">
        <v>2268</v>
      </c>
      <c r="P82" s="429"/>
    </row>
    <row r="83" spans="2:16" ht="20.25" customHeight="1" thickBot="1" x14ac:dyDescent="0.3">
      <c r="B83" s="1610" t="s">
        <v>2398</v>
      </c>
      <c r="C83" s="1448"/>
      <c r="D83" s="1448"/>
      <c r="E83" s="1445"/>
      <c r="F83" s="1983" t="s">
        <v>2399</v>
      </c>
      <c r="G83" s="1428"/>
      <c r="H83" s="1436"/>
      <c r="I83" s="1614" t="s">
        <v>2400</v>
      </c>
      <c r="J83" s="1428"/>
      <c r="K83" s="1615" t="s">
        <v>2306</v>
      </c>
      <c r="L83" s="1428"/>
      <c r="M83" s="1428"/>
      <c r="N83" s="1429"/>
      <c r="O83" s="1732" t="s">
        <v>2911</v>
      </c>
      <c r="P83" s="1732"/>
    </row>
    <row r="84" spans="2:16" ht="21" customHeight="1" x14ac:dyDescent="0.25">
      <c r="B84" s="1453"/>
      <c r="C84" s="1701"/>
      <c r="D84" s="1701"/>
      <c r="E84" s="1450"/>
      <c r="F84" s="1802" t="s">
        <v>2912</v>
      </c>
      <c r="G84" s="1428"/>
      <c r="H84" s="1436"/>
      <c r="I84" s="1927">
        <v>1597032.74</v>
      </c>
      <c r="J84" s="1436"/>
      <c r="K84" s="1802"/>
      <c r="L84" s="1428"/>
      <c r="M84" s="1428"/>
      <c r="N84" s="1436"/>
      <c r="O84" s="1475"/>
      <c r="P84" s="1475"/>
    </row>
    <row r="85" spans="2:16" ht="21" customHeight="1" x14ac:dyDescent="0.25">
      <c r="B85" s="1453"/>
      <c r="C85" s="1701"/>
      <c r="D85" s="1701"/>
      <c r="E85" s="1450"/>
      <c r="F85" s="1802"/>
      <c r="G85" s="1428"/>
      <c r="H85" s="1436"/>
      <c r="I85" s="1927"/>
      <c r="J85" s="1436"/>
      <c r="K85" s="1802"/>
      <c r="L85" s="1428"/>
      <c r="M85" s="1428"/>
      <c r="N85" s="1436"/>
      <c r="O85" s="1475"/>
      <c r="P85" s="1475"/>
    </row>
    <row r="86" spans="2:16" ht="21" customHeight="1" x14ac:dyDescent="0.25">
      <c r="B86" s="1453"/>
      <c r="C86" s="1701"/>
      <c r="D86" s="1701"/>
      <c r="E86" s="1450"/>
      <c r="F86" s="1802"/>
      <c r="G86" s="1428"/>
      <c r="H86" s="1436"/>
      <c r="I86" s="1927"/>
      <c r="J86" s="1436"/>
      <c r="K86" s="1802"/>
      <c r="L86" s="1428"/>
      <c r="M86" s="1428"/>
      <c r="N86" s="1436"/>
      <c r="O86" s="1475"/>
      <c r="P86" s="1475"/>
    </row>
    <row r="87" spans="2:16" ht="21.75" customHeight="1" thickBot="1" x14ac:dyDescent="0.3">
      <c r="B87" s="1611"/>
      <c r="C87" s="1468"/>
      <c r="D87" s="1468"/>
      <c r="E87" s="1612"/>
      <c r="F87" s="1930"/>
      <c r="G87" s="1424"/>
      <c r="H87" s="1425"/>
      <c r="I87" s="1931"/>
      <c r="J87" s="1436"/>
      <c r="K87" s="1744"/>
      <c r="L87" s="1428"/>
      <c r="M87" s="1428"/>
      <c r="N87" s="1429"/>
      <c r="O87" s="1422"/>
      <c r="P87" s="1422"/>
    </row>
    <row r="88" spans="2:16" ht="26.25" customHeight="1" thickBot="1" x14ac:dyDescent="0.3">
      <c r="B88" s="1434" t="s">
        <v>2403</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2404</v>
      </c>
      <c r="D89" s="1484"/>
      <c r="E89" s="1484"/>
      <c r="F89" s="1484"/>
      <c r="G89" s="1484"/>
      <c r="H89" s="1484"/>
      <c r="I89" s="1484"/>
      <c r="J89" s="1484"/>
      <c r="K89" s="1484"/>
      <c r="L89" s="1484"/>
      <c r="M89" s="1484"/>
      <c r="N89" s="1484"/>
      <c r="O89" s="1603" t="s">
        <v>2268</v>
      </c>
      <c r="P89" s="1663"/>
    </row>
    <row r="90" spans="2:16" ht="20.25" customHeight="1" x14ac:dyDescent="0.25">
      <c r="B90" s="1604" t="s">
        <v>2407</v>
      </c>
      <c r="C90" s="1448"/>
      <c r="D90" s="1448"/>
      <c r="E90" s="1448"/>
      <c r="F90" s="1445"/>
      <c r="G90" s="1597" t="s">
        <v>2408</v>
      </c>
      <c r="H90" s="1428"/>
      <c r="I90" s="1428"/>
      <c r="J90" s="1428"/>
      <c r="K90" s="1428"/>
      <c r="L90" s="1428"/>
      <c r="M90" s="1428"/>
      <c r="N90" s="1436"/>
      <c r="O90" s="1475"/>
      <c r="P90" s="1475"/>
    </row>
    <row r="91" spans="2:16" ht="33.75" customHeight="1" x14ac:dyDescent="0.25">
      <c r="B91" s="1525"/>
      <c r="C91" s="1484"/>
      <c r="D91" s="1484"/>
      <c r="E91" s="1484"/>
      <c r="F91" s="1456"/>
      <c r="G91" s="1597" t="s">
        <v>2409</v>
      </c>
      <c r="H91" s="1436"/>
      <c r="I91" s="1597" t="s">
        <v>2410</v>
      </c>
      <c r="J91" s="1436"/>
      <c r="K91" s="483" t="s">
        <v>962</v>
      </c>
      <c r="L91" s="1599" t="s">
        <v>2411</v>
      </c>
      <c r="M91" s="1428"/>
      <c r="N91" s="1429"/>
      <c r="O91" s="1475"/>
      <c r="P91" s="1471"/>
    </row>
    <row r="92" spans="2:16" ht="84" customHeight="1" thickBot="1" x14ac:dyDescent="0.3">
      <c r="B92" s="484" t="s">
        <v>395</v>
      </c>
      <c r="C92" s="1545" t="s">
        <v>2412</v>
      </c>
      <c r="D92" s="1428"/>
      <c r="E92" s="1428"/>
      <c r="F92" s="1436"/>
      <c r="G92" s="1528" t="s">
        <v>2265</v>
      </c>
      <c r="H92" s="1436"/>
      <c r="I92" s="1528" t="s">
        <v>2265</v>
      </c>
      <c r="J92" s="1436"/>
      <c r="K92" s="505" t="s">
        <v>2265</v>
      </c>
      <c r="L92" s="1567" t="s">
        <v>2265</v>
      </c>
      <c r="M92" s="1428"/>
      <c r="N92" s="1429"/>
      <c r="O92" s="1475"/>
      <c r="P92" s="1732" t="s">
        <v>2913</v>
      </c>
    </row>
    <row r="93" spans="2:16" ht="45" customHeight="1" x14ac:dyDescent="0.25">
      <c r="B93" s="484" t="s">
        <v>402</v>
      </c>
      <c r="C93" s="1545" t="s">
        <v>2413</v>
      </c>
      <c r="D93" s="1428"/>
      <c r="E93" s="1428"/>
      <c r="F93" s="1436"/>
      <c r="G93" s="1528" t="s">
        <v>2265</v>
      </c>
      <c r="H93" s="1436"/>
      <c r="I93" s="1528" t="s">
        <v>58</v>
      </c>
      <c r="J93" s="1436"/>
      <c r="K93" s="505" t="s">
        <v>58</v>
      </c>
      <c r="L93" s="1567" t="s">
        <v>58</v>
      </c>
      <c r="M93" s="1428"/>
      <c r="N93" s="1429"/>
      <c r="O93" s="1475"/>
      <c r="P93" s="1475"/>
    </row>
    <row r="94" spans="2:16" ht="48" customHeight="1" x14ac:dyDescent="0.25">
      <c r="B94" s="484" t="s">
        <v>532</v>
      </c>
      <c r="C94" s="1545" t="s">
        <v>2414</v>
      </c>
      <c r="D94" s="1428"/>
      <c r="E94" s="1428"/>
      <c r="F94" s="1436"/>
      <c r="G94" s="1528" t="s">
        <v>2265</v>
      </c>
      <c r="H94" s="1436"/>
      <c r="I94" s="1528" t="s">
        <v>2265</v>
      </c>
      <c r="J94" s="1436"/>
      <c r="K94" s="505" t="s">
        <v>2265</v>
      </c>
      <c r="L94" s="1567" t="s">
        <v>2265</v>
      </c>
      <c r="M94" s="1428"/>
      <c r="N94" s="1429"/>
      <c r="O94" s="1475"/>
      <c r="P94" s="1475"/>
    </row>
    <row r="95" spans="2:16" ht="36.75" customHeight="1" x14ac:dyDescent="0.25">
      <c r="B95" s="484" t="s">
        <v>534</v>
      </c>
      <c r="C95" s="1545" t="s">
        <v>2415</v>
      </c>
      <c r="D95" s="1428"/>
      <c r="E95" s="1428"/>
      <c r="F95" s="1436"/>
      <c r="G95" s="1528" t="s">
        <v>2265</v>
      </c>
      <c r="H95" s="1436"/>
      <c r="I95" s="1528" t="s">
        <v>2265</v>
      </c>
      <c r="J95" s="1436"/>
      <c r="K95" s="505" t="s">
        <v>2265</v>
      </c>
      <c r="L95" s="1567" t="s">
        <v>2265</v>
      </c>
      <c r="M95" s="1428"/>
      <c r="N95" s="1429"/>
      <c r="O95" s="1475"/>
      <c r="P95" s="1475"/>
    </row>
    <row r="96" spans="2:16" ht="23.25" customHeight="1" x14ac:dyDescent="0.25">
      <c r="B96" s="484" t="s">
        <v>536</v>
      </c>
      <c r="C96" s="1545" t="s">
        <v>2416</v>
      </c>
      <c r="D96" s="1428"/>
      <c r="E96" s="1428"/>
      <c r="F96" s="1436"/>
      <c r="G96" s="1528" t="s">
        <v>2265</v>
      </c>
      <c r="H96" s="1436"/>
      <c r="I96" s="1528" t="s">
        <v>2265</v>
      </c>
      <c r="J96" s="1436"/>
      <c r="K96" s="505" t="s">
        <v>2265</v>
      </c>
      <c r="L96" s="1567" t="s">
        <v>2265</v>
      </c>
      <c r="M96" s="1428"/>
      <c r="N96" s="1429"/>
      <c r="O96" s="1475"/>
      <c r="P96" s="1475"/>
    </row>
    <row r="97" spans="2:16" ht="24.75" customHeight="1" x14ac:dyDescent="0.25">
      <c r="B97" s="484" t="s">
        <v>411</v>
      </c>
      <c r="C97" s="1545" t="s">
        <v>2417</v>
      </c>
      <c r="D97" s="1428"/>
      <c r="E97" s="1428"/>
      <c r="F97" s="1436"/>
      <c r="G97" s="1528" t="s">
        <v>2265</v>
      </c>
      <c r="H97" s="1436"/>
      <c r="I97" s="1528" t="s">
        <v>2265</v>
      </c>
      <c r="J97" s="1436"/>
      <c r="K97" s="505" t="s">
        <v>2265</v>
      </c>
      <c r="L97" s="1567" t="s">
        <v>2265</v>
      </c>
      <c r="M97" s="1428"/>
      <c r="N97" s="1429"/>
      <c r="O97" s="1475"/>
      <c r="P97" s="1475"/>
    </row>
    <row r="98" spans="2:16" ht="24.75" customHeight="1" x14ac:dyDescent="0.25">
      <c r="B98" s="484" t="s">
        <v>414</v>
      </c>
      <c r="C98" s="1488" t="s">
        <v>2418</v>
      </c>
      <c r="D98" s="1428"/>
      <c r="E98" s="1428"/>
      <c r="F98" s="1436"/>
      <c r="G98" s="1528" t="s">
        <v>58</v>
      </c>
      <c r="H98" s="1436"/>
      <c r="I98" s="1528" t="s">
        <v>58</v>
      </c>
      <c r="J98" s="1436"/>
      <c r="K98" s="505" t="s">
        <v>58</v>
      </c>
      <c r="L98" s="1567" t="s">
        <v>58</v>
      </c>
      <c r="M98" s="1428"/>
      <c r="N98" s="1429"/>
      <c r="O98" s="1475"/>
      <c r="P98" s="1475"/>
    </row>
    <row r="99" spans="2:16" ht="32.25" customHeight="1" x14ac:dyDescent="0.25">
      <c r="B99" s="484" t="s">
        <v>417</v>
      </c>
      <c r="C99" s="1545" t="s">
        <v>2419</v>
      </c>
      <c r="D99" s="1428"/>
      <c r="E99" s="1428"/>
      <c r="F99" s="1436"/>
      <c r="G99" s="1528" t="s">
        <v>2265</v>
      </c>
      <c r="H99" s="1436"/>
      <c r="I99" s="1528" t="s">
        <v>2265</v>
      </c>
      <c r="J99" s="1436"/>
      <c r="K99" s="505" t="s">
        <v>2265</v>
      </c>
      <c r="L99" s="1567" t="s">
        <v>2265</v>
      </c>
      <c r="M99" s="1428"/>
      <c r="N99" s="1429"/>
      <c r="O99" s="1475"/>
      <c r="P99" s="1475"/>
    </row>
    <row r="100" spans="2:16" ht="24" customHeight="1" x14ac:dyDescent="0.25">
      <c r="B100" s="484" t="s">
        <v>419</v>
      </c>
      <c r="C100" s="1545" t="s">
        <v>2420</v>
      </c>
      <c r="D100" s="1428"/>
      <c r="E100" s="1428"/>
      <c r="F100" s="1436"/>
      <c r="G100" s="1528" t="s">
        <v>2265</v>
      </c>
      <c r="H100" s="1436"/>
      <c r="I100" s="1528" t="s">
        <v>2265</v>
      </c>
      <c r="J100" s="1436"/>
      <c r="K100" s="505" t="s">
        <v>2265</v>
      </c>
      <c r="L100" s="1567" t="s">
        <v>58</v>
      </c>
      <c r="M100" s="1428"/>
      <c r="N100" s="1429"/>
      <c r="O100" s="1475"/>
      <c r="P100" s="1475"/>
    </row>
    <row r="101" spans="2:16" ht="24" customHeight="1" x14ac:dyDescent="0.25">
      <c r="B101" s="484" t="s">
        <v>540</v>
      </c>
      <c r="C101" s="1545" t="s">
        <v>2421</v>
      </c>
      <c r="D101" s="1428"/>
      <c r="E101" s="1428"/>
      <c r="F101" s="1436"/>
      <c r="G101" s="1528" t="s">
        <v>2265</v>
      </c>
      <c r="H101" s="1436"/>
      <c r="I101" s="1528" t="s">
        <v>2265</v>
      </c>
      <c r="J101" s="1436"/>
      <c r="K101" s="505" t="s">
        <v>2265</v>
      </c>
      <c r="L101" s="1567" t="s">
        <v>58</v>
      </c>
      <c r="M101" s="1428"/>
      <c r="N101" s="1429"/>
      <c r="O101" s="1475"/>
      <c r="P101" s="1475"/>
    </row>
    <row r="102" spans="2:16" ht="21" customHeight="1" x14ac:dyDescent="0.25">
      <c r="B102" s="484" t="s">
        <v>542</v>
      </c>
      <c r="C102" s="1625" t="s">
        <v>2422</v>
      </c>
      <c r="D102" s="1428"/>
      <c r="E102" s="1428"/>
      <c r="F102" s="1436"/>
      <c r="G102" s="1528" t="s">
        <v>2265</v>
      </c>
      <c r="H102" s="1436"/>
      <c r="I102" s="1528" t="s">
        <v>58</v>
      </c>
      <c r="J102" s="1436"/>
      <c r="K102" s="505" t="s">
        <v>58</v>
      </c>
      <c r="L102" s="1567" t="s">
        <v>58</v>
      </c>
      <c r="M102" s="1428"/>
      <c r="N102" s="1429"/>
      <c r="O102" s="1475"/>
      <c r="P102" s="1475"/>
    </row>
    <row r="103" spans="2:16" ht="33" customHeight="1" x14ac:dyDescent="0.25">
      <c r="B103" s="484" t="s">
        <v>544</v>
      </c>
      <c r="C103" s="1625" t="s">
        <v>2423</v>
      </c>
      <c r="D103" s="1428"/>
      <c r="E103" s="1428"/>
      <c r="F103" s="1436"/>
      <c r="G103" s="1528" t="s">
        <v>2265</v>
      </c>
      <c r="H103" s="1436"/>
      <c r="I103" s="1528" t="s">
        <v>58</v>
      </c>
      <c r="J103" s="1436"/>
      <c r="K103" s="505" t="s">
        <v>58</v>
      </c>
      <c r="L103" s="1567" t="s">
        <v>58</v>
      </c>
      <c r="M103" s="1428"/>
      <c r="N103" s="1429"/>
      <c r="O103" s="1475"/>
      <c r="P103" s="1475"/>
    </row>
    <row r="104" spans="2:16" ht="21" customHeight="1" x14ac:dyDescent="0.25">
      <c r="B104" s="484" t="s">
        <v>546</v>
      </c>
      <c r="C104" s="1625" t="s">
        <v>2424</v>
      </c>
      <c r="D104" s="1428"/>
      <c r="E104" s="1428"/>
      <c r="F104" s="1436"/>
      <c r="G104" s="1528" t="s">
        <v>58</v>
      </c>
      <c r="H104" s="1436"/>
      <c r="I104" s="1528" t="s">
        <v>2265</v>
      </c>
      <c r="J104" s="1436"/>
      <c r="K104" s="505" t="s">
        <v>2265</v>
      </c>
      <c r="L104" s="1567" t="s">
        <v>58</v>
      </c>
      <c r="M104" s="1428"/>
      <c r="N104" s="1429"/>
      <c r="O104" s="1475"/>
      <c r="P104" s="1475"/>
    </row>
    <row r="105" spans="2:16" ht="32.25" customHeight="1" x14ac:dyDescent="0.25">
      <c r="B105" s="485" t="s">
        <v>548</v>
      </c>
      <c r="C105" s="1596" t="s">
        <v>2425</v>
      </c>
      <c r="D105" s="1428"/>
      <c r="E105" s="1428"/>
      <c r="F105" s="1428"/>
      <c r="G105" s="1428"/>
      <c r="H105" s="1428"/>
      <c r="I105" s="1428"/>
      <c r="J105" s="1428"/>
      <c r="K105" s="1428"/>
      <c r="L105" s="1428"/>
      <c r="M105" s="1428"/>
      <c r="N105" s="1429"/>
      <c r="O105" s="1475"/>
      <c r="P105" s="1475"/>
    </row>
    <row r="106" spans="2:16" ht="24.75" customHeight="1" x14ac:dyDescent="0.25">
      <c r="B106" s="486" t="s">
        <v>419</v>
      </c>
      <c r="C106" s="1594" t="s">
        <v>2426</v>
      </c>
      <c r="D106" s="1428"/>
      <c r="E106" s="1522" t="s">
        <v>58</v>
      </c>
      <c r="F106" s="1436"/>
      <c r="G106" s="1528" t="s">
        <v>2364</v>
      </c>
      <c r="H106" s="1436"/>
      <c r="I106" s="1528" t="s">
        <v>2364</v>
      </c>
      <c r="J106" s="1436"/>
      <c r="K106" s="505" t="s">
        <v>2364</v>
      </c>
      <c r="L106" s="1567" t="s">
        <v>2364</v>
      </c>
      <c r="M106" s="1428"/>
      <c r="N106" s="1429"/>
      <c r="O106" s="1475"/>
      <c r="P106" s="1475"/>
    </row>
    <row r="107" spans="2:16" ht="24.75" customHeight="1" x14ac:dyDescent="0.25">
      <c r="B107" s="486" t="s">
        <v>509</v>
      </c>
      <c r="C107" s="1594" t="s">
        <v>2426</v>
      </c>
      <c r="D107" s="1428"/>
      <c r="E107" s="1522" t="s">
        <v>58</v>
      </c>
      <c r="F107" s="1436"/>
      <c r="G107" s="1528" t="s">
        <v>2364</v>
      </c>
      <c r="H107" s="1436"/>
      <c r="I107" s="1528" t="s">
        <v>2364</v>
      </c>
      <c r="J107" s="1436"/>
      <c r="K107" s="505" t="s">
        <v>2364</v>
      </c>
      <c r="L107" s="1567" t="s">
        <v>2364</v>
      </c>
      <c r="M107" s="1428"/>
      <c r="N107" s="1429"/>
      <c r="O107" s="1475"/>
      <c r="P107" s="1475"/>
    </row>
    <row r="108" spans="2:16" ht="24.75" customHeight="1" x14ac:dyDescent="0.25">
      <c r="B108" s="486" t="s">
        <v>511</v>
      </c>
      <c r="C108" s="1594" t="s">
        <v>2426</v>
      </c>
      <c r="D108" s="1428"/>
      <c r="E108" s="1522" t="s">
        <v>58</v>
      </c>
      <c r="F108" s="1436"/>
      <c r="G108" s="1528" t="s">
        <v>2364</v>
      </c>
      <c r="H108" s="1436"/>
      <c r="I108" s="1528" t="s">
        <v>2364</v>
      </c>
      <c r="J108" s="1436"/>
      <c r="K108" s="505" t="s">
        <v>2364</v>
      </c>
      <c r="L108" s="1567" t="s">
        <v>2364</v>
      </c>
      <c r="M108" s="1428"/>
      <c r="N108" s="1429"/>
      <c r="O108" s="1475"/>
      <c r="P108" s="1475"/>
    </row>
    <row r="109" spans="2:16" ht="39.75" customHeight="1" thickBot="1" x14ac:dyDescent="0.3">
      <c r="B109" s="479" t="s">
        <v>551</v>
      </c>
      <c r="C109" s="1423" t="s">
        <v>2427</v>
      </c>
      <c r="D109" s="1424"/>
      <c r="E109" s="1424"/>
      <c r="F109" s="1425"/>
      <c r="G109" s="1730"/>
      <c r="H109" s="1448"/>
      <c r="I109" s="1448"/>
      <c r="J109" s="1448"/>
      <c r="K109" s="1448"/>
      <c r="L109" s="1448"/>
      <c r="M109" s="1448"/>
      <c r="N109" s="1448"/>
      <c r="O109" s="1422"/>
      <c r="P109" s="1422"/>
    </row>
    <row r="110" spans="2:16" ht="25.5" customHeight="1" thickBot="1" x14ac:dyDescent="0.3">
      <c r="B110" s="1590" t="s">
        <v>980</v>
      </c>
      <c r="C110" s="1431"/>
      <c r="D110" s="1431"/>
      <c r="E110" s="1431"/>
      <c r="F110" s="1431"/>
      <c r="G110" s="1431"/>
      <c r="H110" s="1431"/>
      <c r="I110" s="1431"/>
      <c r="J110" s="1431"/>
      <c r="K110" s="1431"/>
      <c r="L110" s="1431"/>
      <c r="M110" s="1431"/>
      <c r="N110" s="1431"/>
      <c r="O110" s="1431"/>
      <c r="P110" s="1433"/>
    </row>
    <row r="111" spans="2:16" ht="249" customHeight="1" x14ac:dyDescent="0.25">
      <c r="B111" s="76" t="s">
        <v>553</v>
      </c>
      <c r="C111" s="1591" t="s">
        <v>2428</v>
      </c>
      <c r="D111" s="1439"/>
      <c r="E111" s="1439"/>
      <c r="F111" s="1439"/>
      <c r="G111" s="424" t="s">
        <v>2265</v>
      </c>
      <c r="H111" s="1800" t="s">
        <v>2429</v>
      </c>
      <c r="I111" s="1559"/>
      <c r="J111" s="1593" t="s">
        <v>2914</v>
      </c>
      <c r="K111" s="1439"/>
      <c r="L111" s="1439"/>
      <c r="M111" s="1439"/>
      <c r="N111" s="1440"/>
      <c r="O111" s="389" t="s">
        <v>2431</v>
      </c>
      <c r="P111" s="374" t="s">
        <v>2915</v>
      </c>
    </row>
    <row r="112" spans="2:16" ht="15.75" customHeight="1" x14ac:dyDescent="0.25">
      <c r="B112" s="1585" t="s">
        <v>2432</v>
      </c>
      <c r="C112" s="1428"/>
      <c r="D112" s="1428"/>
      <c r="E112" s="1428"/>
      <c r="F112" s="1428"/>
      <c r="G112" s="1428"/>
      <c r="H112" s="1428"/>
      <c r="I112" s="1428"/>
      <c r="J112" s="1428"/>
      <c r="K112" s="1428"/>
      <c r="L112" s="1428"/>
      <c r="M112" s="1428"/>
      <c r="N112" s="1428"/>
      <c r="O112" s="1428"/>
      <c r="P112" s="1429"/>
    </row>
    <row r="113" spans="1:16" ht="19.5" customHeight="1" x14ac:dyDescent="0.25">
      <c r="B113" s="419" t="s">
        <v>557</v>
      </c>
      <c r="C113" s="1584" t="s">
        <v>2433</v>
      </c>
      <c r="D113" s="1428"/>
      <c r="E113" s="1428"/>
      <c r="F113" s="1428"/>
      <c r="G113" s="1428"/>
      <c r="H113" s="1492" t="s">
        <v>2916</v>
      </c>
      <c r="I113" s="1428"/>
      <c r="J113" s="1428"/>
      <c r="K113" s="1514" t="s">
        <v>2318</v>
      </c>
      <c r="L113" s="1924"/>
      <c r="M113" s="1448"/>
      <c r="N113" s="1466"/>
      <c r="O113" s="1587"/>
      <c r="P113" s="1587"/>
    </row>
    <row r="114" spans="1:16" ht="19.5" customHeight="1" x14ac:dyDescent="0.25">
      <c r="B114" s="419" t="s">
        <v>402</v>
      </c>
      <c r="C114" s="1584" t="s">
        <v>2436</v>
      </c>
      <c r="D114" s="1428"/>
      <c r="E114" s="1428"/>
      <c r="F114" s="1428"/>
      <c r="G114" s="1428"/>
      <c r="H114" s="1492" t="s">
        <v>2917</v>
      </c>
      <c r="I114" s="1428"/>
      <c r="J114" s="1428"/>
      <c r="K114" s="1490"/>
      <c r="L114" s="1701"/>
      <c r="M114" s="1701"/>
      <c r="N114" s="1454"/>
      <c r="O114" s="1475"/>
      <c r="P114" s="1475"/>
    </row>
    <row r="115" spans="1:16" ht="19.5" customHeight="1" x14ac:dyDescent="0.25">
      <c r="B115" s="419" t="s">
        <v>404</v>
      </c>
      <c r="C115" s="1584" t="s">
        <v>2437</v>
      </c>
      <c r="D115" s="1428"/>
      <c r="E115" s="1428"/>
      <c r="F115" s="1428"/>
      <c r="G115" s="1428"/>
      <c r="H115" s="1462" t="s">
        <v>2265</v>
      </c>
      <c r="I115" s="1428"/>
      <c r="J115" s="1436"/>
      <c r="K115" s="1490"/>
      <c r="L115" s="1484"/>
      <c r="M115" s="1484"/>
      <c r="N115" s="1481"/>
      <c r="O115" s="1475"/>
      <c r="P115" s="1475"/>
    </row>
    <row r="116" spans="1:16" ht="34.5" customHeight="1" x14ac:dyDescent="0.25">
      <c r="B116" s="419" t="s">
        <v>406</v>
      </c>
      <c r="C116" s="1488" t="s">
        <v>2438</v>
      </c>
      <c r="D116" s="1428"/>
      <c r="E116" s="1428"/>
      <c r="F116" s="1428"/>
      <c r="G116" s="1436"/>
      <c r="H116" s="1492" t="s">
        <v>2918</v>
      </c>
      <c r="I116" s="1428"/>
      <c r="J116" s="1428"/>
      <c r="K116" s="1490"/>
      <c r="L116" s="1922" t="s">
        <v>2919</v>
      </c>
      <c r="M116" s="1484"/>
      <c r="N116" s="1481"/>
      <c r="O116" s="1471"/>
      <c r="P116" s="1471"/>
    </row>
    <row r="117" spans="1:16" ht="51.75" customHeight="1" x14ac:dyDescent="0.25">
      <c r="B117" s="77" t="s">
        <v>563</v>
      </c>
      <c r="C117" s="1584" t="s">
        <v>2440</v>
      </c>
      <c r="D117" s="1428"/>
      <c r="E117" s="1428"/>
      <c r="F117" s="1428"/>
      <c r="G117" s="1428"/>
      <c r="H117" s="1492" t="s">
        <v>58</v>
      </c>
      <c r="I117" s="1428"/>
      <c r="J117" s="1428"/>
      <c r="K117" s="1490"/>
      <c r="L117" s="1923" t="s">
        <v>2920</v>
      </c>
      <c r="M117" s="1448"/>
      <c r="N117" s="1466"/>
      <c r="O117" s="1565" t="s">
        <v>2921</v>
      </c>
      <c r="P117" s="1565"/>
    </row>
    <row r="118" spans="1:16" ht="72.599999999999994" customHeight="1" x14ac:dyDescent="0.25">
      <c r="B118" s="497" t="s">
        <v>395</v>
      </c>
      <c r="C118" s="1488" t="s">
        <v>2442</v>
      </c>
      <c r="D118" s="1428"/>
      <c r="E118" s="1428"/>
      <c r="F118" s="1428"/>
      <c r="G118" s="1436"/>
      <c r="H118" s="1492" t="s">
        <v>2350</v>
      </c>
      <c r="I118" s="1428"/>
      <c r="J118" s="1428"/>
      <c r="K118" s="1490"/>
      <c r="L118" s="1484"/>
      <c r="M118" s="1484"/>
      <c r="N118" s="1481"/>
      <c r="O118" s="1471"/>
      <c r="P118" s="1471"/>
    </row>
    <row r="119" spans="1:16" ht="75" customHeight="1" x14ac:dyDescent="0.25">
      <c r="B119" s="77" t="s">
        <v>566</v>
      </c>
      <c r="C119" s="1982" t="s">
        <v>2443</v>
      </c>
      <c r="D119" s="1428"/>
      <c r="E119" s="1428"/>
      <c r="F119" s="1428"/>
      <c r="G119" s="1428"/>
      <c r="H119" s="1492" t="s">
        <v>2265</v>
      </c>
      <c r="I119" s="1428"/>
      <c r="J119" s="1428"/>
      <c r="K119" s="1490"/>
      <c r="L119" s="1925" t="s">
        <v>2922</v>
      </c>
      <c r="M119" s="1448"/>
      <c r="N119" s="1466"/>
      <c r="O119" s="1565" t="s">
        <v>2921</v>
      </c>
      <c r="P119" s="1723" t="s">
        <v>2923</v>
      </c>
    </row>
    <row r="120" spans="1:16" ht="80.45" customHeight="1" thickBot="1" x14ac:dyDescent="0.3">
      <c r="A120" s="358"/>
      <c r="B120" s="414" t="s">
        <v>395</v>
      </c>
      <c r="C120" s="1980" t="s">
        <v>2442</v>
      </c>
      <c r="D120" s="1448"/>
      <c r="E120" s="1448"/>
      <c r="F120" s="1448"/>
      <c r="G120" s="1445"/>
      <c r="H120" s="1492" t="s">
        <v>2924</v>
      </c>
      <c r="I120" s="1428"/>
      <c r="J120" s="1428"/>
      <c r="K120" s="1515"/>
      <c r="L120" s="1484"/>
      <c r="M120" s="1484"/>
      <c r="N120" s="1481"/>
      <c r="O120" s="1471"/>
      <c r="P120" s="1475"/>
    </row>
    <row r="121" spans="1:16" ht="49.5" customHeight="1" x14ac:dyDescent="0.25">
      <c r="B121" s="1579" t="s">
        <v>2444</v>
      </c>
      <c r="C121" s="1439"/>
      <c r="D121" s="1439"/>
      <c r="E121" s="1439"/>
      <c r="F121" s="1439"/>
      <c r="G121" s="1439"/>
      <c r="H121" s="1439"/>
      <c r="I121" s="1439"/>
      <c r="J121" s="1439"/>
      <c r="K121" s="1439"/>
      <c r="L121" s="1439"/>
      <c r="M121" s="1439"/>
      <c r="N121" s="1439"/>
      <c r="O121" s="1439"/>
      <c r="P121" s="1440"/>
    </row>
    <row r="122" spans="1:16" ht="52.5" customHeight="1" x14ac:dyDescent="0.25">
      <c r="B122" s="488" t="s">
        <v>569</v>
      </c>
      <c r="C122" s="1580" t="s">
        <v>2445</v>
      </c>
      <c r="D122" s="1484"/>
      <c r="E122" s="1484"/>
      <c r="F122" s="1456"/>
      <c r="G122" s="1581" t="s">
        <v>2446</v>
      </c>
      <c r="H122" s="1428"/>
      <c r="I122" s="1436"/>
      <c r="J122" s="1981" t="s">
        <v>2447</v>
      </c>
      <c r="K122" s="1428"/>
      <c r="L122" s="1436"/>
      <c r="M122" s="1582" t="s">
        <v>2306</v>
      </c>
      <c r="N122" s="1429"/>
      <c r="O122" s="1583" t="s">
        <v>2268</v>
      </c>
      <c r="P122" s="1583" t="s">
        <v>2925</v>
      </c>
    </row>
    <row r="123" spans="1:16" ht="83.25" customHeight="1" x14ac:dyDescent="0.25">
      <c r="B123" s="497" t="s">
        <v>557</v>
      </c>
      <c r="C123" s="1545" t="s">
        <v>2412</v>
      </c>
      <c r="D123" s="1428"/>
      <c r="E123" s="1428"/>
      <c r="F123" s="1436"/>
      <c r="G123" s="1528" t="s">
        <v>2448</v>
      </c>
      <c r="H123" s="1428"/>
      <c r="I123" s="1436"/>
      <c r="J123" s="1528" t="s">
        <v>2448</v>
      </c>
      <c r="K123" s="1428"/>
      <c r="L123" s="1436"/>
      <c r="M123" s="1978" t="s">
        <v>2926</v>
      </c>
      <c r="N123" s="1429"/>
      <c r="O123" s="1454"/>
      <c r="P123" s="1454"/>
    </row>
    <row r="124" spans="1:16" ht="42" customHeight="1" x14ac:dyDescent="0.25">
      <c r="B124" s="497" t="s">
        <v>402</v>
      </c>
      <c r="C124" s="1545" t="s">
        <v>2413</v>
      </c>
      <c r="D124" s="1428"/>
      <c r="E124" s="1428"/>
      <c r="F124" s="1436"/>
      <c r="G124" s="1528" t="s">
        <v>2364</v>
      </c>
      <c r="H124" s="1428"/>
      <c r="I124" s="1436"/>
      <c r="J124" s="1528" t="s">
        <v>2364</v>
      </c>
      <c r="K124" s="1428"/>
      <c r="L124" s="1436"/>
      <c r="M124" s="1978" t="s">
        <v>2927</v>
      </c>
      <c r="N124" s="1429"/>
      <c r="O124" s="1454"/>
      <c r="P124" s="1454"/>
    </row>
    <row r="125" spans="1:16" ht="41.25" customHeight="1" x14ac:dyDescent="0.25">
      <c r="B125" s="497" t="s">
        <v>404</v>
      </c>
      <c r="C125" s="2" t="s">
        <v>419</v>
      </c>
      <c r="D125" s="1545" t="s">
        <v>2452</v>
      </c>
      <c r="E125" s="1428"/>
      <c r="F125" s="1436"/>
      <c r="G125" s="1528" t="s">
        <v>2448</v>
      </c>
      <c r="H125" s="1428"/>
      <c r="I125" s="1436"/>
      <c r="J125" s="1979" t="s">
        <v>2448</v>
      </c>
      <c r="K125" s="1428"/>
      <c r="L125" s="1436"/>
      <c r="M125" s="1978" t="s">
        <v>2928</v>
      </c>
      <c r="N125" s="1429"/>
      <c r="O125" s="1454"/>
      <c r="P125" s="1454"/>
    </row>
    <row r="126" spans="1:16" ht="41.25" customHeight="1" x14ac:dyDescent="0.25">
      <c r="B126" s="497"/>
      <c r="C126" s="613" t="s">
        <v>509</v>
      </c>
      <c r="D126" s="1545" t="s">
        <v>2455</v>
      </c>
      <c r="E126" s="1428"/>
      <c r="F126" s="1436"/>
      <c r="G126" s="1528" t="s">
        <v>2448</v>
      </c>
      <c r="H126" s="1428"/>
      <c r="I126" s="1436"/>
      <c r="J126" s="1979" t="s">
        <v>2448</v>
      </c>
      <c r="K126" s="1428"/>
      <c r="L126" s="1436"/>
      <c r="M126" s="1978" t="s">
        <v>2928</v>
      </c>
      <c r="N126" s="1429"/>
      <c r="O126" s="1454"/>
      <c r="P126" s="1454"/>
    </row>
    <row r="127" spans="1:16" ht="41.25" customHeight="1" x14ac:dyDescent="0.25">
      <c r="B127" s="497" t="s">
        <v>406</v>
      </c>
      <c r="C127" s="1545" t="s">
        <v>2415</v>
      </c>
      <c r="D127" s="1428"/>
      <c r="E127" s="1428"/>
      <c r="F127" s="1436"/>
      <c r="G127" s="1528" t="s">
        <v>2453</v>
      </c>
      <c r="H127" s="1428"/>
      <c r="I127" s="1436"/>
      <c r="J127" s="1979" t="s">
        <v>1006</v>
      </c>
      <c r="K127" s="1428"/>
      <c r="L127" s="1436"/>
      <c r="M127" s="1978" t="s">
        <v>2929</v>
      </c>
      <c r="N127" s="1429"/>
      <c r="O127" s="1454"/>
      <c r="P127" s="1454"/>
    </row>
    <row r="128" spans="1:16" ht="29.25" customHeight="1" x14ac:dyDescent="0.25">
      <c r="B128" s="497" t="s">
        <v>409</v>
      </c>
      <c r="C128" s="1545" t="s">
        <v>2457</v>
      </c>
      <c r="D128" s="1428"/>
      <c r="E128" s="1428"/>
      <c r="F128" s="1436"/>
      <c r="G128" s="1528" t="s">
        <v>2453</v>
      </c>
      <c r="H128" s="1428"/>
      <c r="I128" s="1436"/>
      <c r="J128" s="1979" t="s">
        <v>1006</v>
      </c>
      <c r="K128" s="1428"/>
      <c r="L128" s="1436"/>
      <c r="M128" s="1978" t="s">
        <v>2929</v>
      </c>
      <c r="N128" s="1429"/>
      <c r="O128" s="1454"/>
      <c r="P128" s="1454"/>
    </row>
    <row r="129" spans="1:16" ht="28.5" customHeight="1" x14ac:dyDescent="0.25">
      <c r="B129" s="497" t="s">
        <v>411</v>
      </c>
      <c r="C129" s="1545" t="s">
        <v>2417</v>
      </c>
      <c r="D129" s="1428"/>
      <c r="E129" s="1428"/>
      <c r="F129" s="1436"/>
      <c r="G129" s="1528" t="s">
        <v>2453</v>
      </c>
      <c r="H129" s="1428"/>
      <c r="I129" s="1436"/>
      <c r="J129" s="1528" t="s">
        <v>2448</v>
      </c>
      <c r="K129" s="1428"/>
      <c r="L129" s="1436"/>
      <c r="M129" s="1978" t="s">
        <v>2926</v>
      </c>
      <c r="N129" s="1429"/>
      <c r="O129" s="1454"/>
      <c r="P129" s="1454"/>
    </row>
    <row r="130" spans="1:16" ht="28.5" customHeight="1" x14ac:dyDescent="0.25">
      <c r="B130" s="497" t="s">
        <v>414</v>
      </c>
      <c r="C130" s="1545" t="s">
        <v>2418</v>
      </c>
      <c r="D130" s="1428"/>
      <c r="E130" s="1428"/>
      <c r="F130" s="1436"/>
      <c r="G130" s="1528" t="s">
        <v>2364</v>
      </c>
      <c r="H130" s="1428"/>
      <c r="I130" s="1436"/>
      <c r="J130" s="1528" t="s">
        <v>2364</v>
      </c>
      <c r="K130" s="1428"/>
      <c r="L130" s="1436"/>
      <c r="M130" s="1978" t="s">
        <v>2926</v>
      </c>
      <c r="N130" s="1429"/>
      <c r="O130" s="1454"/>
      <c r="P130" s="1454"/>
    </row>
    <row r="131" spans="1:16" ht="28.5" customHeight="1" x14ac:dyDescent="0.25">
      <c r="B131" s="497" t="s">
        <v>417</v>
      </c>
      <c r="C131" s="1545" t="s">
        <v>2458</v>
      </c>
      <c r="D131" s="1428"/>
      <c r="E131" s="1428"/>
      <c r="F131" s="1436"/>
      <c r="G131" s="1528" t="s">
        <v>2453</v>
      </c>
      <c r="H131" s="1428"/>
      <c r="I131" s="1436"/>
      <c r="J131" s="1528" t="s">
        <v>2453</v>
      </c>
      <c r="K131" s="1428"/>
      <c r="L131" s="1436"/>
      <c r="M131" s="1978" t="s">
        <v>2926</v>
      </c>
      <c r="N131" s="1429"/>
      <c r="O131" s="1454"/>
      <c r="P131" s="1454"/>
    </row>
    <row r="132" spans="1:16" ht="28.5" customHeight="1" x14ac:dyDescent="0.25">
      <c r="B132" s="497" t="s">
        <v>419</v>
      </c>
      <c r="C132" s="1545" t="s">
        <v>2420</v>
      </c>
      <c r="D132" s="1428"/>
      <c r="E132" s="1428"/>
      <c r="F132" s="1436"/>
      <c r="G132" s="1528" t="s">
        <v>1006</v>
      </c>
      <c r="H132" s="1428"/>
      <c r="I132" s="1436"/>
      <c r="J132" s="1528" t="s">
        <v>1006</v>
      </c>
      <c r="K132" s="1428"/>
      <c r="L132" s="1436"/>
      <c r="M132" s="1978" t="s">
        <v>2930</v>
      </c>
      <c r="N132" s="1429"/>
      <c r="O132" s="1454"/>
      <c r="P132" s="1454"/>
    </row>
    <row r="133" spans="1:16" ht="28.5" customHeight="1" x14ac:dyDescent="0.25">
      <c r="B133" s="414" t="s">
        <v>540</v>
      </c>
      <c r="C133" s="1545" t="s">
        <v>2421</v>
      </c>
      <c r="D133" s="1428"/>
      <c r="E133" s="1428"/>
      <c r="F133" s="1436"/>
      <c r="G133" s="1528" t="s">
        <v>1006</v>
      </c>
      <c r="H133" s="1428"/>
      <c r="I133" s="1436"/>
      <c r="J133" s="1528" t="s">
        <v>1006</v>
      </c>
      <c r="K133" s="1428"/>
      <c r="L133" s="1436"/>
      <c r="M133" s="1978" t="s">
        <v>2930</v>
      </c>
      <c r="N133" s="1429"/>
      <c r="O133" s="1454"/>
      <c r="P133" s="1454"/>
    </row>
    <row r="134" spans="1:16" ht="28.5" customHeight="1" x14ac:dyDescent="0.25">
      <c r="B134" s="414" t="s">
        <v>542</v>
      </c>
      <c r="C134" s="1545" t="s">
        <v>2422</v>
      </c>
      <c r="D134" s="1428"/>
      <c r="E134" s="1428"/>
      <c r="F134" s="1436"/>
      <c r="G134" s="1528" t="s">
        <v>2364</v>
      </c>
      <c r="H134" s="1428"/>
      <c r="I134" s="1436"/>
      <c r="J134" s="1528" t="s">
        <v>2364</v>
      </c>
      <c r="K134" s="1428"/>
      <c r="L134" s="1436"/>
      <c r="M134" s="1978" t="s">
        <v>2931</v>
      </c>
      <c r="N134" s="1429"/>
      <c r="O134" s="1454"/>
      <c r="P134" s="1454"/>
    </row>
    <row r="135" spans="1:16" ht="33" customHeight="1" x14ac:dyDescent="0.25">
      <c r="B135" s="414" t="s">
        <v>544</v>
      </c>
      <c r="C135" s="1545" t="s">
        <v>2423</v>
      </c>
      <c r="D135" s="1428"/>
      <c r="E135" s="1428"/>
      <c r="F135" s="1436"/>
      <c r="G135" s="1528" t="s">
        <v>2364</v>
      </c>
      <c r="H135" s="1428"/>
      <c r="I135" s="1436"/>
      <c r="J135" s="1528" t="s">
        <v>2364</v>
      </c>
      <c r="K135" s="1428"/>
      <c r="L135" s="1436"/>
      <c r="M135" s="1978" t="s">
        <v>2931</v>
      </c>
      <c r="N135" s="1429"/>
      <c r="O135" s="1454"/>
      <c r="P135" s="1454"/>
    </row>
    <row r="136" spans="1:16" ht="28.5" customHeight="1" x14ac:dyDescent="0.25">
      <c r="B136" s="414" t="s">
        <v>546</v>
      </c>
      <c r="C136" s="1545" t="s">
        <v>2424</v>
      </c>
      <c r="D136" s="1428"/>
      <c r="E136" s="1428"/>
      <c r="F136" s="1436"/>
      <c r="G136" s="1528" t="s">
        <v>2448</v>
      </c>
      <c r="H136" s="1428"/>
      <c r="I136" s="1436"/>
      <c r="J136" s="1528" t="s">
        <v>2364</v>
      </c>
      <c r="K136" s="1428"/>
      <c r="L136" s="1436"/>
      <c r="M136" s="1978" t="s">
        <v>2926</v>
      </c>
      <c r="N136" s="1429"/>
      <c r="O136" s="1454"/>
      <c r="P136" s="1454"/>
    </row>
    <row r="137" spans="1:16" ht="54" customHeight="1" thickBot="1" x14ac:dyDescent="0.3">
      <c r="B137" s="615" t="s">
        <v>548</v>
      </c>
      <c r="C137" s="1575" t="s">
        <v>2459</v>
      </c>
      <c r="D137" s="1424"/>
      <c r="E137" s="1424"/>
      <c r="F137" s="874" t="s">
        <v>2460</v>
      </c>
      <c r="G137" s="616" t="s">
        <v>2364</v>
      </c>
      <c r="H137" s="1576" t="s">
        <v>2461</v>
      </c>
      <c r="I137" s="1425"/>
      <c r="J137" s="1576" t="s">
        <v>2461</v>
      </c>
      <c r="K137" s="1424"/>
      <c r="L137" s="1425"/>
      <c r="M137" s="1978" t="s">
        <v>2926</v>
      </c>
      <c r="N137" s="1429"/>
      <c r="O137" s="1454"/>
      <c r="P137" s="1454"/>
    </row>
    <row r="138" spans="1:16" ht="43.5" customHeight="1" x14ac:dyDescent="0.25">
      <c r="B138" s="1570" t="s">
        <v>2462</v>
      </c>
      <c r="C138" s="1439"/>
      <c r="D138" s="1439"/>
      <c r="E138" s="1439"/>
      <c r="F138" s="1439"/>
      <c r="G138" s="1439"/>
      <c r="H138" s="1439"/>
      <c r="I138" s="1439"/>
      <c r="J138" s="1439"/>
      <c r="K138" s="1439"/>
      <c r="L138" s="1439"/>
      <c r="M138" s="1439"/>
      <c r="N138" s="1439"/>
      <c r="O138" s="493"/>
      <c r="P138" s="493"/>
    </row>
    <row r="139" spans="1:16" ht="30" customHeight="1" x14ac:dyDescent="0.25">
      <c r="A139" s="466"/>
      <c r="B139" s="494" t="s">
        <v>584</v>
      </c>
      <c r="C139" s="1488" t="s">
        <v>2463</v>
      </c>
      <c r="D139" s="1428"/>
      <c r="E139" s="1436"/>
      <c r="F139" s="495" t="s">
        <v>2464</v>
      </c>
      <c r="G139" s="1568" t="s">
        <v>2465</v>
      </c>
      <c r="H139" s="1428"/>
      <c r="I139" s="1428"/>
      <c r="J139" s="1428"/>
      <c r="K139" s="1436"/>
      <c r="L139" s="1571" t="s">
        <v>2466</v>
      </c>
      <c r="M139" s="1428"/>
      <c r="N139" s="1428"/>
      <c r="O139" s="1572" t="s">
        <v>2932</v>
      </c>
      <c r="P139" s="1977" t="s">
        <v>2933</v>
      </c>
    </row>
    <row r="140" spans="1:16" ht="33.950000000000003" customHeight="1" x14ac:dyDescent="0.25">
      <c r="A140" s="466"/>
      <c r="B140" s="496" t="s">
        <v>395</v>
      </c>
      <c r="C140" s="1461" t="s">
        <v>2469</v>
      </c>
      <c r="D140" s="1428"/>
      <c r="E140" s="1436"/>
      <c r="F140" s="14" t="s">
        <v>2265</v>
      </c>
      <c r="G140" s="1881" t="s">
        <v>2934</v>
      </c>
      <c r="H140" s="1428"/>
      <c r="I140" s="1428"/>
      <c r="J140" s="1428"/>
      <c r="K140" s="1436"/>
      <c r="L140" s="1567" t="s">
        <v>2265</v>
      </c>
      <c r="M140" s="1428"/>
      <c r="N140" s="1429"/>
      <c r="O140" s="1475"/>
      <c r="P140" s="1475"/>
    </row>
    <row r="141" spans="1:16" ht="27.95" customHeight="1" x14ac:dyDescent="0.25">
      <c r="A141" s="466"/>
      <c r="B141" s="496" t="s">
        <v>402</v>
      </c>
      <c r="C141" s="1461" t="s">
        <v>2471</v>
      </c>
      <c r="D141" s="1428"/>
      <c r="E141" s="1436"/>
      <c r="F141" s="14" t="s">
        <v>2265</v>
      </c>
      <c r="G141" s="1881" t="s">
        <v>2934</v>
      </c>
      <c r="H141" s="1428"/>
      <c r="I141" s="1428"/>
      <c r="J141" s="1428"/>
      <c r="K141" s="1436"/>
      <c r="L141" s="1567" t="s">
        <v>2265</v>
      </c>
      <c r="M141" s="1428"/>
      <c r="N141" s="1429"/>
      <c r="O141" s="1475"/>
      <c r="P141" s="1475"/>
    </row>
    <row r="142" spans="1:16" ht="27.95" customHeight="1" x14ac:dyDescent="0.25">
      <c r="A142" s="466"/>
      <c r="B142" s="496" t="s">
        <v>404</v>
      </c>
      <c r="C142" s="1461" t="s">
        <v>2472</v>
      </c>
      <c r="D142" s="1428"/>
      <c r="E142" s="1436"/>
      <c r="F142" s="14" t="s">
        <v>2265</v>
      </c>
      <c r="G142" s="1881" t="s">
        <v>2934</v>
      </c>
      <c r="H142" s="1428"/>
      <c r="I142" s="1428"/>
      <c r="J142" s="1428"/>
      <c r="K142" s="1436"/>
      <c r="L142" s="1567" t="s">
        <v>2265</v>
      </c>
      <c r="M142" s="1428"/>
      <c r="N142" s="1429"/>
      <c r="O142" s="1475"/>
      <c r="P142" s="1475"/>
    </row>
    <row r="143" spans="1:16" ht="27.95" customHeight="1" x14ac:dyDescent="0.25">
      <c r="A143" s="466"/>
      <c r="B143" s="496" t="s">
        <v>406</v>
      </c>
      <c r="C143" s="1461" t="s">
        <v>2473</v>
      </c>
      <c r="D143" s="1428"/>
      <c r="E143" s="1436"/>
      <c r="F143" s="14" t="s">
        <v>2265</v>
      </c>
      <c r="G143" s="1881" t="s">
        <v>2934</v>
      </c>
      <c r="H143" s="1428"/>
      <c r="I143" s="1428"/>
      <c r="J143" s="1428"/>
      <c r="K143" s="1436"/>
      <c r="L143" s="1567" t="s">
        <v>2265</v>
      </c>
      <c r="M143" s="1428"/>
      <c r="N143" s="1429"/>
      <c r="O143" s="1475"/>
      <c r="P143" s="1475"/>
    </row>
    <row r="144" spans="1:16" ht="19.5" customHeight="1" x14ac:dyDescent="0.25">
      <c r="A144" s="466"/>
      <c r="B144" s="497" t="s">
        <v>409</v>
      </c>
      <c r="C144" s="1461" t="s">
        <v>2474</v>
      </c>
      <c r="D144" s="1428"/>
      <c r="E144" s="1436"/>
      <c r="F144" s="14" t="s">
        <v>2265</v>
      </c>
      <c r="G144" s="1795" t="s">
        <v>2935</v>
      </c>
      <c r="H144" s="1428"/>
      <c r="I144" s="1428"/>
      <c r="J144" s="1428"/>
      <c r="K144" s="1436"/>
      <c r="L144" s="1567" t="s">
        <v>2265</v>
      </c>
      <c r="M144" s="1428"/>
      <c r="N144" s="1429"/>
      <c r="O144" s="1475"/>
      <c r="P144" s="1475"/>
    </row>
    <row r="145" spans="1:16" ht="33" customHeight="1" x14ac:dyDescent="0.25">
      <c r="A145" s="466"/>
      <c r="B145" s="498" t="s">
        <v>411</v>
      </c>
      <c r="C145" s="1461" t="s">
        <v>2475</v>
      </c>
      <c r="D145" s="1428"/>
      <c r="E145" s="1436"/>
      <c r="F145" s="14" t="s">
        <v>2265</v>
      </c>
      <c r="G145" s="1795" t="s">
        <v>2935</v>
      </c>
      <c r="H145" s="1428"/>
      <c r="I145" s="1428"/>
      <c r="J145" s="1428"/>
      <c r="K145" s="1436"/>
      <c r="L145" s="1567" t="s">
        <v>2265</v>
      </c>
      <c r="M145" s="1428"/>
      <c r="N145" s="1429"/>
      <c r="O145" s="1475"/>
      <c r="P145" s="1475"/>
    </row>
    <row r="146" spans="1:16" ht="19.5" customHeight="1" x14ac:dyDescent="0.25">
      <c r="A146" s="466"/>
      <c r="B146" s="498" t="s">
        <v>414</v>
      </c>
      <c r="C146" s="1461" t="s">
        <v>2476</v>
      </c>
      <c r="D146" s="1428"/>
      <c r="E146" s="1436"/>
      <c r="F146" s="14" t="s">
        <v>2265</v>
      </c>
      <c r="G146" s="1795" t="s">
        <v>2935</v>
      </c>
      <c r="H146" s="1428"/>
      <c r="I146" s="1428"/>
      <c r="J146" s="1428"/>
      <c r="K146" s="1436"/>
      <c r="L146" s="1567" t="s">
        <v>2265</v>
      </c>
      <c r="M146" s="1428"/>
      <c r="N146" s="1429"/>
      <c r="O146" s="1475"/>
      <c r="P146" s="1475"/>
    </row>
    <row r="147" spans="1:16" ht="19.5" customHeight="1" x14ac:dyDescent="0.25">
      <c r="A147" s="466"/>
      <c r="B147" s="498" t="s">
        <v>417</v>
      </c>
      <c r="C147" s="1461" t="s">
        <v>2477</v>
      </c>
      <c r="D147" s="1428"/>
      <c r="E147" s="1436"/>
      <c r="F147" s="14" t="s">
        <v>2265</v>
      </c>
      <c r="G147" s="1795" t="s">
        <v>2935</v>
      </c>
      <c r="H147" s="1428"/>
      <c r="I147" s="1428"/>
      <c r="J147" s="1428"/>
      <c r="K147" s="1436"/>
      <c r="L147" s="1567" t="s">
        <v>2265</v>
      </c>
      <c r="M147" s="1428"/>
      <c r="N147" s="1429"/>
      <c r="O147" s="1475"/>
      <c r="P147" s="1475"/>
    </row>
    <row r="148" spans="1:16" ht="19.5" customHeight="1" x14ac:dyDescent="0.25">
      <c r="A148" s="466"/>
      <c r="B148" s="498" t="s">
        <v>419</v>
      </c>
      <c r="C148" s="1461" t="s">
        <v>2478</v>
      </c>
      <c r="D148" s="1428"/>
      <c r="E148" s="1436"/>
      <c r="F148" s="14" t="s">
        <v>2265</v>
      </c>
      <c r="G148" s="1795" t="s">
        <v>2935</v>
      </c>
      <c r="H148" s="1428"/>
      <c r="I148" s="1428"/>
      <c r="J148" s="1428"/>
      <c r="K148" s="1436"/>
      <c r="L148" s="1567" t="s">
        <v>58</v>
      </c>
      <c r="M148" s="1428"/>
      <c r="N148" s="1429"/>
      <c r="O148" s="1475"/>
      <c r="P148" s="1475"/>
    </row>
    <row r="149" spans="1:16" ht="19.5" customHeight="1" x14ac:dyDescent="0.25">
      <c r="A149" s="466"/>
      <c r="B149" s="498" t="s">
        <v>540</v>
      </c>
      <c r="C149" s="1461" t="s">
        <v>2479</v>
      </c>
      <c r="D149" s="1428"/>
      <c r="E149" s="1436"/>
      <c r="F149" s="14" t="s">
        <v>2265</v>
      </c>
      <c r="G149" s="1795" t="s">
        <v>2935</v>
      </c>
      <c r="H149" s="1428"/>
      <c r="I149" s="1428"/>
      <c r="J149" s="1428"/>
      <c r="K149" s="1436"/>
      <c r="L149" s="1567" t="s">
        <v>2265</v>
      </c>
      <c r="M149" s="1428"/>
      <c r="N149" s="1429"/>
      <c r="O149" s="1475"/>
      <c r="P149" s="1475"/>
    </row>
    <row r="150" spans="1:16" ht="20.25" customHeight="1" x14ac:dyDescent="0.25">
      <c r="A150" s="466"/>
      <c r="B150" s="901" t="s">
        <v>542</v>
      </c>
      <c r="C150" s="1435" t="s">
        <v>2480</v>
      </c>
      <c r="D150" s="1428"/>
      <c r="E150" s="1436"/>
      <c r="F150" s="902" t="s">
        <v>2265</v>
      </c>
      <c r="G150" s="1976" t="s">
        <v>2936</v>
      </c>
      <c r="H150" s="1428"/>
      <c r="I150" s="1428"/>
      <c r="J150" s="1428"/>
      <c r="K150" s="1436"/>
      <c r="L150" s="1567" t="s">
        <v>2265</v>
      </c>
      <c r="M150" s="1428"/>
      <c r="N150" s="1429"/>
      <c r="O150" s="1471"/>
      <c r="P150" s="1471"/>
    </row>
    <row r="151" spans="1:16" ht="51" customHeight="1" x14ac:dyDescent="0.25">
      <c r="A151" s="466"/>
      <c r="B151" s="903" t="s">
        <v>589</v>
      </c>
      <c r="C151" s="1625" t="s">
        <v>2481</v>
      </c>
      <c r="D151" s="1428"/>
      <c r="E151" s="1436"/>
      <c r="F151" s="495" t="s">
        <v>2464</v>
      </c>
      <c r="G151" s="1564" t="s">
        <v>2482</v>
      </c>
      <c r="H151" s="1448"/>
      <c r="I151" s="1448"/>
      <c r="J151" s="1448"/>
      <c r="K151" s="1448"/>
      <c r="L151" s="1448"/>
      <c r="M151" s="1448"/>
      <c r="N151" s="1466"/>
      <c r="O151" s="1565" t="s">
        <v>2483</v>
      </c>
      <c r="P151" s="1975" t="s">
        <v>2937</v>
      </c>
    </row>
    <row r="152" spans="1:16" ht="18.75" customHeight="1" x14ac:dyDescent="0.25">
      <c r="A152" s="466"/>
      <c r="B152" s="496" t="s">
        <v>395</v>
      </c>
      <c r="C152" s="1461" t="s">
        <v>2469</v>
      </c>
      <c r="D152" s="1428"/>
      <c r="E152" s="1436"/>
      <c r="F152" s="14" t="s">
        <v>2265</v>
      </c>
      <c r="G152" s="1557" t="s">
        <v>2938</v>
      </c>
      <c r="H152" s="1448"/>
      <c r="I152" s="1448"/>
      <c r="J152" s="1448"/>
      <c r="K152" s="1448"/>
      <c r="L152" s="1448"/>
      <c r="M152" s="1448"/>
      <c r="N152" s="1466"/>
      <c r="O152" s="1475"/>
      <c r="P152" s="1454"/>
    </row>
    <row r="153" spans="1:16" ht="18.75" customHeight="1" x14ac:dyDescent="0.25">
      <c r="A153" s="466"/>
      <c r="B153" s="496" t="s">
        <v>402</v>
      </c>
      <c r="C153" s="1461" t="s">
        <v>2471</v>
      </c>
      <c r="D153" s="1428"/>
      <c r="E153" s="1436"/>
      <c r="F153" s="14" t="s">
        <v>2265</v>
      </c>
      <c r="G153" s="1557" t="s">
        <v>2939</v>
      </c>
      <c r="H153" s="1448"/>
      <c r="I153" s="1448"/>
      <c r="J153" s="1448"/>
      <c r="K153" s="1448"/>
      <c r="L153" s="1448"/>
      <c r="M153" s="1448"/>
      <c r="N153" s="1466"/>
      <c r="O153" s="1475"/>
      <c r="P153" s="1454"/>
    </row>
    <row r="154" spans="1:16" ht="18.75" customHeight="1" x14ac:dyDescent="0.25">
      <c r="A154" s="466"/>
      <c r="B154" s="496" t="s">
        <v>404</v>
      </c>
      <c r="C154" s="1461" t="s">
        <v>2472</v>
      </c>
      <c r="D154" s="1428"/>
      <c r="E154" s="1436"/>
      <c r="F154" s="14" t="s">
        <v>2265</v>
      </c>
      <c r="G154" s="1557" t="s">
        <v>2940</v>
      </c>
      <c r="H154" s="1448"/>
      <c r="I154" s="1448"/>
      <c r="J154" s="1448"/>
      <c r="K154" s="1448"/>
      <c r="L154" s="1448"/>
      <c r="M154" s="1448"/>
      <c r="N154" s="1466"/>
      <c r="O154" s="1475"/>
      <c r="P154" s="1454"/>
    </row>
    <row r="155" spans="1:16" ht="18.75" customHeight="1" x14ac:dyDescent="0.25">
      <c r="A155" s="466"/>
      <c r="B155" s="496" t="s">
        <v>406</v>
      </c>
      <c r="C155" s="1461" t="s">
        <v>2473</v>
      </c>
      <c r="D155" s="1428"/>
      <c r="E155" s="1436"/>
      <c r="F155" s="14" t="s">
        <v>2265</v>
      </c>
      <c r="G155" s="1557" t="s">
        <v>2940</v>
      </c>
      <c r="H155" s="1448"/>
      <c r="I155" s="1448"/>
      <c r="J155" s="1448"/>
      <c r="K155" s="1448"/>
      <c r="L155" s="1448"/>
      <c r="M155" s="1448"/>
      <c r="N155" s="1466"/>
      <c r="O155" s="1475"/>
      <c r="P155" s="1454"/>
    </row>
    <row r="156" spans="1:16" ht="18.75" customHeight="1" x14ac:dyDescent="0.25">
      <c r="A156" s="466"/>
      <c r="B156" s="497" t="s">
        <v>409</v>
      </c>
      <c r="C156" s="1461" t="s">
        <v>2474</v>
      </c>
      <c r="D156" s="1428"/>
      <c r="E156" s="1436"/>
      <c r="F156" s="14" t="s">
        <v>2265</v>
      </c>
      <c r="G156" s="1557" t="s">
        <v>2940</v>
      </c>
      <c r="H156" s="1448"/>
      <c r="I156" s="1448"/>
      <c r="J156" s="1448"/>
      <c r="K156" s="1448"/>
      <c r="L156" s="1448"/>
      <c r="M156" s="1448"/>
      <c r="N156" s="1466"/>
      <c r="O156" s="1475"/>
      <c r="P156" s="1454"/>
    </row>
    <row r="157" spans="1:16" ht="30.75" customHeight="1" x14ac:dyDescent="0.25">
      <c r="A157" s="466"/>
      <c r="B157" s="498" t="s">
        <v>411</v>
      </c>
      <c r="C157" s="1461" t="s">
        <v>2475</v>
      </c>
      <c r="D157" s="1428"/>
      <c r="E157" s="1436"/>
      <c r="F157" s="14" t="s">
        <v>2265</v>
      </c>
      <c r="G157" s="1557" t="s">
        <v>2941</v>
      </c>
      <c r="H157" s="1448"/>
      <c r="I157" s="1448"/>
      <c r="J157" s="1448"/>
      <c r="K157" s="1448"/>
      <c r="L157" s="1448"/>
      <c r="M157" s="1448"/>
      <c r="N157" s="1466"/>
      <c r="O157" s="1475"/>
      <c r="P157" s="1454"/>
    </row>
    <row r="158" spans="1:16" ht="18.75" customHeight="1" x14ac:dyDescent="0.25">
      <c r="A158" s="466"/>
      <c r="B158" s="498" t="s">
        <v>414</v>
      </c>
      <c r="C158" s="1461" t="s">
        <v>2476</v>
      </c>
      <c r="D158" s="1428"/>
      <c r="E158" s="1436"/>
      <c r="F158" s="14" t="s">
        <v>2265</v>
      </c>
      <c r="G158" s="1557" t="s">
        <v>2941</v>
      </c>
      <c r="H158" s="1448"/>
      <c r="I158" s="1448"/>
      <c r="J158" s="1448"/>
      <c r="K158" s="1448"/>
      <c r="L158" s="1448"/>
      <c r="M158" s="1448"/>
      <c r="N158" s="1466"/>
      <c r="O158" s="1475"/>
      <c r="P158" s="1454"/>
    </row>
    <row r="159" spans="1:16" ht="18.75" customHeight="1" x14ac:dyDescent="0.25">
      <c r="A159" s="466"/>
      <c r="B159" s="498" t="s">
        <v>417</v>
      </c>
      <c r="C159" s="1461" t="s">
        <v>2477</v>
      </c>
      <c r="D159" s="1428"/>
      <c r="E159" s="1436"/>
      <c r="F159" s="14" t="s">
        <v>2265</v>
      </c>
      <c r="G159" s="1557" t="s">
        <v>2941</v>
      </c>
      <c r="H159" s="1448"/>
      <c r="I159" s="1448"/>
      <c r="J159" s="1448"/>
      <c r="K159" s="1448"/>
      <c r="L159" s="1448"/>
      <c r="M159" s="1448"/>
      <c r="N159" s="1466"/>
      <c r="O159" s="1475"/>
      <c r="P159" s="1454"/>
    </row>
    <row r="160" spans="1:16" ht="39" customHeight="1" x14ac:dyDescent="0.25">
      <c r="A160" s="466"/>
      <c r="B160" s="498" t="s">
        <v>419</v>
      </c>
      <c r="C160" s="1461" t="s">
        <v>2478</v>
      </c>
      <c r="D160" s="1428"/>
      <c r="E160" s="1436"/>
      <c r="F160" s="14" t="s">
        <v>58</v>
      </c>
      <c r="G160" s="1557" t="s">
        <v>2942</v>
      </c>
      <c r="H160" s="1448"/>
      <c r="I160" s="1448"/>
      <c r="J160" s="1448"/>
      <c r="K160" s="1448"/>
      <c r="L160" s="1448"/>
      <c r="M160" s="1448"/>
      <c r="N160" s="1466"/>
      <c r="O160" s="1475"/>
      <c r="P160" s="1454"/>
    </row>
    <row r="161" spans="1:16" ht="18.75" customHeight="1" x14ac:dyDescent="0.25">
      <c r="A161" s="466"/>
      <c r="B161" s="498" t="s">
        <v>540</v>
      </c>
      <c r="C161" s="1461" t="s">
        <v>2479</v>
      </c>
      <c r="D161" s="1428"/>
      <c r="E161" s="1436"/>
      <c r="F161" s="14" t="s">
        <v>2265</v>
      </c>
      <c r="G161" s="1557" t="s">
        <v>2941</v>
      </c>
      <c r="H161" s="1448"/>
      <c r="I161" s="1448"/>
      <c r="J161" s="1448"/>
      <c r="K161" s="1448"/>
      <c r="L161" s="1448"/>
      <c r="M161" s="1448"/>
      <c r="N161" s="1466"/>
      <c r="O161" s="1475"/>
      <c r="P161" s="1454"/>
    </row>
    <row r="162" spans="1:16" ht="18.75" customHeight="1" x14ac:dyDescent="0.25">
      <c r="A162" s="466"/>
      <c r="B162" s="497" t="s">
        <v>542</v>
      </c>
      <c r="C162" s="1461" t="s">
        <v>2480</v>
      </c>
      <c r="D162" s="1428"/>
      <c r="E162" s="1436"/>
      <c r="F162" s="14" t="s">
        <v>2265</v>
      </c>
      <c r="G162" s="1557" t="s">
        <v>2941</v>
      </c>
      <c r="H162" s="1448"/>
      <c r="I162" s="1448"/>
      <c r="J162" s="1448"/>
      <c r="K162" s="1448"/>
      <c r="L162" s="1448"/>
      <c r="M162" s="1448"/>
      <c r="N162" s="1466"/>
      <c r="O162" s="1471"/>
      <c r="P162" s="1481"/>
    </row>
    <row r="163" spans="1:16" ht="50.25" customHeight="1" x14ac:dyDescent="0.25">
      <c r="A163" s="466"/>
      <c r="B163" s="494" t="s">
        <v>592</v>
      </c>
      <c r="C163" s="1488" t="s">
        <v>2485</v>
      </c>
      <c r="D163" s="1428"/>
      <c r="E163" s="1436"/>
      <c r="F163" s="495" t="s">
        <v>2464</v>
      </c>
      <c r="G163" s="1568" t="s">
        <v>2486</v>
      </c>
      <c r="H163" s="1428"/>
      <c r="I163" s="1428"/>
      <c r="J163" s="1428"/>
      <c r="K163" s="1436"/>
      <c r="L163" s="1569" t="s">
        <v>2466</v>
      </c>
      <c r="M163" s="1428"/>
      <c r="N163" s="1429"/>
      <c r="O163" s="1572" t="s">
        <v>2467</v>
      </c>
      <c r="P163" s="1974" t="s">
        <v>2943</v>
      </c>
    </row>
    <row r="164" spans="1:16" x14ac:dyDescent="0.25">
      <c r="A164" s="466"/>
      <c r="B164" s="499" t="s">
        <v>395</v>
      </c>
      <c r="C164" s="1461" t="s">
        <v>2469</v>
      </c>
      <c r="D164" s="1428"/>
      <c r="E164" s="1436"/>
      <c r="F164" s="14" t="s">
        <v>58</v>
      </c>
      <c r="G164" s="1795" t="s">
        <v>2364</v>
      </c>
      <c r="H164" s="1428"/>
      <c r="I164" s="1428"/>
      <c r="J164" s="1428"/>
      <c r="K164" s="1436"/>
      <c r="L164" s="1567" t="s">
        <v>2364</v>
      </c>
      <c r="M164" s="1428"/>
      <c r="N164" s="1429"/>
      <c r="O164" s="1475"/>
      <c r="P164" s="1475"/>
    </row>
    <row r="165" spans="1:16" ht="20.25" customHeight="1" x14ac:dyDescent="0.25">
      <c r="A165" s="466"/>
      <c r="B165" s="499" t="s">
        <v>402</v>
      </c>
      <c r="C165" s="1461" t="s">
        <v>2471</v>
      </c>
      <c r="D165" s="1428"/>
      <c r="E165" s="1436"/>
      <c r="F165" s="14" t="s">
        <v>58</v>
      </c>
      <c r="G165" s="1795" t="s">
        <v>2364</v>
      </c>
      <c r="H165" s="1428"/>
      <c r="I165" s="1428"/>
      <c r="J165" s="1428"/>
      <c r="K165" s="1436"/>
      <c r="L165" s="1567" t="s">
        <v>2364</v>
      </c>
      <c r="M165" s="1428"/>
      <c r="N165" s="1429"/>
      <c r="O165" s="1475"/>
      <c r="P165" s="1475"/>
    </row>
    <row r="166" spans="1:16" ht="20.25" customHeight="1" x14ac:dyDescent="0.25">
      <c r="A166" s="466"/>
      <c r="B166" s="499" t="s">
        <v>404</v>
      </c>
      <c r="C166" s="1461" t="s">
        <v>2472</v>
      </c>
      <c r="D166" s="1428"/>
      <c r="E166" s="1436"/>
      <c r="F166" s="14" t="s">
        <v>58</v>
      </c>
      <c r="G166" s="1795" t="s">
        <v>2364</v>
      </c>
      <c r="H166" s="1428"/>
      <c r="I166" s="1428"/>
      <c r="J166" s="1428"/>
      <c r="K166" s="1436"/>
      <c r="L166" s="1567" t="s">
        <v>2364</v>
      </c>
      <c r="M166" s="1428"/>
      <c r="N166" s="1429"/>
      <c r="O166" s="1475"/>
      <c r="P166" s="1475"/>
    </row>
    <row r="167" spans="1:16" ht="20.25" customHeight="1" x14ac:dyDescent="0.25">
      <c r="A167" s="466"/>
      <c r="B167" s="499" t="s">
        <v>406</v>
      </c>
      <c r="C167" s="1461" t="s">
        <v>2473</v>
      </c>
      <c r="D167" s="1428"/>
      <c r="E167" s="1436"/>
      <c r="F167" s="14" t="s">
        <v>58</v>
      </c>
      <c r="G167" s="1795" t="s">
        <v>2364</v>
      </c>
      <c r="H167" s="1428"/>
      <c r="I167" s="1428"/>
      <c r="J167" s="1428"/>
      <c r="K167" s="1436"/>
      <c r="L167" s="1567" t="s">
        <v>2364</v>
      </c>
      <c r="M167" s="1428"/>
      <c r="N167" s="1429"/>
      <c r="O167" s="1475"/>
      <c r="P167" s="1475"/>
    </row>
    <row r="168" spans="1:16" ht="20.25" customHeight="1" x14ac:dyDescent="0.25">
      <c r="A168" s="466"/>
      <c r="B168" s="499" t="s">
        <v>409</v>
      </c>
      <c r="C168" s="1461" t="s">
        <v>2474</v>
      </c>
      <c r="D168" s="1428"/>
      <c r="E168" s="1436"/>
      <c r="F168" s="14" t="s">
        <v>58</v>
      </c>
      <c r="G168" s="1795" t="s">
        <v>2364</v>
      </c>
      <c r="H168" s="1428"/>
      <c r="I168" s="1428"/>
      <c r="J168" s="1428"/>
      <c r="K168" s="1436"/>
      <c r="L168" s="1567" t="s">
        <v>2364</v>
      </c>
      <c r="M168" s="1428"/>
      <c r="N168" s="1429"/>
      <c r="O168" s="1475"/>
      <c r="P168" s="1475"/>
    </row>
    <row r="169" spans="1:16" ht="30.75" customHeight="1" x14ac:dyDescent="0.25">
      <c r="A169" s="466"/>
      <c r="B169" s="418" t="s">
        <v>411</v>
      </c>
      <c r="C169" s="1461" t="s">
        <v>2475</v>
      </c>
      <c r="D169" s="1428"/>
      <c r="E169" s="1436"/>
      <c r="F169" s="14" t="s">
        <v>58</v>
      </c>
      <c r="G169" s="1795" t="s">
        <v>2364</v>
      </c>
      <c r="H169" s="1428"/>
      <c r="I169" s="1428"/>
      <c r="J169" s="1428"/>
      <c r="K169" s="1436"/>
      <c r="L169" s="1567" t="s">
        <v>2364</v>
      </c>
      <c r="M169" s="1428"/>
      <c r="N169" s="1429"/>
      <c r="O169" s="1475"/>
      <c r="P169" s="1475"/>
    </row>
    <row r="170" spans="1:16" ht="20.25" customHeight="1" x14ac:dyDescent="0.25">
      <c r="A170" s="466"/>
      <c r="B170" s="418" t="s">
        <v>414</v>
      </c>
      <c r="C170" s="1461" t="s">
        <v>2476</v>
      </c>
      <c r="D170" s="1428"/>
      <c r="E170" s="1436"/>
      <c r="F170" s="14" t="s">
        <v>58</v>
      </c>
      <c r="G170" s="1795" t="s">
        <v>2364</v>
      </c>
      <c r="H170" s="1428"/>
      <c r="I170" s="1428"/>
      <c r="J170" s="1428"/>
      <c r="K170" s="1436"/>
      <c r="L170" s="1567" t="s">
        <v>2364</v>
      </c>
      <c r="M170" s="1428"/>
      <c r="N170" s="1429"/>
      <c r="O170" s="1475"/>
      <c r="P170" s="1475"/>
    </row>
    <row r="171" spans="1:16" ht="20.25" customHeight="1" x14ac:dyDescent="0.25">
      <c r="A171" s="466"/>
      <c r="B171" s="418" t="s">
        <v>417</v>
      </c>
      <c r="C171" s="1461" t="s">
        <v>2477</v>
      </c>
      <c r="D171" s="1428"/>
      <c r="E171" s="1436"/>
      <c r="F171" s="14" t="s">
        <v>58</v>
      </c>
      <c r="G171" s="1795" t="s">
        <v>2364</v>
      </c>
      <c r="H171" s="1428"/>
      <c r="I171" s="1428"/>
      <c r="J171" s="1428"/>
      <c r="K171" s="1436"/>
      <c r="L171" s="1567" t="s">
        <v>2364</v>
      </c>
      <c r="M171" s="1428"/>
      <c r="N171" s="1429"/>
      <c r="O171" s="1475"/>
      <c r="P171" s="1475"/>
    </row>
    <row r="172" spans="1:16" ht="20.25" customHeight="1" x14ac:dyDescent="0.25">
      <c r="A172" s="466"/>
      <c r="B172" s="418" t="s">
        <v>419</v>
      </c>
      <c r="C172" s="1461" t="s">
        <v>2478</v>
      </c>
      <c r="D172" s="1428"/>
      <c r="E172" s="1436"/>
      <c r="F172" s="14" t="s">
        <v>58</v>
      </c>
      <c r="G172" s="1795" t="s">
        <v>2364</v>
      </c>
      <c r="H172" s="1428"/>
      <c r="I172" s="1428"/>
      <c r="J172" s="1428"/>
      <c r="K172" s="1436"/>
      <c r="L172" s="1567" t="s">
        <v>2364</v>
      </c>
      <c r="M172" s="1428"/>
      <c r="N172" s="1429"/>
      <c r="O172" s="1475"/>
      <c r="P172" s="1475"/>
    </row>
    <row r="173" spans="1:16" ht="20.25" customHeight="1" x14ac:dyDescent="0.25">
      <c r="A173" s="466"/>
      <c r="B173" s="418" t="s">
        <v>540</v>
      </c>
      <c r="C173" s="1461" t="s">
        <v>2479</v>
      </c>
      <c r="D173" s="1428"/>
      <c r="E173" s="1436"/>
      <c r="F173" s="14" t="s">
        <v>58</v>
      </c>
      <c r="G173" s="1795" t="s">
        <v>2364</v>
      </c>
      <c r="H173" s="1428"/>
      <c r="I173" s="1428"/>
      <c r="J173" s="1428"/>
      <c r="K173" s="1436"/>
      <c r="L173" s="1567" t="s">
        <v>2364</v>
      </c>
      <c r="M173" s="1428"/>
      <c r="N173" s="1429"/>
      <c r="O173" s="1475"/>
      <c r="P173" s="1475"/>
    </row>
    <row r="174" spans="1:16" ht="20.25" customHeight="1" x14ac:dyDescent="0.25">
      <c r="A174" s="466"/>
      <c r="B174" s="419" t="s">
        <v>542</v>
      </c>
      <c r="C174" s="1461" t="s">
        <v>2480</v>
      </c>
      <c r="D174" s="1428"/>
      <c r="E174" s="1436"/>
      <c r="F174" s="14" t="s">
        <v>58</v>
      </c>
      <c r="G174" s="1795" t="s">
        <v>2364</v>
      </c>
      <c r="H174" s="1428"/>
      <c r="I174" s="1428"/>
      <c r="J174" s="1428"/>
      <c r="K174" s="1436"/>
      <c r="L174" s="1567" t="s">
        <v>2364</v>
      </c>
      <c r="M174" s="1428"/>
      <c r="N174" s="1429"/>
      <c r="O174" s="1471"/>
      <c r="P174" s="1471"/>
    </row>
    <row r="175" spans="1:16" ht="61.5" customHeight="1" thickBot="1" x14ac:dyDescent="0.3">
      <c r="A175" s="466"/>
      <c r="B175" s="3" t="s">
        <v>595</v>
      </c>
      <c r="C175" s="1625" t="s">
        <v>2488</v>
      </c>
      <c r="D175" s="1428"/>
      <c r="E175" s="1436"/>
      <c r="F175" s="495" t="s">
        <v>2464</v>
      </c>
      <c r="G175" s="1564" t="s">
        <v>2489</v>
      </c>
      <c r="H175" s="1448"/>
      <c r="I175" s="1448"/>
      <c r="J175" s="1448"/>
      <c r="K175" s="1448"/>
      <c r="L175" s="1448"/>
      <c r="M175" s="1448"/>
      <c r="N175" s="1466"/>
      <c r="O175" s="1500" t="s">
        <v>2483</v>
      </c>
      <c r="P175" s="1723"/>
    </row>
    <row r="176" spans="1:16" ht="36" customHeight="1" x14ac:dyDescent="0.25">
      <c r="A176" s="466"/>
      <c r="B176" s="499" t="s">
        <v>395</v>
      </c>
      <c r="C176" s="1461" t="s">
        <v>2469</v>
      </c>
      <c r="D176" s="1428"/>
      <c r="E176" s="1436"/>
      <c r="F176" s="14" t="s">
        <v>2265</v>
      </c>
      <c r="G176" s="1972" t="s">
        <v>2944</v>
      </c>
      <c r="H176" s="1448"/>
      <c r="I176" s="1448"/>
      <c r="J176" s="1448"/>
      <c r="K176" s="1448"/>
      <c r="L176" s="1448"/>
      <c r="M176" s="1448"/>
      <c r="N176" s="1466"/>
      <c r="O176" s="1475"/>
      <c r="P176" s="1475"/>
    </row>
    <row r="177" spans="1:16" ht="36" customHeight="1" x14ac:dyDescent="0.25">
      <c r="A177" s="466"/>
      <c r="B177" s="499" t="s">
        <v>402</v>
      </c>
      <c r="C177" s="1461" t="s">
        <v>2471</v>
      </c>
      <c r="D177" s="1428"/>
      <c r="E177" s="1436"/>
      <c r="F177" s="1" t="s">
        <v>2265</v>
      </c>
      <c r="G177" s="1972" t="s">
        <v>2944</v>
      </c>
      <c r="H177" s="1448"/>
      <c r="I177" s="1448"/>
      <c r="J177" s="1448"/>
      <c r="K177" s="1448"/>
      <c r="L177" s="1448"/>
      <c r="M177" s="1448"/>
      <c r="N177" s="1466"/>
      <c r="O177" s="1475"/>
      <c r="P177" s="1475"/>
    </row>
    <row r="178" spans="1:16" ht="36" customHeight="1" x14ac:dyDescent="0.25">
      <c r="A178" s="466"/>
      <c r="B178" s="499" t="s">
        <v>404</v>
      </c>
      <c r="C178" s="1461" t="s">
        <v>2472</v>
      </c>
      <c r="D178" s="1428"/>
      <c r="E178" s="1436"/>
      <c r="F178" s="1" t="s">
        <v>2265</v>
      </c>
      <c r="G178" s="1972" t="s">
        <v>2944</v>
      </c>
      <c r="H178" s="1448"/>
      <c r="I178" s="1448"/>
      <c r="J178" s="1448"/>
      <c r="K178" s="1448"/>
      <c r="L178" s="1448"/>
      <c r="M178" s="1448"/>
      <c r="N178" s="1466"/>
      <c r="O178" s="1475"/>
      <c r="P178" s="1475"/>
    </row>
    <row r="179" spans="1:16" ht="36" customHeight="1" x14ac:dyDescent="0.25">
      <c r="A179" s="466"/>
      <c r="B179" s="499" t="s">
        <v>406</v>
      </c>
      <c r="C179" s="1461" t="s">
        <v>2473</v>
      </c>
      <c r="D179" s="1428"/>
      <c r="E179" s="1436"/>
      <c r="F179" s="1" t="s">
        <v>2265</v>
      </c>
      <c r="G179" s="1972" t="s">
        <v>2944</v>
      </c>
      <c r="H179" s="1448"/>
      <c r="I179" s="1448"/>
      <c r="J179" s="1448"/>
      <c r="K179" s="1448"/>
      <c r="L179" s="1448"/>
      <c r="M179" s="1448"/>
      <c r="N179" s="1466"/>
      <c r="O179" s="1475"/>
      <c r="P179" s="1475"/>
    </row>
    <row r="180" spans="1:16" ht="36" customHeight="1" x14ac:dyDescent="0.25">
      <c r="A180" s="466"/>
      <c r="B180" s="419" t="s">
        <v>409</v>
      </c>
      <c r="C180" s="1461" t="s">
        <v>2474</v>
      </c>
      <c r="D180" s="1428"/>
      <c r="E180" s="1436"/>
      <c r="F180" s="1" t="s">
        <v>2265</v>
      </c>
      <c r="G180" s="1972" t="s">
        <v>2944</v>
      </c>
      <c r="H180" s="1448"/>
      <c r="I180" s="1448"/>
      <c r="J180" s="1448"/>
      <c r="K180" s="1448"/>
      <c r="L180" s="1448"/>
      <c r="M180" s="1448"/>
      <c r="N180" s="1466"/>
      <c r="O180" s="1475"/>
      <c r="P180" s="1475"/>
    </row>
    <row r="181" spans="1:16" ht="36" customHeight="1" x14ac:dyDescent="0.25">
      <c r="A181" s="466"/>
      <c r="B181" s="418" t="s">
        <v>411</v>
      </c>
      <c r="C181" s="1461" t="s">
        <v>2475</v>
      </c>
      <c r="D181" s="1428"/>
      <c r="E181" s="1436"/>
      <c r="F181" s="1" t="s">
        <v>2265</v>
      </c>
      <c r="G181" s="1972" t="s">
        <v>2944</v>
      </c>
      <c r="H181" s="1448"/>
      <c r="I181" s="1448"/>
      <c r="J181" s="1448"/>
      <c r="K181" s="1448"/>
      <c r="L181" s="1448"/>
      <c r="M181" s="1448"/>
      <c r="N181" s="1466"/>
      <c r="O181" s="1475"/>
      <c r="P181" s="1475"/>
    </row>
    <row r="182" spans="1:16" ht="36" customHeight="1" x14ac:dyDescent="0.25">
      <c r="A182" s="466"/>
      <c r="B182" s="418" t="s">
        <v>414</v>
      </c>
      <c r="C182" s="1461" t="s">
        <v>2476</v>
      </c>
      <c r="D182" s="1428"/>
      <c r="E182" s="1436"/>
      <c r="F182" s="1" t="s">
        <v>2265</v>
      </c>
      <c r="G182" s="1972" t="s">
        <v>2944</v>
      </c>
      <c r="H182" s="1448"/>
      <c r="I182" s="1448"/>
      <c r="J182" s="1448"/>
      <c r="K182" s="1448"/>
      <c r="L182" s="1448"/>
      <c r="M182" s="1448"/>
      <c r="N182" s="1466"/>
      <c r="O182" s="1475"/>
      <c r="P182" s="1475"/>
    </row>
    <row r="183" spans="1:16" ht="36" customHeight="1" x14ac:dyDescent="0.25">
      <c r="A183" s="466"/>
      <c r="B183" s="418" t="s">
        <v>417</v>
      </c>
      <c r="C183" s="1461" t="s">
        <v>2477</v>
      </c>
      <c r="D183" s="1428"/>
      <c r="E183" s="1436"/>
      <c r="F183" s="1" t="s">
        <v>2265</v>
      </c>
      <c r="G183" s="1972" t="s">
        <v>2944</v>
      </c>
      <c r="H183" s="1448"/>
      <c r="I183" s="1448"/>
      <c r="J183" s="1448"/>
      <c r="K183" s="1448"/>
      <c r="L183" s="1448"/>
      <c r="M183" s="1448"/>
      <c r="N183" s="1466"/>
      <c r="O183" s="1475"/>
      <c r="P183" s="1475"/>
    </row>
    <row r="184" spans="1:16" ht="36" customHeight="1" x14ac:dyDescent="0.25">
      <c r="A184" s="466"/>
      <c r="B184" s="418" t="s">
        <v>419</v>
      </c>
      <c r="C184" s="1461" t="s">
        <v>2478</v>
      </c>
      <c r="D184" s="1428"/>
      <c r="E184" s="1436"/>
      <c r="F184" s="1" t="s">
        <v>2265</v>
      </c>
      <c r="G184" s="1972" t="s">
        <v>2944</v>
      </c>
      <c r="H184" s="1448"/>
      <c r="I184" s="1448"/>
      <c r="J184" s="1448"/>
      <c r="K184" s="1448"/>
      <c r="L184" s="1448"/>
      <c r="M184" s="1448"/>
      <c r="N184" s="1466"/>
      <c r="O184" s="1475"/>
      <c r="P184" s="1475"/>
    </row>
    <row r="185" spans="1:16" ht="36" customHeight="1" x14ac:dyDescent="0.25">
      <c r="A185" s="466"/>
      <c r="B185" s="418" t="s">
        <v>540</v>
      </c>
      <c r="C185" s="1461" t="s">
        <v>2479</v>
      </c>
      <c r="D185" s="1428"/>
      <c r="E185" s="1436"/>
      <c r="F185" s="1" t="s">
        <v>2265</v>
      </c>
      <c r="G185" s="1972" t="s">
        <v>2944</v>
      </c>
      <c r="H185" s="1448"/>
      <c r="I185" s="1448"/>
      <c r="J185" s="1448"/>
      <c r="K185" s="1448"/>
      <c r="L185" s="1448"/>
      <c r="M185" s="1448"/>
      <c r="N185" s="1466"/>
      <c r="O185" s="1475"/>
      <c r="P185" s="1475"/>
    </row>
    <row r="186" spans="1:16" ht="36" customHeight="1" thickBot="1" x14ac:dyDescent="0.3">
      <c r="A186" s="466"/>
      <c r="B186" s="452" t="s">
        <v>542</v>
      </c>
      <c r="C186" s="1459" t="s">
        <v>2480</v>
      </c>
      <c r="D186" s="1448"/>
      <c r="E186" s="1445"/>
      <c r="F186" s="618" t="s">
        <v>2265</v>
      </c>
      <c r="G186" s="1884" t="s">
        <v>2944</v>
      </c>
      <c r="H186" s="1424"/>
      <c r="I186" s="1424"/>
      <c r="J186" s="1424"/>
      <c r="K186" s="1424"/>
      <c r="L186" s="1424"/>
      <c r="M186" s="1424"/>
      <c r="N186" s="1578"/>
      <c r="O186" s="1422"/>
      <c r="P186" s="1475"/>
    </row>
    <row r="187" spans="1:16" ht="34.5" customHeight="1" x14ac:dyDescent="0.25">
      <c r="B187" s="77" t="s">
        <v>598</v>
      </c>
      <c r="C187" s="1558" t="s">
        <v>2491</v>
      </c>
      <c r="D187" s="1439"/>
      <c r="E187" s="1439"/>
      <c r="F187" s="1439"/>
      <c r="G187" s="1559"/>
      <c r="H187" s="1503" t="s">
        <v>2265</v>
      </c>
      <c r="I187" s="1484"/>
      <c r="J187" s="1456"/>
      <c r="K187" s="1973" t="s">
        <v>2318</v>
      </c>
      <c r="L187" s="1724" t="s">
        <v>2945</v>
      </c>
      <c r="M187" s="1701"/>
      <c r="N187" s="1454"/>
      <c r="O187" s="1714" t="s">
        <v>2268</v>
      </c>
      <c r="P187" s="1919" t="s">
        <v>2946</v>
      </c>
    </row>
    <row r="188" spans="1:16" ht="25.5" customHeight="1" x14ac:dyDescent="0.25">
      <c r="B188" s="419" t="s">
        <v>395</v>
      </c>
      <c r="C188" s="1461" t="s">
        <v>2494</v>
      </c>
      <c r="D188" s="1428"/>
      <c r="E188" s="1428"/>
      <c r="F188" s="1428"/>
      <c r="G188" s="1428"/>
      <c r="H188" s="1428"/>
      <c r="I188" s="1428"/>
      <c r="J188" s="1436"/>
      <c r="K188" s="1490"/>
      <c r="L188" s="1478"/>
      <c r="M188" s="1701"/>
      <c r="N188" s="1454"/>
      <c r="O188" s="1475"/>
      <c r="P188" s="1475"/>
    </row>
    <row r="189" spans="1:16" ht="20.25" customHeight="1" x14ac:dyDescent="0.25">
      <c r="B189" s="419"/>
      <c r="C189" s="494" t="s">
        <v>601</v>
      </c>
      <c r="D189" s="1549" t="s">
        <v>2495</v>
      </c>
      <c r="E189" s="1428"/>
      <c r="F189" s="1428"/>
      <c r="G189" s="1436"/>
      <c r="H189" s="1528" t="s">
        <v>58</v>
      </c>
      <c r="I189" s="1428"/>
      <c r="J189" s="1436"/>
      <c r="K189" s="1490"/>
      <c r="L189" s="1478"/>
      <c r="M189" s="1701"/>
      <c r="N189" s="1454"/>
      <c r="O189" s="1475"/>
      <c r="P189" s="1475"/>
    </row>
    <row r="190" spans="1:16" ht="20.25" customHeight="1" x14ac:dyDescent="0.25">
      <c r="B190" s="419"/>
      <c r="C190" s="494" t="s">
        <v>509</v>
      </c>
      <c r="D190" s="1461" t="s">
        <v>1050</v>
      </c>
      <c r="E190" s="1428"/>
      <c r="F190" s="1428"/>
      <c r="G190" s="1436"/>
      <c r="H190" s="1528" t="s">
        <v>2265</v>
      </c>
      <c r="I190" s="1428"/>
      <c r="J190" s="1436"/>
      <c r="K190" s="1490"/>
      <c r="L190" s="1478"/>
      <c r="M190" s="1701"/>
      <c r="N190" s="1454"/>
      <c r="O190" s="1475"/>
      <c r="P190" s="1475"/>
    </row>
    <row r="191" spans="1:16" ht="20.25" customHeight="1" x14ac:dyDescent="0.25">
      <c r="B191" s="419"/>
      <c r="C191" s="494" t="s">
        <v>511</v>
      </c>
      <c r="D191" s="1461" t="s">
        <v>2496</v>
      </c>
      <c r="E191" s="1428"/>
      <c r="F191" s="1428"/>
      <c r="G191" s="1436"/>
      <c r="H191" s="1528" t="s">
        <v>2265</v>
      </c>
      <c r="I191" s="1428"/>
      <c r="J191" s="1436"/>
      <c r="K191" s="1490"/>
      <c r="L191" s="1478"/>
      <c r="M191" s="1701"/>
      <c r="N191" s="1454"/>
      <c r="O191" s="1475"/>
      <c r="P191" s="1475"/>
    </row>
    <row r="192" spans="1:16" ht="20.25" customHeight="1" x14ac:dyDescent="0.25">
      <c r="B192" s="419"/>
      <c r="C192" s="494" t="s">
        <v>513</v>
      </c>
      <c r="D192" s="1461" t="s">
        <v>2409</v>
      </c>
      <c r="E192" s="1428"/>
      <c r="F192" s="1428"/>
      <c r="G192" s="1436"/>
      <c r="H192" s="1528" t="s">
        <v>2265</v>
      </c>
      <c r="I192" s="1428"/>
      <c r="J192" s="1436"/>
      <c r="K192" s="1490"/>
      <c r="L192" s="1478"/>
      <c r="M192" s="1701"/>
      <c r="N192" s="1454"/>
      <c r="O192" s="1475"/>
      <c r="P192" s="1475"/>
    </row>
    <row r="193" spans="2:16" ht="23.25" customHeight="1" x14ac:dyDescent="0.25">
      <c r="B193" s="419" t="s">
        <v>402</v>
      </c>
      <c r="C193" s="1459" t="s">
        <v>2497</v>
      </c>
      <c r="D193" s="1448"/>
      <c r="E193" s="1448"/>
      <c r="F193" s="1448"/>
      <c r="G193" s="1445"/>
      <c r="H193" s="1556">
        <v>0.12</v>
      </c>
      <c r="I193" s="1448"/>
      <c r="J193" s="1445"/>
      <c r="K193" s="1515"/>
      <c r="L193" s="1478"/>
      <c r="M193" s="1701"/>
      <c r="N193" s="1454"/>
      <c r="O193" s="1471"/>
      <c r="P193" s="1475"/>
    </row>
    <row r="194" spans="2:16" ht="27" customHeight="1" x14ac:dyDescent="0.25">
      <c r="B194" s="501" t="s">
        <v>604</v>
      </c>
      <c r="C194" s="1542" t="s">
        <v>2499</v>
      </c>
      <c r="D194" s="1428"/>
      <c r="E194" s="1428"/>
      <c r="F194" s="1428"/>
      <c r="G194" s="1428"/>
      <c r="H194" s="1428"/>
      <c r="I194" s="1428"/>
      <c r="J194" s="1428"/>
      <c r="K194" s="1428"/>
      <c r="L194" s="1428"/>
      <c r="M194" s="1428"/>
      <c r="N194" s="1429"/>
      <c r="O194" s="1470" t="s">
        <v>2268</v>
      </c>
      <c r="P194" s="1470" t="s">
        <v>2947</v>
      </c>
    </row>
    <row r="195" spans="2:16" ht="21.75" customHeight="1" x14ac:dyDescent="0.25">
      <c r="B195" s="419" t="s">
        <v>395</v>
      </c>
      <c r="C195" s="1457" t="s">
        <v>2501</v>
      </c>
      <c r="D195" s="1428"/>
      <c r="E195" s="1428"/>
      <c r="F195" s="1428"/>
      <c r="G195" s="1428"/>
      <c r="H195" s="1462" t="s">
        <v>58</v>
      </c>
      <c r="I195" s="1428"/>
      <c r="J195" s="1436"/>
      <c r="K195" s="1514" t="s">
        <v>2318</v>
      </c>
      <c r="L195" s="1563"/>
      <c r="M195" s="1448"/>
      <c r="N195" s="1466"/>
      <c r="O195" s="1475"/>
      <c r="P195" s="1475"/>
    </row>
    <row r="196" spans="2:16" ht="21.75" customHeight="1" x14ac:dyDescent="0.25">
      <c r="B196" s="419" t="s">
        <v>402</v>
      </c>
      <c r="C196" s="1457" t="s">
        <v>2502</v>
      </c>
      <c r="D196" s="1428"/>
      <c r="E196" s="1428"/>
      <c r="F196" s="1428"/>
      <c r="G196" s="1428"/>
      <c r="H196" s="1462" t="s">
        <v>58</v>
      </c>
      <c r="I196" s="1428"/>
      <c r="J196" s="1436"/>
      <c r="K196" s="1490"/>
      <c r="L196" s="1478"/>
      <c r="M196" s="1701"/>
      <c r="N196" s="1454"/>
      <c r="O196" s="1475"/>
      <c r="P196" s="1475"/>
    </row>
    <row r="197" spans="2:16" ht="21.75" customHeight="1" x14ac:dyDescent="0.25">
      <c r="B197" s="419" t="s">
        <v>404</v>
      </c>
      <c r="C197" s="1457" t="s">
        <v>2503</v>
      </c>
      <c r="D197" s="1428"/>
      <c r="E197" s="1428"/>
      <c r="F197" s="1428"/>
      <c r="G197" s="1428"/>
      <c r="H197" s="1462" t="s">
        <v>2364</v>
      </c>
      <c r="I197" s="1428"/>
      <c r="J197" s="1436"/>
      <c r="K197" s="1490"/>
      <c r="L197" s="1478"/>
      <c r="M197" s="1701"/>
      <c r="N197" s="1454"/>
      <c r="O197" s="1475"/>
      <c r="P197" s="1475"/>
    </row>
    <row r="198" spans="2:16" ht="30" customHeight="1" x14ac:dyDescent="0.25">
      <c r="B198" s="77"/>
      <c r="C198" s="1461" t="s">
        <v>2504</v>
      </c>
      <c r="D198" s="1428"/>
      <c r="E198" s="1436"/>
      <c r="F198" s="1552" t="s">
        <v>2364</v>
      </c>
      <c r="G198" s="1428"/>
      <c r="H198" s="1428"/>
      <c r="I198" s="1428"/>
      <c r="J198" s="1436"/>
      <c r="K198" s="1490"/>
      <c r="L198" s="1478"/>
      <c r="M198" s="1701"/>
      <c r="N198" s="1454"/>
      <c r="O198" s="1471"/>
      <c r="P198" s="1471"/>
    </row>
    <row r="199" spans="2:16" ht="33" customHeight="1" x14ac:dyDescent="0.25">
      <c r="B199" s="419" t="s">
        <v>406</v>
      </c>
      <c r="C199" s="1584" t="s">
        <v>2505</v>
      </c>
      <c r="D199" s="1428"/>
      <c r="E199" s="1428"/>
      <c r="F199" s="1428"/>
      <c r="G199" s="1428"/>
      <c r="H199" s="1462" t="s">
        <v>58</v>
      </c>
      <c r="I199" s="1428"/>
      <c r="J199" s="1436"/>
      <c r="K199" s="1490"/>
      <c r="L199" s="1478"/>
      <c r="M199" s="1701"/>
      <c r="N199" s="1454"/>
      <c r="O199" s="1551" t="s">
        <v>2268</v>
      </c>
      <c r="P199" s="1470" t="s">
        <v>2947</v>
      </c>
    </row>
    <row r="200" spans="2:16" ht="27.75" customHeight="1" x14ac:dyDescent="0.25">
      <c r="B200" s="503"/>
      <c r="C200" s="1461" t="s">
        <v>2506</v>
      </c>
      <c r="D200" s="1428"/>
      <c r="E200" s="1436"/>
      <c r="F200" s="1552" t="s">
        <v>2364</v>
      </c>
      <c r="G200" s="1428"/>
      <c r="H200" s="1428"/>
      <c r="I200" s="1428"/>
      <c r="J200" s="1436"/>
      <c r="K200" s="1490"/>
      <c r="L200" s="1478"/>
      <c r="M200" s="1701"/>
      <c r="N200" s="1454"/>
      <c r="O200" s="1481"/>
      <c r="P200" s="1471"/>
    </row>
    <row r="201" spans="2:16" ht="36.75" customHeight="1" x14ac:dyDescent="0.25">
      <c r="B201" s="430" t="s">
        <v>612</v>
      </c>
      <c r="C201" s="1553" t="s">
        <v>2508</v>
      </c>
      <c r="D201" s="1701"/>
      <c r="E201" s="1701"/>
      <c r="F201" s="1701"/>
      <c r="G201" s="1701"/>
      <c r="H201" s="1462" t="s">
        <v>2364</v>
      </c>
      <c r="I201" s="1428"/>
      <c r="J201" s="1436"/>
      <c r="K201" s="1490"/>
      <c r="L201" s="1478"/>
      <c r="M201" s="1701"/>
      <c r="N201" s="1454"/>
      <c r="O201" s="1554" t="s">
        <v>2268</v>
      </c>
      <c r="P201" s="1714" t="s">
        <v>2947</v>
      </c>
    </row>
    <row r="202" spans="2:16" ht="27" customHeight="1" x14ac:dyDescent="0.25">
      <c r="B202" s="414" t="s">
        <v>395</v>
      </c>
      <c r="C202" s="1457" t="s">
        <v>2510</v>
      </c>
      <c r="D202" s="1428"/>
      <c r="E202" s="1428"/>
      <c r="F202" s="1428"/>
      <c r="G202" s="1428"/>
      <c r="H202" s="1555" t="s">
        <v>2364</v>
      </c>
      <c r="I202" s="1428"/>
      <c r="J202" s="1436"/>
      <c r="K202" s="1515"/>
      <c r="L202" s="1479"/>
      <c r="M202" s="1484"/>
      <c r="N202" s="1481"/>
      <c r="O202" s="1481"/>
      <c r="P202" s="1471"/>
    </row>
    <row r="203" spans="2:16" ht="36" customHeight="1" x14ac:dyDescent="0.25">
      <c r="B203" s="77" t="s">
        <v>615</v>
      </c>
      <c r="C203" s="1457" t="s">
        <v>2511</v>
      </c>
      <c r="D203" s="1428"/>
      <c r="E203" s="1428"/>
      <c r="F203" s="1428"/>
      <c r="G203" s="1428"/>
      <c r="H203" s="1428"/>
      <c r="I203" s="1428"/>
      <c r="J203" s="1428"/>
      <c r="K203" s="1428"/>
      <c r="L203" s="1428"/>
      <c r="M203" s="1428"/>
      <c r="N203" s="1428"/>
      <c r="O203" s="1470" t="s">
        <v>2948</v>
      </c>
      <c r="P203" s="1506" t="s">
        <v>2949</v>
      </c>
    </row>
    <row r="204" spans="2:16" ht="57.75" customHeight="1" x14ac:dyDescent="0.25">
      <c r="B204" s="506" t="s">
        <v>395</v>
      </c>
      <c r="C204" s="1545" t="s">
        <v>2412</v>
      </c>
      <c r="D204" s="1428"/>
      <c r="E204" s="1428"/>
      <c r="F204" s="1428"/>
      <c r="G204" s="1428"/>
      <c r="H204" s="1428"/>
      <c r="I204" s="1428"/>
      <c r="J204" s="1436"/>
      <c r="K204" s="505" t="s">
        <v>2265</v>
      </c>
      <c r="L204" s="1546" t="s">
        <v>2318</v>
      </c>
      <c r="M204" s="1547"/>
      <c r="N204" s="1448"/>
      <c r="O204" s="1475"/>
      <c r="P204" s="1475"/>
    </row>
    <row r="205" spans="2:16" ht="31.5" customHeight="1" x14ac:dyDescent="0.25">
      <c r="B205" s="506" t="s">
        <v>402</v>
      </c>
      <c r="C205" s="1545" t="s">
        <v>2413</v>
      </c>
      <c r="D205" s="1428"/>
      <c r="E205" s="1428"/>
      <c r="F205" s="1428"/>
      <c r="G205" s="1428"/>
      <c r="H205" s="1428"/>
      <c r="I205" s="1428"/>
      <c r="J205" s="1436"/>
      <c r="K205" s="505" t="s">
        <v>2265</v>
      </c>
      <c r="L205" s="1490"/>
      <c r="M205" s="1478"/>
      <c r="N205" s="1701"/>
      <c r="O205" s="1475"/>
      <c r="P205" s="1475"/>
    </row>
    <row r="206" spans="2:16" ht="46.5" customHeight="1" x14ac:dyDescent="0.25">
      <c r="B206" s="506" t="s">
        <v>404</v>
      </c>
      <c r="C206" s="1545" t="s">
        <v>2414</v>
      </c>
      <c r="D206" s="1428"/>
      <c r="E206" s="1428"/>
      <c r="F206" s="1428"/>
      <c r="G206" s="1428"/>
      <c r="H206" s="1428"/>
      <c r="I206" s="1428"/>
      <c r="J206" s="1436"/>
      <c r="K206" s="505" t="s">
        <v>2265</v>
      </c>
      <c r="L206" s="1490"/>
      <c r="M206" s="1478"/>
      <c r="N206" s="1701"/>
      <c r="O206" s="1475"/>
      <c r="P206" s="1475"/>
    </row>
    <row r="207" spans="2:16" ht="21.75" customHeight="1" x14ac:dyDescent="0.25">
      <c r="B207" s="506" t="s">
        <v>406</v>
      </c>
      <c r="C207" s="1545" t="s">
        <v>2514</v>
      </c>
      <c r="D207" s="1428"/>
      <c r="E207" s="1428"/>
      <c r="F207" s="1428"/>
      <c r="G207" s="1428"/>
      <c r="H207" s="1428"/>
      <c r="I207" s="1428"/>
      <c r="J207" s="1436"/>
      <c r="K207" s="505" t="s">
        <v>2265</v>
      </c>
      <c r="L207" s="1490"/>
      <c r="M207" s="1478"/>
      <c r="N207" s="1701"/>
      <c r="O207" s="1475"/>
      <c r="P207" s="1475"/>
    </row>
    <row r="208" spans="2:16" ht="21.75" customHeight="1" x14ac:dyDescent="0.25">
      <c r="B208" s="506" t="s">
        <v>409</v>
      </c>
      <c r="C208" s="1545" t="s">
        <v>2515</v>
      </c>
      <c r="D208" s="1428"/>
      <c r="E208" s="1428"/>
      <c r="F208" s="1428"/>
      <c r="G208" s="1428"/>
      <c r="H208" s="1428"/>
      <c r="I208" s="1428"/>
      <c r="J208" s="1436"/>
      <c r="K208" s="505" t="s">
        <v>2265</v>
      </c>
      <c r="L208" s="1490"/>
      <c r="M208" s="1478"/>
      <c r="N208" s="1701"/>
      <c r="O208" s="1475"/>
      <c r="P208" s="1475"/>
    </row>
    <row r="209" spans="2:16" ht="21.75" customHeight="1" x14ac:dyDescent="0.25">
      <c r="B209" s="506" t="s">
        <v>411</v>
      </c>
      <c r="C209" s="1545" t="s">
        <v>2516</v>
      </c>
      <c r="D209" s="1428"/>
      <c r="E209" s="1428"/>
      <c r="F209" s="1428"/>
      <c r="G209" s="1428"/>
      <c r="H209" s="1428"/>
      <c r="I209" s="1428"/>
      <c r="J209" s="1436"/>
      <c r="K209" s="505" t="s">
        <v>58</v>
      </c>
      <c r="L209" s="1490"/>
      <c r="M209" s="1478"/>
      <c r="N209" s="1701"/>
      <c r="O209" s="1475"/>
      <c r="P209" s="1475"/>
    </row>
    <row r="210" spans="2:16" ht="21.75" customHeight="1" x14ac:dyDescent="0.25">
      <c r="B210" s="506" t="s">
        <v>414</v>
      </c>
      <c r="C210" s="1971" t="s">
        <v>2417</v>
      </c>
      <c r="D210" s="1428"/>
      <c r="E210" s="1428"/>
      <c r="F210" s="1428"/>
      <c r="G210" s="1428"/>
      <c r="H210" s="1428"/>
      <c r="I210" s="1428"/>
      <c r="J210" s="1436"/>
      <c r="K210" s="505" t="s">
        <v>2265</v>
      </c>
      <c r="L210" s="1490"/>
      <c r="M210" s="1478"/>
      <c r="N210" s="1701"/>
      <c r="O210" s="1475"/>
      <c r="P210" s="1475"/>
    </row>
    <row r="211" spans="2:16" ht="21.75" customHeight="1" x14ac:dyDescent="0.25">
      <c r="B211" s="506" t="s">
        <v>417</v>
      </c>
      <c r="C211" s="1971" t="s">
        <v>2418</v>
      </c>
      <c r="D211" s="1428"/>
      <c r="E211" s="1428"/>
      <c r="F211" s="1428"/>
      <c r="G211" s="1428"/>
      <c r="H211" s="1428"/>
      <c r="I211" s="1428"/>
      <c r="J211" s="1436"/>
      <c r="K211" s="505" t="s">
        <v>58</v>
      </c>
      <c r="L211" s="1490"/>
      <c r="M211" s="1478"/>
      <c r="N211" s="1701"/>
      <c r="O211" s="1475"/>
      <c r="P211" s="1475"/>
    </row>
    <row r="212" spans="2:16" ht="21.75" customHeight="1" x14ac:dyDescent="0.25">
      <c r="B212" s="506" t="s">
        <v>419</v>
      </c>
      <c r="C212" s="1545" t="s">
        <v>2517</v>
      </c>
      <c r="D212" s="1428"/>
      <c r="E212" s="1428"/>
      <c r="F212" s="1428"/>
      <c r="G212" s="1428"/>
      <c r="H212" s="1428"/>
      <c r="I212" s="1428"/>
      <c r="J212" s="1436"/>
      <c r="K212" s="505" t="s">
        <v>2265</v>
      </c>
      <c r="L212" s="1490"/>
      <c r="M212" s="1478"/>
      <c r="N212" s="1701"/>
      <c r="O212" s="1475"/>
      <c r="P212" s="1475"/>
    </row>
    <row r="213" spans="2:16" ht="21.75" customHeight="1" x14ac:dyDescent="0.25">
      <c r="B213" s="506" t="s">
        <v>540</v>
      </c>
      <c r="C213" s="1971" t="s">
        <v>2422</v>
      </c>
      <c r="D213" s="1428"/>
      <c r="E213" s="1428"/>
      <c r="F213" s="1428"/>
      <c r="G213" s="1428"/>
      <c r="H213" s="1428"/>
      <c r="I213" s="1428"/>
      <c r="J213" s="1436"/>
      <c r="K213" s="505" t="s">
        <v>58</v>
      </c>
      <c r="L213" s="1490"/>
      <c r="M213" s="1478"/>
      <c r="N213" s="1701"/>
      <c r="O213" s="1475"/>
      <c r="P213" s="1475"/>
    </row>
    <row r="214" spans="2:16" ht="21.75" customHeight="1" x14ac:dyDescent="0.25">
      <c r="B214" s="506" t="s">
        <v>542</v>
      </c>
      <c r="C214" s="1971" t="s">
        <v>2518</v>
      </c>
      <c r="D214" s="1428"/>
      <c r="E214" s="1428"/>
      <c r="F214" s="1428"/>
      <c r="G214" s="1428"/>
      <c r="H214" s="1428"/>
      <c r="I214" s="1428"/>
      <c r="J214" s="1436"/>
      <c r="K214" s="505" t="s">
        <v>58</v>
      </c>
      <c r="L214" s="1490"/>
      <c r="M214" s="1478"/>
      <c r="N214" s="1701"/>
      <c r="O214" s="1475"/>
      <c r="P214" s="1475"/>
    </row>
    <row r="215" spans="2:16" ht="21.75" customHeight="1" x14ac:dyDescent="0.25">
      <c r="B215" s="506" t="s">
        <v>625</v>
      </c>
      <c r="C215" s="1971" t="s">
        <v>2424</v>
      </c>
      <c r="D215" s="1428"/>
      <c r="E215" s="1428"/>
      <c r="F215" s="1428"/>
      <c r="G215" s="1428"/>
      <c r="H215" s="1428"/>
      <c r="I215" s="1428"/>
      <c r="J215" s="1436"/>
      <c r="K215" s="505" t="s">
        <v>58</v>
      </c>
      <c r="L215" s="1490"/>
      <c r="M215" s="1478"/>
      <c r="N215" s="1701"/>
      <c r="O215" s="1475"/>
      <c r="P215" s="1475"/>
    </row>
    <row r="216" spans="2:16" ht="24" customHeight="1" x14ac:dyDescent="0.25">
      <c r="B216" s="504" t="s">
        <v>546</v>
      </c>
      <c r="C216" s="1461" t="s">
        <v>2519</v>
      </c>
      <c r="D216" s="1428"/>
      <c r="E216" s="1428"/>
      <c r="F216" s="1428"/>
      <c r="G216" s="1428"/>
      <c r="H216" s="1428"/>
      <c r="I216" s="1428"/>
      <c r="J216" s="1436"/>
      <c r="K216" s="505" t="s">
        <v>58</v>
      </c>
      <c r="L216" s="1490"/>
      <c r="M216" s="1478"/>
      <c r="N216" s="1701"/>
      <c r="O216" s="1475"/>
      <c r="P216" s="1475"/>
    </row>
    <row r="217" spans="2:16" ht="34.5" customHeight="1" x14ac:dyDescent="0.25">
      <c r="B217" s="506"/>
      <c r="C217" s="1461" t="s">
        <v>2950</v>
      </c>
      <c r="D217" s="1428"/>
      <c r="E217" s="1436"/>
      <c r="F217" s="1548" t="s">
        <v>2364</v>
      </c>
      <c r="G217" s="1428"/>
      <c r="H217" s="1428"/>
      <c r="I217" s="1428"/>
      <c r="J217" s="1428"/>
      <c r="K217" s="1428"/>
      <c r="L217" s="1490"/>
      <c r="M217" s="1478"/>
      <c r="N217" s="1701"/>
      <c r="O217" s="1475"/>
      <c r="P217" s="1475"/>
    </row>
    <row r="218" spans="2:16" ht="23.25" customHeight="1" x14ac:dyDescent="0.25">
      <c r="B218" s="507" t="s">
        <v>629</v>
      </c>
      <c r="C218" s="1549" t="s">
        <v>2521</v>
      </c>
      <c r="D218" s="1428"/>
      <c r="E218" s="1428"/>
      <c r="F218" s="1428"/>
      <c r="G218" s="1428"/>
      <c r="H218" s="1428"/>
      <c r="I218" s="1428"/>
      <c r="J218" s="1436"/>
      <c r="K218" s="844" t="s">
        <v>2951</v>
      </c>
      <c r="L218" s="1490"/>
      <c r="M218" s="1478"/>
      <c r="N218" s="1701"/>
      <c r="O218" s="1475"/>
      <c r="P218" s="1475"/>
    </row>
    <row r="219" spans="2:16" ht="23.25" customHeight="1" x14ac:dyDescent="0.25">
      <c r="B219" s="507" t="s">
        <v>631</v>
      </c>
      <c r="C219" s="1461" t="s">
        <v>2523</v>
      </c>
      <c r="D219" s="1428"/>
      <c r="E219" s="1436"/>
      <c r="F219" s="1550" t="s">
        <v>2952</v>
      </c>
      <c r="G219" s="1428"/>
      <c r="H219" s="1428"/>
      <c r="I219" s="1428"/>
      <c r="J219" s="1428"/>
      <c r="K219" s="1428"/>
      <c r="L219" s="1515"/>
      <c r="M219" s="1479"/>
      <c r="N219" s="1484"/>
      <c r="O219" s="1471"/>
      <c r="P219" s="1475"/>
    </row>
    <row r="220" spans="2:16" ht="23.25" customHeight="1" x14ac:dyDescent="0.25">
      <c r="B220" s="507" t="s">
        <v>633</v>
      </c>
      <c r="C220" s="1968" t="s">
        <v>2525</v>
      </c>
      <c r="D220" s="1428"/>
      <c r="E220" s="1428"/>
      <c r="F220" s="1428"/>
      <c r="G220" s="1428"/>
      <c r="H220" s="1428"/>
      <c r="I220" s="1428"/>
      <c r="J220" s="1428"/>
      <c r="K220" s="1428"/>
      <c r="L220" s="1428"/>
      <c r="M220" s="1428"/>
      <c r="N220" s="1429"/>
      <c r="O220" s="1506" t="s">
        <v>2268</v>
      </c>
      <c r="P220" s="1470" t="s">
        <v>2953</v>
      </c>
    </row>
    <row r="221" spans="2:16" ht="29.25" customHeight="1" x14ac:dyDescent="0.25">
      <c r="B221" s="504" t="s">
        <v>395</v>
      </c>
      <c r="C221" s="1540" t="s">
        <v>2411</v>
      </c>
      <c r="D221" s="1428"/>
      <c r="E221" s="1436"/>
      <c r="F221" s="1474" t="s">
        <v>2954</v>
      </c>
      <c r="G221" s="1436"/>
      <c r="H221" s="1541" t="s">
        <v>2318</v>
      </c>
      <c r="I221" s="1536" t="s">
        <v>2955</v>
      </c>
      <c r="J221" s="1448"/>
      <c r="K221" s="1448"/>
      <c r="L221" s="1448"/>
      <c r="M221" s="1448"/>
      <c r="N221" s="1466"/>
      <c r="O221" s="1475"/>
      <c r="P221" s="1475"/>
    </row>
    <row r="222" spans="2:16" ht="29.25" customHeight="1" x14ac:dyDescent="0.25">
      <c r="B222" s="504" t="s">
        <v>402</v>
      </c>
      <c r="C222" s="1540" t="s">
        <v>2528</v>
      </c>
      <c r="D222" s="1428"/>
      <c r="E222" s="1436"/>
      <c r="F222" s="1474" t="s">
        <v>2529</v>
      </c>
      <c r="G222" s="1436"/>
      <c r="H222" s="1701"/>
      <c r="I222" s="1478"/>
      <c r="J222" s="1701"/>
      <c r="K222" s="1701"/>
      <c r="L222" s="1701"/>
      <c r="M222" s="1701"/>
      <c r="N222" s="1454"/>
      <c r="O222" s="1475"/>
      <c r="P222" s="1475"/>
    </row>
    <row r="223" spans="2:16" ht="29.25" customHeight="1" x14ac:dyDescent="0.25">
      <c r="B223" s="504" t="s">
        <v>404</v>
      </c>
      <c r="C223" s="1967" t="s">
        <v>2530</v>
      </c>
      <c r="D223" s="1428"/>
      <c r="E223" s="1436"/>
      <c r="F223" s="1474" t="s">
        <v>2531</v>
      </c>
      <c r="G223" s="1436"/>
      <c r="H223" s="1701"/>
      <c r="I223" s="1478"/>
      <c r="J223" s="1701"/>
      <c r="K223" s="1701"/>
      <c r="L223" s="1701"/>
      <c r="M223" s="1701"/>
      <c r="N223" s="1454"/>
      <c r="O223" s="1475"/>
      <c r="P223" s="1475"/>
    </row>
    <row r="224" spans="2:16" ht="29.25" customHeight="1" x14ac:dyDescent="0.25">
      <c r="B224" s="504" t="s">
        <v>406</v>
      </c>
      <c r="C224" s="1540" t="s">
        <v>2532</v>
      </c>
      <c r="D224" s="1428"/>
      <c r="E224" s="1436"/>
      <c r="F224" s="1474" t="s">
        <v>2533</v>
      </c>
      <c r="G224" s="1436"/>
      <c r="H224" s="1701"/>
      <c r="I224" s="1478"/>
      <c r="J224" s="1701"/>
      <c r="K224" s="1701"/>
      <c r="L224" s="1701"/>
      <c r="M224" s="1701"/>
      <c r="N224" s="1454"/>
      <c r="O224" s="1475"/>
      <c r="P224" s="1475"/>
    </row>
    <row r="225" spans="1:16" ht="29.25" customHeight="1" x14ac:dyDescent="0.25">
      <c r="B225" s="504" t="s">
        <v>409</v>
      </c>
      <c r="C225" s="1540" t="s">
        <v>2534</v>
      </c>
      <c r="D225" s="1428"/>
      <c r="E225" s="1436"/>
      <c r="F225" s="1474" t="s">
        <v>58</v>
      </c>
      <c r="G225" s="1436"/>
      <c r="H225" s="1701"/>
      <c r="I225" s="1478"/>
      <c r="J225" s="1701"/>
      <c r="K225" s="1701"/>
      <c r="L225" s="1701"/>
      <c r="M225" s="1701"/>
      <c r="N225" s="1454"/>
      <c r="O225" s="1475"/>
      <c r="P225" s="1475"/>
    </row>
    <row r="226" spans="1:16" ht="23.25" customHeight="1" x14ac:dyDescent="0.25">
      <c r="B226" s="507"/>
      <c r="C226" s="1540" t="s">
        <v>2535</v>
      </c>
      <c r="D226" s="1428"/>
      <c r="E226" s="1436"/>
      <c r="F226" s="1474" t="s">
        <v>2364</v>
      </c>
      <c r="G226" s="1436"/>
      <c r="H226" s="1484"/>
      <c r="I226" s="1479"/>
      <c r="J226" s="1484"/>
      <c r="K226" s="1484"/>
      <c r="L226" s="1484"/>
      <c r="M226" s="1484"/>
      <c r="N226" s="1481"/>
      <c r="O226" s="1475"/>
      <c r="P226" s="1471"/>
    </row>
    <row r="227" spans="1:16" ht="52.5" customHeight="1" x14ac:dyDescent="0.25">
      <c r="B227" s="507" t="s">
        <v>641</v>
      </c>
      <c r="C227" s="1961" t="s">
        <v>2537</v>
      </c>
      <c r="D227" s="1428"/>
      <c r="E227" s="1428"/>
      <c r="F227" s="1428"/>
      <c r="G227" s="4" t="s">
        <v>2956</v>
      </c>
      <c r="H227" s="508" t="s">
        <v>2318</v>
      </c>
      <c r="I227" s="1536"/>
      <c r="J227" s="1428"/>
      <c r="K227" s="1428"/>
      <c r="L227" s="1428"/>
      <c r="M227" s="1428"/>
      <c r="N227" s="1429"/>
      <c r="O227" s="500" t="s">
        <v>2268</v>
      </c>
      <c r="P227" s="379" t="s">
        <v>2957</v>
      </c>
    </row>
    <row r="228" spans="1:16" ht="47.25" customHeight="1" x14ac:dyDescent="0.25">
      <c r="B228" s="1969" t="s">
        <v>2540</v>
      </c>
      <c r="C228" s="1428"/>
      <c r="D228" s="1428"/>
      <c r="E228" s="1428"/>
      <c r="F228" s="1428"/>
      <c r="G228" s="1428"/>
      <c r="H228" s="1428"/>
      <c r="I228" s="1428"/>
      <c r="J228" s="1428"/>
      <c r="K228" s="1428"/>
      <c r="L228" s="1428"/>
      <c r="M228" s="1428"/>
      <c r="N228" s="1429"/>
      <c r="O228" s="1506" t="s">
        <v>2541</v>
      </c>
      <c r="P228" s="1470" t="s">
        <v>2958</v>
      </c>
    </row>
    <row r="229" spans="1:16" ht="33" customHeight="1" x14ac:dyDescent="0.25">
      <c r="B229" s="507" t="s">
        <v>644</v>
      </c>
      <c r="C229" s="1457" t="s">
        <v>2542</v>
      </c>
      <c r="D229" s="1970"/>
      <c r="E229" s="1970"/>
      <c r="F229" s="13" t="s">
        <v>58</v>
      </c>
      <c r="G229" s="518" t="s">
        <v>2318</v>
      </c>
      <c r="H229" s="1544" t="s">
        <v>2959</v>
      </c>
      <c r="I229" s="1428"/>
      <c r="J229" s="1428"/>
      <c r="K229" s="1428"/>
      <c r="L229" s="1428"/>
      <c r="M229" s="1428"/>
      <c r="N229" s="1429"/>
      <c r="O229" s="1475"/>
      <c r="P229" s="1475"/>
    </row>
    <row r="230" spans="1:16" ht="30.75" customHeight="1" x14ac:dyDescent="0.25">
      <c r="A230" s="466"/>
      <c r="B230" s="509" t="s">
        <v>395</v>
      </c>
      <c r="C230" s="1461" t="s">
        <v>2543</v>
      </c>
      <c r="D230" s="1428"/>
      <c r="E230" s="1436"/>
      <c r="F230" s="13" t="s">
        <v>58</v>
      </c>
      <c r="G230" s="518" t="s">
        <v>2318</v>
      </c>
      <c r="H230" s="1537" t="s">
        <v>2959</v>
      </c>
      <c r="I230" s="1428"/>
      <c r="J230" s="1428"/>
      <c r="K230" s="1428"/>
      <c r="L230" s="1428"/>
      <c r="M230" s="1428"/>
      <c r="N230" s="1429"/>
      <c r="O230" s="1475"/>
      <c r="P230" s="1475"/>
    </row>
    <row r="231" spans="1:16" ht="30.75" customHeight="1" x14ac:dyDescent="0.25">
      <c r="A231" s="466"/>
      <c r="B231" s="509" t="s">
        <v>402</v>
      </c>
      <c r="C231" s="1461" t="s">
        <v>2544</v>
      </c>
      <c r="D231" s="1428"/>
      <c r="E231" s="1436"/>
      <c r="F231" s="13" t="s">
        <v>58</v>
      </c>
      <c r="G231" s="518" t="s">
        <v>2318</v>
      </c>
      <c r="H231" s="1917" t="s">
        <v>2960</v>
      </c>
      <c r="I231" s="1448"/>
      <c r="J231" s="1448"/>
      <c r="K231" s="1448"/>
      <c r="L231" s="1448"/>
      <c r="M231" s="1448"/>
      <c r="N231" s="1466"/>
      <c r="O231" s="1475"/>
      <c r="P231" s="1475"/>
    </row>
    <row r="232" spans="1:16" ht="40.5" customHeight="1" x14ac:dyDescent="0.25">
      <c r="B232" s="510" t="s">
        <v>648</v>
      </c>
      <c r="C232" s="1457" t="s">
        <v>2545</v>
      </c>
      <c r="D232" s="1428"/>
      <c r="E232" s="1428"/>
      <c r="F232" s="1428"/>
      <c r="G232" s="447"/>
      <c r="H232" s="1918"/>
      <c r="I232" s="1448"/>
      <c r="J232" s="1448"/>
      <c r="K232" s="1448"/>
      <c r="L232" s="1448"/>
      <c r="M232" s="1448"/>
      <c r="N232" s="1466"/>
      <c r="O232" s="1475"/>
      <c r="P232" s="1475"/>
    </row>
    <row r="233" spans="1:16" ht="27" customHeight="1" x14ac:dyDescent="0.25">
      <c r="B233" s="511" t="s">
        <v>395</v>
      </c>
      <c r="C233" s="1461" t="s">
        <v>2546</v>
      </c>
      <c r="D233" s="1428"/>
      <c r="E233" s="1436"/>
      <c r="F233" s="1" t="s">
        <v>2364</v>
      </c>
      <c r="G233" s="518" t="s">
        <v>2318</v>
      </c>
      <c r="H233" s="1536"/>
      <c r="I233" s="1428"/>
      <c r="J233" s="1428"/>
      <c r="K233" s="1428"/>
      <c r="L233" s="1428"/>
      <c r="M233" s="1428"/>
      <c r="N233" s="1429"/>
      <c r="O233" s="1475"/>
      <c r="P233" s="1475"/>
    </row>
    <row r="234" spans="1:16" ht="27" customHeight="1" x14ac:dyDescent="0.25">
      <c r="B234" s="421" t="s">
        <v>402</v>
      </c>
      <c r="C234" s="1457" t="s">
        <v>2547</v>
      </c>
      <c r="D234" s="1428"/>
      <c r="E234" s="1428"/>
      <c r="F234" s="1" t="s">
        <v>2364</v>
      </c>
      <c r="G234" s="518" t="s">
        <v>2318</v>
      </c>
      <c r="H234" s="1536"/>
      <c r="I234" s="1428"/>
      <c r="J234" s="1428"/>
      <c r="K234" s="1428"/>
      <c r="L234" s="1428"/>
      <c r="M234" s="1428"/>
      <c r="N234" s="1429"/>
      <c r="O234" s="1475"/>
      <c r="P234" s="1475"/>
    </row>
    <row r="235" spans="1:16" ht="40.5" customHeight="1" x14ac:dyDescent="0.25">
      <c r="B235" s="421" t="s">
        <v>404</v>
      </c>
      <c r="C235" s="1457" t="s">
        <v>2548</v>
      </c>
      <c r="D235" s="1428"/>
      <c r="E235" s="1428"/>
      <c r="F235" s="1" t="s">
        <v>2364</v>
      </c>
      <c r="G235" s="518" t="s">
        <v>2318</v>
      </c>
      <c r="H235" s="1536"/>
      <c r="I235" s="1428"/>
      <c r="J235" s="1428"/>
      <c r="K235" s="1428"/>
      <c r="L235" s="1428"/>
      <c r="M235" s="1428"/>
      <c r="N235" s="1429"/>
      <c r="O235" s="1475"/>
      <c r="P235" s="1471"/>
    </row>
    <row r="236" spans="1:16" ht="39.75" customHeight="1" thickBot="1" x14ac:dyDescent="0.3">
      <c r="B236" s="510" t="s">
        <v>653</v>
      </c>
      <c r="C236" s="1457" t="s">
        <v>2549</v>
      </c>
      <c r="D236" s="1428"/>
      <c r="E236" s="1428"/>
      <c r="F236" s="13" t="s">
        <v>58</v>
      </c>
      <c r="G236" s="1538" t="s">
        <v>2318</v>
      </c>
      <c r="H236" s="1539" t="s">
        <v>2961</v>
      </c>
      <c r="I236" s="1448"/>
      <c r="J236" s="1448"/>
      <c r="K236" s="1448"/>
      <c r="L236" s="1448"/>
      <c r="M236" s="1448"/>
      <c r="N236" s="1466"/>
      <c r="O236" s="1500" t="s">
        <v>2962</v>
      </c>
      <c r="P236" s="1500"/>
    </row>
    <row r="237" spans="1:16" ht="39.75" customHeight="1" x14ac:dyDescent="0.25">
      <c r="B237" s="504" t="s">
        <v>395</v>
      </c>
      <c r="C237" s="1461" t="s">
        <v>2551</v>
      </c>
      <c r="D237" s="1428"/>
      <c r="E237" s="1436"/>
      <c r="F237" s="13" t="s">
        <v>2364</v>
      </c>
      <c r="G237" s="1490"/>
      <c r="H237" s="1478"/>
      <c r="I237" s="1701"/>
      <c r="J237" s="1701"/>
      <c r="K237" s="1701"/>
      <c r="L237" s="1701"/>
      <c r="M237" s="1701"/>
      <c r="N237" s="1454"/>
      <c r="O237" s="1475"/>
      <c r="P237" s="1475"/>
    </row>
    <row r="238" spans="1:16" ht="30" customHeight="1" x14ac:dyDescent="0.25">
      <c r="B238" s="504" t="s">
        <v>402</v>
      </c>
      <c r="C238" s="1461" t="s">
        <v>2552</v>
      </c>
      <c r="D238" s="1428"/>
      <c r="E238" s="1436"/>
      <c r="F238" s="13" t="s">
        <v>2364</v>
      </c>
      <c r="G238" s="1490"/>
      <c r="H238" s="1478"/>
      <c r="I238" s="1701"/>
      <c r="J238" s="1701"/>
      <c r="K238" s="1701"/>
      <c r="L238" s="1701"/>
      <c r="M238" s="1701"/>
      <c r="N238" s="1454"/>
      <c r="O238" s="1475"/>
      <c r="P238" s="1475"/>
    </row>
    <row r="239" spans="1:16" ht="39.75" customHeight="1" x14ac:dyDescent="0.25">
      <c r="B239" s="504" t="s">
        <v>404</v>
      </c>
      <c r="C239" s="1461" t="s">
        <v>2553</v>
      </c>
      <c r="D239" s="1428"/>
      <c r="E239" s="1436"/>
      <c r="F239" s="13" t="s">
        <v>2364</v>
      </c>
      <c r="G239" s="1490"/>
      <c r="H239" s="1478"/>
      <c r="I239" s="1701"/>
      <c r="J239" s="1701"/>
      <c r="K239" s="1701"/>
      <c r="L239" s="1701"/>
      <c r="M239" s="1701"/>
      <c r="N239" s="1454"/>
      <c r="O239" s="1475"/>
      <c r="P239" s="1475"/>
    </row>
    <row r="240" spans="1:16" ht="39.75" customHeight="1" thickBot="1" x14ac:dyDescent="0.3">
      <c r="B240" s="513" t="s">
        <v>406</v>
      </c>
      <c r="C240" s="1423" t="s">
        <v>2554</v>
      </c>
      <c r="D240" s="1424"/>
      <c r="E240" s="1425"/>
      <c r="F240" s="13" t="s">
        <v>2364</v>
      </c>
      <c r="G240" s="1464"/>
      <c r="H240" s="1467"/>
      <c r="I240" s="1468"/>
      <c r="J240" s="1468"/>
      <c r="K240" s="1468"/>
      <c r="L240" s="1468"/>
      <c r="M240" s="1468"/>
      <c r="N240" s="1469"/>
      <c r="O240" s="1422"/>
      <c r="P240" s="1422"/>
    </row>
    <row r="241" spans="2:16" ht="21.75" customHeight="1" thickBot="1" x14ac:dyDescent="0.3">
      <c r="B241" s="1434" t="s">
        <v>2555</v>
      </c>
      <c r="C241" s="1431"/>
      <c r="D241" s="1431"/>
      <c r="E241" s="1431"/>
      <c r="F241" s="1431"/>
      <c r="G241" s="1431"/>
      <c r="H241" s="1431"/>
      <c r="I241" s="1431"/>
      <c r="J241" s="1431"/>
      <c r="K241" s="1431"/>
      <c r="L241" s="1431"/>
      <c r="M241" s="1431"/>
      <c r="N241" s="1431"/>
      <c r="O241" s="1431"/>
      <c r="P241" s="1433"/>
    </row>
    <row r="242" spans="2:16" ht="38.25" customHeight="1" x14ac:dyDescent="0.25">
      <c r="B242" s="514" t="s">
        <v>659</v>
      </c>
      <c r="C242" s="1591" t="s">
        <v>2556</v>
      </c>
      <c r="D242" s="1439"/>
      <c r="E242" s="1439"/>
      <c r="F242" s="1439"/>
      <c r="G242" s="725" t="s">
        <v>2265</v>
      </c>
      <c r="H242" s="515" t="s">
        <v>2318</v>
      </c>
      <c r="I242" s="1532" t="s">
        <v>2963</v>
      </c>
      <c r="J242" s="1495"/>
      <c r="K242" s="1495"/>
      <c r="L242" s="1495"/>
      <c r="M242" s="1495"/>
      <c r="N242" s="1452"/>
      <c r="O242" s="1497" t="s">
        <v>2964</v>
      </c>
      <c r="P242" s="1497" t="s">
        <v>2965</v>
      </c>
    </row>
    <row r="243" spans="2:16" ht="21.75" customHeight="1" thickBot="1" x14ac:dyDescent="0.3">
      <c r="B243" s="1664" t="s">
        <v>2559</v>
      </c>
      <c r="C243" s="1428"/>
      <c r="D243" s="1428"/>
      <c r="E243" s="1428"/>
      <c r="F243" s="1428"/>
      <c r="G243" s="1428"/>
      <c r="H243" s="1428"/>
      <c r="I243" s="1428"/>
      <c r="J243" s="1428"/>
      <c r="K243" s="1428"/>
      <c r="L243" s="1428"/>
      <c r="M243" s="1428"/>
      <c r="N243" s="1429"/>
      <c r="O243" s="1475"/>
      <c r="P243" s="1475"/>
    </row>
    <row r="244" spans="2:16" ht="68.099999999999994" customHeight="1" x14ac:dyDescent="0.25">
      <c r="B244" s="204" t="s">
        <v>395</v>
      </c>
      <c r="C244" s="1491" t="s">
        <v>2560</v>
      </c>
      <c r="D244" s="1484"/>
      <c r="E244" s="1484"/>
      <c r="F244" s="1484"/>
      <c r="G244" s="1" t="s">
        <v>58</v>
      </c>
      <c r="H244" s="1716" t="s">
        <v>2318</v>
      </c>
      <c r="I244" s="1949" t="s">
        <v>2966</v>
      </c>
      <c r="J244" s="1495"/>
      <c r="K244" s="1495"/>
      <c r="L244" s="1495"/>
      <c r="M244" s="1495"/>
      <c r="N244" s="1452"/>
      <c r="O244" s="1475"/>
      <c r="P244" s="1475"/>
    </row>
    <row r="245" spans="2:16" ht="38.25" customHeight="1" x14ac:dyDescent="0.25">
      <c r="B245" s="421" t="s">
        <v>402</v>
      </c>
      <c r="C245" s="1461" t="s">
        <v>2562</v>
      </c>
      <c r="D245" s="1428"/>
      <c r="E245" s="1428"/>
      <c r="F245" s="1428"/>
      <c r="G245" s="1436"/>
      <c r="H245" s="1490"/>
      <c r="I245" s="1701"/>
      <c r="J245" s="1701"/>
      <c r="K245" s="1701"/>
      <c r="L245" s="1701"/>
      <c r="M245" s="1701"/>
      <c r="N245" s="1454"/>
      <c r="O245" s="1475"/>
      <c r="P245" s="1475"/>
    </row>
    <row r="246" spans="2:16" ht="28.5" customHeight="1" x14ac:dyDescent="0.25">
      <c r="B246" s="419"/>
      <c r="C246" s="499" t="s">
        <v>419</v>
      </c>
      <c r="D246" s="1491" t="s">
        <v>2495</v>
      </c>
      <c r="E246" s="1484"/>
      <c r="F246" s="1528" t="s">
        <v>2967</v>
      </c>
      <c r="G246" s="1436"/>
      <c r="H246" s="1490"/>
      <c r="I246" s="1701"/>
      <c r="J246" s="1701"/>
      <c r="K246" s="1701"/>
      <c r="L246" s="1701"/>
      <c r="M246" s="1701"/>
      <c r="N246" s="1454"/>
      <c r="O246" s="1475"/>
      <c r="P246" s="1475"/>
    </row>
    <row r="247" spans="2:16" ht="28.5" customHeight="1" x14ac:dyDescent="0.25">
      <c r="B247" s="419"/>
      <c r="C247" s="509" t="s">
        <v>509</v>
      </c>
      <c r="D247" s="1461" t="s">
        <v>2564</v>
      </c>
      <c r="E247" s="1436"/>
      <c r="F247" s="1528" t="s">
        <v>2967</v>
      </c>
      <c r="G247" s="1436"/>
      <c r="H247" s="1490"/>
      <c r="I247" s="1701"/>
      <c r="J247" s="1701"/>
      <c r="K247" s="1701"/>
      <c r="L247" s="1701"/>
      <c r="M247" s="1701"/>
      <c r="N247" s="1454"/>
      <c r="O247" s="1475"/>
      <c r="P247" s="1475"/>
    </row>
    <row r="248" spans="2:16" ht="28.5" customHeight="1" x14ac:dyDescent="0.25">
      <c r="B248" s="419"/>
      <c r="C248" s="509" t="s">
        <v>511</v>
      </c>
      <c r="D248" s="1461" t="s">
        <v>2566</v>
      </c>
      <c r="E248" s="1436"/>
      <c r="F248" s="1528" t="s">
        <v>2967</v>
      </c>
      <c r="G248" s="1436"/>
      <c r="H248" s="1490"/>
      <c r="I248" s="1701"/>
      <c r="J248" s="1701"/>
      <c r="K248" s="1701"/>
      <c r="L248" s="1701"/>
      <c r="M248" s="1701"/>
      <c r="N248" s="1454"/>
      <c r="O248" s="1475"/>
      <c r="P248" s="1475"/>
    </row>
    <row r="249" spans="2:16" ht="29.25" customHeight="1" x14ac:dyDescent="0.25">
      <c r="B249" s="418"/>
      <c r="C249" s="509" t="s">
        <v>513</v>
      </c>
      <c r="D249" s="1457" t="s">
        <v>2567</v>
      </c>
      <c r="E249" s="1428"/>
      <c r="F249" s="1528" t="s">
        <v>2967</v>
      </c>
      <c r="G249" s="1436"/>
      <c r="H249" s="1515"/>
      <c r="I249" s="1484"/>
      <c r="J249" s="1484"/>
      <c r="K249" s="1484"/>
      <c r="L249" s="1484"/>
      <c r="M249" s="1484"/>
      <c r="N249" s="1481"/>
      <c r="O249" s="1475"/>
      <c r="P249" s="1475"/>
    </row>
    <row r="250" spans="2:16" ht="106.5" customHeight="1" x14ac:dyDescent="0.25">
      <c r="B250" s="204" t="s">
        <v>404</v>
      </c>
      <c r="C250" s="1461" t="s">
        <v>2568</v>
      </c>
      <c r="D250" s="1428"/>
      <c r="E250" s="1436"/>
      <c r="F250" s="1529" t="s">
        <v>2461</v>
      </c>
      <c r="G250" s="1436"/>
      <c r="H250" s="518" t="s">
        <v>2318</v>
      </c>
      <c r="I250" s="1536" t="s">
        <v>2968</v>
      </c>
      <c r="J250" s="1428"/>
      <c r="K250" s="1428"/>
      <c r="L250" s="1428"/>
      <c r="M250" s="1428"/>
      <c r="N250" s="1429"/>
      <c r="O250" s="1471"/>
      <c r="P250" s="1471"/>
    </row>
    <row r="251" spans="2:16" ht="64.5" customHeight="1" x14ac:dyDescent="0.25">
      <c r="B251" s="1966" t="s">
        <v>668</v>
      </c>
      <c r="C251" s="1625" t="s">
        <v>2571</v>
      </c>
      <c r="D251" s="1448"/>
      <c r="E251" s="1448"/>
      <c r="F251" s="1448"/>
      <c r="G251" s="1445"/>
      <c r="H251" s="1526" t="s">
        <v>2572</v>
      </c>
      <c r="I251" s="1484"/>
      <c r="J251" s="1456"/>
      <c r="K251" s="1527" t="s">
        <v>2573</v>
      </c>
      <c r="L251" s="1428"/>
      <c r="M251" s="1428"/>
      <c r="N251" s="1429"/>
      <c r="O251" s="520" t="s">
        <v>2574</v>
      </c>
      <c r="P251" s="525" t="s">
        <v>2574</v>
      </c>
    </row>
    <row r="252" spans="2:16" ht="144" customHeight="1" x14ac:dyDescent="0.25">
      <c r="B252" s="1525"/>
      <c r="C252" s="1484"/>
      <c r="D252" s="1484"/>
      <c r="E252" s="1484"/>
      <c r="F252" s="1484"/>
      <c r="G252" s="1456"/>
      <c r="H252" s="521" t="s">
        <v>2575</v>
      </c>
      <c r="I252" s="522" t="s">
        <v>2576</v>
      </c>
      <c r="J252" s="522" t="s">
        <v>2577</v>
      </c>
      <c r="K252" s="521" t="s">
        <v>2578</v>
      </c>
      <c r="L252" s="521" t="s">
        <v>2579</v>
      </c>
      <c r="M252" s="522" t="s">
        <v>2580</v>
      </c>
      <c r="N252" s="523" t="s">
        <v>2306</v>
      </c>
      <c r="O252" s="379" t="s">
        <v>2581</v>
      </c>
      <c r="P252" s="904" t="s">
        <v>2969</v>
      </c>
    </row>
    <row r="253" spans="2:16" ht="21" customHeight="1" x14ac:dyDescent="0.25">
      <c r="B253" s="524" t="s">
        <v>395</v>
      </c>
      <c r="C253" s="1516" t="s">
        <v>2582</v>
      </c>
      <c r="D253" s="1428"/>
      <c r="E253" s="1428"/>
      <c r="F253" s="1428"/>
      <c r="G253" s="1428"/>
      <c r="H253" s="1428"/>
      <c r="I253" s="1428"/>
      <c r="J253" s="1428"/>
      <c r="K253" s="1428"/>
      <c r="L253" s="1428"/>
      <c r="M253" s="1428"/>
      <c r="N253" s="1429"/>
      <c r="O253" s="1521" t="s">
        <v>2583</v>
      </c>
      <c r="P253" s="1521" t="s">
        <v>2583</v>
      </c>
    </row>
    <row r="254" spans="2:16" ht="24.75" customHeight="1" x14ac:dyDescent="0.25">
      <c r="B254" s="498" t="s">
        <v>419</v>
      </c>
      <c r="C254" s="1519" t="s">
        <v>2584</v>
      </c>
      <c r="D254" s="1428"/>
      <c r="E254" s="1428"/>
      <c r="F254" s="1428"/>
      <c r="G254" s="1436"/>
      <c r="H254" s="12" t="s">
        <v>93</v>
      </c>
      <c r="I254" s="530" t="s">
        <v>2970</v>
      </c>
      <c r="J254" s="531" t="s">
        <v>93</v>
      </c>
      <c r="K254" s="12" t="s">
        <v>93</v>
      </c>
      <c r="L254" s="530" t="s">
        <v>2970</v>
      </c>
      <c r="M254" s="531" t="s">
        <v>93</v>
      </c>
      <c r="N254" s="625"/>
      <c r="O254" s="1475"/>
      <c r="P254" s="1475"/>
    </row>
    <row r="255" spans="2:16" ht="24.75" customHeight="1" x14ac:dyDescent="0.25">
      <c r="B255" s="498" t="s">
        <v>509</v>
      </c>
      <c r="C255" s="1519" t="s">
        <v>2971</v>
      </c>
      <c r="D255" s="1428"/>
      <c r="E255" s="1428"/>
      <c r="F255" s="1428"/>
      <c r="G255" s="1436"/>
      <c r="H255" s="12" t="s">
        <v>93</v>
      </c>
      <c r="I255" s="530" t="s">
        <v>2970</v>
      </c>
      <c r="J255" s="531" t="s">
        <v>93</v>
      </c>
      <c r="K255" s="12" t="s">
        <v>93</v>
      </c>
      <c r="L255" s="530" t="s">
        <v>2970</v>
      </c>
      <c r="M255" s="531" t="s">
        <v>93</v>
      </c>
      <c r="N255" s="905"/>
      <c r="O255" s="1714" t="s">
        <v>2581</v>
      </c>
      <c r="P255" s="1714" t="s">
        <v>2972</v>
      </c>
    </row>
    <row r="256" spans="2:16" ht="54.75" customHeight="1" x14ac:dyDescent="0.25">
      <c r="B256" s="498" t="s">
        <v>511</v>
      </c>
      <c r="C256" s="1519" t="s">
        <v>2588</v>
      </c>
      <c r="D256" s="1428"/>
      <c r="E256" s="1436"/>
      <c r="F256" s="1522"/>
      <c r="G256" s="1436"/>
      <c r="H256" s="12" t="s">
        <v>93</v>
      </c>
      <c r="I256" s="530" t="s">
        <v>2970</v>
      </c>
      <c r="J256" s="531" t="s">
        <v>93</v>
      </c>
      <c r="K256" s="12" t="s">
        <v>93</v>
      </c>
      <c r="L256" s="530" t="s">
        <v>2970</v>
      </c>
      <c r="M256" s="531" t="s">
        <v>93</v>
      </c>
      <c r="N256" s="905"/>
      <c r="O256" s="1475"/>
      <c r="P256" s="1475"/>
    </row>
    <row r="257" spans="2:16" ht="20.25" customHeight="1" x14ac:dyDescent="0.25">
      <c r="B257" s="535" t="s">
        <v>402</v>
      </c>
      <c r="C257" s="1523" t="s">
        <v>2589</v>
      </c>
      <c r="D257" s="1428"/>
      <c r="E257" s="1428"/>
      <c r="F257" s="1428"/>
      <c r="G257" s="1436"/>
      <c r="H257" s="12" t="s">
        <v>93</v>
      </c>
      <c r="I257" s="530" t="s">
        <v>2970</v>
      </c>
      <c r="J257" s="531" t="s">
        <v>93</v>
      </c>
      <c r="K257" s="12" t="s">
        <v>93</v>
      </c>
      <c r="L257" s="530" t="s">
        <v>2970</v>
      </c>
      <c r="M257" s="531" t="s">
        <v>93</v>
      </c>
      <c r="N257" s="852" t="s">
        <v>2973</v>
      </c>
      <c r="O257" s="1471"/>
      <c r="P257" s="1471"/>
    </row>
    <row r="258" spans="2:16" ht="18" customHeight="1" x14ac:dyDescent="0.25">
      <c r="B258" s="535" t="s">
        <v>404</v>
      </c>
      <c r="C258" s="1516" t="s">
        <v>2590</v>
      </c>
      <c r="D258" s="1428"/>
      <c r="E258" s="1428"/>
      <c r="F258" s="1428"/>
      <c r="G258" s="1428"/>
      <c r="H258" s="1428"/>
      <c r="I258" s="1428"/>
      <c r="J258" s="1428"/>
      <c r="K258" s="1428"/>
      <c r="L258" s="1428"/>
      <c r="M258" s="1428"/>
      <c r="N258" s="1429"/>
      <c r="O258" s="1518" t="s">
        <v>2974</v>
      </c>
      <c r="P258" s="1521" t="s">
        <v>2975</v>
      </c>
    </row>
    <row r="259" spans="2:16" ht="24.75" customHeight="1" x14ac:dyDescent="0.25">
      <c r="B259" s="497" t="s">
        <v>419</v>
      </c>
      <c r="C259" s="1519" t="s">
        <v>2591</v>
      </c>
      <c r="D259" s="1428"/>
      <c r="E259" s="1428"/>
      <c r="F259" s="1428"/>
      <c r="G259" s="1436"/>
      <c r="H259" s="12" t="s">
        <v>93</v>
      </c>
      <c r="I259" s="530" t="s">
        <v>2970</v>
      </c>
      <c r="J259" s="531" t="s">
        <v>93</v>
      </c>
      <c r="K259" s="12" t="s">
        <v>93</v>
      </c>
      <c r="L259" s="530" t="s">
        <v>2970</v>
      </c>
      <c r="M259" s="531" t="s">
        <v>93</v>
      </c>
      <c r="N259" s="1964" t="s">
        <v>2976</v>
      </c>
      <c r="O259" s="1475"/>
      <c r="P259" s="1475"/>
    </row>
    <row r="260" spans="2:16" ht="24.75" customHeight="1" x14ac:dyDescent="0.25">
      <c r="B260" s="497" t="s">
        <v>509</v>
      </c>
      <c r="C260" s="1520" t="s">
        <v>2592</v>
      </c>
      <c r="D260" s="1428"/>
      <c r="E260" s="1428"/>
      <c r="F260" s="1428"/>
      <c r="G260" s="537"/>
      <c r="H260" s="12" t="s">
        <v>93</v>
      </c>
      <c r="I260" s="530" t="s">
        <v>2970</v>
      </c>
      <c r="J260" s="531" t="s">
        <v>93</v>
      </c>
      <c r="K260" s="12" t="s">
        <v>93</v>
      </c>
      <c r="L260" s="530" t="s">
        <v>2970</v>
      </c>
      <c r="M260" s="531" t="s">
        <v>93</v>
      </c>
      <c r="N260" s="1912"/>
      <c r="O260" s="1475"/>
      <c r="P260" s="1475"/>
    </row>
    <row r="261" spans="2:16" ht="24.75" customHeight="1" x14ac:dyDescent="0.25">
      <c r="B261" s="497" t="s">
        <v>511</v>
      </c>
      <c r="C261" s="1965" t="s">
        <v>2977</v>
      </c>
      <c r="D261" s="1428"/>
      <c r="E261" s="1428"/>
      <c r="F261" s="1428"/>
      <c r="G261" s="1436"/>
      <c r="H261" s="526">
        <v>1</v>
      </c>
      <c r="I261" s="527">
        <v>1</v>
      </c>
      <c r="J261" s="623">
        <v>1</v>
      </c>
      <c r="K261" s="526">
        <v>7</v>
      </c>
      <c r="L261" s="526">
        <v>29</v>
      </c>
      <c r="M261" s="624">
        <v>0.2413793103448276</v>
      </c>
      <c r="N261" s="1912"/>
      <c r="O261" s="1475"/>
      <c r="P261" s="1475"/>
    </row>
    <row r="262" spans="2:16" ht="18" customHeight="1" x14ac:dyDescent="0.25">
      <c r="B262" s="535" t="s">
        <v>406</v>
      </c>
      <c r="C262" s="1516" t="s">
        <v>2593</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2594</v>
      </c>
      <c r="D263" s="1428"/>
      <c r="E263" s="1428"/>
      <c r="F263" s="1428"/>
      <c r="G263" s="1436"/>
      <c r="H263" s="12" t="s">
        <v>93</v>
      </c>
      <c r="I263" s="530" t="s">
        <v>2970</v>
      </c>
      <c r="J263" s="531" t="s">
        <v>93</v>
      </c>
      <c r="K263" s="12" t="s">
        <v>93</v>
      </c>
      <c r="L263" s="530" t="s">
        <v>2970</v>
      </c>
      <c r="M263" s="531" t="s">
        <v>93</v>
      </c>
      <c r="N263" s="1913"/>
      <c r="O263" s="1475"/>
      <c r="P263" s="1475"/>
    </row>
    <row r="264" spans="2:16" ht="22.5" customHeight="1" x14ac:dyDescent="0.25">
      <c r="B264" s="497" t="s">
        <v>509</v>
      </c>
      <c r="C264" s="1519" t="s">
        <v>2596</v>
      </c>
      <c r="D264" s="1428"/>
      <c r="E264" s="1428"/>
      <c r="F264" s="1428"/>
      <c r="G264" s="1436"/>
      <c r="H264" s="12" t="s">
        <v>93</v>
      </c>
      <c r="I264" s="530" t="s">
        <v>2970</v>
      </c>
      <c r="J264" s="531" t="s">
        <v>93</v>
      </c>
      <c r="K264" s="12" t="s">
        <v>93</v>
      </c>
      <c r="L264" s="530" t="s">
        <v>2970</v>
      </c>
      <c r="M264" s="531" t="s">
        <v>93</v>
      </c>
      <c r="N264" s="1914"/>
      <c r="O264" s="1475"/>
      <c r="P264" s="1475"/>
    </row>
    <row r="265" spans="2:16" ht="22.5" customHeight="1" x14ac:dyDescent="0.25">
      <c r="B265" s="535" t="s">
        <v>409</v>
      </c>
      <c r="C265" s="1508" t="s">
        <v>2515</v>
      </c>
      <c r="D265" s="1428"/>
      <c r="E265" s="1428"/>
      <c r="F265" s="1428"/>
      <c r="G265" s="1428"/>
      <c r="H265" s="12" t="s">
        <v>93</v>
      </c>
      <c r="I265" s="530" t="s">
        <v>2970</v>
      </c>
      <c r="J265" s="531" t="s">
        <v>93</v>
      </c>
      <c r="K265" s="12" t="s">
        <v>93</v>
      </c>
      <c r="L265" s="530" t="s">
        <v>2970</v>
      </c>
      <c r="M265" s="906" t="s">
        <v>93</v>
      </c>
      <c r="N265" s="632"/>
      <c r="O265" s="1475"/>
      <c r="P265" s="1475"/>
    </row>
    <row r="266" spans="2:16" ht="22.5" customHeight="1" x14ac:dyDescent="0.25">
      <c r="B266" s="535" t="s">
        <v>411</v>
      </c>
      <c r="C266" s="1508" t="s">
        <v>2978</v>
      </c>
      <c r="D266" s="1428"/>
      <c r="E266" s="1428"/>
      <c r="F266" s="1428"/>
      <c r="G266" s="1428"/>
      <c r="H266" s="12" t="s">
        <v>93</v>
      </c>
      <c r="I266" s="530" t="s">
        <v>2970</v>
      </c>
      <c r="J266" s="531" t="s">
        <v>93</v>
      </c>
      <c r="K266" s="12" t="s">
        <v>93</v>
      </c>
      <c r="L266" s="530" t="s">
        <v>2970</v>
      </c>
      <c r="M266" s="906" t="s">
        <v>93</v>
      </c>
      <c r="N266" s="857" t="s">
        <v>2973</v>
      </c>
      <c r="O266" s="1475"/>
      <c r="P266" s="1475"/>
    </row>
    <row r="267" spans="2:16" ht="22.5" customHeight="1" x14ac:dyDescent="0.25">
      <c r="B267" s="535" t="s">
        <v>414</v>
      </c>
      <c r="C267" s="1508" t="s">
        <v>2417</v>
      </c>
      <c r="D267" s="1428"/>
      <c r="E267" s="1428"/>
      <c r="F267" s="1428"/>
      <c r="G267" s="1428"/>
      <c r="H267" s="12" t="s">
        <v>93</v>
      </c>
      <c r="I267" s="530" t="s">
        <v>2970</v>
      </c>
      <c r="J267" s="531" t="s">
        <v>93</v>
      </c>
      <c r="K267" s="12" t="s">
        <v>93</v>
      </c>
      <c r="L267" s="530" t="s">
        <v>2970</v>
      </c>
      <c r="M267" s="906" t="s">
        <v>93</v>
      </c>
      <c r="N267" s="632"/>
      <c r="O267" s="1475"/>
      <c r="P267" s="1475"/>
    </row>
    <row r="268" spans="2:16" ht="22.5" customHeight="1" x14ac:dyDescent="0.25">
      <c r="B268" s="535" t="s">
        <v>417</v>
      </c>
      <c r="C268" s="1508" t="s">
        <v>2979</v>
      </c>
      <c r="D268" s="1428"/>
      <c r="E268" s="1428"/>
      <c r="F268" s="1428"/>
      <c r="G268" s="1428"/>
      <c r="H268" s="12" t="s">
        <v>93</v>
      </c>
      <c r="I268" s="530" t="s">
        <v>2970</v>
      </c>
      <c r="J268" s="531" t="s">
        <v>93</v>
      </c>
      <c r="K268" s="12" t="s">
        <v>93</v>
      </c>
      <c r="L268" s="530" t="s">
        <v>2970</v>
      </c>
      <c r="M268" s="531" t="s">
        <v>93</v>
      </c>
      <c r="N268" s="857" t="s">
        <v>2973</v>
      </c>
      <c r="O268" s="1475"/>
      <c r="P268" s="1475"/>
    </row>
    <row r="269" spans="2:16" ht="18.75" customHeight="1" x14ac:dyDescent="0.25">
      <c r="B269" s="535" t="s">
        <v>419</v>
      </c>
      <c r="C269" s="1516" t="s">
        <v>2980</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2599</v>
      </c>
      <c r="D270" s="1428"/>
      <c r="E270" s="1428"/>
      <c r="F270" s="1428"/>
      <c r="G270" s="1436"/>
      <c r="H270" s="12" t="s">
        <v>93</v>
      </c>
      <c r="I270" s="530" t="s">
        <v>2970</v>
      </c>
      <c r="J270" s="531" t="s">
        <v>93</v>
      </c>
      <c r="K270" s="12" t="s">
        <v>93</v>
      </c>
      <c r="L270" s="530" t="s">
        <v>2970</v>
      </c>
      <c r="M270" s="531" t="s">
        <v>93</v>
      </c>
      <c r="N270" s="1913"/>
      <c r="O270" s="1475"/>
      <c r="P270" s="1475"/>
    </row>
    <row r="271" spans="2:16" ht="22.5" customHeight="1" x14ac:dyDescent="0.25">
      <c r="B271" s="497" t="s">
        <v>509</v>
      </c>
      <c r="C271" s="1517" t="s">
        <v>2600</v>
      </c>
      <c r="D271" s="1428"/>
      <c r="E271" s="1428"/>
      <c r="F271" s="1428"/>
      <c r="G271" s="1436"/>
      <c r="H271" s="12" t="s">
        <v>93</v>
      </c>
      <c r="I271" s="530" t="s">
        <v>2970</v>
      </c>
      <c r="J271" s="531" t="s">
        <v>93</v>
      </c>
      <c r="K271" s="12" t="s">
        <v>93</v>
      </c>
      <c r="L271" s="530" t="s">
        <v>2970</v>
      </c>
      <c r="M271" s="531" t="s">
        <v>93</v>
      </c>
      <c r="N271" s="1914"/>
      <c r="O271" s="1475"/>
      <c r="P271" s="1475"/>
    </row>
    <row r="272" spans="2:16" ht="22.5" customHeight="1" x14ac:dyDescent="0.25">
      <c r="B272" s="535" t="s">
        <v>540</v>
      </c>
      <c r="C272" s="1508" t="s">
        <v>2424</v>
      </c>
      <c r="D272" s="1428"/>
      <c r="E272" s="1428"/>
      <c r="F272" s="1428"/>
      <c r="G272" s="1428"/>
      <c r="H272" s="12" t="s">
        <v>93</v>
      </c>
      <c r="I272" s="530" t="s">
        <v>2970</v>
      </c>
      <c r="J272" s="531" t="s">
        <v>93</v>
      </c>
      <c r="K272" s="12" t="s">
        <v>93</v>
      </c>
      <c r="L272" s="530" t="s">
        <v>2970</v>
      </c>
      <c r="M272" s="531" t="s">
        <v>93</v>
      </c>
      <c r="N272" s="875"/>
      <c r="O272" s="1475"/>
      <c r="P272" s="1475"/>
    </row>
    <row r="273" spans="2:16" ht="43.5" customHeight="1" x14ac:dyDescent="0.25">
      <c r="B273" s="421" t="s">
        <v>542</v>
      </c>
      <c r="C273" s="1461" t="s">
        <v>2601</v>
      </c>
      <c r="D273" s="1428"/>
      <c r="E273" s="1428"/>
      <c r="F273" s="1428"/>
      <c r="G273" s="1436"/>
      <c r="H273" s="777">
        <v>1</v>
      </c>
      <c r="I273" s="777">
        <v>1</v>
      </c>
      <c r="J273" s="627">
        <v>1</v>
      </c>
      <c r="K273" s="777">
        <v>7</v>
      </c>
      <c r="L273" s="777">
        <v>29</v>
      </c>
      <c r="M273" s="628">
        <v>0.2413793103448276</v>
      </c>
      <c r="N273" s="632"/>
      <c r="O273" s="1471"/>
      <c r="P273" s="1475"/>
    </row>
    <row r="274" spans="2:16" ht="76.5" customHeight="1" thickBot="1" x14ac:dyDescent="0.3">
      <c r="B274" s="452" t="s">
        <v>697</v>
      </c>
      <c r="C274" s="1509" t="s">
        <v>2602</v>
      </c>
      <c r="D274" s="1424"/>
      <c r="E274" s="1424"/>
      <c r="F274" s="1424"/>
      <c r="G274" s="1425"/>
      <c r="H274" s="1887" t="s">
        <v>2981</v>
      </c>
      <c r="I274" s="1424"/>
      <c r="J274" s="1424"/>
      <c r="K274" s="1424"/>
      <c r="L274" s="1424"/>
      <c r="M274" s="1424"/>
      <c r="N274" s="1424"/>
      <c r="O274" s="743"/>
      <c r="P274" s="545"/>
    </row>
    <row r="275" spans="2:16" ht="24" customHeight="1" thickBot="1" x14ac:dyDescent="0.3">
      <c r="B275" s="1434" t="s">
        <v>2603</v>
      </c>
      <c r="C275" s="1431"/>
      <c r="D275" s="1431"/>
      <c r="E275" s="1431"/>
      <c r="F275" s="1431"/>
      <c r="G275" s="1431"/>
      <c r="H275" s="1431"/>
      <c r="I275" s="1431"/>
      <c r="J275" s="1431"/>
      <c r="K275" s="1431"/>
      <c r="L275" s="1431"/>
      <c r="M275" s="1431"/>
      <c r="N275" s="1431"/>
      <c r="O275" s="1431"/>
      <c r="P275" s="1433"/>
    </row>
    <row r="276" spans="2:16" ht="51" customHeight="1" x14ac:dyDescent="0.25">
      <c r="B276" s="479" t="s">
        <v>700</v>
      </c>
      <c r="C276" s="1461" t="s">
        <v>2604</v>
      </c>
      <c r="D276" s="1428"/>
      <c r="E276" s="1428"/>
      <c r="F276" s="1428"/>
      <c r="G276" s="1436"/>
      <c r="H276" s="1462" t="s">
        <v>2265</v>
      </c>
      <c r="I276" s="1428"/>
      <c r="J276" s="1436"/>
      <c r="K276" s="546" t="s">
        <v>2318</v>
      </c>
      <c r="L276" s="1511"/>
      <c r="M276" s="1495"/>
      <c r="N276" s="1452"/>
      <c r="O276" s="502" t="s">
        <v>2606</v>
      </c>
      <c r="P276" s="378" t="s">
        <v>2982</v>
      </c>
    </row>
    <row r="277" spans="2:16" ht="34.5" customHeight="1" x14ac:dyDescent="0.25">
      <c r="B277" s="519" t="s">
        <v>702</v>
      </c>
      <c r="C277" s="1461" t="s">
        <v>2608</v>
      </c>
      <c r="D277" s="1428"/>
      <c r="E277" s="1428"/>
      <c r="F277" s="1428"/>
      <c r="G277" s="1436"/>
      <c r="H277" s="1462" t="s">
        <v>2265</v>
      </c>
      <c r="I277" s="1428"/>
      <c r="J277" s="1436"/>
      <c r="K277" s="1514" t="s">
        <v>2318</v>
      </c>
      <c r="L277" s="1513"/>
      <c r="M277" s="1448"/>
      <c r="N277" s="1466"/>
      <c r="O277" s="1507" t="s">
        <v>2609</v>
      </c>
      <c r="P277" s="1470" t="s">
        <v>2983</v>
      </c>
    </row>
    <row r="278" spans="2:16" ht="37.5" customHeight="1" x14ac:dyDescent="0.25">
      <c r="B278" s="418" t="s">
        <v>395</v>
      </c>
      <c r="C278" s="1502" t="s">
        <v>2610</v>
      </c>
      <c r="D278" s="1484"/>
      <c r="E278" s="1484"/>
      <c r="F278" s="1484"/>
      <c r="G278" s="1456"/>
      <c r="H278" s="1462" t="s">
        <v>58</v>
      </c>
      <c r="I278" s="1428"/>
      <c r="J278" s="1436"/>
      <c r="K278" s="1490"/>
      <c r="L278" s="1478"/>
      <c r="M278" s="1701"/>
      <c r="N278" s="1454"/>
      <c r="O278" s="1475"/>
      <c r="P278" s="1475"/>
    </row>
    <row r="279" spans="2:16" ht="37.5" customHeight="1" x14ac:dyDescent="0.25">
      <c r="B279" s="419" t="s">
        <v>402</v>
      </c>
      <c r="C279" s="1461" t="s">
        <v>2611</v>
      </c>
      <c r="D279" s="1428"/>
      <c r="E279" s="1428"/>
      <c r="F279" s="1428"/>
      <c r="G279" s="1436"/>
      <c r="H279" s="1462" t="s">
        <v>93</v>
      </c>
      <c r="I279" s="1428"/>
      <c r="J279" s="1436"/>
      <c r="K279" s="1515"/>
      <c r="L279" s="1479"/>
      <c r="M279" s="1484"/>
      <c r="N279" s="1481"/>
      <c r="O279" s="1475"/>
      <c r="P279" s="1475"/>
    </row>
    <row r="280" spans="2:16" ht="37.5" customHeight="1" x14ac:dyDescent="0.25">
      <c r="B280" s="436" t="s">
        <v>706</v>
      </c>
      <c r="C280" s="1461" t="s">
        <v>2613</v>
      </c>
      <c r="D280" s="1428"/>
      <c r="E280" s="1428"/>
      <c r="F280" s="1428"/>
      <c r="G280" s="1436"/>
      <c r="H280" s="1462" t="s">
        <v>2160</v>
      </c>
      <c r="I280" s="1428"/>
      <c r="J280" s="1436"/>
      <c r="K280" s="547" t="s">
        <v>2318</v>
      </c>
      <c r="L280" s="1512"/>
      <c r="M280" s="1448"/>
      <c r="N280" s="1466"/>
      <c r="O280" s="1475"/>
      <c r="P280" s="1475"/>
    </row>
    <row r="281" spans="2:16" ht="37.5" customHeight="1" x14ac:dyDescent="0.25">
      <c r="B281" s="907" t="s">
        <v>708</v>
      </c>
      <c r="C281" s="1435" t="s">
        <v>2615</v>
      </c>
      <c r="D281" s="1428"/>
      <c r="E281" s="1428"/>
      <c r="F281" s="1428"/>
      <c r="G281" s="1436"/>
      <c r="H281" s="1462" t="s">
        <v>2294</v>
      </c>
      <c r="I281" s="1428"/>
      <c r="J281" s="1436"/>
      <c r="K281" s="547" t="s">
        <v>2318</v>
      </c>
      <c r="L281" s="1513" t="s">
        <v>2984</v>
      </c>
      <c r="M281" s="1428"/>
      <c r="N281" s="1429"/>
      <c r="O281" s="1475"/>
      <c r="P281" s="1471"/>
    </row>
    <row r="282" spans="2:16" ht="39" customHeight="1" thickBot="1" x14ac:dyDescent="0.3">
      <c r="B282" s="76" t="s">
        <v>710</v>
      </c>
      <c r="C282" s="1502" t="s">
        <v>2616</v>
      </c>
      <c r="D282" s="1484"/>
      <c r="E282" s="1484"/>
      <c r="F282" s="1484"/>
      <c r="G282" s="1456"/>
      <c r="H282" s="1462" t="s">
        <v>58</v>
      </c>
      <c r="I282" s="1428"/>
      <c r="J282" s="1436"/>
      <c r="K282" s="1504" t="s">
        <v>2318</v>
      </c>
      <c r="L282" s="1505" t="s">
        <v>2985</v>
      </c>
      <c r="M282" s="1448"/>
      <c r="N282" s="1466"/>
      <c r="O282" s="1506" t="s">
        <v>2268</v>
      </c>
      <c r="P282" s="1470" t="s">
        <v>2986</v>
      </c>
    </row>
    <row r="283" spans="2:16" ht="39" customHeight="1" x14ac:dyDescent="0.25">
      <c r="B283" s="77" t="s">
        <v>712</v>
      </c>
      <c r="C283" s="1461" t="s">
        <v>2618</v>
      </c>
      <c r="D283" s="1428"/>
      <c r="E283" s="1428"/>
      <c r="F283" s="1428"/>
      <c r="G283" s="1436"/>
      <c r="H283" s="1462" t="s">
        <v>2987</v>
      </c>
      <c r="I283" s="1428"/>
      <c r="J283" s="1436"/>
      <c r="K283" s="1490"/>
      <c r="L283" s="1478"/>
      <c r="M283" s="1701"/>
      <c r="N283" s="1454"/>
      <c r="O283" s="1475"/>
      <c r="P283" s="1475"/>
    </row>
    <row r="284" spans="2:16" ht="39" customHeight="1" x14ac:dyDescent="0.25">
      <c r="B284" s="501" t="s">
        <v>714</v>
      </c>
      <c r="C284" s="1461" t="s">
        <v>2619</v>
      </c>
      <c r="D284" s="1428"/>
      <c r="E284" s="1428"/>
      <c r="F284" s="1428"/>
      <c r="G284" s="1436"/>
      <c r="H284" s="1462" t="s">
        <v>2622</v>
      </c>
      <c r="I284" s="1428"/>
      <c r="J284" s="1436"/>
      <c r="K284" s="1490"/>
      <c r="L284" s="1478"/>
      <c r="M284" s="1701"/>
      <c r="N284" s="1454"/>
      <c r="O284" s="1475"/>
      <c r="P284" s="1475"/>
    </row>
    <row r="285" spans="2:16" ht="39" customHeight="1" x14ac:dyDescent="0.25">
      <c r="B285" s="204" t="s">
        <v>395</v>
      </c>
      <c r="C285" s="1461" t="s">
        <v>2621</v>
      </c>
      <c r="D285" s="1428"/>
      <c r="E285" s="1428"/>
      <c r="F285" s="1428"/>
      <c r="G285" s="1436"/>
      <c r="H285" s="1462" t="s">
        <v>2622</v>
      </c>
      <c r="I285" s="1428"/>
      <c r="J285" s="1436"/>
      <c r="K285" s="1490"/>
      <c r="L285" s="1478"/>
      <c r="M285" s="1701"/>
      <c r="N285" s="1454"/>
      <c r="O285" s="1475"/>
      <c r="P285" s="1471"/>
    </row>
    <row r="286" spans="2:16" ht="51" customHeight="1" thickBot="1" x14ac:dyDescent="0.3">
      <c r="B286" s="479" t="s">
        <v>717</v>
      </c>
      <c r="C286" s="1461" t="s">
        <v>2623</v>
      </c>
      <c r="D286" s="1428"/>
      <c r="E286" s="1428"/>
      <c r="F286" s="1428"/>
      <c r="G286" s="1436"/>
      <c r="H286" s="1499" t="s">
        <v>58</v>
      </c>
      <c r="I286" s="1448"/>
      <c r="J286" s="1445"/>
      <c r="K286" s="1490"/>
      <c r="L286" s="1478"/>
      <c r="M286" s="1701"/>
      <c r="N286" s="1454"/>
      <c r="O286" s="1500" t="s">
        <v>2268</v>
      </c>
      <c r="P286" s="1500" t="s">
        <v>2986</v>
      </c>
    </row>
    <row r="287" spans="2:16" ht="40.5" customHeight="1" thickBot="1" x14ac:dyDescent="0.3">
      <c r="B287" s="452" t="s">
        <v>395</v>
      </c>
      <c r="C287" s="1423" t="s">
        <v>2625</v>
      </c>
      <c r="D287" s="1424"/>
      <c r="E287" s="1424"/>
      <c r="F287" s="1424"/>
      <c r="G287" s="1425"/>
      <c r="H287" s="1462" t="s">
        <v>2626</v>
      </c>
      <c r="I287" s="1428"/>
      <c r="J287" s="1436"/>
      <c r="K287" s="1464"/>
      <c r="L287" s="1467"/>
      <c r="M287" s="1468"/>
      <c r="N287" s="1469"/>
      <c r="O287" s="1422"/>
      <c r="P287" s="1422"/>
    </row>
    <row r="288" spans="2:16" ht="21.75" customHeight="1" thickBot="1" x14ac:dyDescent="0.3">
      <c r="B288" s="1434" t="s">
        <v>1165</v>
      </c>
      <c r="C288" s="1431"/>
      <c r="D288" s="1431"/>
      <c r="E288" s="1431"/>
      <c r="F288" s="1431"/>
      <c r="G288" s="1431"/>
      <c r="H288" s="1431"/>
      <c r="I288" s="1431"/>
      <c r="J288" s="1431"/>
      <c r="K288" s="1431"/>
      <c r="L288" s="1431"/>
      <c r="M288" s="1431"/>
      <c r="N288" s="1431"/>
      <c r="O288" s="1431"/>
      <c r="P288" s="1433"/>
    </row>
    <row r="289" spans="1:16" ht="28.5" customHeight="1" x14ac:dyDescent="0.25">
      <c r="B289" s="908" t="s">
        <v>721</v>
      </c>
      <c r="C289" s="1963" t="s">
        <v>2627</v>
      </c>
      <c r="D289" s="1484"/>
      <c r="E289" s="1484"/>
      <c r="F289" s="1484"/>
      <c r="G289" s="1484"/>
      <c r="H289" s="1492" t="s">
        <v>2628</v>
      </c>
      <c r="I289" s="1428"/>
      <c r="J289" s="1428"/>
      <c r="K289" s="1493" t="s">
        <v>2318</v>
      </c>
      <c r="L289" s="1494" t="s">
        <v>2988</v>
      </c>
      <c r="M289" s="1495"/>
      <c r="N289" s="1452"/>
      <c r="O289" s="1497" t="s">
        <v>2989</v>
      </c>
      <c r="P289" s="1497"/>
    </row>
    <row r="290" spans="1:16" ht="30.75" customHeight="1" x14ac:dyDescent="0.25">
      <c r="B290" s="418" t="s">
        <v>395</v>
      </c>
      <c r="C290" s="1963" t="s">
        <v>2630</v>
      </c>
      <c r="D290" s="1484"/>
      <c r="E290" s="1484"/>
      <c r="F290" s="1484"/>
      <c r="G290" s="1484"/>
      <c r="H290" s="1499" t="s">
        <v>58</v>
      </c>
      <c r="I290" s="1448"/>
      <c r="J290" s="1445"/>
      <c r="K290" s="1490"/>
      <c r="L290" s="1478"/>
      <c r="M290" s="1701"/>
      <c r="N290" s="1454"/>
      <c r="O290" s="1475"/>
      <c r="P290" s="1475"/>
    </row>
    <row r="291" spans="1:16" ht="39" customHeight="1" x14ac:dyDescent="0.25">
      <c r="B291" s="418" t="s">
        <v>402</v>
      </c>
      <c r="C291" s="1435" t="s">
        <v>2631</v>
      </c>
      <c r="D291" s="1428"/>
      <c r="E291" s="1428"/>
      <c r="F291" s="1428"/>
      <c r="G291" s="1436"/>
      <c r="H291" s="1462" t="s">
        <v>2364</v>
      </c>
      <c r="I291" s="1428"/>
      <c r="J291" s="1436"/>
      <c r="K291" s="1490"/>
      <c r="L291" s="1478"/>
      <c r="M291" s="1701"/>
      <c r="N291" s="1454"/>
      <c r="O291" s="1475"/>
      <c r="P291" s="1475"/>
    </row>
    <row r="292" spans="1:16" ht="35.25" customHeight="1" x14ac:dyDescent="0.25">
      <c r="B292" s="501" t="s">
        <v>725</v>
      </c>
      <c r="C292" s="1488" t="s">
        <v>2633</v>
      </c>
      <c r="D292" s="1428"/>
      <c r="E292" s="1428"/>
      <c r="F292" s="1428"/>
      <c r="G292" s="1436"/>
      <c r="H292" s="1499" t="s">
        <v>58</v>
      </c>
      <c r="I292" s="1448"/>
      <c r="J292" s="1445"/>
      <c r="K292" s="1490"/>
      <c r="L292" s="1479"/>
      <c r="M292" s="1484"/>
      <c r="N292" s="1481"/>
      <c r="O292" s="1475"/>
      <c r="P292" s="1475"/>
    </row>
    <row r="293" spans="1:16" ht="39" customHeight="1" x14ac:dyDescent="0.25">
      <c r="B293" s="418" t="s">
        <v>395</v>
      </c>
      <c r="C293" s="1461" t="s">
        <v>2634</v>
      </c>
      <c r="D293" s="1428"/>
      <c r="E293" s="1428"/>
      <c r="F293" s="1428"/>
      <c r="G293" s="1436"/>
      <c r="H293" s="1499" t="s">
        <v>2770</v>
      </c>
      <c r="I293" s="1448"/>
      <c r="J293" s="1445"/>
      <c r="K293" s="1489" t="s">
        <v>2318</v>
      </c>
      <c r="L293" s="1498" t="s">
        <v>2990</v>
      </c>
      <c r="M293" s="1448"/>
      <c r="N293" s="1466"/>
      <c r="O293" s="1475"/>
      <c r="P293" s="1475"/>
    </row>
    <row r="294" spans="1:16" ht="31.5" customHeight="1" x14ac:dyDescent="0.25">
      <c r="B294" s="419" t="s">
        <v>402</v>
      </c>
      <c r="C294" s="1435" t="s">
        <v>2637</v>
      </c>
      <c r="D294" s="1428"/>
      <c r="E294" s="1428"/>
      <c r="F294" s="1428"/>
      <c r="G294" s="1436"/>
      <c r="H294" s="1499" t="s">
        <v>2265</v>
      </c>
      <c r="I294" s="1448"/>
      <c r="J294" s="1445"/>
      <c r="K294" s="1490"/>
      <c r="L294" s="1478"/>
      <c r="M294" s="1701"/>
      <c r="N294" s="1454"/>
      <c r="O294" s="1471"/>
      <c r="P294" s="1471"/>
    </row>
    <row r="295" spans="1:16" ht="54" customHeight="1" x14ac:dyDescent="0.25">
      <c r="B295" s="1482" t="s">
        <v>2638</v>
      </c>
      <c r="C295" s="1428"/>
      <c r="D295" s="1428"/>
      <c r="E295" s="1428"/>
      <c r="F295" s="1428"/>
      <c r="G295" s="1428"/>
      <c r="H295" s="1428"/>
      <c r="I295" s="1428"/>
      <c r="J295" s="1428"/>
      <c r="K295" s="1428"/>
      <c r="L295" s="1428"/>
      <c r="M295" s="1428"/>
      <c r="N295" s="1429"/>
      <c r="O295" s="548"/>
      <c r="P295" s="548"/>
    </row>
    <row r="296" spans="1:16" ht="114" customHeight="1" x14ac:dyDescent="0.25">
      <c r="B296" s="909" t="s">
        <v>730</v>
      </c>
      <c r="C296" s="1542" t="s">
        <v>2639</v>
      </c>
      <c r="D296" s="1428"/>
      <c r="E296" s="1428"/>
      <c r="F296" s="1428"/>
      <c r="G296" s="1428"/>
      <c r="H296" s="1428"/>
      <c r="I296" s="1428"/>
      <c r="J296" s="1428"/>
      <c r="K296" s="1428"/>
      <c r="L296" s="1428"/>
      <c r="M296" s="1428"/>
      <c r="N296" s="1429"/>
      <c r="O296" s="1470" t="s">
        <v>2268</v>
      </c>
      <c r="P296" s="1470" t="s">
        <v>2991</v>
      </c>
    </row>
    <row r="297" spans="1:16" ht="56.1" customHeight="1" x14ac:dyDescent="0.25">
      <c r="A297" s="466"/>
      <c r="B297" s="549" t="s">
        <v>395</v>
      </c>
      <c r="C297" s="1476" t="s">
        <v>2640</v>
      </c>
      <c r="D297" s="1448"/>
      <c r="E297" s="1448"/>
      <c r="F297" s="1448"/>
      <c r="G297" s="1448"/>
      <c r="H297" s="1448"/>
      <c r="I297" s="1448"/>
      <c r="J297" s="1448"/>
      <c r="K297" s="1448"/>
      <c r="L297" s="1477" t="s">
        <v>2318</v>
      </c>
      <c r="M297" s="1480" t="s">
        <v>2992</v>
      </c>
      <c r="N297" s="1466"/>
      <c r="O297" s="1475"/>
      <c r="P297" s="1475"/>
    </row>
    <row r="298" spans="1:16" ht="28.5" customHeight="1" x14ac:dyDescent="0.25">
      <c r="A298" s="466"/>
      <c r="B298" s="549"/>
      <c r="C298" s="509" t="s">
        <v>419</v>
      </c>
      <c r="D298" s="1461" t="s">
        <v>2641</v>
      </c>
      <c r="E298" s="1428"/>
      <c r="F298" s="1428"/>
      <c r="G298" s="1428"/>
      <c r="H298" s="1428"/>
      <c r="I298" s="1436"/>
      <c r="J298" s="1462" t="s">
        <v>2993</v>
      </c>
      <c r="K298" s="1436"/>
      <c r="L298" s="1478"/>
      <c r="M298" s="1478"/>
      <c r="N298" s="1454"/>
      <c r="O298" s="1475"/>
      <c r="P298" s="1475"/>
    </row>
    <row r="299" spans="1:16" ht="40.5" customHeight="1" x14ac:dyDescent="0.25">
      <c r="A299" s="466"/>
      <c r="B299" s="549"/>
      <c r="C299" s="910" t="s">
        <v>509</v>
      </c>
      <c r="D299" s="1435" t="s">
        <v>2642</v>
      </c>
      <c r="E299" s="1428"/>
      <c r="F299" s="1428"/>
      <c r="G299" s="1428"/>
      <c r="H299" s="1428"/>
      <c r="I299" s="1436"/>
      <c r="J299" s="1485" t="s">
        <v>2628</v>
      </c>
      <c r="K299" s="1436"/>
      <c r="L299" s="1478"/>
      <c r="M299" s="1478"/>
      <c r="N299" s="1454"/>
      <c r="O299" s="1475"/>
      <c r="P299" s="1475"/>
    </row>
    <row r="300" spans="1:16" ht="28.5" customHeight="1" x14ac:dyDescent="0.25">
      <c r="A300" s="466"/>
      <c r="B300" s="549"/>
      <c r="C300" s="549" t="s">
        <v>511</v>
      </c>
      <c r="D300" s="1457" t="s">
        <v>2643</v>
      </c>
      <c r="E300" s="1428"/>
      <c r="F300" s="1428"/>
      <c r="G300" s="1428"/>
      <c r="H300" s="1474" t="s">
        <v>2994</v>
      </c>
      <c r="I300" s="1428"/>
      <c r="J300" s="1428"/>
      <c r="K300" s="1436"/>
      <c r="L300" s="1478"/>
      <c r="M300" s="1478"/>
      <c r="N300" s="1454"/>
      <c r="O300" s="1475"/>
      <c r="P300" s="1475"/>
    </row>
    <row r="301" spans="1:16" ht="28.5" customHeight="1" x14ac:dyDescent="0.25">
      <c r="A301" s="466"/>
      <c r="B301" s="549"/>
      <c r="C301" s="549" t="s">
        <v>513</v>
      </c>
      <c r="D301" s="1961" t="s">
        <v>2645</v>
      </c>
      <c r="E301" s="1428"/>
      <c r="F301" s="1428"/>
      <c r="G301" s="1428"/>
      <c r="H301" s="1428"/>
      <c r="I301" s="1428"/>
      <c r="J301" s="1462">
        <v>0</v>
      </c>
      <c r="K301" s="1436"/>
      <c r="L301" s="1478"/>
      <c r="M301" s="1478"/>
      <c r="N301" s="1454"/>
      <c r="O301" s="1475"/>
      <c r="P301" s="1475"/>
    </row>
    <row r="302" spans="1:16" ht="34.5" customHeight="1" x14ac:dyDescent="0.25">
      <c r="A302" s="466"/>
      <c r="B302" s="549" t="s">
        <v>402</v>
      </c>
      <c r="C302" s="1459" t="s">
        <v>2413</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2641</v>
      </c>
      <c r="E303" s="1428"/>
      <c r="F303" s="1428"/>
      <c r="G303" s="1428"/>
      <c r="H303" s="1428"/>
      <c r="I303" s="1436"/>
      <c r="J303" s="1462" t="s">
        <v>2993</v>
      </c>
      <c r="K303" s="1436"/>
      <c r="L303" s="1478"/>
      <c r="M303" s="1478"/>
      <c r="N303" s="1454"/>
      <c r="O303" s="1475"/>
      <c r="P303" s="1475"/>
    </row>
    <row r="304" spans="1:16" ht="28.5" customHeight="1" x14ac:dyDescent="0.25">
      <c r="A304" s="466"/>
      <c r="B304" s="549"/>
      <c r="C304" s="549" t="s">
        <v>509</v>
      </c>
      <c r="D304" s="1461" t="s">
        <v>2646</v>
      </c>
      <c r="E304" s="1428"/>
      <c r="F304" s="1428"/>
      <c r="G304" s="1428"/>
      <c r="H304" s="1428"/>
      <c r="I304" s="1436"/>
      <c r="J304" s="1485" t="s">
        <v>2652</v>
      </c>
      <c r="K304" s="1436"/>
      <c r="L304" s="1478"/>
      <c r="M304" s="1478"/>
      <c r="N304" s="1454"/>
      <c r="O304" s="1475"/>
      <c r="P304" s="1475"/>
    </row>
    <row r="305" spans="1:16" ht="28.5" customHeight="1" x14ac:dyDescent="0.25">
      <c r="A305" s="466"/>
      <c r="B305" s="549"/>
      <c r="C305" s="549" t="s">
        <v>511</v>
      </c>
      <c r="D305" s="1476" t="s">
        <v>2643</v>
      </c>
      <c r="E305" s="1448"/>
      <c r="F305" s="1448"/>
      <c r="G305" s="1448"/>
      <c r="H305" s="1487" t="s">
        <v>2995</v>
      </c>
      <c r="I305" s="1448"/>
      <c r="J305" s="1448"/>
      <c r="K305" s="1445"/>
      <c r="L305" s="1478"/>
      <c r="M305" s="1478"/>
      <c r="N305" s="1454"/>
      <c r="O305" s="1475"/>
      <c r="P305" s="1475"/>
    </row>
    <row r="306" spans="1:16" ht="28.5" customHeight="1" x14ac:dyDescent="0.25">
      <c r="A306" s="466"/>
      <c r="B306" s="549"/>
      <c r="C306" s="549" t="s">
        <v>513</v>
      </c>
      <c r="D306" s="1457" t="s">
        <v>2647</v>
      </c>
      <c r="E306" s="1428"/>
      <c r="F306" s="1428"/>
      <c r="G306" s="1428"/>
      <c r="H306" s="1428"/>
      <c r="I306" s="1428"/>
      <c r="J306" s="1462">
        <v>0</v>
      </c>
      <c r="K306" s="1436"/>
      <c r="L306" s="1478"/>
      <c r="M306" s="1478"/>
      <c r="N306" s="1454"/>
      <c r="O306" s="1475"/>
      <c r="P306" s="1475"/>
    </row>
    <row r="307" spans="1:16" ht="48" customHeight="1" x14ac:dyDescent="0.25">
      <c r="A307" s="466"/>
      <c r="B307" s="549" t="s">
        <v>404</v>
      </c>
      <c r="C307" s="1461" t="s">
        <v>2414</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2641</v>
      </c>
      <c r="E308" s="1428"/>
      <c r="F308" s="1428"/>
      <c r="G308" s="1428"/>
      <c r="H308" s="1428"/>
      <c r="I308" s="1436"/>
      <c r="J308" s="1462" t="s">
        <v>2993</v>
      </c>
      <c r="K308" s="1436"/>
      <c r="L308" s="1478"/>
      <c r="M308" s="1478"/>
      <c r="N308" s="1454"/>
      <c r="O308" s="1475"/>
      <c r="P308" s="1475"/>
    </row>
    <row r="309" spans="1:16" ht="28.5" customHeight="1" x14ac:dyDescent="0.25">
      <c r="A309" s="466"/>
      <c r="B309" s="421"/>
      <c r="C309" s="549" t="s">
        <v>509</v>
      </c>
      <c r="D309" s="1461" t="s">
        <v>2646</v>
      </c>
      <c r="E309" s="1428"/>
      <c r="F309" s="1428"/>
      <c r="G309" s="1428"/>
      <c r="H309" s="1428"/>
      <c r="I309" s="1436"/>
      <c r="J309" s="1473" t="s">
        <v>2628</v>
      </c>
      <c r="K309" s="1436"/>
      <c r="L309" s="1478"/>
      <c r="M309" s="1478"/>
      <c r="N309" s="1454"/>
      <c r="O309" s="1475"/>
      <c r="P309" s="1475"/>
    </row>
    <row r="310" spans="1:16" ht="39" customHeight="1" x14ac:dyDescent="0.25">
      <c r="A310" s="466"/>
      <c r="B310" s="419"/>
      <c r="C310" s="549" t="s">
        <v>511</v>
      </c>
      <c r="D310" s="1457" t="s">
        <v>2643</v>
      </c>
      <c r="E310" s="1428"/>
      <c r="F310" s="1428"/>
      <c r="G310" s="1428"/>
      <c r="H310" s="1474" t="s">
        <v>2996</v>
      </c>
      <c r="I310" s="1428"/>
      <c r="J310" s="1428"/>
      <c r="K310" s="1436"/>
      <c r="L310" s="1478"/>
      <c r="M310" s="1478"/>
      <c r="N310" s="1454"/>
      <c r="O310" s="1475"/>
      <c r="P310" s="1475"/>
    </row>
    <row r="311" spans="1:16" ht="28.5" customHeight="1" x14ac:dyDescent="0.25">
      <c r="A311" s="466"/>
      <c r="B311" s="421"/>
      <c r="C311" s="549" t="s">
        <v>513</v>
      </c>
      <c r="D311" s="1457" t="s">
        <v>2648</v>
      </c>
      <c r="E311" s="1428"/>
      <c r="F311" s="1428"/>
      <c r="G311" s="1428"/>
      <c r="H311" s="1428"/>
      <c r="I311" s="1428"/>
      <c r="J311" s="1462">
        <v>0</v>
      </c>
      <c r="K311" s="1436"/>
      <c r="L311" s="1478"/>
      <c r="M311" s="1478"/>
      <c r="N311" s="1454"/>
      <c r="O311" s="1475"/>
      <c r="P311" s="1475"/>
    </row>
    <row r="312" spans="1:16" ht="39.75" customHeight="1" x14ac:dyDescent="0.25">
      <c r="A312" s="466"/>
      <c r="B312" s="421" t="s">
        <v>406</v>
      </c>
      <c r="C312" s="1459" t="s">
        <v>2415</v>
      </c>
      <c r="D312" s="1448"/>
      <c r="E312" s="1448"/>
      <c r="F312" s="1448"/>
      <c r="G312" s="1448"/>
      <c r="H312" s="1448"/>
      <c r="I312" s="1448"/>
      <c r="J312" s="1445"/>
      <c r="K312" s="551"/>
      <c r="L312" s="1478"/>
      <c r="M312" s="1478"/>
      <c r="N312" s="1454"/>
      <c r="O312" s="1475"/>
      <c r="P312" s="1475"/>
    </row>
    <row r="313" spans="1:16" ht="28.5" customHeight="1" x14ac:dyDescent="0.25">
      <c r="A313" s="466"/>
      <c r="B313" s="421"/>
      <c r="C313" s="549" t="s">
        <v>419</v>
      </c>
      <c r="D313" s="1461" t="s">
        <v>2641</v>
      </c>
      <c r="E313" s="1428"/>
      <c r="F313" s="1428"/>
      <c r="G313" s="1428"/>
      <c r="H313" s="1428"/>
      <c r="I313" s="1436"/>
      <c r="J313" s="1462" t="s">
        <v>2993</v>
      </c>
      <c r="K313" s="1436"/>
      <c r="L313" s="1478"/>
      <c r="M313" s="1478"/>
      <c r="N313" s="1454"/>
      <c r="O313" s="1475"/>
      <c r="P313" s="1475"/>
    </row>
    <row r="314" spans="1:16" ht="28.5" customHeight="1" x14ac:dyDescent="0.25">
      <c r="A314" s="466"/>
      <c r="B314" s="421"/>
      <c r="C314" s="549" t="s">
        <v>509</v>
      </c>
      <c r="D314" s="1461" t="s">
        <v>2646</v>
      </c>
      <c r="E314" s="1428"/>
      <c r="F314" s="1428"/>
      <c r="G314" s="1428"/>
      <c r="H314" s="1428"/>
      <c r="I314" s="1436"/>
      <c r="J314" s="1473" t="s">
        <v>2652</v>
      </c>
      <c r="K314" s="1436"/>
      <c r="L314" s="1478"/>
      <c r="M314" s="1478"/>
      <c r="N314" s="1454"/>
      <c r="O314" s="1475"/>
      <c r="P314" s="1475"/>
    </row>
    <row r="315" spans="1:16" ht="28.5" customHeight="1" x14ac:dyDescent="0.25">
      <c r="A315" s="466"/>
      <c r="B315" s="419"/>
      <c r="C315" s="549" t="s">
        <v>511</v>
      </c>
      <c r="D315" s="1457" t="s">
        <v>2643</v>
      </c>
      <c r="E315" s="1428"/>
      <c r="F315" s="1428"/>
      <c r="G315" s="1428"/>
      <c r="H315" s="1474" t="s">
        <v>2997</v>
      </c>
      <c r="I315" s="1428"/>
      <c r="J315" s="1428"/>
      <c r="K315" s="1436"/>
      <c r="L315" s="1478"/>
      <c r="M315" s="1478"/>
      <c r="N315" s="1454"/>
      <c r="O315" s="1475"/>
      <c r="P315" s="1475"/>
    </row>
    <row r="316" spans="1:16" ht="28.5" customHeight="1" x14ac:dyDescent="0.25">
      <c r="A316" s="466"/>
      <c r="B316" s="421"/>
      <c r="C316" s="549" t="s">
        <v>513</v>
      </c>
      <c r="D316" s="1457" t="s">
        <v>2650</v>
      </c>
      <c r="E316" s="1428"/>
      <c r="F316" s="1428"/>
      <c r="G316" s="1428"/>
      <c r="H316" s="1428"/>
      <c r="I316" s="1428"/>
      <c r="J316" s="1462">
        <v>0</v>
      </c>
      <c r="K316" s="1436"/>
      <c r="L316" s="1478"/>
      <c r="M316" s="1478"/>
      <c r="N316" s="1454"/>
      <c r="O316" s="1475"/>
      <c r="P316" s="1475"/>
    </row>
    <row r="317" spans="1:16" ht="39.75" customHeight="1" x14ac:dyDescent="0.25">
      <c r="A317" s="466"/>
      <c r="B317" s="421" t="s">
        <v>409</v>
      </c>
      <c r="C317" s="1461" t="s">
        <v>2651</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2641</v>
      </c>
      <c r="E318" s="1428"/>
      <c r="F318" s="1428"/>
      <c r="G318" s="1428"/>
      <c r="H318" s="1428"/>
      <c r="I318" s="1436"/>
      <c r="J318" s="1462" t="s">
        <v>2993</v>
      </c>
      <c r="K318" s="1436"/>
      <c r="L318" s="1478"/>
      <c r="M318" s="1478"/>
      <c r="N318" s="1454"/>
      <c r="O318" s="1475"/>
      <c r="P318" s="1475"/>
    </row>
    <row r="319" spans="1:16" ht="28.5" customHeight="1" x14ac:dyDescent="0.25">
      <c r="A319" s="466"/>
      <c r="B319" s="421"/>
      <c r="C319" s="549" t="s">
        <v>509</v>
      </c>
      <c r="D319" s="1461" t="s">
        <v>2646</v>
      </c>
      <c r="E319" s="1428"/>
      <c r="F319" s="1428"/>
      <c r="G319" s="1428"/>
      <c r="H319" s="1428"/>
      <c r="I319" s="1436"/>
      <c r="J319" s="1473" t="s">
        <v>2652</v>
      </c>
      <c r="K319" s="1436"/>
      <c r="L319" s="1478"/>
      <c r="M319" s="1478"/>
      <c r="N319" s="1454"/>
      <c r="O319" s="1475"/>
      <c r="P319" s="1475"/>
    </row>
    <row r="320" spans="1:16" ht="28.5" customHeight="1" x14ac:dyDescent="0.25">
      <c r="A320" s="466"/>
      <c r="B320" s="419"/>
      <c r="C320" s="549" t="s">
        <v>511</v>
      </c>
      <c r="D320" s="1457" t="s">
        <v>2643</v>
      </c>
      <c r="E320" s="1428"/>
      <c r="F320" s="1428"/>
      <c r="G320" s="1428"/>
      <c r="H320" s="1474" t="s">
        <v>2998</v>
      </c>
      <c r="I320" s="1428"/>
      <c r="J320" s="1428"/>
      <c r="K320" s="1436"/>
      <c r="L320" s="1478"/>
      <c r="M320" s="1478"/>
      <c r="N320" s="1454"/>
      <c r="O320" s="1475"/>
      <c r="P320" s="1475"/>
    </row>
    <row r="321" spans="1:16" ht="28.5" customHeight="1" x14ac:dyDescent="0.25">
      <c r="A321" s="466"/>
      <c r="B321" s="421"/>
      <c r="C321" s="549" t="s">
        <v>513</v>
      </c>
      <c r="D321" s="1457" t="s">
        <v>2650</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2417</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2641</v>
      </c>
      <c r="E323" s="1428"/>
      <c r="F323" s="1428"/>
      <c r="G323" s="1428"/>
      <c r="H323" s="1428"/>
      <c r="I323" s="1436"/>
      <c r="J323" s="1462" t="s">
        <v>2246</v>
      </c>
      <c r="K323" s="1436"/>
      <c r="L323" s="1478"/>
      <c r="M323" s="1478"/>
      <c r="N323" s="1454"/>
      <c r="O323" s="1475"/>
      <c r="P323" s="1475"/>
    </row>
    <row r="324" spans="1:16" ht="28.5" customHeight="1" x14ac:dyDescent="0.25">
      <c r="A324" s="466"/>
      <c r="B324" s="421"/>
      <c r="C324" s="549" t="s">
        <v>509</v>
      </c>
      <c r="D324" s="1461" t="s">
        <v>2646</v>
      </c>
      <c r="E324" s="1428"/>
      <c r="F324" s="1428"/>
      <c r="G324" s="1428"/>
      <c r="H324" s="1428"/>
      <c r="I324" s="1436"/>
      <c r="J324" s="1473" t="s">
        <v>2652</v>
      </c>
      <c r="K324" s="1436"/>
      <c r="L324" s="1478"/>
      <c r="M324" s="1478"/>
      <c r="N324" s="1454"/>
      <c r="O324" s="1475"/>
      <c r="P324" s="1475"/>
    </row>
    <row r="325" spans="1:16" ht="28.5" customHeight="1" x14ac:dyDescent="0.25">
      <c r="A325" s="466"/>
      <c r="B325" s="421"/>
      <c r="C325" s="549" t="s">
        <v>511</v>
      </c>
      <c r="D325" s="1457" t="s">
        <v>2643</v>
      </c>
      <c r="E325" s="1428"/>
      <c r="F325" s="1428"/>
      <c r="G325" s="1428"/>
      <c r="H325" s="1474" t="s">
        <v>2999</v>
      </c>
      <c r="I325" s="1428"/>
      <c r="J325" s="1428"/>
      <c r="K325" s="1436"/>
      <c r="L325" s="1478"/>
      <c r="M325" s="1478"/>
      <c r="N325" s="1454"/>
      <c r="O325" s="1475"/>
      <c r="P325" s="1475"/>
    </row>
    <row r="326" spans="1:16" ht="28.5" customHeight="1" x14ac:dyDescent="0.25">
      <c r="A326" s="466"/>
      <c r="B326" s="421"/>
      <c r="C326" s="549" t="s">
        <v>513</v>
      </c>
      <c r="D326" s="1457" t="s">
        <v>2653</v>
      </c>
      <c r="E326" s="1428"/>
      <c r="F326" s="1428"/>
      <c r="G326" s="1428"/>
      <c r="H326" s="1428"/>
      <c r="I326" s="1428"/>
      <c r="J326" s="1462">
        <v>0</v>
      </c>
      <c r="K326" s="1436"/>
      <c r="L326" s="1478"/>
      <c r="M326" s="1478"/>
      <c r="N326" s="1454"/>
      <c r="O326" s="1475"/>
      <c r="P326" s="1475"/>
    </row>
    <row r="327" spans="1:16" ht="25.5" customHeight="1" x14ac:dyDescent="0.25">
      <c r="A327" s="466"/>
      <c r="B327" s="421" t="s">
        <v>414</v>
      </c>
      <c r="C327" s="1461" t="s">
        <v>2418</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2641</v>
      </c>
      <c r="E328" s="1428"/>
      <c r="F328" s="1428"/>
      <c r="G328" s="1428"/>
      <c r="H328" s="1428"/>
      <c r="I328" s="1436"/>
      <c r="J328" s="1462" t="s">
        <v>2654</v>
      </c>
      <c r="K328" s="1436"/>
      <c r="L328" s="1478"/>
      <c r="M328" s="1478"/>
      <c r="N328" s="1454"/>
      <c r="O328" s="1475"/>
      <c r="P328" s="1475"/>
    </row>
    <row r="329" spans="1:16" ht="28.5" customHeight="1" x14ac:dyDescent="0.25">
      <c r="A329" s="466"/>
      <c r="B329" s="421"/>
      <c r="C329" s="549" t="s">
        <v>509</v>
      </c>
      <c r="D329" s="1461" t="s">
        <v>2646</v>
      </c>
      <c r="E329" s="1428"/>
      <c r="F329" s="1428"/>
      <c r="G329" s="1428"/>
      <c r="H329" s="1428"/>
      <c r="I329" s="1436"/>
      <c r="J329" s="1473" t="s">
        <v>1179</v>
      </c>
      <c r="K329" s="1436"/>
      <c r="L329" s="1478"/>
      <c r="M329" s="1478"/>
      <c r="N329" s="1454"/>
      <c r="O329" s="1475"/>
      <c r="P329" s="1475"/>
    </row>
    <row r="330" spans="1:16" ht="28.5" customHeight="1" x14ac:dyDescent="0.25">
      <c r="A330" s="466"/>
      <c r="B330" s="421"/>
      <c r="C330" s="549" t="s">
        <v>511</v>
      </c>
      <c r="D330" s="1457" t="s">
        <v>2643</v>
      </c>
      <c r="E330" s="1428"/>
      <c r="F330" s="1428"/>
      <c r="G330" s="1428"/>
      <c r="H330" s="1474" t="s">
        <v>3000</v>
      </c>
      <c r="I330" s="1428"/>
      <c r="J330" s="1428"/>
      <c r="K330" s="1436"/>
      <c r="L330" s="1478"/>
      <c r="M330" s="1478"/>
      <c r="N330" s="1454"/>
      <c r="O330" s="1475"/>
      <c r="P330" s="1475"/>
    </row>
    <row r="331" spans="1:16" ht="28.5" customHeight="1" x14ac:dyDescent="0.25">
      <c r="A331" s="466"/>
      <c r="B331" s="421"/>
      <c r="C331" s="549" t="s">
        <v>513</v>
      </c>
      <c r="D331" s="1457" t="s">
        <v>2655</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2656</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2641</v>
      </c>
      <c r="E333" s="1428"/>
      <c r="F333" s="1428"/>
      <c r="G333" s="1428"/>
      <c r="H333" s="1428"/>
      <c r="I333" s="1436"/>
      <c r="J333" s="1462" t="s">
        <v>2654</v>
      </c>
      <c r="K333" s="1436"/>
      <c r="L333" s="1478"/>
      <c r="M333" s="1478"/>
      <c r="N333" s="1454"/>
      <c r="O333" s="1475"/>
      <c r="P333" s="1475"/>
    </row>
    <row r="334" spans="1:16" ht="28.5" customHeight="1" x14ac:dyDescent="0.25">
      <c r="A334" s="466"/>
      <c r="B334" s="421"/>
      <c r="C334" s="549" t="s">
        <v>509</v>
      </c>
      <c r="D334" s="1461" t="s">
        <v>2646</v>
      </c>
      <c r="E334" s="1428"/>
      <c r="F334" s="1428"/>
      <c r="G334" s="1428"/>
      <c r="H334" s="1428"/>
      <c r="I334" s="1436"/>
      <c r="J334" s="1473" t="s">
        <v>1179</v>
      </c>
      <c r="K334" s="1436"/>
      <c r="L334" s="1478"/>
      <c r="M334" s="1478"/>
      <c r="N334" s="1454"/>
      <c r="O334" s="1475"/>
      <c r="P334" s="1475"/>
    </row>
    <row r="335" spans="1:16" ht="28.5" customHeight="1" x14ac:dyDescent="0.25">
      <c r="A335" s="466"/>
      <c r="B335" s="419"/>
      <c r="C335" s="509" t="s">
        <v>511</v>
      </c>
      <c r="D335" s="1457" t="s">
        <v>2643</v>
      </c>
      <c r="E335" s="1428"/>
      <c r="F335" s="1428"/>
      <c r="G335" s="1428"/>
      <c r="H335" s="1474" t="s">
        <v>2565</v>
      </c>
      <c r="I335" s="1428"/>
      <c r="J335" s="1428"/>
      <c r="K335" s="1436"/>
      <c r="L335" s="1478"/>
      <c r="M335" s="1478"/>
      <c r="N335" s="1454"/>
      <c r="O335" s="1475"/>
      <c r="P335" s="1475"/>
    </row>
    <row r="336" spans="1:16" ht="28.5" customHeight="1" x14ac:dyDescent="0.25">
      <c r="A336" s="466"/>
      <c r="B336" s="549"/>
      <c r="C336" s="549" t="s">
        <v>513</v>
      </c>
      <c r="D336" s="1457" t="s">
        <v>2657</v>
      </c>
      <c r="E336" s="1428"/>
      <c r="F336" s="1428"/>
      <c r="G336" s="1428"/>
      <c r="H336" s="1428"/>
      <c r="I336" s="1428"/>
      <c r="J336" s="1462">
        <v>0</v>
      </c>
      <c r="K336" s="1436"/>
      <c r="L336" s="1479"/>
      <c r="M336" s="1479"/>
      <c r="N336" s="1481"/>
      <c r="O336" s="1471"/>
      <c r="P336" s="1471"/>
    </row>
    <row r="337" spans="1:16" ht="54" customHeight="1" x14ac:dyDescent="0.25">
      <c r="A337" s="466"/>
      <c r="B337" s="550" t="s">
        <v>746</v>
      </c>
      <c r="C337" s="1961" t="s">
        <v>2658</v>
      </c>
      <c r="D337" s="1428"/>
      <c r="E337" s="1428"/>
      <c r="F337" s="1428"/>
      <c r="G337" s="1428"/>
      <c r="H337" s="1" t="s">
        <v>58</v>
      </c>
      <c r="I337" s="552" t="s">
        <v>2659</v>
      </c>
      <c r="J337" s="1460" t="s">
        <v>3001</v>
      </c>
      <c r="K337" s="1428"/>
      <c r="L337" s="1428"/>
      <c r="M337" s="1428"/>
      <c r="N337" s="1429"/>
      <c r="O337" s="378" t="s">
        <v>2268</v>
      </c>
      <c r="P337" s="378" t="s">
        <v>3002</v>
      </c>
    </row>
    <row r="338" spans="1:16" ht="107.25" customHeight="1" x14ac:dyDescent="0.25">
      <c r="A338" s="466"/>
      <c r="B338" s="550" t="s">
        <v>749</v>
      </c>
      <c r="C338" s="1958" t="s">
        <v>2660</v>
      </c>
      <c r="D338" s="1448"/>
      <c r="E338" s="1448"/>
      <c r="F338" s="1448"/>
      <c r="G338" s="1445"/>
      <c r="H338" s="12" t="s">
        <v>2265</v>
      </c>
      <c r="I338" s="547" t="s">
        <v>2318</v>
      </c>
      <c r="J338" s="1460" t="s">
        <v>3003</v>
      </c>
      <c r="K338" s="1428"/>
      <c r="L338" s="1428"/>
      <c r="M338" s="1428"/>
      <c r="N338" s="1429"/>
      <c r="O338" s="1470" t="s">
        <v>3004</v>
      </c>
      <c r="P338" s="1470" t="s">
        <v>3005</v>
      </c>
    </row>
    <row r="339" spans="1:16" ht="65.25" customHeight="1" x14ac:dyDescent="0.25">
      <c r="A339" s="466"/>
      <c r="B339" s="419" t="s">
        <v>395</v>
      </c>
      <c r="C339" s="1459" t="s">
        <v>2661</v>
      </c>
      <c r="D339" s="1448"/>
      <c r="E339" s="1448"/>
      <c r="F339" s="1448"/>
      <c r="G339" s="1445"/>
      <c r="H339" s="1462" t="s">
        <v>3003</v>
      </c>
      <c r="I339" s="1428"/>
      <c r="J339" s="1428"/>
      <c r="K339" s="1428"/>
      <c r="L339" s="1428"/>
      <c r="M339" s="1428"/>
      <c r="N339" s="1436"/>
      <c r="O339" s="1471"/>
      <c r="P339" s="1471"/>
    </row>
    <row r="340" spans="1:16" ht="60.75" customHeight="1" thickBot="1" x14ac:dyDescent="0.3">
      <c r="A340" s="466"/>
      <c r="B340" s="553" t="s">
        <v>752</v>
      </c>
      <c r="C340" s="1435" t="s">
        <v>2662</v>
      </c>
      <c r="D340" s="1428"/>
      <c r="E340" s="1428"/>
      <c r="F340" s="1428"/>
      <c r="G340" s="1436"/>
      <c r="H340" s="1462" t="s">
        <v>3006</v>
      </c>
      <c r="I340" s="1436"/>
      <c r="J340" s="1463" t="s">
        <v>2318</v>
      </c>
      <c r="K340" s="1962" t="s">
        <v>3007</v>
      </c>
      <c r="L340" s="1448"/>
      <c r="M340" s="1448"/>
      <c r="N340" s="1466"/>
      <c r="O340" s="1421" t="s">
        <v>3008</v>
      </c>
      <c r="P340" s="1421" t="s">
        <v>3009</v>
      </c>
    </row>
    <row r="341" spans="1:16" ht="42" customHeight="1" thickBot="1" x14ac:dyDescent="0.3">
      <c r="A341" s="466"/>
      <c r="B341" s="5" t="s">
        <v>395</v>
      </c>
      <c r="C341" s="1958" t="s">
        <v>2663</v>
      </c>
      <c r="D341" s="1448"/>
      <c r="E341" s="1448"/>
      <c r="F341" s="1448"/>
      <c r="G341" s="1445"/>
      <c r="H341" s="1462" t="s">
        <v>3010</v>
      </c>
      <c r="I341" s="1436"/>
      <c r="J341" s="1464"/>
      <c r="K341" s="1468"/>
      <c r="L341" s="1468"/>
      <c r="M341" s="1468"/>
      <c r="N341" s="1469"/>
      <c r="O341" s="1422"/>
      <c r="P341" s="1422"/>
    </row>
    <row r="342" spans="1:16" ht="60" customHeight="1" thickBot="1" x14ac:dyDescent="0.3">
      <c r="B342" s="876" t="s">
        <v>2664</v>
      </c>
      <c r="C342" s="1907" t="s">
        <v>2665</v>
      </c>
      <c r="D342" s="1431"/>
      <c r="E342" s="1431"/>
      <c r="F342" s="1431"/>
      <c r="G342" s="1442"/>
      <c r="H342" s="1959" t="s">
        <v>3011</v>
      </c>
      <c r="I342" s="1431"/>
      <c r="J342" s="1431"/>
      <c r="K342" s="1431"/>
      <c r="L342" s="1431"/>
      <c r="M342" s="1431"/>
      <c r="N342" s="1433"/>
      <c r="O342" s="1432"/>
      <c r="P342" s="1433"/>
    </row>
    <row r="343" spans="1:16" ht="24" customHeight="1" thickBot="1" x14ac:dyDescent="0.3">
      <c r="B343" s="1434" t="s">
        <v>2667</v>
      </c>
      <c r="C343" s="1431"/>
      <c r="D343" s="1431"/>
      <c r="E343" s="1431"/>
      <c r="F343" s="1431"/>
      <c r="G343" s="1431"/>
      <c r="H343" s="1431"/>
      <c r="I343" s="1431"/>
      <c r="J343" s="1431"/>
      <c r="K343" s="1431"/>
      <c r="L343" s="1431"/>
      <c r="M343" s="1431"/>
      <c r="N343" s="1431"/>
      <c r="O343" s="1431"/>
      <c r="P343" s="1433"/>
    </row>
    <row r="344" spans="1:16" ht="37.5" customHeight="1" x14ac:dyDescent="0.25">
      <c r="A344" s="466"/>
      <c r="B344" s="516" t="s">
        <v>756</v>
      </c>
      <c r="C344" s="1502" t="s">
        <v>2668</v>
      </c>
      <c r="D344" s="1484"/>
      <c r="E344" s="1484"/>
      <c r="F344" s="1484"/>
      <c r="G344" s="1456"/>
      <c r="H344" s="1503" t="s">
        <v>2265</v>
      </c>
      <c r="I344" s="1456"/>
      <c r="J344" s="877" t="s">
        <v>2318</v>
      </c>
      <c r="K344" s="1513" t="s">
        <v>3012</v>
      </c>
      <c r="L344" s="1428"/>
      <c r="M344" s="1428"/>
      <c r="N344" s="1429"/>
      <c r="O344" s="1904"/>
      <c r="P344" s="1454"/>
    </row>
    <row r="345" spans="1:16" ht="87" customHeight="1" x14ac:dyDescent="0.25">
      <c r="A345" s="466"/>
      <c r="B345" s="553" t="s">
        <v>758</v>
      </c>
      <c r="C345" s="1461" t="s">
        <v>2669</v>
      </c>
      <c r="D345" s="1428"/>
      <c r="E345" s="1428"/>
      <c r="F345" s="1428"/>
      <c r="G345" s="1436"/>
      <c r="H345" s="1462" t="s">
        <v>3013</v>
      </c>
      <c r="I345" s="1436"/>
      <c r="J345" s="547" t="s">
        <v>2318</v>
      </c>
      <c r="K345" s="1513" t="s">
        <v>3014</v>
      </c>
      <c r="L345" s="1428"/>
      <c r="M345" s="1428"/>
      <c r="N345" s="1429"/>
      <c r="O345" s="1453"/>
      <c r="P345" s="1454"/>
    </row>
    <row r="346" spans="1:16" ht="72.75" customHeight="1" x14ac:dyDescent="0.25">
      <c r="A346" s="466"/>
      <c r="B346" s="553" t="s">
        <v>760</v>
      </c>
      <c r="C346" s="1461" t="s">
        <v>2672</v>
      </c>
      <c r="D346" s="1428"/>
      <c r="E346" s="1428"/>
      <c r="F346" s="1428"/>
      <c r="G346" s="1436"/>
      <c r="H346" s="1462" t="s">
        <v>2265</v>
      </c>
      <c r="I346" s="1436"/>
      <c r="J346" s="547" t="s">
        <v>2318</v>
      </c>
      <c r="K346" s="1513" t="s">
        <v>3012</v>
      </c>
      <c r="L346" s="1428"/>
      <c r="M346" s="1428"/>
      <c r="N346" s="1429"/>
      <c r="O346" s="1453"/>
      <c r="P346" s="1454"/>
    </row>
    <row r="347" spans="1:16" ht="72.75" customHeight="1" x14ac:dyDescent="0.25">
      <c r="A347" s="466"/>
      <c r="B347" s="553" t="s">
        <v>762</v>
      </c>
      <c r="C347" s="1461" t="s">
        <v>2674</v>
      </c>
      <c r="D347" s="1428"/>
      <c r="E347" s="1428"/>
      <c r="F347" s="1428"/>
      <c r="G347" s="1436"/>
      <c r="H347" s="1503" t="s">
        <v>2675</v>
      </c>
      <c r="I347" s="1456"/>
      <c r="J347" s="547" t="s">
        <v>2318</v>
      </c>
      <c r="K347" s="1513" t="s">
        <v>3015</v>
      </c>
      <c r="L347" s="1428"/>
      <c r="M347" s="1428"/>
      <c r="N347" s="1429"/>
      <c r="O347" s="1453"/>
      <c r="P347" s="1454"/>
    </row>
    <row r="348" spans="1:16" ht="64.5" customHeight="1" x14ac:dyDescent="0.25">
      <c r="A348" s="466"/>
      <c r="B348" s="553" t="s">
        <v>764</v>
      </c>
      <c r="C348" s="1461" t="s">
        <v>2677</v>
      </c>
      <c r="D348" s="1428"/>
      <c r="E348" s="1428"/>
      <c r="F348" s="1428"/>
      <c r="G348" s="1436"/>
      <c r="H348" s="1696" t="s">
        <v>2678</v>
      </c>
      <c r="I348" s="1450"/>
      <c r="J348" s="547" t="s">
        <v>2318</v>
      </c>
      <c r="K348" s="1513" t="s">
        <v>3016</v>
      </c>
      <c r="L348" s="1428"/>
      <c r="M348" s="1428"/>
      <c r="N348" s="1429"/>
      <c r="O348" s="1453"/>
      <c r="P348" s="1454"/>
    </row>
    <row r="349" spans="1:16" ht="63.75" customHeight="1" x14ac:dyDescent="0.25">
      <c r="A349" s="466"/>
      <c r="B349" s="553" t="s">
        <v>766</v>
      </c>
      <c r="C349" s="1461" t="s">
        <v>2680</v>
      </c>
      <c r="D349" s="1428"/>
      <c r="E349" s="1428"/>
      <c r="F349" s="1428"/>
      <c r="G349" s="1436"/>
      <c r="H349" s="1499" t="s">
        <v>3017</v>
      </c>
      <c r="I349" s="1445"/>
      <c r="J349" s="547" t="s">
        <v>2318</v>
      </c>
      <c r="K349" s="1513" t="s">
        <v>3018</v>
      </c>
      <c r="L349" s="1428"/>
      <c r="M349" s="1428"/>
      <c r="N349" s="1429"/>
      <c r="O349" s="1453"/>
      <c r="P349" s="1454"/>
    </row>
    <row r="350" spans="1:16" ht="131.1" customHeight="1" x14ac:dyDescent="0.25">
      <c r="A350" s="466"/>
      <c r="B350" s="553" t="s">
        <v>768</v>
      </c>
      <c r="C350" s="1435" t="s">
        <v>2682</v>
      </c>
      <c r="D350" s="1428"/>
      <c r="E350" s="1428"/>
      <c r="F350" s="1428"/>
      <c r="G350" s="1436"/>
      <c r="H350" s="1499" t="s">
        <v>3019</v>
      </c>
      <c r="I350" s="1445"/>
      <c r="J350" s="547" t="s">
        <v>2318</v>
      </c>
      <c r="K350" s="1513" t="s">
        <v>3020</v>
      </c>
      <c r="L350" s="1428"/>
      <c r="M350" s="1428"/>
      <c r="N350" s="1429"/>
      <c r="O350" s="1453"/>
      <c r="P350" s="1454"/>
    </row>
    <row r="351" spans="1:16" ht="73.5" customHeight="1" thickBot="1" x14ac:dyDescent="0.3">
      <c r="A351" s="466"/>
      <c r="B351" s="550" t="s">
        <v>770</v>
      </c>
      <c r="C351" s="1476" t="s">
        <v>2685</v>
      </c>
      <c r="D351" s="1448"/>
      <c r="E351" s="1448"/>
      <c r="F351" s="1448"/>
      <c r="G351" s="1448"/>
      <c r="H351" s="1462" t="s">
        <v>3021</v>
      </c>
      <c r="I351" s="1436"/>
      <c r="J351" s="555" t="s">
        <v>2318</v>
      </c>
      <c r="K351" s="1960" t="s">
        <v>3022</v>
      </c>
      <c r="L351" s="1448"/>
      <c r="M351" s="1448"/>
      <c r="N351" s="1448"/>
      <c r="O351" s="1453"/>
      <c r="P351" s="1454"/>
    </row>
    <row r="352" spans="1:16" ht="31.5" customHeight="1" thickBot="1" x14ac:dyDescent="0.45">
      <c r="B352" s="1443" t="s">
        <v>2688</v>
      </c>
      <c r="C352" s="1431"/>
      <c r="D352" s="1431"/>
      <c r="E352" s="1431"/>
      <c r="F352" s="1431"/>
      <c r="G352" s="1431"/>
      <c r="H352" s="1431"/>
      <c r="I352" s="1431"/>
      <c r="J352" s="1431"/>
      <c r="K352" s="1431"/>
      <c r="L352" s="1431"/>
      <c r="M352" s="1431"/>
      <c r="N352" s="1431"/>
      <c r="O352" s="1431"/>
      <c r="P352" s="556"/>
    </row>
  </sheetData>
  <mergeCells count="868">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N263:N264"/>
    <mergeCell ref="C270:G270"/>
    <mergeCell ref="N270:N271"/>
    <mergeCell ref="C271:G271"/>
    <mergeCell ref="C272:G272"/>
    <mergeCell ref="C273:G273"/>
    <mergeCell ref="C274:G274"/>
    <mergeCell ref="H274:N274"/>
    <mergeCell ref="C264:G264"/>
    <mergeCell ref="C265:G265"/>
    <mergeCell ref="C266:G266"/>
    <mergeCell ref="C267:G267"/>
    <mergeCell ref="C268:G268"/>
    <mergeCell ref="C269:N269"/>
    <mergeCell ref="C278:G278"/>
    <mergeCell ref="H278:J278"/>
    <mergeCell ref="C279:G279"/>
    <mergeCell ref="H279:J279"/>
    <mergeCell ref="C280:G280"/>
    <mergeCell ref="H280:J280"/>
    <mergeCell ref="B275:P275"/>
    <mergeCell ref="C276:G276"/>
    <mergeCell ref="H276:J276"/>
    <mergeCell ref="L276:N276"/>
    <mergeCell ref="C277:G277"/>
    <mergeCell ref="H277:J277"/>
    <mergeCell ref="K277:K279"/>
    <mergeCell ref="L277:N279"/>
    <mergeCell ref="O277:O281"/>
    <mergeCell ref="P277:P281"/>
    <mergeCell ref="O282:O285"/>
    <mergeCell ref="P282:P285"/>
    <mergeCell ref="C283:G283"/>
    <mergeCell ref="H283:J283"/>
    <mergeCell ref="C284:G284"/>
    <mergeCell ref="H284:J284"/>
    <mergeCell ref="C285:G285"/>
    <mergeCell ref="H285:J285"/>
    <mergeCell ref="L280:N280"/>
    <mergeCell ref="C281:G281"/>
    <mergeCell ref="H281:J281"/>
    <mergeCell ref="L281:N281"/>
    <mergeCell ref="C282:G282"/>
    <mergeCell ref="H282:J282"/>
    <mergeCell ref="K282:K287"/>
    <mergeCell ref="L282:N287"/>
    <mergeCell ref="C286:G286"/>
    <mergeCell ref="H286:J286"/>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C342:G342"/>
  </mergeCells>
  <conditionalFormatting sqref="F8:N8">
    <cfRule type="containsBlanks" dxfId="10027" priority="300">
      <formula>LEN(TRIM(F8))=0</formula>
    </cfRule>
    <cfRule type="expression" dxfId="10026" priority="302">
      <formula>$N$13="No"</formula>
    </cfRule>
    <cfRule type="expression" dxfId="10025" priority="303">
      <formula>$N$13="Not applicable"</formula>
    </cfRule>
    <cfRule type="expression" dxfId="10024" priority="304">
      <formula>$N$13="Don't know"</formula>
    </cfRule>
  </conditionalFormatting>
  <conditionalFormatting sqref="H25 G36:H37 H82 K261:L261 H261:I261 O252 H276:H277 O289 O338 H338 H280 O276:O277 O255 O282 O286 H283:H286 G92:N104 F50:J54">
    <cfRule type="containsBlanks" dxfId="10023" priority="301">
      <formula>LEN(TRIM(F25))=0</formula>
    </cfRule>
  </conditionalFormatting>
  <conditionalFormatting sqref="O33 O64:O68 O82 O89 O111 O117 O194 O236 O31 O201:O203 O122:O137 O19:O21 O25:O27">
    <cfRule type="containsBlanks" dxfId="10022" priority="299">
      <formula>LEN(TRIM(O19))=0</formula>
    </cfRule>
  </conditionalFormatting>
  <conditionalFormatting sqref="I36:J37">
    <cfRule type="containsBlanks" dxfId="10021" priority="298">
      <formula>LEN(TRIM(I36))=0</formula>
    </cfRule>
  </conditionalFormatting>
  <conditionalFormatting sqref="F219 K113 F177:F186 K195 K204:K216">
    <cfRule type="containsBlanks" dxfId="10020" priority="297">
      <formula>LEN(TRIM(F113))=0</formula>
    </cfRule>
  </conditionalFormatting>
  <conditionalFormatting sqref="J27">
    <cfRule type="containsBlanks" dxfId="10019" priority="295">
      <formula>LEN(TRIM(J27))=0</formula>
    </cfRule>
  </conditionalFormatting>
  <conditionalFormatting sqref="G111">
    <cfRule type="containsBlanks" dxfId="10018" priority="296">
      <formula>LEN(TRIM(G111))=0</formula>
    </cfRule>
  </conditionalFormatting>
  <conditionalFormatting sqref="J31">
    <cfRule type="containsBlanks" dxfId="10017" priority="294">
      <formula>LEN(TRIM(J31))=0</formula>
    </cfRule>
  </conditionalFormatting>
  <conditionalFormatting sqref="J25">
    <cfRule type="containsBlanks" dxfId="10016" priority="293">
      <formula>LEN(TRIM(J25))=0</formula>
    </cfRule>
  </conditionalFormatting>
  <conditionalFormatting sqref="J33">
    <cfRule type="containsBlanks" dxfId="10015" priority="292">
      <formula>LEN(TRIM(J33))=0</formula>
    </cfRule>
  </conditionalFormatting>
  <conditionalFormatting sqref="K218">
    <cfRule type="containsBlanks" dxfId="10014" priority="285">
      <formula>LEN(TRIM(K218))=0</formula>
    </cfRule>
  </conditionalFormatting>
  <conditionalFormatting sqref="H119 K113">
    <cfRule type="expression" dxfId="10013" priority="290">
      <formula>#REF!="Don't know"</formula>
    </cfRule>
    <cfRule type="expression" dxfId="10012" priority="291">
      <formula>#REF!="No"</formula>
    </cfRule>
  </conditionalFormatting>
  <conditionalFormatting sqref="H119">
    <cfRule type="containsBlanks" dxfId="10011" priority="289">
      <formula>LEN(TRIM(H119))=0</formula>
    </cfRule>
  </conditionalFormatting>
  <conditionalFormatting sqref="H117">
    <cfRule type="containsBlanks" dxfId="10010" priority="286">
      <formula>LEN(TRIM(H117))=0</formula>
    </cfRule>
    <cfRule type="expression" dxfId="10009" priority="287">
      <formula>#REF!="Don't know"</formula>
    </cfRule>
    <cfRule type="expression" dxfId="10008" priority="288">
      <formula>#REF!="No"</formula>
    </cfRule>
  </conditionalFormatting>
  <conditionalFormatting sqref="O6">
    <cfRule type="containsBlanks" dxfId="10007" priority="283">
      <formula>LEN(TRIM(O6))=0</formula>
    </cfRule>
  </conditionalFormatting>
  <conditionalFormatting sqref="H289">
    <cfRule type="containsBlanks" dxfId="10006" priority="284">
      <formula>LEN(TRIM(H289))=0</formula>
    </cfRule>
  </conditionalFormatting>
  <conditionalFormatting sqref="O199:O200">
    <cfRule type="containsBlanks" dxfId="10005" priority="282">
      <formula>LEN(TRIM(O199))=0</formula>
    </cfRule>
  </conditionalFormatting>
  <conditionalFormatting sqref="I40">
    <cfRule type="containsBlanks" dxfId="10004" priority="281">
      <formula>LEN(TRIM(I40))=0</formula>
    </cfRule>
  </conditionalFormatting>
  <conditionalFormatting sqref="G242">
    <cfRule type="containsBlanks" dxfId="10003" priority="265">
      <formula>LEN(TRIM(G242))=0</formula>
    </cfRule>
  </conditionalFormatting>
  <conditionalFormatting sqref="F229">
    <cfRule type="containsBlanks" dxfId="10002" priority="280">
      <formula>LEN(TRIM(F229))=0</formula>
    </cfRule>
  </conditionalFormatting>
  <conditionalFormatting sqref="F236">
    <cfRule type="containsBlanks" dxfId="10001" priority="279">
      <formula>LEN(TRIM(F236))=0</formula>
    </cfRule>
  </conditionalFormatting>
  <conditionalFormatting sqref="F233">
    <cfRule type="containsBlanks" dxfId="10000" priority="278">
      <formula>LEN(TRIM(F233))=0</formula>
    </cfRule>
  </conditionalFormatting>
  <conditionalFormatting sqref="F140:F150">
    <cfRule type="containsBlanks" dxfId="9999" priority="277">
      <formula>LEN(TRIM(F140))=0</formula>
    </cfRule>
  </conditionalFormatting>
  <conditionalFormatting sqref="O151">
    <cfRule type="containsBlanks" dxfId="9998" priority="276">
      <formula>LEN(TRIM(O151))=0</formula>
    </cfRule>
  </conditionalFormatting>
  <conditionalFormatting sqref="F71:F73">
    <cfRule type="containsBlanks" dxfId="9997" priority="275">
      <formula>LEN(TRIM(F71))=0</formula>
    </cfRule>
  </conditionalFormatting>
  <conditionalFormatting sqref="F75:F78">
    <cfRule type="containsBlanks" dxfId="9996" priority="274">
      <formula>LEN(TRIM(F75))=0</formula>
    </cfRule>
  </conditionalFormatting>
  <conditionalFormatting sqref="O187">
    <cfRule type="containsBlanks" dxfId="9995" priority="273">
      <formula>LEN(TRIM(O187))=0</formula>
    </cfRule>
  </conditionalFormatting>
  <conditionalFormatting sqref="H187">
    <cfRule type="containsBlanks" dxfId="9994" priority="270">
      <formula>LEN(TRIM(H187))=0</formula>
    </cfRule>
    <cfRule type="expression" dxfId="9993" priority="271">
      <formula>#REF!="Don't know"</formula>
    </cfRule>
    <cfRule type="expression" dxfId="9992" priority="272">
      <formula>#REF!="No"</formula>
    </cfRule>
  </conditionalFormatting>
  <conditionalFormatting sqref="H340:I340">
    <cfRule type="containsBlanks" dxfId="9991" priority="268">
      <formula>LEN(TRIM(H340))=0</formula>
    </cfRule>
    <cfRule type="containsBlanks" priority="269">
      <formula>LEN(TRIM(H340))=0</formula>
    </cfRule>
  </conditionalFormatting>
  <conditionalFormatting sqref="O242">
    <cfRule type="containsBlanks" dxfId="9990" priority="267">
      <formula>LEN(TRIM(O242))=0</formula>
    </cfRule>
  </conditionalFormatting>
  <conditionalFormatting sqref="G69:J69">
    <cfRule type="containsBlanks" dxfId="9989" priority="264">
      <formula>LEN(TRIM(G69))=0</formula>
    </cfRule>
  </conditionalFormatting>
  <conditionalFormatting sqref="O139">
    <cfRule type="containsBlanks" dxfId="9988" priority="266">
      <formula>LEN(TRIM(O139))=0</formula>
    </cfRule>
  </conditionalFormatting>
  <conditionalFormatting sqref="F221:G221 F223:G223 F222 F225:G225 F224">
    <cfRule type="containsBlanks" dxfId="9987" priority="263">
      <formula>LEN(TRIM(F221))=0</formula>
    </cfRule>
  </conditionalFormatting>
  <conditionalFormatting sqref="O71">
    <cfRule type="containsBlanks" dxfId="9986" priority="250">
      <formula>LEN(TRIM(O71))=0</formula>
    </cfRule>
  </conditionalFormatting>
  <conditionalFormatting sqref="G227">
    <cfRule type="containsBlanks" dxfId="9985" priority="262">
      <formula>LEN(TRIM(G227))=0</formula>
    </cfRule>
  </conditionalFormatting>
  <conditionalFormatting sqref="O220 O227">
    <cfRule type="containsBlanks" dxfId="9984" priority="261">
      <formula>LEN(TRIM(O220))=0</formula>
    </cfRule>
  </conditionalFormatting>
  <conditionalFormatting sqref="O50">
    <cfRule type="containsBlanks" dxfId="9983" priority="254">
      <formula>LEN(TRIM(O50))=0</formula>
    </cfRule>
  </conditionalFormatting>
  <conditionalFormatting sqref="K19:N23">
    <cfRule type="containsBlanks" dxfId="9982" priority="255">
      <formula>LEN(TRIM(K19))=0</formula>
    </cfRule>
  </conditionalFormatting>
  <conditionalFormatting sqref="J298">
    <cfRule type="containsBlanks" dxfId="9981" priority="260">
      <formula>LEN(TRIM(J298))=0</formula>
    </cfRule>
  </conditionalFormatting>
  <conditionalFormatting sqref="J299">
    <cfRule type="containsBlanks" dxfId="9980" priority="259">
      <formula>LEN(TRIM(J299))=0</formula>
    </cfRule>
  </conditionalFormatting>
  <conditionalFormatting sqref="O51">
    <cfRule type="containsBlanks" dxfId="9979" priority="253">
      <formula>LEN(TRIM(O51))=0</formula>
    </cfRule>
  </conditionalFormatting>
  <conditionalFormatting sqref="O296:O337">
    <cfRule type="containsBlanks" dxfId="9978" priority="257">
      <formula>LEN(TRIM(O296))=0</formula>
    </cfRule>
  </conditionalFormatting>
  <conditionalFormatting sqref="H337">
    <cfRule type="containsBlanks" dxfId="9977" priority="256">
      <formula>LEN(TRIM(H337))=0</formula>
    </cfRule>
  </conditionalFormatting>
  <conditionalFormatting sqref="J301">
    <cfRule type="containsBlanks" dxfId="9976" priority="258">
      <formula>LEN(TRIM(J301))=0</formula>
    </cfRule>
  </conditionalFormatting>
  <conditionalFormatting sqref="F234">
    <cfRule type="containsBlanks" dxfId="9975" priority="240">
      <formula>LEN(TRIM(F234))=0</formula>
    </cfRule>
  </conditionalFormatting>
  <conditionalFormatting sqref="O42:O47">
    <cfRule type="containsBlanks" dxfId="9974" priority="249">
      <formula>LEN(TRIM(O42))=0</formula>
    </cfRule>
  </conditionalFormatting>
  <conditionalFormatting sqref="O52">
    <cfRule type="containsBlanks" dxfId="9973" priority="252">
      <formula>LEN(TRIM(O52))=0</formula>
    </cfRule>
  </conditionalFormatting>
  <conditionalFormatting sqref="O53">
    <cfRule type="containsBlanks" dxfId="9972" priority="251">
      <formula>LEN(TRIM(O53))=0</formula>
    </cfRule>
  </conditionalFormatting>
  <conditionalFormatting sqref="O340">
    <cfRule type="containsBlanks" dxfId="9971" priority="248">
      <formula>LEN(TRIM(O340))=0</formula>
    </cfRule>
  </conditionalFormatting>
  <conditionalFormatting sqref="J333">
    <cfRule type="containsBlanks" dxfId="9970" priority="215">
      <formula>LEN(TRIM(J333))=0</formula>
    </cfRule>
  </conditionalFormatting>
  <conditionalFormatting sqref="J65:J68">
    <cfRule type="expression" dxfId="9969" priority="244">
      <formula>$N$13="No"</formula>
    </cfRule>
    <cfRule type="expression" dxfId="9968" priority="245">
      <formula>$N$13="Not applicable"</formula>
    </cfRule>
    <cfRule type="expression" dxfId="9967" priority="246">
      <formula>$N$13="Don't know"</formula>
    </cfRule>
    <cfRule type="containsBlanks" dxfId="9966" priority="247">
      <formula>LEN(TRIM(J65))=0</formula>
    </cfRule>
  </conditionalFormatting>
  <conditionalFormatting sqref="F152:F162">
    <cfRule type="containsBlanks" dxfId="9965" priority="243">
      <formula>LEN(TRIM(F152))=0</formula>
    </cfRule>
  </conditionalFormatting>
  <conditionalFormatting sqref="F164:F174">
    <cfRule type="containsBlanks" dxfId="9964" priority="242">
      <formula>LEN(TRIM(F164))=0</formula>
    </cfRule>
  </conditionalFormatting>
  <conditionalFormatting sqref="F176">
    <cfRule type="containsBlanks" dxfId="9963" priority="241">
      <formula>LEN(TRIM(F176))=0</formula>
    </cfRule>
  </conditionalFormatting>
  <conditionalFormatting sqref="F235">
    <cfRule type="containsBlanks" dxfId="9962" priority="239">
      <formula>LEN(TRIM(F235))=0</formula>
    </cfRule>
  </conditionalFormatting>
  <conditionalFormatting sqref="H281:H282">
    <cfRule type="containsBlanks" dxfId="9961" priority="238">
      <formula>LEN(TRIM(H281))=0</formula>
    </cfRule>
  </conditionalFormatting>
  <conditionalFormatting sqref="H290">
    <cfRule type="containsBlanks" dxfId="9960" priority="237">
      <formula>LEN(TRIM(H290))=0</formula>
    </cfRule>
  </conditionalFormatting>
  <conditionalFormatting sqref="H292">
    <cfRule type="containsBlanks" dxfId="9959" priority="236">
      <formula>LEN(TRIM(H292))=0</formula>
    </cfRule>
  </conditionalFormatting>
  <conditionalFormatting sqref="J308">
    <cfRule type="containsBlanks" dxfId="9958" priority="235">
      <formula>LEN(TRIM(J308))=0</formula>
    </cfRule>
  </conditionalFormatting>
  <conditionalFormatting sqref="J304">
    <cfRule type="containsBlanks" dxfId="9957" priority="234">
      <formula>LEN(TRIM(J304))=0</formula>
    </cfRule>
  </conditionalFormatting>
  <conditionalFormatting sqref="J309">
    <cfRule type="containsBlanks" dxfId="9956" priority="233">
      <formula>LEN(TRIM(J309))=0</formula>
    </cfRule>
  </conditionalFormatting>
  <conditionalFormatting sqref="J314">
    <cfRule type="containsBlanks" dxfId="9955" priority="232">
      <formula>LEN(TRIM(J314))=0</formula>
    </cfRule>
  </conditionalFormatting>
  <conditionalFormatting sqref="J319">
    <cfRule type="containsBlanks" dxfId="9954" priority="231">
      <formula>LEN(TRIM(J319))=0</formula>
    </cfRule>
  </conditionalFormatting>
  <conditionalFormatting sqref="J324">
    <cfRule type="containsBlanks" dxfId="9953" priority="230">
      <formula>LEN(TRIM(J324))=0</formula>
    </cfRule>
  </conditionalFormatting>
  <conditionalFormatting sqref="J329">
    <cfRule type="containsBlanks" dxfId="9952" priority="229">
      <formula>LEN(TRIM(J329))=0</formula>
    </cfRule>
  </conditionalFormatting>
  <conditionalFormatting sqref="J334">
    <cfRule type="containsBlanks" dxfId="9951" priority="228">
      <formula>LEN(TRIM(J334))=0</formula>
    </cfRule>
  </conditionalFormatting>
  <conditionalFormatting sqref="J306">
    <cfRule type="containsBlanks" dxfId="9950" priority="227">
      <formula>LEN(TRIM(J306))=0</formula>
    </cfRule>
  </conditionalFormatting>
  <conditionalFormatting sqref="J311">
    <cfRule type="containsBlanks" dxfId="9949" priority="226">
      <formula>LEN(TRIM(J311))=0</formula>
    </cfRule>
  </conditionalFormatting>
  <conditionalFormatting sqref="J316">
    <cfRule type="containsBlanks" dxfId="9948" priority="225">
      <formula>LEN(TRIM(J316))=0</formula>
    </cfRule>
  </conditionalFormatting>
  <conditionalFormatting sqref="J321">
    <cfRule type="containsBlanks" dxfId="9947" priority="224">
      <formula>LEN(TRIM(J321))=0</formula>
    </cfRule>
  </conditionalFormatting>
  <conditionalFormatting sqref="J326">
    <cfRule type="containsBlanks" dxfId="9946" priority="223">
      <formula>LEN(TRIM(J326))=0</formula>
    </cfRule>
  </conditionalFormatting>
  <conditionalFormatting sqref="J331">
    <cfRule type="containsBlanks" dxfId="9945" priority="222">
      <formula>LEN(TRIM(J331))=0</formula>
    </cfRule>
  </conditionalFormatting>
  <conditionalFormatting sqref="J336">
    <cfRule type="containsBlanks" dxfId="9944" priority="221">
      <formula>LEN(TRIM(J336))=0</formula>
    </cfRule>
  </conditionalFormatting>
  <conditionalFormatting sqref="J303">
    <cfRule type="containsBlanks" dxfId="9943" priority="220">
      <formula>LEN(TRIM(J303))=0</formula>
    </cfRule>
  </conditionalFormatting>
  <conditionalFormatting sqref="J313">
    <cfRule type="containsBlanks" dxfId="9942" priority="219">
      <formula>LEN(TRIM(J313))=0</formula>
    </cfRule>
  </conditionalFormatting>
  <conditionalFormatting sqref="J318">
    <cfRule type="containsBlanks" dxfId="9941" priority="218">
      <formula>LEN(TRIM(J318))=0</formula>
    </cfRule>
  </conditionalFormatting>
  <conditionalFormatting sqref="J323">
    <cfRule type="containsBlanks" dxfId="9940" priority="217">
      <formula>LEN(TRIM(J323))=0</formula>
    </cfRule>
  </conditionalFormatting>
  <conditionalFormatting sqref="J328">
    <cfRule type="containsBlanks" dxfId="9939" priority="216">
      <formula>LEN(TRIM(J328))=0</formula>
    </cfRule>
  </conditionalFormatting>
  <conditionalFormatting sqref="L10:L18">
    <cfRule type="expression" dxfId="9938" priority="213">
      <formula>IF($F$10,"No")</formula>
    </cfRule>
    <cfRule type="expression" dxfId="9937" priority="214">
      <formula>IF($F$10,"No")</formula>
    </cfRule>
  </conditionalFormatting>
  <conditionalFormatting sqref="O7">
    <cfRule type="containsBlanks" dxfId="9936" priority="212">
      <formula>LEN(TRIM(O7))=0</formula>
    </cfRule>
  </conditionalFormatting>
  <conditionalFormatting sqref="H26">
    <cfRule type="containsBlanks" dxfId="9935" priority="211">
      <formula>LEN(TRIM(H26))=0</formula>
    </cfRule>
  </conditionalFormatting>
  <conditionalFormatting sqref="J26">
    <cfRule type="containsBlanks" dxfId="9934" priority="210">
      <formula>LEN(TRIM(J26))=0</formula>
    </cfRule>
  </conditionalFormatting>
  <conditionalFormatting sqref="J28">
    <cfRule type="containsBlanks" dxfId="9933" priority="209">
      <formula>LEN(TRIM(J28))=0</formula>
    </cfRule>
  </conditionalFormatting>
  <conditionalFormatting sqref="H29">
    <cfRule type="containsBlanks" dxfId="9932" priority="208">
      <formula>LEN(TRIM(H29))=0</formula>
    </cfRule>
  </conditionalFormatting>
  <conditionalFormatting sqref="O228">
    <cfRule type="containsBlanks" dxfId="9931" priority="204">
      <formula>LEN(TRIM(O228))=0</formula>
    </cfRule>
    <cfRule type="containsBlanks" dxfId="9930" priority="205">
      <formula>LEN(TRIM(O228))=0</formula>
    </cfRule>
    <cfRule type="containsBlanks" dxfId="9929" priority="206">
      <formula>LEN(TRIM(O228))=0</formula>
    </cfRule>
    <cfRule type="containsBlanks" dxfId="9928" priority="207">
      <formula>LEN(TRIM(O228))=0</formula>
    </cfRule>
  </conditionalFormatting>
  <conditionalFormatting sqref="O243">
    <cfRule type="containsBlanks" dxfId="9927" priority="201">
      <formula>LEN(TRIM(O243))=0</formula>
    </cfRule>
    <cfRule type="containsBlanks" dxfId="9926" priority="202">
      <formula>LEN(TRIM(O243))=0</formula>
    </cfRule>
    <cfRule type="containsBlanks" dxfId="9925" priority="203">
      <formula>LEN(TRIM(O243))=0</formula>
    </cfRule>
  </conditionalFormatting>
  <conditionalFormatting sqref="O244">
    <cfRule type="containsBlanks" dxfId="9924" priority="198">
      <formula>LEN(TRIM(O244))=0</formula>
    </cfRule>
    <cfRule type="containsBlanks" dxfId="9923" priority="199">
      <formula>LEN(TRIM(O244))=0</formula>
    </cfRule>
    <cfRule type="containsBlanks" dxfId="9922" priority="200">
      <formula>LEN(TRIM(O244))=0</formula>
    </cfRule>
  </conditionalFormatting>
  <conditionalFormatting sqref="H347 H350">
    <cfRule type="containsBlanks" dxfId="9921" priority="196">
      <formula>LEN(TRIM(H347))=0</formula>
    </cfRule>
    <cfRule type="containsBlanks" priority="197">
      <formula>LEN(TRIM(H347))=0</formula>
    </cfRule>
  </conditionalFormatting>
  <conditionalFormatting sqref="H349">
    <cfRule type="containsBlanks" dxfId="9920" priority="194">
      <formula>LEN(TRIM(H349))=0</formula>
    </cfRule>
    <cfRule type="containsBlanks" priority="195">
      <formula>LEN(TRIM(H349))=0</formula>
    </cfRule>
  </conditionalFormatting>
  <conditionalFormatting sqref="H344">
    <cfRule type="containsBlanks" dxfId="9919" priority="192">
      <formula>LEN(TRIM(H344))=0</formula>
    </cfRule>
    <cfRule type="containsBlanks" priority="193">
      <formula>LEN(TRIM(H344))=0</formula>
    </cfRule>
  </conditionalFormatting>
  <conditionalFormatting sqref="H30">
    <cfRule type="containsBlanks" dxfId="9918" priority="191">
      <formula>LEN(TRIM(H30))=0</formula>
    </cfRule>
  </conditionalFormatting>
  <conditionalFormatting sqref="K50:L54">
    <cfRule type="containsBlanks" dxfId="9917" priority="190">
      <formula>LEN(TRIM(K50))=0</formula>
    </cfRule>
  </conditionalFormatting>
  <conditionalFormatting sqref="M50:M54">
    <cfRule type="containsBlanks" dxfId="9916" priority="189">
      <formula>LEN(TRIM(M50))=0</formula>
    </cfRule>
  </conditionalFormatting>
  <conditionalFormatting sqref="F230">
    <cfRule type="containsBlanks" dxfId="9915" priority="188">
      <formula>LEN(TRIM(F230))=0</formula>
    </cfRule>
  </conditionalFormatting>
  <conditionalFormatting sqref="F231">
    <cfRule type="expression" dxfId="9914" priority="56">
      <formula>$F$230="Sí"</formula>
    </cfRule>
    <cfRule type="containsBlanks" dxfId="9913" priority="187">
      <formula>LEN(TRIM(F231))=0</formula>
    </cfRule>
  </conditionalFormatting>
  <conditionalFormatting sqref="O40">
    <cfRule type="containsBlanks" dxfId="9912" priority="186">
      <formula>LEN(TRIM(O40))=0</formula>
    </cfRule>
  </conditionalFormatting>
  <conditionalFormatting sqref="O54">
    <cfRule type="containsBlanks" dxfId="9911" priority="185">
      <formula>LEN(TRIM(O54))=0</formula>
    </cfRule>
  </conditionalFormatting>
  <conditionalFormatting sqref="O119">
    <cfRule type="containsBlanks" dxfId="9910" priority="184">
      <formula>LEN(TRIM(O119))=0</formula>
    </cfRule>
  </conditionalFormatting>
  <conditionalFormatting sqref="O163">
    <cfRule type="containsBlanks" dxfId="9909" priority="183">
      <formula>LEN(TRIM(O163))=0</formula>
    </cfRule>
  </conditionalFormatting>
  <conditionalFormatting sqref="O175">
    <cfRule type="containsBlanks" dxfId="9908" priority="182">
      <formula>LEN(TRIM(O175))=0</formula>
    </cfRule>
  </conditionalFormatting>
  <conditionalFormatting sqref="H351">
    <cfRule type="containsBlanks" dxfId="9907" priority="180">
      <formula>LEN(TRIM(H351))=0</formula>
    </cfRule>
    <cfRule type="containsBlanks" priority="181">
      <formula>LEN(TRIM(H351))=0</formula>
    </cfRule>
  </conditionalFormatting>
  <conditionalFormatting sqref="H351:I351">
    <cfRule type="expression" dxfId="9906" priority="179">
      <formula>OR($H$345="No",$H$345="Don't know")</formula>
    </cfRule>
  </conditionalFormatting>
  <conditionalFormatting sqref="H348">
    <cfRule type="containsBlanks" dxfId="9905" priority="177">
      <formula>LEN(TRIM(H348))=0</formula>
    </cfRule>
    <cfRule type="containsBlanks" priority="178">
      <formula>LEN(TRIM(H348))=0</formula>
    </cfRule>
  </conditionalFormatting>
  <conditionalFormatting sqref="H346">
    <cfRule type="containsBlanks" dxfId="9904" priority="175">
      <formula>LEN(TRIM(H346))=0</formula>
    </cfRule>
    <cfRule type="containsBlanks" priority="176">
      <formula>LEN(TRIM(H346))=0</formula>
    </cfRule>
  </conditionalFormatting>
  <conditionalFormatting sqref="I10:I16 I18">
    <cfRule type="containsBlanks" dxfId="9903" priority="163">
      <formula>LEN(TRIM(I10))=0</formula>
    </cfRule>
    <cfRule type="expression" dxfId="9902" priority="164">
      <formula>$N$13="No"</formula>
    </cfRule>
    <cfRule type="expression" dxfId="9901" priority="165">
      <formula>$N$13="Not applicable"</formula>
    </cfRule>
    <cfRule type="expression" dxfId="9900" priority="166">
      <formula>$N$13="Don't know"</formula>
    </cfRule>
    <cfRule type="expression" dxfId="9899" priority="171">
      <formula>$N$13="No"</formula>
    </cfRule>
    <cfRule type="expression" dxfId="9898" priority="172">
      <formula>$N$13="Not applicable"</formula>
    </cfRule>
    <cfRule type="expression" dxfId="9897" priority="173">
      <formula>$N$13="Don't know"</formula>
    </cfRule>
    <cfRule type="containsBlanks" dxfId="9896" priority="174">
      <formula>LEN(TRIM(I10))=0</formula>
    </cfRule>
  </conditionalFormatting>
  <conditionalFormatting sqref="I6">
    <cfRule type="expression" dxfId="9895" priority="167">
      <formula>$N$13="No"</formula>
    </cfRule>
    <cfRule type="expression" dxfId="9894" priority="168">
      <formula>$N$13="Not applicable"</formula>
    </cfRule>
    <cfRule type="expression" dxfId="9893" priority="169">
      <formula>$N$13="Don't know"</formula>
    </cfRule>
    <cfRule type="containsBlanks" dxfId="9892" priority="170">
      <formula>LEN(TRIM(I6))=0</formula>
    </cfRule>
  </conditionalFormatting>
  <conditionalFormatting sqref="I10:I16">
    <cfRule type="expression" dxfId="9891" priority="159">
      <formula>OR($I$6="No",$I$6="Don't know")</formula>
    </cfRule>
    <cfRule type="expression" dxfId="9890" priority="162">
      <formula>$I$6="No"</formula>
    </cfRule>
  </conditionalFormatting>
  <conditionalFormatting sqref="I12">
    <cfRule type="expression" dxfId="9889" priority="161">
      <formula>$I$6="No"</formula>
    </cfRule>
  </conditionalFormatting>
  <conditionalFormatting sqref="I13:I16 I18">
    <cfRule type="expression" dxfId="9888" priority="160">
      <formula>OR($I$6="No",$I$6="Don't know")</formula>
    </cfRule>
  </conditionalFormatting>
  <conditionalFormatting sqref="L10:N10">
    <cfRule type="expression" dxfId="9887" priority="158">
      <formula>OR($I$10="No",$I$10="No sé",$I$10="No aplica")</formula>
    </cfRule>
  </conditionalFormatting>
  <conditionalFormatting sqref="L11:N11">
    <cfRule type="expression" dxfId="9886" priority="157">
      <formula>OR($I$11="No",$I$11="No sé",$I$11="Not aplica")</formula>
    </cfRule>
  </conditionalFormatting>
  <conditionalFormatting sqref="L12:N12">
    <cfRule type="expression" dxfId="9885" priority="33">
      <formula>OR($I$10="No",$I$10="No sé",$I$10="No aplica")</formula>
    </cfRule>
    <cfRule type="expression" dxfId="9884" priority="34">
      <formula>OR($I$13="No",$I$13="No sé",$I$13="No aplica")</formula>
    </cfRule>
    <cfRule type="expression" dxfId="9883" priority="35">
      <formula>OR($I$11="No",$I$11="No sé",$I$11="Not aplica")</formula>
    </cfRule>
    <cfRule type="expression" dxfId="9882" priority="36">
      <formula>OR($I$11="No",$I$11="No sé",$I$11="Not aplica")</formula>
    </cfRule>
    <cfRule type="expression" dxfId="9881" priority="156">
      <formula>OR($I$12="No",$I$12="No sé",$I$12="No aplica")</formula>
    </cfRule>
  </conditionalFormatting>
  <conditionalFormatting sqref="L13:N13">
    <cfRule type="expression" dxfId="9880" priority="155">
      <formula>OR($I$13="No",$I$13="No sé",$I$13="No aplica")</formula>
    </cfRule>
  </conditionalFormatting>
  <conditionalFormatting sqref="L14:N14">
    <cfRule type="expression" dxfId="9879" priority="154">
      <formula>OR($I$14="No",$I$14="No sé",$I$14="No aplica")</formula>
    </cfRule>
  </conditionalFormatting>
  <conditionalFormatting sqref="L15:N15">
    <cfRule type="expression" dxfId="9878" priority="153">
      <formula>OR($I$15="No",$I$15="No sé",$I$15="No aplica")</formula>
    </cfRule>
  </conditionalFormatting>
  <conditionalFormatting sqref="L16:N16">
    <cfRule type="expression" dxfId="9877" priority="152">
      <formula>OR($I$16="No",$I$16="No sé",$I$16="No aplica")</formula>
    </cfRule>
  </conditionalFormatting>
  <conditionalFormatting sqref="L18:N18">
    <cfRule type="expression" dxfId="9876" priority="151">
      <formula>OR($I$18="No",$I$18="No sé",$I$18="No aplica")</formula>
    </cfRule>
  </conditionalFormatting>
  <conditionalFormatting sqref="L17:N17">
    <cfRule type="expression" dxfId="9875" priority="150">
      <formula>OR($I$17="ninguno de los dos",$I$17="No sé",$I$17="No aplica")</formula>
    </cfRule>
  </conditionalFormatting>
  <conditionalFormatting sqref="L10:N18">
    <cfRule type="expression" dxfId="9874" priority="149">
      <formula>OR($I$6="No",$I$6="Don't know")</formula>
    </cfRule>
  </conditionalFormatting>
  <conditionalFormatting sqref="I18">
    <cfRule type="expression" dxfId="9873" priority="147">
      <formula>OR($I$6="No",$I$6="Don't know")</formula>
    </cfRule>
    <cfRule type="expression" dxfId="9872" priority="148">
      <formula>$I$6="No"</formula>
    </cfRule>
  </conditionalFormatting>
  <conditionalFormatting sqref="I17">
    <cfRule type="expression" dxfId="9871" priority="136">
      <formula>OR($I$6="No",$I$6="No sé")</formula>
    </cfRule>
    <cfRule type="expression" dxfId="9870" priority="137">
      <formula>OR($I$6="No",$I$6="Don't know")</formula>
    </cfRule>
    <cfRule type="expression" dxfId="9869" priority="138">
      <formula>$I$6="No"</formula>
    </cfRule>
    <cfRule type="containsBlanks" dxfId="9868" priority="139">
      <formula>LEN(TRIM(I17))=0</formula>
    </cfRule>
    <cfRule type="expression" dxfId="9867" priority="140">
      <formula>$N$13="No"</formula>
    </cfRule>
    <cfRule type="expression" dxfId="9866" priority="141">
      <formula>$N$13="Not applicable"</formula>
    </cfRule>
    <cfRule type="expression" dxfId="9865" priority="142">
      <formula>$N$13="Don't know"</formula>
    </cfRule>
    <cfRule type="expression" dxfId="9864" priority="143">
      <formula>$N$13="No"</formula>
    </cfRule>
    <cfRule type="expression" dxfId="9863" priority="144">
      <formula>$N$13="Not applicable"</formula>
    </cfRule>
    <cfRule type="expression" dxfId="9862" priority="145">
      <formula>$N$13="Don't know"</formula>
    </cfRule>
    <cfRule type="containsBlanks" dxfId="9861" priority="146">
      <formula>LEN(TRIM(I17))=0</formula>
    </cfRule>
  </conditionalFormatting>
  <conditionalFormatting sqref="I19:I23">
    <cfRule type="expression" dxfId="9860" priority="125">
      <formula>OR($I$6="No",$I$6="No sé")</formula>
    </cfRule>
    <cfRule type="expression" dxfId="9859" priority="126">
      <formula>$I$6="No"</formula>
    </cfRule>
    <cfRule type="expression" dxfId="9858" priority="127">
      <formula>OR($I$6="No",$I$6="Don't know")</formula>
    </cfRule>
    <cfRule type="containsBlanks" dxfId="9857" priority="128">
      <formula>LEN(TRIM(I19))=0</formula>
    </cfRule>
    <cfRule type="expression" dxfId="9856" priority="129">
      <formula>$N$13="No"</formula>
    </cfRule>
    <cfRule type="expression" dxfId="9855" priority="130">
      <formula>$N$13="Not applicable"</formula>
    </cfRule>
    <cfRule type="expression" dxfId="9854" priority="131">
      <formula>$N$13="Don't know"</formula>
    </cfRule>
    <cfRule type="expression" dxfId="9853" priority="132">
      <formula>$N$13="No"</formula>
    </cfRule>
    <cfRule type="expression" dxfId="9852" priority="133">
      <formula>$N$13="Not applicable"</formula>
    </cfRule>
    <cfRule type="expression" dxfId="9851" priority="134">
      <formula>$N$13="Don't know"</formula>
    </cfRule>
    <cfRule type="containsBlanks" dxfId="9850" priority="135">
      <formula>LEN(TRIM(I19))=0</formula>
    </cfRule>
  </conditionalFormatting>
  <conditionalFormatting sqref="I23">
    <cfRule type="expression" dxfId="9849" priority="124">
      <formula>OR($I$22="No", $I$22="No sé")</formula>
    </cfRule>
  </conditionalFormatting>
  <conditionalFormatting sqref="I10:I16 I18 L10:N18">
    <cfRule type="expression" dxfId="9848" priority="123">
      <formula>OR($I$6="No",$I$6="No sé")</formula>
    </cfRule>
  </conditionalFormatting>
  <conditionalFormatting sqref="F43:J43">
    <cfRule type="containsBlanks" dxfId="9847" priority="122">
      <formula>LEN(TRIM(F43))=0</formula>
    </cfRule>
  </conditionalFormatting>
  <conditionalFormatting sqref="K43:L43">
    <cfRule type="containsBlanks" dxfId="9846" priority="121">
      <formula>LEN(TRIM(K43))=0</formula>
    </cfRule>
  </conditionalFormatting>
  <conditionalFormatting sqref="M43">
    <cfRule type="containsBlanks" dxfId="9845" priority="120">
      <formula>LEN(TRIM(M43))=0</formula>
    </cfRule>
  </conditionalFormatting>
  <conditionalFormatting sqref="F43">
    <cfRule type="expression" dxfId="9844" priority="119">
      <formula>OR($I$40="No",$I$40="No sé")</formula>
    </cfRule>
  </conditionalFormatting>
  <conditionalFormatting sqref="G43:M43">
    <cfRule type="expression" dxfId="9843" priority="118">
      <formula>OR($I$40="No",$I$40="No sé")</formula>
    </cfRule>
  </conditionalFormatting>
  <conditionalFormatting sqref="F45:J45">
    <cfRule type="containsBlanks" dxfId="9842" priority="117">
      <formula>LEN(TRIM(F45))=0</formula>
    </cfRule>
  </conditionalFormatting>
  <conditionalFormatting sqref="K45:L45">
    <cfRule type="containsBlanks" dxfId="9841" priority="116">
      <formula>LEN(TRIM(K45))=0</formula>
    </cfRule>
  </conditionalFormatting>
  <conditionalFormatting sqref="M45">
    <cfRule type="containsBlanks" dxfId="9840" priority="115">
      <formula>LEN(TRIM(M45))=0</formula>
    </cfRule>
  </conditionalFormatting>
  <conditionalFormatting sqref="F45">
    <cfRule type="expression" dxfId="9839" priority="114">
      <formula>OR($I$40="No",$I$40="No sé")</formula>
    </cfRule>
  </conditionalFormatting>
  <conditionalFormatting sqref="G45:M45">
    <cfRule type="expression" dxfId="9838" priority="113">
      <formula>OR($I$40="No",$I$40="No sé")</formula>
    </cfRule>
  </conditionalFormatting>
  <conditionalFormatting sqref="H115">
    <cfRule type="expression" dxfId="9837" priority="110">
      <formula>#REF!="Don't know"</formula>
    </cfRule>
    <cfRule type="expression" dxfId="9836" priority="111">
      <formula>#REF!="No"</formula>
    </cfRule>
    <cfRule type="containsBlanks" dxfId="9835" priority="112">
      <formula>LEN(TRIM(H115))=0</formula>
    </cfRule>
  </conditionalFormatting>
  <conditionalFormatting sqref="H115:J115">
    <cfRule type="expression" dxfId="9834" priority="108">
      <formula>IF($G$111,"No")</formula>
    </cfRule>
    <cfRule type="expression" dxfId="9833" priority="109">
      <formula>IF+$G$111="No"</formula>
    </cfRule>
  </conditionalFormatting>
  <conditionalFormatting sqref="H113:H114">
    <cfRule type="expression" dxfId="9832" priority="105">
      <formula>#REF!="Don't know"</formula>
    </cfRule>
    <cfRule type="expression" dxfId="9831" priority="106">
      <formula>#REF!="No"</formula>
    </cfRule>
    <cfRule type="containsBlanks" dxfId="9830" priority="107">
      <formula>LEN(TRIM(H113))=0</formula>
    </cfRule>
  </conditionalFormatting>
  <conditionalFormatting sqref="H116">
    <cfRule type="expression" dxfId="9829" priority="102">
      <formula>#REF!="Don't know"</formula>
    </cfRule>
    <cfRule type="expression" dxfId="9828" priority="103">
      <formula>#REF!="No"</formula>
    </cfRule>
    <cfRule type="containsBlanks" dxfId="9827" priority="104">
      <formula>LEN(TRIM(H116))=0</formula>
    </cfRule>
  </conditionalFormatting>
  <conditionalFormatting sqref="H113:J116">
    <cfRule type="expression" dxfId="9826" priority="101">
      <formula>OR($G$111="No",$G$111="No sé")</formula>
    </cfRule>
  </conditionalFormatting>
  <conditionalFormatting sqref="H120:J120">
    <cfRule type="expression" dxfId="9825" priority="100">
      <formula>OR($H$119="No",$H$119="No sé")</formula>
    </cfRule>
  </conditionalFormatting>
  <conditionalFormatting sqref="G123 J123:J125 G127:G129 J127:J129 G125 J131:J135 G131:G133 G136">
    <cfRule type="containsBlanks" dxfId="9824" priority="99">
      <formula>LEN(TRIM(G123))=0</formula>
    </cfRule>
  </conditionalFormatting>
  <conditionalFormatting sqref="G123:I123">
    <cfRule type="expression" dxfId="9823" priority="98">
      <formula>OR($I$92="No",$I$92="No sé")</formula>
    </cfRule>
  </conditionalFormatting>
  <conditionalFormatting sqref="J123:L123">
    <cfRule type="expression" dxfId="9822" priority="97">
      <formula>OR($G$92="No",$G$92="No sé")</formula>
    </cfRule>
  </conditionalFormatting>
  <conditionalFormatting sqref="J124:L124">
    <cfRule type="expression" dxfId="9821" priority="96">
      <formula>OR($G$93="No",$G$93="No sé")</formula>
    </cfRule>
  </conditionalFormatting>
  <conditionalFormatting sqref="G125:I125">
    <cfRule type="expression" dxfId="9820" priority="95">
      <formula>OR($I$94="No",$I$94="No sé")</formula>
    </cfRule>
  </conditionalFormatting>
  <conditionalFormatting sqref="G126">
    <cfRule type="containsBlanks" dxfId="9819" priority="94">
      <formula>LEN(TRIM(G126))=0</formula>
    </cfRule>
  </conditionalFormatting>
  <conditionalFormatting sqref="G126:I126">
    <cfRule type="expression" dxfId="9818" priority="93">
      <formula>OR($I$94="No",$I$94="No sé")</formula>
    </cfRule>
  </conditionalFormatting>
  <conditionalFormatting sqref="J125:L125">
    <cfRule type="expression" dxfId="9817" priority="92">
      <formula>OR($G$94="No",$G$94="No sé")</formula>
    </cfRule>
  </conditionalFormatting>
  <conditionalFormatting sqref="J126">
    <cfRule type="containsBlanks" dxfId="9816" priority="91">
      <formula>LEN(TRIM(J126))=0</formula>
    </cfRule>
  </conditionalFormatting>
  <conditionalFormatting sqref="J126:L126">
    <cfRule type="expression" dxfId="9815" priority="90">
      <formula>OR($G$94="No",$G$94="No sé")</formula>
    </cfRule>
  </conditionalFormatting>
  <conditionalFormatting sqref="G127:I127">
    <cfRule type="expression" dxfId="9814" priority="89">
      <formula>OR($I$95="No",$I$95="No sé")</formula>
    </cfRule>
  </conditionalFormatting>
  <conditionalFormatting sqref="J127:L127">
    <cfRule type="expression" dxfId="9813" priority="88">
      <formula>OR($G$95="No",$G$95="No sé")</formula>
    </cfRule>
  </conditionalFormatting>
  <conditionalFormatting sqref="G128:I128">
    <cfRule type="expression" dxfId="9812" priority="87">
      <formula>OR($I$96="No",$I$96="No sé")</formula>
    </cfRule>
  </conditionalFormatting>
  <conditionalFormatting sqref="J128:L128">
    <cfRule type="expression" dxfId="9811" priority="86">
      <formula>OR($G$96="No",$G$96="No sé")</formula>
    </cfRule>
  </conditionalFormatting>
  <conditionalFormatting sqref="G129:I129">
    <cfRule type="expression" dxfId="9810" priority="85">
      <formula>OR($I$97="No",$I$97="No sé")</formula>
    </cfRule>
  </conditionalFormatting>
  <conditionalFormatting sqref="J129:L129">
    <cfRule type="expression" dxfId="9809" priority="84">
      <formula>OR($G$97="No",$G$97="No sé")</formula>
    </cfRule>
  </conditionalFormatting>
  <conditionalFormatting sqref="G131:I131">
    <cfRule type="expression" dxfId="9808" priority="83">
      <formula>OR($I$99="No",$I$99="No sé")</formula>
    </cfRule>
  </conditionalFormatting>
  <conditionalFormatting sqref="J131:L131">
    <cfRule type="expression" dxfId="9807" priority="82">
      <formula>OR($G$99="No",$G$99="No sé")</formula>
    </cfRule>
  </conditionalFormatting>
  <conditionalFormatting sqref="G132:I132">
    <cfRule type="expression" dxfId="9806" priority="81">
      <formula>OR($I$100="No",$I$100="No sé")</formula>
    </cfRule>
  </conditionalFormatting>
  <conditionalFormatting sqref="J132:L132">
    <cfRule type="expression" dxfId="9805" priority="80">
      <formula>OR($G$100="No",$G$100="No sé")</formula>
    </cfRule>
  </conditionalFormatting>
  <conditionalFormatting sqref="G133:I133">
    <cfRule type="expression" dxfId="9804" priority="79">
      <formula>OR($I$101="No",$I$101="No sé")</formula>
    </cfRule>
  </conditionalFormatting>
  <conditionalFormatting sqref="J133:L133">
    <cfRule type="expression" dxfId="9803" priority="78">
      <formula>OR($G$101="No",$G$101="No sé")</formula>
    </cfRule>
  </conditionalFormatting>
  <conditionalFormatting sqref="J134:L134">
    <cfRule type="expression" dxfId="9802" priority="77">
      <formula>OR($G$102="No",$G$102="No sé")</formula>
    </cfRule>
  </conditionalFormatting>
  <conditionalFormatting sqref="J135:L135">
    <cfRule type="expression" dxfId="9801" priority="76">
      <formula>OR($G$103="No",$G$103="No sé")</formula>
    </cfRule>
  </conditionalFormatting>
  <conditionalFormatting sqref="G136:I136">
    <cfRule type="expression" dxfId="9800" priority="75">
      <formula>OR($I$104="No",$I$104="No sé")</formula>
    </cfRule>
  </conditionalFormatting>
  <conditionalFormatting sqref="G150:K150">
    <cfRule type="expression" dxfId="9799" priority="74">
      <formula>OR($F150="No",$F150="No sé")</formula>
    </cfRule>
  </conditionalFormatting>
  <conditionalFormatting sqref="L140:L150">
    <cfRule type="containsBlanks" dxfId="9798" priority="71">
      <formula>LEN(TRIM(L140))=0</formula>
    </cfRule>
    <cfRule type="expression" dxfId="9797" priority="72">
      <formula>$F$197="Don't know"</formula>
    </cfRule>
    <cfRule type="expression" dxfId="9796" priority="73">
      <formula>$F$197="No"</formula>
    </cfRule>
  </conditionalFormatting>
  <conditionalFormatting sqref="L140:N150">
    <cfRule type="expression" dxfId="9795" priority="70">
      <formula>OR($F140="No",$F140="No sé")</formula>
    </cfRule>
  </conditionalFormatting>
  <conditionalFormatting sqref="G152:N162">
    <cfRule type="expression" dxfId="9794" priority="69">
      <formula>OR($F152="No",$F152="No sé")</formula>
    </cfRule>
  </conditionalFormatting>
  <conditionalFormatting sqref="G176:N186">
    <cfRule type="expression" dxfId="9793" priority="68">
      <formula>OR($F176="No",$F176="No sé")</formula>
    </cfRule>
  </conditionalFormatting>
  <conditionalFormatting sqref="H189:H192">
    <cfRule type="containsBlanks" dxfId="9792" priority="65">
      <formula>LEN(TRIM(H189))=0</formula>
    </cfRule>
    <cfRule type="expression" dxfId="9791" priority="66">
      <formula>$H$120="Don't know"</formula>
    </cfRule>
    <cfRule type="expression" dxfId="9790" priority="67">
      <formula>$H$120="no"</formula>
    </cfRule>
  </conditionalFormatting>
  <conditionalFormatting sqref="H189:J192">
    <cfRule type="expression" dxfId="9789" priority="64">
      <formula>OR($H$187="No",$H$187="No sé")</formula>
    </cfRule>
  </conditionalFormatting>
  <conditionalFormatting sqref="H195:H196">
    <cfRule type="containsBlanks" dxfId="9788" priority="63">
      <formula>LEN(TRIM(H195))=0</formula>
    </cfRule>
  </conditionalFormatting>
  <conditionalFormatting sqref="H197">
    <cfRule type="containsBlanks" dxfId="9787" priority="62">
      <formula>LEN(TRIM(H197))=0</formula>
    </cfRule>
  </conditionalFormatting>
  <conditionalFormatting sqref="H197:J197">
    <cfRule type="expression" dxfId="9786" priority="61">
      <formula>AND($H$195="No",$H$196="No")</formula>
    </cfRule>
  </conditionalFormatting>
  <conditionalFormatting sqref="H199">
    <cfRule type="containsBlanks" dxfId="9785" priority="60">
      <formula>LEN(TRIM(H199))=0</formula>
    </cfRule>
  </conditionalFormatting>
  <conditionalFormatting sqref="H201">
    <cfRule type="containsBlanks" dxfId="9784" priority="59">
      <formula>LEN(TRIM(H201))=0</formula>
    </cfRule>
  </conditionalFormatting>
  <conditionalFormatting sqref="H201:J202">
    <cfRule type="expression" dxfId="9783" priority="58">
      <formula>AND($H$195="No",$H$196="No")</formula>
    </cfRule>
  </conditionalFormatting>
  <conditionalFormatting sqref="H202:J202">
    <cfRule type="expression" dxfId="9782" priority="57">
      <formula>OR($H$201="No","Don't know")</formula>
    </cfRule>
  </conditionalFormatting>
  <conditionalFormatting sqref="G244">
    <cfRule type="expression" dxfId="9781" priority="54">
      <formula>OR($G$242="No",$G$242="No sé")</formula>
    </cfRule>
    <cfRule type="containsBlanks" dxfId="9780" priority="55">
      <formula>LEN(TRIM(G244))=0</formula>
    </cfRule>
  </conditionalFormatting>
  <conditionalFormatting sqref="F246:F250">
    <cfRule type="containsBlanks" dxfId="9779" priority="53">
      <formula>LEN(TRIM(F246))=0</formula>
    </cfRule>
  </conditionalFormatting>
  <conditionalFormatting sqref="F246:G250">
    <cfRule type="expression" dxfId="9778" priority="49">
      <formula>OR($G$244="No",$G$244="No sé",$G$244="No aplica (no hay ningún LMIS)")</formula>
    </cfRule>
    <cfRule type="expression" dxfId="9777" priority="52">
      <formula>OR($G$242="No",$G$242="No sé")</formula>
    </cfRule>
  </conditionalFormatting>
  <conditionalFormatting sqref="F246:G249">
    <cfRule type="expression" dxfId="9776" priority="51">
      <formula>OR($G$244="No",$G$244="Don't know")</formula>
    </cfRule>
  </conditionalFormatting>
  <conditionalFormatting sqref="F250:G250">
    <cfRule type="expression" dxfId="9775" priority="50">
      <formula>OR($G$244="No",$G$244="No sé", $G$244="No aplica (no hay ningún LMIS)")</formula>
    </cfRule>
  </conditionalFormatting>
  <conditionalFormatting sqref="H287">
    <cfRule type="containsBlanks" dxfId="9774" priority="48">
      <formula>LEN(TRIM(H287))=0</formula>
    </cfRule>
  </conditionalFormatting>
  <conditionalFormatting sqref="H287:J287">
    <cfRule type="expression" dxfId="9773" priority="47">
      <formula>OR($H$286="No",$H$286="No sé")</formula>
    </cfRule>
  </conditionalFormatting>
  <conditionalFormatting sqref="H345">
    <cfRule type="containsBlanks" dxfId="9772" priority="45">
      <formula>LEN(TRIM(H345))=0</formula>
    </cfRule>
    <cfRule type="containsBlanks" priority="46">
      <formula>LEN(TRIM(H345))=0</formula>
    </cfRule>
  </conditionalFormatting>
  <conditionalFormatting sqref="H345:I345">
    <cfRule type="expression" dxfId="9771" priority="44">
      <formula>OR($H$344="No",$H$344="No sé")</formula>
    </cfRule>
  </conditionalFormatting>
  <conditionalFormatting sqref="H278">
    <cfRule type="containsBlanks" dxfId="9770" priority="43">
      <formula>LEN(TRIM(H278))=0</formula>
    </cfRule>
  </conditionalFormatting>
  <conditionalFormatting sqref="H279:J279">
    <cfRule type="expression" dxfId="9769" priority="42">
      <formula>OR($H$278="No",$H$278="No sé",$H$277="No",$H$277="No sé")</formula>
    </cfRule>
  </conditionalFormatting>
  <conditionalFormatting sqref="H278:J278">
    <cfRule type="expression" dxfId="9768" priority="41">
      <formula>OR($H$277="No",$H$277="No sé")</formula>
    </cfRule>
  </conditionalFormatting>
  <conditionalFormatting sqref="H294:J294">
    <cfRule type="expression" dxfId="9767" priority="39">
      <formula>$H$292="Sí"</formula>
    </cfRule>
    <cfRule type="containsBlanks" dxfId="9766" priority="40">
      <formula>LEN(TRIM(H294))=0</formula>
    </cfRule>
  </conditionalFormatting>
  <conditionalFormatting sqref="H339:N339">
    <cfRule type="expression" dxfId="9765" priority="38">
      <formula>OR($H$338="No",$H$338="No sé")</formula>
    </cfRule>
  </conditionalFormatting>
  <conditionalFormatting sqref="G36:J37">
    <cfRule type="expression" dxfId="9764" priority="37">
      <formula>OR($J$33="No",$J$33="No sé")</formula>
    </cfRule>
  </conditionalFormatting>
  <conditionalFormatting sqref="G124">
    <cfRule type="containsBlanks" dxfId="9763" priority="32">
      <formula>LEN(TRIM(G124))=0</formula>
    </cfRule>
  </conditionalFormatting>
  <conditionalFormatting sqref="G124:I124">
    <cfRule type="expression" dxfId="9762" priority="31">
      <formula>OR($I$94="No",$I$94="No sé")</formula>
    </cfRule>
  </conditionalFormatting>
  <conditionalFormatting sqref="G130 J130">
    <cfRule type="containsBlanks" dxfId="9761" priority="30">
      <formula>LEN(TRIM(G130))=0</formula>
    </cfRule>
  </conditionalFormatting>
  <conditionalFormatting sqref="G130:L130">
    <cfRule type="expression" dxfId="9760" priority="29">
      <formula>OR($I$97="No",$I$97="No sé")</formula>
    </cfRule>
  </conditionalFormatting>
  <conditionalFormatting sqref="G134:G135">
    <cfRule type="containsBlanks" dxfId="9759" priority="28">
      <formula>LEN(TRIM(G134))=0</formula>
    </cfRule>
  </conditionalFormatting>
  <conditionalFormatting sqref="G134:I135">
    <cfRule type="expression" dxfId="9758" priority="27">
      <formula>OR($I$101="No",$I$101="No sé")</formula>
    </cfRule>
  </conditionalFormatting>
  <conditionalFormatting sqref="J136">
    <cfRule type="containsBlanks" dxfId="9757" priority="26">
      <formula>LEN(TRIM(J136))=0</formula>
    </cfRule>
  </conditionalFormatting>
  <conditionalFormatting sqref="J136:L136">
    <cfRule type="expression" dxfId="9756" priority="25">
      <formula>OR($G$103="No",$G$103="No sé")</formula>
    </cfRule>
  </conditionalFormatting>
  <conditionalFormatting sqref="F237:F240">
    <cfRule type="containsBlanks" dxfId="9755" priority="24">
      <formula>LEN(TRIM(F237))=0</formula>
    </cfRule>
  </conditionalFormatting>
  <conditionalFormatting sqref="H118">
    <cfRule type="containsBlanks" dxfId="9754" priority="21">
      <formula>LEN(TRIM(H118))=0</formula>
    </cfRule>
    <cfRule type="expression" dxfId="9753" priority="22">
      <formula>#REF!="Don't know"</formula>
    </cfRule>
    <cfRule type="expression" dxfId="9752" priority="23">
      <formula>#REF!="No"</formula>
    </cfRule>
  </conditionalFormatting>
  <conditionalFormatting sqref="H293:J293">
    <cfRule type="expression" dxfId="9751" priority="19">
      <formula>$H$292="Sí"</formula>
    </cfRule>
    <cfRule type="containsBlanks" dxfId="9750" priority="20">
      <formula>LEN(TRIM(H293))=0</formula>
    </cfRule>
  </conditionalFormatting>
  <conditionalFormatting sqref="H341:I341">
    <cfRule type="containsBlanks" dxfId="9749" priority="17">
      <formula>LEN(TRIM(H341))=0</formula>
    </cfRule>
    <cfRule type="containsBlanks" priority="18">
      <formula>LEN(TRIM(H341))=0</formula>
    </cfRule>
  </conditionalFormatting>
  <conditionalFormatting sqref="H254:H257">
    <cfRule type="containsBlanks" dxfId="9748" priority="16">
      <formula>LEN(TRIM(H254))=0</formula>
    </cfRule>
  </conditionalFormatting>
  <conditionalFormatting sqref="I254:I257">
    <cfRule type="containsBlanks" dxfId="9747" priority="15">
      <formula>LEN(TRIM(I254))=0</formula>
    </cfRule>
  </conditionalFormatting>
  <conditionalFormatting sqref="K254:K257">
    <cfRule type="containsBlanks" dxfId="9746" priority="14">
      <formula>LEN(TRIM(K254))=0</formula>
    </cfRule>
  </conditionalFormatting>
  <conditionalFormatting sqref="L254:L257">
    <cfRule type="containsBlanks" dxfId="9745" priority="13">
      <formula>LEN(TRIM(L254))=0</formula>
    </cfRule>
  </conditionalFormatting>
  <conditionalFormatting sqref="H259:H260">
    <cfRule type="containsBlanks" dxfId="9744" priority="12">
      <formula>LEN(TRIM(H259))=0</formula>
    </cfRule>
  </conditionalFormatting>
  <conditionalFormatting sqref="I259:I260">
    <cfRule type="containsBlanks" dxfId="9743" priority="11">
      <formula>LEN(TRIM(I259))=0</formula>
    </cfRule>
  </conditionalFormatting>
  <conditionalFormatting sqref="K259:K260">
    <cfRule type="containsBlanks" dxfId="9742" priority="10">
      <formula>LEN(TRIM(K259))=0</formula>
    </cfRule>
  </conditionalFormatting>
  <conditionalFormatting sqref="L259:L260">
    <cfRule type="containsBlanks" dxfId="9741" priority="9">
      <formula>LEN(TRIM(L259))=0</formula>
    </cfRule>
  </conditionalFormatting>
  <conditionalFormatting sqref="H263:H268">
    <cfRule type="containsBlanks" dxfId="9740" priority="8">
      <formula>LEN(TRIM(H263))=0</formula>
    </cfRule>
  </conditionalFormatting>
  <conditionalFormatting sqref="I263:I268">
    <cfRule type="containsBlanks" dxfId="9739" priority="7">
      <formula>LEN(TRIM(I263))=0</formula>
    </cfRule>
  </conditionalFormatting>
  <conditionalFormatting sqref="K263:K268">
    <cfRule type="containsBlanks" dxfId="9738" priority="6">
      <formula>LEN(TRIM(K263))=0</formula>
    </cfRule>
  </conditionalFormatting>
  <conditionalFormatting sqref="L263:L268">
    <cfRule type="containsBlanks" dxfId="9737" priority="5">
      <formula>LEN(TRIM(L263))=0</formula>
    </cfRule>
  </conditionalFormatting>
  <conditionalFormatting sqref="H270:H272">
    <cfRule type="containsBlanks" dxfId="9736" priority="4">
      <formula>LEN(TRIM(H270))=0</formula>
    </cfRule>
  </conditionalFormatting>
  <conditionalFormatting sqref="I270:I272">
    <cfRule type="containsBlanks" dxfId="9735" priority="3">
      <formula>LEN(TRIM(I270))=0</formula>
    </cfRule>
  </conditionalFormatting>
  <conditionalFormatting sqref="K270:K272">
    <cfRule type="containsBlanks" dxfId="9734" priority="2">
      <formula>LEN(TRIM(K270))=0</formula>
    </cfRule>
  </conditionalFormatting>
  <conditionalFormatting sqref="L270:L272">
    <cfRule type="containsBlanks" dxfId="9733" priority="1">
      <formula>LEN(TRIM(L270))=0</formula>
    </cfRule>
  </conditionalFormatting>
  <dataValidations count="49">
    <dataValidation type="list" showInputMessage="1" showErrorMessage="1" sqref="I17" xr:uid="{798D606D-2CB5-D045-9D0F-50029172C67D}">
      <formula1>"Ministerio de Finanza, Ministerio de Planificación, ambos ministerios, ninguno de los dos, No sé, No aplica"</formula1>
    </dataValidation>
    <dataValidation type="list" showInputMessage="1" showErrorMessage="1" sqref="H340:I340" xr:uid="{C33C4384-DE13-9846-A767-7873142F67E5}">
      <formula1>"Sí (Plan de PSE con componente de FP/RH),No hay plan de PSE iniciado/desarrollado,Sí hay un plan de PSE pero sin componentes de FP/RH, No sé"</formula1>
    </dataValidation>
    <dataValidation type="list" showInputMessage="1" showErrorMessage="1" sqref="H341:I341" xr:uid="{EC0A6576-7101-EC43-87B1-0CE504FF5284}">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3E7FD53E-F2FF-9D41-AC52-80006C04B712}">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02EECAB6-78CA-834B-A6F1-8E3509830DD3}">
      <formula1>"0,1,2 o más,No sé"</formula1>
    </dataValidation>
    <dataValidation type="list" showInputMessage="1" showErrorMessage="1" sqref="J334:K334 J304:K304 J309:K309 J314:K314 J319:K319 J324:K324 J329:K329 J299:K299" xr:uid="{866982F0-1E18-5A43-A1E7-AB1CCB7B9F33}">
      <formula1>"0,1,2-3,Más de 3,No sé"</formula1>
    </dataValidation>
    <dataValidation type="list" showInputMessage="1" showErrorMessage="1" sqref="J308:K308" xr:uid="{F446B7A5-CC1D-D249-A7F8-27584735FE73}">
      <formula1>"Precalificados por la OMS, SRA, Precalificados por la OMS y SRA,No se registraron productos precalificados por la OMS o SRA,No sé, No aplica"</formula1>
    </dataValidation>
    <dataValidation type="list" showInputMessage="1" showErrorMessage="1" sqref="G123:L136" xr:uid="{57C4737E-0D3C-5D41-9E47-62C0AFE93393}">
      <formula1>"Trabajador sanitario comunitario (o equivalente),Auxiliar de enfermería,Partera auxiliar de enfermería,Enfermero,Oficial clínico,Médico,No sé,No aplica"</formula1>
    </dataValidation>
    <dataValidation type="list" showInputMessage="1" showErrorMessage="1" sqref="F71:G73 H189:J192 F75:G78" xr:uid="{043266B8-1A2F-1449-A5D4-04633B2BF0C4}">
      <formula1>"Sí,No,No sé,No aplica"</formula1>
    </dataValidation>
    <dataValidation type="list" showInputMessage="1" showErrorMessage="1" sqref="F50:F54" xr:uid="{D4117549-1EF5-DB48-9B00-7B767859CE33}">
      <formula1>"En especie, En efectivo, No sé, No aplica"</formula1>
    </dataValidation>
    <dataValidation type="list" showInputMessage="1" showErrorMessage="1" sqref="H290:J290 H277:J278 H294:J294 H292:J292 H195:H197 I18:I20 J65:J68 F231 H115:J115 G106:N108 L140:N150 I22:I23 H199:J199 H201:J201 F233:F235 F237:F240 I10:I16 H281:J282 H286:J286 L164:N174" xr:uid="{82F73ADF-45DD-704E-A8C8-C5B6E1925A95}">
      <formula1>"Sí, No, No sé, No aplica"</formula1>
    </dataValidation>
    <dataValidation type="list" showInputMessage="1" showErrorMessage="1" sqref="J26 H26" xr:uid="{3C6C9F65-6388-194B-98BF-1F83996452ED}">
      <formula1>"2017,2018,2019,2020,2021"</formula1>
    </dataValidation>
    <dataValidation type="list" showInputMessage="1" showErrorMessage="1" sqref="H283:J283" xr:uid="{0BB573B3-F900-4F4C-AFA0-323D7776394C}">
      <formula1>"Sí; certificación de las normas ISO, Sí; precalificación de la OMS, Sí; certificación de las normas ISO y precalificación de la OMS,Ninguno, No sé, No aplica"</formula1>
    </dataValidation>
    <dataValidation type="list" showInputMessage="1" showErrorMessage="1" sqref="F224:G224" xr:uid="{576C0A5F-8976-4B44-94BB-05FF1011F60C}">
      <formula1>"Sí: Intensa movilización/participación comunitaria,Sí: Moderada movilización/participación comunitaria,No,No sé"</formula1>
    </dataValidation>
    <dataValidation type="list" showInputMessage="1" showErrorMessage="1" sqref="F222:G222" xr:uid="{227975DE-C367-0F4E-9108-6F3FEF1674D0}">
      <formula1>"Sí: Numerosas actividades en medios de comunicación,Sí: Algunas actividades en medios de comunicación,No,No sé"</formula1>
    </dataValidation>
    <dataValidation type="list" showInputMessage="1" showErrorMessage="1" sqref="H116:J116" xr:uid="{76B83583-47D3-BD4C-8B1A-12D24C4A87B7}">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CC502B5B-4A22-234B-941B-71341B0AA9E3}">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41A82676-6333-104F-838B-2652067A6798}">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D393FD24-6A35-E941-A452-04BEDBC4B882}">
      <formula1>"0 %,1-10 %,11-20 %,21-30 %,31-40 %,41-50 %,51-60 %,61-70 %,71-80 %,81-100 %,No sé,No aplica"</formula1>
    </dataValidation>
    <dataValidation type="list" showInputMessage="1" showErrorMessage="1" sqref="F225:G225" xr:uid="{7B7C7E18-6A7B-B54C-937F-4E973A67753D}">
      <formula1>"Sí,No,No sé"</formula1>
    </dataValidation>
    <dataValidation type="list" showInputMessage="1" showErrorMessage="1" sqref="F223:G223" xr:uid="{7DA84594-2B39-DE46-9EBC-56097DC2EA53}">
      <formula1>"Sí: Numerosas actividades de promoción/educación móvil,Sí: Algunas actividades de promoción/educación móvil,No,No sé"</formula1>
    </dataValidation>
    <dataValidation type="list" showInputMessage="1" showErrorMessage="1" sqref="F221:G221" xr:uid="{4090608D-F5A4-4246-84FD-12F71E543BB1}">
      <formula1>"Sí: Numerosas actividades de mercadeo social,Sí: Algunas actividades de mercadeo social,No,No sé"</formula1>
    </dataValidation>
    <dataValidation showInputMessage="1" showErrorMessage="1" error="Seleccione una opción de la lista desplegable." sqref="K19:N23" xr:uid="{C86A011F-6193-6A45-9E6C-99A392DAD4F2}"/>
    <dataValidation type="list" showInputMessage="1" showErrorMessage="1" sqref="F246:G249" xr:uid="{A9D905B2-0F32-FD48-B367-BECD3FC43957}">
      <formula1>"Sí: Se incluyen todas las instalaciones del sector público, Sí: Se incluyen algunas de las instalaciones del sector público,Ninguno, No sé, No aplica (no hay un LMIS)"</formula1>
    </dataValidation>
    <dataValidation type="list" showInputMessage="1" showErrorMessage="1" sqref="H291:J291" xr:uid="{2589590A-78E9-C141-9362-9AB580D105F0}">
      <formula1>"0-25 %,26-50 %,51-75 %,76-100 %, No sé, No aplica"</formula1>
    </dataValidation>
    <dataValidation type="list" showInputMessage="1" showErrorMessage="1" sqref="H287:J287" xr:uid="{8470D8E0-EB25-2242-A657-10B12056ABA1}">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FF6B7ACA-FAFE-124B-B905-EC217FF8E9AC}">
      <formula1>"0,1,2-3,Más de 3, No sé"</formula1>
    </dataValidation>
    <dataValidation type="list" showInputMessage="1" showErrorMessage="1" sqref="H280:J280" xr:uid="{89587764-6069-AA42-9920-62021173AAEB}">
      <formula1>"Menos de 6 meses, De 6 meses a menos de 1 año, De 1 año a 18 meses, Más de 18 meses,No sé,No aplica"</formula1>
    </dataValidation>
    <dataValidation type="list" showInputMessage="1" showErrorMessage="1" sqref="H284:J285" xr:uid="{33BBFE89-F24B-3B4E-90B4-263B206D1368}">
      <formula1>"La mayoría fueron examinados, Algunos fueron examinados, Ninguno fue examinado, No sé, No aplica"</formula1>
    </dataValidation>
    <dataValidation type="list" showInputMessage="1" showErrorMessage="1" sqref="H137 J137:L137" xr:uid="{09AA38F6-E7E7-374D-89C6-5C80F0FD45D6}">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82131386-A299-7F4F-97B3-DF21457F8E67}">
      <formula1>"Sí, No, No sé"</formula1>
    </dataValidation>
    <dataValidation type="list" showInputMessage="1" showErrorMessage="1" sqref="J25 H25" xr:uid="{207C7F0A-1222-F042-80C0-935DF3B79735}">
      <formula1>"Enero, Febrero, Marzo, Abril, Mayo, Junio, Julio, Agosto, Septiembre, Octubre, Noviembre, Diciembre"</formula1>
    </dataValidation>
    <dataValidation type="list" showInputMessage="1" showErrorMessage="1" error="Seleccione una opción de la lista desplegable." sqref="I21" xr:uid="{8F024392-51E4-8140-8031-40CE363E2E17}">
      <formula1>"0 veces, 1 vez, 2-3 veces, 4 o más veces, No sé, No aplica"</formula1>
    </dataValidation>
    <dataValidation type="list" showInputMessage="1" showErrorMessage="1" sqref="H349:I349" xr:uid="{4937FC31-7C00-DD47-A7C8-02B220198788}">
      <formula1>"Alto impacto, Mediano impacto, Bajo impacto, Sin impacto, No sé"</formula1>
    </dataValidation>
    <dataValidation type="list" showInputMessage="1" showErrorMessage="1" sqref="H347:I347" xr:uid="{C7B00BF1-D4E2-EF4F-BB71-A3D4A0922011}">
      <formula1>"No afectó, Redujo la frecuencia de las reuniones, Impidió la capacidad de reunirse, No sé, No aplica (no hay ningún comité)"</formula1>
    </dataValidation>
    <dataValidation type="list" showInputMessage="1" showErrorMessage="1" sqref="H30:J30" xr:uid="{E7E1D5FA-CBEC-6D47-8487-A2EB72FAB92E}">
      <formula1>"Menos de anualmente, Anualmente, Bianualmente (dos veces al año), Trimestral, Mensual, Ad hoc, No sé"</formula1>
    </dataValidation>
    <dataValidation type="decimal" showInputMessage="1" showErrorMessage="1" error="Introduzca una cantidad numérica solamente." sqref="K50:L54 K43:L43 K45:L45" xr:uid="{75E7A0FF-41ED-1B4E-ACE7-026A85CDA45B}">
      <formula1>0</formula1>
      <formula2>1000000000</formula2>
    </dataValidation>
    <dataValidation type="list" showInputMessage="1" showErrorMessage="1" sqref="F229" xr:uid="{131B5622-33A3-B348-A7D6-9A68CB881275}">
      <formula1>"Sí, No"</formula1>
    </dataValidation>
    <dataValidation type="list" showInputMessage="1" showErrorMessage="1" sqref="G244" xr:uid="{E86F93DD-88B1-6E4E-97B0-D0E4E9F44483}">
      <formula1>"Sí, No, No sé, No aplica (no hay ningún LMIS) "</formula1>
    </dataValidation>
    <dataValidation type="list" showInputMessage="1" showErrorMessage="1" sqref="P7 P243:P244" xr:uid="{5576DF56-2503-FC4E-9578-BB9BACF22F02}">
      <formula1>#REF!</formula1>
    </dataValidation>
    <dataValidation type="list" showInputMessage="1" showErrorMessage="1" sqref="H348:I348" xr:uid="{7DF08DFA-9973-2E46-9062-A8CBEBE57B81}">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D111AA70-1D36-4B4A-8C9B-03714FB92B9E}">
      <formula1>"Compra / P.O. fecha, Fecha de envío, Fecha de entrega, Otro, No sé, No aplica"</formula1>
    </dataValidation>
    <dataValidation type="decimal" showInputMessage="1" showErrorMessage="1" error="Introduzca aquí sólo el valor numérico (en USD)." sqref="J27 G43:H43 G45:H45 G36:G37" xr:uid="{AAB46B23-EB62-5444-83B8-C5B030F10B61}">
      <formula1>0</formula1>
      <formula2>100000000</formula2>
    </dataValidation>
    <dataValidation showInputMessage="1" showErrorMessage="1" error="Introduzca aquí sólo el valor numérico (en USD)." sqref="H36:H37" xr:uid="{585499F9-7010-D74A-B470-444DF2006C37}"/>
    <dataValidation type="decimal" showInputMessage="1" showErrorMessage="1" error="Introduzca aquí sólo el valor numérico (en USD)." sqref="G50:H54" xr:uid="{456C8A80-B39B-BC46-BF81-E6EACA218840}">
      <formula1>0</formula1>
      <formula2>500000000</formula2>
    </dataValidation>
    <dataValidation type="custom" operator="lessThanOrEqual" showInputMessage="1" showErrorMessage="1" error="Este número no puede exceder el número total de observaciones del estado del stock (columna I)." sqref="H254:H257 K254:K257 H259:H261 K259:K260 H263:H268 K263:K268 H270:H272 K270:K272" xr:uid="{9C709DBA-C816-7140-9849-BE91FDCABCC4}">
      <formula1>H254&lt;=I254</formula1>
    </dataValidation>
    <dataValidation type="custom" showInputMessage="1" showErrorMessage="1" error="Este número debe ser mayor o igual al número de observaciones desabastecidas (Columna H)." sqref="I254:I257 L254:L257 I259:I261 L259:L260 I263:I268 L263:L268 I270:I272 L270:L272" xr:uid="{9B0C3C62-DD3B-674D-AD5D-BEE7F51C1EFC}">
      <formula1>I254&gt;=H254</formula1>
    </dataValidation>
    <dataValidation type="custom" showInputMessage="1" showErrorMessage="1" error="Este número debe ser mayor o igual al número total de obviaciones desabastecidas (Columna K)." sqref="L261" xr:uid="{80BD2F7D-DF42-7140-A3CA-087A9D6E177C}">
      <formula1>L261&gt;=K261</formula1>
    </dataValidation>
    <dataValidation type="custom" showInputMessage="1" showErrorMessage="1" error="Este número debe ser menor o igual al número total de SDP que informan (observaciones de stock) (Columna L)." sqref="K261" xr:uid="{1AE8A42B-C5D0-7446-B6FE-FD029325E0B3}">
      <formula1>K261&lt;=L261</formula1>
    </dataValidation>
  </dataValidations>
  <hyperlinks>
    <hyperlink ref="H3" location="'All Country Summary (2021) '!A1" display="Go to summary page" xr:uid="{19879FCF-F28B-0E41-A774-7D2F60EC7D9C}"/>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28C76-9AE5-2E47-98FA-37267B66AFF2}">
  <sheetPr>
    <tabColor theme="7" tint="0.39997558519241921"/>
  </sheetPr>
  <dimension ref="A1:Q352"/>
  <sheetViews>
    <sheetView showGridLines="0" topLeftCell="H46" zoomScaleNormal="100" workbookViewId="0">
      <selection activeCell="N51" sqref="N51"/>
    </sheetView>
  </sheetViews>
  <sheetFormatPr defaultColWidth="8.85546875" defaultRowHeight="15" x14ac:dyDescent="0.2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10" width="19.140625" customWidth="1"/>
    <col min="11" max="11" width="19.42578125" customWidth="1"/>
    <col min="12" max="12" width="17.42578125" customWidth="1"/>
    <col min="13" max="13" width="19.42578125" customWidth="1"/>
    <col min="14" max="14" width="24.7109375" customWidth="1"/>
    <col min="15" max="16" width="60.42578125" customWidth="1"/>
    <col min="17" max="23"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25</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105" customHeight="1" x14ac:dyDescent="0.25">
      <c r="B6" s="410" t="s">
        <v>391</v>
      </c>
      <c r="C6" s="1662" t="s">
        <v>1321</v>
      </c>
      <c r="D6" s="1439"/>
      <c r="E6" s="1439"/>
      <c r="F6" s="1439"/>
      <c r="G6" s="1439"/>
      <c r="H6" s="1559"/>
      <c r="I6" s="411" t="s">
        <v>1322</v>
      </c>
      <c r="J6" s="426" t="s">
        <v>1323</v>
      </c>
      <c r="K6" s="1593" t="s">
        <v>3023</v>
      </c>
      <c r="L6" s="2001"/>
      <c r="M6" s="2001"/>
      <c r="N6" s="2002"/>
      <c r="O6" s="1663" t="s">
        <v>1932</v>
      </c>
      <c r="P6" s="1663" t="s">
        <v>3024</v>
      </c>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3025</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411" t="s">
        <v>1322</v>
      </c>
      <c r="J10" s="1661" t="s">
        <v>1331</v>
      </c>
      <c r="K10" s="1436"/>
      <c r="L10" s="1480" t="s">
        <v>2692</v>
      </c>
      <c r="M10" s="1428"/>
      <c r="N10" s="1429"/>
      <c r="O10" s="1475"/>
      <c r="P10" s="1475"/>
    </row>
    <row r="11" spans="2:16" ht="35.25" customHeight="1" x14ac:dyDescent="0.25">
      <c r="B11" s="419" t="s">
        <v>402</v>
      </c>
      <c r="C11" s="1461" t="s">
        <v>1333</v>
      </c>
      <c r="D11" s="1428"/>
      <c r="E11" s="1428"/>
      <c r="F11" s="1428"/>
      <c r="G11" s="1428"/>
      <c r="H11" s="1436"/>
      <c r="I11" s="411" t="s">
        <v>1322</v>
      </c>
      <c r="J11" s="1661" t="s">
        <v>1331</v>
      </c>
      <c r="K11" s="1436"/>
      <c r="L11" s="1480" t="s">
        <v>3026</v>
      </c>
      <c r="M11" s="1428"/>
      <c r="N11" s="1429"/>
      <c r="O11" s="1475"/>
      <c r="P11" s="1475"/>
    </row>
    <row r="12" spans="2:16" ht="35.25" customHeight="1" x14ac:dyDescent="0.25">
      <c r="B12" s="504" t="s">
        <v>404</v>
      </c>
      <c r="C12" s="1461" t="s">
        <v>1335</v>
      </c>
      <c r="D12" s="1428"/>
      <c r="E12" s="1428"/>
      <c r="F12" s="1428"/>
      <c r="G12" s="1428"/>
      <c r="H12" s="1436"/>
      <c r="I12" s="411" t="s">
        <v>1322</v>
      </c>
      <c r="J12" s="1661" t="s">
        <v>1331</v>
      </c>
      <c r="K12" s="1436"/>
      <c r="L12" s="1480" t="s">
        <v>3027</v>
      </c>
      <c r="M12" s="1428"/>
      <c r="N12" s="1429"/>
      <c r="O12" s="1475"/>
      <c r="P12" s="1475"/>
    </row>
    <row r="13" spans="2:16" ht="33" customHeight="1" x14ac:dyDescent="0.25">
      <c r="B13" s="419" t="s">
        <v>406</v>
      </c>
      <c r="C13" s="1461" t="s">
        <v>1337</v>
      </c>
      <c r="D13" s="1428"/>
      <c r="E13" s="1428"/>
      <c r="F13" s="1428"/>
      <c r="G13" s="1428"/>
      <c r="H13" s="1436"/>
      <c r="I13" s="411" t="s">
        <v>1322</v>
      </c>
      <c r="J13" s="1661" t="s">
        <v>1338</v>
      </c>
      <c r="K13" s="1436"/>
      <c r="L13" s="1480" t="s">
        <v>3028</v>
      </c>
      <c r="M13" s="1428"/>
      <c r="N13" s="1429"/>
      <c r="O13" s="1475"/>
      <c r="P13" s="1475"/>
    </row>
    <row r="14" spans="2:16" ht="33" customHeight="1" x14ac:dyDescent="0.25">
      <c r="B14" s="419" t="s">
        <v>409</v>
      </c>
      <c r="C14" s="1461" t="s">
        <v>1339</v>
      </c>
      <c r="D14" s="1428"/>
      <c r="E14" s="1428"/>
      <c r="F14" s="1428"/>
      <c r="G14" s="1428"/>
      <c r="H14" s="1436"/>
      <c r="I14" s="411" t="s">
        <v>1322</v>
      </c>
      <c r="J14" s="1661" t="s">
        <v>1340</v>
      </c>
      <c r="K14" s="1436"/>
      <c r="L14" s="1480" t="s">
        <v>3029</v>
      </c>
      <c r="M14" s="1428"/>
      <c r="N14" s="1429"/>
      <c r="O14" s="1475"/>
      <c r="P14" s="1475"/>
    </row>
    <row r="15" spans="2:16" ht="44.25" customHeight="1" x14ac:dyDescent="0.25">
      <c r="B15" s="419" t="s">
        <v>411</v>
      </c>
      <c r="C15" s="1461" t="s">
        <v>1342</v>
      </c>
      <c r="D15" s="1428"/>
      <c r="E15" s="1428"/>
      <c r="F15" s="1428"/>
      <c r="G15" s="1428"/>
      <c r="H15" s="1436"/>
      <c r="I15" s="411" t="s">
        <v>1322</v>
      </c>
      <c r="J15" s="1661" t="s">
        <v>1343</v>
      </c>
      <c r="K15" s="1436"/>
      <c r="L15" s="1480" t="s">
        <v>3030</v>
      </c>
      <c r="M15" s="1428"/>
      <c r="N15" s="1429"/>
      <c r="O15" s="1475"/>
      <c r="P15" s="1475"/>
    </row>
    <row r="16" spans="2:16" ht="26.25" customHeight="1" x14ac:dyDescent="0.25">
      <c r="B16" s="419" t="s">
        <v>414</v>
      </c>
      <c r="C16" s="1461" t="s">
        <v>1345</v>
      </c>
      <c r="D16" s="1428"/>
      <c r="E16" s="1428"/>
      <c r="F16" s="1428"/>
      <c r="G16" s="1428"/>
      <c r="H16" s="1436"/>
      <c r="I16" s="411" t="s">
        <v>1322</v>
      </c>
      <c r="J16" s="1661" t="s">
        <v>1346</v>
      </c>
      <c r="K16" s="1436"/>
      <c r="L16" s="1480" t="s">
        <v>3031</v>
      </c>
      <c r="M16" s="1428"/>
      <c r="N16" s="1429"/>
      <c r="O16" s="1475"/>
      <c r="P16" s="1475"/>
    </row>
    <row r="17" spans="2:16" ht="26.25" customHeight="1" x14ac:dyDescent="0.25">
      <c r="B17" s="419" t="s">
        <v>417</v>
      </c>
      <c r="C17" s="1461" t="s">
        <v>1348</v>
      </c>
      <c r="D17" s="1428"/>
      <c r="E17" s="1428"/>
      <c r="F17" s="1428"/>
      <c r="G17" s="1428"/>
      <c r="H17" s="1436"/>
      <c r="I17" s="411" t="s">
        <v>3032</v>
      </c>
      <c r="J17" s="1661" t="s">
        <v>1346</v>
      </c>
      <c r="K17" s="1436"/>
      <c r="L17" s="1480" t="s">
        <v>3033</v>
      </c>
      <c r="M17" s="1428"/>
      <c r="N17" s="1429"/>
      <c r="O17" s="1475"/>
      <c r="P17" s="1475"/>
    </row>
    <row r="18" spans="2:16" ht="30.95" customHeight="1" x14ac:dyDescent="0.25">
      <c r="B18" s="419" t="s">
        <v>419</v>
      </c>
      <c r="C18" s="1461" t="s">
        <v>1350</v>
      </c>
      <c r="D18" s="1428"/>
      <c r="E18" s="1428"/>
      <c r="F18" s="1428"/>
      <c r="G18" s="1428"/>
      <c r="H18" s="1436"/>
      <c r="I18" s="411" t="s">
        <v>1322</v>
      </c>
      <c r="J18" s="1661" t="s">
        <v>1346</v>
      </c>
      <c r="K18" s="1436"/>
      <c r="L18" s="1480" t="s">
        <v>3034</v>
      </c>
      <c r="M18" s="1428"/>
      <c r="N18" s="1429"/>
      <c r="O18" s="1471"/>
      <c r="P18" s="1471"/>
    </row>
    <row r="19" spans="2:16" ht="24" customHeight="1" thickBot="1" x14ac:dyDescent="0.3">
      <c r="B19" s="77" t="s">
        <v>421</v>
      </c>
      <c r="C19" s="1461" t="s">
        <v>1352</v>
      </c>
      <c r="D19" s="1428"/>
      <c r="E19" s="1428"/>
      <c r="F19" s="1428"/>
      <c r="G19" s="1428"/>
      <c r="H19" s="1436"/>
      <c r="I19" s="505" t="s">
        <v>1322</v>
      </c>
      <c r="J19" s="1659" t="s">
        <v>1353</v>
      </c>
      <c r="K19" s="2000" t="s">
        <v>3035</v>
      </c>
      <c r="L19" s="1448"/>
      <c r="M19" s="1448"/>
      <c r="N19" s="1466"/>
      <c r="O19" s="357" t="s">
        <v>1539</v>
      </c>
      <c r="P19" s="429"/>
    </row>
    <row r="20" spans="2:16" ht="24" customHeight="1" x14ac:dyDescent="0.25">
      <c r="B20" s="77" t="s">
        <v>424</v>
      </c>
      <c r="C20" s="1461" t="s">
        <v>1356</v>
      </c>
      <c r="D20" s="1428"/>
      <c r="E20" s="1428"/>
      <c r="F20" s="1428"/>
      <c r="G20" s="1428"/>
      <c r="H20" s="1436"/>
      <c r="I20" s="505" t="s">
        <v>1322</v>
      </c>
      <c r="J20" s="1490"/>
      <c r="K20" s="1478"/>
      <c r="L20" s="1701"/>
      <c r="M20" s="1701"/>
      <c r="N20" s="1454"/>
      <c r="O20" s="357" t="s">
        <v>1931</v>
      </c>
      <c r="P20" s="429"/>
    </row>
    <row r="21" spans="2:16" ht="24" customHeight="1" thickBot="1" x14ac:dyDescent="0.3">
      <c r="B21" s="77" t="s">
        <v>426</v>
      </c>
      <c r="C21" s="1461" t="s">
        <v>1357</v>
      </c>
      <c r="D21" s="1428"/>
      <c r="E21" s="1428"/>
      <c r="F21" s="1428"/>
      <c r="G21" s="1428"/>
      <c r="H21" s="1436"/>
      <c r="I21" s="411" t="s">
        <v>2028</v>
      </c>
      <c r="J21" s="1490"/>
      <c r="K21" s="1478"/>
      <c r="L21" s="1701"/>
      <c r="M21" s="1701"/>
      <c r="N21" s="1454"/>
      <c r="O21" s="1500" t="s">
        <v>1359</v>
      </c>
      <c r="P21" s="1500"/>
    </row>
    <row r="22" spans="2:16" ht="34.5" customHeight="1" x14ac:dyDescent="0.25">
      <c r="B22" s="77" t="s">
        <v>428</v>
      </c>
      <c r="C22" s="1461" t="s">
        <v>1360</v>
      </c>
      <c r="D22" s="1428"/>
      <c r="E22" s="1428"/>
      <c r="F22" s="1428"/>
      <c r="G22" s="1428"/>
      <c r="H22" s="1436"/>
      <c r="I22" s="411" t="s">
        <v>1336</v>
      </c>
      <c r="J22" s="1490"/>
      <c r="K22" s="1478"/>
      <c r="L22" s="1701"/>
      <c r="M22" s="1701"/>
      <c r="N22" s="1454"/>
      <c r="O22" s="1475"/>
      <c r="P22" s="1475"/>
    </row>
    <row r="23" spans="2:16" ht="33.75" customHeight="1" thickBot="1" x14ac:dyDescent="0.3">
      <c r="B23" s="421" t="s">
        <v>395</v>
      </c>
      <c r="C23" s="1791" t="s">
        <v>1361</v>
      </c>
      <c r="D23" s="1424"/>
      <c r="E23" s="1424"/>
      <c r="F23" s="1424"/>
      <c r="G23" s="1424"/>
      <c r="H23" s="1425"/>
      <c r="I23" s="411" t="s">
        <v>1419</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t="s">
        <v>3036</v>
      </c>
      <c r="M25" s="1495"/>
      <c r="N25" s="1452"/>
      <c r="O25" s="427" t="s">
        <v>2195</v>
      </c>
      <c r="P25" s="381"/>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2195</v>
      </c>
      <c r="P26" s="380"/>
    </row>
    <row r="27" spans="2:16" ht="69" customHeight="1" x14ac:dyDescent="0.25">
      <c r="B27" s="77" t="s">
        <v>438</v>
      </c>
      <c r="C27" s="1461" t="s">
        <v>1373</v>
      </c>
      <c r="D27" s="1428"/>
      <c r="E27" s="1428"/>
      <c r="F27" s="1428"/>
      <c r="G27" s="1428"/>
      <c r="H27" s="1428"/>
      <c r="I27" s="1436"/>
      <c r="J27" s="831">
        <v>3471134</v>
      </c>
      <c r="K27" s="1490"/>
      <c r="L27" s="1478"/>
      <c r="M27" s="1701"/>
      <c r="N27" s="1454"/>
      <c r="O27" s="1565" t="s">
        <v>2031</v>
      </c>
      <c r="P27" s="1565"/>
    </row>
    <row r="28" spans="2:16" ht="32.25" customHeight="1" x14ac:dyDescent="0.25">
      <c r="B28" s="430"/>
      <c r="C28" s="550" t="s">
        <v>395</v>
      </c>
      <c r="D28" s="1461" t="s">
        <v>1374</v>
      </c>
      <c r="E28" s="1428"/>
      <c r="F28" s="1428"/>
      <c r="G28" s="1428"/>
      <c r="H28" s="1428"/>
      <c r="I28" s="1436"/>
      <c r="J28" s="589">
        <v>238503</v>
      </c>
      <c r="K28" s="1490"/>
      <c r="L28" s="1478"/>
      <c r="M28" s="1701"/>
      <c r="N28" s="1454"/>
      <c r="O28" s="1475"/>
      <c r="P28" s="1475"/>
    </row>
    <row r="29" spans="2:16" ht="28.5" customHeight="1" x14ac:dyDescent="0.25">
      <c r="B29" s="519" t="s">
        <v>441</v>
      </c>
      <c r="C29" s="1461" t="s">
        <v>1376</v>
      </c>
      <c r="D29" s="1428"/>
      <c r="E29" s="1428"/>
      <c r="F29" s="1428"/>
      <c r="G29" s="1436"/>
      <c r="H29" s="1499" t="s">
        <v>3037</v>
      </c>
      <c r="I29" s="1448"/>
      <c r="J29" s="1445"/>
      <c r="K29" s="1490"/>
      <c r="L29" s="1478"/>
      <c r="M29" s="1701"/>
      <c r="N29" s="1454"/>
      <c r="O29" s="1471"/>
      <c r="P29" s="1471"/>
    </row>
    <row r="30" spans="2:16" ht="28.5" customHeight="1" x14ac:dyDescent="0.25">
      <c r="B30" s="497"/>
      <c r="C30" s="1459" t="s">
        <v>1378</v>
      </c>
      <c r="D30" s="1448"/>
      <c r="E30" s="1448"/>
      <c r="F30" s="1448"/>
      <c r="G30" s="1445"/>
      <c r="H30" s="1821" t="s">
        <v>1935</v>
      </c>
      <c r="I30" s="1448"/>
      <c r="J30" s="1445"/>
      <c r="K30" s="1490"/>
      <c r="L30" s="1479"/>
      <c r="M30" s="1484"/>
      <c r="N30" s="1481"/>
      <c r="O30" s="429" t="s">
        <v>1936</v>
      </c>
      <c r="P30" s="429"/>
    </row>
    <row r="31" spans="2:16" ht="51" customHeight="1" thickBot="1" x14ac:dyDescent="0.3">
      <c r="B31" s="221" t="s">
        <v>444</v>
      </c>
      <c r="C31" s="1423" t="s">
        <v>1380</v>
      </c>
      <c r="D31" s="1424"/>
      <c r="E31" s="1424"/>
      <c r="F31" s="1424"/>
      <c r="G31" s="1424"/>
      <c r="H31" s="1424"/>
      <c r="I31" s="1425"/>
      <c r="J31" s="709" t="s">
        <v>1322</v>
      </c>
      <c r="K31" s="512" t="s">
        <v>1381</v>
      </c>
      <c r="L31" s="1820" t="s">
        <v>3038</v>
      </c>
      <c r="M31" s="1468"/>
      <c r="N31" s="1469"/>
      <c r="O31" s="376" t="s">
        <v>2199</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75" customHeight="1" thickBot="1" x14ac:dyDescent="0.3">
      <c r="B33" s="436" t="s">
        <v>448</v>
      </c>
      <c r="C33" s="1791" t="s">
        <v>1383</v>
      </c>
      <c r="D33" s="1424"/>
      <c r="E33" s="1424"/>
      <c r="F33" s="1424"/>
      <c r="G33" s="1424"/>
      <c r="H33" s="1424"/>
      <c r="I33" s="1425"/>
      <c r="J33" s="437" t="s">
        <v>1322</v>
      </c>
      <c r="K33" s="710" t="s">
        <v>1381</v>
      </c>
      <c r="L33" s="1539"/>
      <c r="M33" s="1424"/>
      <c r="N33" s="1578"/>
      <c r="O33" s="388" t="s">
        <v>2217</v>
      </c>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1400000</v>
      </c>
      <c r="H36" s="595" t="s">
        <v>2329</v>
      </c>
      <c r="I36" s="1632" t="s">
        <v>3039</v>
      </c>
      <c r="J36" s="1436"/>
      <c r="K36" s="1642"/>
      <c r="L36" s="1428"/>
      <c r="M36" s="1428"/>
      <c r="N36" s="1429"/>
      <c r="O36" s="1475"/>
      <c r="P36" s="1475"/>
    </row>
    <row r="37" spans="2:17" ht="60" customHeight="1" x14ac:dyDescent="0.25">
      <c r="B37" s="419" t="s">
        <v>402</v>
      </c>
      <c r="C37" s="1461" t="s">
        <v>1391</v>
      </c>
      <c r="D37" s="1428"/>
      <c r="E37" s="1428"/>
      <c r="F37" s="1436"/>
      <c r="G37" s="594">
        <v>0</v>
      </c>
      <c r="H37" s="595" t="s">
        <v>2329</v>
      </c>
      <c r="I37" s="1632" t="s">
        <v>78</v>
      </c>
      <c r="J37" s="1436"/>
      <c r="K37" s="1642"/>
      <c r="L37" s="1428"/>
      <c r="M37" s="1428"/>
      <c r="N37" s="1429"/>
      <c r="O37" s="1475"/>
      <c r="P37" s="1475"/>
    </row>
    <row r="38" spans="2:17" ht="42" customHeight="1" thickBot="1" x14ac:dyDescent="0.3">
      <c r="B38" s="421" t="s">
        <v>404</v>
      </c>
      <c r="C38" s="1459" t="s">
        <v>1392</v>
      </c>
      <c r="D38" s="1448"/>
      <c r="E38" s="1448"/>
      <c r="F38" s="1445"/>
      <c r="G38" s="596">
        <v>1400000</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25" customHeight="1" thickBot="1" x14ac:dyDescent="0.3">
      <c r="B40" s="75" t="s">
        <v>460</v>
      </c>
      <c r="C40" s="1791" t="s">
        <v>1394</v>
      </c>
      <c r="D40" s="1424"/>
      <c r="E40" s="1424"/>
      <c r="F40" s="1424"/>
      <c r="G40" s="1424"/>
      <c r="H40" s="1425"/>
      <c r="I40" s="437" t="s">
        <v>1322</v>
      </c>
      <c r="J40" s="444" t="s">
        <v>1381</v>
      </c>
      <c r="K40" s="1761"/>
      <c r="L40" s="1424"/>
      <c r="M40" s="1424"/>
      <c r="N40" s="1578"/>
      <c r="O40" s="388" t="s">
        <v>1943</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3040</v>
      </c>
      <c r="P42" s="1500"/>
    </row>
    <row r="43" spans="2:17" ht="28.5" customHeight="1" x14ac:dyDescent="0.25">
      <c r="B43" s="419" t="s">
        <v>395</v>
      </c>
      <c r="C43" s="1637" t="s">
        <v>1403</v>
      </c>
      <c r="D43" s="1428"/>
      <c r="E43" s="1436"/>
      <c r="F43" s="14" t="s">
        <v>1322</v>
      </c>
      <c r="G43" s="1891">
        <v>1400000</v>
      </c>
      <c r="H43" s="1436"/>
      <c r="I43" s="1632" t="s">
        <v>3041</v>
      </c>
      <c r="J43" s="1436"/>
      <c r="K43" s="1633">
        <v>779246.8</v>
      </c>
      <c r="L43" s="1436"/>
      <c r="M43" s="448" t="s">
        <v>1415</v>
      </c>
      <c r="N43" s="714"/>
      <c r="O43" s="1475"/>
      <c r="P43" s="1475"/>
    </row>
    <row r="44" spans="2:17" ht="31.5" customHeight="1" x14ac:dyDescent="0.25">
      <c r="B44" s="450"/>
      <c r="C44" s="1819" t="s">
        <v>1404</v>
      </c>
      <c r="D44" s="1428"/>
      <c r="E44" s="1436"/>
      <c r="F44" s="1640" t="s">
        <v>3042</v>
      </c>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1358</v>
      </c>
      <c r="G45" s="1638">
        <v>0</v>
      </c>
      <c r="H45" s="1436"/>
      <c r="I45" s="1632" t="s">
        <v>3041</v>
      </c>
      <c r="J45" s="1436"/>
      <c r="K45" s="1633"/>
      <c r="L45" s="1436"/>
      <c r="M45" s="448" t="s">
        <v>1415</v>
      </c>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626">
        <v>1400000</v>
      </c>
      <c r="H47" s="1425"/>
      <c r="I47" s="1627"/>
      <c r="J47" s="1425"/>
      <c r="K47" s="1628">
        <v>779246.8</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32.25" customHeight="1" x14ac:dyDescent="0.25">
      <c r="B50" s="419" t="s">
        <v>395</v>
      </c>
      <c r="C50" s="1461" t="s">
        <v>99</v>
      </c>
      <c r="D50" s="1428"/>
      <c r="E50" s="1436"/>
      <c r="F50" s="14" t="s">
        <v>1413</v>
      </c>
      <c r="G50" s="1631">
        <v>21561</v>
      </c>
      <c r="H50" s="1436"/>
      <c r="I50" s="1632" t="s">
        <v>1414</v>
      </c>
      <c r="J50" s="1436"/>
      <c r="K50" s="1633">
        <v>6250</v>
      </c>
      <c r="L50" s="1436"/>
      <c r="M50" s="448" t="s">
        <v>1415</v>
      </c>
      <c r="N50" s="462" t="s">
        <v>3043</v>
      </c>
      <c r="O50" s="357" t="s">
        <v>1421</v>
      </c>
      <c r="P50" s="429"/>
    </row>
    <row r="51" spans="1:16" s="459" customFormat="1" ht="98.25" customHeight="1" x14ac:dyDescent="0.25">
      <c r="B51" s="419" t="s">
        <v>402</v>
      </c>
      <c r="C51" s="1461" t="s">
        <v>1339</v>
      </c>
      <c r="D51" s="1428"/>
      <c r="E51" s="1436"/>
      <c r="F51" s="14" t="s">
        <v>1413</v>
      </c>
      <c r="G51" s="1631">
        <v>1982875</v>
      </c>
      <c r="H51" s="1436"/>
      <c r="I51" s="1632" t="s">
        <v>1414</v>
      </c>
      <c r="J51" s="1436"/>
      <c r="K51" s="1633">
        <v>779247</v>
      </c>
      <c r="L51" s="1436"/>
      <c r="M51" s="448" t="s">
        <v>1415</v>
      </c>
      <c r="N51" s="461" t="s">
        <v>2207</v>
      </c>
      <c r="O51" s="357" t="s">
        <v>1421</v>
      </c>
      <c r="P51" s="429"/>
    </row>
    <row r="52" spans="1:16" s="459" customFormat="1" ht="32.25" customHeight="1" x14ac:dyDescent="0.25">
      <c r="B52" s="419" t="s">
        <v>404</v>
      </c>
      <c r="C52" s="1461" t="s">
        <v>1418</v>
      </c>
      <c r="D52" s="1428"/>
      <c r="E52" s="1436"/>
      <c r="F52" s="14" t="s">
        <v>1413</v>
      </c>
      <c r="G52" s="1631">
        <v>72750</v>
      </c>
      <c r="H52" s="1436"/>
      <c r="I52" s="1632" t="s">
        <v>1414</v>
      </c>
      <c r="J52" s="1436"/>
      <c r="K52" s="1633">
        <v>2425</v>
      </c>
      <c r="L52" s="1436"/>
      <c r="M52" s="448" t="s">
        <v>1415</v>
      </c>
      <c r="N52" s="462" t="s">
        <v>2208</v>
      </c>
      <c r="O52" s="357" t="s">
        <v>483</v>
      </c>
      <c r="P52" s="429"/>
    </row>
    <row r="53" spans="1:16" s="459" customFormat="1" ht="32.25" customHeight="1" x14ac:dyDescent="0.25">
      <c r="B53" s="419" t="s">
        <v>406</v>
      </c>
      <c r="C53" s="1461" t="s">
        <v>1420</v>
      </c>
      <c r="D53" s="1428"/>
      <c r="E53" s="1436"/>
      <c r="F53" s="14" t="s">
        <v>1419</v>
      </c>
      <c r="G53" s="1631">
        <v>0</v>
      </c>
      <c r="H53" s="1436"/>
      <c r="I53" s="1632" t="s">
        <v>1414</v>
      </c>
      <c r="J53" s="1436"/>
      <c r="K53" s="1633">
        <v>0</v>
      </c>
      <c r="L53" s="1436"/>
      <c r="M53" s="448" t="s">
        <v>1419</v>
      </c>
      <c r="N53" s="600"/>
      <c r="O53" s="383"/>
      <c r="P53" s="359"/>
    </row>
    <row r="54" spans="1:16" s="459" customFormat="1" ht="32.25" customHeight="1" x14ac:dyDescent="0.25">
      <c r="B54" s="419" t="s">
        <v>409</v>
      </c>
      <c r="C54" s="1461" t="s">
        <v>1421</v>
      </c>
      <c r="D54" s="1428"/>
      <c r="E54" s="1436"/>
      <c r="F54" s="14" t="s">
        <v>1419</v>
      </c>
      <c r="G54" s="1631">
        <v>0</v>
      </c>
      <c r="H54" s="1436"/>
      <c r="I54" s="1632" t="s">
        <v>1414</v>
      </c>
      <c r="J54" s="1436"/>
      <c r="K54" s="1633">
        <v>0</v>
      </c>
      <c r="L54" s="1436"/>
      <c r="M54" s="448" t="s">
        <v>1419</v>
      </c>
      <c r="N54" s="462"/>
      <c r="O54" s="359"/>
      <c r="P54" s="385"/>
    </row>
    <row r="55" spans="1:16" ht="61.5" customHeight="1" thickBot="1" x14ac:dyDescent="0.3">
      <c r="B55" s="421" t="s">
        <v>411</v>
      </c>
      <c r="C55" s="1588" t="s">
        <v>1423</v>
      </c>
      <c r="D55" s="1448"/>
      <c r="E55" s="1445"/>
      <c r="F55" s="464"/>
      <c r="G55" s="1626">
        <v>2077186</v>
      </c>
      <c r="H55" s="1425"/>
      <c r="I55" s="1627"/>
      <c r="J55" s="1425"/>
      <c r="K55" s="1628">
        <v>787922</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0.40262442101170309</v>
      </c>
      <c r="K57" s="476" t="s">
        <v>1323</v>
      </c>
      <c r="L57" s="1622" t="s">
        <v>3044</v>
      </c>
      <c r="M57" s="1428"/>
      <c r="N57" s="1429"/>
      <c r="O57" s="1587"/>
      <c r="P57" s="1587"/>
    </row>
    <row r="58" spans="1:16" ht="49.5" customHeight="1" x14ac:dyDescent="0.25">
      <c r="B58" s="606" t="s">
        <v>489</v>
      </c>
      <c r="C58" s="1630" t="s">
        <v>1426</v>
      </c>
      <c r="D58" s="1428"/>
      <c r="E58" s="1428"/>
      <c r="F58" s="1428"/>
      <c r="G58" s="1428"/>
      <c r="H58" s="1428"/>
      <c r="I58" s="1436"/>
      <c r="J58" s="605">
        <v>1</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3477186</v>
      </c>
      <c r="K59" s="476" t="s">
        <v>1323</v>
      </c>
      <c r="L59" s="1622" t="s">
        <v>3045</v>
      </c>
      <c r="M59" s="1428"/>
      <c r="N59" s="1429"/>
      <c r="O59" s="1475"/>
      <c r="P59" s="1475"/>
    </row>
    <row r="60" spans="1:16" ht="57" customHeight="1" x14ac:dyDescent="0.25">
      <c r="B60" s="606" t="s">
        <v>493</v>
      </c>
      <c r="C60" s="1461" t="s">
        <v>1428</v>
      </c>
      <c r="D60" s="1428"/>
      <c r="E60" s="1428"/>
      <c r="F60" s="1428"/>
      <c r="G60" s="1428"/>
      <c r="H60" s="1428"/>
      <c r="I60" s="1436"/>
      <c r="J60" s="605">
        <v>1.0017435224338791</v>
      </c>
      <c r="K60" s="476" t="s">
        <v>1323</v>
      </c>
      <c r="L60" s="1622"/>
      <c r="M60" s="1428"/>
      <c r="N60" s="1429"/>
      <c r="O60" s="1475"/>
      <c r="P60" s="1475"/>
    </row>
    <row r="61" spans="1:16" ht="69" customHeight="1" x14ac:dyDescent="0.25">
      <c r="B61" s="608" t="s">
        <v>495</v>
      </c>
      <c r="C61" s="1461" t="s">
        <v>1429</v>
      </c>
      <c r="D61" s="1428"/>
      <c r="E61" s="1428"/>
      <c r="F61" s="1428"/>
      <c r="G61" s="1428"/>
      <c r="H61" s="1428"/>
      <c r="I61" s="1436"/>
      <c r="J61" s="609">
        <v>6.570855712506761</v>
      </c>
      <c r="K61" s="476" t="s">
        <v>1323</v>
      </c>
      <c r="L61" s="1622"/>
      <c r="M61" s="1428"/>
      <c r="N61" s="1429"/>
      <c r="O61" s="1475"/>
      <c r="P61" s="1475"/>
    </row>
    <row r="62" spans="1:16" ht="42.75" customHeight="1" x14ac:dyDescent="0.25">
      <c r="B62" s="608" t="s">
        <v>497</v>
      </c>
      <c r="C62" s="1621" t="s">
        <v>1430</v>
      </c>
      <c r="D62" s="1428"/>
      <c r="E62" s="1428"/>
      <c r="F62" s="1428"/>
      <c r="G62" s="1428"/>
      <c r="H62" s="1428"/>
      <c r="I62" s="1436"/>
      <c r="J62" s="605" t="s">
        <v>92</v>
      </c>
      <c r="K62" s="610" t="s">
        <v>1381</v>
      </c>
      <c r="L62" s="1622" t="s">
        <v>3046</v>
      </c>
      <c r="M62" s="1428"/>
      <c r="N62" s="1429"/>
      <c r="O62" s="1471"/>
      <c r="P62" s="1471"/>
    </row>
    <row r="63" spans="1:16" ht="53.25" customHeight="1" x14ac:dyDescent="0.25">
      <c r="B63" s="608" t="s">
        <v>499</v>
      </c>
      <c r="C63" s="1901" t="s">
        <v>1431</v>
      </c>
      <c r="D63" s="1428"/>
      <c r="E63" s="1428"/>
      <c r="F63" s="1428"/>
      <c r="G63" s="1428"/>
      <c r="H63" s="1428"/>
      <c r="I63" s="1436"/>
      <c r="J63" s="611">
        <v>0.40332640572216449</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3047</v>
      </c>
      <c r="M64" s="1448"/>
      <c r="N64" s="1466"/>
      <c r="O64" s="1565" t="s">
        <v>1840</v>
      </c>
      <c r="P64" s="1565"/>
    </row>
    <row r="65" spans="2:16" ht="21" customHeight="1" x14ac:dyDescent="0.25">
      <c r="B65" s="419" t="s">
        <v>395</v>
      </c>
      <c r="C65" s="1806" t="s">
        <v>1433</v>
      </c>
      <c r="D65" s="1428"/>
      <c r="E65" s="1428"/>
      <c r="F65" s="1428"/>
      <c r="G65" s="1428"/>
      <c r="H65" s="1428"/>
      <c r="I65" s="1436"/>
      <c r="J65" s="12" t="s">
        <v>1322</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1336</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21" customHeight="1" x14ac:dyDescent="0.25">
      <c r="B69" s="419" t="s">
        <v>409</v>
      </c>
      <c r="C69" s="1540" t="s">
        <v>1436</v>
      </c>
      <c r="D69" s="1428"/>
      <c r="E69" s="1428"/>
      <c r="F69" s="1436"/>
      <c r="G69" s="1474" t="s">
        <v>3048</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t="s">
        <v>3049</v>
      </c>
      <c r="J71" s="1448"/>
      <c r="K71" s="1448"/>
      <c r="L71" s="1448"/>
      <c r="M71" s="1448"/>
      <c r="N71" s="1466"/>
      <c r="O71" s="1565" t="s">
        <v>1950</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1"/>
      <c r="L82" s="1428"/>
      <c r="M82" s="1428"/>
      <c r="N82" s="1429"/>
      <c r="O82" s="357" t="s">
        <v>1943</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3050</v>
      </c>
      <c r="G84" s="1428"/>
      <c r="H84" s="1436"/>
      <c r="I84" s="1606">
        <v>1400000</v>
      </c>
      <c r="J84" s="1436"/>
      <c r="K84" s="1802"/>
      <c r="L84" s="1428"/>
      <c r="M84" s="1428"/>
      <c r="N84" s="1436"/>
      <c r="O84" s="1475"/>
      <c r="P84" s="1475"/>
    </row>
    <row r="85" spans="2:16" ht="21" customHeight="1" x14ac:dyDescent="0.25">
      <c r="B85" s="1453"/>
      <c r="C85" s="1701"/>
      <c r="D85" s="1701"/>
      <c r="E85" s="1450"/>
      <c r="F85" s="1607"/>
      <c r="G85" s="1428"/>
      <c r="H85" s="1436"/>
      <c r="I85" s="1606"/>
      <c r="J85" s="1436"/>
      <c r="K85" s="1802"/>
      <c r="L85" s="1428"/>
      <c r="M85" s="1428"/>
      <c r="N85" s="1436"/>
      <c r="O85" s="1475"/>
      <c r="P85" s="1475"/>
    </row>
    <row r="86" spans="2:16" ht="21" customHeight="1" x14ac:dyDescent="0.25">
      <c r="B86" s="1453"/>
      <c r="C86" s="1701"/>
      <c r="D86" s="1701"/>
      <c r="E86" s="1450"/>
      <c r="F86" s="1607"/>
      <c r="G86" s="1428"/>
      <c r="H86" s="1436"/>
      <c r="I86" s="1606"/>
      <c r="J86" s="1436"/>
      <c r="K86" s="1802"/>
      <c r="L86" s="1428"/>
      <c r="M86" s="1428"/>
      <c r="N86" s="1436"/>
      <c r="O86" s="1475"/>
      <c r="P86" s="1475"/>
    </row>
    <row r="87" spans="2:16" ht="21.75" customHeight="1" thickBot="1" x14ac:dyDescent="0.3">
      <c r="B87" s="1611"/>
      <c r="C87" s="1468"/>
      <c r="D87" s="1468"/>
      <c r="E87" s="1612"/>
      <c r="F87" s="1576"/>
      <c r="G87" s="1424"/>
      <c r="H87" s="1425"/>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2220</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1322</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1322</v>
      </c>
      <c r="H95" s="1436"/>
      <c r="I95" s="1528" t="s">
        <v>1322</v>
      </c>
      <c r="J95" s="1436"/>
      <c r="K95" s="505" t="s">
        <v>1322</v>
      </c>
      <c r="L95" s="1567" t="s">
        <v>1336</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1358</v>
      </c>
      <c r="H98" s="1436"/>
      <c r="I98" s="1528" t="s">
        <v>1336</v>
      </c>
      <c r="J98" s="1436"/>
      <c r="K98" s="505" t="s">
        <v>1336</v>
      </c>
      <c r="L98" s="1567" t="s">
        <v>1336</v>
      </c>
      <c r="M98" s="1428"/>
      <c r="N98" s="1429"/>
      <c r="O98" s="1475"/>
      <c r="P98" s="1475"/>
    </row>
    <row r="99" spans="2:16" ht="24" customHeight="1" x14ac:dyDescent="0.25">
      <c r="B99" s="612" t="s">
        <v>417</v>
      </c>
      <c r="C99" s="1595" t="s">
        <v>1467</v>
      </c>
      <c r="D99" s="1428"/>
      <c r="E99" s="1428"/>
      <c r="F99" s="1436"/>
      <c r="G99" s="1528" t="s">
        <v>1322</v>
      </c>
      <c r="H99" s="1436"/>
      <c r="I99" s="1528" t="s">
        <v>1336</v>
      </c>
      <c r="J99" s="1436"/>
      <c r="K99" s="505" t="s">
        <v>1322</v>
      </c>
      <c r="L99" s="1567" t="s">
        <v>1358</v>
      </c>
      <c r="M99" s="1428"/>
      <c r="N99" s="1429"/>
      <c r="O99" s="1475"/>
      <c r="P99" s="1475"/>
    </row>
    <row r="100" spans="2:16" ht="24" customHeight="1" x14ac:dyDescent="0.25">
      <c r="B100" s="612" t="s">
        <v>419</v>
      </c>
      <c r="C100" s="1595" t="s">
        <v>1468</v>
      </c>
      <c r="D100" s="1428"/>
      <c r="E100" s="1428"/>
      <c r="F100" s="1436"/>
      <c r="G100" s="1528" t="s">
        <v>1322</v>
      </c>
      <c r="H100" s="1436"/>
      <c r="I100" s="1528" t="s">
        <v>1322</v>
      </c>
      <c r="J100" s="1436"/>
      <c r="K100" s="505" t="s">
        <v>1336</v>
      </c>
      <c r="L100" s="1567" t="s">
        <v>1336</v>
      </c>
      <c r="M100" s="1428"/>
      <c r="N100" s="1429"/>
      <c r="O100" s="1475"/>
      <c r="P100" s="1475"/>
    </row>
    <row r="101" spans="2:16" ht="24" customHeight="1" x14ac:dyDescent="0.25">
      <c r="B101" s="612" t="s">
        <v>540</v>
      </c>
      <c r="C101" s="1595" t="s">
        <v>1469</v>
      </c>
      <c r="D101" s="1428"/>
      <c r="E101" s="1428"/>
      <c r="F101" s="1436"/>
      <c r="G101" s="1528" t="s">
        <v>1322</v>
      </c>
      <c r="H101" s="1436"/>
      <c r="I101" s="1528" t="s">
        <v>1322</v>
      </c>
      <c r="J101" s="1436"/>
      <c r="K101" s="505" t="s">
        <v>1336</v>
      </c>
      <c r="L101" s="1567" t="s">
        <v>1336</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1336</v>
      </c>
      <c r="H104" s="1436"/>
      <c r="I104" s="1528" t="s">
        <v>1336</v>
      </c>
      <c r="J104" s="1436"/>
      <c r="K104" s="505" t="s">
        <v>1336</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90" customHeight="1" x14ac:dyDescent="0.25">
      <c r="B111" s="76" t="s">
        <v>553</v>
      </c>
      <c r="C111" s="1558" t="s">
        <v>1477</v>
      </c>
      <c r="D111" s="1439"/>
      <c r="E111" s="1439"/>
      <c r="F111" s="1559"/>
      <c r="G111" s="424" t="s">
        <v>1322</v>
      </c>
      <c r="H111" s="1800" t="s">
        <v>1478</v>
      </c>
      <c r="I111" s="1559"/>
      <c r="J111" s="1593" t="s">
        <v>3051</v>
      </c>
      <c r="K111" s="1439"/>
      <c r="L111" s="1439"/>
      <c r="M111" s="1439"/>
      <c r="N111" s="1440"/>
      <c r="O111" s="389" t="s">
        <v>1848</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x14ac:dyDescent="0.25">
      <c r="B113" s="419" t="s">
        <v>557</v>
      </c>
      <c r="C113" s="1461" t="s">
        <v>1481</v>
      </c>
      <c r="D113" s="1428"/>
      <c r="E113" s="1428"/>
      <c r="F113" s="1428"/>
      <c r="G113" s="1436"/>
      <c r="H113" s="1492" t="s">
        <v>3052</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3053</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92" t="s">
        <v>1322</v>
      </c>
      <c r="I115" s="1428"/>
      <c r="J115" s="1428"/>
      <c r="K115" s="1490"/>
      <c r="L115" s="1479"/>
      <c r="M115" s="1484"/>
      <c r="N115" s="1481"/>
      <c r="O115" s="1475"/>
      <c r="P115" s="1475"/>
    </row>
    <row r="116" spans="1:16" ht="34.5" customHeight="1" x14ac:dyDescent="0.25">
      <c r="B116" s="419" t="s">
        <v>406</v>
      </c>
      <c r="C116" s="1461" t="s">
        <v>1486</v>
      </c>
      <c r="D116" s="1428"/>
      <c r="E116" s="1428"/>
      <c r="F116" s="1428"/>
      <c r="G116" s="1436"/>
      <c r="H116" s="1492" t="s">
        <v>1322</v>
      </c>
      <c r="I116" s="1428"/>
      <c r="J116" s="1428"/>
      <c r="K116" s="1490"/>
      <c r="L116" s="1797" t="s">
        <v>3054</v>
      </c>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2045</v>
      </c>
      <c r="P117" s="1565"/>
    </row>
    <row r="118" spans="1:16" ht="72.75" customHeight="1" x14ac:dyDescent="0.25">
      <c r="B118" s="419" t="s">
        <v>395</v>
      </c>
      <c r="C118" s="1461" t="s">
        <v>1489</v>
      </c>
      <c r="D118" s="1428"/>
      <c r="E118" s="1428"/>
      <c r="F118" s="1428"/>
      <c r="G118" s="1436"/>
      <c r="H118" s="1492"/>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794" t="s">
        <v>3055</v>
      </c>
      <c r="M119" s="1448"/>
      <c r="N119" s="1466"/>
      <c r="O119" s="1723" t="s">
        <v>1854</v>
      </c>
      <c r="P119" s="1723"/>
    </row>
    <row r="120" spans="1:16" ht="80.45" customHeight="1" x14ac:dyDescent="0.25">
      <c r="A120" s="358"/>
      <c r="B120" s="421" t="s">
        <v>395</v>
      </c>
      <c r="C120" s="1459" t="s">
        <v>1489</v>
      </c>
      <c r="D120" s="1448"/>
      <c r="E120" s="1448"/>
      <c r="F120" s="1448"/>
      <c r="G120" s="1445"/>
      <c r="H120" s="1999" t="s">
        <v>3056</v>
      </c>
      <c r="I120" s="1448"/>
      <c r="J120" s="1448"/>
      <c r="K120" s="1515"/>
      <c r="L120" s="1478"/>
      <c r="M120" s="1701"/>
      <c r="N120" s="1454"/>
      <c r="O120" s="1475"/>
      <c r="P120" s="1475"/>
    </row>
    <row r="121" spans="1:16" ht="49.5" customHeight="1" x14ac:dyDescent="0.25">
      <c r="B121" s="1740" t="s">
        <v>1493</v>
      </c>
      <c r="C121" s="1428"/>
      <c r="D121" s="1428"/>
      <c r="E121" s="1428"/>
      <c r="F121" s="1428"/>
      <c r="G121" s="1428"/>
      <c r="H121" s="1428"/>
      <c r="I121" s="1428"/>
      <c r="J121" s="1428"/>
      <c r="K121" s="1428"/>
      <c r="L121" s="1428"/>
      <c r="M121" s="1428"/>
      <c r="N121" s="1428"/>
      <c r="O121" s="1428"/>
      <c r="P121" s="1429"/>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1497</v>
      </c>
      <c r="P122" s="1583"/>
    </row>
    <row r="123" spans="1:16" ht="83.25" customHeight="1" x14ac:dyDescent="0.25">
      <c r="B123" s="419" t="s">
        <v>557</v>
      </c>
      <c r="C123" s="1595" t="s">
        <v>1460</v>
      </c>
      <c r="D123" s="1428"/>
      <c r="E123" s="1428"/>
      <c r="F123" s="1436"/>
      <c r="G123" s="1528" t="s">
        <v>1498</v>
      </c>
      <c r="H123" s="1428"/>
      <c r="I123" s="1436"/>
      <c r="J123" s="1528" t="s">
        <v>1959</v>
      </c>
      <c r="K123" s="1428"/>
      <c r="L123" s="1436"/>
      <c r="M123" s="1563"/>
      <c r="N123" s="1429"/>
      <c r="O123" s="1454"/>
      <c r="P123" s="1454"/>
    </row>
    <row r="124" spans="1:16" ht="42" customHeight="1" x14ac:dyDescent="0.25">
      <c r="B124" s="419" t="s">
        <v>402</v>
      </c>
      <c r="C124" s="1595" t="s">
        <v>1461</v>
      </c>
      <c r="D124" s="1428"/>
      <c r="E124" s="1428"/>
      <c r="F124" s="1436"/>
      <c r="G124" s="1528" t="s">
        <v>1498</v>
      </c>
      <c r="H124" s="1428"/>
      <c r="I124" s="1436"/>
      <c r="J124" s="1528" t="s">
        <v>1959</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1959</v>
      </c>
      <c r="K125" s="1428"/>
      <c r="L125" s="1436"/>
      <c r="M125" s="1563"/>
      <c r="N125" s="1429"/>
      <c r="O125" s="1454"/>
      <c r="P125" s="1454"/>
    </row>
    <row r="126" spans="1:16" ht="32.25" customHeight="1" x14ac:dyDescent="0.25">
      <c r="B126" s="419"/>
      <c r="C126" s="490" t="s">
        <v>509</v>
      </c>
      <c r="D126" s="1595" t="s">
        <v>1501</v>
      </c>
      <c r="E126" s="1428"/>
      <c r="F126" s="1436"/>
      <c r="G126" s="1528" t="s">
        <v>1498</v>
      </c>
      <c r="H126" s="1428"/>
      <c r="I126" s="1436"/>
      <c r="J126" s="1528" t="s">
        <v>1959</v>
      </c>
      <c r="K126" s="1428"/>
      <c r="L126" s="1436"/>
      <c r="M126" s="614"/>
      <c r="N126" s="491"/>
      <c r="O126" s="1454"/>
      <c r="P126" s="1454"/>
    </row>
    <row r="127" spans="1:16" ht="41.25" customHeight="1" x14ac:dyDescent="0.25">
      <c r="B127" s="419" t="s">
        <v>406</v>
      </c>
      <c r="C127" s="1595" t="s">
        <v>1463</v>
      </c>
      <c r="D127" s="1428"/>
      <c r="E127" s="1428"/>
      <c r="F127" s="1436"/>
      <c r="G127" s="1528" t="s">
        <v>1499</v>
      </c>
      <c r="H127" s="1428"/>
      <c r="I127" s="1436"/>
      <c r="J127" s="1528" t="s">
        <v>1499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1499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1959</v>
      </c>
      <c r="K129" s="1428"/>
      <c r="L129" s="1436"/>
      <c r="M129" s="1563"/>
      <c r="N129" s="1429"/>
      <c r="O129" s="1454"/>
      <c r="P129" s="1454"/>
    </row>
    <row r="130" spans="1:16" ht="28.5" customHeight="1" x14ac:dyDescent="0.25">
      <c r="B130" s="419" t="s">
        <v>414</v>
      </c>
      <c r="C130" s="1595" t="s">
        <v>1466</v>
      </c>
      <c r="D130" s="1428"/>
      <c r="E130" s="1428"/>
      <c r="F130" s="1436"/>
      <c r="G130" s="1528" t="s">
        <v>1419</v>
      </c>
      <c r="H130" s="1428"/>
      <c r="I130" s="1436"/>
      <c r="J130" s="1528" t="s">
        <v>1419</v>
      </c>
      <c r="K130" s="1428"/>
      <c r="L130" s="1436"/>
      <c r="M130" s="1563"/>
      <c r="N130" s="1429"/>
      <c r="O130" s="1454"/>
      <c r="P130" s="1454"/>
    </row>
    <row r="131" spans="1:16" ht="28.5" customHeight="1" x14ac:dyDescent="0.25">
      <c r="B131" s="419" t="s">
        <v>417</v>
      </c>
      <c r="C131" s="1595" t="s">
        <v>1503</v>
      </c>
      <c r="D131" s="1428"/>
      <c r="E131" s="1428"/>
      <c r="F131" s="1436"/>
      <c r="G131" s="1528" t="s">
        <v>1419</v>
      </c>
      <c r="H131" s="1428"/>
      <c r="I131" s="1436"/>
      <c r="J131" s="1528" t="s">
        <v>1959</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1504</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1504</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1419</v>
      </c>
      <c r="H136" s="1428"/>
      <c r="I136" s="1436"/>
      <c r="J136" s="1528" t="s">
        <v>1419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t="s">
        <v>1419</v>
      </c>
      <c r="I137" s="1425"/>
      <c r="J137" s="1576" t="s">
        <v>1419</v>
      </c>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1859</v>
      </c>
      <c r="P139" s="1572"/>
    </row>
    <row r="140" spans="1:16" ht="19.5" customHeight="1" x14ac:dyDescent="0.25">
      <c r="A140" s="466"/>
      <c r="B140" s="499" t="s">
        <v>395</v>
      </c>
      <c r="C140" s="1461" t="s">
        <v>1513</v>
      </c>
      <c r="D140" s="1428"/>
      <c r="E140" s="1436"/>
      <c r="F140" s="14" t="s">
        <v>1322</v>
      </c>
      <c r="G140" s="1566" t="s">
        <v>3057</v>
      </c>
      <c r="H140" s="1428"/>
      <c r="I140" s="1428"/>
      <c r="J140" s="1428"/>
      <c r="K140" s="1436"/>
      <c r="L140" s="1547" t="s">
        <v>1322</v>
      </c>
      <c r="M140" s="1428"/>
      <c r="N140" s="1428"/>
      <c r="O140" s="1475"/>
      <c r="P140" s="1475"/>
    </row>
    <row r="141" spans="1:16" ht="19.5" customHeight="1" x14ac:dyDescent="0.25">
      <c r="A141" s="466"/>
      <c r="B141" s="499" t="s">
        <v>402</v>
      </c>
      <c r="C141" s="1461" t="s">
        <v>1515</v>
      </c>
      <c r="D141" s="1428"/>
      <c r="E141" s="1436"/>
      <c r="F141" s="14" t="s">
        <v>1322</v>
      </c>
      <c r="G141" s="1566" t="s">
        <v>3057</v>
      </c>
      <c r="H141" s="1428"/>
      <c r="I141" s="1428"/>
      <c r="J141" s="1428"/>
      <c r="K141" s="1436"/>
      <c r="L141" s="1547" t="s">
        <v>1322</v>
      </c>
      <c r="M141" s="1428"/>
      <c r="N141" s="1428"/>
      <c r="O141" s="1475"/>
      <c r="P141" s="1475"/>
    </row>
    <row r="142" spans="1:16" ht="19.5" customHeight="1" x14ac:dyDescent="0.25">
      <c r="A142" s="466"/>
      <c r="B142" s="499" t="s">
        <v>404</v>
      </c>
      <c r="C142" s="1461" t="s">
        <v>1516</v>
      </c>
      <c r="D142" s="1428"/>
      <c r="E142" s="1436"/>
      <c r="F142" s="14" t="s">
        <v>1322</v>
      </c>
      <c r="G142" s="1566" t="s">
        <v>3057</v>
      </c>
      <c r="H142" s="1428"/>
      <c r="I142" s="1428"/>
      <c r="J142" s="1428"/>
      <c r="K142" s="1436"/>
      <c r="L142" s="1547" t="s">
        <v>1322</v>
      </c>
      <c r="M142" s="1428"/>
      <c r="N142" s="1428"/>
      <c r="O142" s="1475"/>
      <c r="P142" s="1475"/>
    </row>
    <row r="143" spans="1:16" ht="19.5" customHeight="1" x14ac:dyDescent="0.25">
      <c r="A143" s="466"/>
      <c r="B143" s="499" t="s">
        <v>406</v>
      </c>
      <c r="C143" s="1461" t="s">
        <v>1517</v>
      </c>
      <c r="D143" s="1428"/>
      <c r="E143" s="1436"/>
      <c r="F143" s="14" t="s">
        <v>1322</v>
      </c>
      <c r="G143" s="1566" t="s">
        <v>3057</v>
      </c>
      <c r="H143" s="1428"/>
      <c r="I143" s="1428"/>
      <c r="J143" s="1428"/>
      <c r="K143" s="1436"/>
      <c r="L143" s="1547" t="s">
        <v>1322</v>
      </c>
      <c r="M143" s="1428"/>
      <c r="N143" s="1428"/>
      <c r="O143" s="1475"/>
      <c r="P143" s="1475"/>
    </row>
    <row r="144" spans="1:16" ht="19.5" customHeight="1" x14ac:dyDescent="0.25">
      <c r="A144" s="466"/>
      <c r="B144" s="419" t="s">
        <v>409</v>
      </c>
      <c r="C144" s="1461" t="s">
        <v>1518</v>
      </c>
      <c r="D144" s="1428"/>
      <c r="E144" s="1436"/>
      <c r="F144" s="617" t="s">
        <v>1322</v>
      </c>
      <c r="G144" s="1566" t="s">
        <v>3058</v>
      </c>
      <c r="H144" s="1428"/>
      <c r="I144" s="1428"/>
      <c r="J144" s="1428"/>
      <c r="K144" s="1436"/>
      <c r="L144" s="1547" t="s">
        <v>1322</v>
      </c>
      <c r="M144" s="1428"/>
      <c r="N144" s="1428"/>
      <c r="O144" s="1475"/>
      <c r="P144" s="1475"/>
    </row>
    <row r="145" spans="1:16" ht="34.5" customHeight="1" x14ac:dyDescent="0.25">
      <c r="A145" s="466"/>
      <c r="B145" s="418" t="s">
        <v>411</v>
      </c>
      <c r="C145" s="1488" t="s">
        <v>1519</v>
      </c>
      <c r="D145" s="1428"/>
      <c r="E145" s="1436"/>
      <c r="F145" s="617" t="s">
        <v>1322</v>
      </c>
      <c r="G145" s="1566" t="s">
        <v>3058</v>
      </c>
      <c r="H145" s="1428"/>
      <c r="I145" s="1428"/>
      <c r="J145" s="1428"/>
      <c r="K145" s="1436"/>
      <c r="L145" s="1547" t="s">
        <v>1322</v>
      </c>
      <c r="M145" s="1428"/>
      <c r="N145" s="1428"/>
      <c r="O145" s="1475"/>
      <c r="P145" s="1475"/>
    </row>
    <row r="146" spans="1:16" ht="19.5" customHeight="1" x14ac:dyDescent="0.25">
      <c r="A146" s="466"/>
      <c r="B146" s="418" t="s">
        <v>414</v>
      </c>
      <c r="C146" s="1461" t="s">
        <v>1520</v>
      </c>
      <c r="D146" s="1428"/>
      <c r="E146" s="1436"/>
      <c r="F146" s="617" t="s">
        <v>1322</v>
      </c>
      <c r="G146" s="1566" t="s">
        <v>3058</v>
      </c>
      <c r="H146" s="1428"/>
      <c r="I146" s="1428"/>
      <c r="J146" s="1428"/>
      <c r="K146" s="1436"/>
      <c r="L146" s="1547" t="s">
        <v>1322</v>
      </c>
      <c r="M146" s="1428"/>
      <c r="N146" s="1428"/>
      <c r="O146" s="1475"/>
      <c r="P146" s="1475"/>
    </row>
    <row r="147" spans="1:16" ht="19.5" customHeight="1" x14ac:dyDescent="0.25">
      <c r="A147" s="466"/>
      <c r="B147" s="418" t="s">
        <v>417</v>
      </c>
      <c r="C147" s="1461" t="s">
        <v>1521</v>
      </c>
      <c r="D147" s="1428"/>
      <c r="E147" s="1436"/>
      <c r="F147" s="617" t="s">
        <v>1322</v>
      </c>
      <c r="G147" s="1566" t="s">
        <v>3058</v>
      </c>
      <c r="H147" s="1428"/>
      <c r="I147" s="1428"/>
      <c r="J147" s="1428"/>
      <c r="K147" s="1436"/>
      <c r="L147" s="1547" t="s">
        <v>1322</v>
      </c>
      <c r="M147" s="1428"/>
      <c r="N147" s="1428"/>
      <c r="O147" s="1475"/>
      <c r="P147" s="1475"/>
    </row>
    <row r="148" spans="1:16" ht="19.5" customHeight="1" x14ac:dyDescent="0.25">
      <c r="A148" s="466"/>
      <c r="B148" s="418" t="s">
        <v>419</v>
      </c>
      <c r="C148" s="1461" t="s">
        <v>1522</v>
      </c>
      <c r="D148" s="1428"/>
      <c r="E148" s="1436"/>
      <c r="F148" s="617" t="s">
        <v>1322</v>
      </c>
      <c r="G148" s="1566" t="s">
        <v>3058</v>
      </c>
      <c r="H148" s="1428"/>
      <c r="I148" s="1428"/>
      <c r="J148" s="1428"/>
      <c r="K148" s="1436"/>
      <c r="L148" s="1547" t="s">
        <v>1322</v>
      </c>
      <c r="M148" s="1428"/>
      <c r="N148" s="1428"/>
      <c r="O148" s="1475"/>
      <c r="P148" s="1475"/>
    </row>
    <row r="149" spans="1:16" ht="19.5" customHeight="1" x14ac:dyDescent="0.25">
      <c r="A149" s="466"/>
      <c r="B149" s="418" t="s">
        <v>540</v>
      </c>
      <c r="C149" s="1461" t="s">
        <v>1523</v>
      </c>
      <c r="D149" s="1428"/>
      <c r="E149" s="1436"/>
      <c r="F149" s="617" t="s">
        <v>1322</v>
      </c>
      <c r="G149" s="1566" t="s">
        <v>3058</v>
      </c>
      <c r="H149" s="1428"/>
      <c r="I149" s="1428"/>
      <c r="J149" s="1428"/>
      <c r="K149" s="1436"/>
      <c r="L149" s="1547" t="s">
        <v>1322</v>
      </c>
      <c r="M149" s="1428"/>
      <c r="N149" s="1428"/>
      <c r="O149" s="1475"/>
      <c r="P149" s="1475"/>
    </row>
    <row r="150" spans="1:16" ht="19.5" customHeight="1" x14ac:dyDescent="0.25">
      <c r="A150" s="466"/>
      <c r="B150" s="419" t="s">
        <v>542</v>
      </c>
      <c r="C150" s="1461" t="s">
        <v>1524</v>
      </c>
      <c r="D150" s="1428"/>
      <c r="E150" s="1436"/>
      <c r="F150" s="617" t="s">
        <v>1322</v>
      </c>
      <c r="G150" s="1566" t="s">
        <v>3058</v>
      </c>
      <c r="H150" s="1428"/>
      <c r="I150" s="1428"/>
      <c r="J150" s="1428"/>
      <c r="K150" s="1436"/>
      <c r="L150" s="1547" t="s">
        <v>1322</v>
      </c>
      <c r="M150" s="1428"/>
      <c r="N150" s="1428"/>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18.75" customHeight="1" x14ac:dyDescent="0.25">
      <c r="A152" s="466"/>
      <c r="B152" s="499" t="s">
        <v>395</v>
      </c>
      <c r="C152" s="1461" t="s">
        <v>1513</v>
      </c>
      <c r="D152" s="1428"/>
      <c r="E152" s="1436"/>
      <c r="F152" s="1" t="s">
        <v>1322</v>
      </c>
      <c r="G152" s="1557" t="s">
        <v>3059</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3059</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t="s">
        <v>3059</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t="s">
        <v>3059</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t="s">
        <v>3058</v>
      </c>
      <c r="H156" s="1448"/>
      <c r="I156" s="1448"/>
      <c r="J156" s="1448"/>
      <c r="K156" s="1448"/>
      <c r="L156" s="1448"/>
      <c r="M156" s="1448"/>
      <c r="N156" s="1466"/>
      <c r="O156" s="1475"/>
      <c r="P156" s="1454"/>
    </row>
    <row r="157" spans="1:16" ht="38.25" customHeight="1" x14ac:dyDescent="0.25">
      <c r="A157" s="466"/>
      <c r="B157" s="418" t="s">
        <v>411</v>
      </c>
      <c r="C157" s="1488" t="s">
        <v>1519</v>
      </c>
      <c r="D157" s="1428"/>
      <c r="E157" s="1436"/>
      <c r="F157" s="1" t="s">
        <v>1322</v>
      </c>
      <c r="G157" s="1557" t="s">
        <v>3058</v>
      </c>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1322</v>
      </c>
      <c r="G158" s="1557" t="s">
        <v>3058</v>
      </c>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1322</v>
      </c>
      <c r="G159" s="1557" t="s">
        <v>3058</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1322</v>
      </c>
      <c r="G160" s="1557" t="s">
        <v>3058</v>
      </c>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1322</v>
      </c>
      <c r="G161" s="1557" t="s">
        <v>3058</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1322</v>
      </c>
      <c r="G162" s="1557" t="s">
        <v>3058</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1965</v>
      </c>
      <c r="P163" s="1565"/>
    </row>
    <row r="164" spans="1:16" ht="20.25" customHeight="1" x14ac:dyDescent="0.25">
      <c r="A164" s="466"/>
      <c r="B164" s="499" t="s">
        <v>395</v>
      </c>
      <c r="C164" s="1461" t="s">
        <v>1513</v>
      </c>
      <c r="D164" s="1428"/>
      <c r="E164" s="1436"/>
      <c r="F164" s="14" t="s">
        <v>1336</v>
      </c>
      <c r="G164" s="1566" t="s">
        <v>2970</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2970</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2970</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2970</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14" t="s">
        <v>1336</v>
      </c>
      <c r="G168" s="1566" t="s">
        <v>2970</v>
      </c>
      <c r="H168" s="1428"/>
      <c r="I168" s="1428"/>
      <c r="J168" s="1428"/>
      <c r="K168" s="1436"/>
      <c r="L168" s="1567" t="s">
        <v>1419</v>
      </c>
      <c r="M168" s="1428"/>
      <c r="N168" s="1429"/>
      <c r="O168" s="1475"/>
      <c r="P168" s="1475"/>
    </row>
    <row r="169" spans="1:16" ht="36" customHeight="1" x14ac:dyDescent="0.25">
      <c r="A169" s="466"/>
      <c r="B169" s="418" t="s">
        <v>411</v>
      </c>
      <c r="C169" s="1488" t="s">
        <v>1519</v>
      </c>
      <c r="D169" s="1428"/>
      <c r="E169" s="1436"/>
      <c r="F169" s="14" t="s">
        <v>1336</v>
      </c>
      <c r="G169" s="1566" t="s">
        <v>2970</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14" t="s">
        <v>1336</v>
      </c>
      <c r="G170" s="1566" t="s">
        <v>2970</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14" t="s">
        <v>1336</v>
      </c>
      <c r="G171" s="1566" t="s">
        <v>2970</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14" t="s">
        <v>1336</v>
      </c>
      <c r="G172" s="1566" t="s">
        <v>2970</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14" t="s">
        <v>1336</v>
      </c>
      <c r="G173" s="1566" t="s">
        <v>2970</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14" t="s">
        <v>1336</v>
      </c>
      <c r="G174" s="1566" t="s">
        <v>2970</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1533</v>
      </c>
      <c r="P175" s="1723"/>
    </row>
    <row r="176" spans="1:16" ht="21" customHeight="1" x14ac:dyDescent="0.25">
      <c r="A176" s="466"/>
      <c r="B176" s="499" t="s">
        <v>395</v>
      </c>
      <c r="C176" s="1461" t="s">
        <v>1513</v>
      </c>
      <c r="D176" s="1428"/>
      <c r="E176" s="1436"/>
      <c r="F176" s="1" t="s">
        <v>1336</v>
      </c>
      <c r="G176" s="1557" t="s">
        <v>2970</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2970</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2970</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2970</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2970</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557" t="s">
        <v>2970</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2970</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2970</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2970</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2970</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1" t="s">
        <v>1336</v>
      </c>
      <c r="G186" s="1557" t="s">
        <v>2970</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1322</v>
      </c>
      <c r="I187" s="1439"/>
      <c r="J187" s="1559"/>
      <c r="K187" s="1998" t="s">
        <v>1389</v>
      </c>
      <c r="L187" s="1562" t="s">
        <v>3060</v>
      </c>
      <c r="M187" s="1495"/>
      <c r="N187" s="1452"/>
      <c r="O187" s="1470" t="s">
        <v>1977</v>
      </c>
      <c r="P187" s="1470"/>
    </row>
    <row r="188" spans="1:16" ht="25.5" customHeight="1" x14ac:dyDescent="0.25">
      <c r="B188" s="419" t="s">
        <v>395</v>
      </c>
      <c r="C188" s="1461" t="s">
        <v>1535</v>
      </c>
      <c r="D188" s="1428"/>
      <c r="E188" s="1428"/>
      <c r="F188" s="1428"/>
      <c r="G188" s="1428"/>
      <c r="H188" s="1428"/>
      <c r="I188" s="1428"/>
      <c r="J188" s="1436"/>
      <c r="K188" s="1490"/>
      <c r="L188" s="1478"/>
      <c r="M188" s="1701"/>
      <c r="N188" s="1454"/>
      <c r="O188" s="1475"/>
      <c r="P188" s="1475"/>
    </row>
    <row r="189" spans="1:16" ht="20.25" customHeight="1" x14ac:dyDescent="0.25">
      <c r="B189" s="419"/>
      <c r="C189" s="494" t="s">
        <v>601</v>
      </c>
      <c r="D189" s="1549" t="s">
        <v>1536</v>
      </c>
      <c r="E189" s="1428"/>
      <c r="F189" s="1428"/>
      <c r="G189" s="1436"/>
      <c r="H189" s="1528" t="s">
        <v>1336</v>
      </c>
      <c r="I189" s="1428"/>
      <c r="J189" s="1436"/>
      <c r="K189" s="1490"/>
      <c r="L189" s="1478"/>
      <c r="M189" s="1701"/>
      <c r="N189" s="1454"/>
      <c r="O189" s="1475"/>
      <c r="P189" s="1475"/>
    </row>
    <row r="190" spans="1:16" ht="20.25" customHeight="1" x14ac:dyDescent="0.25">
      <c r="B190" s="419"/>
      <c r="C190" s="494" t="s">
        <v>509</v>
      </c>
      <c r="D190" s="1461" t="s">
        <v>962</v>
      </c>
      <c r="E190" s="1428"/>
      <c r="F190" s="1428"/>
      <c r="G190" s="1436"/>
      <c r="H190" s="1528" t="s">
        <v>1336</v>
      </c>
      <c r="I190" s="1428"/>
      <c r="J190" s="1436"/>
      <c r="K190" s="1490"/>
      <c r="L190" s="1478"/>
      <c r="M190" s="1701"/>
      <c r="N190" s="1454"/>
      <c r="O190" s="1475"/>
      <c r="P190" s="1475"/>
    </row>
    <row r="191" spans="1:16" ht="20.25" customHeight="1" x14ac:dyDescent="0.25">
      <c r="B191" s="419"/>
      <c r="C191" s="494" t="s">
        <v>511</v>
      </c>
      <c r="D191" s="1461" t="s">
        <v>1459</v>
      </c>
      <c r="E191" s="1428"/>
      <c r="F191" s="1428"/>
      <c r="G191" s="1436"/>
      <c r="H191" s="1528" t="s">
        <v>1322</v>
      </c>
      <c r="I191" s="1428"/>
      <c r="J191" s="1436"/>
      <c r="K191" s="1490"/>
      <c r="L191" s="1478"/>
      <c r="M191" s="1701"/>
      <c r="N191" s="1454"/>
      <c r="O191" s="1475"/>
      <c r="P191" s="1475"/>
    </row>
    <row r="192" spans="1:16" ht="20.25" customHeight="1" x14ac:dyDescent="0.25">
      <c r="B192" s="419"/>
      <c r="C192" s="494" t="s">
        <v>513</v>
      </c>
      <c r="D192" s="1461" t="s">
        <v>1457</v>
      </c>
      <c r="E192" s="1428"/>
      <c r="F192" s="1428"/>
      <c r="G192" s="1436"/>
      <c r="H192" s="1528" t="s">
        <v>1322</v>
      </c>
      <c r="I192" s="1428"/>
      <c r="J192" s="1436"/>
      <c r="K192" s="1490"/>
      <c r="L192" s="1478"/>
      <c r="M192" s="1701"/>
      <c r="N192" s="1454"/>
      <c r="O192" s="1475"/>
      <c r="P192" s="1475"/>
    </row>
    <row r="193" spans="2:16" ht="23.25" customHeight="1" thickBot="1" x14ac:dyDescent="0.3">
      <c r="B193" s="419" t="s">
        <v>402</v>
      </c>
      <c r="C193" s="1461" t="s">
        <v>1537</v>
      </c>
      <c r="D193" s="1428"/>
      <c r="E193" s="1428"/>
      <c r="F193" s="1428"/>
      <c r="G193" s="1436"/>
      <c r="H193" s="1556" t="s">
        <v>1358</v>
      </c>
      <c r="I193" s="1448"/>
      <c r="J193" s="1445"/>
      <c r="K193" s="1515"/>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1978</v>
      </c>
      <c r="P194" s="1497"/>
    </row>
    <row r="195" spans="2:16" ht="23.25" customHeight="1" x14ac:dyDescent="0.25">
      <c r="B195" s="419" t="s">
        <v>395</v>
      </c>
      <c r="C195" s="1461" t="s">
        <v>1540</v>
      </c>
      <c r="D195" s="1428"/>
      <c r="E195" s="1428"/>
      <c r="F195" s="1428"/>
      <c r="G195" s="1436"/>
      <c r="H195" s="1462" t="s">
        <v>1322</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1322</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1336</v>
      </c>
      <c r="I197" s="1428"/>
      <c r="J197" s="1436"/>
      <c r="K197" s="1490"/>
      <c r="L197" s="1478"/>
      <c r="M197" s="1701"/>
      <c r="N197" s="1454"/>
      <c r="O197" s="1475"/>
      <c r="P197" s="1475"/>
    </row>
    <row r="198" spans="2:16" ht="37.5" customHeight="1" x14ac:dyDescent="0.25">
      <c r="B198" s="77"/>
      <c r="C198" s="1461" t="s">
        <v>1543</v>
      </c>
      <c r="D198" s="1428"/>
      <c r="E198" s="1436"/>
      <c r="F198" s="1552" t="s">
        <v>93</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1322</v>
      </c>
      <c r="I199" s="1428"/>
      <c r="J199" s="1436"/>
      <c r="K199" s="1490"/>
      <c r="L199" s="1478"/>
      <c r="M199" s="1701"/>
      <c r="N199" s="1454"/>
      <c r="O199" s="1551" t="s">
        <v>1546</v>
      </c>
      <c r="P199" s="1470"/>
    </row>
    <row r="200" spans="2:16" ht="38.25" customHeight="1" x14ac:dyDescent="0.25">
      <c r="B200" s="503"/>
      <c r="C200" s="1461" t="s">
        <v>1547</v>
      </c>
      <c r="D200" s="1428"/>
      <c r="E200" s="1436"/>
      <c r="F200" s="1552" t="s">
        <v>3061</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1336</v>
      </c>
      <c r="I201" s="1428"/>
      <c r="J201" s="1436"/>
      <c r="K201" s="1490"/>
      <c r="L201" s="1478"/>
      <c r="M201" s="1701"/>
      <c r="N201" s="1454"/>
      <c r="O201" s="1554" t="s">
        <v>1549</v>
      </c>
      <c r="P201" s="1714"/>
    </row>
    <row r="202" spans="2:16" ht="27" customHeight="1" x14ac:dyDescent="0.25">
      <c r="B202" s="421" t="s">
        <v>395</v>
      </c>
      <c r="C202" s="1461" t="s">
        <v>1550</v>
      </c>
      <c r="D202" s="1428"/>
      <c r="E202" s="1428"/>
      <c r="F202" s="1428"/>
      <c r="G202" s="1436"/>
      <c r="H202" s="1555"/>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1336</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1336</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868" t="s">
        <v>93</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v>44204</v>
      </c>
      <c r="L218" s="1490"/>
      <c r="M218" s="1478"/>
      <c r="N218" s="1454"/>
      <c r="O218" s="1475"/>
      <c r="P218" s="1475"/>
    </row>
    <row r="219" spans="2:16" ht="23.25" customHeight="1" x14ac:dyDescent="0.25">
      <c r="B219" s="507" t="s">
        <v>631</v>
      </c>
      <c r="C219" s="1461" t="s">
        <v>1560</v>
      </c>
      <c r="D219" s="1428"/>
      <c r="E219" s="1436"/>
      <c r="F219" s="1462" t="s">
        <v>3062</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1563</v>
      </c>
      <c r="P220" s="1470"/>
    </row>
    <row r="221" spans="2:16" ht="23.25" customHeight="1" x14ac:dyDescent="0.25">
      <c r="B221" s="504" t="s">
        <v>395</v>
      </c>
      <c r="C221" s="1540" t="s">
        <v>1459</v>
      </c>
      <c r="D221" s="1428"/>
      <c r="E221" s="1436"/>
      <c r="F221" s="1474" t="s">
        <v>1980</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1983</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1358</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93</v>
      </c>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1573</v>
      </c>
      <c r="H227" s="508" t="s">
        <v>1381</v>
      </c>
      <c r="I227" s="1537" t="s">
        <v>3063</v>
      </c>
      <c r="J227" s="1428"/>
      <c r="K227" s="1428"/>
      <c r="L227" s="1428"/>
      <c r="M227" s="1428"/>
      <c r="N227" s="1429"/>
      <c r="O227" s="500" t="s">
        <v>1539</v>
      </c>
      <c r="P227" s="379" t="s">
        <v>3064</v>
      </c>
    </row>
    <row r="228" spans="1:16" ht="40.5" customHeight="1" x14ac:dyDescent="0.25">
      <c r="B228" s="1543" t="s">
        <v>1574</v>
      </c>
      <c r="C228" s="1428"/>
      <c r="D228" s="1428"/>
      <c r="E228" s="1428"/>
      <c r="F228" s="1428"/>
      <c r="G228" s="1428"/>
      <c r="H228" s="1428"/>
      <c r="I228" s="1428"/>
      <c r="J228" s="1428"/>
      <c r="K228" s="1428"/>
      <c r="L228" s="1428"/>
      <c r="M228" s="1428"/>
      <c r="N228" s="1429"/>
      <c r="O228" s="1506" t="s">
        <v>1987</v>
      </c>
      <c r="P228" s="1470"/>
    </row>
    <row r="229" spans="1:16" ht="33" customHeight="1" x14ac:dyDescent="0.25">
      <c r="B229" s="507" t="s">
        <v>644</v>
      </c>
      <c r="C229" s="1457" t="s">
        <v>1575</v>
      </c>
      <c r="D229" s="1428"/>
      <c r="E229" s="1428"/>
      <c r="F229" s="4" t="s">
        <v>1322</v>
      </c>
      <c r="G229" s="518" t="s">
        <v>1381</v>
      </c>
      <c r="H229" s="1537" t="s">
        <v>3065</v>
      </c>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t="s">
        <v>3066</v>
      </c>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t="s">
        <v>3067</v>
      </c>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t="s">
        <v>3068</v>
      </c>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t="s">
        <v>3069</v>
      </c>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t="s">
        <v>3070</v>
      </c>
      <c r="I236" s="1448"/>
      <c r="J236" s="1448"/>
      <c r="K236" s="1448"/>
      <c r="L236" s="1448"/>
      <c r="M236" s="1448"/>
      <c r="N236" s="1466"/>
      <c r="O236" s="1500" t="s">
        <v>1882</v>
      </c>
      <c r="P236" s="1500"/>
    </row>
    <row r="237" spans="1:16" ht="30" customHeight="1" x14ac:dyDescent="0.25">
      <c r="B237" s="504" t="s">
        <v>395</v>
      </c>
      <c r="C237" s="1461" t="s">
        <v>1583</v>
      </c>
      <c r="D237" s="1428"/>
      <c r="E237" s="1436"/>
      <c r="F237" s="14" t="s">
        <v>1322</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1336</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1322</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1322</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1991</v>
      </c>
      <c r="P242" s="1497"/>
    </row>
    <row r="243" spans="2:16" ht="21.75" customHeight="1" thickBot="1" x14ac:dyDescent="0.3">
      <c r="B243" s="1788" t="s">
        <v>1590</v>
      </c>
      <c r="C243" s="1428"/>
      <c r="D243" s="1428"/>
      <c r="E243" s="1428"/>
      <c r="F243" s="1428"/>
      <c r="G243" s="1428"/>
      <c r="H243" s="1428"/>
      <c r="I243" s="1428"/>
      <c r="J243" s="1428"/>
      <c r="K243" s="1428"/>
      <c r="L243" s="1428"/>
      <c r="M243" s="1428"/>
      <c r="N243" s="1428"/>
      <c r="O243" s="1475"/>
      <c r="P243" s="1475"/>
    </row>
    <row r="244" spans="2:16" ht="63.75" customHeight="1" x14ac:dyDescent="0.25">
      <c r="B244" s="204" t="s">
        <v>395</v>
      </c>
      <c r="C244" s="1491" t="s">
        <v>1591</v>
      </c>
      <c r="D244" s="1484"/>
      <c r="E244" s="1484"/>
      <c r="F244" s="1484"/>
      <c r="G244" s="517" t="s">
        <v>1322</v>
      </c>
      <c r="H244" s="1789" t="s">
        <v>1381</v>
      </c>
      <c r="I244" s="1949" t="s">
        <v>3071</v>
      </c>
      <c r="J244" s="1495"/>
      <c r="K244" s="1495"/>
      <c r="L244" s="1495"/>
      <c r="M244" s="1495"/>
      <c r="N244" s="1452"/>
      <c r="O244" s="1475"/>
      <c r="P244" s="1475"/>
    </row>
    <row r="245" spans="2:16" ht="36.75" customHeight="1" x14ac:dyDescent="0.25">
      <c r="B245" s="421" t="s">
        <v>402</v>
      </c>
      <c r="C245" s="1461" t="s">
        <v>1592</v>
      </c>
      <c r="D245" s="1428"/>
      <c r="E245" s="1428"/>
      <c r="F245" s="1428"/>
      <c r="G245" s="1436"/>
      <c r="H245" s="1478"/>
      <c r="I245" s="1701"/>
      <c r="J245" s="1701"/>
      <c r="K245" s="1701"/>
      <c r="L245" s="1701"/>
      <c r="M245" s="1701"/>
      <c r="N245" s="1454"/>
      <c r="O245" s="1475"/>
      <c r="P245" s="1475"/>
    </row>
    <row r="246" spans="2:16" ht="28.5" customHeight="1" x14ac:dyDescent="0.25">
      <c r="B246" s="419"/>
      <c r="C246" s="499" t="s">
        <v>419</v>
      </c>
      <c r="D246" s="1491" t="s">
        <v>1536</v>
      </c>
      <c r="E246" s="1484"/>
      <c r="F246" s="1528" t="s">
        <v>1593</v>
      </c>
      <c r="G246" s="1436"/>
      <c r="H246" s="1478"/>
      <c r="I246" s="1701"/>
      <c r="J246" s="1701"/>
      <c r="K246" s="1701"/>
      <c r="L246" s="1701"/>
      <c r="M246" s="1701"/>
      <c r="N246" s="1454"/>
      <c r="O246" s="1475"/>
      <c r="P246" s="1475"/>
    </row>
    <row r="247" spans="2:16" ht="28.5" customHeight="1" x14ac:dyDescent="0.25">
      <c r="B247" s="419"/>
      <c r="C247" s="509" t="s">
        <v>509</v>
      </c>
      <c r="D247" s="1461" t="s">
        <v>1594</v>
      </c>
      <c r="E247" s="1436"/>
      <c r="F247" s="1529" t="s">
        <v>1595</v>
      </c>
      <c r="G247" s="1436"/>
      <c r="H247" s="1478"/>
      <c r="I247" s="1701"/>
      <c r="J247" s="1701"/>
      <c r="K247" s="1701"/>
      <c r="L247" s="1701"/>
      <c r="M247" s="1701"/>
      <c r="N247" s="1454"/>
      <c r="O247" s="1475"/>
      <c r="P247" s="1475"/>
    </row>
    <row r="248" spans="2:16" ht="28.5" customHeight="1" x14ac:dyDescent="0.25">
      <c r="B248" s="419"/>
      <c r="C248" s="509" t="s">
        <v>511</v>
      </c>
      <c r="D248" s="1461" t="s">
        <v>1596</v>
      </c>
      <c r="E248" s="1436"/>
      <c r="F248" s="1530" t="s">
        <v>1993</v>
      </c>
      <c r="G248" s="1701"/>
      <c r="H248" s="1478"/>
      <c r="I248" s="1701"/>
      <c r="J248" s="1701"/>
      <c r="K248" s="1701"/>
      <c r="L248" s="1701"/>
      <c r="M248" s="1701"/>
      <c r="N248" s="1454"/>
      <c r="O248" s="1475"/>
      <c r="P248" s="1475"/>
    </row>
    <row r="249" spans="2:16" ht="29.25" customHeight="1" x14ac:dyDescent="0.25">
      <c r="B249" s="418"/>
      <c r="C249" s="509" t="s">
        <v>513</v>
      </c>
      <c r="D249" s="1457" t="s">
        <v>1598</v>
      </c>
      <c r="E249" s="1428"/>
      <c r="F249" s="1528" t="s">
        <v>1597</v>
      </c>
      <c r="G249" s="1436"/>
      <c r="H249" s="1479"/>
      <c r="I249" s="1484"/>
      <c r="J249" s="1484"/>
      <c r="K249" s="1484"/>
      <c r="L249" s="1484"/>
      <c r="M249" s="1484"/>
      <c r="N249" s="1481"/>
      <c r="O249" s="1475"/>
      <c r="P249" s="1475"/>
    </row>
    <row r="250" spans="2:16" ht="90" customHeight="1" thickBot="1" x14ac:dyDescent="0.3">
      <c r="B250" s="204" t="s">
        <v>404</v>
      </c>
      <c r="C250" s="1461" t="s">
        <v>1599</v>
      </c>
      <c r="D250" s="1428"/>
      <c r="E250" s="1436"/>
      <c r="F250" s="1529" t="s">
        <v>3072</v>
      </c>
      <c r="G250" s="1436"/>
      <c r="H250" s="518" t="s">
        <v>1381</v>
      </c>
      <c r="I250" s="1536" t="s">
        <v>3073</v>
      </c>
      <c r="J250" s="1428"/>
      <c r="K250" s="1428"/>
      <c r="L250" s="1428"/>
      <c r="M250" s="1428"/>
      <c r="N250" s="1429"/>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1618</v>
      </c>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0</v>
      </c>
      <c r="I254" s="527">
        <v>4</v>
      </c>
      <c r="J254" s="623">
        <v>0</v>
      </c>
      <c r="K254" s="526">
        <v>701</v>
      </c>
      <c r="L254" s="526">
        <v>3875</v>
      </c>
      <c r="M254" s="624">
        <v>0.1809032258064516</v>
      </c>
      <c r="N254" s="850"/>
      <c r="O254" s="1475"/>
      <c r="P254" s="1475"/>
    </row>
    <row r="255" spans="2:16" ht="24.75" customHeight="1" x14ac:dyDescent="0.25">
      <c r="B255" s="498" t="s">
        <v>509</v>
      </c>
      <c r="C255" s="1519" t="s">
        <v>1617</v>
      </c>
      <c r="D255" s="1428"/>
      <c r="E255" s="1428"/>
      <c r="F255" s="1428"/>
      <c r="G255" s="1436"/>
      <c r="H255" s="770" t="s">
        <v>93</v>
      </c>
      <c r="I255" s="771" t="s">
        <v>93</v>
      </c>
      <c r="J255" s="911" t="s">
        <v>93</v>
      </c>
      <c r="K255" s="770" t="s">
        <v>93</v>
      </c>
      <c r="L255" s="771" t="s">
        <v>93</v>
      </c>
      <c r="M255" s="911" t="s">
        <v>93</v>
      </c>
      <c r="N255" s="912" t="s">
        <v>3074</v>
      </c>
      <c r="O255" s="1714" t="s">
        <v>1618</v>
      </c>
      <c r="P255" s="1714"/>
    </row>
    <row r="256" spans="2:16" ht="36" customHeight="1" x14ac:dyDescent="0.25">
      <c r="B256" s="498" t="s">
        <v>511</v>
      </c>
      <c r="C256" s="1519" t="s">
        <v>1619</v>
      </c>
      <c r="D256" s="1428"/>
      <c r="E256" s="1436"/>
      <c r="F256" s="1522"/>
      <c r="G256" s="1436"/>
      <c r="H256" s="770" t="s">
        <v>93</v>
      </c>
      <c r="I256" s="771" t="s">
        <v>93</v>
      </c>
      <c r="J256" s="911" t="s">
        <v>93</v>
      </c>
      <c r="K256" s="770" t="s">
        <v>93</v>
      </c>
      <c r="L256" s="771" t="s">
        <v>93</v>
      </c>
      <c r="M256" s="911" t="s">
        <v>93</v>
      </c>
      <c r="N256" s="847" t="s">
        <v>3074</v>
      </c>
      <c r="O256" s="1475"/>
      <c r="P256" s="1475"/>
    </row>
    <row r="257" spans="2:16" ht="20.25" customHeight="1" x14ac:dyDescent="0.25">
      <c r="B257" s="535" t="s">
        <v>402</v>
      </c>
      <c r="C257" s="1523" t="s">
        <v>1620</v>
      </c>
      <c r="D257" s="1428"/>
      <c r="E257" s="1428"/>
      <c r="F257" s="1428"/>
      <c r="G257" s="1436"/>
      <c r="H257" s="526">
        <v>0</v>
      </c>
      <c r="I257" s="527">
        <v>4</v>
      </c>
      <c r="J257" s="627">
        <v>0</v>
      </c>
      <c r="K257" s="526">
        <v>721</v>
      </c>
      <c r="L257" s="526">
        <v>3604</v>
      </c>
      <c r="M257" s="624">
        <v>0.20005549389567151</v>
      </c>
      <c r="N257" s="850"/>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799">
        <v>0</v>
      </c>
      <c r="I259" s="800">
        <v>4</v>
      </c>
      <c r="J259" s="623">
        <v>0</v>
      </c>
      <c r="K259" s="799">
        <v>612</v>
      </c>
      <c r="L259" s="800">
        <v>3182</v>
      </c>
      <c r="M259" s="624">
        <v>0.1923318667504714</v>
      </c>
      <c r="N259" s="853"/>
      <c r="O259" s="1475"/>
      <c r="P259" s="1475"/>
    </row>
    <row r="260" spans="2:16" ht="24.75" customHeight="1" x14ac:dyDescent="0.25">
      <c r="B260" s="497" t="s">
        <v>509</v>
      </c>
      <c r="C260" s="1520" t="s">
        <v>1623</v>
      </c>
      <c r="D260" s="1428"/>
      <c r="E260" s="1428"/>
      <c r="F260" s="1428"/>
      <c r="G260" s="537"/>
      <c r="H260" s="526">
        <v>0</v>
      </c>
      <c r="I260" s="527">
        <v>4</v>
      </c>
      <c r="J260" s="623">
        <v>0</v>
      </c>
      <c r="K260" s="526">
        <v>898</v>
      </c>
      <c r="L260" s="526">
        <v>3452</v>
      </c>
      <c r="M260" s="624">
        <v>0.26013904982618768</v>
      </c>
      <c r="N260" s="854"/>
      <c r="O260" s="1475"/>
      <c r="P260" s="1475"/>
    </row>
    <row r="261" spans="2:16" ht="24.75" customHeight="1" x14ac:dyDescent="0.25">
      <c r="B261" s="497" t="s">
        <v>511</v>
      </c>
      <c r="C261" s="1519" t="s">
        <v>1624</v>
      </c>
      <c r="D261" s="1428"/>
      <c r="E261" s="1428"/>
      <c r="F261" s="1428"/>
      <c r="G261" s="1436"/>
      <c r="H261" s="770" t="s">
        <v>93</v>
      </c>
      <c r="I261" s="771" t="s">
        <v>93</v>
      </c>
      <c r="J261" s="911" t="s">
        <v>93</v>
      </c>
      <c r="K261" s="770" t="s">
        <v>93</v>
      </c>
      <c r="L261" s="771" t="s">
        <v>93</v>
      </c>
      <c r="M261" s="911" t="s">
        <v>93</v>
      </c>
      <c r="N261" s="853" t="s">
        <v>3074</v>
      </c>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4</v>
      </c>
      <c r="J263" s="623">
        <v>0</v>
      </c>
      <c r="K263" s="526">
        <v>438</v>
      </c>
      <c r="L263" s="526">
        <v>3970</v>
      </c>
      <c r="M263" s="624">
        <v>0.1103274559193955</v>
      </c>
      <c r="N263" s="855"/>
      <c r="O263" s="1475"/>
      <c r="P263" s="1475"/>
    </row>
    <row r="264" spans="2:16" ht="22.5" customHeight="1" x14ac:dyDescent="0.25">
      <c r="B264" s="497" t="s">
        <v>509</v>
      </c>
      <c r="C264" s="1519" t="s">
        <v>1627</v>
      </c>
      <c r="D264" s="1428"/>
      <c r="E264" s="1428"/>
      <c r="F264" s="1428"/>
      <c r="G264" s="1436"/>
      <c r="H264" s="770" t="s">
        <v>93</v>
      </c>
      <c r="I264" s="771" t="s">
        <v>93</v>
      </c>
      <c r="J264" s="911" t="s">
        <v>93</v>
      </c>
      <c r="K264" s="770" t="s">
        <v>93</v>
      </c>
      <c r="L264" s="771" t="s">
        <v>93</v>
      </c>
      <c r="M264" s="911" t="s">
        <v>93</v>
      </c>
      <c r="N264" s="853" t="s">
        <v>3074</v>
      </c>
      <c r="O264" s="1475"/>
      <c r="P264" s="1475"/>
    </row>
    <row r="265" spans="2:16" ht="22.5" customHeight="1" x14ac:dyDescent="0.25">
      <c r="B265" s="535" t="s">
        <v>409</v>
      </c>
      <c r="C265" s="1523" t="s">
        <v>1554</v>
      </c>
      <c r="D265" s="1428"/>
      <c r="E265" s="1428"/>
      <c r="F265" s="1428"/>
      <c r="G265" s="1436"/>
      <c r="H265" s="526">
        <v>0</v>
      </c>
      <c r="I265" s="527">
        <v>4</v>
      </c>
      <c r="J265" s="623">
        <v>0</v>
      </c>
      <c r="K265" s="526">
        <v>621</v>
      </c>
      <c r="L265" s="526">
        <v>3589</v>
      </c>
      <c r="M265" s="624">
        <v>0.1730286988018947</v>
      </c>
      <c r="N265" s="857"/>
      <c r="O265" s="1475"/>
      <c r="P265" s="1475"/>
    </row>
    <row r="266" spans="2:16" ht="22.5" customHeight="1" x14ac:dyDescent="0.25">
      <c r="B266" s="535" t="s">
        <v>411</v>
      </c>
      <c r="C266" s="1523" t="s">
        <v>1555</v>
      </c>
      <c r="D266" s="1428"/>
      <c r="E266" s="1428"/>
      <c r="F266" s="1428"/>
      <c r="G266" s="1436"/>
      <c r="H266" s="770" t="s">
        <v>93</v>
      </c>
      <c r="I266" s="770" t="s">
        <v>93</v>
      </c>
      <c r="J266" s="911" t="s">
        <v>93</v>
      </c>
      <c r="K266" s="770" t="s">
        <v>93</v>
      </c>
      <c r="L266" s="771" t="s">
        <v>93</v>
      </c>
      <c r="M266" s="911" t="s">
        <v>93</v>
      </c>
      <c r="N266" s="856" t="s">
        <v>3074</v>
      </c>
      <c r="O266" s="1475"/>
      <c r="P266" s="1475"/>
    </row>
    <row r="267" spans="2:16" ht="22.5" customHeight="1" x14ac:dyDescent="0.25">
      <c r="B267" s="535" t="s">
        <v>414</v>
      </c>
      <c r="C267" s="1523" t="s">
        <v>1465</v>
      </c>
      <c r="D267" s="1428"/>
      <c r="E267" s="1428"/>
      <c r="F267" s="1428"/>
      <c r="G267" s="1436"/>
      <c r="H267" s="526">
        <v>0</v>
      </c>
      <c r="I267" s="527">
        <v>4</v>
      </c>
      <c r="J267" s="623">
        <v>0</v>
      </c>
      <c r="K267" s="526">
        <v>862</v>
      </c>
      <c r="L267" s="526">
        <v>3642</v>
      </c>
      <c r="M267" s="624">
        <v>0.23668314113124661</v>
      </c>
      <c r="N267" s="857"/>
      <c r="O267" s="1475"/>
      <c r="P267" s="1475"/>
    </row>
    <row r="268" spans="2:16" ht="22.5" customHeight="1" x14ac:dyDescent="0.25">
      <c r="B268" s="535" t="s">
        <v>417</v>
      </c>
      <c r="C268" s="1523" t="s">
        <v>1466</v>
      </c>
      <c r="D268" s="1428"/>
      <c r="E268" s="1428"/>
      <c r="F268" s="1428"/>
      <c r="G268" s="1436"/>
      <c r="H268" s="770" t="s">
        <v>93</v>
      </c>
      <c r="I268" s="771" t="s">
        <v>93</v>
      </c>
      <c r="J268" s="911" t="s">
        <v>93</v>
      </c>
      <c r="K268" s="770" t="s">
        <v>93</v>
      </c>
      <c r="L268" s="771" t="s">
        <v>93</v>
      </c>
      <c r="M268" s="911" t="s">
        <v>93</v>
      </c>
      <c r="N268" s="913" t="s">
        <v>3075</v>
      </c>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770" t="s">
        <v>93</v>
      </c>
      <c r="I270" s="771" t="s">
        <v>93</v>
      </c>
      <c r="J270" s="911" t="s">
        <v>93</v>
      </c>
      <c r="K270" s="770" t="s">
        <v>93</v>
      </c>
      <c r="L270" s="771" t="s">
        <v>93</v>
      </c>
      <c r="M270" s="911" t="s">
        <v>93</v>
      </c>
      <c r="N270" s="853" t="s">
        <v>3074</v>
      </c>
      <c r="O270" s="1475"/>
      <c r="P270" s="1475"/>
    </row>
    <row r="271" spans="2:16" ht="22.5" customHeight="1" x14ac:dyDescent="0.25">
      <c r="B271" s="497" t="s">
        <v>509</v>
      </c>
      <c r="C271" s="1517" t="s">
        <v>1630</v>
      </c>
      <c r="D271" s="1428"/>
      <c r="E271" s="1428"/>
      <c r="F271" s="1428"/>
      <c r="G271" s="1436"/>
      <c r="H271" s="770" t="s">
        <v>93</v>
      </c>
      <c r="I271" s="771" t="s">
        <v>93</v>
      </c>
      <c r="J271" s="911" t="s">
        <v>93</v>
      </c>
      <c r="K271" s="770" t="s">
        <v>93</v>
      </c>
      <c r="L271" s="771" t="s">
        <v>93</v>
      </c>
      <c r="M271" s="911" t="s">
        <v>93</v>
      </c>
      <c r="N271" s="914" t="s">
        <v>3074</v>
      </c>
      <c r="O271" s="1475"/>
      <c r="P271" s="1475"/>
    </row>
    <row r="272" spans="2:16" ht="22.5" customHeight="1" x14ac:dyDescent="0.25">
      <c r="B272" s="535" t="s">
        <v>540</v>
      </c>
      <c r="C272" s="1523" t="s">
        <v>1472</v>
      </c>
      <c r="D272" s="1428"/>
      <c r="E272" s="1428"/>
      <c r="F272" s="1428"/>
      <c r="G272" s="1436"/>
      <c r="H272" s="770" t="s">
        <v>93</v>
      </c>
      <c r="I272" s="771" t="s">
        <v>93</v>
      </c>
      <c r="J272" s="911" t="s">
        <v>93</v>
      </c>
      <c r="K272" s="770" t="s">
        <v>93</v>
      </c>
      <c r="L272" s="771" t="s">
        <v>93</v>
      </c>
      <c r="M272" s="911" t="s">
        <v>93</v>
      </c>
      <c r="N272" s="856" t="s">
        <v>3074</v>
      </c>
      <c r="O272" s="1475"/>
      <c r="P272" s="1475"/>
    </row>
    <row r="273" spans="2:16" ht="48" customHeight="1" x14ac:dyDescent="0.25">
      <c r="B273" s="414" t="s">
        <v>542</v>
      </c>
      <c r="C273" s="1461" t="s">
        <v>1631</v>
      </c>
      <c r="D273" s="1428"/>
      <c r="E273" s="1428"/>
      <c r="F273" s="1428"/>
      <c r="G273" s="1436"/>
      <c r="H273" s="540">
        <v>0</v>
      </c>
      <c r="I273" s="540">
        <v>28</v>
      </c>
      <c r="J273" s="623">
        <v>0</v>
      </c>
      <c r="K273" s="540">
        <v>4853</v>
      </c>
      <c r="L273" s="540">
        <v>25314</v>
      </c>
      <c r="M273" s="624">
        <v>0.1917120960733191</v>
      </c>
      <c r="N273" s="859"/>
      <c r="O273" s="1471"/>
      <c r="P273" s="1471"/>
    </row>
    <row r="274" spans="2:16" ht="76.5" customHeight="1" thickBot="1" x14ac:dyDescent="0.3">
      <c r="B274" s="452" t="s">
        <v>697</v>
      </c>
      <c r="C274" s="1423" t="s">
        <v>1632</v>
      </c>
      <c r="D274" s="1424"/>
      <c r="E274" s="1424"/>
      <c r="F274" s="1424"/>
      <c r="G274" s="1425"/>
      <c r="H274" s="1997" t="s">
        <v>3076</v>
      </c>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1635</v>
      </c>
      <c r="P276" s="378"/>
    </row>
    <row r="277" spans="2:16" ht="24" customHeight="1" x14ac:dyDescent="0.25">
      <c r="B277" s="519" t="s">
        <v>702</v>
      </c>
      <c r="C277" s="1461" t="s">
        <v>1636</v>
      </c>
      <c r="D277" s="1428"/>
      <c r="E277" s="1428"/>
      <c r="F277" s="1428"/>
      <c r="G277" s="1436"/>
      <c r="H277" s="1462" t="s">
        <v>1322</v>
      </c>
      <c r="I277" s="1428"/>
      <c r="J277" s="1436"/>
      <c r="K277" s="1514" t="s">
        <v>1381</v>
      </c>
      <c r="L277" s="1783" t="s">
        <v>3077</v>
      </c>
      <c r="M277" s="1448"/>
      <c r="N277" s="1466"/>
      <c r="O277" s="1507" t="s">
        <v>1896</v>
      </c>
      <c r="P277" s="1470"/>
    </row>
    <row r="278" spans="2:16" ht="24.75" customHeight="1" x14ac:dyDescent="0.25">
      <c r="B278" s="418" t="s">
        <v>395</v>
      </c>
      <c r="C278" s="1461" t="s">
        <v>1637</v>
      </c>
      <c r="D278" s="1428"/>
      <c r="E278" s="1428"/>
      <c r="F278" s="1428"/>
      <c r="G278" s="1436"/>
      <c r="H278" s="1462" t="s">
        <v>1336</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1898</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1322</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1336</v>
      </c>
      <c r="I282" s="1484"/>
      <c r="J282" s="1456"/>
      <c r="K282" s="1504" t="s">
        <v>1381</v>
      </c>
      <c r="L282" s="1780"/>
      <c r="M282" s="1448"/>
      <c r="N282" s="1466"/>
      <c r="O282" s="1506" t="s">
        <v>2001</v>
      </c>
      <c r="P282" s="1470"/>
    </row>
    <row r="283" spans="2:16" ht="39" customHeight="1" x14ac:dyDescent="0.25">
      <c r="B283" s="77" t="s">
        <v>712</v>
      </c>
      <c r="C283" s="1461" t="s">
        <v>1644</v>
      </c>
      <c r="D283" s="1428"/>
      <c r="E283" s="1428"/>
      <c r="F283" s="1428"/>
      <c r="G283" s="1436"/>
      <c r="H283" s="1462" t="s">
        <v>1419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1419</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1419</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1336</v>
      </c>
      <c r="I286" s="1448"/>
      <c r="J286" s="1445"/>
      <c r="K286" s="1490"/>
      <c r="L286" s="1478"/>
      <c r="M286" s="1701"/>
      <c r="N286" s="1454"/>
      <c r="O286" s="1500" t="s">
        <v>1648</v>
      </c>
      <c r="P286" s="1500"/>
    </row>
    <row r="287" spans="2:16" ht="32.25" customHeight="1" thickBot="1" x14ac:dyDescent="0.3">
      <c r="B287" s="452" t="s">
        <v>395</v>
      </c>
      <c r="C287" s="1423" t="s">
        <v>1649</v>
      </c>
      <c r="D287" s="1424"/>
      <c r="E287" s="1424"/>
      <c r="F287" s="1424"/>
      <c r="G287" s="1425"/>
      <c r="H287" s="1462" t="s">
        <v>1358</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c r="M289" s="1495"/>
      <c r="N289" s="1452"/>
      <c r="O289" s="1497" t="s">
        <v>1896</v>
      </c>
      <c r="P289" s="1497"/>
    </row>
    <row r="290" spans="1:16" ht="30.75" customHeight="1" x14ac:dyDescent="0.25">
      <c r="B290" s="418" t="s">
        <v>395</v>
      </c>
      <c r="C290" s="1461" t="s">
        <v>1654</v>
      </c>
      <c r="D290" s="1428"/>
      <c r="E290" s="1428"/>
      <c r="F290" s="1428"/>
      <c r="G290" s="1436"/>
      <c r="H290" s="1462" t="s">
        <v>1322</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3078</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1336</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93</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1358</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1635</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3079</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v>0</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3080</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3079</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v>0</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3081</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3079</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v>0</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3082</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3079</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v>0</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3083</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3079</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v>0</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3084</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3079</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v>0</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3085</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1358</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t="s">
        <v>1358</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t="s">
        <v>1358</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3079</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v>0</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3086</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1358</v>
      </c>
      <c r="I337" s="552" t="s">
        <v>1682</v>
      </c>
      <c r="J337" s="1537" t="s">
        <v>93</v>
      </c>
      <c r="K337" s="1428"/>
      <c r="L337" s="1428"/>
      <c r="M337" s="1428"/>
      <c r="N337" s="1429"/>
      <c r="O337" s="378" t="s">
        <v>1648</v>
      </c>
      <c r="P337" s="378"/>
    </row>
    <row r="338" spans="1:16" ht="102" customHeight="1" x14ac:dyDescent="0.25">
      <c r="A338" s="466"/>
      <c r="B338" s="550" t="s">
        <v>749</v>
      </c>
      <c r="C338" s="1488" t="s">
        <v>1683</v>
      </c>
      <c r="D338" s="1428"/>
      <c r="E338" s="1428"/>
      <c r="F338" s="1428"/>
      <c r="G338" s="1436"/>
      <c r="H338" s="12" t="s">
        <v>1336</v>
      </c>
      <c r="I338" s="547" t="s">
        <v>1381</v>
      </c>
      <c r="J338" s="1658" t="s">
        <v>3087</v>
      </c>
      <c r="K338" s="1428"/>
      <c r="L338" s="1428"/>
      <c r="M338" s="1428"/>
      <c r="N338" s="1429"/>
      <c r="O338" s="1470" t="s">
        <v>1911</v>
      </c>
      <c r="P338" s="1470"/>
    </row>
    <row r="339" spans="1:16" ht="65.25" customHeight="1" x14ac:dyDescent="0.25">
      <c r="A339" s="466"/>
      <c r="B339" s="419" t="s">
        <v>395</v>
      </c>
      <c r="C339" s="1461" t="s">
        <v>1685</v>
      </c>
      <c r="D339" s="1428"/>
      <c r="E339" s="1428"/>
      <c r="F339" s="1428"/>
      <c r="G339" s="1436"/>
      <c r="H339" s="1700" t="s">
        <v>93</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586" t="s">
        <v>3088</v>
      </c>
      <c r="L340" s="1448"/>
      <c r="M340" s="1448"/>
      <c r="N340" s="1466"/>
      <c r="O340" s="1421" t="s">
        <v>1911</v>
      </c>
      <c r="P340" s="1421"/>
    </row>
    <row r="341" spans="1:16" ht="37.5" customHeight="1" thickBot="1" x14ac:dyDescent="0.3">
      <c r="B341" s="419" t="s">
        <v>395</v>
      </c>
      <c r="C341" s="1423" t="s">
        <v>1689</v>
      </c>
      <c r="D341" s="1424"/>
      <c r="E341" s="1424"/>
      <c r="F341" s="1424"/>
      <c r="G341" s="1425"/>
      <c r="H341" s="1773" t="s">
        <v>2248</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767"/>
      <c r="L344" s="1439"/>
      <c r="M344" s="1439"/>
      <c r="N344" s="1440"/>
      <c r="O344" s="1432"/>
      <c r="P344" s="1452"/>
    </row>
    <row r="345" spans="1:16" ht="92.25" customHeight="1" x14ac:dyDescent="0.25">
      <c r="A345" s="466"/>
      <c r="B345" s="553" t="s">
        <v>758</v>
      </c>
      <c r="C345" s="1461" t="s">
        <v>1694</v>
      </c>
      <c r="D345" s="1428"/>
      <c r="E345" s="1428"/>
      <c r="F345" s="1428"/>
      <c r="G345" s="1436"/>
      <c r="H345" s="1462" t="s">
        <v>3089</v>
      </c>
      <c r="I345" s="1436"/>
      <c r="J345" s="749" t="s">
        <v>1381</v>
      </c>
      <c r="K345" s="1694" t="s">
        <v>3090</v>
      </c>
      <c r="L345" s="1428"/>
      <c r="M345" s="1428"/>
      <c r="N345" s="1429"/>
      <c r="O345" s="1453"/>
      <c r="P345" s="1454"/>
    </row>
    <row r="346" spans="1:16" ht="72.75" customHeight="1" x14ac:dyDescent="0.25">
      <c r="A346" s="466"/>
      <c r="B346" s="553" t="s">
        <v>760</v>
      </c>
      <c r="C346" s="1461" t="s">
        <v>1695</v>
      </c>
      <c r="D346" s="1428"/>
      <c r="E346" s="1428"/>
      <c r="F346" s="1428"/>
      <c r="G346" s="1436"/>
      <c r="H346" s="1462" t="s">
        <v>1322</v>
      </c>
      <c r="I346" s="1436"/>
      <c r="J346" s="749" t="s">
        <v>1381</v>
      </c>
      <c r="K346" s="1996" t="s">
        <v>3090</v>
      </c>
      <c r="L346" s="1484"/>
      <c r="M346" s="1484"/>
      <c r="N346" s="1481"/>
      <c r="O346" s="1453"/>
      <c r="P346" s="1454"/>
    </row>
    <row r="347" spans="1:16" ht="72.75" customHeight="1" x14ac:dyDescent="0.25">
      <c r="A347" s="466"/>
      <c r="B347" s="553" t="s">
        <v>762</v>
      </c>
      <c r="C347" s="1461" t="s">
        <v>1697</v>
      </c>
      <c r="D347" s="1428"/>
      <c r="E347" s="1428"/>
      <c r="F347" s="1428"/>
      <c r="G347" s="1436"/>
      <c r="H347" s="1503" t="s">
        <v>1915</v>
      </c>
      <c r="I347" s="1456"/>
      <c r="J347" s="749" t="s">
        <v>1381</v>
      </c>
      <c r="K347" s="1691" t="s">
        <v>3091</v>
      </c>
      <c r="L347" s="1428"/>
      <c r="M347" s="1428"/>
      <c r="N347" s="1429"/>
      <c r="O347" s="1453"/>
      <c r="P347" s="1454"/>
    </row>
    <row r="348" spans="1:16" ht="64.5" customHeight="1" x14ac:dyDescent="0.25">
      <c r="A348" s="466"/>
      <c r="B348" s="553" t="s">
        <v>764</v>
      </c>
      <c r="C348" s="1461" t="s">
        <v>1699</v>
      </c>
      <c r="D348" s="1428"/>
      <c r="E348" s="1428"/>
      <c r="F348" s="1428"/>
      <c r="G348" s="1436"/>
      <c r="H348" s="1696" t="s">
        <v>1917</v>
      </c>
      <c r="I348" s="1450"/>
      <c r="J348" s="749" t="s">
        <v>1381</v>
      </c>
      <c r="K348" s="1694" t="s">
        <v>3092</v>
      </c>
      <c r="L348" s="1428"/>
      <c r="M348" s="1428"/>
      <c r="N348" s="1429"/>
      <c r="O348" s="1453"/>
      <c r="P348" s="1454"/>
    </row>
    <row r="349" spans="1:16" ht="63.75" customHeight="1" x14ac:dyDescent="0.25">
      <c r="A349" s="466"/>
      <c r="B349" s="553" t="s">
        <v>766</v>
      </c>
      <c r="C349" s="1461" t="s">
        <v>1701</v>
      </c>
      <c r="D349" s="1428"/>
      <c r="E349" s="1428"/>
      <c r="F349" s="1428"/>
      <c r="G349" s="1436"/>
      <c r="H349" s="1499" t="s">
        <v>1700</v>
      </c>
      <c r="I349" s="1445"/>
      <c r="J349" s="749" t="s">
        <v>1381</v>
      </c>
      <c r="K349" s="1691"/>
      <c r="L349" s="1428"/>
      <c r="M349" s="1428"/>
      <c r="N349" s="1429"/>
      <c r="O349" s="1453"/>
      <c r="P349" s="1454"/>
    </row>
    <row r="350" spans="1:16" ht="99" customHeight="1" x14ac:dyDescent="0.25">
      <c r="A350" s="466"/>
      <c r="B350" s="553" t="s">
        <v>768</v>
      </c>
      <c r="C350" s="1461" t="s">
        <v>1702</v>
      </c>
      <c r="D350" s="1428"/>
      <c r="E350" s="1428"/>
      <c r="F350" s="1428"/>
      <c r="G350" s="1436"/>
      <c r="H350" s="1499" t="s">
        <v>3093</v>
      </c>
      <c r="I350" s="1445"/>
      <c r="J350" s="749" t="s">
        <v>1381</v>
      </c>
      <c r="K350" s="1691"/>
      <c r="L350" s="1428"/>
      <c r="M350" s="1428"/>
      <c r="N350" s="1429"/>
      <c r="O350" s="1453"/>
      <c r="P350" s="1454"/>
    </row>
    <row r="351" spans="1:16" ht="82.5" customHeight="1" thickBot="1" x14ac:dyDescent="0.3">
      <c r="A351" s="466"/>
      <c r="B351" s="550" t="s">
        <v>770</v>
      </c>
      <c r="C351" s="1423" t="s">
        <v>1705</v>
      </c>
      <c r="D351" s="1424"/>
      <c r="E351" s="1424"/>
      <c r="F351" s="1424"/>
      <c r="G351" s="1425"/>
      <c r="H351" s="1462" t="s">
        <v>3094</v>
      </c>
      <c r="I351" s="1436"/>
      <c r="J351" s="555" t="s">
        <v>1381</v>
      </c>
      <c r="K351" s="1691"/>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O289 O338 H338 O276:O277 O255 O282 O286 H29:H30 O6 F52:H54 K50:L51 F50:F51 K53:L54">
    <cfRule type="containsBlanks" dxfId="9732" priority="272">
      <formula>LEN(TRIM(F6))=0</formula>
    </cfRule>
  </conditionalFormatting>
  <conditionalFormatting sqref="O33 O64:O68 O82 O89 O111 O194 O236 O201:O203 O122:O137 O25:O27 O30:O31">
    <cfRule type="containsBlanks" dxfId="9731" priority="271">
      <formula>LEN(TRIM(O25))=0</formula>
    </cfRule>
  </conditionalFormatting>
  <conditionalFormatting sqref="F219 K113 K195">
    <cfRule type="containsBlanks" dxfId="9730" priority="270">
      <formula>LEN(TRIM(F113))=0</formula>
    </cfRule>
  </conditionalFormatting>
  <conditionalFormatting sqref="J27">
    <cfRule type="containsBlanks" dxfId="9729" priority="268">
      <formula>LEN(TRIM(J27))=0</formula>
    </cfRule>
  </conditionalFormatting>
  <conditionalFormatting sqref="G111">
    <cfRule type="containsBlanks" dxfId="9728" priority="269">
      <formula>LEN(TRIM(G111))=0</formula>
    </cfRule>
  </conditionalFormatting>
  <conditionalFormatting sqref="J31">
    <cfRule type="containsBlanks" dxfId="9727" priority="267">
      <formula>LEN(TRIM(J31))=0</formula>
    </cfRule>
  </conditionalFormatting>
  <conditionalFormatting sqref="J25">
    <cfRule type="containsBlanks" dxfId="9726" priority="266">
      <formula>LEN(TRIM(J25))=0</formula>
    </cfRule>
  </conditionalFormatting>
  <conditionalFormatting sqref="J33">
    <cfRule type="containsBlanks" dxfId="9725" priority="265">
      <formula>LEN(TRIM(J33))=0</formula>
    </cfRule>
  </conditionalFormatting>
  <conditionalFormatting sqref="K218">
    <cfRule type="containsBlanks" dxfId="9724" priority="262">
      <formula>LEN(TRIM(K218))=0</formula>
    </cfRule>
  </conditionalFormatting>
  <conditionalFormatting sqref="K113">
    <cfRule type="expression" dxfId="9723" priority="263">
      <formula>#REF!="Don't know"</formula>
    </cfRule>
    <cfRule type="expression" dxfId="9722" priority="264">
      <formula>#REF!="No"</formula>
    </cfRule>
  </conditionalFormatting>
  <conditionalFormatting sqref="O40">
    <cfRule type="containsBlanks" dxfId="9721" priority="261">
      <formula>LEN(TRIM(O40))=0</formula>
    </cfRule>
  </conditionalFormatting>
  <conditionalFormatting sqref="O199:O200">
    <cfRule type="containsBlanks" dxfId="9720" priority="260">
      <formula>LEN(TRIM(O199))=0</formula>
    </cfRule>
  </conditionalFormatting>
  <conditionalFormatting sqref="I40">
    <cfRule type="containsBlanks" dxfId="9719" priority="259">
      <formula>LEN(TRIM(I40))=0</formula>
    </cfRule>
  </conditionalFormatting>
  <conditionalFormatting sqref="I6">
    <cfRule type="containsBlanks" dxfId="9718" priority="258">
      <formula>LEN(TRIM(I6))=0</formula>
    </cfRule>
    <cfRule type="expression" dxfId="9717" priority="273">
      <formula>$N$13="Ne sais pas"</formula>
    </cfRule>
    <cfRule type="expression" dxfId="9716" priority="274">
      <formula>$N$13="Non applicable"</formula>
    </cfRule>
    <cfRule type="expression" dxfId="9715" priority="275">
      <formula>$N$13="Non"</formula>
    </cfRule>
  </conditionalFormatting>
  <conditionalFormatting sqref="F71:F73">
    <cfRule type="containsBlanks" dxfId="9714" priority="257">
      <formula>LEN(TRIM(F71))=0</formula>
    </cfRule>
  </conditionalFormatting>
  <conditionalFormatting sqref="F75:F78">
    <cfRule type="containsBlanks" dxfId="9713" priority="256">
      <formula>LEN(TRIM(F75))=0</formula>
    </cfRule>
  </conditionalFormatting>
  <conditionalFormatting sqref="O187">
    <cfRule type="containsBlanks" dxfId="9712" priority="255">
      <formula>LEN(TRIM(O187))=0</formula>
    </cfRule>
  </conditionalFormatting>
  <conditionalFormatting sqref="H187">
    <cfRule type="containsBlanks" dxfId="9711" priority="252">
      <formula>LEN(TRIM(H187))=0</formula>
    </cfRule>
    <cfRule type="expression" dxfId="9710" priority="253">
      <formula>#REF!="Don't know"</formula>
    </cfRule>
    <cfRule type="expression" dxfId="9709" priority="254">
      <formula>#REF!="No"</formula>
    </cfRule>
  </conditionalFormatting>
  <conditionalFormatting sqref="H340:I340">
    <cfRule type="containsBlanks" dxfId="9708" priority="250">
      <formula>LEN(TRIM(H340))=0</formula>
    </cfRule>
    <cfRule type="containsBlanks" priority="251">
      <formula>LEN(TRIM(H340))=0</formula>
    </cfRule>
  </conditionalFormatting>
  <conditionalFormatting sqref="O242">
    <cfRule type="containsBlanks" dxfId="9707" priority="249">
      <formula>LEN(TRIM(O242))=0</formula>
    </cfRule>
  </conditionalFormatting>
  <conditionalFormatting sqref="G69:J69">
    <cfRule type="containsBlanks" dxfId="9706" priority="246">
      <formula>LEN(TRIM(G69))=0</formula>
    </cfRule>
  </conditionalFormatting>
  <conditionalFormatting sqref="O139">
    <cfRule type="containsBlanks" dxfId="9705" priority="248">
      <formula>LEN(TRIM(O139))=0</formula>
    </cfRule>
  </conditionalFormatting>
  <conditionalFormatting sqref="G242">
    <cfRule type="containsBlanks" dxfId="9704" priority="247">
      <formula>LEN(TRIM(G242))=0</formula>
    </cfRule>
  </conditionalFormatting>
  <conditionalFormatting sqref="G227">
    <cfRule type="containsBlanks" dxfId="9703" priority="245">
      <formula>LEN(TRIM(G227))=0</formula>
    </cfRule>
  </conditionalFormatting>
  <conditionalFormatting sqref="O220 O227">
    <cfRule type="containsBlanks" dxfId="9702" priority="244">
      <formula>LEN(TRIM(O220))=0</formula>
    </cfRule>
  </conditionalFormatting>
  <conditionalFormatting sqref="J334">
    <cfRule type="containsBlanks" dxfId="9701" priority="228">
      <formula>LEN(TRIM(J334))=0</formula>
    </cfRule>
  </conditionalFormatting>
  <conditionalFormatting sqref="J328">
    <cfRule type="containsBlanks" dxfId="9700" priority="231">
      <formula>LEN(TRIM(J328))=0</formula>
    </cfRule>
  </conditionalFormatting>
  <conditionalFormatting sqref="J333">
    <cfRule type="containsBlanks" dxfId="9699" priority="229">
      <formula>LEN(TRIM(J333))=0</formula>
    </cfRule>
  </conditionalFormatting>
  <conditionalFormatting sqref="J324">
    <cfRule type="containsBlanks" dxfId="9698" priority="232">
      <formula>LEN(TRIM(J324))=0</formula>
    </cfRule>
  </conditionalFormatting>
  <conditionalFormatting sqref="J298">
    <cfRule type="containsBlanks" dxfId="9697" priority="243">
      <formula>LEN(TRIM(J298))=0</formula>
    </cfRule>
  </conditionalFormatting>
  <conditionalFormatting sqref="J299">
    <cfRule type="containsBlanks" dxfId="9696" priority="242">
      <formula>LEN(TRIM(J299))=0</formula>
    </cfRule>
  </conditionalFormatting>
  <conditionalFormatting sqref="J303">
    <cfRule type="containsBlanks" dxfId="9695" priority="241">
      <formula>LEN(TRIM(J303))=0</formula>
    </cfRule>
  </conditionalFormatting>
  <conditionalFormatting sqref="J304">
    <cfRule type="containsBlanks" dxfId="9694" priority="240">
      <formula>LEN(TRIM(J304))=0</formula>
    </cfRule>
  </conditionalFormatting>
  <conditionalFormatting sqref="J308">
    <cfRule type="containsBlanks" dxfId="9693" priority="239">
      <formula>LEN(TRIM(J308))=0</formula>
    </cfRule>
  </conditionalFormatting>
  <conditionalFormatting sqref="J309">
    <cfRule type="containsBlanks" dxfId="9692" priority="238">
      <formula>LEN(TRIM(J309))=0</formula>
    </cfRule>
  </conditionalFormatting>
  <conditionalFormatting sqref="J313">
    <cfRule type="containsBlanks" dxfId="9691" priority="237">
      <formula>LEN(TRIM(J313))=0</formula>
    </cfRule>
  </conditionalFormatting>
  <conditionalFormatting sqref="J314">
    <cfRule type="containsBlanks" dxfId="9690" priority="236">
      <formula>LEN(TRIM(J314))=0</formula>
    </cfRule>
  </conditionalFormatting>
  <conditionalFormatting sqref="J318">
    <cfRule type="containsBlanks" dxfId="9689" priority="235">
      <formula>LEN(TRIM(J318))=0</formula>
    </cfRule>
  </conditionalFormatting>
  <conditionalFormatting sqref="J319">
    <cfRule type="containsBlanks" dxfId="9688" priority="234">
      <formula>LEN(TRIM(J319))=0</formula>
    </cfRule>
  </conditionalFormatting>
  <conditionalFormatting sqref="J323">
    <cfRule type="containsBlanks" dxfId="9687" priority="233">
      <formula>LEN(TRIM(J323))=0</formula>
    </cfRule>
  </conditionalFormatting>
  <conditionalFormatting sqref="J329">
    <cfRule type="containsBlanks" dxfId="9686" priority="230">
      <formula>LEN(TRIM(J329))=0</formula>
    </cfRule>
  </conditionalFormatting>
  <conditionalFormatting sqref="J65:J68">
    <cfRule type="containsBlanks" dxfId="9685" priority="227">
      <formula>LEN(TRIM(J65))=0</formula>
    </cfRule>
  </conditionalFormatting>
  <conditionalFormatting sqref="J301">
    <cfRule type="containsBlanks" dxfId="9684" priority="226">
      <formula>LEN(TRIM(J301))=0</formula>
    </cfRule>
  </conditionalFormatting>
  <conditionalFormatting sqref="J306">
    <cfRule type="containsBlanks" dxfId="9683" priority="225">
      <formula>LEN(TRIM(J306))=0</formula>
    </cfRule>
  </conditionalFormatting>
  <conditionalFormatting sqref="J311">
    <cfRule type="containsBlanks" dxfId="9682" priority="224">
      <formula>LEN(TRIM(J311))=0</formula>
    </cfRule>
  </conditionalFormatting>
  <conditionalFormatting sqref="J316">
    <cfRule type="containsBlanks" dxfId="9681" priority="223">
      <formula>LEN(TRIM(J316))=0</formula>
    </cfRule>
  </conditionalFormatting>
  <conditionalFormatting sqref="J326">
    <cfRule type="containsBlanks" dxfId="9680" priority="222">
      <formula>LEN(TRIM(J326))=0</formula>
    </cfRule>
  </conditionalFormatting>
  <conditionalFormatting sqref="J331">
    <cfRule type="containsBlanks" dxfId="9679" priority="221">
      <formula>LEN(TRIM(J331))=0</formula>
    </cfRule>
  </conditionalFormatting>
  <conditionalFormatting sqref="O296:O337">
    <cfRule type="containsBlanks" dxfId="9678" priority="219">
      <formula>LEN(TRIM(O296))=0</formula>
    </cfRule>
  </conditionalFormatting>
  <conditionalFormatting sqref="J336">
    <cfRule type="containsBlanks" dxfId="9677" priority="220">
      <formula>LEN(TRIM(J336))=0</formula>
    </cfRule>
  </conditionalFormatting>
  <conditionalFormatting sqref="H337">
    <cfRule type="containsBlanks" dxfId="9676" priority="218">
      <formula>LEN(TRIM(H337))=0</formula>
    </cfRule>
  </conditionalFormatting>
  <conditionalFormatting sqref="J321">
    <cfRule type="containsBlanks" dxfId="9675" priority="217">
      <formula>LEN(TRIM(J321))=0</formula>
    </cfRule>
  </conditionalFormatting>
  <conditionalFormatting sqref="O50">
    <cfRule type="containsBlanks" dxfId="9674" priority="216">
      <formula>LEN(TRIM(O50))=0</formula>
    </cfRule>
  </conditionalFormatting>
  <conditionalFormatting sqref="O51">
    <cfRule type="containsBlanks" dxfId="9673" priority="215">
      <formula>LEN(TRIM(O51))=0</formula>
    </cfRule>
  </conditionalFormatting>
  <conditionalFormatting sqref="O52">
    <cfRule type="containsBlanks" dxfId="9672" priority="214">
      <formula>LEN(TRIM(O52))=0</formula>
    </cfRule>
  </conditionalFormatting>
  <conditionalFormatting sqref="O71">
    <cfRule type="containsBlanks" dxfId="9671" priority="213">
      <formula>LEN(TRIM(O71))=0</formula>
    </cfRule>
  </conditionalFormatting>
  <conditionalFormatting sqref="O42:O47">
    <cfRule type="containsBlanks" dxfId="9670" priority="212">
      <formula>LEN(TRIM(O42))=0</formula>
    </cfRule>
  </conditionalFormatting>
  <conditionalFormatting sqref="O340">
    <cfRule type="containsBlanks" dxfId="9669" priority="211">
      <formula>LEN(TRIM(O340))=0</formula>
    </cfRule>
  </conditionalFormatting>
  <conditionalFormatting sqref="O28">
    <cfRule type="containsBlanks" dxfId="9668" priority="210">
      <formula>LEN(TRIM(O28))=0</formula>
    </cfRule>
  </conditionalFormatting>
  <conditionalFormatting sqref="J28">
    <cfRule type="containsBlanks" dxfId="9667" priority="209">
      <formula>LEN(TRIM(J28))=0</formula>
    </cfRule>
  </conditionalFormatting>
  <conditionalFormatting sqref="O228">
    <cfRule type="containsBlanks" dxfId="9666" priority="205">
      <formula>LEN(TRIM(O228))=0</formula>
    </cfRule>
    <cfRule type="containsBlanks" dxfId="9665" priority="206">
      <formula>LEN(TRIM(O228))=0</formula>
    </cfRule>
    <cfRule type="containsBlanks" dxfId="9664" priority="207">
      <formula>LEN(TRIM(O228))=0</formula>
    </cfRule>
    <cfRule type="containsBlanks" dxfId="9663" priority="208">
      <formula>LEN(TRIM(O228))=0</formula>
    </cfRule>
  </conditionalFormatting>
  <conditionalFormatting sqref="O244">
    <cfRule type="containsBlanks" dxfId="9662" priority="199">
      <formula>LEN(TRIM(O244))=0</formula>
    </cfRule>
    <cfRule type="containsBlanks" dxfId="9661" priority="200">
      <formula>LEN(TRIM(O244))=0</formula>
    </cfRule>
    <cfRule type="containsBlanks" dxfId="9660" priority="201">
      <formula>LEN(TRIM(O244))=0</formula>
    </cfRule>
  </conditionalFormatting>
  <conditionalFormatting sqref="O243">
    <cfRule type="containsBlanks" dxfId="9659" priority="202">
      <formula>LEN(TRIM(O243))=0</formula>
    </cfRule>
    <cfRule type="containsBlanks" dxfId="9658" priority="203">
      <formula>LEN(TRIM(O243))=0</formula>
    </cfRule>
    <cfRule type="containsBlanks" dxfId="9657" priority="204">
      <formula>LEN(TRIM(O243))=0</formula>
    </cfRule>
  </conditionalFormatting>
  <conditionalFormatting sqref="H350">
    <cfRule type="containsBlanks" dxfId="9656" priority="197">
      <formula>LEN(TRIM(H350))=0</formula>
    </cfRule>
    <cfRule type="containsBlanks" priority="198">
      <formula>LEN(TRIM(H350))=0</formula>
    </cfRule>
  </conditionalFormatting>
  <conditionalFormatting sqref="H346">
    <cfRule type="containsBlanks" dxfId="9655" priority="195">
      <formula>LEN(TRIM(H346))=0</formula>
    </cfRule>
    <cfRule type="containsBlanks" priority="196">
      <formula>LEN(TRIM(H346))=0</formula>
    </cfRule>
  </conditionalFormatting>
  <conditionalFormatting sqref="H344">
    <cfRule type="containsBlanks" dxfId="9654" priority="193">
      <formula>LEN(TRIM(H344))=0</formula>
    </cfRule>
    <cfRule type="containsBlanks" priority="194">
      <formula>LEN(TRIM(H344))=0</formula>
    </cfRule>
  </conditionalFormatting>
  <conditionalFormatting sqref="H26">
    <cfRule type="containsBlanks" dxfId="9653" priority="192">
      <formula>LEN(TRIM(H26))=0</formula>
    </cfRule>
  </conditionalFormatting>
  <conditionalFormatting sqref="J26">
    <cfRule type="containsBlanks" dxfId="9652" priority="191">
      <formula>LEN(TRIM(J26))=0</formula>
    </cfRule>
  </conditionalFormatting>
  <conditionalFormatting sqref="M50:M54">
    <cfRule type="containsBlanks" dxfId="9651" priority="190">
      <formula>LEN(TRIM(M50))=0</formula>
    </cfRule>
  </conditionalFormatting>
  <conditionalFormatting sqref="F229:F231">
    <cfRule type="containsBlanks" dxfId="9650" priority="189">
      <formula>LEN(TRIM(F229))=0</formula>
    </cfRule>
  </conditionalFormatting>
  <conditionalFormatting sqref="F233">
    <cfRule type="containsBlanks" dxfId="9649" priority="188">
      <formula>LEN(TRIM(F233))=0</formula>
    </cfRule>
  </conditionalFormatting>
  <conditionalFormatting sqref="F234">
    <cfRule type="containsBlanks" dxfId="9648" priority="187">
      <formula>LEN(TRIM(F234))=0</formula>
    </cfRule>
  </conditionalFormatting>
  <conditionalFormatting sqref="F235">
    <cfRule type="containsBlanks" dxfId="9647" priority="186">
      <formula>LEN(TRIM(F235))=0</formula>
    </cfRule>
  </conditionalFormatting>
  <conditionalFormatting sqref="O151">
    <cfRule type="containsBlanks" dxfId="9646" priority="185">
      <formula>LEN(TRIM(O151))=0</formula>
    </cfRule>
  </conditionalFormatting>
  <conditionalFormatting sqref="O151:O162">
    <cfRule type="containsBlanks" dxfId="9645" priority="183">
      <formula>LEN(TRIM(O151))=0</formula>
    </cfRule>
    <cfRule type="containsBlanks" dxfId="9644" priority="184">
      <formula>LEN(TRIM(O151))=0</formula>
    </cfRule>
  </conditionalFormatting>
  <conditionalFormatting sqref="O163">
    <cfRule type="containsBlanks" dxfId="9643" priority="182">
      <formula>LEN(TRIM(O163))=0</formula>
    </cfRule>
  </conditionalFormatting>
  <conditionalFormatting sqref="O175">
    <cfRule type="containsBlanks" dxfId="9642" priority="181">
      <formula>LEN(TRIM(O175))=0</formula>
    </cfRule>
  </conditionalFormatting>
  <conditionalFormatting sqref="O175:O186">
    <cfRule type="containsBlanks" dxfId="9641" priority="179">
      <formula>LEN(TRIM(O175))=0</formula>
    </cfRule>
    <cfRule type="containsBlanks" dxfId="9640" priority="180">
      <formula>LEN(TRIM(O175))=0</formula>
    </cfRule>
  </conditionalFormatting>
  <conditionalFormatting sqref="H341">
    <cfRule type="containsBlanks" dxfId="9639" priority="177">
      <formula>LEN(TRIM(H341))=0</formula>
    </cfRule>
    <cfRule type="containsBlanks" priority="178">
      <formula>LEN(TRIM(H341))=0</formula>
    </cfRule>
  </conditionalFormatting>
  <conditionalFormatting sqref="H348">
    <cfRule type="containsBlanks" dxfId="9638" priority="175">
      <formula>LEN(TRIM(H348))=0</formula>
    </cfRule>
    <cfRule type="containsBlanks" priority="176">
      <formula>LEN(TRIM(H348))=0</formula>
    </cfRule>
  </conditionalFormatting>
  <conditionalFormatting sqref="H349">
    <cfRule type="containsBlanks" dxfId="9637" priority="173">
      <formula>LEN(TRIM(H349))=0</formula>
    </cfRule>
    <cfRule type="containsBlanks" priority="174">
      <formula>LEN(TRIM(H349))=0</formula>
    </cfRule>
  </conditionalFormatting>
  <conditionalFormatting sqref="H347">
    <cfRule type="containsBlanks" dxfId="9636" priority="171">
      <formula>LEN(TRIM(H347))=0</formula>
    </cfRule>
    <cfRule type="containsBlanks" priority="172">
      <formula>LEN(TRIM(H347))=0</formula>
    </cfRule>
  </conditionalFormatting>
  <conditionalFormatting sqref="F8:N8">
    <cfRule type="expression" dxfId="9635" priority="167">
      <formula>OR($I$6="Non",$I$6="Ne sais pas")</formula>
    </cfRule>
    <cfRule type="expression" dxfId="9634" priority="168">
      <formula>$N$13="No"</formula>
    </cfRule>
    <cfRule type="expression" dxfId="9633" priority="169">
      <formula>$N$13="Non applicable"</formula>
    </cfRule>
    <cfRule type="expression" dxfId="9632" priority="170">
      <formula>$N$13="Ne sais pas"</formula>
    </cfRule>
    <cfRule type="containsBlanks" dxfId="9631" priority="276">
      <formula>LEN(TRIM(F8))=0</formula>
    </cfRule>
  </conditionalFormatting>
  <conditionalFormatting sqref="G37:H37">
    <cfRule type="containsBlanks" dxfId="9630" priority="166">
      <formula>LEN(TRIM(G37))=0</formula>
    </cfRule>
  </conditionalFormatting>
  <conditionalFormatting sqref="I37:J37">
    <cfRule type="containsBlanks" dxfId="9629" priority="165">
      <formula>LEN(TRIM(I37))=0</formula>
    </cfRule>
  </conditionalFormatting>
  <conditionalFormatting sqref="G37">
    <cfRule type="expression" dxfId="9628" priority="163">
      <formula>OR($J$33="Non",$J$33="Ne sais pas")</formula>
    </cfRule>
    <cfRule type="expression" dxfId="9627" priority="164">
      <formula>$J$33="Non"</formula>
    </cfRule>
  </conditionalFormatting>
  <conditionalFormatting sqref="H37:J37">
    <cfRule type="expression" dxfId="9626" priority="162">
      <formula>OR($J$33="Non",$J$33="Ne sais pas")</formula>
    </cfRule>
  </conditionalFormatting>
  <conditionalFormatting sqref="F43">
    <cfRule type="expression" dxfId="9625" priority="160">
      <formula>OR($I$40="Non",$I$40="Ne sais pas")</formula>
    </cfRule>
    <cfRule type="containsBlanks" dxfId="9624" priority="161">
      <formula>LEN(TRIM(F43))=0</formula>
    </cfRule>
  </conditionalFormatting>
  <conditionalFormatting sqref="F45 I45:J45">
    <cfRule type="containsBlanks" dxfId="9623" priority="159">
      <formula>LEN(TRIM(F45))=0</formula>
    </cfRule>
  </conditionalFormatting>
  <conditionalFormatting sqref="M45">
    <cfRule type="containsBlanks" dxfId="9622" priority="158">
      <formula>LEN(TRIM(M45))=0</formula>
    </cfRule>
  </conditionalFormatting>
  <conditionalFormatting sqref="F45 M45 I45:J45">
    <cfRule type="expression" dxfId="9621" priority="157">
      <formula>OR($I$40="Non",$I$40="Ne sais pas")</formula>
    </cfRule>
  </conditionalFormatting>
  <conditionalFormatting sqref="F84:J84">
    <cfRule type="containsBlanks" dxfId="9620" priority="156">
      <formula>LEN(TRIM(F84))=0</formula>
    </cfRule>
  </conditionalFormatting>
  <conditionalFormatting sqref="F84:N87">
    <cfRule type="expression" dxfId="9619" priority="155">
      <formula>OR($H$82="Non",$H$82="Ne sais pas")</formula>
    </cfRule>
  </conditionalFormatting>
  <conditionalFormatting sqref="J111:N111">
    <cfRule type="expression" dxfId="9618" priority="154">
      <formula>OR($G$111="Non",$G$111="Ne sais pas")</formula>
    </cfRule>
  </conditionalFormatting>
  <conditionalFormatting sqref="H118:J118">
    <cfRule type="expression" dxfId="9617" priority="153">
      <formula>OR($H$117="Non",$H$117="Ne sais pas")</formula>
    </cfRule>
  </conditionalFormatting>
  <conditionalFormatting sqref="H193:J193">
    <cfRule type="expression" dxfId="9616" priority="152">
      <formula>OR($H$187="Non",$H$187="Ne sais pas")</formula>
    </cfRule>
  </conditionalFormatting>
  <conditionalFormatting sqref="H195:H196">
    <cfRule type="containsBlanks" dxfId="9615" priority="151">
      <formula>LEN(TRIM(H195))=0</formula>
    </cfRule>
  </conditionalFormatting>
  <conditionalFormatting sqref="H197">
    <cfRule type="containsBlanks" dxfId="9614" priority="277">
      <formula>LEN(TRIM(H197))=0</formula>
    </cfRule>
  </conditionalFormatting>
  <conditionalFormatting sqref="H197:J197">
    <cfRule type="expression" dxfId="9613" priority="150">
      <formula>AND($H$195="Non",$H$196="Non")</formula>
    </cfRule>
  </conditionalFormatting>
  <conditionalFormatting sqref="H199">
    <cfRule type="containsBlanks" dxfId="9612" priority="149">
      <formula>LEN(TRIM(H199))=0</formula>
    </cfRule>
  </conditionalFormatting>
  <conditionalFormatting sqref="F200:J200">
    <cfRule type="expression" dxfId="9611" priority="148">
      <formula>$H$199="Non"</formula>
    </cfRule>
  </conditionalFormatting>
  <conditionalFormatting sqref="H202:J202">
    <cfRule type="expression" dxfId="9610" priority="146">
      <formula>OR($H$201="Non",$H$201="Ne sais pas")</formula>
    </cfRule>
    <cfRule type="expression" dxfId="9609" priority="147">
      <formula>AND($H$195="Non",$H$196="Non")</formula>
    </cfRule>
  </conditionalFormatting>
  <conditionalFormatting sqref="F217:K217">
    <cfRule type="expression" dxfId="9608" priority="145">
      <formula>OR($K216="Non",$K216="Ne sais pas")</formula>
    </cfRule>
  </conditionalFormatting>
  <conditionalFormatting sqref="G244">
    <cfRule type="expression" dxfId="9607" priority="143">
      <formula>OR($G$242="Non",$G$242="Ne sais pas")</formula>
    </cfRule>
    <cfRule type="containsBlanks" dxfId="9606" priority="144">
      <formula>LEN(TRIM(G244))=0</formula>
    </cfRule>
  </conditionalFormatting>
  <conditionalFormatting sqref="H339:N339">
    <cfRule type="expression" dxfId="9605" priority="142">
      <formula>OR($H$338="Non",$H$338="Ne sais pas")</formula>
    </cfRule>
  </conditionalFormatting>
  <conditionalFormatting sqref="H345">
    <cfRule type="containsBlanks" dxfId="9604" priority="141">
      <formula>LEN(TRIM(H345))=0</formula>
    </cfRule>
    <cfRule type="containsBlanks" priority="278">
      <formula>LEN(TRIM(H345))=0</formula>
    </cfRule>
  </conditionalFormatting>
  <conditionalFormatting sqref="H345:I345">
    <cfRule type="expression" dxfId="9603" priority="140">
      <formula>OR($H$344="Non",$H$344="Ne sais pas")</formula>
    </cfRule>
  </conditionalFormatting>
  <conditionalFormatting sqref="H351">
    <cfRule type="containsBlanks" priority="139">
      <formula>LEN(TRIM(H351))=0</formula>
    </cfRule>
    <cfRule type="containsBlanks" dxfId="9602" priority="279">
      <formula>LEN(TRIM(H351))=0</formula>
    </cfRule>
  </conditionalFormatting>
  <conditionalFormatting sqref="G123:G125 J123:J125 G127:G136 J127:J136">
    <cfRule type="containsBlanks" dxfId="9601" priority="138">
      <formula>LEN(TRIM(G123))=0</formula>
    </cfRule>
  </conditionalFormatting>
  <conditionalFormatting sqref="G123:I123">
    <cfRule type="expression" dxfId="9600" priority="137">
      <formula>OR($I$92="Non",$I$92="Ne sais pas")</formula>
    </cfRule>
  </conditionalFormatting>
  <conditionalFormatting sqref="J123:L123">
    <cfRule type="expression" dxfId="9599" priority="136">
      <formula>OR($G$92="Non",$G$92="Ne sais pas")</formula>
    </cfRule>
  </conditionalFormatting>
  <conditionalFormatting sqref="G124:I124">
    <cfRule type="expression" dxfId="9598" priority="135">
      <formula>OR($I$93="Non",$I$93="Ne sais pas")</formula>
    </cfRule>
  </conditionalFormatting>
  <conditionalFormatting sqref="J124:L124">
    <cfRule type="expression" dxfId="9597" priority="134">
      <formula>OR($G$93="Non",$G$93="Ne sais pas")</formula>
    </cfRule>
  </conditionalFormatting>
  <conditionalFormatting sqref="G125:I125">
    <cfRule type="expression" dxfId="9596" priority="133">
      <formula>OR($I$94="Non",$I$94="Ne sais pas")</formula>
    </cfRule>
  </conditionalFormatting>
  <conditionalFormatting sqref="G126">
    <cfRule type="containsBlanks" dxfId="9595" priority="132">
      <formula>LEN(TRIM(G126))=0</formula>
    </cfRule>
  </conditionalFormatting>
  <conditionalFormatting sqref="G126:I126">
    <cfRule type="expression" dxfId="9594" priority="131">
      <formula>OR($I$94="Non",$I$94="Ne sais pas")</formula>
    </cfRule>
  </conditionalFormatting>
  <conditionalFormatting sqref="J125:L125">
    <cfRule type="expression" dxfId="9593" priority="130">
      <formula>OR($G$94="Non",$G$94="Ne sais pas")</formula>
    </cfRule>
  </conditionalFormatting>
  <conditionalFormatting sqref="J126">
    <cfRule type="containsBlanks" dxfId="9592" priority="129">
      <formula>LEN(TRIM(J126))=0</formula>
    </cfRule>
  </conditionalFormatting>
  <conditionalFormatting sqref="J126:L126">
    <cfRule type="expression" dxfId="9591" priority="128">
      <formula>OR($G$94="Non",$G$94="Ne sais pas")</formula>
    </cfRule>
  </conditionalFormatting>
  <conditionalFormatting sqref="G127:I127">
    <cfRule type="expression" dxfId="9590" priority="127">
      <formula>OR($I$95="Non",$I$95="Ne sais pas")</formula>
    </cfRule>
  </conditionalFormatting>
  <conditionalFormatting sqref="J127:L127">
    <cfRule type="expression" dxfId="9589" priority="126">
      <formula>OR($G$95="Non",$G$95="Ne sais pas")</formula>
    </cfRule>
  </conditionalFormatting>
  <conditionalFormatting sqref="G128:I128">
    <cfRule type="expression" dxfId="9588" priority="125">
      <formula>OR($I$96="Non",$I$96="Ne sais pas")</formula>
    </cfRule>
  </conditionalFormatting>
  <conditionalFormatting sqref="J128:L128">
    <cfRule type="expression" dxfId="9587" priority="124">
      <formula>OR($G$96="Non",$G$96="Ne sais pas")</formula>
    </cfRule>
  </conditionalFormatting>
  <conditionalFormatting sqref="G129:I129">
    <cfRule type="expression" dxfId="9586" priority="123">
      <formula>OR($I$97="Non",$I$97="Ne sais pas")</formula>
    </cfRule>
  </conditionalFormatting>
  <conditionalFormatting sqref="J129:L129">
    <cfRule type="expression" dxfId="9585" priority="122">
      <formula>OR($G$97="Non",$G$97="Ne sais pas")</formula>
    </cfRule>
  </conditionalFormatting>
  <conditionalFormatting sqref="G130:I130">
    <cfRule type="expression" dxfId="9584" priority="121">
      <formula>OR($I$98="Non",$I$98="Ne sais pas")</formula>
    </cfRule>
  </conditionalFormatting>
  <conditionalFormatting sqref="J130:L130">
    <cfRule type="expression" dxfId="9583" priority="120">
      <formula>OR($G$98="Non",$G$98="Ne sais pas")</formula>
    </cfRule>
  </conditionalFormatting>
  <conditionalFormatting sqref="G131:I131">
    <cfRule type="expression" dxfId="9582" priority="119">
      <formula>OR($I$99="Non",$I$99="Ne sais pas")</formula>
    </cfRule>
  </conditionalFormatting>
  <conditionalFormatting sqref="J131:L131">
    <cfRule type="expression" dxfId="9581" priority="118">
      <formula>OR($G$99="Non",$G$99="Ne sais pas")</formula>
    </cfRule>
  </conditionalFormatting>
  <conditionalFormatting sqref="G132:I132">
    <cfRule type="expression" dxfId="9580" priority="117">
      <formula>OR($I$100="Non",$I$100="Ne sais pas")</formula>
    </cfRule>
  </conditionalFormatting>
  <conditionalFormatting sqref="J132:L132">
    <cfRule type="expression" dxfId="9579" priority="116">
      <formula>OR($G$100="Non",$G$100="Ne sais pas")</formula>
    </cfRule>
  </conditionalFormatting>
  <conditionalFormatting sqref="G133:I133">
    <cfRule type="expression" dxfId="9578" priority="115">
      <formula>OR($I$101="Non",$I$101="Ne sais pas")</formula>
    </cfRule>
  </conditionalFormatting>
  <conditionalFormatting sqref="J133:L133">
    <cfRule type="expression" dxfId="9577" priority="114">
      <formula>OR($G$101="Non",$G$101="Ne sais pas")</formula>
    </cfRule>
  </conditionalFormatting>
  <conditionalFormatting sqref="G134:I134">
    <cfRule type="expression" dxfId="9576" priority="113">
      <formula>OR($I$102="Non",$I$102="Ne sais pas")</formula>
    </cfRule>
  </conditionalFormatting>
  <conditionalFormatting sqref="J134:L134">
    <cfRule type="expression" dxfId="9575" priority="112">
      <formula>OR($G$102="Non",$G$102="Ne sais pas")</formula>
    </cfRule>
  </conditionalFormatting>
  <conditionalFormatting sqref="J135:L135">
    <cfRule type="expression" dxfId="9574" priority="111">
      <formula>OR($G$103="Non",$G$103="Ne sais pas")</formula>
    </cfRule>
  </conditionalFormatting>
  <conditionalFormatting sqref="G135:I135">
    <cfRule type="expression" dxfId="9573" priority="110">
      <formula>OR($I$103="Non",$I$103="Ne sais pas")</formula>
    </cfRule>
  </conditionalFormatting>
  <conditionalFormatting sqref="G136:I136">
    <cfRule type="expression" dxfId="9572" priority="109">
      <formula>OR($I$104="Non",$I$104="Ne sais pas")</formula>
    </cfRule>
  </conditionalFormatting>
  <conditionalFormatting sqref="J136:L136">
    <cfRule type="expression" dxfId="9571" priority="108">
      <formula>OR($G$104="Non",$G$104="Ne sais pas")</formula>
    </cfRule>
  </conditionalFormatting>
  <conditionalFormatting sqref="N43">
    <cfRule type="expression" dxfId="9570" priority="107">
      <formula>$F$43="Non"</formula>
    </cfRule>
  </conditionalFormatting>
  <conditionalFormatting sqref="I45:J45 M45:N45">
    <cfRule type="expression" dxfId="9569" priority="106">
      <formula>$F$45="Non"</formula>
    </cfRule>
  </conditionalFormatting>
  <conditionalFormatting sqref="H201:J201">
    <cfRule type="containsBlanks" dxfId="9568" priority="104">
      <formula>LEN(TRIM(H201))=0</formula>
    </cfRule>
    <cfRule type="expression" dxfId="9567" priority="105">
      <formula>AND($H$195="Non",$H$196="Non")</formula>
    </cfRule>
  </conditionalFormatting>
  <conditionalFormatting sqref="F231">
    <cfRule type="expression" dxfId="9566" priority="103">
      <formula>$F$230="Oui"</formula>
    </cfRule>
  </conditionalFormatting>
  <conditionalFormatting sqref="J337:N337">
    <cfRule type="expression" dxfId="9565" priority="102">
      <formula>OR($H$337="Non",$H$337="Ne sais pas")</formula>
    </cfRule>
  </conditionalFormatting>
  <conditionalFormatting sqref="H341:I341">
    <cfRule type="expression" dxfId="9564" priority="101">
      <formula>OR($H$340="Aucun plan PSE commencé/élaboré",$H$340="Oui plan PSE mais aucun composant FP/RH",$H$340="Ne sais pas")</formula>
    </cfRule>
  </conditionalFormatting>
  <conditionalFormatting sqref="H347:I347">
    <cfRule type="expression" dxfId="9563" priority="100">
      <formula>$I$6="Non"</formula>
    </cfRule>
  </conditionalFormatting>
  <conditionalFormatting sqref="I52:J54">
    <cfRule type="containsBlanks" dxfId="9562" priority="99">
      <formula>LEN(TRIM(I52))=0</formula>
    </cfRule>
  </conditionalFormatting>
  <conditionalFormatting sqref="I51:J51">
    <cfRule type="containsBlanks" dxfId="9561" priority="98">
      <formula>LEN(TRIM(I51))=0</formula>
    </cfRule>
  </conditionalFormatting>
  <conditionalFormatting sqref="K52:L52">
    <cfRule type="containsBlanks" dxfId="9560" priority="97">
      <formula>LEN(TRIM(K52))=0</formula>
    </cfRule>
  </conditionalFormatting>
  <conditionalFormatting sqref="I50:J50">
    <cfRule type="containsBlanks" dxfId="9559" priority="96">
      <formula>LEN(TRIM(I50))=0</formula>
    </cfRule>
  </conditionalFormatting>
  <conditionalFormatting sqref="I10:I18">
    <cfRule type="containsBlanks" dxfId="9558" priority="92">
      <formula>LEN(TRIM(I10))=0</formula>
    </cfRule>
    <cfRule type="expression" dxfId="9557" priority="93">
      <formula>$N$12="No"</formula>
    </cfRule>
    <cfRule type="expression" dxfId="9556" priority="94">
      <formula>$N$12="Not applicable"</formula>
    </cfRule>
    <cfRule type="expression" dxfId="9555" priority="95">
      <formula>$N$12="Don't know"</formula>
    </cfRule>
  </conditionalFormatting>
  <conditionalFormatting sqref="L10">
    <cfRule type="expression" dxfId="9554" priority="89">
      <formula>$F$15="Not applicable"</formula>
    </cfRule>
    <cfRule type="expression" dxfId="9553" priority="90">
      <formula>$F$15="Don't know"</formula>
    </cfRule>
    <cfRule type="expression" dxfId="9552" priority="91">
      <formula>$F$15="No"</formula>
    </cfRule>
  </conditionalFormatting>
  <conditionalFormatting sqref="L11:L18">
    <cfRule type="expression" dxfId="9551" priority="86">
      <formula>$F11="Not applicable"</formula>
    </cfRule>
    <cfRule type="expression" dxfId="9550" priority="87">
      <formula>$F11="Don't know"</formula>
    </cfRule>
    <cfRule type="expression" dxfId="9549" priority="88">
      <formula>$F11="No"</formula>
    </cfRule>
  </conditionalFormatting>
  <conditionalFormatting sqref="L10:L18">
    <cfRule type="expression" dxfId="9548" priority="83">
      <formula>$N$12="No"</formula>
    </cfRule>
    <cfRule type="expression" dxfId="9547" priority="84">
      <formula>$N$12="Not applicable"</formula>
    </cfRule>
    <cfRule type="expression" dxfId="9546" priority="85">
      <formula>$N$12="Don't know"</formula>
    </cfRule>
  </conditionalFormatting>
  <conditionalFormatting sqref="I19">
    <cfRule type="expression" dxfId="9545" priority="80">
      <formula>$M$12="No"</formula>
    </cfRule>
    <cfRule type="containsBlanks" dxfId="9544" priority="81">
      <formula>LEN(TRIM(I19))=0</formula>
    </cfRule>
    <cfRule type="expression" dxfId="9543" priority="82">
      <formula>$M$12="Don't know"</formula>
    </cfRule>
    <cfRule type="expression" dxfId="9542" priority="280">
      <formula>$M$12="Not applicable"</formula>
    </cfRule>
  </conditionalFormatting>
  <conditionalFormatting sqref="I20">
    <cfRule type="expression" dxfId="9541" priority="77">
      <formula>$M$12="No"</formula>
    </cfRule>
    <cfRule type="containsBlanks" dxfId="9540" priority="78">
      <formula>LEN(TRIM(I20))=0</formula>
    </cfRule>
    <cfRule type="expression" dxfId="9539" priority="79">
      <formula>$M$12="Don't know"</formula>
    </cfRule>
    <cfRule type="expression" dxfId="9538" priority="281">
      <formula>$M$12="Not applicable"</formula>
    </cfRule>
  </conditionalFormatting>
  <conditionalFormatting sqref="I21">
    <cfRule type="expression" dxfId="9537" priority="74">
      <formula>$M$12="No"</formula>
    </cfRule>
    <cfRule type="containsBlanks" dxfId="9536" priority="75">
      <formula>LEN(TRIM(I21))=0</formula>
    </cfRule>
    <cfRule type="expression" dxfId="9535" priority="76">
      <formula>$M$12="Don't know"</formula>
    </cfRule>
    <cfRule type="expression" dxfId="9534" priority="282">
      <formula>$M$12="Not applicable"</formula>
    </cfRule>
  </conditionalFormatting>
  <conditionalFormatting sqref="I22">
    <cfRule type="expression" dxfId="9533" priority="68">
      <formula>$N$12="No"</formula>
    </cfRule>
    <cfRule type="expression" dxfId="9532" priority="69">
      <formula>$N$12="Not applicable"</formula>
    </cfRule>
    <cfRule type="expression" dxfId="9531" priority="70">
      <formula>$N$12="Don't know"</formula>
    </cfRule>
    <cfRule type="containsBlanks" dxfId="9530" priority="71">
      <formula>LEN(TRIM(I22))=0</formula>
    </cfRule>
    <cfRule type="expression" dxfId="9529" priority="72">
      <formula>$N$12="Not applicable"</formula>
    </cfRule>
    <cfRule type="expression" dxfId="9528" priority="73">
      <formula>$N$12="No"</formula>
    </cfRule>
    <cfRule type="expression" dxfId="9527" priority="283">
      <formula>$N$12="Don't know"</formula>
    </cfRule>
  </conditionalFormatting>
  <conditionalFormatting sqref="I23">
    <cfRule type="containsBlanks" dxfId="9526" priority="67">
      <formula>LEN(TRIM(I23))=0</formula>
    </cfRule>
  </conditionalFormatting>
  <conditionalFormatting sqref="O19:O21">
    <cfRule type="containsBlanks" dxfId="9525" priority="66">
      <formula>LEN(TRIM(O19))=0</formula>
    </cfRule>
  </conditionalFormatting>
  <conditionalFormatting sqref="K19:N23">
    <cfRule type="containsBlanks" dxfId="9524" priority="65">
      <formula>LEN(TRIM(K19))=0</formula>
    </cfRule>
  </conditionalFormatting>
  <conditionalFormatting sqref="H113:H115">
    <cfRule type="containsBlanks" dxfId="9523" priority="64">
      <formula>LEN(TRIM(H113))=0</formula>
    </cfRule>
  </conditionalFormatting>
  <conditionalFormatting sqref="H116">
    <cfRule type="containsBlanks" dxfId="9522" priority="63">
      <formula>LEN(TRIM(H116))=0</formula>
    </cfRule>
  </conditionalFormatting>
  <conditionalFormatting sqref="H113:H116">
    <cfRule type="expression" dxfId="9521" priority="61">
      <formula>#REF!="Don't know"</formula>
    </cfRule>
    <cfRule type="expression" dxfId="9520" priority="62">
      <formula>#REF!="No"</formula>
    </cfRule>
  </conditionalFormatting>
  <conditionalFormatting sqref="H117">
    <cfRule type="containsBlanks" dxfId="9519" priority="58">
      <formula>LEN(TRIM(H117))=0</formula>
    </cfRule>
    <cfRule type="expression" dxfId="9518" priority="59">
      <formula>#REF!="Don't know"</formula>
    </cfRule>
    <cfRule type="expression" dxfId="9517" priority="60">
      <formula>#REF!="No"</formula>
    </cfRule>
  </conditionalFormatting>
  <conditionalFormatting sqref="H119">
    <cfRule type="containsBlanks" dxfId="9516" priority="55">
      <formula>LEN(TRIM(H119))=0</formula>
    </cfRule>
    <cfRule type="expression" dxfId="9515" priority="56">
      <formula>#REF!="Don't know"</formula>
    </cfRule>
    <cfRule type="expression" dxfId="9514" priority="57">
      <formula>#REF!="No"</formula>
    </cfRule>
  </conditionalFormatting>
  <conditionalFormatting sqref="H120">
    <cfRule type="containsBlanks" dxfId="9513" priority="52">
      <formula>LEN(TRIM(H120))=0</formula>
    </cfRule>
    <cfRule type="expression" dxfId="9512" priority="53">
      <formula>$H$140="Don't know"</formula>
    </cfRule>
    <cfRule type="expression" dxfId="9511" priority="54">
      <formula>$H$140="No"</formula>
    </cfRule>
  </conditionalFormatting>
  <conditionalFormatting sqref="O117 O119">
    <cfRule type="containsBlanks" dxfId="9510" priority="51">
      <formula>LEN(TRIM(O117))=0</formula>
    </cfRule>
  </conditionalFormatting>
  <conditionalFormatting sqref="L140:M150">
    <cfRule type="expression" dxfId="9509" priority="46">
      <formula>$F$219="Don't know"</formula>
    </cfRule>
    <cfRule type="expression" dxfId="9508" priority="47">
      <formula>$F$219="No"</formula>
    </cfRule>
    <cfRule type="expression" dxfId="9507" priority="49">
      <formula>$F$219="Don't know"</formula>
    </cfRule>
    <cfRule type="expression" dxfId="9506" priority="50">
      <formula>$F$219="No"</formula>
    </cfRule>
  </conditionalFormatting>
  <conditionalFormatting sqref="F140:F150 L140:N150">
    <cfRule type="containsBlanks" dxfId="9505" priority="48">
      <formula>LEN(TRIM(F140))=0</formula>
    </cfRule>
  </conditionalFormatting>
  <conditionalFormatting sqref="F152:F162">
    <cfRule type="containsBlanks" dxfId="9504" priority="45">
      <formula>LEN(TRIM(F152))=0</formula>
    </cfRule>
  </conditionalFormatting>
  <conditionalFormatting sqref="L164:M174">
    <cfRule type="expression" dxfId="9503" priority="40">
      <formula>$F$219="Don't know"</formula>
    </cfRule>
    <cfRule type="expression" dxfId="9502" priority="41">
      <formula>$F$219="No"</formula>
    </cfRule>
    <cfRule type="expression" dxfId="9501" priority="43">
      <formula>$F$219="Don't know"</formula>
    </cfRule>
    <cfRule type="expression" dxfId="9500" priority="44">
      <formula>$F$219="No"</formula>
    </cfRule>
  </conditionalFormatting>
  <conditionalFormatting sqref="F164:F174 L164:N174">
    <cfRule type="containsBlanks" dxfId="9499" priority="42">
      <formula>LEN(TRIM(F164))=0</formula>
    </cfRule>
  </conditionalFormatting>
  <conditionalFormatting sqref="F176:F186">
    <cfRule type="containsBlanks" dxfId="9498" priority="39">
      <formula>LEN(TRIM(F176))=0</formula>
    </cfRule>
  </conditionalFormatting>
  <conditionalFormatting sqref="H189:H192">
    <cfRule type="containsBlanks" dxfId="9497" priority="36">
      <formula>LEN(TRIM(H189))=0</formula>
    </cfRule>
    <cfRule type="expression" dxfId="9496" priority="37">
      <formula>$H$142="Don't know"</formula>
    </cfRule>
    <cfRule type="expression" dxfId="9495" priority="38">
      <formula>$H$142="no"</formula>
    </cfRule>
  </conditionalFormatting>
  <conditionalFormatting sqref="K204:K216">
    <cfRule type="containsBlanks" dxfId="9494" priority="35">
      <formula>LEN(TRIM(K204))=0</formula>
    </cfRule>
  </conditionalFormatting>
  <conditionalFormatting sqref="F221:G221 F223:G223 F222 F225:G225 F224">
    <cfRule type="containsBlanks" dxfId="9493" priority="34">
      <formula>LEN(TRIM(F221))=0</formula>
    </cfRule>
  </conditionalFormatting>
  <conditionalFormatting sqref="F236">
    <cfRule type="containsBlanks" dxfId="9492" priority="33">
      <formula>LEN(TRIM(F236))=0</formula>
    </cfRule>
  </conditionalFormatting>
  <conditionalFormatting sqref="F237:F240">
    <cfRule type="containsBlanks" dxfId="9491" priority="32">
      <formula>LEN(TRIM(F237))=0</formula>
    </cfRule>
  </conditionalFormatting>
  <conditionalFormatting sqref="F246:F250">
    <cfRule type="containsBlanks" dxfId="9490" priority="31">
      <formula>LEN(TRIM(F246))=0</formula>
    </cfRule>
  </conditionalFormatting>
  <conditionalFormatting sqref="H254:I255 H257:I257">
    <cfRule type="containsBlanks" dxfId="9489" priority="30">
      <formula>LEN(TRIM(H254))=0</formula>
    </cfRule>
  </conditionalFormatting>
  <conditionalFormatting sqref="H256:I256">
    <cfRule type="containsBlanks" dxfId="9488" priority="29">
      <formula>LEN(TRIM(H256))=0</formula>
    </cfRule>
  </conditionalFormatting>
  <conditionalFormatting sqref="K254:L254 K257:L257">
    <cfRule type="containsBlanks" dxfId="9487" priority="28">
      <formula>LEN(TRIM(K254))=0</formula>
    </cfRule>
  </conditionalFormatting>
  <conditionalFormatting sqref="K255:L256">
    <cfRule type="containsBlanks" dxfId="9486" priority="27">
      <formula>LEN(TRIM(K255))=0</formula>
    </cfRule>
  </conditionalFormatting>
  <conditionalFormatting sqref="K260:L260">
    <cfRule type="containsBlanks" dxfId="9485" priority="26">
      <formula>LEN(TRIM(K260))=0</formula>
    </cfRule>
  </conditionalFormatting>
  <conditionalFormatting sqref="K261:L261 K259:L259">
    <cfRule type="containsBlanks" dxfId="9484" priority="25">
      <formula>LEN(TRIM(K259))=0</formula>
    </cfRule>
  </conditionalFormatting>
  <conditionalFormatting sqref="K263:L263 K267:L267 K265:L265">
    <cfRule type="containsBlanks" dxfId="9483" priority="24">
      <formula>LEN(TRIM(K263))=0</formula>
    </cfRule>
  </conditionalFormatting>
  <conditionalFormatting sqref="K268:L268 K266:L266 K264:L264">
    <cfRule type="containsBlanks" dxfId="9482" priority="23">
      <formula>LEN(TRIM(K264))=0</formula>
    </cfRule>
  </conditionalFormatting>
  <conditionalFormatting sqref="K270:L272">
    <cfRule type="containsBlanks" dxfId="9481" priority="22">
      <formula>LEN(TRIM(K270))=0</formula>
    </cfRule>
  </conditionalFormatting>
  <conditionalFormatting sqref="H270:I272">
    <cfRule type="containsBlanks" dxfId="9480" priority="21">
      <formula>LEN(TRIM(H270))=0</formula>
    </cfRule>
  </conditionalFormatting>
  <conditionalFormatting sqref="H263:I263 H267:I267 H265:I265">
    <cfRule type="containsBlanks" dxfId="9479" priority="20">
      <formula>LEN(TRIM(H263))=0</formula>
    </cfRule>
  </conditionalFormatting>
  <conditionalFormatting sqref="H268:I268 H264:I264 H266:I266">
    <cfRule type="containsBlanks" dxfId="9478" priority="19">
      <formula>LEN(TRIM(H264))=0</formula>
    </cfRule>
  </conditionalFormatting>
  <conditionalFormatting sqref="H260:I260">
    <cfRule type="containsBlanks" dxfId="9477" priority="18">
      <formula>LEN(TRIM(H260))=0</formula>
    </cfRule>
  </conditionalFormatting>
  <conditionalFormatting sqref="H261:I261 H259:I259">
    <cfRule type="containsBlanks" dxfId="9476" priority="17">
      <formula>LEN(TRIM(H259))=0</formula>
    </cfRule>
  </conditionalFormatting>
  <conditionalFormatting sqref="H276:H278 H280:H286">
    <cfRule type="containsBlanks" dxfId="9475" priority="16">
      <formula>LEN(TRIM(H276))=0</formula>
    </cfRule>
  </conditionalFormatting>
  <conditionalFormatting sqref="H289:H290">
    <cfRule type="containsBlanks" dxfId="9474" priority="15">
      <formula>LEN(TRIM(H289))=0</formula>
    </cfRule>
  </conditionalFormatting>
  <conditionalFormatting sqref="H292">
    <cfRule type="containsBlanks" dxfId="9473" priority="14">
      <formula>LEN(TRIM(H292))=0</formula>
    </cfRule>
  </conditionalFormatting>
  <conditionalFormatting sqref="H291:J291">
    <cfRule type="containsBlanks" dxfId="9472" priority="13">
      <formula>LEN(TRIM(H291))=0</formula>
    </cfRule>
  </conditionalFormatting>
  <conditionalFormatting sqref="H294:J294">
    <cfRule type="containsBlanks" dxfId="9471" priority="12">
      <formula>LEN(TRIM(H294))=0</formula>
    </cfRule>
  </conditionalFormatting>
  <conditionalFormatting sqref="G50:H51">
    <cfRule type="containsBlanks" dxfId="9470" priority="11">
      <formula>LEN(TRIM(G50))=0</formula>
    </cfRule>
  </conditionalFormatting>
  <conditionalFormatting sqref="G36:H36">
    <cfRule type="containsBlanks" dxfId="9469" priority="10">
      <formula>LEN(TRIM(G36))=0</formula>
    </cfRule>
  </conditionalFormatting>
  <conditionalFormatting sqref="I36:J36">
    <cfRule type="containsBlanks" dxfId="9468" priority="9">
      <formula>LEN(TRIM(I36))=0</formula>
    </cfRule>
  </conditionalFormatting>
  <conditionalFormatting sqref="G36">
    <cfRule type="expression" dxfId="9467" priority="7">
      <formula>OR($J$33="Non",$J$33="Ne sais pas")</formula>
    </cfRule>
    <cfRule type="expression" dxfId="9466" priority="8">
      <formula>$J$33="Non"</formula>
    </cfRule>
  </conditionalFormatting>
  <conditionalFormatting sqref="H36:J36">
    <cfRule type="expression" dxfId="9465" priority="6">
      <formula>OR($J$33="Non",$J$33="Ne sais pas")</formula>
    </cfRule>
  </conditionalFormatting>
  <conditionalFormatting sqref="G43:J43">
    <cfRule type="containsBlanks" dxfId="9464" priority="5">
      <formula>LEN(TRIM(G43))=0</formula>
    </cfRule>
  </conditionalFormatting>
  <conditionalFormatting sqref="K43:L43">
    <cfRule type="containsBlanks" dxfId="9463" priority="4">
      <formula>LEN(TRIM(K43))=0</formula>
    </cfRule>
  </conditionalFormatting>
  <conditionalFormatting sqref="M43">
    <cfRule type="containsBlanks" dxfId="9462" priority="3">
      <formula>LEN(TRIM(M43))=0</formula>
    </cfRule>
  </conditionalFormatting>
  <conditionalFormatting sqref="G43:M43">
    <cfRule type="expression" dxfId="9461" priority="1">
      <formula>$F$45="Non"</formula>
    </cfRule>
    <cfRule type="expression" dxfId="9460" priority="2">
      <formula>OR($I$40="Non",$I$40="Ne sais pas")</formula>
    </cfRule>
  </conditionalFormatting>
  <dataValidations count="49">
    <dataValidation type="list" showInputMessage="1" showErrorMessage="1" sqref="J298:K298 J303:K303 J308:K308 J313:K313 J318:K318 J323:K323 J328:K328 J333:K333" xr:uid="{3AB217E9-8459-6B4D-AFF6-19408B5217C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590EF5D0-A6EA-9845-A4D0-6AB7B99B80EA}">
      <formula1>"0,1,2 ou plus,Ne sais pas"</formula1>
    </dataValidation>
    <dataValidation type="list" showInputMessage="1" showErrorMessage="1" sqref="H283:J283" xr:uid="{D027006F-15AF-2D47-8D1E-149A7A261AE5}">
      <formula1>"Oui, certifié ISO, Oui, présélectioné par l'OMS, Oui, certifié ISO et présélectionné par l'OMS,Ni l'un ni l'autre, Ne sais pas, Non applicable"</formula1>
    </dataValidation>
    <dataValidation type="list" showInputMessage="1" showErrorMessage="1" sqref="F224:G224" xr:uid="{E5D06A35-FCA2-7F46-8493-54547225498F}">
      <formula1>"Oui : Mobilisation/implication communautaire importante,Oui : Une certaine mobilisation/implication communautaire,Non,Ne sais pas"</formula1>
    </dataValidation>
    <dataValidation type="list" showInputMessage="1" showErrorMessage="1" sqref="F222:G222" xr:uid="{12E89ECA-5B09-D943-AA5E-0E158F894F8B}">
      <formula1>"Oui : Médias importants,Oui : Certains médias,Non,Ne sais pas"</formula1>
    </dataValidation>
    <dataValidation type="list" showInputMessage="1" showErrorMessage="1" sqref="G123:G136 H127:I136 H123:I125 J123:J136 K123:L125 K127:L136" xr:uid="{D5D86860-06E2-8843-9868-F5FDD4692A07}">
      <formula1>"Travailleur de santé communautaire (ou équivalent),Infirmier auxiliaire,Sage-femme infirmière auxiliaire,Infirmier,Responsable médical,Médecin,Ne sais pas,Non applicable"</formula1>
    </dataValidation>
    <dataValidation type="list" showInputMessage="1" showErrorMessage="1" sqref="H116:J116" xr:uid="{A42CB422-E2FC-3F4E-BA2E-4C1A9636584A}">
      <formula1>"Oui, un niveau élevé de mise en œuvre, Oui, une certaine mise en œuvre,Mise en œuvre minimale ou inexistante, Ne sais pas, Non applicable (aucune stratégie)"</formula1>
    </dataValidation>
    <dataValidation type="list" showInputMessage="1" showErrorMessage="1" sqref="J65:J68" xr:uid="{425ACB69-1E97-864A-9A96-84E65B508D77}">
      <formula1>"Oui, Non, Ne sais pas,Non applicable"</formula1>
    </dataValidation>
    <dataValidation type="list" showInputMessage="1" showErrorMessage="1" error="Choisissez une réponse dans la liste déroulante." prompt="Choisissez une réponse dans la liste déroulante." sqref="G66:I68" xr:uid="{3263ED33-22C5-0D4C-B1DF-7BE248C7CDA2}">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B7D2B573-9476-8145-B677-4A27E55E86EA}">
      <formula1>"Ministère des Finances, Ministère de la Planification,Les deux,Ni l'un ni l'autre,Ne sais pas, Non applicable"</formula1>
    </dataValidation>
    <dataValidation type="list" showInputMessage="1" showErrorMessage="1" sqref="G227" xr:uid="{0B82A41F-F178-D342-9758-5B641B566F81}">
      <formula1>"0 %,1 à 10 %,11 à 20 %,21 à 30 %,31 à 40 %,41 à 50 %,51 à 60 %,61 à 70 %,71 à 80 %,81 à 100 %,Ne sais pas,Non applicable"</formula1>
    </dataValidation>
    <dataValidation type="list" showInputMessage="1" showErrorMessage="1" sqref="H189:J192 H344:I344 H346:I346 F225:G225" xr:uid="{638822D5-94D1-0141-B9E3-1B7E4FF181F4}">
      <formula1>"Oui,Non,Ne sais pas"</formula1>
    </dataValidation>
    <dataValidation type="list" showInputMessage="1" showErrorMessage="1" sqref="F223:G223" xr:uid="{36E01E58-C698-0649-8450-783D87C5C95F}">
      <formula1>"Oui : Sensibilisation/éducation mobile importante,Oui : Une certaine sensibilisation/éducation mobile,Non,Ne sais pas"</formula1>
    </dataValidation>
    <dataValidation type="list" showInputMessage="1" showErrorMessage="1" sqref="F221:G221" xr:uid="{08422590-FD0F-B241-82F5-5B3D12EFC5A6}">
      <formula1>"Oui : Marketing social important,Oui : Un certain marketing social,Non,Ne sais pas"</formula1>
    </dataValidation>
    <dataValidation showInputMessage="1" showErrorMessage="1" error="Choisissez une réponse dans la liste déroulante." sqref="K19:N23" xr:uid="{6207F820-75DD-C741-8E80-59FC70476A51}"/>
    <dataValidation type="list" showInputMessage="1" showErrorMessage="1" sqref="F249:G249" xr:uid="{8491FB0D-83DE-264E-804E-6B2F8D42405B}">
      <formula1>"Oui : Tous les sites de marketing social sont inclus, Oui : Certains sites de marketing social sont inclus,Aucun, Ne sais pas, Non applicable (aucun LMIS)"</formula1>
    </dataValidation>
    <dataValidation type="list" showInputMessage="1" showErrorMessage="1" sqref="F248:G248" xr:uid="{3B5FEE6A-534F-DF48-A0F9-228B35FF5458}">
      <formula1>"Oui : Toutes les installations des ONG sont incluses, Oui : Certaines des installations des ONG sont incluses,Aucun, Ne sais pas, Non applicable (aucun LMIS)"</formula1>
    </dataValidation>
    <dataValidation type="list" showInputMessage="1" showErrorMessage="1" sqref="F247:G247" xr:uid="{01D8FF19-6E1B-7B48-A0AD-5EC1B90AC6BF}">
      <formula1>"Oui : Tous les installations du secteur privé sont incluses, Oui : Certaines installations du secteur privé sont incluses,Aucun, Ne sais pas, Non applicable (aucun LMIS)"</formula1>
    </dataValidation>
    <dataValidation type="list" showInputMessage="1" showErrorMessage="1" sqref="F246:G246" xr:uid="{27CB734A-D311-8E4A-A5B4-47F9113EE74A}">
      <formula1>"Oui : Tous les installations du secteur public sont incluses, Oui : Certaines installations du secteur public sont incluses,Aucun, Ne sais pas, Non applicable (aucun LMIS)"</formula1>
    </dataValidation>
    <dataValidation type="list" showInputMessage="1" showErrorMessage="1" sqref="H340:I340" xr:uid="{60AC01CF-605A-724A-82B0-677043AF5A38}">
      <formula1>"Oui (plan PSE avec composant FP/RH),Aucun plan PSE commencé/élaboré,Oui plan PSE mais aucun composant FP/RH,Ne sais pas"</formula1>
    </dataValidation>
    <dataValidation type="list" showInputMessage="1" showErrorMessage="1" sqref="H291:J291" xr:uid="{D32BEC4E-BFFE-6247-9828-0D13298C6935}">
      <formula1>"0 à 25 %,26 à 50 %,51 à 75 %,76 à 100 %, Ne sais pas, Non applicable"</formula1>
    </dataValidation>
    <dataValidation type="list" showInputMessage="1" showErrorMessage="1" sqref="F71:F73 H281:J281" xr:uid="{6AB17095-D99A-BE44-BE85-692423EA1641}">
      <formula1>"Oui,Non,Ne sais pas,Non applicable"</formula1>
    </dataValidation>
    <dataValidation type="list" showInputMessage="1" showErrorMessage="1" sqref="H287:J287" xr:uid="{6BA09A27-1964-B944-98E0-87639DEAAE48}">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036CC51A-57C8-F74F-9600-0F8BE95F341B}">
      <formula1>"0,1,2 à 3,Plus de 3, Ne sais pas"</formula1>
    </dataValidation>
    <dataValidation type="list" showInputMessage="1" showErrorMessage="1" sqref="J329 J334 J304 J309 J314 J319 J324 J299" xr:uid="{65296BC2-66EB-3241-8095-ED487CC82864}">
      <formula1>"0,1,2 à 3,Plus de 3,Ne sais pas"</formula1>
    </dataValidation>
    <dataValidation type="list" showInputMessage="1" showErrorMessage="1" sqref="H281" xr:uid="{9A16FD25-4912-B84E-B5D0-DDCC2C94394A}">
      <formula1>"Oui,Non,Ne sais pas, Non applicable"</formula1>
    </dataValidation>
    <dataValidation type="list" showInputMessage="1" showErrorMessage="1" error="Choisissez une réponse dans la liste déroulante." sqref="I19:I20" xr:uid="{F8C3A74D-604A-1241-BE7F-C7E11379C2FC}">
      <formula1>"Oui, Non, Ne sais pas, Non applicable"</formula1>
    </dataValidation>
    <dataValidation type="list" showInputMessage="1" showErrorMessage="1" sqref="H284:J285" xr:uid="{8A38413A-FAD2-FA47-A401-3787F9534B4E}">
      <formula1>"La plupart ont été testés, Certains ont été testés, Aucun n'a été testé, Ne sais pas, Non applicable"</formula1>
    </dataValidation>
    <dataValidation type="list" showInputMessage="1" showErrorMessage="1" sqref="H137 J137:L137" xr:uid="{31D36282-A146-BA40-9640-2FAF28780C2B}">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E85D0402-307B-9348-98C4-6D2E90712CD4}">
      <formula1>"En nature, Argent liquide, Ne sais pas, Non applicable"</formula1>
    </dataValidation>
    <dataValidation type="list" showInputMessage="1" showErrorMessage="1" sqref="H119:J119 I6 I40 F152:F162 F176:F186 H337:H338 G111 H117:J117 G92:N104 J31 K204:K216 F140:F150 F164:F174 H187:J187 G242 H82 G106:N108 F230 J33 F43 F45 F236 H276:J276" xr:uid="{7791F400-A904-4B44-ADFB-35E6C2BD9BDE}">
      <formula1>"Oui, Non, Ne sais pas"</formula1>
    </dataValidation>
    <dataValidation type="list" showInputMessage="1" showErrorMessage="1" sqref="H30:J30" xr:uid="{6ED8B715-060A-364B-B02D-4ECF9F3E7104}">
      <formula1>"Moins d'une fois par an,Une fois par an,Deux fois par an,Une fois par trimestre,Une fois par mois,Ad hoc, Ne sais pas"</formula1>
    </dataValidation>
    <dataValidation type="list" showInputMessage="1" showErrorMessage="1" sqref="J25 H25" xr:uid="{9BBDF083-D759-E148-8C96-09F297C1ED42}">
      <formula1>"Janvier, Février, Mars, Avril, Mai, Juin, Juillet, Août, Septembre, Octobre, Novembre, Décembre"</formula1>
    </dataValidation>
    <dataValidation type="list" showInputMessage="1" showErrorMessage="1" error="Choisissez une réponse dans la liste déroulante." sqref="I21" xr:uid="{6EA68FBD-D621-F94C-9096-007146589BDD}">
      <formula1>"0 fois, 1 fois, 2 à 3 fois, 4 fois ou plus, Ne sais pas"</formula1>
    </dataValidation>
    <dataValidation type="list" showInputMessage="1" showErrorMessage="1" sqref="L164:N174 H115:J115 H277:H278 I18 F231 H195:H197 H201 H199 I10:I16 F75:G78 H282 I22:I23 F233:F235 H286 F237:F240 L140:N150 H290 H294 H292" xr:uid="{48BD627D-0F9B-0144-BC94-B2BB943D6965}">
      <formula1>"Oui, Non, Ne sais pas, Non applicable"</formula1>
    </dataValidation>
    <dataValidation type="list" showInputMessage="1" showErrorMessage="1" sqref="G244" xr:uid="{2A597160-E009-5548-8C20-B3249B33F846}">
      <formula1>"Oui, Non, Ne sais pas, Non applicable (aucun LMIS)"</formula1>
    </dataValidation>
    <dataValidation type="list" showInputMessage="1" showErrorMessage="1" sqref="H26 J26" xr:uid="{EB6D187F-5F51-FE49-A47D-B2557C09640C}">
      <formula1>"2017,2018,2019,2020,2021"</formula1>
    </dataValidation>
    <dataValidation type="list" showInputMessage="1" showErrorMessage="1" sqref="M45 M50:M54 M43" xr:uid="{429D65D0-579A-9942-A811-91C5100D469C}">
      <formula1>"Achat/B.P. date,Date d'expédition,Date de livraison,Autre,Inconnu,Non applicable"</formula1>
    </dataValidation>
    <dataValidation type="list" showInputMessage="1" showErrorMessage="1" sqref="F229" xr:uid="{5A333F52-5706-C443-B863-9D79A0C83EA4}">
      <formula1>"Oui, Non"</formula1>
    </dataValidation>
    <dataValidation type="list" showInputMessage="1" showErrorMessage="1" sqref="P28 P243:P244" xr:uid="{DD9B85B3-2199-2345-B306-5896AB184D94}">
      <formula1>#REF!</formula1>
    </dataValidation>
    <dataValidation type="list" showInputMessage="1" showErrorMessage="1" sqref="H341:I341" xr:uid="{C83D6E9D-C592-1C46-AD53-E82387C4A68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7D707D3-7CF7-714A-BB82-331A376BDDF5}">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F178439C-BD12-D245-BAD9-E09FDF36EEE6}">
      <formula1>"Impact élevé, Impact moyen, Impact faible, Aucun impact, Inconnu"</formula1>
    </dataValidation>
    <dataValidation type="list" showInputMessage="1" showErrorMessage="1" sqref="H347:I347" xr:uid="{362ABD07-1229-F941-B3B6-0923A594E04D}">
      <formula1>"Aucun impact, Réunions moins fréquentes, Réunions impossibles, Non applicable (pas de comité)"</formula1>
    </dataValidation>
    <dataValidation type="decimal" showInputMessage="1" showErrorMessage="1" error="Entrez une valeur numérique ici uniquement (en USD)." sqref="J27 H202:J202" xr:uid="{D085A506-1C37-744B-96FF-3B9D87A18AEA}">
      <formula1>0</formula1>
      <formula2>100000000</formula2>
    </dataValidation>
    <dataValidation type="decimal" showInputMessage="1" showErrorMessage="1" error="Entrez une valeur numérique ici seulement (en USD)." sqref="G50:H54 G36:G37 G45:H45 I84:J84 G43:H43" xr:uid="{004BAF17-EDF2-BF4D-8F63-0D6186BD08D3}">
      <formula1>0</formula1>
      <formula2>100000000</formula2>
    </dataValidation>
    <dataValidation type="decimal" showInputMessage="1" showErrorMessage="1" error="Entrez une quantité numérique ici seulement." sqref="K50:L54 K45:L45 K43:L43" xr:uid="{660B0386-F89E-F347-9C87-4AE7B5149714}">
      <formula1>0</formula1>
      <formula2>1000000000</formula2>
    </dataValidation>
    <dataValidation type="list" showInputMessage="1" showErrorMessage="1" sqref="F250:G250" xr:uid="{7608647A-48C8-934E-8EC5-D7D73632FD99}">
      <formula1>"Papier uniquement, Téléphone mobile/SMS,Électronique,Combinaison, Ne sais pas, Non applicable (aucun LMIS)"</formula1>
    </dataValidation>
    <dataValidation type="list" showInputMessage="1" showErrorMessage="1" sqref="H280:J280" xr:uid="{090886B6-459E-8443-A9A9-88B09E6ACE92}">
      <formula1>"Moins de 6 mois, De 6 mois à moins d'1 an, D'1 an à 18 mois, Plus de 18 mois,Ne sais pas"</formula1>
    </dataValidation>
  </dataValidations>
  <hyperlinks>
    <hyperlink ref="H3" location="'All Country Summary (2021) '!A1" display="Go to summary page" xr:uid="{A4614001-1617-0B4F-AC16-C7F20E5DEE5B}"/>
  </hyperlinks>
  <pageMargins left="0.25" right="0.25" top="0.75" bottom="0.75" header="0.3" footer="0.3"/>
  <pageSetup paperSize="141" scale="75"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A570-261F-1C49-98F3-45270C776B52}">
  <sheetPr>
    <tabColor theme="7" tint="-0.249977111117893"/>
  </sheetPr>
  <dimension ref="A1:Q352"/>
  <sheetViews>
    <sheetView showGridLines="0" topLeftCell="H47" zoomScaleNormal="100" workbookViewId="0">
      <selection activeCell="N51" sqref="N51"/>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48.42578125" customWidth="1"/>
    <col min="6" max="6" width="16.28515625" customWidth="1"/>
    <col min="7" max="7" width="18.42578125" customWidth="1"/>
    <col min="8" max="8" width="17.140625" customWidth="1"/>
    <col min="9" max="9" width="23.28515625" customWidth="1"/>
    <col min="10" max="10" width="22.85546875" customWidth="1"/>
    <col min="11" max="11" width="19.7109375" customWidth="1"/>
    <col min="12" max="12" width="17.42578125" customWidth="1"/>
    <col min="13" max="13" width="19.28515625" customWidth="1"/>
    <col min="14" max="14" width="49.42578125" customWidth="1"/>
    <col min="15" max="15" width="60.28515625" customWidth="1"/>
    <col min="16" max="16" width="60.42578125" customWidth="1"/>
    <col min="17" max="23" width="8.85546875" customWidth="1"/>
  </cols>
  <sheetData>
    <row r="1" spans="2:16" ht="60"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39" customHeight="1" x14ac:dyDescent="0.25">
      <c r="B3" s="399"/>
      <c r="C3" s="400"/>
      <c r="D3" s="401" t="s">
        <v>1315</v>
      </c>
      <c r="E3" s="402" t="s">
        <v>26</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6.75" customHeight="1" x14ac:dyDescent="0.25">
      <c r="B6" s="410" t="s">
        <v>391</v>
      </c>
      <c r="C6" s="1662" t="s">
        <v>1321</v>
      </c>
      <c r="D6" s="1439"/>
      <c r="E6" s="1439"/>
      <c r="F6" s="1439"/>
      <c r="G6" s="1439"/>
      <c r="H6" s="1559"/>
      <c r="I6" s="411" t="s">
        <v>1322</v>
      </c>
      <c r="J6" s="426" t="s">
        <v>1323</v>
      </c>
      <c r="K6" s="1593" t="s">
        <v>3095</v>
      </c>
      <c r="L6" s="1439"/>
      <c r="M6" s="1439"/>
      <c r="N6" s="1440"/>
      <c r="O6" s="1663"/>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3096</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1336</v>
      </c>
      <c r="J10" s="1661" t="s">
        <v>1331</v>
      </c>
      <c r="K10" s="1436"/>
      <c r="L10" s="1845" t="s">
        <v>93</v>
      </c>
      <c r="M10" s="1428"/>
      <c r="N10" s="1429"/>
      <c r="O10" s="1475"/>
      <c r="P10" s="1475"/>
    </row>
    <row r="11" spans="2:16" ht="38.25" customHeight="1" x14ac:dyDescent="0.25">
      <c r="B11" s="419" t="s">
        <v>402</v>
      </c>
      <c r="C11" s="1461" t="s">
        <v>1333</v>
      </c>
      <c r="D11" s="1428"/>
      <c r="E11" s="1428"/>
      <c r="F11" s="1428"/>
      <c r="G11" s="1428"/>
      <c r="H11" s="1436"/>
      <c r="I11" s="505" t="s">
        <v>1322</v>
      </c>
      <c r="J11" s="1661" t="s">
        <v>1331</v>
      </c>
      <c r="K11" s="1436"/>
      <c r="L11" s="1658" t="s">
        <v>3097</v>
      </c>
      <c r="M11" s="1428"/>
      <c r="N11" s="1429"/>
      <c r="O11" s="1475"/>
      <c r="P11" s="1475"/>
    </row>
    <row r="12" spans="2:16" ht="30.75" customHeight="1" x14ac:dyDescent="0.25">
      <c r="B12" s="504" t="s">
        <v>404</v>
      </c>
      <c r="C12" s="1461" t="s">
        <v>1335</v>
      </c>
      <c r="D12" s="1428"/>
      <c r="E12" s="1428"/>
      <c r="F12" s="1428"/>
      <c r="G12" s="1428"/>
      <c r="H12" s="1436"/>
      <c r="I12" s="505" t="s">
        <v>1322</v>
      </c>
      <c r="J12" s="1661" t="s">
        <v>1331</v>
      </c>
      <c r="K12" s="1436"/>
      <c r="L12" s="1658" t="s">
        <v>3098</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99</v>
      </c>
      <c r="M13" s="1428"/>
      <c r="N13" s="1429"/>
      <c r="O13" s="1475"/>
      <c r="P13" s="1475"/>
    </row>
    <row r="14" spans="2:16" ht="26.25" customHeight="1" x14ac:dyDescent="0.25">
      <c r="B14" s="419" t="s">
        <v>409</v>
      </c>
      <c r="C14" s="1461" t="s">
        <v>1339</v>
      </c>
      <c r="D14" s="1428"/>
      <c r="E14" s="1428"/>
      <c r="F14" s="1428"/>
      <c r="G14" s="1428"/>
      <c r="H14" s="1436"/>
      <c r="I14" s="505" t="s">
        <v>1322</v>
      </c>
      <c r="J14" s="1661" t="s">
        <v>1340</v>
      </c>
      <c r="K14" s="1436"/>
      <c r="L14" s="1658" t="s">
        <v>842</v>
      </c>
      <c r="M14" s="1428"/>
      <c r="N14" s="1429"/>
      <c r="O14" s="1475"/>
      <c r="P14" s="1475"/>
    </row>
    <row r="15" spans="2:16" ht="44.25" customHeight="1" x14ac:dyDescent="0.25">
      <c r="B15" s="419" t="s">
        <v>411</v>
      </c>
      <c r="C15" s="1461" t="s">
        <v>1342</v>
      </c>
      <c r="D15" s="1428"/>
      <c r="E15" s="1428"/>
      <c r="F15" s="1428"/>
      <c r="G15" s="1428"/>
      <c r="H15" s="1436"/>
      <c r="I15" s="505" t="s">
        <v>1322</v>
      </c>
      <c r="J15" s="1661" t="s">
        <v>1343</v>
      </c>
      <c r="K15" s="1436"/>
      <c r="L15" s="1658" t="s">
        <v>3099</v>
      </c>
      <c r="M15" s="1428"/>
      <c r="N15" s="1429"/>
      <c r="O15" s="1475"/>
      <c r="P15" s="1475"/>
    </row>
    <row r="16" spans="2:16" ht="33.75" customHeight="1" x14ac:dyDescent="0.25">
      <c r="B16" s="419" t="s">
        <v>414</v>
      </c>
      <c r="C16" s="1461" t="s">
        <v>1345</v>
      </c>
      <c r="D16" s="1428"/>
      <c r="E16" s="1428"/>
      <c r="F16" s="1428"/>
      <c r="G16" s="1428"/>
      <c r="H16" s="1436"/>
      <c r="I16" s="505" t="s">
        <v>1322</v>
      </c>
      <c r="J16" s="1661" t="s">
        <v>1346</v>
      </c>
      <c r="K16" s="1436"/>
      <c r="L16" s="1658" t="s">
        <v>3100</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845" t="s">
        <v>93</v>
      </c>
      <c r="M17" s="1428"/>
      <c r="N17" s="1429"/>
      <c r="O17" s="1475"/>
      <c r="P17" s="1475"/>
    </row>
    <row r="18" spans="2:16" ht="30.95" customHeight="1" x14ac:dyDescent="0.25">
      <c r="B18" s="419" t="s">
        <v>419</v>
      </c>
      <c r="C18" s="1461" t="s">
        <v>1350</v>
      </c>
      <c r="D18" s="1428"/>
      <c r="E18" s="1428"/>
      <c r="F18" s="1428"/>
      <c r="G18" s="1428"/>
      <c r="H18" s="1436"/>
      <c r="I18" s="505" t="s">
        <v>1322</v>
      </c>
      <c r="J18" s="1661" t="s">
        <v>1346</v>
      </c>
      <c r="K18" s="1436"/>
      <c r="L18" s="1658" t="s">
        <v>3101</v>
      </c>
      <c r="M18" s="1428"/>
      <c r="N18" s="1429"/>
      <c r="O18" s="1471"/>
      <c r="P18" s="1471"/>
    </row>
    <row r="19" spans="2:16" ht="24" customHeight="1" thickBot="1" x14ac:dyDescent="0.3">
      <c r="B19" s="77" t="s">
        <v>421</v>
      </c>
      <c r="C19" s="1461" t="s">
        <v>1352</v>
      </c>
      <c r="D19" s="1428"/>
      <c r="E19" s="1428"/>
      <c r="F19" s="1428"/>
      <c r="G19" s="1428"/>
      <c r="H19" s="1436"/>
      <c r="I19" s="505" t="s">
        <v>1322</v>
      </c>
      <c r="J19" s="1659" t="s">
        <v>1353</v>
      </c>
      <c r="K19" s="1768" t="s">
        <v>3102</v>
      </c>
      <c r="L19" s="1448"/>
      <c r="M19" s="1448"/>
      <c r="N19" s="1466"/>
      <c r="O19" s="357" t="s">
        <v>1539</v>
      </c>
      <c r="P19" s="429" t="s">
        <v>3103</v>
      </c>
    </row>
    <row r="20" spans="2:16" ht="24" customHeight="1" x14ac:dyDescent="0.25">
      <c r="B20" s="77" t="s">
        <v>424</v>
      </c>
      <c r="C20" s="1461" t="s">
        <v>1356</v>
      </c>
      <c r="D20" s="1428"/>
      <c r="E20" s="1428"/>
      <c r="F20" s="1428"/>
      <c r="G20" s="1428"/>
      <c r="H20" s="1436"/>
      <c r="I20" s="505" t="s">
        <v>1322</v>
      </c>
      <c r="J20" s="1490"/>
      <c r="K20" s="1478"/>
      <c r="L20" s="1701"/>
      <c r="M20" s="1701"/>
      <c r="N20" s="1454"/>
      <c r="O20" s="357" t="s">
        <v>1539</v>
      </c>
      <c r="P20" s="429" t="s">
        <v>3103</v>
      </c>
    </row>
    <row r="21" spans="2:16" ht="24" customHeight="1" thickBot="1" x14ac:dyDescent="0.3">
      <c r="B21" s="77" t="s">
        <v>426</v>
      </c>
      <c r="C21" s="1461" t="s">
        <v>1357</v>
      </c>
      <c r="D21" s="1428"/>
      <c r="E21" s="1428"/>
      <c r="F21" s="1428"/>
      <c r="G21" s="1428"/>
      <c r="H21" s="1436"/>
      <c r="I21" s="505" t="s">
        <v>2028</v>
      </c>
      <c r="J21" s="1490"/>
      <c r="K21" s="1478"/>
      <c r="L21" s="1701"/>
      <c r="M21" s="1701"/>
      <c r="N21" s="1454"/>
      <c r="O21" s="1500"/>
      <c r="P21" s="1500"/>
    </row>
    <row r="22" spans="2:16" ht="34.5" customHeight="1" x14ac:dyDescent="0.25">
      <c r="B22" s="77" t="s">
        <v>428</v>
      </c>
      <c r="C22" s="1461" t="s">
        <v>1360</v>
      </c>
      <c r="D22" s="1428"/>
      <c r="E22" s="1428"/>
      <c r="F22" s="1428"/>
      <c r="G22" s="1428"/>
      <c r="H22" s="1436"/>
      <c r="I22" s="505" t="s">
        <v>1336</v>
      </c>
      <c r="J22" s="1490"/>
      <c r="K22" s="1478"/>
      <c r="L22" s="1701"/>
      <c r="M22" s="1701"/>
      <c r="N22" s="1454"/>
      <c r="O22" s="1475"/>
      <c r="P22" s="1475"/>
    </row>
    <row r="23" spans="2:16" ht="37.5" customHeight="1" thickBot="1" x14ac:dyDescent="0.3">
      <c r="B23" s="421" t="s">
        <v>395</v>
      </c>
      <c r="C23" s="1791" t="s">
        <v>1361</v>
      </c>
      <c r="D23" s="1424"/>
      <c r="E23" s="1424"/>
      <c r="F23" s="1424"/>
      <c r="G23" s="1424"/>
      <c r="H23" s="1425"/>
      <c r="I23" s="505" t="s">
        <v>1419</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t="s">
        <v>3104</v>
      </c>
      <c r="M25" s="1495"/>
      <c r="N25" s="1452"/>
      <c r="O25" s="381" t="s">
        <v>3105</v>
      </c>
      <c r="P25" s="381"/>
    </row>
    <row r="26" spans="2:16" ht="67.5" customHeight="1" x14ac:dyDescent="0.25">
      <c r="B26" s="1525"/>
      <c r="C26" s="1484"/>
      <c r="D26" s="1484"/>
      <c r="E26" s="1484"/>
      <c r="F26" s="1456"/>
      <c r="G26" s="518" t="s">
        <v>1371</v>
      </c>
      <c r="H26" s="487">
        <v>2020</v>
      </c>
      <c r="I26" s="518" t="s">
        <v>1372</v>
      </c>
      <c r="J26" s="487">
        <v>2020</v>
      </c>
      <c r="K26" s="1490"/>
      <c r="L26" s="1478"/>
      <c r="M26" s="1701"/>
      <c r="N26" s="1454"/>
      <c r="O26" s="381" t="s">
        <v>3105</v>
      </c>
      <c r="P26" s="380"/>
    </row>
    <row r="27" spans="2:16" ht="96" customHeight="1" x14ac:dyDescent="0.25">
      <c r="B27" s="77" t="s">
        <v>438</v>
      </c>
      <c r="C27" s="1461" t="s">
        <v>1373</v>
      </c>
      <c r="D27" s="1428"/>
      <c r="E27" s="1428"/>
      <c r="F27" s="1428"/>
      <c r="G27" s="1428"/>
      <c r="H27" s="1428"/>
      <c r="I27" s="1436"/>
      <c r="J27" s="831">
        <v>3379925.7</v>
      </c>
      <c r="K27" s="1490"/>
      <c r="L27" s="1478"/>
      <c r="M27" s="1701"/>
      <c r="N27" s="1454"/>
      <c r="O27" s="1565" t="s">
        <v>3105</v>
      </c>
      <c r="P27" s="1565"/>
    </row>
    <row r="28" spans="2:16" ht="32.25" customHeight="1" x14ac:dyDescent="0.25">
      <c r="B28" s="430"/>
      <c r="C28" s="550" t="s">
        <v>395</v>
      </c>
      <c r="D28" s="1461" t="s">
        <v>1374</v>
      </c>
      <c r="E28" s="1428"/>
      <c r="F28" s="1428"/>
      <c r="G28" s="1428"/>
      <c r="H28" s="1428"/>
      <c r="I28" s="1436"/>
      <c r="J28" s="589">
        <v>1070360.93</v>
      </c>
      <c r="K28" s="1490"/>
      <c r="L28" s="1478"/>
      <c r="M28" s="1701"/>
      <c r="N28" s="1454"/>
      <c r="O28" s="1475"/>
      <c r="P28" s="1475"/>
    </row>
    <row r="29" spans="2:16" ht="32.25" customHeight="1" x14ac:dyDescent="0.25">
      <c r="B29" s="519" t="s">
        <v>441</v>
      </c>
      <c r="C29" s="1461" t="s">
        <v>1376</v>
      </c>
      <c r="D29" s="1428"/>
      <c r="E29" s="1428"/>
      <c r="F29" s="1428"/>
      <c r="G29" s="1436"/>
      <c r="H29" s="1652" t="s">
        <v>3106</v>
      </c>
      <c r="I29" s="1448"/>
      <c r="J29" s="1445"/>
      <c r="K29" s="1490"/>
      <c r="L29" s="1478"/>
      <c r="M29" s="1701"/>
      <c r="N29" s="1454"/>
      <c r="O29" s="1471"/>
      <c r="P29" s="1471"/>
    </row>
    <row r="30" spans="2:16" ht="28.5" customHeight="1" x14ac:dyDescent="0.25">
      <c r="B30" s="497"/>
      <c r="C30" s="1459" t="s">
        <v>1378</v>
      </c>
      <c r="D30" s="1448"/>
      <c r="E30" s="1448"/>
      <c r="F30" s="1448"/>
      <c r="G30" s="1445"/>
      <c r="H30" s="1821" t="s">
        <v>2033</v>
      </c>
      <c r="I30" s="1448"/>
      <c r="J30" s="1445"/>
      <c r="K30" s="1490"/>
      <c r="L30" s="1479"/>
      <c r="M30" s="1484"/>
      <c r="N30" s="1481"/>
      <c r="O30" s="429" t="s">
        <v>3107</v>
      </c>
      <c r="P30" s="429"/>
    </row>
    <row r="31" spans="2:16" ht="125.25" customHeight="1" thickBot="1" x14ac:dyDescent="0.3">
      <c r="B31" s="221" t="s">
        <v>444</v>
      </c>
      <c r="C31" s="1423" t="s">
        <v>1380</v>
      </c>
      <c r="D31" s="1424"/>
      <c r="E31" s="1424"/>
      <c r="F31" s="1424"/>
      <c r="G31" s="1424"/>
      <c r="H31" s="1424"/>
      <c r="I31" s="1425"/>
      <c r="J31" s="709" t="s">
        <v>1322</v>
      </c>
      <c r="K31" s="512" t="s">
        <v>1381</v>
      </c>
      <c r="L31" s="1820" t="s">
        <v>3108</v>
      </c>
      <c r="M31" s="1468"/>
      <c r="N31" s="1469"/>
      <c r="O31" s="376"/>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5.25" customHeight="1" thickBot="1" x14ac:dyDescent="0.3">
      <c r="B33" s="436" t="s">
        <v>448</v>
      </c>
      <c r="C33" s="1791" t="s">
        <v>1383</v>
      </c>
      <c r="D33" s="1424"/>
      <c r="E33" s="1424"/>
      <c r="F33" s="1424"/>
      <c r="G33" s="1424"/>
      <c r="H33" s="1424"/>
      <c r="I33" s="1425"/>
      <c r="J33" s="437" t="s">
        <v>1336</v>
      </c>
      <c r="K33" s="710" t="s">
        <v>1381</v>
      </c>
      <c r="L33" s="1539"/>
      <c r="M33" s="1424"/>
      <c r="N33" s="1578"/>
      <c r="O33" s="388"/>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0</v>
      </c>
      <c r="H36" s="595" t="s">
        <v>3109</v>
      </c>
      <c r="I36" s="1632"/>
      <c r="J36" s="1436"/>
      <c r="O36" s="1475"/>
      <c r="P36" s="1475"/>
    </row>
    <row r="37" spans="2:17" ht="84.75" customHeight="1" x14ac:dyDescent="0.25">
      <c r="B37" s="419" t="s">
        <v>402</v>
      </c>
      <c r="C37" s="1461" t="s">
        <v>1391</v>
      </c>
      <c r="D37" s="1428"/>
      <c r="E37" s="1428"/>
      <c r="F37" s="1436"/>
      <c r="G37" s="594">
        <v>0</v>
      </c>
      <c r="H37" s="595" t="s">
        <v>3109</v>
      </c>
      <c r="I37" s="1632"/>
      <c r="J37" s="1436"/>
      <c r="K37" s="1642"/>
      <c r="L37" s="1428"/>
      <c r="M37" s="1428"/>
      <c r="N37" s="1429"/>
      <c r="O37" s="1475"/>
      <c r="P37" s="1475"/>
    </row>
    <row r="38" spans="2:17" ht="42" customHeight="1" thickBot="1" x14ac:dyDescent="0.3">
      <c r="B38" s="421" t="s">
        <v>404</v>
      </c>
      <c r="C38" s="1459" t="s">
        <v>1392</v>
      </c>
      <c r="D38" s="1448"/>
      <c r="E38" s="1448"/>
      <c r="F38" s="1445"/>
      <c r="G38" s="596">
        <v>0</v>
      </c>
      <c r="H38" s="595"/>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17" customHeight="1" thickBot="1" x14ac:dyDescent="0.3">
      <c r="B40" s="75" t="s">
        <v>460</v>
      </c>
      <c r="C40" s="1791" t="s">
        <v>1394</v>
      </c>
      <c r="D40" s="1424"/>
      <c r="E40" s="1424"/>
      <c r="F40" s="1424"/>
      <c r="G40" s="1424"/>
      <c r="H40" s="1425"/>
      <c r="I40" s="437" t="s">
        <v>1336</v>
      </c>
      <c r="J40" s="444" t="s">
        <v>1381</v>
      </c>
      <c r="K40" s="1761"/>
      <c r="L40" s="1424"/>
      <c r="M40" s="1424"/>
      <c r="N40" s="1578"/>
      <c r="O40" s="388"/>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66"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c r="P42" s="1500"/>
    </row>
    <row r="43" spans="2:17" ht="28.5" customHeight="1" x14ac:dyDescent="0.25">
      <c r="B43" s="419" t="s">
        <v>395</v>
      </c>
      <c r="C43" s="1637" t="s">
        <v>1403</v>
      </c>
      <c r="D43" s="1428"/>
      <c r="E43" s="1436"/>
      <c r="F43" s="14" t="s">
        <v>1336</v>
      </c>
      <c r="G43" s="1638">
        <v>0</v>
      </c>
      <c r="H43" s="1436"/>
      <c r="I43" s="1639" t="s">
        <v>1414</v>
      </c>
      <c r="J43" s="1436"/>
      <c r="K43" s="1633">
        <v>0</v>
      </c>
      <c r="L43" s="1436"/>
      <c r="M43" s="448" t="s">
        <v>1419</v>
      </c>
      <c r="N43" s="714"/>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86.25" customHeight="1" x14ac:dyDescent="0.25">
      <c r="B45" s="419" t="s">
        <v>402</v>
      </c>
      <c r="C45" s="1819" t="s">
        <v>1405</v>
      </c>
      <c r="D45" s="1428"/>
      <c r="E45" s="1436"/>
      <c r="F45" s="505" t="s">
        <v>1336</v>
      </c>
      <c r="G45" s="1638">
        <v>0</v>
      </c>
      <c r="H45" s="1436"/>
      <c r="I45" s="1632" t="s">
        <v>1414</v>
      </c>
      <c r="J45" s="1436"/>
      <c r="K45" s="1633">
        <v>0</v>
      </c>
      <c r="L45" s="1436"/>
      <c r="M45" s="448" t="s">
        <v>1419</v>
      </c>
      <c r="N45" s="714"/>
      <c r="O45" s="1475"/>
      <c r="P45" s="1475"/>
    </row>
    <row r="46" spans="2:17" ht="53.25" customHeight="1" x14ac:dyDescent="0.25">
      <c r="B46" s="450"/>
      <c r="C46" s="1819" t="s">
        <v>1406</v>
      </c>
      <c r="D46" s="1428"/>
      <c r="E46" s="1436"/>
      <c r="F46" s="1640"/>
      <c r="G46" s="1428"/>
      <c r="H46" s="1428"/>
      <c r="I46" s="1428"/>
      <c r="J46" s="1428"/>
      <c r="K46" s="1428"/>
      <c r="L46" s="1428"/>
      <c r="M46" s="1428"/>
      <c r="N46" s="1429"/>
      <c r="O46" s="1475"/>
      <c r="P46" s="1475"/>
    </row>
    <row r="47" spans="2:17" ht="68.25" customHeight="1" thickBot="1" x14ac:dyDescent="0.3">
      <c r="B47" s="452" t="s">
        <v>404</v>
      </c>
      <c r="C47" s="1641" t="s">
        <v>1407</v>
      </c>
      <c r="D47" s="1424"/>
      <c r="E47" s="1425"/>
      <c r="F47" s="453"/>
      <c r="G47" s="1626">
        <v>0</v>
      </c>
      <c r="H47" s="1425"/>
      <c r="I47" s="1627"/>
      <c r="J47" s="1425"/>
      <c r="K47" s="1628"/>
      <c r="L47" s="1424"/>
      <c r="M47" s="454"/>
      <c r="N47" s="455"/>
      <c r="O47" s="1422"/>
      <c r="P47" s="1422"/>
    </row>
    <row r="48" spans="2:17" ht="57" customHeight="1" x14ac:dyDescent="0.25">
      <c r="B48" s="1816" t="s">
        <v>1408</v>
      </c>
      <c r="C48" s="1439"/>
      <c r="D48" s="1439"/>
      <c r="E48" s="1439"/>
      <c r="F48" s="1439"/>
      <c r="G48" s="1439"/>
      <c r="H48" s="1439"/>
      <c r="I48" s="1439"/>
      <c r="J48" s="1439"/>
      <c r="K48" s="1439"/>
      <c r="L48" s="1439"/>
      <c r="M48" s="1439"/>
      <c r="N48" s="1439"/>
      <c r="O48" s="1439"/>
      <c r="P48" s="1440"/>
    </row>
    <row r="49" spans="1:16" ht="51"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66" customHeight="1" x14ac:dyDescent="0.25">
      <c r="B50" s="419" t="s">
        <v>395</v>
      </c>
      <c r="C50" s="1461" t="s">
        <v>99</v>
      </c>
      <c r="D50" s="1428"/>
      <c r="E50" s="1436"/>
      <c r="F50" s="14" t="s">
        <v>1413</v>
      </c>
      <c r="G50" s="1631">
        <v>1607774</v>
      </c>
      <c r="H50" s="1436"/>
      <c r="I50" s="1632" t="s">
        <v>1414</v>
      </c>
      <c r="J50" s="1436"/>
      <c r="K50" s="1633">
        <v>525277</v>
      </c>
      <c r="L50" s="1436"/>
      <c r="M50" s="448" t="s">
        <v>1415</v>
      </c>
      <c r="N50" s="462" t="s">
        <v>3110</v>
      </c>
      <c r="O50" s="357" t="s">
        <v>1416</v>
      </c>
      <c r="P50" s="429"/>
    </row>
    <row r="51" spans="1:16" s="459" customFormat="1" ht="41.25" customHeight="1" x14ac:dyDescent="0.25">
      <c r="B51" s="419" t="s">
        <v>402</v>
      </c>
      <c r="C51" s="1461" t="s">
        <v>1339</v>
      </c>
      <c r="D51" s="1428"/>
      <c r="E51" s="1436"/>
      <c r="F51" s="14" t="s">
        <v>1413</v>
      </c>
      <c r="G51" s="1631">
        <v>37127</v>
      </c>
      <c r="H51" s="1436"/>
      <c r="I51" s="1632" t="s">
        <v>1414</v>
      </c>
      <c r="J51" s="1436"/>
      <c r="K51" s="1633">
        <v>16075</v>
      </c>
      <c r="L51" s="1436"/>
      <c r="M51" s="448" t="s">
        <v>1415</v>
      </c>
      <c r="N51" s="462" t="s">
        <v>3111</v>
      </c>
      <c r="O51" s="357" t="s">
        <v>483</v>
      </c>
      <c r="P51" s="429"/>
    </row>
    <row r="52" spans="1:16" s="459" customFormat="1" ht="93.75" customHeight="1" x14ac:dyDescent="0.25">
      <c r="B52" s="419" t="s">
        <v>404</v>
      </c>
      <c r="C52" s="1461" t="s">
        <v>1418</v>
      </c>
      <c r="D52" s="1428"/>
      <c r="E52" s="1436"/>
      <c r="F52" s="14" t="s">
        <v>1413</v>
      </c>
      <c r="G52" s="1631">
        <v>900002.88</v>
      </c>
      <c r="H52" s="1436"/>
      <c r="I52" s="1632" t="s">
        <v>1414</v>
      </c>
      <c r="J52" s="1436"/>
      <c r="K52" s="1633">
        <v>250001</v>
      </c>
      <c r="L52" s="1436"/>
      <c r="M52" s="448" t="s">
        <v>1415</v>
      </c>
      <c r="N52" s="462" t="s">
        <v>3112</v>
      </c>
      <c r="O52" s="357" t="s">
        <v>3113</v>
      </c>
      <c r="P52" s="429"/>
    </row>
    <row r="53" spans="1:16" s="459" customFormat="1" ht="32.25" customHeight="1" x14ac:dyDescent="0.25">
      <c r="B53" s="419" t="s">
        <v>406</v>
      </c>
      <c r="C53" s="1461" t="s">
        <v>1420</v>
      </c>
      <c r="D53" s="1428"/>
      <c r="E53" s="1436"/>
      <c r="F53" s="14" t="s">
        <v>1419</v>
      </c>
      <c r="G53" s="1631">
        <v>0</v>
      </c>
      <c r="H53" s="1436"/>
      <c r="I53" s="1632" t="s">
        <v>1414</v>
      </c>
      <c r="J53" s="1436"/>
      <c r="K53" s="1633">
        <v>0</v>
      </c>
      <c r="L53" s="1436"/>
      <c r="M53" s="448" t="s">
        <v>1419</v>
      </c>
      <c r="N53" s="600"/>
      <c r="O53" s="383"/>
      <c r="P53" s="359"/>
    </row>
    <row r="54" spans="1:16" s="459" customFormat="1" ht="32.25" customHeight="1" x14ac:dyDescent="0.25">
      <c r="B54" s="419" t="s">
        <v>409</v>
      </c>
      <c r="C54" s="1461" t="s">
        <v>1421</v>
      </c>
      <c r="D54" s="1428"/>
      <c r="E54" s="1436"/>
      <c r="F54" s="14" t="s">
        <v>1419</v>
      </c>
      <c r="G54" s="1631">
        <v>0</v>
      </c>
      <c r="H54" s="1436"/>
      <c r="I54" s="1632" t="s">
        <v>1414</v>
      </c>
      <c r="J54" s="1436"/>
      <c r="K54" s="1633">
        <v>0</v>
      </c>
      <c r="L54" s="1436"/>
      <c r="M54" s="448" t="s">
        <v>1419</v>
      </c>
      <c r="N54" s="462"/>
      <c r="O54" s="359"/>
      <c r="P54" s="385"/>
    </row>
    <row r="55" spans="1:16" ht="65.25" customHeight="1" thickBot="1" x14ac:dyDescent="0.3">
      <c r="B55" s="421" t="s">
        <v>411</v>
      </c>
      <c r="C55" s="1588" t="s">
        <v>1423</v>
      </c>
      <c r="D55" s="1448"/>
      <c r="E55" s="1445"/>
      <c r="F55" s="464"/>
      <c r="G55" s="1626">
        <v>2544903.88</v>
      </c>
      <c r="H55" s="1425"/>
      <c r="I55" s="1627"/>
      <c r="J55" s="1425"/>
      <c r="K55" s="1628">
        <v>791353</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0</v>
      </c>
      <c r="K57" s="476" t="s">
        <v>1323</v>
      </c>
      <c r="L57" s="1622"/>
      <c r="M57" s="1428"/>
      <c r="N57" s="1429"/>
      <c r="O57" s="1587"/>
      <c r="P57" s="1587"/>
    </row>
    <row r="58" spans="1:16" ht="49.5" customHeight="1" x14ac:dyDescent="0.25">
      <c r="B58" s="606" t="s">
        <v>489</v>
      </c>
      <c r="C58" s="1630" t="s">
        <v>1426</v>
      </c>
      <c r="D58" s="1428"/>
      <c r="E58" s="1428"/>
      <c r="F58" s="1428"/>
      <c r="G58" s="1428"/>
      <c r="H58" s="1428"/>
      <c r="I58" s="1436"/>
      <c r="J58" s="605">
        <v>0</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2544903.88</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605">
        <v>0.752946693473173</v>
      </c>
      <c r="K60" s="476" t="s">
        <v>1323</v>
      </c>
      <c r="L60" s="1622"/>
      <c r="M60" s="1428"/>
      <c r="N60" s="1429"/>
      <c r="O60" s="1475"/>
      <c r="P60" s="1475"/>
    </row>
    <row r="61" spans="1:16" ht="81" customHeight="1" x14ac:dyDescent="0.25">
      <c r="B61" s="608" t="s">
        <v>495</v>
      </c>
      <c r="C61" s="1461" t="s">
        <v>1429</v>
      </c>
      <c r="D61" s="1428"/>
      <c r="E61" s="1428"/>
      <c r="F61" s="1428"/>
      <c r="G61" s="1428"/>
      <c r="H61" s="1428"/>
      <c r="I61" s="1436"/>
      <c r="J61" s="605">
        <v>0.73933285289103368</v>
      </c>
      <c r="K61" s="476" t="s">
        <v>1323</v>
      </c>
      <c r="L61" s="1622"/>
      <c r="M61" s="1428"/>
      <c r="N61" s="1429"/>
      <c r="O61" s="1475"/>
      <c r="P61" s="1475"/>
    </row>
    <row r="62" spans="1:16" ht="42.75" customHeight="1" x14ac:dyDescent="0.25">
      <c r="B62" s="608" t="s">
        <v>497</v>
      </c>
      <c r="C62" s="1621" t="s">
        <v>1430</v>
      </c>
      <c r="D62" s="1428"/>
      <c r="E62" s="1428"/>
      <c r="F62" s="1428"/>
      <c r="G62" s="1428"/>
      <c r="H62" s="1428"/>
      <c r="I62" s="1436"/>
      <c r="J62" s="915" t="s">
        <v>94</v>
      </c>
      <c r="K62" s="610" t="s">
        <v>1381</v>
      </c>
      <c r="L62" s="1622" t="s">
        <v>3114</v>
      </c>
      <c r="M62" s="1428"/>
      <c r="N62" s="1429"/>
      <c r="O62" s="1471"/>
      <c r="P62" s="1471"/>
    </row>
    <row r="63" spans="1:16" ht="48" customHeight="1" x14ac:dyDescent="0.25">
      <c r="B63" s="608" t="s">
        <v>499</v>
      </c>
      <c r="C63" s="1901" t="s">
        <v>1431</v>
      </c>
      <c r="D63" s="1428"/>
      <c r="E63" s="1428"/>
      <c r="F63" s="1428"/>
      <c r="G63" s="1428"/>
      <c r="H63" s="1428"/>
      <c r="I63" s="1436"/>
      <c r="J63" s="611">
        <v>0</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c r="M64" s="1448"/>
      <c r="N64" s="1466"/>
      <c r="O64" s="1565"/>
      <c r="P64" s="1565"/>
    </row>
    <row r="65" spans="2:16" ht="21" customHeight="1" x14ac:dyDescent="0.25">
      <c r="B65" s="419" t="s">
        <v>395</v>
      </c>
      <c r="C65" s="1806" t="s">
        <v>1433</v>
      </c>
      <c r="D65" s="1428"/>
      <c r="E65" s="1428"/>
      <c r="F65" s="1428"/>
      <c r="G65" s="1428"/>
      <c r="H65" s="1428"/>
      <c r="I65" s="1436"/>
      <c r="J65" s="12" t="s">
        <v>1419</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1419</v>
      </c>
      <c r="K66" s="1490"/>
      <c r="L66" s="1478"/>
      <c r="M66" s="1701"/>
      <c r="N66" s="1454"/>
      <c r="O66" s="1475"/>
      <c r="P66" s="1475"/>
    </row>
    <row r="67" spans="2:16" ht="21" customHeight="1" x14ac:dyDescent="0.25">
      <c r="B67" s="419" t="s">
        <v>404</v>
      </c>
      <c r="C67" s="1806" t="s">
        <v>1435</v>
      </c>
      <c r="D67" s="1428"/>
      <c r="E67" s="1428"/>
      <c r="F67" s="1428"/>
      <c r="G67" s="1428"/>
      <c r="H67" s="1428"/>
      <c r="I67" s="1436"/>
      <c r="J67" s="12" t="s">
        <v>1419</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1419</v>
      </c>
      <c r="K68" s="1490"/>
      <c r="L68" s="1478"/>
      <c r="M68" s="1701"/>
      <c r="N68" s="1454"/>
      <c r="O68" s="1475"/>
      <c r="P68" s="1475"/>
    </row>
    <row r="69" spans="2:16" ht="21" customHeight="1" x14ac:dyDescent="0.25">
      <c r="B69" s="419" t="s">
        <v>409</v>
      </c>
      <c r="C69" s="1540" t="s">
        <v>1436</v>
      </c>
      <c r="D69" s="1428"/>
      <c r="E69" s="1428"/>
      <c r="F69" s="1436"/>
      <c r="G69" s="1474" t="s">
        <v>93</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1419</v>
      </c>
      <c r="G71" s="1436"/>
      <c r="H71" s="1619" t="s">
        <v>1381</v>
      </c>
      <c r="I71" s="1658"/>
      <c r="J71" s="1448"/>
      <c r="K71" s="1448"/>
      <c r="L71" s="1448"/>
      <c r="M71" s="1448"/>
      <c r="N71" s="1466"/>
      <c r="O71" s="1565"/>
      <c r="P71" s="1565"/>
    </row>
    <row r="72" spans="2:16" ht="20.25" customHeight="1" x14ac:dyDescent="0.25">
      <c r="B72" s="421" t="s">
        <v>509</v>
      </c>
      <c r="C72" s="1618" t="s">
        <v>1442</v>
      </c>
      <c r="D72" s="1428"/>
      <c r="E72" s="1428"/>
      <c r="F72" s="1462" t="s">
        <v>1419</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1419</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1419</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1419</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1419</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1419</v>
      </c>
      <c r="G78" s="1436"/>
      <c r="H78" s="1490"/>
      <c r="I78" s="1478"/>
      <c r="J78" s="1701"/>
      <c r="K78" s="1701"/>
      <c r="L78" s="1701"/>
      <c r="M78" s="1701"/>
      <c r="N78" s="1454"/>
      <c r="O78" s="1475"/>
      <c r="P78" s="1475"/>
    </row>
    <row r="79" spans="2:16" ht="21" customHeight="1" x14ac:dyDescent="0.25">
      <c r="B79" s="421" t="s">
        <v>514</v>
      </c>
      <c r="C79" s="1540" t="s">
        <v>1446</v>
      </c>
      <c r="D79" s="1428"/>
      <c r="E79" s="1436"/>
      <c r="F79" s="1462" t="s">
        <v>93</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1336</v>
      </c>
      <c r="I82" s="1608" t="s">
        <v>1381</v>
      </c>
      <c r="J82" s="1428"/>
      <c r="K82" s="1691" t="s">
        <v>3115</v>
      </c>
      <c r="L82" s="1428"/>
      <c r="M82" s="1428"/>
      <c r="N82" s="1429"/>
      <c r="O82" s="357"/>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93</v>
      </c>
      <c r="G84" s="1428"/>
      <c r="H84" s="1436"/>
      <c r="I84" s="1606">
        <v>0</v>
      </c>
      <c r="J84" s="1436"/>
      <c r="K84" s="1802"/>
      <c r="L84" s="1428"/>
      <c r="M84" s="1428"/>
      <c r="N84" s="1436"/>
      <c r="O84" s="1475"/>
      <c r="P84" s="1475"/>
    </row>
    <row r="85" spans="2:16" ht="21" customHeight="1" x14ac:dyDescent="0.25">
      <c r="B85" s="1453"/>
      <c r="C85" s="1701"/>
      <c r="D85" s="1701"/>
      <c r="E85" s="1450"/>
      <c r="F85" s="1607"/>
      <c r="G85" s="1428"/>
      <c r="H85" s="1436"/>
      <c r="I85" s="1606"/>
      <c r="J85" s="1436"/>
      <c r="K85" s="1802"/>
      <c r="L85" s="1428"/>
      <c r="M85" s="1428"/>
      <c r="N85" s="1436"/>
      <c r="O85" s="1475"/>
      <c r="P85" s="1475"/>
    </row>
    <row r="86" spans="2:16" ht="21" customHeight="1" x14ac:dyDescent="0.25">
      <c r="B86" s="1453"/>
      <c r="C86" s="1701"/>
      <c r="D86" s="1701"/>
      <c r="E86" s="1450"/>
      <c r="F86" s="1607"/>
      <c r="G86" s="1428"/>
      <c r="H86" s="1436"/>
      <c r="I86" s="1606"/>
      <c r="J86" s="1436"/>
      <c r="K86" s="1802"/>
      <c r="L86" s="1428"/>
      <c r="M86" s="1428"/>
      <c r="N86" s="1436"/>
      <c r="O86" s="1475"/>
      <c r="P86" s="1475"/>
    </row>
    <row r="87" spans="2:16" ht="21.75" customHeight="1" thickBot="1" x14ac:dyDescent="0.3">
      <c r="B87" s="1611"/>
      <c r="C87" s="1468"/>
      <c r="D87" s="1468"/>
      <c r="E87" s="1612"/>
      <c r="F87" s="1576"/>
      <c r="G87" s="1424"/>
      <c r="H87" s="1425"/>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119.25"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63.75" customHeight="1" x14ac:dyDescent="0.25">
      <c r="B93" s="612" t="s">
        <v>402</v>
      </c>
      <c r="C93" s="1595" t="s">
        <v>1461</v>
      </c>
      <c r="D93" s="1428"/>
      <c r="E93" s="1428"/>
      <c r="F93" s="1436"/>
      <c r="G93" s="1528" t="s">
        <v>1322</v>
      </c>
      <c r="H93" s="1436"/>
      <c r="I93" s="1528" t="s">
        <v>1322</v>
      </c>
      <c r="J93" s="1436"/>
      <c r="K93" s="505" t="s">
        <v>1336</v>
      </c>
      <c r="L93" s="1567" t="s">
        <v>1336</v>
      </c>
      <c r="M93" s="1428"/>
      <c r="N93" s="1429"/>
      <c r="O93" s="1475"/>
      <c r="P93" s="1475"/>
    </row>
    <row r="94" spans="2:16" ht="82.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45.75" customHeight="1" x14ac:dyDescent="0.25">
      <c r="B95" s="612" t="s">
        <v>534</v>
      </c>
      <c r="C95" s="1595" t="s">
        <v>1463</v>
      </c>
      <c r="D95" s="1428"/>
      <c r="E95" s="1428"/>
      <c r="F95" s="1436"/>
      <c r="G95" s="1528" t="s">
        <v>1322</v>
      </c>
      <c r="H95" s="1436"/>
      <c r="I95" s="1528" t="s">
        <v>1322</v>
      </c>
      <c r="J95" s="1436"/>
      <c r="K95" s="505" t="s">
        <v>1322</v>
      </c>
      <c r="L95" s="1567" t="s">
        <v>1322</v>
      </c>
      <c r="M95" s="1428"/>
      <c r="N95" s="1429"/>
      <c r="O95" s="1475"/>
      <c r="P95" s="1475"/>
    </row>
    <row r="96" spans="2:16" ht="33" customHeight="1" x14ac:dyDescent="0.25">
      <c r="B96" s="612" t="s">
        <v>536</v>
      </c>
      <c r="C96" s="1595" t="s">
        <v>1464</v>
      </c>
      <c r="D96" s="1428"/>
      <c r="E96" s="1428"/>
      <c r="F96" s="1436"/>
      <c r="G96" s="1528" t="s">
        <v>1322</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1336</v>
      </c>
      <c r="J98" s="1436"/>
      <c r="K98" s="505" t="s">
        <v>1336</v>
      </c>
      <c r="L98" s="1567" t="s">
        <v>1336</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1336</v>
      </c>
      <c r="L99" s="1567" t="s">
        <v>1336</v>
      </c>
      <c r="M99" s="1428"/>
      <c r="N99" s="1429"/>
      <c r="O99" s="1475"/>
      <c r="P99" s="1475"/>
    </row>
    <row r="100" spans="2:16" ht="24" customHeight="1" x14ac:dyDescent="0.25">
      <c r="B100" s="612" t="s">
        <v>419</v>
      </c>
      <c r="C100" s="1595" t="s">
        <v>1468</v>
      </c>
      <c r="D100" s="1428"/>
      <c r="E100" s="1428"/>
      <c r="F100" s="1436"/>
      <c r="G100" s="1528" t="s">
        <v>1322</v>
      </c>
      <c r="H100" s="1436"/>
      <c r="I100" s="1528" t="s">
        <v>1322</v>
      </c>
      <c r="J100" s="1436"/>
      <c r="K100" s="505" t="s">
        <v>1322</v>
      </c>
      <c r="L100" s="1567" t="s">
        <v>1336</v>
      </c>
      <c r="M100" s="1428"/>
      <c r="N100" s="1429"/>
      <c r="O100" s="1475"/>
      <c r="P100" s="1475"/>
    </row>
    <row r="101" spans="2:16" ht="24" customHeight="1" x14ac:dyDescent="0.25">
      <c r="B101" s="612" t="s">
        <v>540</v>
      </c>
      <c r="C101" s="1595" t="s">
        <v>1469</v>
      </c>
      <c r="D101" s="1428"/>
      <c r="E101" s="1428"/>
      <c r="F101" s="1436"/>
      <c r="G101" s="1528" t="s">
        <v>1322</v>
      </c>
      <c r="H101" s="1436"/>
      <c r="I101" s="1528" t="s">
        <v>1322</v>
      </c>
      <c r="J101" s="1436"/>
      <c r="K101" s="505" t="s">
        <v>1322</v>
      </c>
      <c r="L101" s="1567" t="s">
        <v>1336</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1336</v>
      </c>
      <c r="H104" s="1436"/>
      <c r="I104" s="1528" t="s">
        <v>1336</v>
      </c>
      <c r="J104" s="1436"/>
      <c r="K104" s="505" t="s">
        <v>1322</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1" customHeight="1" x14ac:dyDescent="0.25">
      <c r="B106" s="486" t="s">
        <v>419</v>
      </c>
      <c r="C106" s="1594" t="s">
        <v>1474</v>
      </c>
      <c r="D106" s="1428"/>
      <c r="E106" s="1522" t="s">
        <v>1437</v>
      </c>
      <c r="F106" s="1436"/>
      <c r="G106" s="1528"/>
      <c r="H106" s="1436"/>
      <c r="I106" s="1528"/>
      <c r="J106" s="1436"/>
      <c r="K106" s="505"/>
      <c r="L106" s="1567"/>
      <c r="M106" s="1428"/>
      <c r="N106" s="1429"/>
      <c r="O106" s="1475"/>
      <c r="P106" s="1475"/>
    </row>
    <row r="107" spans="2:16" ht="21" customHeight="1" x14ac:dyDescent="0.25">
      <c r="B107" s="486" t="s">
        <v>509</v>
      </c>
      <c r="C107" s="1594" t="s">
        <v>1474</v>
      </c>
      <c r="D107" s="1428"/>
      <c r="E107" s="1522" t="s">
        <v>1437</v>
      </c>
      <c r="F107" s="1436"/>
      <c r="G107" s="1528"/>
      <c r="H107" s="1436"/>
      <c r="I107" s="1528"/>
      <c r="J107" s="1436"/>
      <c r="K107" s="505"/>
      <c r="L107" s="1567"/>
      <c r="M107" s="1428"/>
      <c r="N107" s="1429"/>
      <c r="O107" s="1475"/>
      <c r="P107" s="1475"/>
    </row>
    <row r="108" spans="2:16" ht="21" customHeight="1" x14ac:dyDescent="0.25">
      <c r="B108" s="486" t="s">
        <v>511</v>
      </c>
      <c r="C108" s="1594" t="s">
        <v>1474</v>
      </c>
      <c r="D108" s="1428"/>
      <c r="E108" s="1522" t="s">
        <v>1437</v>
      </c>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114.75" customHeight="1" x14ac:dyDescent="0.25">
      <c r="B111" s="76" t="s">
        <v>553</v>
      </c>
      <c r="C111" s="1558" t="s">
        <v>1477</v>
      </c>
      <c r="D111" s="1439"/>
      <c r="E111" s="1439"/>
      <c r="F111" s="1559"/>
      <c r="G111" s="424" t="s">
        <v>1322</v>
      </c>
      <c r="H111" s="1800" t="s">
        <v>1478</v>
      </c>
      <c r="I111" s="1559"/>
      <c r="J111" s="1593" t="s">
        <v>3116</v>
      </c>
      <c r="K111" s="1439"/>
      <c r="L111" s="1439"/>
      <c r="M111" s="1439"/>
      <c r="N111" s="1440"/>
      <c r="O111" s="389" t="s">
        <v>1848</v>
      </c>
      <c r="P111" s="374"/>
    </row>
    <row r="112" spans="2:16" ht="29.2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28.5" customHeight="1" x14ac:dyDescent="0.25">
      <c r="B113" s="419" t="s">
        <v>557</v>
      </c>
      <c r="C113" s="1461" t="s">
        <v>1481</v>
      </c>
      <c r="D113" s="1428"/>
      <c r="E113" s="1428"/>
      <c r="F113" s="1428"/>
      <c r="G113" s="1436"/>
      <c r="H113" s="1492" t="s">
        <v>3117</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1957</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92" t="s">
        <v>1322</v>
      </c>
      <c r="I115" s="1428"/>
      <c r="J115" s="1428"/>
      <c r="K115" s="1490"/>
      <c r="L115" s="1479"/>
      <c r="M115" s="1484"/>
      <c r="N115" s="1481"/>
      <c r="O115" s="1475"/>
      <c r="P115" s="1475"/>
    </row>
    <row r="116" spans="1:16" ht="51" customHeight="1" x14ac:dyDescent="0.25">
      <c r="B116" s="419" t="s">
        <v>406</v>
      </c>
      <c r="C116" s="1461" t="s">
        <v>1486</v>
      </c>
      <c r="D116" s="1428"/>
      <c r="E116" s="1428"/>
      <c r="F116" s="1428"/>
      <c r="G116" s="1436"/>
      <c r="H116" s="1492" t="s">
        <v>1322</v>
      </c>
      <c r="I116" s="1428"/>
      <c r="J116" s="1428"/>
      <c r="K116" s="1490"/>
      <c r="L116" s="1797"/>
      <c r="M116" s="1428"/>
      <c r="N116" s="1429"/>
      <c r="O116" s="1471"/>
      <c r="P116" s="1471"/>
    </row>
    <row r="117" spans="1:16" ht="50.25" customHeight="1" x14ac:dyDescent="0.25">
      <c r="B117" s="77" t="s">
        <v>563</v>
      </c>
      <c r="C117" s="1461" t="s">
        <v>1488</v>
      </c>
      <c r="D117" s="1428"/>
      <c r="E117" s="1428"/>
      <c r="F117" s="1428"/>
      <c r="G117" s="1436"/>
      <c r="H117" s="1492" t="s">
        <v>1336</v>
      </c>
      <c r="I117" s="1428"/>
      <c r="J117" s="1428"/>
      <c r="K117" s="1490"/>
      <c r="L117" s="1798"/>
      <c r="M117" s="1448"/>
      <c r="N117" s="1466"/>
      <c r="O117" s="1565"/>
      <c r="P117" s="1565"/>
    </row>
    <row r="118" spans="1:16" ht="35.25" customHeight="1" x14ac:dyDescent="0.25">
      <c r="B118" s="419" t="s">
        <v>395</v>
      </c>
      <c r="C118" s="1461" t="s">
        <v>1489</v>
      </c>
      <c r="D118" s="1428"/>
      <c r="E118" s="1428"/>
      <c r="F118" s="1428"/>
      <c r="G118" s="1436"/>
      <c r="H118" s="1492" t="s">
        <v>93</v>
      </c>
      <c r="I118" s="1428"/>
      <c r="J118" s="1428"/>
      <c r="K118" s="1490"/>
      <c r="L118" s="1479"/>
      <c r="M118" s="1484"/>
      <c r="N118" s="1481"/>
      <c r="O118" s="1471"/>
      <c r="P118" s="1471"/>
    </row>
    <row r="119" spans="1:16" ht="81" customHeight="1" x14ac:dyDescent="0.25">
      <c r="B119" s="77" t="s">
        <v>566</v>
      </c>
      <c r="C119" s="1461" t="s">
        <v>1491</v>
      </c>
      <c r="D119" s="1428"/>
      <c r="E119" s="1428"/>
      <c r="F119" s="1428"/>
      <c r="G119" s="1436"/>
      <c r="H119" s="1492" t="s">
        <v>1322</v>
      </c>
      <c r="I119" s="1428"/>
      <c r="J119" s="1428"/>
      <c r="K119" s="1490"/>
      <c r="L119" s="1492"/>
      <c r="M119" s="1428"/>
      <c r="N119" s="1428"/>
      <c r="O119" s="1565"/>
      <c r="P119" s="1565"/>
    </row>
    <row r="120" spans="1:16" ht="97.5" customHeight="1" x14ac:dyDescent="0.25">
      <c r="A120" s="358"/>
      <c r="B120" s="419" t="s">
        <v>395</v>
      </c>
      <c r="C120" s="1461" t="s">
        <v>1489</v>
      </c>
      <c r="D120" s="1428"/>
      <c r="E120" s="1428"/>
      <c r="F120" s="1428"/>
      <c r="G120" s="1436"/>
      <c r="H120" s="1942" t="s">
        <v>3118</v>
      </c>
      <c r="I120" s="1428"/>
      <c r="J120" s="1428"/>
      <c r="K120" s="1515"/>
      <c r="L120" s="1942" t="s">
        <v>3119</v>
      </c>
      <c r="M120" s="1428"/>
      <c r="N120" s="1428"/>
      <c r="O120" s="1471"/>
      <c r="P120" s="1471"/>
    </row>
    <row r="121" spans="1:16" ht="59.2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c r="P122" s="1583"/>
    </row>
    <row r="123" spans="1:16" ht="97.5" customHeight="1" x14ac:dyDescent="0.25">
      <c r="B123" s="419" t="s">
        <v>557</v>
      </c>
      <c r="C123" s="1595" t="s">
        <v>1460</v>
      </c>
      <c r="D123" s="1428"/>
      <c r="E123" s="1428"/>
      <c r="F123" s="1436"/>
      <c r="G123" s="1528" t="s">
        <v>1498</v>
      </c>
      <c r="H123" s="1428"/>
      <c r="I123" s="1436"/>
      <c r="J123" s="1528" t="s">
        <v>1498</v>
      </c>
      <c r="K123" s="1428"/>
      <c r="L123" s="1436"/>
      <c r="M123" s="1563"/>
      <c r="N123" s="1429"/>
      <c r="O123" s="1454"/>
      <c r="P123" s="1454"/>
    </row>
    <row r="124" spans="1:16" ht="51" customHeight="1" x14ac:dyDescent="0.25">
      <c r="B124" s="419" t="s">
        <v>402</v>
      </c>
      <c r="C124" s="1595" t="s">
        <v>1461</v>
      </c>
      <c r="D124" s="1428"/>
      <c r="E124" s="1428"/>
      <c r="F124" s="1436"/>
      <c r="G124" s="1528" t="s">
        <v>1498</v>
      </c>
      <c r="H124" s="1428"/>
      <c r="I124" s="1436"/>
      <c r="J124" s="1528" t="s">
        <v>1358</v>
      </c>
      <c r="K124" s="1428"/>
      <c r="L124" s="1436"/>
      <c r="M124" s="1563"/>
      <c r="N124" s="1429"/>
      <c r="O124" s="1454"/>
      <c r="P124" s="1454"/>
    </row>
    <row r="125" spans="1:16" ht="31.5" customHeight="1" x14ac:dyDescent="0.25">
      <c r="B125" s="419" t="s">
        <v>404</v>
      </c>
      <c r="C125" s="489" t="s">
        <v>419</v>
      </c>
      <c r="D125" s="1595" t="s">
        <v>1500</v>
      </c>
      <c r="E125" s="1428"/>
      <c r="F125" s="1436"/>
      <c r="G125" s="1528" t="s">
        <v>3120</v>
      </c>
      <c r="H125" s="1428"/>
      <c r="I125" s="1436"/>
      <c r="J125" s="1528" t="s">
        <v>1358</v>
      </c>
      <c r="K125" s="1428"/>
      <c r="L125" s="1436"/>
      <c r="M125" s="1563"/>
      <c r="N125" s="1429"/>
      <c r="O125" s="1454"/>
      <c r="P125" s="1454"/>
    </row>
    <row r="126" spans="1:16" ht="32.25" customHeight="1" x14ac:dyDescent="0.25">
      <c r="B126" s="419"/>
      <c r="C126" s="490" t="s">
        <v>509</v>
      </c>
      <c r="D126" s="1595" t="s">
        <v>1501</v>
      </c>
      <c r="E126" s="1428"/>
      <c r="F126" s="1436"/>
      <c r="G126" s="1528" t="s">
        <v>3120</v>
      </c>
      <c r="H126" s="1428"/>
      <c r="I126" s="1436"/>
      <c r="J126" s="1528" t="s">
        <v>3120</v>
      </c>
      <c r="K126" s="1428"/>
      <c r="L126" s="1436"/>
      <c r="M126" s="614"/>
      <c r="N126" s="491"/>
      <c r="O126" s="1454"/>
      <c r="P126" s="1454"/>
    </row>
    <row r="127" spans="1:16" ht="43.5" customHeight="1" x14ac:dyDescent="0.25">
      <c r="B127" s="419" t="s">
        <v>406</v>
      </c>
      <c r="C127" s="1595" t="s">
        <v>1463</v>
      </c>
      <c r="D127" s="1428"/>
      <c r="E127" s="1428"/>
      <c r="F127" s="1436"/>
      <c r="G127" s="1528" t="s">
        <v>3120</v>
      </c>
      <c r="H127" s="1428"/>
      <c r="I127" s="1436"/>
      <c r="J127" s="1528" t="s">
        <v>3120</v>
      </c>
      <c r="K127" s="1428"/>
      <c r="L127" s="1436"/>
      <c r="M127" s="1563"/>
      <c r="N127" s="1429"/>
      <c r="O127" s="1454"/>
      <c r="P127" s="1454"/>
    </row>
    <row r="128" spans="1:16" ht="29.25" customHeight="1" x14ac:dyDescent="0.25">
      <c r="B128" s="419" t="s">
        <v>409</v>
      </c>
      <c r="C128" s="1595" t="s">
        <v>1502</v>
      </c>
      <c r="D128" s="1428"/>
      <c r="E128" s="1428"/>
      <c r="F128" s="1436"/>
      <c r="G128" s="1528" t="s">
        <v>1504</v>
      </c>
      <c r="H128" s="1428"/>
      <c r="I128" s="1436"/>
      <c r="J128" s="1528" t="s">
        <v>1504</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1498</v>
      </c>
      <c r="K129" s="1428"/>
      <c r="L129" s="1436"/>
      <c r="M129" s="1563"/>
      <c r="N129" s="1429"/>
      <c r="O129" s="1454"/>
      <c r="P129" s="1454"/>
    </row>
    <row r="130" spans="1:16" ht="28.5" customHeight="1" x14ac:dyDescent="0.25">
      <c r="B130" s="419" t="s">
        <v>414</v>
      </c>
      <c r="C130" s="1595" t="s">
        <v>1466</v>
      </c>
      <c r="D130" s="1428"/>
      <c r="E130" s="1428"/>
      <c r="F130" s="1436"/>
      <c r="G130" s="1528" t="s">
        <v>1419</v>
      </c>
      <c r="H130" s="1428"/>
      <c r="I130" s="1436"/>
      <c r="J130" s="1528" t="s">
        <v>3121</v>
      </c>
      <c r="K130" s="1428"/>
      <c r="L130" s="1436"/>
      <c r="M130" s="1563"/>
      <c r="N130" s="1429"/>
      <c r="O130" s="1454"/>
      <c r="P130" s="1454"/>
    </row>
    <row r="131" spans="1:16" ht="28.5" customHeight="1" x14ac:dyDescent="0.25">
      <c r="B131" s="419" t="s">
        <v>417</v>
      </c>
      <c r="C131" s="1595" t="s">
        <v>1503</v>
      </c>
      <c r="D131" s="1428"/>
      <c r="E131" s="1428"/>
      <c r="F131" s="1436"/>
      <c r="G131" s="1528" t="s">
        <v>3121</v>
      </c>
      <c r="H131" s="1428"/>
      <c r="I131" s="1436"/>
      <c r="J131" s="1528" t="s">
        <v>3121</v>
      </c>
      <c r="K131" s="1428"/>
      <c r="L131" s="1436"/>
      <c r="M131" s="1563"/>
      <c r="N131" s="1429"/>
      <c r="O131" s="1454"/>
      <c r="P131" s="1454"/>
    </row>
    <row r="132" spans="1:16" ht="28.5" customHeight="1" x14ac:dyDescent="0.25">
      <c r="B132" s="419" t="s">
        <v>419</v>
      </c>
      <c r="C132" s="1595" t="s">
        <v>1468</v>
      </c>
      <c r="D132" s="1428"/>
      <c r="E132" s="1428"/>
      <c r="F132" s="1436"/>
      <c r="G132" s="1979" t="s">
        <v>1504</v>
      </c>
      <c r="H132" s="1428"/>
      <c r="I132" s="1436"/>
      <c r="J132" s="1528" t="s">
        <v>1504</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1504</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979" t="s">
        <v>1498</v>
      </c>
      <c r="H136" s="1428"/>
      <c r="I136" s="1436"/>
      <c r="J136" s="1528" t="s">
        <v>1498</v>
      </c>
      <c r="K136" s="1428"/>
      <c r="L136" s="1436"/>
      <c r="M136" s="1563"/>
      <c r="N136" s="1429"/>
      <c r="O136" s="1454"/>
      <c r="P136" s="1454"/>
    </row>
    <row r="137" spans="1:16" ht="42.75" customHeight="1" thickBot="1" x14ac:dyDescent="0.3">
      <c r="B137" s="452" t="s">
        <v>548</v>
      </c>
      <c r="C137" s="1726" t="s">
        <v>1505</v>
      </c>
      <c r="D137" s="1424"/>
      <c r="E137" s="1424"/>
      <c r="F137" s="492" t="s">
        <v>1506</v>
      </c>
      <c r="G137" s="916"/>
      <c r="H137" s="2014" t="s">
        <v>1419</v>
      </c>
      <c r="I137" s="1425"/>
      <c r="J137" s="1576" t="s">
        <v>1419</v>
      </c>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2013" t="s">
        <v>1859</v>
      </c>
      <c r="P139" s="1572"/>
    </row>
    <row r="140" spans="1:16" ht="19.5" customHeight="1" x14ac:dyDescent="0.25">
      <c r="A140" s="466"/>
      <c r="B140" s="499" t="s">
        <v>395</v>
      </c>
      <c r="C140" s="1461" t="s">
        <v>1513</v>
      </c>
      <c r="D140" s="1428"/>
      <c r="E140" s="1436"/>
      <c r="F140" s="14" t="s">
        <v>1336</v>
      </c>
      <c r="G140" s="1566"/>
      <c r="H140" s="1428"/>
      <c r="I140" s="1428"/>
      <c r="J140" s="1428"/>
      <c r="K140" s="1436"/>
      <c r="L140" s="2011" t="s">
        <v>1419</v>
      </c>
      <c r="M140" s="1428"/>
      <c r="N140" s="1428"/>
      <c r="O140" s="1475"/>
      <c r="P140" s="1475"/>
    </row>
    <row r="141" spans="1:16" ht="19.5" customHeight="1" x14ac:dyDescent="0.25">
      <c r="A141" s="466"/>
      <c r="B141" s="499" t="s">
        <v>402</v>
      </c>
      <c r="C141" s="1461" t="s">
        <v>1515</v>
      </c>
      <c r="D141" s="1428"/>
      <c r="E141" s="1436"/>
      <c r="F141" s="14" t="s">
        <v>1336</v>
      </c>
      <c r="G141" s="1566"/>
      <c r="H141" s="1428"/>
      <c r="I141" s="1428"/>
      <c r="J141" s="1428"/>
      <c r="K141" s="1436"/>
      <c r="L141" s="2011" t="s">
        <v>1419</v>
      </c>
      <c r="M141" s="1428"/>
      <c r="N141" s="1428"/>
      <c r="O141" s="1475"/>
      <c r="P141" s="1475"/>
    </row>
    <row r="142" spans="1:16" ht="19.5" customHeight="1" x14ac:dyDescent="0.25">
      <c r="A142" s="466"/>
      <c r="B142" s="499" t="s">
        <v>404</v>
      </c>
      <c r="C142" s="1461" t="s">
        <v>1516</v>
      </c>
      <c r="D142" s="1428"/>
      <c r="E142" s="1436"/>
      <c r="F142" s="14" t="s">
        <v>1336</v>
      </c>
      <c r="G142" s="1566"/>
      <c r="H142" s="1428"/>
      <c r="I142" s="1428"/>
      <c r="J142" s="1428"/>
      <c r="K142" s="1436"/>
      <c r="L142" s="2011" t="s">
        <v>1419</v>
      </c>
      <c r="M142" s="1428"/>
      <c r="N142" s="1428"/>
      <c r="O142" s="1475"/>
      <c r="P142" s="1475"/>
    </row>
    <row r="143" spans="1:16" ht="19.5" customHeight="1" x14ac:dyDescent="0.25">
      <c r="A143" s="466"/>
      <c r="B143" s="499" t="s">
        <v>406</v>
      </c>
      <c r="C143" s="1461" t="s">
        <v>1517</v>
      </c>
      <c r="D143" s="1428"/>
      <c r="E143" s="1436"/>
      <c r="F143" s="14" t="s">
        <v>1336</v>
      </c>
      <c r="G143" s="1566"/>
      <c r="H143" s="1428"/>
      <c r="I143" s="1428"/>
      <c r="J143" s="1428"/>
      <c r="K143" s="1436"/>
      <c r="L143" s="2011" t="s">
        <v>1419</v>
      </c>
      <c r="M143" s="1428"/>
      <c r="N143" s="1428"/>
      <c r="O143" s="1475"/>
      <c r="P143" s="1475"/>
    </row>
    <row r="144" spans="1:16" ht="19.5" customHeight="1" x14ac:dyDescent="0.25">
      <c r="A144" s="466"/>
      <c r="B144" s="419" t="s">
        <v>409</v>
      </c>
      <c r="C144" s="1461" t="s">
        <v>1518</v>
      </c>
      <c r="D144" s="1428"/>
      <c r="E144" s="1436"/>
      <c r="F144" s="617" t="s">
        <v>1322</v>
      </c>
      <c r="G144" s="1566" t="s">
        <v>3122</v>
      </c>
      <c r="H144" s="1428"/>
      <c r="I144" s="1428"/>
      <c r="J144" s="1428"/>
      <c r="K144" s="1436"/>
      <c r="L144" s="1547" t="s">
        <v>1322</v>
      </c>
      <c r="M144" s="1428"/>
      <c r="N144" s="1428"/>
      <c r="O144" s="1475"/>
      <c r="P144" s="1475"/>
    </row>
    <row r="145" spans="1:16" ht="28.5" customHeight="1" x14ac:dyDescent="0.25">
      <c r="A145" s="466"/>
      <c r="B145" s="418" t="s">
        <v>411</v>
      </c>
      <c r="C145" s="1488" t="s">
        <v>1519</v>
      </c>
      <c r="D145" s="1428"/>
      <c r="E145" s="1436"/>
      <c r="F145" s="617" t="s">
        <v>1322</v>
      </c>
      <c r="G145" s="1566" t="s">
        <v>3122</v>
      </c>
      <c r="H145" s="1428"/>
      <c r="I145" s="1428"/>
      <c r="J145" s="1428"/>
      <c r="K145" s="1436"/>
      <c r="L145" s="1547" t="s">
        <v>1322</v>
      </c>
      <c r="M145" s="1428"/>
      <c r="N145" s="1428"/>
      <c r="O145" s="1475"/>
      <c r="P145" s="1475"/>
    </row>
    <row r="146" spans="1:16" ht="19.5" customHeight="1" x14ac:dyDescent="0.25">
      <c r="A146" s="466"/>
      <c r="B146" s="418" t="s">
        <v>414</v>
      </c>
      <c r="C146" s="1461" t="s">
        <v>1520</v>
      </c>
      <c r="D146" s="1428"/>
      <c r="E146" s="1436"/>
      <c r="F146" s="617" t="s">
        <v>1336</v>
      </c>
      <c r="G146" s="1566"/>
      <c r="H146" s="1428"/>
      <c r="I146" s="1428"/>
      <c r="J146" s="1428"/>
      <c r="K146" s="1436"/>
      <c r="L146" s="2011" t="s">
        <v>1419</v>
      </c>
      <c r="M146" s="1428"/>
      <c r="N146" s="1428"/>
      <c r="O146" s="1475"/>
      <c r="P146" s="1475"/>
    </row>
    <row r="147" spans="1:16" ht="19.5" customHeight="1" x14ac:dyDescent="0.25">
      <c r="A147" s="466"/>
      <c r="B147" s="418" t="s">
        <v>417</v>
      </c>
      <c r="C147" s="1461" t="s">
        <v>1521</v>
      </c>
      <c r="D147" s="1428"/>
      <c r="E147" s="1436"/>
      <c r="F147" s="917" t="s">
        <v>1322</v>
      </c>
      <c r="G147" s="1976" t="s">
        <v>3123</v>
      </c>
      <c r="H147" s="1428"/>
      <c r="I147" s="1428"/>
      <c r="J147" s="1428"/>
      <c r="K147" s="1436"/>
      <c r="L147" s="2011" t="s">
        <v>1322</v>
      </c>
      <c r="M147" s="1428"/>
      <c r="N147" s="1428"/>
      <c r="O147" s="1475"/>
      <c r="P147" s="1475"/>
    </row>
    <row r="148" spans="1:16" ht="19.5" customHeight="1" x14ac:dyDescent="0.25">
      <c r="A148" s="466"/>
      <c r="B148" s="418" t="s">
        <v>419</v>
      </c>
      <c r="C148" s="1461" t="s">
        <v>1522</v>
      </c>
      <c r="D148" s="1428"/>
      <c r="E148" s="1436"/>
      <c r="F148" s="617" t="s">
        <v>1336</v>
      </c>
      <c r="G148" s="1566"/>
      <c r="H148" s="1428"/>
      <c r="I148" s="1428"/>
      <c r="J148" s="1428"/>
      <c r="K148" s="1436"/>
      <c r="L148" s="2012" t="s">
        <v>1419</v>
      </c>
      <c r="M148" s="1428"/>
      <c r="N148" s="1429"/>
      <c r="O148" s="1475"/>
      <c r="P148" s="1475"/>
    </row>
    <row r="149" spans="1:16" ht="19.5" customHeight="1" x14ac:dyDescent="0.25">
      <c r="A149" s="466"/>
      <c r="B149" s="418" t="s">
        <v>540</v>
      </c>
      <c r="C149" s="1461" t="s">
        <v>1523</v>
      </c>
      <c r="D149" s="1428"/>
      <c r="E149" s="1436"/>
      <c r="F149" s="617" t="s">
        <v>1336</v>
      </c>
      <c r="G149" s="1566"/>
      <c r="H149" s="1428"/>
      <c r="I149" s="1428"/>
      <c r="J149" s="1428"/>
      <c r="K149" s="1436"/>
      <c r="L149" s="2012" t="s">
        <v>1419</v>
      </c>
      <c r="M149" s="1428"/>
      <c r="N149" s="1429"/>
      <c r="O149" s="1475"/>
      <c r="P149" s="1475"/>
    </row>
    <row r="150" spans="1:16" ht="19.5" customHeight="1" x14ac:dyDescent="0.25">
      <c r="A150" s="466"/>
      <c r="B150" s="419" t="s">
        <v>542</v>
      </c>
      <c r="C150" s="1461" t="s">
        <v>1524</v>
      </c>
      <c r="D150" s="1428"/>
      <c r="E150" s="1436"/>
      <c r="F150" s="617" t="s">
        <v>1336</v>
      </c>
      <c r="G150" s="1566"/>
      <c r="H150" s="1428"/>
      <c r="I150" s="1428"/>
      <c r="J150" s="1428"/>
      <c r="K150" s="1436"/>
      <c r="L150" s="2012" t="s">
        <v>1419</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c r="P151" s="1725"/>
    </row>
    <row r="152" spans="1:16" ht="18.75" customHeight="1" x14ac:dyDescent="0.25">
      <c r="A152" s="466"/>
      <c r="B152" s="499" t="s">
        <v>395</v>
      </c>
      <c r="C152" s="1461" t="s">
        <v>1513</v>
      </c>
      <c r="D152" s="1428"/>
      <c r="E152" s="1436"/>
      <c r="F152" s="1" t="s">
        <v>1336</v>
      </c>
      <c r="G152" s="1557" t="s">
        <v>1419</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1336</v>
      </c>
      <c r="G153" s="1557" t="s">
        <v>1419</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1336</v>
      </c>
      <c r="G154" s="1557" t="s">
        <v>1419</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1336</v>
      </c>
      <c r="G155" s="1557" t="s">
        <v>1419</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1336</v>
      </c>
      <c r="G156" s="1557" t="s">
        <v>1419</v>
      </c>
      <c r="H156" s="1448"/>
      <c r="I156" s="1448"/>
      <c r="J156" s="1448"/>
      <c r="K156" s="1448"/>
      <c r="L156" s="1448"/>
      <c r="M156" s="1448"/>
      <c r="N156" s="1466"/>
      <c r="O156" s="1475"/>
      <c r="P156" s="1454"/>
    </row>
    <row r="157" spans="1:16" ht="29.25" customHeight="1" x14ac:dyDescent="0.25">
      <c r="A157" s="466"/>
      <c r="B157" s="418" t="s">
        <v>411</v>
      </c>
      <c r="C157" s="1488" t="s">
        <v>1519</v>
      </c>
      <c r="D157" s="1428"/>
      <c r="E157" s="1436"/>
      <c r="F157" s="1" t="s">
        <v>1336</v>
      </c>
      <c r="G157" s="1557" t="s">
        <v>1419</v>
      </c>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1336</v>
      </c>
      <c r="G158" s="1557" t="s">
        <v>1419</v>
      </c>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1336</v>
      </c>
      <c r="G159" s="1557" t="s">
        <v>1419</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1336</v>
      </c>
      <c r="G160" s="1557" t="s">
        <v>1419</v>
      </c>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1336</v>
      </c>
      <c r="G161" s="1557" t="s">
        <v>1419</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1336</v>
      </c>
      <c r="G162" s="1557" t="s">
        <v>1419</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c r="P163" s="1565"/>
    </row>
    <row r="164" spans="1:16" ht="20.25" customHeight="1" x14ac:dyDescent="0.25">
      <c r="A164" s="466"/>
      <c r="B164" s="499" t="s">
        <v>395</v>
      </c>
      <c r="C164" s="1461" t="s">
        <v>1513</v>
      </c>
      <c r="D164" s="1428"/>
      <c r="E164" s="1436"/>
      <c r="F164" s="14" t="s">
        <v>1336</v>
      </c>
      <c r="G164" s="1566" t="s">
        <v>1419</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1419</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1419</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1419</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617" t="s">
        <v>1336</v>
      </c>
      <c r="G168" s="1566" t="s">
        <v>1419</v>
      </c>
      <c r="H168" s="1428"/>
      <c r="I168" s="1428"/>
      <c r="J168" s="1428"/>
      <c r="K168" s="1436"/>
      <c r="L168" s="1567" t="s">
        <v>1419</v>
      </c>
      <c r="M168" s="1428"/>
      <c r="N168" s="1429"/>
      <c r="O168" s="1475"/>
      <c r="P168" s="1475"/>
    </row>
    <row r="169" spans="1:16" ht="29.25" customHeight="1" x14ac:dyDescent="0.25">
      <c r="A169" s="466"/>
      <c r="B169" s="418" t="s">
        <v>411</v>
      </c>
      <c r="C169" s="1488" t="s">
        <v>1519</v>
      </c>
      <c r="D169" s="1428"/>
      <c r="E169" s="1436"/>
      <c r="F169" s="617" t="s">
        <v>1336</v>
      </c>
      <c r="G169" s="1566" t="s">
        <v>1419</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617" t="s">
        <v>1336</v>
      </c>
      <c r="G170" s="1566" t="s">
        <v>1419</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617" t="s">
        <v>1336</v>
      </c>
      <c r="G171" s="1566" t="s">
        <v>1419</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617" t="s">
        <v>1336</v>
      </c>
      <c r="G172" s="1566" t="s">
        <v>1419</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617" t="s">
        <v>1336</v>
      </c>
      <c r="G173" s="1566" t="s">
        <v>1419</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617" t="s">
        <v>1336</v>
      </c>
      <c r="G174" s="1566" t="s">
        <v>1419</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c r="P175" s="1723"/>
    </row>
    <row r="176" spans="1:16" ht="21" customHeight="1" x14ac:dyDescent="0.25">
      <c r="A176" s="466"/>
      <c r="B176" s="499" t="s">
        <v>395</v>
      </c>
      <c r="C176" s="1461" t="s">
        <v>1513</v>
      </c>
      <c r="D176" s="1428"/>
      <c r="E176" s="1436"/>
      <c r="F176" s="1" t="s">
        <v>1336</v>
      </c>
      <c r="G176" s="1557" t="s">
        <v>1419</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1419</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1419</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1419</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1419</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557" t="s">
        <v>1419</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1419</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1419</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1419</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1419</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481" t="s">
        <v>1336</v>
      </c>
      <c r="G186" s="1557" t="s">
        <v>1419</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1336</v>
      </c>
      <c r="I187" s="1439"/>
      <c r="J187" s="1559"/>
      <c r="K187" s="1561" t="s">
        <v>1381</v>
      </c>
      <c r="L187" s="1562"/>
      <c r="M187" s="1495"/>
      <c r="N187" s="1452"/>
      <c r="O187" s="1470"/>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979" t="s">
        <v>1419</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979" t="s">
        <v>1419</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979" t="s">
        <v>1419</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979" t="s">
        <v>1419</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56" t="s">
        <v>93</v>
      </c>
      <c r="I193" s="1448"/>
      <c r="J193" s="1445"/>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c r="P194" s="1497"/>
    </row>
    <row r="195" spans="2:16" ht="23.25" customHeight="1" x14ac:dyDescent="0.25">
      <c r="B195" s="419" t="s">
        <v>395</v>
      </c>
      <c r="C195" s="1461" t="s">
        <v>1540</v>
      </c>
      <c r="D195" s="1428"/>
      <c r="E195" s="1428"/>
      <c r="F195" s="1428"/>
      <c r="G195" s="1436"/>
      <c r="H195" s="1462" t="s">
        <v>1336</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1336</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1419</v>
      </c>
      <c r="I197" s="1428"/>
      <c r="J197" s="1436"/>
      <c r="K197" s="1490"/>
      <c r="L197" s="1478"/>
      <c r="M197" s="1701"/>
      <c r="N197" s="1454"/>
      <c r="O197" s="1475"/>
      <c r="P197" s="1475"/>
    </row>
    <row r="198" spans="2:16" ht="37.5" customHeight="1" x14ac:dyDescent="0.25">
      <c r="B198" s="77"/>
      <c r="C198" s="1461" t="s">
        <v>1543</v>
      </c>
      <c r="D198" s="1428"/>
      <c r="E198" s="1436"/>
      <c r="F198" s="1528" t="s">
        <v>93</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1322</v>
      </c>
      <c r="I199" s="1428"/>
      <c r="J199" s="1436"/>
      <c r="K199" s="1490"/>
      <c r="L199" s="1478"/>
      <c r="M199" s="1701"/>
      <c r="N199" s="1454"/>
      <c r="O199" s="1551"/>
      <c r="P199" s="1470"/>
    </row>
    <row r="200" spans="2:16" ht="38.25" customHeight="1" x14ac:dyDescent="0.25">
      <c r="B200" s="503"/>
      <c r="C200" s="1461" t="s">
        <v>1547</v>
      </c>
      <c r="D200" s="1428"/>
      <c r="E200" s="1436"/>
      <c r="F200" s="1552" t="s">
        <v>3124</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462" t="s">
        <v>1419</v>
      </c>
      <c r="I201" s="1428"/>
      <c r="J201" s="1436"/>
      <c r="K201" s="1490"/>
      <c r="L201" s="1478"/>
      <c r="M201" s="1701"/>
      <c r="N201" s="1454"/>
      <c r="O201" s="1554"/>
      <c r="P201" s="1714"/>
    </row>
    <row r="202" spans="2:16" ht="27" customHeight="1" x14ac:dyDescent="0.25">
      <c r="B202" s="421" t="s">
        <v>395</v>
      </c>
      <c r="C202" s="1461" t="s">
        <v>1550</v>
      </c>
      <c r="D202" s="1428"/>
      <c r="E202" s="1428"/>
      <c r="F202" s="1428"/>
      <c r="G202" s="1436"/>
      <c r="H202" s="1653" t="s">
        <v>93</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1336</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1322</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868" t="s">
        <v>93</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v>44197</v>
      </c>
      <c r="L218" s="1490"/>
      <c r="M218" s="1478"/>
      <c r="N218" s="1454"/>
      <c r="O218" s="1475"/>
      <c r="P218" s="1475"/>
    </row>
    <row r="219" spans="2:16" ht="23.25" customHeight="1" x14ac:dyDescent="0.25">
      <c r="B219" s="507" t="s">
        <v>631</v>
      </c>
      <c r="C219" s="1461" t="s">
        <v>1560</v>
      </c>
      <c r="D219" s="1428"/>
      <c r="E219" s="1436"/>
      <c r="F219" s="1492" t="s">
        <v>3125</v>
      </c>
      <c r="G219" s="1428"/>
      <c r="H219" s="1428"/>
      <c r="I219" s="1428"/>
      <c r="J219" s="1428"/>
      <c r="K219" s="1428"/>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c r="P220" s="1470"/>
    </row>
    <row r="221" spans="2:16" ht="23.25" customHeight="1" x14ac:dyDescent="0.25">
      <c r="B221" s="504" t="s">
        <v>395</v>
      </c>
      <c r="C221" s="1540" t="s">
        <v>1459</v>
      </c>
      <c r="D221" s="1428"/>
      <c r="E221" s="1436"/>
      <c r="F221" s="2010" t="s">
        <v>1336</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2010" t="s">
        <v>1336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2010" t="s">
        <v>1336</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2010" t="s">
        <v>1336</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2010" t="s">
        <v>1336</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93</v>
      </c>
      <c r="G226" s="1436"/>
      <c r="H226" s="1484"/>
      <c r="I226" s="1479"/>
      <c r="J226" s="1484"/>
      <c r="K226" s="1484"/>
      <c r="L226" s="1484"/>
      <c r="M226" s="1484"/>
      <c r="N226" s="1481"/>
      <c r="O226" s="1475"/>
      <c r="P226" s="1471"/>
    </row>
    <row r="227" spans="1:16" ht="47.25" customHeight="1" x14ac:dyDescent="0.25">
      <c r="B227" s="507" t="s">
        <v>641</v>
      </c>
      <c r="C227" s="1584" t="s">
        <v>1572</v>
      </c>
      <c r="D227" s="1428"/>
      <c r="E227" s="1428"/>
      <c r="F227" s="1428"/>
      <c r="G227" s="4" t="s">
        <v>1358</v>
      </c>
      <c r="H227" s="508" t="s">
        <v>1381</v>
      </c>
      <c r="I227" s="1537"/>
      <c r="J227" s="1428"/>
      <c r="K227" s="1428"/>
      <c r="L227" s="1428"/>
      <c r="M227" s="1428"/>
      <c r="N227" s="1429"/>
      <c r="O227" s="500"/>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c r="P228" s="1470"/>
    </row>
    <row r="229" spans="1:16" ht="33" customHeight="1" x14ac:dyDescent="0.25">
      <c r="B229" s="507" t="s">
        <v>644</v>
      </c>
      <c r="C229" s="1457" t="s">
        <v>1575</v>
      </c>
      <c r="D229" s="1428"/>
      <c r="E229" s="1428"/>
      <c r="F229" s="4" t="s">
        <v>1322</v>
      </c>
      <c r="G229" s="518" t="s">
        <v>1381</v>
      </c>
      <c r="H229" s="1544"/>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c r="P236" s="1500"/>
    </row>
    <row r="237" spans="1:16" ht="30" customHeight="1" x14ac:dyDescent="0.25">
      <c r="B237" s="504" t="s">
        <v>395</v>
      </c>
      <c r="C237" s="1461" t="s">
        <v>1583</v>
      </c>
      <c r="D237" s="1428"/>
      <c r="E237" s="1436"/>
      <c r="F237" s="14" t="s">
        <v>1336</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1336</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1322</v>
      </c>
      <c r="G239" s="1490"/>
      <c r="H239" s="1478"/>
      <c r="I239" s="1701"/>
      <c r="J239" s="1701"/>
      <c r="K239" s="1701"/>
      <c r="L239" s="1701"/>
      <c r="M239" s="1701"/>
      <c r="N239" s="1454"/>
      <c r="O239" s="1475"/>
      <c r="P239" s="1475"/>
    </row>
    <row r="240" spans="1:16" ht="37.5" customHeight="1" thickBot="1" x14ac:dyDescent="0.3">
      <c r="B240" s="724" t="s">
        <v>406</v>
      </c>
      <c r="C240" s="1791" t="s">
        <v>1586</v>
      </c>
      <c r="D240" s="1424"/>
      <c r="E240" s="1425"/>
      <c r="F240" s="14" t="s">
        <v>1336</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6" customHeight="1" x14ac:dyDescent="0.25">
      <c r="B244" s="204" t="s">
        <v>395</v>
      </c>
      <c r="C244" s="1491" t="s">
        <v>1591</v>
      </c>
      <c r="D244" s="1484"/>
      <c r="E244" s="1484"/>
      <c r="F244" s="1484"/>
      <c r="G244" s="517" t="s">
        <v>1322</v>
      </c>
      <c r="H244" s="1789" t="s">
        <v>1381</v>
      </c>
      <c r="I244" s="1790" t="s">
        <v>3126</v>
      </c>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3127</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1993</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1597</v>
      </c>
      <c r="G249" s="1436"/>
      <c r="H249" s="1479"/>
      <c r="I249" s="1479"/>
      <c r="J249" s="1484"/>
      <c r="K249" s="1484"/>
      <c r="L249" s="1484"/>
      <c r="M249" s="1484"/>
      <c r="N249" s="1484"/>
      <c r="O249" s="1475"/>
      <c r="P249" s="1475"/>
    </row>
    <row r="250" spans="2:16" ht="107.25" customHeight="1" thickBot="1" x14ac:dyDescent="0.3">
      <c r="B250" s="204" t="s">
        <v>404</v>
      </c>
      <c r="C250" s="1461" t="s">
        <v>1599</v>
      </c>
      <c r="D250" s="1428"/>
      <c r="E250" s="1436"/>
      <c r="F250" s="1529" t="s">
        <v>1600</v>
      </c>
      <c r="G250" s="1436"/>
      <c r="H250" s="518" t="s">
        <v>1381</v>
      </c>
      <c r="I250" s="1790"/>
      <c r="J250" s="1428"/>
      <c r="K250" s="1428"/>
      <c r="L250" s="1428"/>
      <c r="M250" s="1428"/>
      <c r="N250" s="1428"/>
      <c r="O250" s="1422"/>
      <c r="P250" s="1471"/>
    </row>
    <row r="251" spans="2:16" ht="59.25"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3"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0</v>
      </c>
      <c r="I254" s="527">
        <v>10</v>
      </c>
      <c r="J254" s="623">
        <v>0</v>
      </c>
      <c r="K254" s="526">
        <v>5</v>
      </c>
      <c r="L254" s="526">
        <v>818</v>
      </c>
      <c r="M254" s="624">
        <v>6.1124694376528121E-3</v>
      </c>
      <c r="N254" s="2009" t="s">
        <v>3128</v>
      </c>
      <c r="O254" s="1475"/>
      <c r="P254" s="1475"/>
    </row>
    <row r="255" spans="2:16" ht="24.75" customHeight="1" x14ac:dyDescent="0.25">
      <c r="B255" s="498" t="s">
        <v>509</v>
      </c>
      <c r="C255" s="1519" t="s">
        <v>1617</v>
      </c>
      <c r="D255" s="1428"/>
      <c r="E255" s="1428"/>
      <c r="F255" s="1428"/>
      <c r="G255" s="1436"/>
      <c r="H255" s="770" t="s">
        <v>93</v>
      </c>
      <c r="I255" s="771" t="s">
        <v>93</v>
      </c>
      <c r="J255" s="911" t="s">
        <v>93</v>
      </c>
      <c r="K255" s="770" t="s">
        <v>93</v>
      </c>
      <c r="L255" s="771" t="s">
        <v>93</v>
      </c>
      <c r="M255" s="911" t="s">
        <v>93</v>
      </c>
      <c r="N255" s="1912"/>
      <c r="O255" s="1714" t="s">
        <v>1618</v>
      </c>
      <c r="P255" s="1714"/>
    </row>
    <row r="256" spans="2:16" ht="36" customHeight="1" x14ac:dyDescent="0.25">
      <c r="B256" s="498" t="s">
        <v>511</v>
      </c>
      <c r="C256" s="1519" t="s">
        <v>3129</v>
      </c>
      <c r="D256" s="1428"/>
      <c r="E256" s="1436"/>
      <c r="F256" s="1522"/>
      <c r="G256" s="1436"/>
      <c r="H256" s="770" t="s">
        <v>93</v>
      </c>
      <c r="I256" s="771" t="s">
        <v>93</v>
      </c>
      <c r="J256" s="911" t="s">
        <v>93</v>
      </c>
      <c r="K256" s="770" t="s">
        <v>93</v>
      </c>
      <c r="L256" s="771" t="s">
        <v>93</v>
      </c>
      <c r="M256" s="911" t="s">
        <v>93</v>
      </c>
      <c r="N256" s="1912"/>
      <c r="O256" s="1475"/>
      <c r="P256" s="1475"/>
    </row>
    <row r="257" spans="2:16" ht="20.25" customHeight="1" x14ac:dyDescent="0.25">
      <c r="B257" s="535" t="s">
        <v>402</v>
      </c>
      <c r="C257" s="1523" t="s">
        <v>1620</v>
      </c>
      <c r="D257" s="1428"/>
      <c r="E257" s="1428"/>
      <c r="F257" s="1428"/>
      <c r="G257" s="1436"/>
      <c r="H257" s="770" t="s">
        <v>93</v>
      </c>
      <c r="I257" s="771" t="s">
        <v>93</v>
      </c>
      <c r="J257" s="911" t="s">
        <v>93</v>
      </c>
      <c r="K257" s="770" t="s">
        <v>93</v>
      </c>
      <c r="L257" s="771" t="s">
        <v>93</v>
      </c>
      <c r="M257" s="911" t="s">
        <v>93</v>
      </c>
      <c r="N257" s="1914"/>
      <c r="O257" s="1471"/>
      <c r="P257" s="1471"/>
    </row>
    <row r="258" spans="2:16" ht="15" customHeight="1" thickBot="1" x14ac:dyDescent="0.3">
      <c r="B258" s="535" t="s">
        <v>404</v>
      </c>
      <c r="C258" s="1516" t="s">
        <v>1621</v>
      </c>
      <c r="D258" s="1428"/>
      <c r="E258" s="1428"/>
      <c r="F258" s="1428"/>
      <c r="G258" s="1428"/>
      <c r="H258" s="1428"/>
      <c r="I258" s="1428"/>
      <c r="J258" s="1428"/>
      <c r="K258" s="1428"/>
      <c r="L258" s="1428"/>
      <c r="M258" s="1428"/>
      <c r="N258" s="1429"/>
      <c r="O258" s="1711"/>
      <c r="P258" s="1711"/>
    </row>
    <row r="259" spans="2:16" ht="24.75" customHeight="1" x14ac:dyDescent="0.25">
      <c r="B259" s="497" t="s">
        <v>419</v>
      </c>
      <c r="C259" s="1519" t="s">
        <v>1622</v>
      </c>
      <c r="D259" s="1428"/>
      <c r="E259" s="1428"/>
      <c r="F259" s="1428"/>
      <c r="G259" s="1436"/>
      <c r="H259" s="770" t="s">
        <v>93</v>
      </c>
      <c r="I259" s="771" t="s">
        <v>93</v>
      </c>
      <c r="J259" s="911" t="s">
        <v>93</v>
      </c>
      <c r="K259" s="770" t="s">
        <v>93</v>
      </c>
      <c r="L259" s="771" t="s">
        <v>93</v>
      </c>
      <c r="M259" s="911" t="s">
        <v>93</v>
      </c>
      <c r="N259" s="2008" t="s">
        <v>3128</v>
      </c>
      <c r="O259" s="1475"/>
      <c r="P259" s="1475"/>
    </row>
    <row r="260" spans="2:16" ht="24.75" customHeight="1" x14ac:dyDescent="0.25">
      <c r="B260" s="497" t="s">
        <v>509</v>
      </c>
      <c r="C260" s="1461" t="s">
        <v>1623</v>
      </c>
      <c r="D260" s="1428"/>
      <c r="E260" s="1428"/>
      <c r="F260" s="1428"/>
      <c r="G260" s="1436"/>
      <c r="H260" s="526">
        <v>0</v>
      </c>
      <c r="I260" s="527">
        <v>10</v>
      </c>
      <c r="J260" s="623">
        <v>0</v>
      </c>
      <c r="K260" s="526">
        <v>2</v>
      </c>
      <c r="L260" s="526">
        <v>818</v>
      </c>
      <c r="M260" s="624">
        <v>2.4449877750611251E-3</v>
      </c>
      <c r="N260" s="1912"/>
      <c r="O260" s="1475"/>
      <c r="P260" s="1475"/>
    </row>
    <row r="261" spans="2:16" ht="24.75" customHeight="1" x14ac:dyDescent="0.25">
      <c r="B261" s="497" t="s">
        <v>511</v>
      </c>
      <c r="C261" s="1519" t="s">
        <v>1624</v>
      </c>
      <c r="D261" s="1428"/>
      <c r="E261" s="1428"/>
      <c r="F261" s="1428"/>
      <c r="G261" s="1436"/>
      <c r="H261" s="770" t="s">
        <v>93</v>
      </c>
      <c r="I261" s="771" t="s">
        <v>93</v>
      </c>
      <c r="J261" s="911" t="s">
        <v>93</v>
      </c>
      <c r="K261" s="770" t="s">
        <v>93</v>
      </c>
      <c r="L261" s="771" t="s">
        <v>93</v>
      </c>
      <c r="M261" s="911" t="s">
        <v>93</v>
      </c>
      <c r="N261" s="1912"/>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10</v>
      </c>
      <c r="J263" s="623">
        <v>0</v>
      </c>
      <c r="K263" s="526">
        <v>3</v>
      </c>
      <c r="L263" s="526">
        <v>818</v>
      </c>
      <c r="M263" s="624">
        <v>3.667481662591687E-3</v>
      </c>
      <c r="N263" s="2009" t="s">
        <v>3128</v>
      </c>
      <c r="O263" s="1475"/>
      <c r="P263" s="1475"/>
    </row>
    <row r="264" spans="2:16" ht="22.5" customHeight="1" x14ac:dyDescent="0.25">
      <c r="B264" s="497" t="s">
        <v>509</v>
      </c>
      <c r="C264" s="1519" t="s">
        <v>1627</v>
      </c>
      <c r="D264" s="1428"/>
      <c r="E264" s="1428"/>
      <c r="F264" s="1428"/>
      <c r="G264" s="1436"/>
      <c r="H264" s="770" t="s">
        <v>93</v>
      </c>
      <c r="I264" s="771" t="s">
        <v>93</v>
      </c>
      <c r="J264" s="911" t="s">
        <v>93</v>
      </c>
      <c r="K264" s="770" t="s">
        <v>93</v>
      </c>
      <c r="L264" s="771" t="s">
        <v>93</v>
      </c>
      <c r="M264" s="911" t="s">
        <v>93</v>
      </c>
      <c r="N264" s="1912"/>
      <c r="O264" s="1475"/>
      <c r="P264" s="1475"/>
    </row>
    <row r="265" spans="2:16" ht="22.5" customHeight="1" x14ac:dyDescent="0.25">
      <c r="B265" s="535" t="s">
        <v>409</v>
      </c>
      <c r="C265" s="1508" t="s">
        <v>1554</v>
      </c>
      <c r="D265" s="1428"/>
      <c r="E265" s="1428"/>
      <c r="F265" s="1428"/>
      <c r="G265" s="1428"/>
      <c r="H265" s="526">
        <v>0</v>
      </c>
      <c r="I265" s="527">
        <v>10</v>
      </c>
      <c r="J265" s="623">
        <v>0</v>
      </c>
      <c r="K265" s="526">
        <v>0</v>
      </c>
      <c r="L265" s="526">
        <v>818</v>
      </c>
      <c r="M265" s="624">
        <v>0</v>
      </c>
      <c r="N265" s="1912"/>
      <c r="O265" s="1475"/>
      <c r="P265" s="1475"/>
    </row>
    <row r="266" spans="2:16" ht="22.5" customHeight="1" x14ac:dyDescent="0.25">
      <c r="B266" s="535" t="s">
        <v>411</v>
      </c>
      <c r="C266" s="1508" t="s">
        <v>1555</v>
      </c>
      <c r="D266" s="1428"/>
      <c r="E266" s="1428"/>
      <c r="F266" s="1428"/>
      <c r="G266" s="1428"/>
      <c r="H266" s="770" t="s">
        <v>93</v>
      </c>
      <c r="I266" s="771" t="s">
        <v>93</v>
      </c>
      <c r="J266" s="911" t="s">
        <v>93</v>
      </c>
      <c r="K266" s="770" t="s">
        <v>93</v>
      </c>
      <c r="L266" s="771" t="s">
        <v>93</v>
      </c>
      <c r="M266" s="911" t="s">
        <v>93</v>
      </c>
      <c r="N266" s="1912"/>
      <c r="O266" s="1475"/>
      <c r="P266" s="1475"/>
    </row>
    <row r="267" spans="2:16" ht="22.5" customHeight="1" x14ac:dyDescent="0.25">
      <c r="B267" s="535" t="s">
        <v>414</v>
      </c>
      <c r="C267" s="1508" t="s">
        <v>1465</v>
      </c>
      <c r="D267" s="1428"/>
      <c r="E267" s="1428"/>
      <c r="F267" s="1428"/>
      <c r="G267" s="1428"/>
      <c r="H267" s="526">
        <v>0</v>
      </c>
      <c r="I267" s="527">
        <v>10</v>
      </c>
      <c r="J267" s="623">
        <v>0</v>
      </c>
      <c r="K267" s="526">
        <v>1</v>
      </c>
      <c r="L267" s="526">
        <v>818</v>
      </c>
      <c r="M267" s="624">
        <v>1.2224938875305619E-3</v>
      </c>
      <c r="N267" s="1912"/>
      <c r="O267" s="1475"/>
      <c r="P267" s="1475"/>
    </row>
    <row r="268" spans="2:16" ht="22.5" customHeight="1" x14ac:dyDescent="0.25">
      <c r="B268" s="535" t="s">
        <v>417</v>
      </c>
      <c r="C268" s="1508" t="s">
        <v>1466</v>
      </c>
      <c r="D268" s="1428"/>
      <c r="E268" s="1428"/>
      <c r="F268" s="1428"/>
      <c r="G268" s="1428"/>
      <c r="H268" s="770" t="s">
        <v>93</v>
      </c>
      <c r="I268" s="771" t="s">
        <v>93</v>
      </c>
      <c r="J268" s="911" t="s">
        <v>93</v>
      </c>
      <c r="K268" s="770" t="s">
        <v>93</v>
      </c>
      <c r="L268" s="771" t="s">
        <v>93</v>
      </c>
      <c r="M268" s="911" t="s">
        <v>93</v>
      </c>
      <c r="N268" s="1914"/>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770" t="s">
        <v>93</v>
      </c>
      <c r="I270" s="771" t="s">
        <v>93</v>
      </c>
      <c r="J270" s="911" t="s">
        <v>93</v>
      </c>
      <c r="K270" s="770" t="s">
        <v>93</v>
      </c>
      <c r="L270" s="771" t="s">
        <v>93</v>
      </c>
      <c r="M270" s="911" t="s">
        <v>93</v>
      </c>
      <c r="N270" s="2008" t="s">
        <v>3128</v>
      </c>
      <c r="O270" s="1475"/>
      <c r="P270" s="1475"/>
    </row>
    <row r="271" spans="2:16" ht="22.5" customHeight="1" x14ac:dyDescent="0.25">
      <c r="B271" s="497" t="s">
        <v>509</v>
      </c>
      <c r="C271" s="1517" t="s">
        <v>1630</v>
      </c>
      <c r="D271" s="1428"/>
      <c r="E271" s="1428"/>
      <c r="F271" s="1428"/>
      <c r="G271" s="1436"/>
      <c r="H271" s="770" t="s">
        <v>93</v>
      </c>
      <c r="I271" s="771" t="s">
        <v>93</v>
      </c>
      <c r="J271" s="911" t="s">
        <v>93</v>
      </c>
      <c r="K271" s="770" t="s">
        <v>93</v>
      </c>
      <c r="L271" s="771" t="s">
        <v>93</v>
      </c>
      <c r="M271" s="911" t="s">
        <v>93</v>
      </c>
      <c r="N271" s="1912"/>
      <c r="O271" s="1475"/>
      <c r="P271" s="1475"/>
    </row>
    <row r="272" spans="2:16" ht="22.5" customHeight="1" x14ac:dyDescent="0.25">
      <c r="B272" s="535" t="s">
        <v>540</v>
      </c>
      <c r="C272" s="1508" t="s">
        <v>1472</v>
      </c>
      <c r="D272" s="1428"/>
      <c r="E272" s="1428"/>
      <c r="F272" s="1428"/>
      <c r="G272" s="1428"/>
      <c r="H272" s="526">
        <v>0</v>
      </c>
      <c r="I272" s="527">
        <v>10</v>
      </c>
      <c r="J272" s="623">
        <v>0</v>
      </c>
      <c r="K272" s="526">
        <v>1</v>
      </c>
      <c r="L272" s="526">
        <v>818</v>
      </c>
      <c r="M272" s="624">
        <v>1.2224938875305619E-3</v>
      </c>
      <c r="N272" s="1912"/>
      <c r="O272" s="1475"/>
      <c r="P272" s="1475"/>
    </row>
    <row r="273" spans="2:16" ht="48" customHeight="1" thickBot="1" x14ac:dyDescent="0.3">
      <c r="B273" s="414" t="s">
        <v>542</v>
      </c>
      <c r="C273" s="1461" t="s">
        <v>1631</v>
      </c>
      <c r="D273" s="1428"/>
      <c r="E273" s="1428"/>
      <c r="F273" s="1428"/>
      <c r="G273" s="1436"/>
      <c r="H273" s="540">
        <v>0</v>
      </c>
      <c r="I273" s="540">
        <v>60</v>
      </c>
      <c r="J273" s="623">
        <v>0</v>
      </c>
      <c r="K273" s="540">
        <v>12</v>
      </c>
      <c r="L273" s="540">
        <v>4908</v>
      </c>
      <c r="M273" s="624">
        <v>2.4449877750611251E-3</v>
      </c>
      <c r="N273" s="1912"/>
      <c r="O273" s="1422"/>
      <c r="P273" s="1422"/>
    </row>
    <row r="274" spans="2:16" ht="76.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c r="P276" s="378"/>
    </row>
    <row r="277" spans="2:16" ht="31.5" customHeight="1" x14ac:dyDescent="0.25">
      <c r="B277" s="519" t="s">
        <v>702</v>
      </c>
      <c r="C277" s="1461" t="s">
        <v>1636</v>
      </c>
      <c r="D277" s="1428"/>
      <c r="E277" s="1428"/>
      <c r="F277" s="1428"/>
      <c r="G277" s="1436"/>
      <c r="H277" s="1462" t="s">
        <v>1322</v>
      </c>
      <c r="I277" s="1428"/>
      <c r="J277" s="1436"/>
      <c r="K277" s="1514" t="s">
        <v>1381</v>
      </c>
      <c r="L277" s="1783"/>
      <c r="M277" s="1448"/>
      <c r="N277" s="1466"/>
      <c r="O277" s="1507"/>
      <c r="P277" s="1470"/>
    </row>
    <row r="278" spans="2:16" ht="24.75" customHeight="1" x14ac:dyDescent="0.25">
      <c r="B278" s="418" t="s">
        <v>395</v>
      </c>
      <c r="C278" s="1461" t="s">
        <v>1637</v>
      </c>
      <c r="D278" s="1428"/>
      <c r="E278" s="1428"/>
      <c r="F278" s="1428"/>
      <c r="G278" s="1436"/>
      <c r="H278" s="1462" t="s">
        <v>1336</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93</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1641</v>
      </c>
      <c r="I280" s="1428"/>
      <c r="J280" s="1436"/>
      <c r="K280" s="547" t="s">
        <v>1381</v>
      </c>
      <c r="L280" s="1783"/>
      <c r="M280" s="1428"/>
      <c r="N280" s="1429"/>
      <c r="O280" s="1475"/>
      <c r="P280" s="1475"/>
    </row>
    <row r="281" spans="2:16" ht="61.5" customHeight="1" x14ac:dyDescent="0.25">
      <c r="B281" s="519" t="s">
        <v>708</v>
      </c>
      <c r="C281" s="1461" t="s">
        <v>1642</v>
      </c>
      <c r="D281" s="1428"/>
      <c r="E281" s="1428"/>
      <c r="F281" s="1428"/>
      <c r="G281" s="1436"/>
      <c r="H281" s="1462" t="s">
        <v>1322</v>
      </c>
      <c r="I281" s="1428"/>
      <c r="J281" s="1436"/>
      <c r="K281" s="547" t="s">
        <v>1381</v>
      </c>
      <c r="L281" s="1513" t="s">
        <v>3130</v>
      </c>
      <c r="M281" s="1428"/>
      <c r="N281" s="1429"/>
      <c r="O281" s="1475"/>
      <c r="P281" s="1471"/>
    </row>
    <row r="282" spans="2:16" ht="43.5" customHeight="1" thickBot="1" x14ac:dyDescent="0.3">
      <c r="B282" s="76" t="s">
        <v>710</v>
      </c>
      <c r="C282" s="1461" t="s">
        <v>1643</v>
      </c>
      <c r="D282" s="1428"/>
      <c r="E282" s="1428"/>
      <c r="F282" s="1428"/>
      <c r="G282" s="1436"/>
      <c r="H282" s="1503" t="s">
        <v>1419</v>
      </c>
      <c r="I282" s="1484"/>
      <c r="J282" s="1456"/>
      <c r="K282" s="1504" t="s">
        <v>1381</v>
      </c>
      <c r="L282" s="2007" t="s">
        <v>3131</v>
      </c>
      <c r="M282" s="1448"/>
      <c r="N282" s="1466"/>
      <c r="O282" s="1506"/>
      <c r="P282" s="1470"/>
    </row>
    <row r="283" spans="2:16" ht="39" customHeight="1" x14ac:dyDescent="0.25">
      <c r="B283" s="77" t="s">
        <v>712</v>
      </c>
      <c r="C283" s="1461" t="s">
        <v>1644</v>
      </c>
      <c r="D283" s="1428"/>
      <c r="E283" s="1428"/>
      <c r="F283" s="1428"/>
      <c r="G283" s="1436"/>
      <c r="H283" s="1462" t="s">
        <v>1419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1419</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1419</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1336</v>
      </c>
      <c r="I286" s="1448"/>
      <c r="J286" s="1445"/>
      <c r="K286" s="1490"/>
      <c r="L286" s="1478"/>
      <c r="M286" s="1701"/>
      <c r="N286" s="1454"/>
      <c r="O286" s="1500"/>
      <c r="P286" s="1500"/>
    </row>
    <row r="287" spans="2:16" ht="32.25" customHeight="1" thickBot="1" x14ac:dyDescent="0.3">
      <c r="B287" s="452" t="s">
        <v>395</v>
      </c>
      <c r="C287" s="1423" t="s">
        <v>1649</v>
      </c>
      <c r="D287" s="1424"/>
      <c r="E287" s="1424"/>
      <c r="F287" s="1424"/>
      <c r="G287" s="1425"/>
      <c r="H287" s="1501" t="s">
        <v>2003</v>
      </c>
      <c r="I287" s="1424"/>
      <c r="J287" s="1425"/>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2005" t="s">
        <v>1358</v>
      </c>
      <c r="I289" s="1428"/>
      <c r="J289" s="1428"/>
      <c r="K289" s="1493" t="s">
        <v>1381</v>
      </c>
      <c r="L289" s="1779"/>
      <c r="M289" s="1495"/>
      <c r="N289" s="1452"/>
      <c r="O289" s="1497"/>
      <c r="P289" s="1497"/>
    </row>
    <row r="290" spans="1:16" ht="30.75" customHeight="1" x14ac:dyDescent="0.25">
      <c r="B290" s="418" t="s">
        <v>395</v>
      </c>
      <c r="C290" s="1461" t="s">
        <v>1654</v>
      </c>
      <c r="D290" s="1428"/>
      <c r="E290" s="1428"/>
      <c r="F290" s="1428"/>
      <c r="G290" s="1436"/>
      <c r="H290" s="1437" t="s">
        <v>1358</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37" t="s">
        <v>1358</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37" t="s">
        <v>1336</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37" t="s">
        <v>1437</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44" t="s">
        <v>1322</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3132</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v>0</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3132</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v>0</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3132</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v>0</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3132</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v>0</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3132</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v>0</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3132</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v>0</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3132</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v>0</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3132</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v>0</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1358</v>
      </c>
      <c r="I337" s="552" t="s">
        <v>1682</v>
      </c>
      <c r="J337" s="1775" t="s">
        <v>93</v>
      </c>
      <c r="K337" s="1428"/>
      <c r="L337" s="1428"/>
      <c r="M337" s="1428"/>
      <c r="N337" s="1429"/>
      <c r="O337" s="378"/>
      <c r="P337" s="378"/>
    </row>
    <row r="338" spans="1:16" ht="117" customHeight="1" x14ac:dyDescent="0.25">
      <c r="A338" s="466"/>
      <c r="B338" s="550" t="s">
        <v>749</v>
      </c>
      <c r="C338" s="1488" t="s">
        <v>1683</v>
      </c>
      <c r="D338" s="1428"/>
      <c r="E338" s="1428"/>
      <c r="F338" s="1428"/>
      <c r="G338" s="1436"/>
      <c r="H338" s="12" t="s">
        <v>1322</v>
      </c>
      <c r="I338" s="547" t="s">
        <v>1381</v>
      </c>
      <c r="J338" s="1658"/>
      <c r="K338" s="1428"/>
      <c r="L338" s="1428"/>
      <c r="M338" s="1428"/>
      <c r="N338" s="1429"/>
      <c r="O338" s="1470"/>
      <c r="P338" s="1470"/>
    </row>
    <row r="339" spans="1:16" ht="38.25" customHeight="1" x14ac:dyDescent="0.25">
      <c r="A339" s="466"/>
      <c r="B339" s="419" t="s">
        <v>395</v>
      </c>
      <c r="C339" s="1461" t="s">
        <v>1685</v>
      </c>
      <c r="D339" s="1428"/>
      <c r="E339" s="1428"/>
      <c r="F339" s="1428"/>
      <c r="G339" s="1436"/>
      <c r="H339" s="1776" t="s">
        <v>3133</v>
      </c>
      <c r="I339" s="1428"/>
      <c r="J339" s="1428"/>
      <c r="K339" s="1428"/>
      <c r="L339" s="1428"/>
      <c r="M339" s="1428"/>
      <c r="N339" s="1436"/>
      <c r="O339" s="1471"/>
      <c r="P339" s="1471"/>
    </row>
    <row r="340" spans="1:16" ht="51" customHeight="1" thickBot="1" x14ac:dyDescent="0.3">
      <c r="A340" s="466"/>
      <c r="B340" s="553" t="s">
        <v>752</v>
      </c>
      <c r="C340" s="1461" t="s">
        <v>1687</v>
      </c>
      <c r="D340" s="1428"/>
      <c r="E340" s="1428"/>
      <c r="F340" s="1428"/>
      <c r="G340" s="1436"/>
      <c r="H340" s="2005" t="s">
        <v>1358</v>
      </c>
      <c r="I340" s="1428"/>
      <c r="J340" s="747" t="s">
        <v>1381</v>
      </c>
      <c r="K340" s="1586"/>
      <c r="L340" s="1448"/>
      <c r="M340" s="1448"/>
      <c r="N340" s="1466"/>
      <c r="O340" s="1421"/>
      <c r="P340" s="1421"/>
    </row>
    <row r="341" spans="1:16" ht="57" customHeight="1" thickBot="1" x14ac:dyDescent="0.3">
      <c r="B341" s="419" t="s">
        <v>395</v>
      </c>
      <c r="C341" s="1423" t="s">
        <v>1689</v>
      </c>
      <c r="D341" s="1424"/>
      <c r="E341" s="1424"/>
      <c r="F341" s="1424"/>
      <c r="G341" s="1425"/>
      <c r="H341" s="2006" t="s">
        <v>3134</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1336</v>
      </c>
      <c r="I344" s="1436"/>
      <c r="J344" s="748" t="s">
        <v>1381</v>
      </c>
      <c r="K344" s="1657"/>
      <c r="L344" s="1439"/>
      <c r="M344" s="1439"/>
      <c r="N344" s="1440"/>
      <c r="O344" s="1432"/>
      <c r="P344" s="1452"/>
    </row>
    <row r="345" spans="1:16" ht="72.75" customHeight="1" x14ac:dyDescent="0.25">
      <c r="A345" s="466"/>
      <c r="B345" s="553" t="s">
        <v>758</v>
      </c>
      <c r="C345" s="1461" t="s">
        <v>1694</v>
      </c>
      <c r="D345" s="1428"/>
      <c r="E345" s="1428"/>
      <c r="F345" s="1428"/>
      <c r="G345" s="1436"/>
      <c r="H345" s="1462" t="s">
        <v>1419</v>
      </c>
      <c r="I345" s="1436"/>
      <c r="J345" s="749" t="s">
        <v>1381</v>
      </c>
      <c r="K345" s="1691"/>
      <c r="L345" s="1428"/>
      <c r="M345" s="1428"/>
      <c r="N345" s="1429"/>
      <c r="O345" s="1453"/>
      <c r="P345" s="1454"/>
    </row>
    <row r="346" spans="1:16" ht="51" customHeight="1" x14ac:dyDescent="0.25">
      <c r="A346" s="466"/>
      <c r="B346" s="553" t="s">
        <v>760</v>
      </c>
      <c r="C346" s="1461" t="s">
        <v>1695</v>
      </c>
      <c r="D346" s="1428"/>
      <c r="E346" s="1428"/>
      <c r="F346" s="1428"/>
      <c r="G346" s="1436"/>
      <c r="H346" s="1462" t="s">
        <v>1322</v>
      </c>
      <c r="I346" s="1436"/>
      <c r="J346" s="749" t="s">
        <v>1381</v>
      </c>
      <c r="K346" s="1694" t="s">
        <v>3135</v>
      </c>
      <c r="L346" s="1428"/>
      <c r="M346" s="1428"/>
      <c r="N346" s="1429"/>
      <c r="O346" s="1453"/>
      <c r="P346" s="1454"/>
    </row>
    <row r="347" spans="1:16" ht="147" customHeight="1" x14ac:dyDescent="0.25">
      <c r="A347" s="466"/>
      <c r="B347" s="553" t="s">
        <v>762</v>
      </c>
      <c r="C347" s="1461" t="s">
        <v>1697</v>
      </c>
      <c r="D347" s="1428"/>
      <c r="E347" s="1428"/>
      <c r="F347" s="1428"/>
      <c r="G347" s="1436"/>
      <c r="H347" s="1503" t="s">
        <v>1698</v>
      </c>
      <c r="I347" s="1456"/>
      <c r="J347" s="749" t="s">
        <v>1381</v>
      </c>
      <c r="K347" s="1694" t="s">
        <v>3136</v>
      </c>
      <c r="L347" s="1428"/>
      <c r="M347" s="1428"/>
      <c r="N347" s="1429"/>
      <c r="O347" s="1453"/>
      <c r="P347" s="1454"/>
    </row>
    <row r="348" spans="1:16" ht="64.5" customHeight="1" x14ac:dyDescent="0.25">
      <c r="A348" s="466"/>
      <c r="B348" s="553" t="s">
        <v>764</v>
      </c>
      <c r="C348" s="1461" t="s">
        <v>1699</v>
      </c>
      <c r="D348" s="1428"/>
      <c r="E348" s="1428"/>
      <c r="F348" s="1428"/>
      <c r="G348" s="1436"/>
      <c r="H348" s="2004" t="s">
        <v>1917</v>
      </c>
      <c r="I348" s="1450"/>
      <c r="J348" s="749" t="s">
        <v>1381</v>
      </c>
      <c r="K348" s="1694"/>
      <c r="L348" s="1428"/>
      <c r="M348" s="1428"/>
      <c r="N348" s="1429"/>
      <c r="O348" s="1453"/>
      <c r="P348" s="1454"/>
    </row>
    <row r="349" spans="1:16" ht="63.75" customHeight="1" x14ac:dyDescent="0.25">
      <c r="A349" s="466"/>
      <c r="B349" s="553" t="s">
        <v>766</v>
      </c>
      <c r="C349" s="1461" t="s">
        <v>1701</v>
      </c>
      <c r="D349" s="1428"/>
      <c r="E349" s="1428"/>
      <c r="F349" s="1428"/>
      <c r="G349" s="1436"/>
      <c r="H349" s="1821" t="s">
        <v>1915</v>
      </c>
      <c r="I349" s="1445"/>
      <c r="J349" s="749" t="s">
        <v>1381</v>
      </c>
      <c r="K349" s="1694"/>
      <c r="L349" s="1428"/>
      <c r="M349" s="1428"/>
      <c r="N349" s="1429"/>
      <c r="O349" s="1453"/>
      <c r="P349" s="1454"/>
    </row>
    <row r="350" spans="1:16" ht="355.5" customHeight="1" x14ac:dyDescent="0.25">
      <c r="A350" s="466"/>
      <c r="B350" s="553" t="s">
        <v>768</v>
      </c>
      <c r="C350" s="1461" t="s">
        <v>1702</v>
      </c>
      <c r="D350" s="1428"/>
      <c r="E350" s="1428"/>
      <c r="F350" s="1428"/>
      <c r="G350" s="1436"/>
      <c r="H350" s="2003" t="s">
        <v>3137</v>
      </c>
      <c r="I350" s="1445"/>
      <c r="J350" s="749" t="s">
        <v>1381</v>
      </c>
      <c r="K350" s="1694" t="s">
        <v>3138</v>
      </c>
      <c r="L350" s="1428"/>
      <c r="M350" s="1428"/>
      <c r="N350" s="1429"/>
      <c r="O350" s="1453"/>
      <c r="P350" s="1454"/>
    </row>
    <row r="351" spans="1:16" ht="153.75" customHeight="1" thickBot="1" x14ac:dyDescent="0.3">
      <c r="A351" s="466"/>
      <c r="B351" s="550" t="s">
        <v>770</v>
      </c>
      <c r="C351" s="1423" t="s">
        <v>1705</v>
      </c>
      <c r="D351" s="1424"/>
      <c r="E351" s="1424"/>
      <c r="F351" s="1424"/>
      <c r="G351" s="1425"/>
      <c r="H351" s="1909" t="s">
        <v>3139</v>
      </c>
      <c r="I351" s="1436"/>
      <c r="J351" s="555" t="s">
        <v>1381</v>
      </c>
      <c r="K351" s="1694" t="s">
        <v>3140</v>
      </c>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6">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C38:F38"/>
    <mergeCell ref="I38:J38"/>
    <mergeCell ref="K38:N38"/>
    <mergeCell ref="B39:P39"/>
    <mergeCell ref="C40:H40"/>
    <mergeCell ref="K40:N40"/>
    <mergeCell ref="C35:F35"/>
    <mergeCell ref="I35:J35"/>
    <mergeCell ref="K35:N35"/>
    <mergeCell ref="O35:O38"/>
    <mergeCell ref="P35:P38"/>
    <mergeCell ref="C36:F36"/>
    <mergeCell ref="I36:J36"/>
    <mergeCell ref="C37:F37"/>
    <mergeCell ref="I37:J37"/>
    <mergeCell ref="K37:N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19"/>
    <mergeCell ref="O119:O120"/>
    <mergeCell ref="P119:P120"/>
    <mergeCell ref="C120:G120"/>
    <mergeCell ref="H120:J120"/>
    <mergeCell ref="L120:N120"/>
    <mergeCell ref="B121:P121"/>
    <mergeCell ref="C122:F122"/>
    <mergeCell ref="G122:I122"/>
    <mergeCell ref="J122:L122"/>
    <mergeCell ref="M122:N122"/>
    <mergeCell ref="O122:O137"/>
    <mergeCell ref="P122:P137"/>
    <mergeCell ref="C123:F123"/>
    <mergeCell ref="D125:F125"/>
    <mergeCell ref="G125:I125"/>
    <mergeCell ref="J125:L125"/>
    <mergeCell ref="M125:N125"/>
    <mergeCell ref="D126:F126"/>
    <mergeCell ref="G126:I126"/>
    <mergeCell ref="J126:L126"/>
    <mergeCell ref="G123:I123"/>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G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338 H29:H30 K50:L51 F50:H54 K53:L54">
    <cfRule type="containsBlanks" dxfId="9459" priority="217">
      <formula>LEN(TRIM(F25))=0</formula>
    </cfRule>
  </conditionalFormatting>
  <conditionalFormatting sqref="O111 O19:O20">
    <cfRule type="containsBlanks" dxfId="9458" priority="216">
      <formula>LEN(TRIM(O19))=0</formula>
    </cfRule>
  </conditionalFormatting>
  <conditionalFormatting sqref="K113 K195">
    <cfRule type="containsBlanks" dxfId="9457" priority="215">
      <formula>LEN(TRIM(K113))=0</formula>
    </cfRule>
  </conditionalFormatting>
  <conditionalFormatting sqref="G111">
    <cfRule type="containsBlanks" dxfId="9456" priority="214">
      <formula>LEN(TRIM(G111))=0</formula>
    </cfRule>
  </conditionalFormatting>
  <conditionalFormatting sqref="J31">
    <cfRule type="containsBlanks" dxfId="9455" priority="213">
      <formula>LEN(TRIM(J31))=0</formula>
    </cfRule>
  </conditionalFormatting>
  <conditionalFormatting sqref="J25">
    <cfRule type="containsBlanks" dxfId="9454" priority="212">
      <formula>LEN(TRIM(J25))=0</formula>
    </cfRule>
  </conditionalFormatting>
  <conditionalFormatting sqref="J33">
    <cfRule type="containsBlanks" dxfId="9453" priority="211">
      <formula>LEN(TRIM(J33))=0</formula>
    </cfRule>
  </conditionalFormatting>
  <conditionalFormatting sqref="K218">
    <cfRule type="containsBlanks" dxfId="9452" priority="208">
      <formula>LEN(TRIM(K218))=0</formula>
    </cfRule>
  </conditionalFormatting>
  <conditionalFormatting sqref="K113">
    <cfRule type="expression" dxfId="9451" priority="209">
      <formula>#REF!="Don't know"</formula>
    </cfRule>
    <cfRule type="expression" dxfId="9450" priority="210">
      <formula>#REF!="No"</formula>
    </cfRule>
  </conditionalFormatting>
  <conditionalFormatting sqref="I40">
    <cfRule type="containsBlanks" dxfId="9449" priority="207">
      <formula>LEN(TRIM(I40))=0</formula>
    </cfRule>
  </conditionalFormatting>
  <conditionalFormatting sqref="F71:F73">
    <cfRule type="containsBlanks" dxfId="9448" priority="206">
      <formula>LEN(TRIM(F71))=0</formula>
    </cfRule>
  </conditionalFormatting>
  <conditionalFormatting sqref="F75:F78">
    <cfRule type="containsBlanks" dxfId="9447" priority="205">
      <formula>LEN(TRIM(F75))=0</formula>
    </cfRule>
  </conditionalFormatting>
  <conditionalFormatting sqref="G69:J69">
    <cfRule type="containsBlanks" dxfId="9446" priority="203">
      <formula>LEN(TRIM(G69))=0</formula>
    </cfRule>
  </conditionalFormatting>
  <conditionalFormatting sqref="G242">
    <cfRule type="containsBlanks" dxfId="9445" priority="204">
      <formula>LEN(TRIM(G242))=0</formula>
    </cfRule>
  </conditionalFormatting>
  <conditionalFormatting sqref="G227">
    <cfRule type="containsBlanks" dxfId="9444" priority="202">
      <formula>LEN(TRIM(G227))=0</formula>
    </cfRule>
  </conditionalFormatting>
  <conditionalFormatting sqref="J334">
    <cfRule type="containsBlanks" dxfId="9443" priority="186">
      <formula>LEN(TRIM(J334))=0</formula>
    </cfRule>
  </conditionalFormatting>
  <conditionalFormatting sqref="J328">
    <cfRule type="containsBlanks" dxfId="9442" priority="189">
      <formula>LEN(TRIM(J328))=0</formula>
    </cfRule>
  </conditionalFormatting>
  <conditionalFormatting sqref="J333">
    <cfRule type="containsBlanks" dxfId="9441" priority="187">
      <formula>LEN(TRIM(J333))=0</formula>
    </cfRule>
  </conditionalFormatting>
  <conditionalFormatting sqref="J324">
    <cfRule type="containsBlanks" dxfId="9440" priority="190">
      <formula>LEN(TRIM(J324))=0</formula>
    </cfRule>
  </conditionalFormatting>
  <conditionalFormatting sqref="J298">
    <cfRule type="containsBlanks" dxfId="9439" priority="201">
      <formula>LEN(TRIM(J298))=0</formula>
    </cfRule>
  </conditionalFormatting>
  <conditionalFormatting sqref="J299">
    <cfRule type="containsBlanks" dxfId="9438" priority="200">
      <formula>LEN(TRIM(J299))=0</formula>
    </cfRule>
  </conditionalFormatting>
  <conditionalFormatting sqref="J303">
    <cfRule type="containsBlanks" dxfId="9437" priority="199">
      <formula>LEN(TRIM(J303))=0</formula>
    </cfRule>
  </conditionalFormatting>
  <conditionalFormatting sqref="J304">
    <cfRule type="containsBlanks" dxfId="9436" priority="198">
      <formula>LEN(TRIM(J304))=0</formula>
    </cfRule>
  </conditionalFormatting>
  <conditionalFormatting sqref="J308">
    <cfRule type="containsBlanks" dxfId="9435" priority="197">
      <formula>LEN(TRIM(J308))=0</formula>
    </cfRule>
  </conditionalFormatting>
  <conditionalFormatting sqref="J309">
    <cfRule type="containsBlanks" dxfId="9434" priority="196">
      <formula>LEN(TRIM(J309))=0</formula>
    </cfRule>
  </conditionalFormatting>
  <conditionalFormatting sqref="J313">
    <cfRule type="containsBlanks" dxfId="9433" priority="195">
      <formula>LEN(TRIM(J313))=0</formula>
    </cfRule>
  </conditionalFormatting>
  <conditionalFormatting sqref="J314">
    <cfRule type="containsBlanks" dxfId="9432" priority="194">
      <formula>LEN(TRIM(J314))=0</formula>
    </cfRule>
  </conditionalFormatting>
  <conditionalFormatting sqref="J318">
    <cfRule type="containsBlanks" dxfId="9431" priority="193">
      <formula>LEN(TRIM(J318))=0</formula>
    </cfRule>
  </conditionalFormatting>
  <conditionalFormatting sqref="J319">
    <cfRule type="containsBlanks" dxfId="9430" priority="192">
      <formula>LEN(TRIM(J319))=0</formula>
    </cfRule>
  </conditionalFormatting>
  <conditionalFormatting sqref="J323">
    <cfRule type="containsBlanks" dxfId="9429" priority="191">
      <formula>LEN(TRIM(J323))=0</formula>
    </cfRule>
  </conditionalFormatting>
  <conditionalFormatting sqref="J329">
    <cfRule type="containsBlanks" dxfId="9428" priority="188">
      <formula>LEN(TRIM(J329))=0</formula>
    </cfRule>
  </conditionalFormatting>
  <conditionalFormatting sqref="J65:J68">
    <cfRule type="containsBlanks" dxfId="9427" priority="185">
      <formula>LEN(TRIM(J65))=0</formula>
    </cfRule>
  </conditionalFormatting>
  <conditionalFormatting sqref="J301">
    <cfRule type="containsBlanks" dxfId="9426" priority="184">
      <formula>LEN(TRIM(J301))=0</formula>
    </cfRule>
  </conditionalFormatting>
  <conditionalFormatting sqref="J306">
    <cfRule type="containsBlanks" dxfId="9425" priority="183">
      <formula>LEN(TRIM(J306))=0</formula>
    </cfRule>
  </conditionalFormatting>
  <conditionalFormatting sqref="J311">
    <cfRule type="containsBlanks" dxfId="9424" priority="182">
      <formula>LEN(TRIM(J311))=0</formula>
    </cfRule>
  </conditionalFormatting>
  <conditionalFormatting sqref="J316">
    <cfRule type="containsBlanks" dxfId="9423" priority="181">
      <formula>LEN(TRIM(J316))=0</formula>
    </cfRule>
  </conditionalFormatting>
  <conditionalFormatting sqref="J326">
    <cfRule type="containsBlanks" dxfId="9422" priority="180">
      <formula>LEN(TRIM(J326))=0</formula>
    </cfRule>
  </conditionalFormatting>
  <conditionalFormatting sqref="J331">
    <cfRule type="containsBlanks" dxfId="9421" priority="179">
      <formula>LEN(TRIM(J331))=0</formula>
    </cfRule>
  </conditionalFormatting>
  <conditionalFormatting sqref="J336">
    <cfRule type="containsBlanks" dxfId="9420" priority="178">
      <formula>LEN(TRIM(J336))=0</formula>
    </cfRule>
  </conditionalFormatting>
  <conditionalFormatting sqref="H337">
    <cfRule type="containsBlanks" dxfId="9419" priority="177">
      <formula>LEN(TRIM(H337))=0</formula>
    </cfRule>
  </conditionalFormatting>
  <conditionalFormatting sqref="J321">
    <cfRule type="containsBlanks" dxfId="9418" priority="176">
      <formula>LEN(TRIM(J321))=0</formula>
    </cfRule>
  </conditionalFormatting>
  <conditionalFormatting sqref="O50">
    <cfRule type="containsBlanks" dxfId="9417" priority="175">
      <formula>LEN(TRIM(O50))=0</formula>
    </cfRule>
  </conditionalFormatting>
  <conditionalFormatting sqref="O51">
    <cfRule type="containsBlanks" dxfId="9416" priority="174">
      <formula>LEN(TRIM(O51))=0</formula>
    </cfRule>
  </conditionalFormatting>
  <conditionalFormatting sqref="O52">
    <cfRule type="containsBlanks" dxfId="9415" priority="173">
      <formula>LEN(TRIM(O52))=0</formula>
    </cfRule>
  </conditionalFormatting>
  <conditionalFormatting sqref="J28">
    <cfRule type="containsBlanks" dxfId="9414" priority="172">
      <formula>LEN(TRIM(J28))=0</formula>
    </cfRule>
  </conditionalFormatting>
  <conditionalFormatting sqref="H350">
    <cfRule type="containsBlanks" dxfId="9413" priority="170">
      <formula>LEN(TRIM(H350))=0</formula>
    </cfRule>
    <cfRule type="containsBlanks" priority="171">
      <formula>LEN(TRIM(H350))=0</formula>
    </cfRule>
  </conditionalFormatting>
  <conditionalFormatting sqref="H346">
    <cfRule type="containsBlanks" dxfId="9412" priority="168">
      <formula>LEN(TRIM(H346))=0</formula>
    </cfRule>
    <cfRule type="containsBlanks" priority="169">
      <formula>LEN(TRIM(H346))=0</formula>
    </cfRule>
  </conditionalFormatting>
  <conditionalFormatting sqref="H344">
    <cfRule type="containsBlanks" dxfId="9411" priority="166">
      <formula>LEN(TRIM(H344))=0</formula>
    </cfRule>
    <cfRule type="containsBlanks" priority="167">
      <formula>LEN(TRIM(H344))=0</formula>
    </cfRule>
  </conditionalFormatting>
  <conditionalFormatting sqref="H26">
    <cfRule type="containsBlanks" dxfId="9410" priority="165">
      <formula>LEN(TRIM(H26))=0</formula>
    </cfRule>
  </conditionalFormatting>
  <conditionalFormatting sqref="J26">
    <cfRule type="containsBlanks" dxfId="9409" priority="164">
      <formula>LEN(TRIM(J26))=0</formula>
    </cfRule>
  </conditionalFormatting>
  <conditionalFormatting sqref="M50:M54">
    <cfRule type="containsBlanks" dxfId="9408" priority="163">
      <formula>LEN(TRIM(M50))=0</formula>
    </cfRule>
  </conditionalFormatting>
  <conditionalFormatting sqref="F229:F231">
    <cfRule type="containsBlanks" dxfId="9407" priority="162">
      <formula>LEN(TRIM(F229))=0</formula>
    </cfRule>
  </conditionalFormatting>
  <conditionalFormatting sqref="F233">
    <cfRule type="containsBlanks" dxfId="9406" priority="161">
      <formula>LEN(TRIM(F233))=0</formula>
    </cfRule>
  </conditionalFormatting>
  <conditionalFormatting sqref="F234">
    <cfRule type="containsBlanks" dxfId="9405" priority="160">
      <formula>LEN(TRIM(F234))=0</formula>
    </cfRule>
  </conditionalFormatting>
  <conditionalFormatting sqref="F235">
    <cfRule type="containsBlanks" dxfId="9404" priority="159">
      <formula>LEN(TRIM(F235))=0</formula>
    </cfRule>
  </conditionalFormatting>
  <conditionalFormatting sqref="H348">
    <cfRule type="containsBlanks" dxfId="9403" priority="157">
      <formula>LEN(TRIM(H348))=0</formula>
    </cfRule>
    <cfRule type="containsBlanks" priority="158">
      <formula>LEN(TRIM(H348))=0</formula>
    </cfRule>
  </conditionalFormatting>
  <conditionalFormatting sqref="H349">
    <cfRule type="containsBlanks" dxfId="9402" priority="155">
      <formula>LEN(TRIM(H349))=0</formula>
    </cfRule>
    <cfRule type="containsBlanks" priority="156">
      <formula>LEN(TRIM(H349))=0</formula>
    </cfRule>
  </conditionalFormatting>
  <conditionalFormatting sqref="H347">
    <cfRule type="containsBlanks" dxfId="9401" priority="153">
      <formula>LEN(TRIM(H347))=0</formula>
    </cfRule>
    <cfRule type="containsBlanks" priority="154">
      <formula>LEN(TRIM(H347))=0</formula>
    </cfRule>
  </conditionalFormatting>
  <conditionalFormatting sqref="I10:I18">
    <cfRule type="expression" dxfId="9400" priority="150">
      <formula>$N$13="Non"</formula>
    </cfRule>
    <cfRule type="expression" dxfId="9399" priority="151">
      <formula>$N$13="Non applicable"</formula>
    </cfRule>
    <cfRule type="expression" dxfId="9398" priority="152">
      <formula>$N$13="Ne sais pas"</formula>
    </cfRule>
    <cfRule type="containsBlanks" dxfId="9397" priority="218">
      <formula>LEN(TRIM(I10))=0</formula>
    </cfRule>
  </conditionalFormatting>
  <conditionalFormatting sqref="I10:I11">
    <cfRule type="expression" dxfId="9396" priority="149">
      <formula>$I$6="Non"</formula>
    </cfRule>
  </conditionalFormatting>
  <conditionalFormatting sqref="I12">
    <cfRule type="expression" dxfId="9395" priority="148">
      <formula>$I$6="No"</formula>
    </cfRule>
  </conditionalFormatting>
  <conditionalFormatting sqref="I13:I18">
    <cfRule type="expression" dxfId="9394" priority="147">
      <formula>OR($I$6="Non",$I$6="Ne sais pas")</formula>
    </cfRule>
  </conditionalFormatting>
  <conditionalFormatting sqref="I10:I12">
    <cfRule type="expression" dxfId="9393" priority="146">
      <formula>OR($I$6="Non",$I$6="Ne sais pas")</formula>
    </cfRule>
  </conditionalFormatting>
  <conditionalFormatting sqref="I19:I23">
    <cfRule type="expression" dxfId="9392" priority="141">
      <formula>OR($I$6="Non",$I$6="Ne sais pas")</formula>
    </cfRule>
    <cfRule type="expression" dxfId="9391" priority="142">
      <formula>$I$6="Non"</formula>
    </cfRule>
    <cfRule type="expression" dxfId="9390" priority="143">
      <formula>$N$13="No"</formula>
    </cfRule>
    <cfRule type="expression" dxfId="9389" priority="144">
      <formula>$N$13="Non applicable"</formula>
    </cfRule>
    <cfRule type="expression" dxfId="9388" priority="145">
      <formula>$N$13="Ne sais pas"</formula>
    </cfRule>
    <cfRule type="containsBlanks" dxfId="9387" priority="219">
      <formula>LEN(TRIM(I19))=0</formula>
    </cfRule>
  </conditionalFormatting>
  <conditionalFormatting sqref="L10:N10">
    <cfRule type="expression" dxfId="9386" priority="140">
      <formula>OR($I$10="Non",$I$10="Ne sais pas",$I$10="Non applicable")</formula>
    </cfRule>
  </conditionalFormatting>
  <conditionalFormatting sqref="L11:N11">
    <cfRule type="expression" dxfId="9385" priority="139">
      <formula>OR($I$11="Non",$I$11="Ne sais pas",$I$11="Non applicable")</formula>
    </cfRule>
  </conditionalFormatting>
  <conditionalFormatting sqref="L12:N12">
    <cfRule type="expression" dxfId="9384" priority="138">
      <formula>OR($I$12="Non",$I$12="Ne sais pas",$I$12="Non applicable")</formula>
    </cfRule>
  </conditionalFormatting>
  <conditionalFormatting sqref="L13:N13">
    <cfRule type="expression" dxfId="9383" priority="137">
      <formula>OR($I$13="Non",$I$13="Ne sais pas",$I$13="Non applicable")</formula>
    </cfRule>
  </conditionalFormatting>
  <conditionalFormatting sqref="L14:N14">
    <cfRule type="expression" dxfId="9382" priority="136">
      <formula>OR($I$14="Non",$I$14="Ne sais pas",$I$14="Non applicable")</formula>
    </cfRule>
  </conditionalFormatting>
  <conditionalFormatting sqref="L15:N15">
    <cfRule type="expression" dxfId="9381" priority="135">
      <formula>OR($I$15="Non",$I$15="Ne sais pas",$I$15="Non applicable")</formula>
    </cfRule>
  </conditionalFormatting>
  <conditionalFormatting sqref="L16:N16">
    <cfRule type="expression" dxfId="9380" priority="134">
      <formula>OR($I$16="Non",$I$16="Ne sais pas",$I$16="Non applicable")</formula>
    </cfRule>
  </conditionalFormatting>
  <conditionalFormatting sqref="L18:N18">
    <cfRule type="expression" dxfId="9379" priority="84">
      <formula>OR($I$16="No",$I$16="Don't know",$I$16="Not applicable")</formula>
    </cfRule>
    <cfRule type="expression" dxfId="9378" priority="133">
      <formula>OR($I$18="Non",$I$18="Ne sais pas",$I$18="Non applicable")</formula>
    </cfRule>
  </conditionalFormatting>
  <conditionalFormatting sqref="L17:N17">
    <cfRule type="expression" dxfId="9377" priority="132">
      <formula>OR($I$17="Ni l'un ni l'autre",$I$17="Ne sais pas",$I$17="Non applicable")</formula>
    </cfRule>
  </conditionalFormatting>
  <conditionalFormatting sqref="L10:N18">
    <cfRule type="expression" dxfId="9376" priority="131">
      <formula>OR($I$6="Non",$I$6="Ne sais pas")</formula>
    </cfRule>
  </conditionalFormatting>
  <conditionalFormatting sqref="K19:N23">
    <cfRule type="expression" dxfId="9375" priority="130">
      <formula>OR($I$6="Non",$I$6="Ne sais pas")</formula>
    </cfRule>
    <cfRule type="containsBlanks" dxfId="9374" priority="220">
      <formula>LEN(TRIM(K19))=0</formula>
    </cfRule>
  </conditionalFormatting>
  <conditionalFormatting sqref="F8:N8">
    <cfRule type="expression" dxfId="9373" priority="126">
      <formula>OR($I$6="Non",$I$6="Ne sais pas")</formula>
    </cfRule>
    <cfRule type="expression" dxfId="9372" priority="127">
      <formula>$N$13="No"</formula>
    </cfRule>
    <cfRule type="expression" dxfId="9371" priority="128">
      <formula>$N$13="Non applicable"</formula>
    </cfRule>
    <cfRule type="expression" dxfId="9370" priority="129">
      <formula>$N$13="Ne sais pas"</formula>
    </cfRule>
    <cfRule type="containsBlanks" dxfId="9369" priority="221">
      <formula>LEN(TRIM(F8))=0</formula>
    </cfRule>
  </conditionalFormatting>
  <conditionalFormatting sqref="G36">
    <cfRule type="expression" dxfId="9368" priority="123">
      <formula>OR($J$33="Non",$J$33="Ne sais pas")</formula>
    </cfRule>
    <cfRule type="expression" dxfId="9367" priority="124">
      <formula>$J$33="Non"</formula>
    </cfRule>
    <cfRule type="containsBlanks" dxfId="9366" priority="125">
      <formula>LEN(TRIM(G36))=0</formula>
    </cfRule>
  </conditionalFormatting>
  <conditionalFormatting sqref="F43:J43">
    <cfRule type="containsBlanks" dxfId="9365" priority="122">
      <formula>LEN(TRIM(F43))=0</formula>
    </cfRule>
  </conditionalFormatting>
  <conditionalFormatting sqref="K43:L43">
    <cfRule type="containsBlanks" dxfId="9364" priority="121">
      <formula>LEN(TRIM(K43))=0</formula>
    </cfRule>
  </conditionalFormatting>
  <conditionalFormatting sqref="M43">
    <cfRule type="containsBlanks" dxfId="9363" priority="120">
      <formula>LEN(TRIM(M43))=0</formula>
    </cfRule>
  </conditionalFormatting>
  <conditionalFormatting sqref="F43">
    <cfRule type="expression" dxfId="9362" priority="119">
      <formula>OR($I$40="Non",$I$40="Ne sais pas")</formula>
    </cfRule>
  </conditionalFormatting>
  <conditionalFormatting sqref="G43:M43">
    <cfRule type="expression" dxfId="9361" priority="118">
      <formula>OR($I$40="Non",$I$40="Ne sais pas")</formula>
    </cfRule>
  </conditionalFormatting>
  <conditionalFormatting sqref="F45:J45">
    <cfRule type="containsBlanks" dxfId="9360" priority="117">
      <formula>LEN(TRIM(F45))=0</formula>
    </cfRule>
  </conditionalFormatting>
  <conditionalFormatting sqref="K45:L45">
    <cfRule type="containsBlanks" dxfId="9359" priority="116">
      <formula>LEN(TRIM(K45))=0</formula>
    </cfRule>
  </conditionalFormatting>
  <conditionalFormatting sqref="M45">
    <cfRule type="containsBlanks" dxfId="9358" priority="115">
      <formula>LEN(TRIM(M45))=0</formula>
    </cfRule>
  </conditionalFormatting>
  <conditionalFormatting sqref="F45:M45">
    <cfRule type="expression" dxfId="9357" priority="114">
      <formula>OR($I$40="Non",$I$40="Ne sais pas")</formula>
    </cfRule>
  </conditionalFormatting>
  <conditionalFormatting sqref="F84:J84">
    <cfRule type="containsBlanks" dxfId="9356" priority="113">
      <formula>LEN(TRIM(F84))=0</formula>
    </cfRule>
  </conditionalFormatting>
  <conditionalFormatting sqref="F84:N87">
    <cfRule type="expression" dxfId="9355" priority="112">
      <formula>OR($H$82="Non",$H$82="Ne sais pas")</formula>
    </cfRule>
  </conditionalFormatting>
  <conditionalFormatting sqref="J111:N111">
    <cfRule type="expression" dxfId="9354" priority="111">
      <formula>OR($G$111="Non",$G$111="Ne sais pas")</formula>
    </cfRule>
  </conditionalFormatting>
  <conditionalFormatting sqref="G152:N162">
    <cfRule type="expression" dxfId="9353" priority="110">
      <formula>OR($F152="Non",$F152="Ne sais pas")</formula>
    </cfRule>
  </conditionalFormatting>
  <conditionalFormatting sqref="L164:M174">
    <cfRule type="expression" dxfId="9352" priority="106">
      <formula>$F$197="Ne sais pas"</formula>
    </cfRule>
    <cfRule type="expression" dxfId="9351" priority="107">
      <formula>$F$197="Non"</formula>
    </cfRule>
    <cfRule type="expression" dxfId="9350" priority="108">
      <formula>$F$197="Ne sais pas"</formula>
    </cfRule>
    <cfRule type="expression" dxfId="9349" priority="109">
      <formula>$F$197="Non"</formula>
    </cfRule>
  </conditionalFormatting>
  <conditionalFormatting sqref="L164:N174">
    <cfRule type="expression" dxfId="9348" priority="104">
      <formula>OR($F164="Non",$F164="Ne sais pas")</formula>
    </cfRule>
    <cfRule type="containsBlanks" dxfId="9347" priority="222">
      <formula>LEN(TRIM(L164))=0</formula>
    </cfRule>
  </conditionalFormatting>
  <conditionalFormatting sqref="G164:K174">
    <cfRule type="expression" dxfId="9346" priority="105">
      <formula>OR($F164="Non",$F164="Ne sais pas")</formula>
    </cfRule>
  </conditionalFormatting>
  <conditionalFormatting sqref="G176:N186">
    <cfRule type="expression" dxfId="9345" priority="103">
      <formula>OR($F176="Non",$F176="Ne sais pas")</formula>
    </cfRule>
  </conditionalFormatting>
  <conditionalFormatting sqref="H195:H196">
    <cfRule type="containsBlanks" dxfId="9344" priority="102">
      <formula>LEN(TRIM(H195))=0</formula>
    </cfRule>
  </conditionalFormatting>
  <conditionalFormatting sqref="H197">
    <cfRule type="containsBlanks" dxfId="9343" priority="223">
      <formula>LEN(TRIM(H197))=0</formula>
    </cfRule>
  </conditionalFormatting>
  <conditionalFormatting sqref="H197:J197">
    <cfRule type="expression" dxfId="9342" priority="101">
      <formula>AND($H$195="Non",$H$196="Non")</formula>
    </cfRule>
  </conditionalFormatting>
  <conditionalFormatting sqref="H199">
    <cfRule type="containsBlanks" dxfId="9341" priority="100">
      <formula>LEN(TRIM(H199))=0</formula>
    </cfRule>
  </conditionalFormatting>
  <conditionalFormatting sqref="F200:J200">
    <cfRule type="expression" dxfId="9340" priority="99">
      <formula>$H$199="Non"</formula>
    </cfRule>
  </conditionalFormatting>
  <conditionalFormatting sqref="H202:J202">
    <cfRule type="expression" dxfId="9339" priority="97">
      <formula>OR($H$201="Non",$H$201="Ne sais pas")</formula>
    </cfRule>
    <cfRule type="expression" dxfId="9338" priority="98">
      <formula>AND($H$195="Non",$H$196="Non")</formula>
    </cfRule>
  </conditionalFormatting>
  <conditionalFormatting sqref="F217:K217">
    <cfRule type="expression" dxfId="9337" priority="96">
      <formula>OR($K216="Non",$K216="Ne sais pas")</formula>
    </cfRule>
  </conditionalFormatting>
  <conditionalFormatting sqref="G244">
    <cfRule type="expression" dxfId="9336" priority="94">
      <formula>OR($G$242="Non",$G$242="Ne sais pas")</formula>
    </cfRule>
    <cfRule type="containsBlanks" dxfId="9335" priority="95">
      <formula>LEN(TRIM(G244))=0</formula>
    </cfRule>
  </conditionalFormatting>
  <conditionalFormatting sqref="F246:F250">
    <cfRule type="containsBlanks" dxfId="9334" priority="93">
      <formula>LEN(TRIM(F246))=0</formula>
    </cfRule>
  </conditionalFormatting>
  <conditionalFormatting sqref="F246:G250">
    <cfRule type="expression" dxfId="9333" priority="89">
      <formula>OR($G$244="Non",$G$244="Ne sais pas",$G$244="Non applicable (no LMIS)")</formula>
    </cfRule>
    <cfRule type="expression" dxfId="9332" priority="92">
      <formula>OR($G$242="Non",$G$242="Ne sais pas")</formula>
    </cfRule>
  </conditionalFormatting>
  <conditionalFormatting sqref="F246:G249">
    <cfRule type="expression" dxfId="9331" priority="91">
      <formula>OR($G$244="Non",$G$244="Ne sais pas",$G$244="Non applicable (aucun LMIS)")</formula>
    </cfRule>
  </conditionalFormatting>
  <conditionalFormatting sqref="F250:G250">
    <cfRule type="expression" dxfId="9330" priority="90">
      <formula>OR($G$244="Non",$G$244="Ne sais pas",$G$244="Non applicable (aucun LMIS)")</formula>
    </cfRule>
  </conditionalFormatting>
  <conditionalFormatting sqref="H339:N339">
    <cfRule type="expression" dxfId="9329" priority="88">
      <formula>OR($H$338="Non",$H$338="Ne sais pas")</formula>
    </cfRule>
  </conditionalFormatting>
  <conditionalFormatting sqref="H345">
    <cfRule type="containsBlanks" dxfId="9328" priority="87">
      <formula>LEN(TRIM(H345))=0</formula>
    </cfRule>
    <cfRule type="containsBlanks" priority="224">
      <formula>LEN(TRIM(H345))=0</formula>
    </cfRule>
  </conditionalFormatting>
  <conditionalFormatting sqref="H345:I345">
    <cfRule type="expression" dxfId="9327" priority="86">
      <formula>OR($H$344="Non",$H$344="Ne sais pas")</formula>
    </cfRule>
  </conditionalFormatting>
  <conditionalFormatting sqref="H351">
    <cfRule type="containsBlanks" priority="85">
      <formula>LEN(TRIM(H351))=0</formula>
    </cfRule>
    <cfRule type="containsBlanks" dxfId="9326" priority="225">
      <formula>LEN(TRIM(H351))=0</formula>
    </cfRule>
  </conditionalFormatting>
  <conditionalFormatting sqref="I23">
    <cfRule type="expression" dxfId="9325" priority="83">
      <formula>OR($I$22="Non",$I$22="Ne sais pas",$I$22="Non applicable")</formula>
    </cfRule>
  </conditionalFormatting>
  <conditionalFormatting sqref="G43:N43">
    <cfRule type="expression" dxfId="9324" priority="82">
      <formula>$F$43="Non"</formula>
    </cfRule>
  </conditionalFormatting>
  <conditionalFormatting sqref="G45:N45">
    <cfRule type="expression" dxfId="9323" priority="81">
      <formula>$F$45="Non"</formula>
    </cfRule>
  </conditionalFormatting>
  <conditionalFormatting sqref="F231">
    <cfRule type="expression" dxfId="9322" priority="80">
      <formula>$F$230="Oui"</formula>
    </cfRule>
  </conditionalFormatting>
  <conditionalFormatting sqref="J337:N337">
    <cfRule type="expression" dxfId="9321" priority="79">
      <formula>OR($H$337="Non",$H$337="Ne sais pas")</formula>
    </cfRule>
  </conditionalFormatting>
  <conditionalFormatting sqref="H347:I347">
    <cfRule type="expression" dxfId="9320" priority="78">
      <formula>$I$6="Non"</formula>
    </cfRule>
  </conditionalFormatting>
  <conditionalFormatting sqref="I51:J54">
    <cfRule type="containsBlanks" dxfId="9319" priority="77">
      <formula>LEN(TRIM(I51))=0</formula>
    </cfRule>
  </conditionalFormatting>
  <conditionalFormatting sqref="K52:L52">
    <cfRule type="containsBlanks" dxfId="9318" priority="76">
      <formula>LEN(TRIM(K52))=0</formula>
    </cfRule>
  </conditionalFormatting>
  <conditionalFormatting sqref="I50:J50">
    <cfRule type="containsBlanks" dxfId="9317" priority="75">
      <formula>LEN(TRIM(I50))=0</formula>
    </cfRule>
  </conditionalFormatting>
  <conditionalFormatting sqref="I6">
    <cfRule type="expression" dxfId="9316" priority="71">
      <formula>$N$12="No"</formula>
    </cfRule>
    <cfRule type="expression" dxfId="9315" priority="72">
      <formula>$N$12="Not applicable"</formula>
    </cfRule>
    <cfRule type="expression" dxfId="9314" priority="73">
      <formula>$N$12="Don't know"</formula>
    </cfRule>
    <cfRule type="containsBlanks" dxfId="9313" priority="74">
      <formula>LEN(TRIM(I6))=0</formula>
    </cfRule>
  </conditionalFormatting>
  <conditionalFormatting sqref="G92:N104">
    <cfRule type="containsBlanks" dxfId="9312" priority="70">
      <formula>LEN(TRIM(G92))=0</formula>
    </cfRule>
  </conditionalFormatting>
  <conditionalFormatting sqref="H113:H115">
    <cfRule type="containsBlanks" dxfId="9311" priority="69">
      <formula>LEN(TRIM(H113))=0</formula>
    </cfRule>
  </conditionalFormatting>
  <conditionalFormatting sqref="H116">
    <cfRule type="containsBlanks" dxfId="9310" priority="68">
      <formula>LEN(TRIM(H116))=0</formula>
    </cfRule>
  </conditionalFormatting>
  <conditionalFormatting sqref="H119 H113:H116">
    <cfRule type="expression" dxfId="9309" priority="66">
      <formula>#REF!="Don't know"</formula>
    </cfRule>
    <cfRule type="expression" dxfId="9308" priority="67">
      <formula>#REF!="No"</formula>
    </cfRule>
  </conditionalFormatting>
  <conditionalFormatting sqref="H119">
    <cfRule type="containsBlanks" dxfId="9307" priority="65">
      <formula>LEN(TRIM(H119))=0</formula>
    </cfRule>
  </conditionalFormatting>
  <conditionalFormatting sqref="H117">
    <cfRule type="containsBlanks" dxfId="9306" priority="62">
      <formula>LEN(TRIM(H117))=0</formula>
    </cfRule>
    <cfRule type="expression" dxfId="9305" priority="63">
      <formula>#REF!="Don't know"</formula>
    </cfRule>
    <cfRule type="expression" dxfId="9304" priority="64">
      <formula>#REF!="No"</formula>
    </cfRule>
  </conditionalFormatting>
  <conditionalFormatting sqref="G123:G136 J123:J136">
    <cfRule type="containsBlanks" dxfId="9303" priority="61">
      <formula>LEN(TRIM(G123))=0</formula>
    </cfRule>
  </conditionalFormatting>
  <conditionalFormatting sqref="L147:L150">
    <cfRule type="expression" dxfId="9302" priority="59">
      <formula>$F$219="Don't know"</formula>
    </cfRule>
    <cfRule type="expression" dxfId="9301" priority="60">
      <formula>$F$219="No"</formula>
    </cfRule>
  </conditionalFormatting>
  <conditionalFormatting sqref="L140:M146">
    <cfRule type="expression" dxfId="9300" priority="54">
      <formula>$F$219="Don't know"</formula>
    </cfRule>
    <cfRule type="expression" dxfId="9299" priority="55">
      <formula>$F$219="No"</formula>
    </cfRule>
    <cfRule type="expression" dxfId="9298" priority="57">
      <formula>$F$219="Don't know"</formula>
    </cfRule>
    <cfRule type="expression" dxfId="9297" priority="58">
      <formula>$F$219="No"</formula>
    </cfRule>
  </conditionalFormatting>
  <conditionalFormatting sqref="F140:F150 L140:N146 L147:L150">
    <cfRule type="containsBlanks" dxfId="9296" priority="56">
      <formula>LEN(TRIM(F140))=0</formula>
    </cfRule>
  </conditionalFormatting>
  <conditionalFormatting sqref="O139">
    <cfRule type="containsBlanks" dxfId="9295" priority="53">
      <formula>LEN(TRIM(O139))=0</formula>
    </cfRule>
  </conditionalFormatting>
  <conditionalFormatting sqref="F152:F162">
    <cfRule type="containsBlanks" dxfId="9294" priority="52">
      <formula>LEN(TRIM(F152))=0</formula>
    </cfRule>
  </conditionalFormatting>
  <conditionalFormatting sqref="F164:F174">
    <cfRule type="containsBlanks" dxfId="9293" priority="51">
      <formula>LEN(TRIM(F164))=0</formula>
    </cfRule>
  </conditionalFormatting>
  <conditionalFormatting sqref="F176:F186">
    <cfRule type="containsBlanks" dxfId="9292" priority="50">
      <formula>LEN(TRIM(F176))=0</formula>
    </cfRule>
  </conditionalFormatting>
  <conditionalFormatting sqref="H187">
    <cfRule type="containsBlanks" dxfId="9291" priority="47">
      <formula>LEN(TRIM(H187))=0</formula>
    </cfRule>
    <cfRule type="expression" dxfId="9290" priority="48">
      <formula>#REF!="Don't know"</formula>
    </cfRule>
    <cfRule type="expression" dxfId="9289" priority="49">
      <formula>#REF!="No"</formula>
    </cfRule>
  </conditionalFormatting>
  <conditionalFormatting sqref="H189:H192">
    <cfRule type="containsBlanks" dxfId="9288" priority="44">
      <formula>LEN(TRIM(H189))=0</formula>
    </cfRule>
    <cfRule type="expression" dxfId="9287" priority="45">
      <formula>$H$142="Don't know"</formula>
    </cfRule>
    <cfRule type="expression" dxfId="9286" priority="46">
      <formula>$H$142="no"</formula>
    </cfRule>
  </conditionalFormatting>
  <conditionalFormatting sqref="H201">
    <cfRule type="containsBlanks" dxfId="9285" priority="43">
      <formula>LEN(TRIM(H201))=0</formula>
    </cfRule>
  </conditionalFormatting>
  <conditionalFormatting sqref="K204:K216">
    <cfRule type="containsBlanks" dxfId="9284" priority="42">
      <formula>LEN(TRIM(K204))=0</formula>
    </cfRule>
  </conditionalFormatting>
  <conditionalFormatting sqref="F219">
    <cfRule type="containsBlanks" dxfId="9283" priority="41">
      <formula>LEN(TRIM(F219))=0</formula>
    </cfRule>
  </conditionalFormatting>
  <conditionalFormatting sqref="F221:G221 F223:G223 F222 F225:G225 F224">
    <cfRule type="containsBlanks" dxfId="9282" priority="40">
      <formula>LEN(TRIM(F221))=0</formula>
    </cfRule>
  </conditionalFormatting>
  <conditionalFormatting sqref="F236">
    <cfRule type="containsBlanks" dxfId="9281" priority="39">
      <formula>LEN(TRIM(F236))=0</formula>
    </cfRule>
  </conditionalFormatting>
  <conditionalFormatting sqref="F237:F240">
    <cfRule type="containsBlanks" dxfId="9280" priority="38">
      <formula>LEN(TRIM(F237))=0</formula>
    </cfRule>
  </conditionalFormatting>
  <conditionalFormatting sqref="K254:L254 K260:L260 H260:I260 H263:I263 K263:L263 K272:L272 H272:I272 O255 H254:I257 H265:I265 K265:L265 H267:I267 K267:L267">
    <cfRule type="containsBlanks" dxfId="9279" priority="37">
      <formula>LEN(TRIM(H254))=0</formula>
    </cfRule>
  </conditionalFormatting>
  <conditionalFormatting sqref="K255:L257">
    <cfRule type="containsBlanks" dxfId="9278" priority="36">
      <formula>LEN(TRIM(K255))=0</formula>
    </cfRule>
  </conditionalFormatting>
  <conditionalFormatting sqref="H259:I259">
    <cfRule type="containsBlanks" dxfId="9277" priority="35">
      <formula>LEN(TRIM(H259))=0</formula>
    </cfRule>
  </conditionalFormatting>
  <conditionalFormatting sqref="H261:I261">
    <cfRule type="containsBlanks" dxfId="9276" priority="34">
      <formula>LEN(TRIM(H261))=0</formula>
    </cfRule>
  </conditionalFormatting>
  <conditionalFormatting sqref="K259:L259">
    <cfRule type="containsBlanks" dxfId="9275" priority="33">
      <formula>LEN(TRIM(K259))=0</formula>
    </cfRule>
  </conditionalFormatting>
  <conditionalFormatting sqref="K261:L261">
    <cfRule type="containsBlanks" dxfId="9274" priority="32">
      <formula>LEN(TRIM(K261))=0</formula>
    </cfRule>
  </conditionalFormatting>
  <conditionalFormatting sqref="H264:I264">
    <cfRule type="containsBlanks" dxfId="9273" priority="31">
      <formula>LEN(TRIM(H264))=0</formula>
    </cfRule>
  </conditionalFormatting>
  <conditionalFormatting sqref="K264:L264">
    <cfRule type="containsBlanks" dxfId="9272" priority="30">
      <formula>LEN(TRIM(K264))=0</formula>
    </cfRule>
  </conditionalFormatting>
  <conditionalFormatting sqref="H266:I266">
    <cfRule type="containsBlanks" dxfId="9271" priority="29">
      <formula>LEN(TRIM(H266))=0</formula>
    </cfRule>
  </conditionalFormatting>
  <conditionalFormatting sqref="K266:L266">
    <cfRule type="containsBlanks" dxfId="9270" priority="28">
      <formula>LEN(TRIM(K266))=0</formula>
    </cfRule>
  </conditionalFormatting>
  <conditionalFormatting sqref="K268:L268">
    <cfRule type="containsBlanks" dxfId="9269" priority="27">
      <formula>LEN(TRIM(K268))=0</formula>
    </cfRule>
  </conditionalFormatting>
  <conditionalFormatting sqref="H268:I268">
    <cfRule type="containsBlanks" dxfId="9268" priority="26">
      <formula>LEN(TRIM(H268))=0</formula>
    </cfRule>
  </conditionalFormatting>
  <conditionalFormatting sqref="H270:I270">
    <cfRule type="containsBlanks" dxfId="9267" priority="25">
      <formula>LEN(TRIM(H270))=0</formula>
    </cfRule>
  </conditionalFormatting>
  <conditionalFormatting sqref="H271:I271">
    <cfRule type="containsBlanks" dxfId="9266" priority="24">
      <formula>LEN(TRIM(H271))=0</formula>
    </cfRule>
  </conditionalFormatting>
  <conditionalFormatting sqref="K270:L270">
    <cfRule type="containsBlanks" dxfId="9265" priority="23">
      <formula>LEN(TRIM(K270))=0</formula>
    </cfRule>
  </conditionalFormatting>
  <conditionalFormatting sqref="K271:L271">
    <cfRule type="containsBlanks" dxfId="9264" priority="22">
      <formula>LEN(TRIM(K271))=0</formula>
    </cfRule>
  </conditionalFormatting>
  <conditionalFormatting sqref="H276:H278 H280:H286">
    <cfRule type="containsBlanks" dxfId="9263" priority="21">
      <formula>LEN(TRIM(H276))=0</formula>
    </cfRule>
  </conditionalFormatting>
  <conditionalFormatting sqref="H287:J287">
    <cfRule type="containsBlanks" dxfId="9262" priority="20">
      <formula>LEN(TRIM(H287))=0</formula>
    </cfRule>
  </conditionalFormatting>
  <conditionalFormatting sqref="H289:H290">
    <cfRule type="containsBlanks" dxfId="9261" priority="19">
      <formula>LEN(TRIM(H289))=0</formula>
    </cfRule>
  </conditionalFormatting>
  <conditionalFormatting sqref="H292">
    <cfRule type="containsBlanks" dxfId="9260" priority="18">
      <formula>LEN(TRIM(H292))=0</formula>
    </cfRule>
  </conditionalFormatting>
  <conditionalFormatting sqref="H291:J291">
    <cfRule type="containsBlanks" dxfId="9259" priority="17">
      <formula>LEN(TRIM(H291))=0</formula>
    </cfRule>
  </conditionalFormatting>
  <conditionalFormatting sqref="H294:J294">
    <cfRule type="containsBlanks" dxfId="9258" priority="16">
      <formula>LEN(TRIM(H294))=0</formula>
    </cfRule>
  </conditionalFormatting>
  <conditionalFormatting sqref="H340:I340">
    <cfRule type="containsBlanks" dxfId="9257" priority="14">
      <formula>LEN(TRIM(H340))=0</formula>
    </cfRule>
    <cfRule type="containsBlanks" priority="15">
      <formula>LEN(TRIM(H340))=0</formula>
    </cfRule>
  </conditionalFormatting>
  <conditionalFormatting sqref="H341">
    <cfRule type="containsBlanks" dxfId="9256" priority="12">
      <formula>LEN(TRIM(H341))=0</formula>
    </cfRule>
    <cfRule type="containsBlanks" priority="13">
      <formula>LEN(TRIM(H341))=0</formula>
    </cfRule>
  </conditionalFormatting>
  <conditionalFormatting sqref="H36:H37">
    <cfRule type="containsBlanks" dxfId="9255" priority="11">
      <formula>LEN(TRIM(H36))=0</formula>
    </cfRule>
  </conditionalFormatting>
  <conditionalFormatting sqref="I36:J36">
    <cfRule type="containsBlanks" dxfId="9254" priority="10">
      <formula>LEN(TRIM(I36))=0</formula>
    </cfRule>
  </conditionalFormatting>
  <conditionalFormatting sqref="H36:J36 H37">
    <cfRule type="expression" dxfId="9253" priority="9">
      <formula>OR($J$33="Non",$J$33="Ne sais pas")</formula>
    </cfRule>
  </conditionalFormatting>
  <conditionalFormatting sqref="I37:J37">
    <cfRule type="expression" dxfId="9252" priority="7">
      <formula>OR($J$33="Non",$J$33="Ne sais pas")</formula>
    </cfRule>
    <cfRule type="containsBlanks" dxfId="9251" priority="8">
      <formula>LEN(TRIM(I37))=0</formula>
    </cfRule>
  </conditionalFormatting>
  <conditionalFormatting sqref="J27">
    <cfRule type="containsBlanks" dxfId="9250" priority="6">
      <formula>LEN(TRIM(J27))=0</formula>
    </cfRule>
  </conditionalFormatting>
  <conditionalFormatting sqref="H38">
    <cfRule type="expression" dxfId="9249" priority="4">
      <formula>OR($J$33="Non",$J$33="Ne sais pas")</formula>
    </cfRule>
    <cfRule type="containsBlanks" dxfId="9248" priority="5">
      <formula>LEN(TRIM(H38))=0</formula>
    </cfRule>
  </conditionalFormatting>
  <conditionalFormatting sqref="G37">
    <cfRule type="expression" dxfId="9247" priority="1">
      <formula>OR($J$33="Non",$J$33="Ne sais pas")</formula>
    </cfRule>
    <cfRule type="expression" dxfId="9246" priority="2">
      <formula>$J$33="Non"</formula>
    </cfRule>
    <cfRule type="containsBlanks" dxfId="9245" priority="3">
      <formula>LEN(TRIM(G37))=0</formula>
    </cfRule>
  </conditionalFormatting>
  <dataValidations count="50">
    <dataValidation type="list" showInputMessage="1" showErrorMessage="1" sqref="J298:K298 J303:K303 J308:K308 J313:K313 J318:K318 J323:K323 J328:K328 J333:K333" xr:uid="{6A170602-47DE-3D42-952D-3CE70676906C}">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BA389D1D-4F29-B146-8223-05E6EE404FA8}">
      <formula1>"0,1,2 ou plus,Ne sais pas"</formula1>
    </dataValidation>
    <dataValidation type="list" showInputMessage="1" showErrorMessage="1" sqref="H283:J283" xr:uid="{953089F9-6DA3-4B40-B722-70A0F5556D4A}">
      <formula1>"Oui, certifié ISO, Oui, présélectioné par l'OMS, Oui, certifié ISO et présélectionné par l'OMS,Ni l'un ni l'autre, Ne sais pas, Non applicable"</formula1>
    </dataValidation>
    <dataValidation type="list" showInputMessage="1" showErrorMessage="1" sqref="F224:G224" xr:uid="{0D4629B4-6476-7447-B1EC-43285B3CC825}">
      <formula1>"Oui : Mobilisation/implication communautaire importante,Oui : Une certaine mobilisation/implication communautaire,Non,Ne sais pas"</formula1>
    </dataValidation>
    <dataValidation type="list" showInputMessage="1" showErrorMessage="1" sqref="F222:G222" xr:uid="{9998F887-85CE-2C41-A2E9-D2F5F453862A}">
      <formula1>"Oui : Médias importants,Oui : Certains médias,Non,Ne sais pas"</formula1>
    </dataValidation>
    <dataValidation type="list" showInputMessage="1" showErrorMessage="1" sqref="G123:G136 H127:I136 H123:I125 J123:J136 K123:L125 K127:L136" xr:uid="{6C04C70D-1A28-DE44-A9D8-317BE2DA3982}">
      <formula1>"Travailleur de santé communautaire (ou équivalent),Infirmier auxiliaire,Sage-femme infirmière auxiliaire,Infirmier,Responsable médical,Médecin,Ne sais pas,Non applicable"</formula1>
    </dataValidation>
    <dataValidation type="list" showInputMessage="1" showErrorMessage="1" sqref="H116:J116" xr:uid="{A0308DAE-31D0-B54B-A797-6E1C248DED7F}">
      <formula1>"Oui, un niveau élevé de mise en œuvre, Oui, une certaine mise en œuvre,Mise en œuvre minimale ou inexistante, Ne sais pas, Non applicable (aucune stratégie)"</formula1>
    </dataValidation>
    <dataValidation type="list" showInputMessage="1" showErrorMessage="1" sqref="J65:J68" xr:uid="{ABAC4090-C4A5-6840-B818-E10B2F674CED}">
      <formula1>"Oui, Non, Ne sais pas,Non applicable"</formula1>
    </dataValidation>
    <dataValidation type="list" showInputMessage="1" showErrorMessage="1" error="Choisissez une réponse dans la liste déroulante." prompt="Choisissez une réponse dans la liste déroulante." sqref="G66:I68" xr:uid="{6ACAABE6-7206-114A-B51D-13B888B8889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FB2612EC-F1E2-6F40-97D8-63704F8217C0}">
      <formula1>"Ministère des Finances, Ministère de la Planification,Les deux,Ni l'un ni l'autre,Ne sais pas, Non applicable"</formula1>
    </dataValidation>
    <dataValidation type="list" showInputMessage="1" showErrorMessage="1" sqref="F250:G250" xr:uid="{61688288-DEBD-4B4A-B0C3-EB9362BCBB45}">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09079148-EBF7-AD48-8571-7D53040FA649}">
      <formula1>"0 %,1 à 10 %,11 à 20 %,21 à 30 %,31 à 40 %,41 à 50 %,51 à 60 %,61 à 70 %,71 à 80 %,81 à 100 %,Ne sais pas,Non applicable"</formula1>
    </dataValidation>
    <dataValidation type="list" showInputMessage="1" showErrorMessage="1" sqref="F225:G225 H344:I344 H346:I346" xr:uid="{8453B0A9-B51C-9E4D-84C0-A7FDD733542E}">
      <formula1>"Oui,Non,Ne sais pas"</formula1>
    </dataValidation>
    <dataValidation type="list" showInputMessage="1" showErrorMessage="1" sqref="F223:G223" xr:uid="{30F1FB5B-6207-B748-9162-1C8E30E75E59}">
      <formula1>"Oui : Sensibilisation/éducation mobile importante,Oui : Une certaine sensibilisation/éducation mobile,Non,Ne sais pas"</formula1>
    </dataValidation>
    <dataValidation type="list" showInputMessage="1" showErrorMessage="1" sqref="F221:G221" xr:uid="{0FCBD4BA-22CF-9B46-A924-F11D8C1BD629}">
      <formula1>"Oui : Marketing social important,Oui : Un certain marketing social,Non,Ne sais pas"</formula1>
    </dataValidation>
    <dataValidation showInputMessage="1" showErrorMessage="1" error="Choisissez une réponse dans la liste déroulante." sqref="K19" xr:uid="{39188230-98E3-B44C-A885-7210BB12DA29}"/>
    <dataValidation type="list" showInputMessage="1" showErrorMessage="1" sqref="F249:G249" xr:uid="{E0C87FFA-BBDE-B84F-963B-6028AA74DF16}">
      <formula1>"Oui : Tous les sites de marketing social sont inclus, Oui : Certains sites de marketing social sont inclus,Aucun, Ne sais pas, Non applicable (aucun LMIS)"</formula1>
    </dataValidation>
    <dataValidation type="list" showInputMessage="1" showErrorMessage="1" sqref="F248:G248" xr:uid="{4FB6759D-B552-9944-B2BC-0BA31C050212}">
      <formula1>"Oui : Toutes les installations des ONG sont incluses, Oui : Certaines des installations des ONG sont incluses,Aucun, Ne sais pas, Non applicable (aucun LMIS)"</formula1>
    </dataValidation>
    <dataValidation type="list" showInputMessage="1" showErrorMessage="1" sqref="F247:G247" xr:uid="{59349D96-6386-6A46-ADBF-FA49E4214E2E}">
      <formula1>"Oui : Tous les installations du secteur privé sont incluses, Oui : Certaines installations du secteur privé sont incluses,Aucun, Ne sais pas, Non applicable (aucun LMIS)"</formula1>
    </dataValidation>
    <dataValidation type="list" showInputMessage="1" showErrorMessage="1" sqref="F246:G246" xr:uid="{7DA52B90-0413-2442-A7BF-372DC4B1959D}">
      <formula1>"Oui : Tous les installations du secteur public sont incluses, Oui : Certaines installations du secteur public sont incluses,Aucun, Ne sais pas, Non applicable (aucun LMIS)"</formula1>
    </dataValidation>
    <dataValidation type="list" showInputMessage="1" showErrorMessage="1" sqref="H340:I340" xr:uid="{B466F9EF-9FE0-CC44-B3E3-8267BE695C7E}">
      <formula1>"Oui (plan PSE avec composant FP/RH),Aucun plan PSE commencé/élaboré,Oui plan PSE mais aucun composant FP/RH,Ne sais pas"</formula1>
    </dataValidation>
    <dataValidation type="list" showInputMessage="1" showErrorMessage="1" sqref="H291:J291" xr:uid="{BCA7B38C-E31C-5848-8E0E-6229F61B6061}">
      <formula1>"0 à 25 %,26 à 50 %,51 à 75 %,76 à 100 %, Ne sais pas, Non applicable"</formula1>
    </dataValidation>
    <dataValidation type="list" showInputMessage="1" showErrorMessage="1" sqref="F71:F73 H281:J281 H189:J192" xr:uid="{ECA1EB7B-6686-7A4F-9533-AEC8C189E3E3}">
      <formula1>"Oui,Non,Ne sais pas,Non applicable"</formula1>
    </dataValidation>
    <dataValidation type="list" showInputMessage="1" showErrorMessage="1" sqref="H287:J287" xr:uid="{3BB948C8-1B32-7D4D-B2D2-473E7BF6212F}">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7A2C385A-185E-9540-997A-10A2A06ACC16}">
      <formula1>"0,1,2 à 3,Plus de 3, Ne sais pas"</formula1>
    </dataValidation>
    <dataValidation type="list" showInputMessage="1" showErrorMessage="1" sqref="J329 J334 J304 J309 J314 J319 J324 J299" xr:uid="{2A14E365-758B-4242-ADD3-3F9CD2DD360B}">
      <formula1>"0,1,2 à 3,Plus de 3,Ne sais pas"</formula1>
    </dataValidation>
    <dataValidation type="list" showInputMessage="1" showErrorMessage="1" sqref="H281" xr:uid="{9C3764AF-FB82-5246-94B5-4AD01196DEB2}">
      <formula1>"Oui,Non,Ne sais pas, Non applicable"</formula1>
    </dataValidation>
    <dataValidation type="list" showInputMessage="1" showErrorMessage="1" error="Choisissez une réponse dans la liste déroulante." sqref="I19:I20" xr:uid="{688DB047-2C9B-4B4B-8E1B-BF2FAA3C56B5}">
      <formula1>"Oui, Non, Ne sais pas, Non applicable"</formula1>
    </dataValidation>
    <dataValidation type="list" showInputMessage="1" showErrorMessage="1" sqref="H284:J285" xr:uid="{725E435B-D3AA-724E-B055-DAB7301830B2}">
      <formula1>"La plupart ont été testés, Certains ont été testés, Aucun n'a été testé, Ne sais pas, Non applicable"</formula1>
    </dataValidation>
    <dataValidation type="list" showInputMessage="1" showErrorMessage="1" sqref="H137 J137:L137" xr:uid="{0615318A-EB54-6348-84D6-FF9C4A4D686E}">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E0DA837E-7B3B-6740-8E95-3080EB51780F}">
      <formula1>"En nature, Argent liquide, Ne sais pas, Non applicable"</formula1>
    </dataValidation>
    <dataValidation type="list" showInputMessage="1" showErrorMessage="1" sqref="H117:J117 F45 I40 F152:F162 H187:J187 H337:H338 G111 J33 F43 J31 K204:K216 F140:F150 F164:F174 F176:F186 G242 H82 G106:N108 F230 H119:J119 F236 H276:J276" xr:uid="{C1C473C6-0390-9A43-81D2-1BCB6C2BC681}">
      <formula1>"Oui, Non, Ne sais pas"</formula1>
    </dataValidation>
    <dataValidation type="list" showInputMessage="1" showErrorMessage="1" sqref="H30:J30" xr:uid="{939EC504-53AA-1345-BA62-FF9BA74AA265}">
      <formula1>"Moins d'une fois par an,Une fois par an,Deux fois par an,Une fois par trimestre,Une fois par mois,Ad hoc, Ne sais pas"</formula1>
    </dataValidation>
    <dataValidation type="list" showInputMessage="1" showErrorMessage="1" sqref="J25 H25" xr:uid="{F75C0FAA-079F-CE46-B0B5-EC8CF539071D}">
      <formula1>"Janvier, Février, Mars, Avril, Mai, Juin, Juillet, Août, Septembre, Octobre, Novembre, Décembre"</formula1>
    </dataValidation>
    <dataValidation type="list" showInputMessage="1" showErrorMessage="1" error="Choisissez une réponse dans la liste déroulante." sqref="I21" xr:uid="{A261F9F3-1F6D-8C45-9C0A-80CA00FEACDF}">
      <formula1>"0 fois, 1 fois, 2 à 3 fois, 4 fois ou plus, Ne sais pas"</formula1>
    </dataValidation>
    <dataValidation type="list" showInputMessage="1" showErrorMessage="1" sqref="H201 H277:H278 I6 F231 H195:H197 L140:L150 H199 I22:I23 F75:G78 H282 G92:N104 I18 H286 M140:N146 H292 H115:J115 I10:I16 F237:F240 F233:F235 H290 H294 L164:N174" xr:uid="{152E823D-E071-7145-9CAB-DB14122B15A3}">
      <formula1>"Oui, Non, Ne sais pas, Non applicable"</formula1>
    </dataValidation>
    <dataValidation type="list" showInputMessage="1" showErrorMessage="1" sqref="G244" xr:uid="{5BA09F11-71B0-AD47-9927-69923AAA5FD7}">
      <formula1>"Oui, Non, Ne sais pas, Non applicable (aucun LMIS)"</formula1>
    </dataValidation>
    <dataValidation type="list" showInputMessage="1" showErrorMessage="1" sqref="H26 J26" xr:uid="{695EABF8-831F-9241-BDE0-D97EA55145F1}">
      <formula1>"2017,2018,2019,2020,2021"</formula1>
    </dataValidation>
    <dataValidation type="list" showInputMessage="1" showErrorMessage="1" sqref="M45 M43 M50:M54" xr:uid="{22A5EC34-AFDD-0C43-BE0B-CCC0DBD2F33D}">
      <formula1>"Achat/B.P. date,Date d'expédition,Date de livraison,Autre,Inconnu,Non applicable"</formula1>
    </dataValidation>
    <dataValidation type="list" showInputMessage="1" showErrorMessage="1" sqref="F229" xr:uid="{7B8C55C1-4538-C943-8467-53D7B2453C0C}">
      <formula1>"Oui, Non"</formula1>
    </dataValidation>
    <dataValidation type="list" showInputMessage="1" showErrorMessage="1" sqref="P243:P244 O28:P28" xr:uid="{AA5CA44C-1F6B-2742-93AA-D8FB1F33EB64}">
      <formula1>#REF!</formula1>
    </dataValidation>
    <dataValidation type="list" showInputMessage="1" showErrorMessage="1" sqref="H348:I348" xr:uid="{FAF0394E-9DD9-6244-948A-52200CF372D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74CC796C-F0E1-824B-BDE3-40CC86E48D7E}">
      <formula1>"Impact élevé, Impact moyen, Impact faible, Aucun impact, Inconnu"</formula1>
    </dataValidation>
    <dataValidation type="list" showInputMessage="1" showErrorMessage="1" sqref="H347:I347" xr:uid="{49F9D699-C0CA-3441-AF29-464B5AF7698E}">
      <formula1>"Aucun impact, Réunions moins fréquentes, Réunions impossibles, Non applicable (pas de comité)"</formula1>
    </dataValidation>
    <dataValidation type="decimal" showInputMessage="1" showErrorMessage="1" error="Entrez une valeur numérique ici uniquement (en USD)." sqref="J27" xr:uid="{3CCAB881-3075-A24C-837E-A917D2F10BBD}">
      <formula1>0</formula1>
      <formula2>100000000</formula2>
    </dataValidation>
    <dataValidation type="decimal" showInputMessage="1" showErrorMessage="1" error="Entrez une valeur numérique ici seulement (en USD)." sqref="G50:H54 G43:H43 G45:H45 I84:J84 G36:G37" xr:uid="{C278F0BC-988E-0F46-B0A5-DB4AA6860320}">
      <formula1>0</formula1>
      <formula2>100000000</formula2>
    </dataValidation>
    <dataValidation type="decimal" showInputMessage="1" showErrorMessage="1" error="Entrez une quantité numérique ici seulement." sqref="K43:L43 K45:L45 K50:L54" xr:uid="{D15D4598-22A1-A84E-96F9-AA43655859AE}">
      <formula1>0</formula1>
      <formula2>1000000000</formula2>
    </dataValidation>
    <dataValidation type="list" showInputMessage="1" showErrorMessage="1" sqref="H280:J280" xr:uid="{D81F80D7-98DC-A543-9D28-73C6056B5C60}">
      <formula1>"Moins de 6 mois, De 6 mois à moins d'1 an, D'1 an à 18 mois, Plus de 18 mois,Ne sais pas"</formula1>
    </dataValidation>
    <dataValidation type="list" showInputMessage="1" showErrorMessage="1" sqref="H341:I341" xr:uid="{E70F03C3-E23D-D64C-9312-D25AAF4A7484}">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showInputMessage="1" showErrorMessage="1" error="Entrez une valeur numérique ici uniquement (en USD)." sqref="H202:J202" xr:uid="{2B58F208-831B-D24F-BD30-64F9C4A62799}"/>
  </dataValidations>
  <hyperlinks>
    <hyperlink ref="H3" location="'All Country Summary (2021) '!A1" display="Go to summary page" xr:uid="{ED683944-0DF9-F749-A509-BB59696DAB20}"/>
  </hyperlinks>
  <pageMargins left="0.25" right="0.25" top="0.75" bottom="0.75" header="0.3" footer="0.3"/>
  <pageSetup paperSize="141" scale="75" orientation="landscape"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A56F-ADD7-E24F-BACD-D109D55190E6}">
  <sheetPr>
    <tabColor theme="7" tint="-0.499984740745262"/>
  </sheetPr>
  <dimension ref="A1:Q352"/>
  <sheetViews>
    <sheetView showGridLines="0" zoomScaleNormal="100" workbookViewId="0"/>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1.42578125" customWidth="1"/>
    <col min="15" max="15" width="60.42578125" customWidth="1"/>
    <col min="16" max="16" width="56.42578125" customWidth="1"/>
    <col min="17" max="23" width="9.140625" customWidth="1"/>
  </cols>
  <sheetData>
    <row r="1" spans="2:16" ht="60.75" customHeight="1" x14ac:dyDescent="0.3">
      <c r="F1" s="1676"/>
      <c r="G1" s="1701"/>
      <c r="H1" s="1701"/>
      <c r="I1" s="1701"/>
      <c r="J1" s="1701"/>
      <c r="K1" s="1701"/>
      <c r="L1" s="1701"/>
      <c r="M1" s="1701"/>
      <c r="N1" s="1701"/>
    </row>
    <row r="2" spans="2:16" ht="56.25" customHeight="1" thickBot="1" x14ac:dyDescent="0.3">
      <c r="B2" s="1770" t="s">
        <v>2258</v>
      </c>
      <c r="C2" s="1701"/>
      <c r="D2" s="1701"/>
      <c r="E2" s="1701"/>
      <c r="F2" s="1701"/>
      <c r="G2" s="1701"/>
      <c r="H2" s="1701"/>
      <c r="I2" s="405"/>
      <c r="J2" s="405"/>
      <c r="K2" s="406"/>
      <c r="L2" s="406"/>
      <c r="M2" s="406"/>
      <c r="N2" s="407"/>
    </row>
    <row r="3" spans="2:16" ht="39.75" customHeight="1" x14ac:dyDescent="0.25">
      <c r="B3" s="399"/>
      <c r="C3" s="400"/>
      <c r="D3" s="401" t="s">
        <v>816</v>
      </c>
      <c r="E3" s="402" t="s">
        <v>778</v>
      </c>
      <c r="F3" s="403" t="s">
        <v>2259</v>
      </c>
      <c r="G3" s="404"/>
      <c r="H3" s="1174" t="s">
        <v>814</v>
      </c>
      <c r="I3" s="405"/>
      <c r="J3" s="405"/>
      <c r="K3" s="406"/>
      <c r="L3" s="406"/>
      <c r="M3" s="406"/>
      <c r="N3" s="407"/>
    </row>
    <row r="4" spans="2:16" ht="52.5" customHeight="1" thickBot="1" x14ac:dyDescent="0.3">
      <c r="B4" s="1667" t="s">
        <v>2260</v>
      </c>
      <c r="C4" s="1701"/>
      <c r="D4" s="1701"/>
      <c r="E4" s="1701"/>
      <c r="F4" s="1701"/>
      <c r="G4" s="1701"/>
      <c r="H4" s="1701"/>
      <c r="I4" s="1701"/>
      <c r="J4" s="1701"/>
      <c r="K4" s="1701"/>
      <c r="L4" s="1701"/>
      <c r="M4" s="1701"/>
      <c r="N4" s="1701"/>
      <c r="O4" s="408" t="s">
        <v>2261</v>
      </c>
      <c r="P4" s="409" t="s">
        <v>2262</v>
      </c>
    </row>
    <row r="5" spans="2:16" ht="23.25" customHeight="1" thickBot="1" x14ac:dyDescent="0.3">
      <c r="B5" s="1434" t="s">
        <v>2263</v>
      </c>
      <c r="C5" s="1431"/>
      <c r="D5" s="1431"/>
      <c r="E5" s="1431"/>
      <c r="F5" s="1431"/>
      <c r="G5" s="1431"/>
      <c r="H5" s="1431"/>
      <c r="I5" s="1431"/>
      <c r="J5" s="1431"/>
      <c r="K5" s="1431"/>
      <c r="L5" s="1431"/>
      <c r="M5" s="1431"/>
      <c r="N5" s="1431"/>
      <c r="O5" s="1431"/>
      <c r="P5" s="1433"/>
    </row>
    <row r="6" spans="2:16" ht="86.25" customHeight="1" x14ac:dyDescent="0.25">
      <c r="B6" s="410" t="s">
        <v>391</v>
      </c>
      <c r="C6" s="1662" t="s">
        <v>2264</v>
      </c>
      <c r="D6" s="1439"/>
      <c r="E6" s="1439"/>
      <c r="F6" s="1439"/>
      <c r="G6" s="1439"/>
      <c r="H6" s="1559"/>
      <c r="I6" s="860" t="s">
        <v>2265</v>
      </c>
      <c r="J6" s="426" t="s">
        <v>2266</v>
      </c>
      <c r="K6" s="1593" t="s">
        <v>3141</v>
      </c>
      <c r="L6" s="1439"/>
      <c r="M6" s="1439"/>
      <c r="N6" s="1440"/>
      <c r="O6" s="1663" t="s">
        <v>2862</v>
      </c>
      <c r="P6" s="2033" t="s">
        <v>3142</v>
      </c>
    </row>
    <row r="7" spans="2:16" ht="22.5" customHeight="1" x14ac:dyDescent="0.25">
      <c r="B7" s="1664" t="s">
        <v>2270</v>
      </c>
      <c r="C7" s="1428"/>
      <c r="D7" s="1428"/>
      <c r="E7" s="1428"/>
      <c r="F7" s="1428"/>
      <c r="G7" s="1428"/>
      <c r="H7" s="1428"/>
      <c r="I7" s="1428"/>
      <c r="J7" s="1428"/>
      <c r="K7" s="1428"/>
      <c r="L7" s="1428"/>
      <c r="M7" s="1428"/>
      <c r="N7" s="1429"/>
      <c r="O7" s="1475"/>
      <c r="P7" s="1475"/>
    </row>
    <row r="8" spans="2:16" ht="21.75" customHeight="1" x14ac:dyDescent="0.25">
      <c r="B8" s="414" t="s">
        <v>395</v>
      </c>
      <c r="C8" s="1461" t="s">
        <v>2271</v>
      </c>
      <c r="D8" s="1428"/>
      <c r="E8" s="1436"/>
      <c r="F8" s="1665" t="s">
        <v>3143</v>
      </c>
      <c r="G8" s="1428"/>
      <c r="H8" s="1428"/>
      <c r="I8" s="1428"/>
      <c r="J8" s="1428"/>
      <c r="K8" s="1428"/>
      <c r="L8" s="1428"/>
      <c r="M8" s="1428"/>
      <c r="N8" s="1428"/>
      <c r="O8" s="1475"/>
      <c r="P8" s="1475"/>
    </row>
    <row r="9" spans="2:16" ht="29.25" customHeight="1" x14ac:dyDescent="0.25">
      <c r="B9" s="77" t="s">
        <v>397</v>
      </c>
      <c r="C9" s="1461" t="s">
        <v>2273</v>
      </c>
      <c r="D9" s="1428"/>
      <c r="E9" s="1428"/>
      <c r="F9" s="1428"/>
      <c r="G9" s="1428"/>
      <c r="H9" s="1436"/>
      <c r="I9" s="415" t="s">
        <v>2274</v>
      </c>
      <c r="J9" s="416"/>
      <c r="K9" s="416"/>
      <c r="L9" s="416"/>
      <c r="M9" s="416"/>
      <c r="N9" s="417"/>
      <c r="O9" s="1475"/>
      <c r="P9" s="1475"/>
    </row>
    <row r="10" spans="2:16" ht="32.25" customHeight="1" x14ac:dyDescent="0.25">
      <c r="B10" s="418" t="s">
        <v>395</v>
      </c>
      <c r="C10" s="1461" t="s">
        <v>2275</v>
      </c>
      <c r="D10" s="1428"/>
      <c r="E10" s="1428"/>
      <c r="F10" s="1428"/>
      <c r="G10" s="1428"/>
      <c r="H10" s="1436"/>
      <c r="I10" s="505" t="s">
        <v>2265</v>
      </c>
      <c r="J10" s="1938" t="s">
        <v>2276</v>
      </c>
      <c r="K10" s="1436"/>
      <c r="L10" s="1658" t="s">
        <v>2864</v>
      </c>
      <c r="M10" s="1428"/>
      <c r="N10" s="1429"/>
      <c r="O10" s="1475"/>
      <c r="P10" s="1475"/>
    </row>
    <row r="11" spans="2:16" ht="32.25" customHeight="1" x14ac:dyDescent="0.25">
      <c r="B11" s="419" t="s">
        <v>402</v>
      </c>
      <c r="C11" s="1461" t="s">
        <v>2277</v>
      </c>
      <c r="D11" s="1428"/>
      <c r="E11" s="1428"/>
      <c r="F11" s="1428"/>
      <c r="G11" s="1428"/>
      <c r="H11" s="1436"/>
      <c r="I11" s="505" t="s">
        <v>2265</v>
      </c>
      <c r="J11" s="1938" t="s">
        <v>2276</v>
      </c>
      <c r="K11" s="1436"/>
      <c r="L11" s="1658" t="s">
        <v>3144</v>
      </c>
      <c r="M11" s="1428"/>
      <c r="N11" s="1429"/>
      <c r="O11" s="1475"/>
      <c r="P11" s="1475"/>
    </row>
    <row r="12" spans="2:16" ht="32.25" customHeight="1" x14ac:dyDescent="0.25">
      <c r="B12" s="419" t="s">
        <v>404</v>
      </c>
      <c r="C12" s="1461" t="s">
        <v>2278</v>
      </c>
      <c r="D12" s="1428"/>
      <c r="E12" s="1428"/>
      <c r="F12" s="1428"/>
      <c r="G12" s="1428"/>
      <c r="H12" s="1436"/>
      <c r="I12" s="505" t="s">
        <v>58</v>
      </c>
      <c r="J12" s="1938" t="s">
        <v>2276</v>
      </c>
      <c r="K12" s="1436"/>
      <c r="L12" s="1658"/>
      <c r="M12" s="1428"/>
      <c r="N12" s="1429"/>
      <c r="O12" s="1475"/>
      <c r="P12" s="1475"/>
    </row>
    <row r="13" spans="2:16" ht="32.25" customHeight="1" x14ac:dyDescent="0.25">
      <c r="B13" s="419" t="s">
        <v>406</v>
      </c>
      <c r="C13" s="1461" t="s">
        <v>2279</v>
      </c>
      <c r="D13" s="1428"/>
      <c r="E13" s="1428"/>
      <c r="F13" s="1428"/>
      <c r="G13" s="1428"/>
      <c r="H13" s="1436"/>
      <c r="I13" s="505" t="s">
        <v>2265</v>
      </c>
      <c r="J13" s="1938" t="s">
        <v>2276</v>
      </c>
      <c r="K13" s="1436"/>
      <c r="L13" s="1658" t="s">
        <v>3145</v>
      </c>
      <c r="M13" s="1428"/>
      <c r="N13" s="1429"/>
      <c r="O13" s="1475"/>
      <c r="P13" s="1475"/>
    </row>
    <row r="14" spans="2:16" ht="32.25" customHeight="1" x14ac:dyDescent="0.25">
      <c r="B14" s="419" t="s">
        <v>409</v>
      </c>
      <c r="C14" s="1461" t="s">
        <v>2280</v>
      </c>
      <c r="D14" s="1428"/>
      <c r="E14" s="1428"/>
      <c r="F14" s="1428"/>
      <c r="G14" s="1428"/>
      <c r="H14" s="1436"/>
      <c r="I14" s="505" t="s">
        <v>2265</v>
      </c>
      <c r="J14" s="1938" t="s">
        <v>2276</v>
      </c>
      <c r="K14" s="1436"/>
      <c r="L14" s="1658" t="s">
        <v>842</v>
      </c>
      <c r="M14" s="1428"/>
      <c r="N14" s="1429"/>
      <c r="O14" s="1475"/>
      <c r="P14" s="1475"/>
    </row>
    <row r="15" spans="2:16" ht="32.25" customHeight="1" x14ac:dyDescent="0.25">
      <c r="B15" s="419" t="s">
        <v>411</v>
      </c>
      <c r="C15" s="1461" t="s">
        <v>2282</v>
      </c>
      <c r="D15" s="1428"/>
      <c r="E15" s="1428"/>
      <c r="F15" s="1428"/>
      <c r="G15" s="1428"/>
      <c r="H15" s="1436"/>
      <c r="I15" s="505" t="s">
        <v>2265</v>
      </c>
      <c r="J15" s="1938" t="s">
        <v>2276</v>
      </c>
      <c r="K15" s="1436"/>
      <c r="L15" s="1658" t="s">
        <v>3146</v>
      </c>
      <c r="M15" s="1428"/>
      <c r="N15" s="1429"/>
      <c r="O15" s="1475"/>
      <c r="P15" s="1475"/>
    </row>
    <row r="16" spans="2:16" ht="32.25" customHeight="1" x14ac:dyDescent="0.25">
      <c r="B16" s="419" t="s">
        <v>414</v>
      </c>
      <c r="C16" s="1461" t="s">
        <v>2284</v>
      </c>
      <c r="D16" s="1428"/>
      <c r="E16" s="1428"/>
      <c r="F16" s="1428"/>
      <c r="G16" s="1428"/>
      <c r="H16" s="1436"/>
      <c r="I16" s="505" t="s">
        <v>2265</v>
      </c>
      <c r="J16" s="1938" t="s">
        <v>2276</v>
      </c>
      <c r="K16" s="1436"/>
      <c r="L16" s="1658" t="s">
        <v>3147</v>
      </c>
      <c r="M16" s="1428"/>
      <c r="N16" s="1429"/>
      <c r="O16" s="1475"/>
      <c r="P16" s="1475"/>
    </row>
    <row r="17" spans="2:16" ht="32.25" customHeight="1" x14ac:dyDescent="0.25">
      <c r="B17" s="419" t="s">
        <v>417</v>
      </c>
      <c r="C17" s="1461" t="s">
        <v>2286</v>
      </c>
      <c r="D17" s="1428"/>
      <c r="E17" s="1428"/>
      <c r="F17" s="1428"/>
      <c r="G17" s="1428"/>
      <c r="H17" s="1436"/>
      <c r="I17" s="505" t="s">
        <v>2287</v>
      </c>
      <c r="J17" s="1938" t="s">
        <v>2276</v>
      </c>
      <c r="K17" s="1436"/>
      <c r="L17" s="1658"/>
      <c r="M17" s="1428"/>
      <c r="N17" s="1429"/>
      <c r="O17" s="1475"/>
      <c r="P17" s="1475"/>
    </row>
    <row r="18" spans="2:16" ht="32.25" customHeight="1" x14ac:dyDescent="0.25">
      <c r="B18" s="419" t="s">
        <v>419</v>
      </c>
      <c r="C18" s="1461" t="s">
        <v>2288</v>
      </c>
      <c r="D18" s="1428"/>
      <c r="E18" s="1428"/>
      <c r="F18" s="1428"/>
      <c r="G18" s="1428"/>
      <c r="H18" s="1436"/>
      <c r="I18" s="505" t="s">
        <v>2265</v>
      </c>
      <c r="J18" s="1938" t="s">
        <v>2276</v>
      </c>
      <c r="K18" s="1436"/>
      <c r="L18" s="1658" t="s">
        <v>3148</v>
      </c>
      <c r="M18" s="1428"/>
      <c r="N18" s="1429"/>
      <c r="O18" s="1471"/>
      <c r="P18" s="1471"/>
    </row>
    <row r="19" spans="2:16" ht="36.75" customHeight="1" thickBot="1" x14ac:dyDescent="0.3">
      <c r="B19" s="77" t="s">
        <v>421</v>
      </c>
      <c r="C19" s="1457" t="s">
        <v>2289</v>
      </c>
      <c r="D19" s="1428"/>
      <c r="E19" s="1428"/>
      <c r="F19" s="1428"/>
      <c r="G19" s="1428"/>
      <c r="H19" s="1428"/>
      <c r="I19" s="505" t="s">
        <v>2265</v>
      </c>
      <c r="J19" s="1659" t="s">
        <v>2873</v>
      </c>
      <c r="K19" s="1768" t="s">
        <v>3149</v>
      </c>
      <c r="L19" s="1448"/>
      <c r="M19" s="1448"/>
      <c r="N19" s="1466"/>
      <c r="O19" s="357" t="s">
        <v>2292</v>
      </c>
      <c r="P19" s="429"/>
    </row>
    <row r="20" spans="2:16" ht="36.75" customHeight="1" x14ac:dyDescent="0.25">
      <c r="B20" s="77" t="s">
        <v>424</v>
      </c>
      <c r="C20" s="1457" t="s">
        <v>2293</v>
      </c>
      <c r="D20" s="1428"/>
      <c r="E20" s="1428"/>
      <c r="F20" s="1428"/>
      <c r="G20" s="1428"/>
      <c r="H20" s="1428"/>
      <c r="I20" s="505" t="s">
        <v>2265</v>
      </c>
      <c r="J20" s="1490"/>
      <c r="K20" s="1478"/>
      <c r="L20" s="1701"/>
      <c r="M20" s="1701"/>
      <c r="N20" s="1454"/>
      <c r="O20" s="357" t="s">
        <v>2292</v>
      </c>
      <c r="P20" s="429"/>
    </row>
    <row r="21" spans="2:16" ht="36.75" customHeight="1" thickBot="1" x14ac:dyDescent="0.3">
      <c r="B21" s="77" t="s">
        <v>426</v>
      </c>
      <c r="C21" s="1457" t="s">
        <v>2295</v>
      </c>
      <c r="D21" s="1428"/>
      <c r="E21" s="1428"/>
      <c r="F21" s="1428"/>
      <c r="G21" s="1428"/>
      <c r="H21" s="1428"/>
      <c r="I21" s="505" t="s">
        <v>3150</v>
      </c>
      <c r="J21" s="1490"/>
      <c r="K21" s="1478"/>
      <c r="L21" s="1701"/>
      <c r="M21" s="1701"/>
      <c r="N21" s="1454"/>
      <c r="O21" s="1500" t="s">
        <v>3151</v>
      </c>
      <c r="P21" s="2035"/>
    </row>
    <row r="22" spans="2:16" ht="36.75" customHeight="1" x14ac:dyDescent="0.25">
      <c r="B22" s="77" t="s">
        <v>428</v>
      </c>
      <c r="C22" s="1457" t="s">
        <v>2298</v>
      </c>
      <c r="D22" s="1428"/>
      <c r="E22" s="1428"/>
      <c r="F22" s="1428"/>
      <c r="G22" s="1428"/>
      <c r="H22" s="1428"/>
      <c r="I22" s="505" t="s">
        <v>58</v>
      </c>
      <c r="J22" s="1490"/>
      <c r="K22" s="1478"/>
      <c r="L22" s="1701"/>
      <c r="M22" s="1701"/>
      <c r="N22" s="1454"/>
      <c r="O22" s="1475"/>
      <c r="P22" s="1475"/>
    </row>
    <row r="23" spans="2:16" ht="142.5" customHeight="1" thickBot="1" x14ac:dyDescent="0.3">
      <c r="B23" s="421" t="s">
        <v>395</v>
      </c>
      <c r="C23" s="1645" t="s">
        <v>2299</v>
      </c>
      <c r="D23" s="1424"/>
      <c r="E23" s="1424"/>
      <c r="F23" s="1424"/>
      <c r="G23" s="1424"/>
      <c r="H23" s="1424"/>
      <c r="I23" s="505" t="s">
        <v>2364</v>
      </c>
      <c r="J23" s="1490"/>
      <c r="K23" s="1467"/>
      <c r="L23" s="1468"/>
      <c r="M23" s="1468"/>
      <c r="N23" s="1469"/>
      <c r="O23" s="1422"/>
      <c r="P23" s="1422"/>
    </row>
    <row r="24" spans="2:16" ht="24.75" customHeight="1" thickBot="1" x14ac:dyDescent="0.3">
      <c r="B24" s="1434" t="s">
        <v>2300</v>
      </c>
      <c r="C24" s="1431"/>
      <c r="D24" s="1431"/>
      <c r="E24" s="1431"/>
      <c r="F24" s="1431"/>
      <c r="G24" s="1431"/>
      <c r="H24" s="1431"/>
      <c r="I24" s="1431"/>
      <c r="J24" s="1431"/>
      <c r="K24" s="1431"/>
      <c r="L24" s="1431"/>
      <c r="M24" s="1431"/>
      <c r="N24" s="1431"/>
      <c r="O24" s="1431"/>
      <c r="P24" s="1433"/>
    </row>
    <row r="25" spans="2:16" ht="53.45" customHeight="1" x14ac:dyDescent="0.25">
      <c r="B25" s="1654" t="s">
        <v>431</v>
      </c>
      <c r="C25" s="1558" t="s">
        <v>2301</v>
      </c>
      <c r="D25" s="1495"/>
      <c r="E25" s="1495"/>
      <c r="F25" s="1655"/>
      <c r="G25" s="423" t="s">
        <v>2302</v>
      </c>
      <c r="H25" s="424" t="s">
        <v>2303</v>
      </c>
      <c r="I25" s="425" t="s">
        <v>2304</v>
      </c>
      <c r="J25" s="424" t="s">
        <v>2305</v>
      </c>
      <c r="K25" s="1656" t="s">
        <v>2306</v>
      </c>
      <c r="L25" s="1706" t="s">
        <v>3152</v>
      </c>
      <c r="M25" s="1495"/>
      <c r="N25" s="1452"/>
      <c r="O25" s="372" t="s">
        <v>2307</v>
      </c>
      <c r="P25" s="381"/>
    </row>
    <row r="26" spans="2:16" ht="53.1" customHeight="1" x14ac:dyDescent="0.25">
      <c r="B26" s="1525"/>
      <c r="C26" s="1484"/>
      <c r="D26" s="1484"/>
      <c r="E26" s="1484"/>
      <c r="F26" s="1456"/>
      <c r="G26" s="518" t="s">
        <v>2308</v>
      </c>
      <c r="H26" s="487">
        <v>2020</v>
      </c>
      <c r="I26" s="518" t="s">
        <v>2309</v>
      </c>
      <c r="J26" s="487">
        <v>2020</v>
      </c>
      <c r="K26" s="1490"/>
      <c r="L26" s="1478"/>
      <c r="M26" s="1701"/>
      <c r="N26" s="1454"/>
      <c r="O26" s="429" t="s">
        <v>2307</v>
      </c>
      <c r="P26" s="380"/>
    </row>
    <row r="27" spans="2:16" ht="75.75" customHeight="1" x14ac:dyDescent="0.25">
      <c r="B27" s="77" t="s">
        <v>438</v>
      </c>
      <c r="C27" s="1488" t="s">
        <v>2310</v>
      </c>
      <c r="D27" s="1428"/>
      <c r="E27" s="1428"/>
      <c r="F27" s="1428"/>
      <c r="G27" s="1428"/>
      <c r="H27" s="1428"/>
      <c r="I27" s="1436"/>
      <c r="J27" s="861">
        <v>1148000</v>
      </c>
      <c r="K27" s="1490"/>
      <c r="L27" s="1478"/>
      <c r="M27" s="1701"/>
      <c r="N27" s="1454"/>
      <c r="O27" s="1565" t="s">
        <v>3153</v>
      </c>
      <c r="P27" s="1723"/>
    </row>
    <row r="28" spans="2:16" ht="32.25" customHeight="1" x14ac:dyDescent="0.25">
      <c r="B28" s="430"/>
      <c r="C28" s="550" t="s">
        <v>395</v>
      </c>
      <c r="D28" s="1461" t="s">
        <v>2312</v>
      </c>
      <c r="E28" s="1428"/>
      <c r="F28" s="1428"/>
      <c r="G28" s="1428"/>
      <c r="H28" s="1428"/>
      <c r="I28" s="1436"/>
      <c r="J28" s="589">
        <v>866168</v>
      </c>
      <c r="K28" s="1490"/>
      <c r="L28" s="1478"/>
      <c r="M28" s="1701"/>
      <c r="N28" s="1454"/>
      <c r="O28" s="1475"/>
      <c r="P28" s="1475"/>
    </row>
    <row r="29" spans="2:16" ht="29.25" customHeight="1" x14ac:dyDescent="0.25">
      <c r="B29" s="519" t="s">
        <v>441</v>
      </c>
      <c r="C29" s="1461" t="s">
        <v>2313</v>
      </c>
      <c r="D29" s="1428"/>
      <c r="E29" s="1428"/>
      <c r="F29" s="1428"/>
      <c r="G29" s="1436"/>
      <c r="H29" s="1652" t="s">
        <v>3154</v>
      </c>
      <c r="I29" s="1448"/>
      <c r="J29" s="1445"/>
      <c r="K29" s="1490"/>
      <c r="L29" s="1478"/>
      <c r="M29" s="1701"/>
      <c r="N29" s="1454"/>
      <c r="O29" s="1471"/>
      <c r="P29" s="1475"/>
    </row>
    <row r="30" spans="2:16" ht="25.5" customHeight="1" x14ac:dyDescent="0.25">
      <c r="B30" s="419"/>
      <c r="C30" s="1461" t="s">
        <v>2315</v>
      </c>
      <c r="D30" s="1428"/>
      <c r="E30" s="1428"/>
      <c r="F30" s="1428"/>
      <c r="G30" s="1436"/>
      <c r="H30" s="1653" t="s">
        <v>3155</v>
      </c>
      <c r="I30" s="1428"/>
      <c r="J30" s="1436"/>
      <c r="K30" s="1490"/>
      <c r="L30" s="1478"/>
      <c r="M30" s="1701"/>
      <c r="N30" s="1454"/>
      <c r="O30" s="373" t="s">
        <v>2268</v>
      </c>
      <c r="P30" s="359"/>
    </row>
    <row r="31" spans="2:16" ht="51" customHeight="1" thickBot="1" x14ac:dyDescent="0.3">
      <c r="B31" s="221" t="s">
        <v>444</v>
      </c>
      <c r="C31" s="1649" t="s">
        <v>2317</v>
      </c>
      <c r="D31" s="1468"/>
      <c r="E31" s="1468"/>
      <c r="F31" s="1468"/>
      <c r="G31" s="1468"/>
      <c r="H31" s="1468"/>
      <c r="I31" s="1468"/>
      <c r="J31" s="709" t="s">
        <v>2265</v>
      </c>
      <c r="K31" s="512" t="s">
        <v>2318</v>
      </c>
      <c r="L31" s="1718"/>
      <c r="M31" s="1424"/>
      <c r="N31" s="1578"/>
      <c r="O31" s="435" t="s">
        <v>2319</v>
      </c>
      <c r="P31" s="435"/>
    </row>
    <row r="32" spans="2:16" ht="46.5" customHeight="1" x14ac:dyDescent="0.25">
      <c r="B32" s="1764" t="s">
        <v>2320</v>
      </c>
      <c r="C32" s="1484"/>
      <c r="D32" s="1484"/>
      <c r="E32" s="1484"/>
      <c r="F32" s="1484"/>
      <c r="G32" s="1484"/>
      <c r="H32" s="1484"/>
      <c r="I32" s="1484"/>
      <c r="J32" s="1484"/>
      <c r="K32" s="1484"/>
      <c r="L32" s="1484"/>
      <c r="M32" s="1484"/>
      <c r="N32" s="1484"/>
      <c r="O32" s="1484"/>
      <c r="P32" s="1481"/>
    </row>
    <row r="33" spans="2:17" ht="95.45" customHeight="1" thickBot="1" x14ac:dyDescent="0.3">
      <c r="B33" s="436" t="s">
        <v>448</v>
      </c>
      <c r="C33" s="1760" t="s">
        <v>2321</v>
      </c>
      <c r="D33" s="1424"/>
      <c r="E33" s="1424"/>
      <c r="F33" s="1424"/>
      <c r="G33" s="1424"/>
      <c r="H33" s="1424"/>
      <c r="I33" s="1424"/>
      <c r="J33" s="437" t="s">
        <v>2265</v>
      </c>
      <c r="K33" s="512" t="s">
        <v>2318</v>
      </c>
      <c r="L33" s="1539"/>
      <c r="M33" s="1424"/>
      <c r="N33" s="1578"/>
      <c r="O33" s="388" t="s">
        <v>2322</v>
      </c>
      <c r="P33" s="375"/>
    </row>
    <row r="34" spans="2:17" ht="26.25" customHeight="1" x14ac:dyDescent="0.25">
      <c r="B34" s="1766" t="s">
        <v>2323</v>
      </c>
      <c r="C34" s="1439"/>
      <c r="D34" s="1439"/>
      <c r="E34" s="1439"/>
      <c r="F34" s="1439"/>
      <c r="G34" s="1439"/>
      <c r="H34" s="1439"/>
      <c r="I34" s="1439"/>
      <c r="J34" s="1439"/>
      <c r="K34" s="1439"/>
      <c r="L34" s="1439"/>
      <c r="M34" s="1439"/>
      <c r="N34" s="1439"/>
      <c r="O34" s="1439"/>
      <c r="P34" s="1440"/>
    </row>
    <row r="35" spans="2:17" ht="75" customHeight="1" thickBot="1" x14ac:dyDescent="0.3">
      <c r="B35" s="436" t="s">
        <v>451</v>
      </c>
      <c r="C35" s="1647" t="s">
        <v>2324</v>
      </c>
      <c r="D35" s="1484"/>
      <c r="E35" s="1484"/>
      <c r="F35" s="1456"/>
      <c r="G35" s="438" t="s">
        <v>2325</v>
      </c>
      <c r="H35" s="593" t="s">
        <v>2326</v>
      </c>
      <c r="I35" s="1636" t="s">
        <v>2327</v>
      </c>
      <c r="J35" s="1436"/>
      <c r="K35" s="1762" t="s">
        <v>2306</v>
      </c>
      <c r="L35" s="1428"/>
      <c r="M35" s="1428"/>
      <c r="N35" s="1429"/>
      <c r="O35" s="1648"/>
      <c r="P35" s="1648"/>
    </row>
    <row r="36" spans="2:17" ht="49.5" customHeight="1" x14ac:dyDescent="0.25">
      <c r="B36" s="419" t="s">
        <v>395</v>
      </c>
      <c r="C36" s="1461" t="s">
        <v>2328</v>
      </c>
      <c r="D36" s="1428"/>
      <c r="E36" s="1428"/>
      <c r="F36" s="1436"/>
      <c r="G36" s="864">
        <v>0</v>
      </c>
      <c r="H36" s="865" t="s">
        <v>3156</v>
      </c>
      <c r="I36" s="1992" t="s">
        <v>3157</v>
      </c>
      <c r="J36" s="1436"/>
      <c r="K36" s="1642"/>
      <c r="L36" s="1428"/>
      <c r="M36" s="1428"/>
      <c r="N36" s="1429"/>
      <c r="O36" s="1475"/>
      <c r="P36" s="1475"/>
    </row>
    <row r="37" spans="2:17" ht="67.5" customHeight="1" x14ac:dyDescent="0.25">
      <c r="B37" s="419" t="s">
        <v>402</v>
      </c>
      <c r="C37" s="1461" t="s">
        <v>2330</v>
      </c>
      <c r="D37" s="1428"/>
      <c r="E37" s="1428"/>
      <c r="F37" s="1436"/>
      <c r="G37" s="864">
        <v>2215218</v>
      </c>
      <c r="H37" s="865" t="s">
        <v>3156</v>
      </c>
      <c r="I37" s="1992" t="s">
        <v>3157</v>
      </c>
      <c r="J37" s="1436"/>
      <c r="K37" s="1642"/>
      <c r="L37" s="1428"/>
      <c r="M37" s="1428"/>
      <c r="N37" s="1429"/>
      <c r="O37" s="1475"/>
      <c r="P37" s="1475"/>
    </row>
    <row r="38" spans="2:17" ht="54" customHeight="1" thickBot="1" x14ac:dyDescent="0.3">
      <c r="B38" s="421" t="s">
        <v>404</v>
      </c>
      <c r="C38" s="1459" t="s">
        <v>2332</v>
      </c>
      <c r="D38" s="1448"/>
      <c r="E38" s="1448"/>
      <c r="F38" s="1445"/>
      <c r="G38" s="866">
        <v>2215218</v>
      </c>
      <c r="H38" s="442"/>
      <c r="I38" s="1627"/>
      <c r="J38" s="1425"/>
      <c r="K38" s="1643"/>
      <c r="L38" s="1424"/>
      <c r="M38" s="1424"/>
      <c r="N38" s="1578"/>
      <c r="O38" s="1422"/>
      <c r="P38" s="1422"/>
      <c r="Q38" s="443"/>
    </row>
    <row r="39" spans="2:17" ht="57.75" customHeight="1" x14ac:dyDescent="0.25">
      <c r="B39" s="1644" t="s">
        <v>2333</v>
      </c>
      <c r="C39" s="1439"/>
      <c r="D39" s="1439"/>
      <c r="E39" s="1439"/>
      <c r="F39" s="1439"/>
      <c r="G39" s="1439"/>
      <c r="H39" s="1439"/>
      <c r="I39" s="1439"/>
      <c r="J39" s="1439"/>
      <c r="K39" s="1439"/>
      <c r="L39" s="1439"/>
      <c r="M39" s="1439"/>
      <c r="N39" s="1439"/>
      <c r="O39" s="1439"/>
      <c r="P39" s="1440"/>
    </row>
    <row r="40" spans="2:17" ht="102" customHeight="1" thickBot="1" x14ac:dyDescent="0.3">
      <c r="B40" s="75" t="s">
        <v>460</v>
      </c>
      <c r="C40" s="1760" t="s">
        <v>2334</v>
      </c>
      <c r="D40" s="1424"/>
      <c r="E40" s="1424"/>
      <c r="F40" s="1424"/>
      <c r="G40" s="1424"/>
      <c r="H40" s="1424"/>
      <c r="I40" s="437" t="s">
        <v>2265</v>
      </c>
      <c r="J40" s="444" t="s">
        <v>2318</v>
      </c>
      <c r="K40" s="1646"/>
      <c r="L40" s="1424"/>
      <c r="M40" s="1424"/>
      <c r="N40" s="1578"/>
      <c r="O40" s="388" t="s">
        <v>3158</v>
      </c>
      <c r="P40" s="375"/>
    </row>
    <row r="41" spans="2:17" ht="21.75" customHeight="1" x14ac:dyDescent="0.25">
      <c r="B41" s="1753" t="s">
        <v>2335</v>
      </c>
      <c r="C41" s="1439"/>
      <c r="D41" s="1439"/>
      <c r="E41" s="1439"/>
      <c r="F41" s="1439"/>
      <c r="G41" s="1439"/>
      <c r="H41" s="1439"/>
      <c r="I41" s="1439"/>
      <c r="J41" s="1439"/>
      <c r="K41" s="1439"/>
      <c r="L41" s="1439"/>
      <c r="M41" s="1439"/>
      <c r="N41" s="1439"/>
      <c r="O41" s="1439"/>
      <c r="P41" s="1440"/>
    </row>
    <row r="42" spans="2:17" ht="118.5" customHeight="1" thickBot="1" x14ac:dyDescent="0.3">
      <c r="B42" s="76" t="s">
        <v>463</v>
      </c>
      <c r="C42" s="1634" t="s">
        <v>2336</v>
      </c>
      <c r="D42" s="1484"/>
      <c r="E42" s="1456"/>
      <c r="F42" s="439" t="s">
        <v>2337</v>
      </c>
      <c r="G42" s="1636" t="s">
        <v>2338</v>
      </c>
      <c r="H42" s="1436"/>
      <c r="I42" s="1636" t="s">
        <v>2326</v>
      </c>
      <c r="J42" s="1436"/>
      <c r="K42" s="1636" t="s">
        <v>2339</v>
      </c>
      <c r="L42" s="1436"/>
      <c r="M42" s="446" t="s">
        <v>2340</v>
      </c>
      <c r="N42" s="867" t="s">
        <v>2341</v>
      </c>
      <c r="O42" s="1500" t="s">
        <v>3159</v>
      </c>
      <c r="P42" s="1500"/>
    </row>
    <row r="43" spans="2:17" ht="52.5" customHeight="1" x14ac:dyDescent="0.25">
      <c r="B43" s="419" t="s">
        <v>395</v>
      </c>
      <c r="C43" s="1637" t="s">
        <v>2343</v>
      </c>
      <c r="D43" s="1428"/>
      <c r="E43" s="1436"/>
      <c r="F43" s="14" t="s">
        <v>2265</v>
      </c>
      <c r="G43" s="1891">
        <v>2215218</v>
      </c>
      <c r="H43" s="1436"/>
      <c r="I43" s="1632" t="s">
        <v>3156</v>
      </c>
      <c r="J43" s="1436"/>
      <c r="K43" s="1633">
        <v>866168</v>
      </c>
      <c r="L43" s="1436"/>
      <c r="M43" s="448" t="s">
        <v>2364</v>
      </c>
      <c r="N43" s="869" t="s">
        <v>3160</v>
      </c>
      <c r="O43" s="1475"/>
      <c r="P43" s="1475"/>
    </row>
    <row r="44" spans="2:17" ht="39" customHeight="1" x14ac:dyDescent="0.25">
      <c r="B44" s="450"/>
      <c r="C44" s="1637" t="s">
        <v>2347</v>
      </c>
      <c r="D44" s="1428"/>
      <c r="E44" s="1436"/>
      <c r="F44" s="1640" t="s">
        <v>3161</v>
      </c>
      <c r="G44" s="1428"/>
      <c r="H44" s="1428"/>
      <c r="I44" s="1428"/>
      <c r="J44" s="1428"/>
      <c r="K44" s="1428"/>
      <c r="L44" s="1428"/>
      <c r="M44" s="1428"/>
      <c r="N44" s="1429"/>
      <c r="O44" s="1475"/>
      <c r="P44" s="1475"/>
    </row>
    <row r="45" spans="2:17" ht="72" customHeight="1" x14ac:dyDescent="0.25">
      <c r="B45" s="419" t="s">
        <v>402</v>
      </c>
      <c r="C45" s="1637" t="s">
        <v>2349</v>
      </c>
      <c r="D45" s="1428"/>
      <c r="E45" s="1436"/>
      <c r="F45" s="14" t="s">
        <v>58</v>
      </c>
      <c r="G45" s="1891">
        <v>0</v>
      </c>
      <c r="H45" s="1436"/>
      <c r="I45" s="1632" t="s">
        <v>3156</v>
      </c>
      <c r="J45" s="1436"/>
      <c r="K45" s="1633">
        <v>0</v>
      </c>
      <c r="L45" s="1436"/>
      <c r="M45" s="448" t="s">
        <v>2364</v>
      </c>
      <c r="N45" s="714" t="s">
        <v>2350</v>
      </c>
      <c r="O45" s="1475"/>
      <c r="P45" s="1475"/>
    </row>
    <row r="46" spans="2:17" ht="39" customHeight="1" x14ac:dyDescent="0.25">
      <c r="B46" s="450"/>
      <c r="C46" s="1637" t="s">
        <v>2351</v>
      </c>
      <c r="D46" s="1428"/>
      <c r="E46" s="1436"/>
      <c r="F46" s="1640"/>
      <c r="G46" s="1428"/>
      <c r="H46" s="1428"/>
      <c r="I46" s="1428"/>
      <c r="J46" s="1428"/>
      <c r="K46" s="1428"/>
      <c r="L46" s="1428"/>
      <c r="M46" s="1428"/>
      <c r="N46" s="1429"/>
      <c r="O46" s="1475"/>
      <c r="P46" s="1475"/>
    </row>
    <row r="47" spans="2:17" ht="57" customHeight="1" thickBot="1" x14ac:dyDescent="0.3">
      <c r="B47" s="452" t="s">
        <v>404</v>
      </c>
      <c r="C47" s="1641" t="s">
        <v>2352</v>
      </c>
      <c r="D47" s="1424"/>
      <c r="E47" s="1425"/>
      <c r="F47" s="453"/>
      <c r="G47" s="1626">
        <v>2215218</v>
      </c>
      <c r="H47" s="1425"/>
      <c r="I47" s="1627"/>
      <c r="J47" s="1425"/>
      <c r="K47" s="1628">
        <v>866168</v>
      </c>
      <c r="L47" s="1424"/>
      <c r="M47" s="870"/>
      <c r="N47" s="871"/>
      <c r="O47" s="1422"/>
      <c r="P47" s="1422"/>
    </row>
    <row r="48" spans="2:17" ht="56.25" customHeight="1" x14ac:dyDescent="0.25">
      <c r="B48" s="1816" t="s">
        <v>2353</v>
      </c>
      <c r="C48" s="1439"/>
      <c r="D48" s="1439"/>
      <c r="E48" s="1439"/>
      <c r="F48" s="1439"/>
      <c r="G48" s="1439"/>
      <c r="H48" s="1439"/>
      <c r="I48" s="1439"/>
      <c r="J48" s="1439"/>
      <c r="K48" s="1439"/>
      <c r="L48" s="1439"/>
      <c r="M48" s="1439"/>
      <c r="N48" s="1439"/>
      <c r="O48" s="1439"/>
      <c r="P48" s="1440"/>
    </row>
    <row r="49" spans="1:16" ht="112.5" customHeight="1" x14ac:dyDescent="0.25">
      <c r="B49" s="76" t="s">
        <v>476</v>
      </c>
      <c r="C49" s="1634" t="s">
        <v>2354</v>
      </c>
      <c r="D49" s="1484"/>
      <c r="E49" s="1456"/>
      <c r="F49" s="445" t="s">
        <v>2355</v>
      </c>
      <c r="G49" s="1635" t="s">
        <v>2356</v>
      </c>
      <c r="H49" s="1436"/>
      <c r="I49" s="1636" t="s">
        <v>2326</v>
      </c>
      <c r="J49" s="1436"/>
      <c r="K49" s="1636" t="s">
        <v>2339</v>
      </c>
      <c r="L49" s="1436"/>
      <c r="M49" s="446" t="s">
        <v>2340</v>
      </c>
      <c r="N49" s="867" t="s">
        <v>2357</v>
      </c>
      <c r="O49" s="458"/>
      <c r="P49" s="469"/>
    </row>
    <row r="50" spans="1:16" s="459" customFormat="1" ht="42.75" customHeight="1" x14ac:dyDescent="0.25">
      <c r="B50" s="419" t="s">
        <v>395</v>
      </c>
      <c r="C50" s="1461" t="s">
        <v>99</v>
      </c>
      <c r="D50" s="1428"/>
      <c r="E50" s="1436"/>
      <c r="F50" s="14" t="s">
        <v>2364</v>
      </c>
      <c r="G50" s="1631">
        <v>0</v>
      </c>
      <c r="H50" s="1436"/>
      <c r="I50" s="1632" t="s">
        <v>3156</v>
      </c>
      <c r="J50" s="1436"/>
      <c r="K50" s="1633">
        <v>0</v>
      </c>
      <c r="L50" s="1436"/>
      <c r="M50" s="448" t="s">
        <v>2364</v>
      </c>
      <c r="O50" s="357" t="s">
        <v>2360</v>
      </c>
      <c r="P50" s="918"/>
    </row>
    <row r="51" spans="1:16" s="459" customFormat="1" ht="63.75" customHeight="1" x14ac:dyDescent="0.25">
      <c r="B51" s="419" t="s">
        <v>402</v>
      </c>
      <c r="C51" s="1461" t="s">
        <v>2361</v>
      </c>
      <c r="D51" s="1428"/>
      <c r="E51" s="1436"/>
      <c r="F51" s="14" t="s">
        <v>2358</v>
      </c>
      <c r="G51" s="1631">
        <v>566482</v>
      </c>
      <c r="H51" s="1436"/>
      <c r="I51" s="1632" t="s">
        <v>3156</v>
      </c>
      <c r="J51" s="1436"/>
      <c r="K51" s="1633">
        <v>243500</v>
      </c>
      <c r="L51" s="1436"/>
      <c r="M51" s="448" t="s">
        <v>2359</v>
      </c>
      <c r="N51" s="894" t="s">
        <v>3162</v>
      </c>
      <c r="O51" s="357" t="s">
        <v>483</v>
      </c>
      <c r="P51" s="429"/>
    </row>
    <row r="52" spans="1:16" s="459" customFormat="1" ht="32.25" customHeight="1" x14ac:dyDescent="0.25">
      <c r="B52" s="419" t="s">
        <v>404</v>
      </c>
      <c r="C52" s="1461" t="s">
        <v>2363</v>
      </c>
      <c r="D52" s="1428"/>
      <c r="E52" s="1436"/>
      <c r="F52" s="14" t="s">
        <v>2364</v>
      </c>
      <c r="G52" s="1631">
        <v>22695</v>
      </c>
      <c r="H52" s="1436"/>
      <c r="I52" s="1632" t="s">
        <v>3156</v>
      </c>
      <c r="J52" s="1436"/>
      <c r="K52" s="1633">
        <v>7980</v>
      </c>
      <c r="L52" s="1436"/>
      <c r="M52" s="448" t="s">
        <v>2359</v>
      </c>
      <c r="N52" s="894"/>
      <c r="O52" s="357" t="s">
        <v>483</v>
      </c>
      <c r="P52" s="429"/>
    </row>
    <row r="53" spans="1:16" s="459" customFormat="1" ht="32.25" customHeight="1" x14ac:dyDescent="0.25">
      <c r="B53" s="419" t="s">
        <v>406</v>
      </c>
      <c r="C53" s="1461" t="s">
        <v>2366</v>
      </c>
      <c r="D53" s="1428"/>
      <c r="E53" s="1436"/>
      <c r="F53" s="14" t="s">
        <v>2364</v>
      </c>
      <c r="G53" s="1631">
        <v>0</v>
      </c>
      <c r="H53" s="1436"/>
      <c r="I53" s="1632" t="s">
        <v>3156</v>
      </c>
      <c r="J53" s="1436"/>
      <c r="K53" s="1633">
        <v>0</v>
      </c>
      <c r="L53" s="1436"/>
      <c r="M53" s="448" t="s">
        <v>2364</v>
      </c>
      <c r="N53" s="893"/>
      <c r="O53" s="375" t="s">
        <v>2268</v>
      </c>
      <c r="P53" s="383"/>
    </row>
    <row r="54" spans="1:16" s="459" customFormat="1" ht="32.25" customHeight="1" x14ac:dyDescent="0.25">
      <c r="B54" s="419" t="s">
        <v>409</v>
      </c>
      <c r="C54" s="1461" t="s">
        <v>2365</v>
      </c>
      <c r="D54" s="1428"/>
      <c r="E54" s="1436"/>
      <c r="F54" s="14" t="s">
        <v>2358</v>
      </c>
      <c r="G54" s="1631">
        <v>883508</v>
      </c>
      <c r="H54" s="1436"/>
      <c r="I54" s="1632" t="s">
        <v>3156</v>
      </c>
      <c r="J54" s="1436"/>
      <c r="K54" s="1633">
        <v>267705</v>
      </c>
      <c r="L54" s="1436"/>
      <c r="M54" s="448" t="s">
        <v>2359</v>
      </c>
      <c r="N54" s="894"/>
      <c r="O54" s="375" t="s">
        <v>2268</v>
      </c>
      <c r="P54" s="383"/>
    </row>
    <row r="55" spans="1:16" ht="70.5" customHeight="1" thickBot="1" x14ac:dyDescent="0.3">
      <c r="B55" s="421" t="s">
        <v>411</v>
      </c>
      <c r="C55" s="1459" t="s">
        <v>2368</v>
      </c>
      <c r="D55" s="1448"/>
      <c r="E55" s="1445"/>
      <c r="F55" s="464"/>
      <c r="G55" s="1626">
        <v>1472685</v>
      </c>
      <c r="H55" s="1425"/>
      <c r="I55" s="1627"/>
      <c r="J55" s="1425"/>
      <c r="K55" s="1628">
        <v>519185</v>
      </c>
      <c r="L55" s="1424"/>
      <c r="M55" s="454"/>
      <c r="N55" s="455"/>
      <c r="O55" s="601"/>
      <c r="P55" s="601"/>
    </row>
    <row r="56" spans="1:16" ht="54.75" customHeight="1" x14ac:dyDescent="0.25">
      <c r="A56" s="466"/>
      <c r="B56" s="1751" t="s">
        <v>2369</v>
      </c>
      <c r="C56" s="1439"/>
      <c r="D56" s="1439"/>
      <c r="E56" s="1439"/>
      <c r="F56" s="1439"/>
      <c r="G56" s="1439"/>
      <c r="H56" s="1439"/>
      <c r="I56" s="1439"/>
      <c r="J56" s="1439"/>
      <c r="K56" s="1439"/>
      <c r="L56" s="1439"/>
      <c r="M56" s="1439"/>
      <c r="N56" s="1439"/>
      <c r="O56" s="1439"/>
      <c r="P56" s="1440"/>
    </row>
    <row r="57" spans="1:16" ht="101.25" customHeight="1" x14ac:dyDescent="0.25">
      <c r="B57" s="604" t="s">
        <v>487</v>
      </c>
      <c r="C57" s="1630" t="s">
        <v>2370</v>
      </c>
      <c r="D57" s="1428"/>
      <c r="E57" s="1428"/>
      <c r="F57" s="1428"/>
      <c r="G57" s="1428"/>
      <c r="H57" s="1428"/>
      <c r="I57" s="1436"/>
      <c r="J57" s="605">
        <v>0.60067143848414672</v>
      </c>
      <c r="K57" s="476" t="s">
        <v>2266</v>
      </c>
      <c r="L57" s="2034" t="s">
        <v>3163</v>
      </c>
      <c r="M57" s="1428"/>
      <c r="N57" s="1429"/>
      <c r="O57" s="1587"/>
      <c r="P57" s="1587"/>
    </row>
    <row r="58" spans="1:16" ht="51.75" customHeight="1" x14ac:dyDescent="0.25">
      <c r="B58" s="606" t="s">
        <v>489</v>
      </c>
      <c r="C58" s="1630" t="s">
        <v>2371</v>
      </c>
      <c r="D58" s="1428"/>
      <c r="E58" s="1428"/>
      <c r="F58" s="1428"/>
      <c r="G58" s="1428"/>
      <c r="H58" s="1428"/>
      <c r="I58" s="1436"/>
      <c r="J58" s="605">
        <v>1</v>
      </c>
      <c r="K58" s="476" t="s">
        <v>2318</v>
      </c>
      <c r="L58" s="1622"/>
      <c r="M58" s="1428"/>
      <c r="N58" s="1429"/>
      <c r="O58" s="1475"/>
      <c r="P58" s="1475"/>
    </row>
    <row r="59" spans="1:16" ht="53.25" customHeight="1" x14ac:dyDescent="0.25">
      <c r="B59" s="606" t="s">
        <v>491</v>
      </c>
      <c r="C59" s="1621" t="s">
        <v>2372</v>
      </c>
      <c r="D59" s="1428"/>
      <c r="E59" s="1428"/>
      <c r="F59" s="1428"/>
      <c r="G59" s="1428"/>
      <c r="H59" s="1428"/>
      <c r="I59" s="1436"/>
      <c r="J59" s="607">
        <v>3687903</v>
      </c>
      <c r="K59" s="476" t="s">
        <v>2266</v>
      </c>
      <c r="L59" s="1622"/>
      <c r="M59" s="1428"/>
      <c r="N59" s="1429"/>
      <c r="O59" s="1475"/>
      <c r="P59" s="1475"/>
    </row>
    <row r="60" spans="1:16" ht="50.25" customHeight="1" x14ac:dyDescent="0.25">
      <c r="B60" s="606" t="s">
        <v>493</v>
      </c>
      <c r="C60" s="1488" t="s">
        <v>2373</v>
      </c>
      <c r="D60" s="1428"/>
      <c r="E60" s="1428"/>
      <c r="F60" s="1428"/>
      <c r="G60" s="1428"/>
      <c r="H60" s="1428"/>
      <c r="I60" s="1436"/>
      <c r="J60" s="605">
        <v>3.2124590592334501</v>
      </c>
      <c r="K60" s="476" t="s">
        <v>2266</v>
      </c>
      <c r="L60" s="1935"/>
      <c r="M60" s="1428"/>
      <c r="N60" s="1429"/>
      <c r="O60" s="1475"/>
      <c r="P60" s="1475"/>
    </row>
    <row r="61" spans="1:16" ht="72" customHeight="1" x14ac:dyDescent="0.25">
      <c r="B61" s="608" t="s">
        <v>495</v>
      </c>
      <c r="C61" s="1488" t="s">
        <v>2374</v>
      </c>
      <c r="D61" s="1428"/>
      <c r="E61" s="1428"/>
      <c r="F61" s="1428"/>
      <c r="G61" s="1428"/>
      <c r="H61" s="1428"/>
      <c r="I61" s="1436"/>
      <c r="J61" s="609">
        <v>1.5994045035143301</v>
      </c>
      <c r="K61" s="476" t="s">
        <v>2266</v>
      </c>
      <c r="L61" s="1935"/>
      <c r="M61" s="1428"/>
      <c r="N61" s="1429"/>
      <c r="O61" s="1475"/>
      <c r="P61" s="1475"/>
    </row>
    <row r="62" spans="1:16" ht="34.5" customHeight="1" x14ac:dyDescent="0.25">
      <c r="B62" s="608" t="s">
        <v>497</v>
      </c>
      <c r="C62" s="1630" t="s">
        <v>2375</v>
      </c>
      <c r="D62" s="1428"/>
      <c r="E62" s="1428"/>
      <c r="F62" s="1428"/>
      <c r="G62" s="1428"/>
      <c r="H62" s="1428"/>
      <c r="I62" s="1436"/>
      <c r="J62" s="605" t="s">
        <v>92</v>
      </c>
      <c r="K62" s="476" t="s">
        <v>2266</v>
      </c>
      <c r="L62" s="1933"/>
      <c r="M62" s="1484"/>
      <c r="N62" s="1481"/>
      <c r="O62" s="1471"/>
      <c r="P62" s="1471"/>
    </row>
    <row r="63" spans="1:16" ht="53.25" customHeight="1" x14ac:dyDescent="0.25">
      <c r="B63" s="608" t="s">
        <v>499</v>
      </c>
      <c r="C63" s="1623" t="s">
        <v>2376</v>
      </c>
      <c r="D63" s="1428"/>
      <c r="E63" s="1428"/>
      <c r="F63" s="1428"/>
      <c r="G63" s="1428"/>
      <c r="H63" s="1428"/>
      <c r="I63" s="1428"/>
      <c r="J63" s="611">
        <v>1.929632404181185</v>
      </c>
      <c r="K63" s="610" t="s">
        <v>2266</v>
      </c>
      <c r="L63" s="1622"/>
      <c r="M63" s="1428"/>
      <c r="N63" s="1429"/>
      <c r="O63" s="475"/>
      <c r="P63" s="475"/>
    </row>
    <row r="64" spans="1:16" ht="46.5" customHeight="1" x14ac:dyDescent="0.25">
      <c r="B64" s="77" t="s">
        <v>934</v>
      </c>
      <c r="C64" s="1461" t="s">
        <v>2377</v>
      </c>
      <c r="D64" s="1428"/>
      <c r="E64" s="1428"/>
      <c r="F64" s="1428"/>
      <c r="G64" s="1428"/>
      <c r="H64" s="1428"/>
      <c r="I64" s="1428"/>
      <c r="J64" s="1436"/>
      <c r="K64" s="1619" t="s">
        <v>2318</v>
      </c>
      <c r="L64" s="1622" t="s">
        <v>3164</v>
      </c>
      <c r="M64" s="1448"/>
      <c r="N64" s="1466"/>
      <c r="O64" s="1565" t="s">
        <v>2387</v>
      </c>
      <c r="P64" s="1565"/>
    </row>
    <row r="65" spans="2:16" ht="21" customHeight="1" x14ac:dyDescent="0.25">
      <c r="B65" s="419" t="s">
        <v>395</v>
      </c>
      <c r="C65" s="1620" t="s">
        <v>2381</v>
      </c>
      <c r="D65" s="1428"/>
      <c r="E65" s="1428"/>
      <c r="F65" s="1428"/>
      <c r="G65" s="1428"/>
      <c r="H65" s="1428"/>
      <c r="I65" s="1428"/>
      <c r="J65" s="860" t="s">
        <v>2265</v>
      </c>
      <c r="K65" s="1490"/>
      <c r="L65" s="1478"/>
      <c r="M65" s="1701"/>
      <c r="N65" s="1454"/>
      <c r="O65" s="1475"/>
      <c r="P65" s="1475"/>
    </row>
    <row r="66" spans="2:16" ht="21" customHeight="1" x14ac:dyDescent="0.25">
      <c r="B66" s="419" t="s">
        <v>402</v>
      </c>
      <c r="C66" s="1620" t="s">
        <v>2382</v>
      </c>
      <c r="D66" s="1428"/>
      <c r="E66" s="1428"/>
      <c r="F66" s="1428"/>
      <c r="G66" s="1428"/>
      <c r="H66" s="1428"/>
      <c r="I66" s="1428"/>
      <c r="J66" s="860" t="s">
        <v>2265</v>
      </c>
      <c r="K66" s="1490"/>
      <c r="L66" s="1478"/>
      <c r="M66" s="1701"/>
      <c r="N66" s="1454"/>
      <c r="O66" s="1475"/>
      <c r="P66" s="1475"/>
    </row>
    <row r="67" spans="2:16" ht="21" customHeight="1" x14ac:dyDescent="0.25">
      <c r="B67" s="419" t="s">
        <v>404</v>
      </c>
      <c r="C67" s="1620" t="s">
        <v>2383</v>
      </c>
      <c r="D67" s="1428"/>
      <c r="E67" s="1428"/>
      <c r="F67" s="1428"/>
      <c r="G67" s="1428"/>
      <c r="H67" s="1428"/>
      <c r="I67" s="1428"/>
      <c r="J67" s="860" t="s">
        <v>58</v>
      </c>
      <c r="K67" s="1490"/>
      <c r="L67" s="1478"/>
      <c r="M67" s="1701"/>
      <c r="N67" s="1454"/>
      <c r="O67" s="1475"/>
      <c r="P67" s="1475"/>
    </row>
    <row r="68" spans="2:16" ht="21" customHeight="1" x14ac:dyDescent="0.25">
      <c r="B68" s="419" t="s">
        <v>406</v>
      </c>
      <c r="C68" s="1620" t="s">
        <v>2365</v>
      </c>
      <c r="D68" s="1428"/>
      <c r="E68" s="1428"/>
      <c r="F68" s="1428"/>
      <c r="G68" s="1428"/>
      <c r="H68" s="1428"/>
      <c r="I68" s="1428"/>
      <c r="J68" s="860" t="s">
        <v>58</v>
      </c>
      <c r="K68" s="1490"/>
      <c r="L68" s="1478"/>
      <c r="M68" s="1701"/>
      <c r="N68" s="1454"/>
      <c r="O68" s="1475"/>
      <c r="P68" s="1475"/>
    </row>
    <row r="69" spans="2:16" ht="21" customHeight="1" x14ac:dyDescent="0.25">
      <c r="B69" s="419" t="s">
        <v>409</v>
      </c>
      <c r="C69" s="1618" t="s">
        <v>2384</v>
      </c>
      <c r="D69" s="1428"/>
      <c r="E69" s="1428"/>
      <c r="F69" s="1428"/>
      <c r="G69" s="1474" t="s">
        <v>2364</v>
      </c>
      <c r="H69" s="1428"/>
      <c r="I69" s="1428"/>
      <c r="J69" s="1436"/>
      <c r="K69" s="1515"/>
      <c r="L69" s="1479"/>
      <c r="M69" s="1484"/>
      <c r="N69" s="1481"/>
      <c r="O69" s="1471"/>
      <c r="P69" s="1471"/>
    </row>
    <row r="70" spans="2:16" ht="35.25" customHeight="1" x14ac:dyDescent="0.25">
      <c r="B70" s="430" t="s">
        <v>1438</v>
      </c>
      <c r="C70" s="494" t="s">
        <v>557</v>
      </c>
      <c r="D70" s="1542" t="s">
        <v>2385</v>
      </c>
      <c r="E70" s="1428"/>
      <c r="F70" s="1428"/>
      <c r="G70" s="1428"/>
      <c r="H70" s="1428"/>
      <c r="I70" s="1428"/>
      <c r="J70" s="1428"/>
      <c r="K70" s="1428"/>
      <c r="L70" s="1428"/>
      <c r="M70" s="1428"/>
      <c r="N70" s="1429"/>
      <c r="O70" s="477"/>
      <c r="P70" s="478"/>
    </row>
    <row r="71" spans="2:16" ht="20.25" customHeight="1" x14ac:dyDescent="0.25">
      <c r="B71" s="430"/>
      <c r="C71" s="494" t="s">
        <v>419</v>
      </c>
      <c r="D71" s="1540" t="s">
        <v>297</v>
      </c>
      <c r="E71" s="1436"/>
      <c r="F71" s="1499" t="s">
        <v>2265</v>
      </c>
      <c r="G71" s="1445"/>
      <c r="H71" s="1619" t="s">
        <v>2318</v>
      </c>
      <c r="I71" s="1658"/>
      <c r="J71" s="1448"/>
      <c r="K71" s="1448"/>
      <c r="L71" s="1448"/>
      <c r="M71" s="1448"/>
      <c r="N71" s="1466"/>
      <c r="O71" s="1565" t="s">
        <v>2387</v>
      </c>
      <c r="P71" s="1565"/>
    </row>
    <row r="72" spans="2:16" ht="20.25" customHeight="1" x14ac:dyDescent="0.25">
      <c r="B72" s="430"/>
      <c r="C72" s="494" t="s">
        <v>509</v>
      </c>
      <c r="D72" s="1540" t="s">
        <v>2388</v>
      </c>
      <c r="E72" s="1436"/>
      <c r="F72" s="1499" t="s">
        <v>58</v>
      </c>
      <c r="G72" s="1445"/>
      <c r="H72" s="1490"/>
      <c r="I72" s="1478"/>
      <c r="J72" s="1701"/>
      <c r="K72" s="1701"/>
      <c r="L72" s="1701"/>
      <c r="M72" s="1701"/>
      <c r="N72" s="1454"/>
      <c r="O72" s="1475"/>
      <c r="P72" s="1475"/>
    </row>
    <row r="73" spans="2:16" ht="20.25" customHeight="1" x14ac:dyDescent="0.25">
      <c r="B73" s="430"/>
      <c r="C73" s="494" t="s">
        <v>511</v>
      </c>
      <c r="D73" s="1540" t="s">
        <v>2389</v>
      </c>
      <c r="E73" s="1436"/>
      <c r="F73" s="1499" t="s">
        <v>58</v>
      </c>
      <c r="G73" s="1445"/>
      <c r="H73" s="1490"/>
      <c r="I73" s="1478"/>
      <c r="J73" s="1701"/>
      <c r="K73" s="1701"/>
      <c r="L73" s="1701"/>
      <c r="M73" s="1701"/>
      <c r="N73" s="1454"/>
      <c r="O73" s="1475"/>
      <c r="P73" s="1475"/>
    </row>
    <row r="74" spans="2:16" ht="36" customHeight="1" x14ac:dyDescent="0.25">
      <c r="B74" s="421"/>
      <c r="C74" s="721" t="s">
        <v>402</v>
      </c>
      <c r="D74" s="1488" t="s">
        <v>2390</v>
      </c>
      <c r="E74" s="1428"/>
      <c r="F74" s="1428"/>
      <c r="G74" s="1436"/>
      <c r="H74" s="1490"/>
      <c r="I74" s="1478"/>
      <c r="J74" s="1701"/>
      <c r="K74" s="1701"/>
      <c r="L74" s="1701"/>
      <c r="M74" s="1701"/>
      <c r="N74" s="1454"/>
      <c r="O74" s="1475"/>
      <c r="P74" s="1475"/>
    </row>
    <row r="75" spans="2:16" ht="21" customHeight="1" x14ac:dyDescent="0.25">
      <c r="B75" s="421"/>
      <c r="C75" s="494" t="s">
        <v>419</v>
      </c>
      <c r="D75" s="1540" t="s">
        <v>297</v>
      </c>
      <c r="E75" s="1436"/>
      <c r="F75" s="1499" t="s">
        <v>2265</v>
      </c>
      <c r="G75" s="1445"/>
      <c r="H75" s="1490"/>
      <c r="I75" s="1478"/>
      <c r="J75" s="1701"/>
      <c r="K75" s="1701"/>
      <c r="L75" s="1701"/>
      <c r="M75" s="1701"/>
      <c r="N75" s="1454"/>
      <c r="O75" s="1475"/>
      <c r="P75" s="1475"/>
    </row>
    <row r="76" spans="2:16" ht="21" customHeight="1" x14ac:dyDescent="0.25">
      <c r="B76" s="421"/>
      <c r="C76" s="494" t="s">
        <v>509</v>
      </c>
      <c r="D76" s="1540" t="s">
        <v>2388</v>
      </c>
      <c r="E76" s="1436"/>
      <c r="F76" s="1499" t="s">
        <v>58</v>
      </c>
      <c r="G76" s="1445"/>
      <c r="H76" s="1490"/>
      <c r="I76" s="1478"/>
      <c r="J76" s="1701"/>
      <c r="K76" s="1701"/>
      <c r="L76" s="1701"/>
      <c r="M76" s="1701"/>
      <c r="N76" s="1454"/>
      <c r="O76" s="1475"/>
      <c r="P76" s="1475"/>
    </row>
    <row r="77" spans="2:16" ht="21" customHeight="1" x14ac:dyDescent="0.25">
      <c r="B77" s="421"/>
      <c r="C77" s="494" t="s">
        <v>511</v>
      </c>
      <c r="D77" s="1540" t="s">
        <v>2391</v>
      </c>
      <c r="E77" s="1436"/>
      <c r="F77" s="1499" t="s">
        <v>58</v>
      </c>
      <c r="G77" s="1445"/>
      <c r="H77" s="1490"/>
      <c r="I77" s="1478"/>
      <c r="J77" s="1701"/>
      <c r="K77" s="1701"/>
      <c r="L77" s="1701"/>
      <c r="M77" s="1701"/>
      <c r="N77" s="1454"/>
      <c r="O77" s="1475"/>
      <c r="P77" s="1475"/>
    </row>
    <row r="78" spans="2:16" ht="21" customHeight="1" x14ac:dyDescent="0.25">
      <c r="B78" s="421"/>
      <c r="C78" s="494" t="s">
        <v>513</v>
      </c>
      <c r="D78" s="1540" t="s">
        <v>2365</v>
      </c>
      <c r="E78" s="1436"/>
      <c r="F78" s="1499" t="s">
        <v>2265</v>
      </c>
      <c r="G78" s="1445"/>
      <c r="H78" s="1490"/>
      <c r="I78" s="1478"/>
      <c r="J78" s="1701"/>
      <c r="K78" s="1701"/>
      <c r="L78" s="1701"/>
      <c r="M78" s="1701"/>
      <c r="N78" s="1454"/>
      <c r="O78" s="1475"/>
      <c r="P78" s="1475"/>
    </row>
    <row r="79" spans="2:16" ht="51" customHeight="1" x14ac:dyDescent="0.25">
      <c r="B79" s="421"/>
      <c r="C79" s="494" t="s">
        <v>514</v>
      </c>
      <c r="D79" s="1540" t="s">
        <v>2392</v>
      </c>
      <c r="E79" s="1436"/>
      <c r="F79" s="1700" t="s">
        <v>3165</v>
      </c>
      <c r="G79" s="1436"/>
      <c r="H79" s="1515"/>
      <c r="I79" s="1479"/>
      <c r="J79" s="1484"/>
      <c r="K79" s="1484"/>
      <c r="L79" s="1484"/>
      <c r="M79" s="1484"/>
      <c r="N79" s="1481"/>
      <c r="O79" s="1471"/>
      <c r="P79" s="1471"/>
    </row>
    <row r="80" spans="2:16" ht="54.75" customHeight="1" x14ac:dyDescent="0.25">
      <c r="B80" s="479" t="s">
        <v>949</v>
      </c>
      <c r="C80" s="1459" t="s">
        <v>2393</v>
      </c>
      <c r="D80" s="1448"/>
      <c r="E80" s="1445"/>
      <c r="F80" s="1616" t="s">
        <v>3166</v>
      </c>
      <c r="G80" s="1448"/>
      <c r="H80" s="1448"/>
      <c r="I80" s="1448"/>
      <c r="J80" s="1448"/>
      <c r="K80" s="1448"/>
      <c r="L80" s="1448"/>
      <c r="M80" s="1448"/>
      <c r="N80" s="1448"/>
      <c r="O80" s="1739"/>
      <c r="P80" s="1429"/>
    </row>
    <row r="81" spans="2:16" ht="42" customHeight="1" x14ac:dyDescent="0.25">
      <c r="B81" s="1740" t="s">
        <v>2395</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2396</v>
      </c>
      <c r="D82" s="1428"/>
      <c r="E82" s="1428"/>
      <c r="F82" s="1428"/>
      <c r="G82" s="1436"/>
      <c r="H82" s="12" t="s">
        <v>2265</v>
      </c>
      <c r="I82" s="1608" t="s">
        <v>2318</v>
      </c>
      <c r="J82" s="1428"/>
      <c r="K82" s="1929"/>
      <c r="L82" s="1428"/>
      <c r="M82" s="1428"/>
      <c r="N82" s="1436"/>
      <c r="O82" s="357" t="s">
        <v>2322</v>
      </c>
      <c r="P82" s="429"/>
    </row>
    <row r="83" spans="2:16" ht="20.25" customHeight="1" thickBot="1" x14ac:dyDescent="0.3">
      <c r="B83" s="1610" t="s">
        <v>2398</v>
      </c>
      <c r="C83" s="1448"/>
      <c r="D83" s="1448"/>
      <c r="E83" s="1445"/>
      <c r="F83" s="1613" t="s">
        <v>2399</v>
      </c>
      <c r="G83" s="1428"/>
      <c r="H83" s="1436"/>
      <c r="I83" s="1614" t="s">
        <v>2400</v>
      </c>
      <c r="J83" s="1428"/>
      <c r="K83" s="1615" t="s">
        <v>2306</v>
      </c>
      <c r="L83" s="1428"/>
      <c r="M83" s="1428"/>
      <c r="N83" s="1429"/>
      <c r="O83" s="1732"/>
      <c r="P83" s="1732"/>
    </row>
    <row r="84" spans="2:16" ht="21" customHeight="1" x14ac:dyDescent="0.25">
      <c r="B84" s="1453"/>
      <c r="C84" s="1701"/>
      <c r="D84" s="1701"/>
      <c r="E84" s="1450"/>
      <c r="F84" s="1802" t="s">
        <v>3167</v>
      </c>
      <c r="G84" s="1428"/>
      <c r="H84" s="1436"/>
      <c r="I84" s="1927">
        <v>1177683.32</v>
      </c>
      <c r="J84" s="1436"/>
      <c r="K84" s="1802" t="s">
        <v>3168</v>
      </c>
      <c r="L84" s="1428"/>
      <c r="M84" s="1428"/>
      <c r="N84" s="1436"/>
      <c r="O84" s="1475"/>
      <c r="P84" s="1475"/>
    </row>
    <row r="85" spans="2:16" ht="21" customHeight="1" x14ac:dyDescent="0.25">
      <c r="B85" s="1453"/>
      <c r="C85" s="1701"/>
      <c r="D85" s="1701"/>
      <c r="E85" s="1450"/>
      <c r="F85" s="1802"/>
      <c r="G85" s="1428"/>
      <c r="H85" s="1436"/>
      <c r="I85" s="1927"/>
      <c r="J85" s="1436"/>
      <c r="K85" s="1802"/>
      <c r="L85" s="1428"/>
      <c r="M85" s="1428"/>
      <c r="N85" s="1436"/>
      <c r="O85" s="1475"/>
      <c r="P85" s="1475"/>
    </row>
    <row r="86" spans="2:16" ht="21" customHeight="1" x14ac:dyDescent="0.25">
      <c r="B86" s="1453"/>
      <c r="C86" s="1701"/>
      <c r="D86" s="1701"/>
      <c r="E86" s="1450"/>
      <c r="F86" s="1802"/>
      <c r="G86" s="1428"/>
      <c r="H86" s="1436"/>
      <c r="I86" s="1927"/>
      <c r="J86" s="1436"/>
      <c r="K86" s="1802"/>
      <c r="L86" s="1428"/>
      <c r="M86" s="1428"/>
      <c r="N86" s="1436"/>
      <c r="O86" s="1475"/>
      <c r="P86" s="1475"/>
    </row>
    <row r="87" spans="2:16" ht="21.75" customHeight="1" thickBot="1" x14ac:dyDescent="0.3">
      <c r="B87" s="1611"/>
      <c r="C87" s="1468"/>
      <c r="D87" s="1468"/>
      <c r="E87" s="1612"/>
      <c r="F87" s="1930"/>
      <c r="G87" s="1424"/>
      <c r="H87" s="1425"/>
      <c r="I87" s="1931"/>
      <c r="J87" s="1436"/>
      <c r="K87" s="1744"/>
      <c r="L87" s="1428"/>
      <c r="M87" s="1428"/>
      <c r="N87" s="1429"/>
      <c r="O87" s="1422"/>
      <c r="P87" s="1422"/>
    </row>
    <row r="88" spans="2:16" ht="26.25" customHeight="1" thickBot="1" x14ac:dyDescent="0.3">
      <c r="B88" s="1434" t="s">
        <v>2403</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2404</v>
      </c>
      <c r="D89" s="1484"/>
      <c r="E89" s="1484"/>
      <c r="F89" s="1484"/>
      <c r="G89" s="1484"/>
      <c r="H89" s="1484"/>
      <c r="I89" s="1484"/>
      <c r="J89" s="1484"/>
      <c r="K89" s="1484"/>
      <c r="L89" s="1484"/>
      <c r="M89" s="1484"/>
      <c r="N89" s="1484"/>
      <c r="O89" s="1603" t="s">
        <v>3169</v>
      </c>
      <c r="P89" s="2033"/>
    </row>
    <row r="90" spans="2:16" ht="20.25" customHeight="1" x14ac:dyDescent="0.25">
      <c r="B90" s="1604" t="s">
        <v>2407</v>
      </c>
      <c r="C90" s="1448"/>
      <c r="D90" s="1448"/>
      <c r="E90" s="1448"/>
      <c r="F90" s="1445"/>
      <c r="G90" s="1597" t="s">
        <v>2408</v>
      </c>
      <c r="H90" s="1428"/>
      <c r="I90" s="1428"/>
      <c r="J90" s="1428"/>
      <c r="K90" s="1428"/>
      <c r="L90" s="1428"/>
      <c r="M90" s="1428"/>
      <c r="N90" s="1436"/>
      <c r="O90" s="1475"/>
      <c r="P90" s="1475"/>
    </row>
    <row r="91" spans="2:16" ht="33.75" customHeight="1" x14ac:dyDescent="0.25">
      <c r="B91" s="1525"/>
      <c r="C91" s="1484"/>
      <c r="D91" s="1484"/>
      <c r="E91" s="1484"/>
      <c r="F91" s="1456"/>
      <c r="G91" s="1597" t="s">
        <v>2409</v>
      </c>
      <c r="H91" s="1436"/>
      <c r="I91" s="1597" t="s">
        <v>2410</v>
      </c>
      <c r="J91" s="1436"/>
      <c r="K91" s="483" t="s">
        <v>962</v>
      </c>
      <c r="L91" s="1599" t="s">
        <v>2411</v>
      </c>
      <c r="M91" s="1428"/>
      <c r="N91" s="1429"/>
      <c r="O91" s="1475"/>
      <c r="P91" s="1471"/>
    </row>
    <row r="92" spans="2:16" ht="117.75" customHeight="1" thickBot="1" x14ac:dyDescent="0.3">
      <c r="B92" s="484" t="s">
        <v>395</v>
      </c>
      <c r="C92" s="1545" t="s">
        <v>2412</v>
      </c>
      <c r="D92" s="1428"/>
      <c r="E92" s="1428"/>
      <c r="F92" s="1436"/>
      <c r="G92" s="1528" t="s">
        <v>2265</v>
      </c>
      <c r="H92" s="1436"/>
      <c r="I92" s="1528" t="s">
        <v>2265</v>
      </c>
      <c r="J92" s="1436"/>
      <c r="K92" s="505" t="s">
        <v>58</v>
      </c>
      <c r="L92" s="1567" t="s">
        <v>2265</v>
      </c>
      <c r="M92" s="1428"/>
      <c r="N92" s="1429"/>
      <c r="O92" s="1475"/>
      <c r="P92" s="1732"/>
    </row>
    <row r="93" spans="2:16" ht="53.25" customHeight="1" x14ac:dyDescent="0.25">
      <c r="B93" s="484" t="s">
        <v>402</v>
      </c>
      <c r="C93" s="1545" t="s">
        <v>2413</v>
      </c>
      <c r="D93" s="1428"/>
      <c r="E93" s="1428"/>
      <c r="F93" s="1436"/>
      <c r="G93" s="1528" t="s">
        <v>2265</v>
      </c>
      <c r="H93" s="1436"/>
      <c r="I93" s="1528" t="s">
        <v>58</v>
      </c>
      <c r="J93" s="1436"/>
      <c r="K93" s="505" t="s">
        <v>58</v>
      </c>
      <c r="L93" s="1567" t="s">
        <v>58</v>
      </c>
      <c r="M93" s="1428"/>
      <c r="N93" s="1429"/>
      <c r="O93" s="1475"/>
      <c r="P93" s="1475"/>
    </row>
    <row r="94" spans="2:16" ht="48" customHeight="1" x14ac:dyDescent="0.25">
      <c r="B94" s="484" t="s">
        <v>532</v>
      </c>
      <c r="C94" s="1545" t="s">
        <v>2414</v>
      </c>
      <c r="D94" s="1428"/>
      <c r="E94" s="1428"/>
      <c r="F94" s="1436"/>
      <c r="G94" s="1528" t="s">
        <v>2265</v>
      </c>
      <c r="H94" s="1436"/>
      <c r="I94" s="1528" t="s">
        <v>2265</v>
      </c>
      <c r="J94" s="1436"/>
      <c r="K94" s="505" t="s">
        <v>58</v>
      </c>
      <c r="L94" s="1567" t="s">
        <v>2265</v>
      </c>
      <c r="M94" s="1428"/>
      <c r="N94" s="1429"/>
      <c r="O94" s="1475"/>
      <c r="P94" s="1475"/>
    </row>
    <row r="95" spans="2:16" ht="49.5" customHeight="1" x14ac:dyDescent="0.25">
      <c r="B95" s="484" t="s">
        <v>534</v>
      </c>
      <c r="C95" s="1545" t="s">
        <v>2415</v>
      </c>
      <c r="D95" s="1428"/>
      <c r="E95" s="1428"/>
      <c r="F95" s="1436"/>
      <c r="G95" s="1528" t="s">
        <v>2265</v>
      </c>
      <c r="H95" s="1436"/>
      <c r="I95" s="1528" t="s">
        <v>2265</v>
      </c>
      <c r="J95" s="1436"/>
      <c r="K95" s="505" t="s">
        <v>2265</v>
      </c>
      <c r="L95" s="1567" t="s">
        <v>2265</v>
      </c>
      <c r="M95" s="1428"/>
      <c r="N95" s="1429"/>
      <c r="O95" s="1475"/>
      <c r="P95" s="1475"/>
    </row>
    <row r="96" spans="2:16" ht="36" customHeight="1" x14ac:dyDescent="0.25">
      <c r="B96" s="484" t="s">
        <v>536</v>
      </c>
      <c r="C96" s="1545" t="s">
        <v>2416</v>
      </c>
      <c r="D96" s="1428"/>
      <c r="E96" s="1428"/>
      <c r="F96" s="1436"/>
      <c r="G96" s="1528" t="s">
        <v>2265</v>
      </c>
      <c r="H96" s="1436"/>
      <c r="I96" s="1528" t="s">
        <v>2265</v>
      </c>
      <c r="J96" s="1436"/>
      <c r="K96" s="505" t="s">
        <v>2265</v>
      </c>
      <c r="L96" s="1567" t="s">
        <v>2265</v>
      </c>
      <c r="M96" s="1428"/>
      <c r="N96" s="1429"/>
      <c r="O96" s="1475"/>
      <c r="P96" s="1475"/>
    </row>
    <row r="97" spans="2:16" ht="24.75" customHeight="1" x14ac:dyDescent="0.25">
      <c r="B97" s="484" t="s">
        <v>411</v>
      </c>
      <c r="C97" s="1545" t="s">
        <v>2417</v>
      </c>
      <c r="D97" s="1428"/>
      <c r="E97" s="1428"/>
      <c r="F97" s="1436"/>
      <c r="G97" s="1528" t="s">
        <v>2265</v>
      </c>
      <c r="H97" s="1436"/>
      <c r="I97" s="1528" t="s">
        <v>2265</v>
      </c>
      <c r="J97" s="1436"/>
      <c r="K97" s="505" t="s">
        <v>2265</v>
      </c>
      <c r="L97" s="1567" t="s">
        <v>2265</v>
      </c>
      <c r="M97" s="1428"/>
      <c r="N97" s="1429"/>
      <c r="O97" s="1475"/>
      <c r="P97" s="1475"/>
    </row>
    <row r="98" spans="2:16" ht="24.75" customHeight="1" x14ac:dyDescent="0.25">
      <c r="B98" s="484" t="s">
        <v>414</v>
      </c>
      <c r="C98" s="1545" t="s">
        <v>2418</v>
      </c>
      <c r="D98" s="1428"/>
      <c r="E98" s="1428"/>
      <c r="F98" s="1436"/>
      <c r="G98" s="1528" t="s">
        <v>58</v>
      </c>
      <c r="H98" s="1436"/>
      <c r="I98" s="1528" t="s">
        <v>58</v>
      </c>
      <c r="J98" s="1436"/>
      <c r="K98" s="505" t="s">
        <v>2294</v>
      </c>
      <c r="L98" s="1567" t="s">
        <v>58</v>
      </c>
      <c r="M98" s="1428"/>
      <c r="N98" s="1429"/>
      <c r="O98" s="1475"/>
      <c r="P98" s="1475"/>
    </row>
    <row r="99" spans="2:16" ht="32.25" customHeight="1" x14ac:dyDescent="0.25">
      <c r="B99" s="484" t="s">
        <v>417</v>
      </c>
      <c r="C99" s="1545" t="s">
        <v>2419</v>
      </c>
      <c r="D99" s="1428"/>
      <c r="E99" s="1428"/>
      <c r="F99" s="1436"/>
      <c r="G99" s="1528" t="s">
        <v>58</v>
      </c>
      <c r="H99" s="1436"/>
      <c r="I99" s="1528" t="s">
        <v>58</v>
      </c>
      <c r="J99" s="1436"/>
      <c r="K99" s="505" t="s">
        <v>58</v>
      </c>
      <c r="L99" s="1567" t="s">
        <v>58</v>
      </c>
      <c r="M99" s="1428"/>
      <c r="N99" s="1429"/>
      <c r="O99" s="1475"/>
      <c r="P99" s="1475"/>
    </row>
    <row r="100" spans="2:16" ht="24" customHeight="1" x14ac:dyDescent="0.25">
      <c r="B100" s="484" t="s">
        <v>419</v>
      </c>
      <c r="C100" s="1545" t="s">
        <v>2420</v>
      </c>
      <c r="D100" s="1428"/>
      <c r="E100" s="1428"/>
      <c r="F100" s="1436"/>
      <c r="G100" s="1528" t="s">
        <v>2265</v>
      </c>
      <c r="H100" s="1436"/>
      <c r="I100" s="1528" t="s">
        <v>2265</v>
      </c>
      <c r="J100" s="1436"/>
      <c r="K100" s="505" t="s">
        <v>2265</v>
      </c>
      <c r="L100" s="1567" t="s">
        <v>58</v>
      </c>
      <c r="M100" s="1428"/>
      <c r="N100" s="1429"/>
      <c r="O100" s="1475"/>
      <c r="P100" s="1475"/>
    </row>
    <row r="101" spans="2:16" ht="24" customHeight="1" x14ac:dyDescent="0.25">
      <c r="B101" s="484" t="s">
        <v>540</v>
      </c>
      <c r="C101" s="1545" t="s">
        <v>2421</v>
      </c>
      <c r="D101" s="1428"/>
      <c r="E101" s="1428"/>
      <c r="F101" s="1436"/>
      <c r="G101" s="1528" t="s">
        <v>2265</v>
      </c>
      <c r="H101" s="1436"/>
      <c r="I101" s="1528" t="s">
        <v>2265</v>
      </c>
      <c r="J101" s="1436"/>
      <c r="K101" s="505" t="s">
        <v>2265</v>
      </c>
      <c r="L101" s="1567" t="s">
        <v>58</v>
      </c>
      <c r="M101" s="1428"/>
      <c r="N101" s="1429"/>
      <c r="O101" s="1475"/>
      <c r="P101" s="1475"/>
    </row>
    <row r="102" spans="2:16" ht="21" customHeight="1" x14ac:dyDescent="0.25">
      <c r="B102" s="484" t="s">
        <v>542</v>
      </c>
      <c r="C102" s="1545" t="s">
        <v>2422</v>
      </c>
      <c r="D102" s="1428"/>
      <c r="E102" s="1428"/>
      <c r="F102" s="1436"/>
      <c r="G102" s="1528" t="s">
        <v>58</v>
      </c>
      <c r="H102" s="1436"/>
      <c r="I102" s="1528" t="s">
        <v>58</v>
      </c>
      <c r="J102" s="1436"/>
      <c r="K102" s="505" t="s">
        <v>58</v>
      </c>
      <c r="L102" s="1567" t="s">
        <v>58</v>
      </c>
      <c r="M102" s="1428"/>
      <c r="N102" s="1429"/>
      <c r="O102" s="1475"/>
      <c r="P102" s="1475"/>
    </row>
    <row r="103" spans="2:16" ht="33" customHeight="1" x14ac:dyDescent="0.25">
      <c r="B103" s="484" t="s">
        <v>544</v>
      </c>
      <c r="C103" s="1545" t="s">
        <v>2423</v>
      </c>
      <c r="D103" s="1428"/>
      <c r="E103" s="1428"/>
      <c r="F103" s="1436"/>
      <c r="G103" s="1528" t="s">
        <v>58</v>
      </c>
      <c r="H103" s="1436"/>
      <c r="I103" s="1528" t="s">
        <v>58</v>
      </c>
      <c r="J103" s="1436"/>
      <c r="K103" s="505" t="s">
        <v>2265</v>
      </c>
      <c r="L103" s="1567" t="s">
        <v>58</v>
      </c>
      <c r="M103" s="1428"/>
      <c r="N103" s="1429"/>
      <c r="O103" s="1475"/>
      <c r="P103" s="1475"/>
    </row>
    <row r="104" spans="2:16" ht="21" customHeight="1" x14ac:dyDescent="0.25">
      <c r="B104" s="484" t="s">
        <v>546</v>
      </c>
      <c r="C104" s="1545" t="s">
        <v>2424</v>
      </c>
      <c r="D104" s="1428"/>
      <c r="E104" s="1428"/>
      <c r="F104" s="1436"/>
      <c r="G104" s="1528" t="s">
        <v>58</v>
      </c>
      <c r="H104" s="1436"/>
      <c r="I104" s="1528" t="s">
        <v>2265</v>
      </c>
      <c r="J104" s="1436"/>
      <c r="K104" s="505" t="s">
        <v>2265</v>
      </c>
      <c r="L104" s="1567" t="s">
        <v>58</v>
      </c>
      <c r="M104" s="1428"/>
      <c r="N104" s="1429"/>
      <c r="O104" s="1475"/>
      <c r="P104" s="1475"/>
    </row>
    <row r="105" spans="2:16" ht="32.25" customHeight="1" x14ac:dyDescent="0.25">
      <c r="B105" s="485" t="s">
        <v>548</v>
      </c>
      <c r="C105" s="1596" t="s">
        <v>2425</v>
      </c>
      <c r="D105" s="1428"/>
      <c r="E105" s="1428"/>
      <c r="F105" s="1428"/>
      <c r="G105" s="1428"/>
      <c r="H105" s="1428"/>
      <c r="I105" s="1428"/>
      <c r="J105" s="1428"/>
      <c r="K105" s="1428"/>
      <c r="L105" s="1428"/>
      <c r="M105" s="1428"/>
      <c r="N105" s="1429"/>
      <c r="O105" s="1475"/>
      <c r="P105" s="1475"/>
    </row>
    <row r="106" spans="2:16" ht="24.75" customHeight="1" x14ac:dyDescent="0.25">
      <c r="B106" s="486" t="s">
        <v>419</v>
      </c>
      <c r="C106" s="1594" t="s">
        <v>2426</v>
      </c>
      <c r="D106" s="1428"/>
      <c r="E106" s="1522" t="s">
        <v>2350</v>
      </c>
      <c r="F106" s="1436"/>
      <c r="G106" s="1528"/>
      <c r="H106" s="1436"/>
      <c r="I106" s="1528"/>
      <c r="J106" s="1436"/>
      <c r="K106" s="505"/>
      <c r="L106" s="1567"/>
      <c r="M106" s="1428"/>
      <c r="N106" s="1429"/>
      <c r="O106" s="1475"/>
      <c r="P106" s="1475"/>
    </row>
    <row r="107" spans="2:16" ht="24.75" customHeight="1" x14ac:dyDescent="0.25">
      <c r="B107" s="486" t="s">
        <v>509</v>
      </c>
      <c r="C107" s="1594" t="s">
        <v>2426</v>
      </c>
      <c r="D107" s="1428"/>
      <c r="E107" s="1522" t="s">
        <v>2350</v>
      </c>
      <c r="F107" s="1436"/>
      <c r="G107" s="1528"/>
      <c r="H107" s="1436"/>
      <c r="I107" s="1528"/>
      <c r="J107" s="1436"/>
      <c r="K107" s="505"/>
      <c r="L107" s="1567"/>
      <c r="M107" s="1428"/>
      <c r="N107" s="1429"/>
      <c r="O107" s="1475"/>
      <c r="P107" s="1475"/>
    </row>
    <row r="108" spans="2:16" ht="24.75" customHeight="1" x14ac:dyDescent="0.25">
      <c r="B108" s="486" t="s">
        <v>511</v>
      </c>
      <c r="C108" s="1594" t="s">
        <v>2426</v>
      </c>
      <c r="D108" s="1428"/>
      <c r="E108" s="1522" t="s">
        <v>2350</v>
      </c>
      <c r="F108" s="1436"/>
      <c r="G108" s="1528"/>
      <c r="H108" s="1436"/>
      <c r="I108" s="1528"/>
      <c r="J108" s="1436"/>
      <c r="K108" s="505"/>
      <c r="L108" s="1567"/>
      <c r="M108" s="1428"/>
      <c r="N108" s="1429"/>
      <c r="O108" s="1475"/>
      <c r="P108" s="1475"/>
    </row>
    <row r="109" spans="2:16" ht="100.5" customHeight="1" thickBot="1" x14ac:dyDescent="0.3">
      <c r="B109" s="479" t="s">
        <v>551</v>
      </c>
      <c r="C109" s="1423" t="s">
        <v>2427</v>
      </c>
      <c r="D109" s="1424"/>
      <c r="E109" s="1424"/>
      <c r="F109" s="1425"/>
      <c r="G109" s="2031" t="s">
        <v>3170</v>
      </c>
      <c r="H109" s="1448"/>
      <c r="I109" s="1448"/>
      <c r="J109" s="1448"/>
      <c r="K109" s="1448"/>
      <c r="L109" s="1448"/>
      <c r="M109" s="1448"/>
      <c r="N109" s="1448"/>
      <c r="O109" s="1422"/>
      <c r="P109" s="1422"/>
    </row>
    <row r="110" spans="2:16" ht="25.5" customHeight="1" thickBot="1" x14ac:dyDescent="0.3">
      <c r="B110" s="1590" t="s">
        <v>980</v>
      </c>
      <c r="C110" s="1431"/>
      <c r="D110" s="1431"/>
      <c r="E110" s="1431"/>
      <c r="F110" s="1431"/>
      <c r="G110" s="1431"/>
      <c r="H110" s="1431"/>
      <c r="I110" s="1431"/>
      <c r="J110" s="1431"/>
      <c r="K110" s="1431"/>
      <c r="L110" s="1431"/>
      <c r="M110" s="1431"/>
      <c r="N110" s="1431"/>
      <c r="O110" s="1431"/>
      <c r="P110" s="1433"/>
    </row>
    <row r="111" spans="2:16" ht="176.25" customHeight="1" x14ac:dyDescent="0.25">
      <c r="B111" s="76" t="s">
        <v>553</v>
      </c>
      <c r="C111" s="1591" t="s">
        <v>2428</v>
      </c>
      <c r="D111" s="1439"/>
      <c r="E111" s="1439"/>
      <c r="F111" s="1439"/>
      <c r="G111" s="424" t="s">
        <v>2265</v>
      </c>
      <c r="H111" s="1800" t="s">
        <v>2429</v>
      </c>
      <c r="I111" s="1559"/>
      <c r="J111" s="2032" t="s">
        <v>3171</v>
      </c>
      <c r="K111" s="1439"/>
      <c r="L111" s="1439"/>
      <c r="M111" s="1439"/>
      <c r="N111" s="1440"/>
      <c r="O111" s="389" t="s">
        <v>2431</v>
      </c>
      <c r="P111" s="387"/>
    </row>
    <row r="112" spans="2:16" ht="15.75" customHeight="1" x14ac:dyDescent="0.25">
      <c r="B112" s="1585" t="s">
        <v>2432</v>
      </c>
      <c r="C112" s="1428"/>
      <c r="D112" s="1428"/>
      <c r="E112" s="1428"/>
      <c r="F112" s="1428"/>
      <c r="G112" s="1428"/>
      <c r="H112" s="1428"/>
      <c r="I112" s="1428"/>
      <c r="J112" s="1428"/>
      <c r="K112" s="1428"/>
      <c r="L112" s="1428"/>
      <c r="M112" s="1428"/>
      <c r="N112" s="1428"/>
      <c r="O112" s="1428"/>
      <c r="P112" s="1429"/>
    </row>
    <row r="113" spans="1:16" ht="19.5" customHeight="1" x14ac:dyDescent="0.25">
      <c r="B113" s="419" t="s">
        <v>557</v>
      </c>
      <c r="C113" s="1584" t="s">
        <v>2433</v>
      </c>
      <c r="D113" s="1428"/>
      <c r="E113" s="1428"/>
      <c r="F113" s="1428"/>
      <c r="G113" s="1428"/>
      <c r="H113" s="1492" t="s">
        <v>3172</v>
      </c>
      <c r="I113" s="1428"/>
      <c r="J113" s="1428"/>
      <c r="K113" s="1514" t="s">
        <v>2318</v>
      </c>
      <c r="L113" s="1924"/>
      <c r="M113" s="1448"/>
      <c r="N113" s="1466"/>
      <c r="O113" s="1587"/>
      <c r="P113" s="1587"/>
    </row>
    <row r="114" spans="1:16" ht="19.5" customHeight="1" x14ac:dyDescent="0.25">
      <c r="B114" s="419" t="s">
        <v>402</v>
      </c>
      <c r="C114" s="1584" t="s">
        <v>2436</v>
      </c>
      <c r="D114" s="1428"/>
      <c r="E114" s="1428"/>
      <c r="F114" s="1428"/>
      <c r="G114" s="1428"/>
      <c r="H114" s="1492" t="s">
        <v>3173</v>
      </c>
      <c r="I114" s="1428"/>
      <c r="J114" s="1428"/>
      <c r="K114" s="1490"/>
      <c r="L114" s="1701"/>
      <c r="M114" s="1701"/>
      <c r="N114" s="1454"/>
      <c r="O114" s="1475"/>
      <c r="P114" s="1475"/>
    </row>
    <row r="115" spans="1:16" ht="19.5" customHeight="1" x14ac:dyDescent="0.25">
      <c r="B115" s="419" t="s">
        <v>404</v>
      </c>
      <c r="C115" s="1584" t="s">
        <v>2437</v>
      </c>
      <c r="D115" s="1428"/>
      <c r="E115" s="1428"/>
      <c r="F115" s="1428"/>
      <c r="G115" s="1428"/>
      <c r="H115" s="1462" t="s">
        <v>2265</v>
      </c>
      <c r="I115" s="1428"/>
      <c r="J115" s="1436"/>
      <c r="K115" s="1490"/>
      <c r="L115" s="1484"/>
      <c r="M115" s="1484"/>
      <c r="N115" s="1481"/>
      <c r="O115" s="1475"/>
      <c r="P115" s="1475"/>
    </row>
    <row r="116" spans="1:16" ht="34.5" customHeight="1" x14ac:dyDescent="0.25">
      <c r="B116" s="419" t="s">
        <v>406</v>
      </c>
      <c r="C116" s="1488" t="s">
        <v>2438</v>
      </c>
      <c r="D116" s="1428"/>
      <c r="E116" s="1428"/>
      <c r="F116" s="1428"/>
      <c r="G116" s="1436"/>
      <c r="H116" s="1492" t="s">
        <v>2918</v>
      </c>
      <c r="I116" s="1428"/>
      <c r="J116" s="1428"/>
      <c r="K116" s="1490"/>
      <c r="L116" s="1922"/>
      <c r="M116" s="1484"/>
      <c r="N116" s="1481"/>
      <c r="O116" s="1471"/>
      <c r="P116" s="1471"/>
    </row>
    <row r="117" spans="1:16" ht="51.75" customHeight="1" x14ac:dyDescent="0.25">
      <c r="B117" s="77" t="s">
        <v>563</v>
      </c>
      <c r="C117" s="1584" t="s">
        <v>2440</v>
      </c>
      <c r="D117" s="1428"/>
      <c r="E117" s="1428"/>
      <c r="F117" s="1428"/>
      <c r="G117" s="1428"/>
      <c r="H117" s="1492" t="s">
        <v>58</v>
      </c>
      <c r="I117" s="1428"/>
      <c r="J117" s="1428"/>
      <c r="K117" s="1490"/>
      <c r="L117" s="1699" t="s">
        <v>3174</v>
      </c>
      <c r="M117" s="1448"/>
      <c r="N117" s="1466"/>
      <c r="O117" s="1565" t="s">
        <v>3175</v>
      </c>
      <c r="P117" s="1565"/>
    </row>
    <row r="118" spans="1:16" ht="72.599999999999994" customHeight="1" x14ac:dyDescent="0.25">
      <c r="B118" s="497" t="s">
        <v>395</v>
      </c>
      <c r="C118" s="1488" t="s">
        <v>2442</v>
      </c>
      <c r="D118" s="1428"/>
      <c r="E118" s="1428"/>
      <c r="F118" s="1428"/>
      <c r="G118" s="1436"/>
      <c r="H118" s="1492" t="s">
        <v>2364</v>
      </c>
      <c r="I118" s="1428"/>
      <c r="J118" s="1428"/>
      <c r="K118" s="1490"/>
      <c r="L118" s="1484"/>
      <c r="M118" s="1484"/>
      <c r="N118" s="1481"/>
      <c r="O118" s="1471"/>
      <c r="P118" s="1471"/>
    </row>
    <row r="119" spans="1:16" ht="75" customHeight="1" x14ac:dyDescent="0.25">
      <c r="B119" s="77" t="s">
        <v>566</v>
      </c>
      <c r="C119" s="1584" t="s">
        <v>2443</v>
      </c>
      <c r="D119" s="1428"/>
      <c r="E119" s="1428"/>
      <c r="F119" s="1428"/>
      <c r="G119" s="1428"/>
      <c r="H119" s="1492" t="s">
        <v>2265</v>
      </c>
      <c r="I119" s="1428"/>
      <c r="J119" s="1428"/>
      <c r="K119" s="1490"/>
      <c r="L119" s="2028" t="s">
        <v>3176</v>
      </c>
      <c r="M119" s="1448"/>
      <c r="N119" s="1466"/>
      <c r="O119" s="1565" t="s">
        <v>3175</v>
      </c>
      <c r="P119" s="2023" t="s">
        <v>3177</v>
      </c>
    </row>
    <row r="120" spans="1:16" ht="264.75" customHeight="1" thickBot="1" x14ac:dyDescent="0.3">
      <c r="A120" s="358"/>
      <c r="B120" s="414" t="s">
        <v>395</v>
      </c>
      <c r="C120" s="1588" t="s">
        <v>2442</v>
      </c>
      <c r="D120" s="1448"/>
      <c r="E120" s="1448"/>
      <c r="F120" s="1448"/>
      <c r="G120" s="1445"/>
      <c r="H120" s="1492" t="s">
        <v>3178</v>
      </c>
      <c r="I120" s="1428"/>
      <c r="J120" s="1428"/>
      <c r="K120" s="1515"/>
      <c r="L120" s="1484"/>
      <c r="M120" s="1484"/>
      <c r="N120" s="1481"/>
      <c r="O120" s="1471"/>
      <c r="P120" s="1475"/>
    </row>
    <row r="121" spans="1:16" ht="49.5" customHeight="1" x14ac:dyDescent="0.25">
      <c r="B121" s="1579" t="s">
        <v>2444</v>
      </c>
      <c r="C121" s="1439"/>
      <c r="D121" s="1439"/>
      <c r="E121" s="1439"/>
      <c r="F121" s="1439"/>
      <c r="G121" s="1439"/>
      <c r="H121" s="1439"/>
      <c r="I121" s="1439"/>
      <c r="J121" s="1439"/>
      <c r="K121" s="1439"/>
      <c r="L121" s="1439"/>
      <c r="M121" s="1439"/>
      <c r="N121" s="1439"/>
      <c r="O121" s="1439"/>
      <c r="P121" s="1440"/>
    </row>
    <row r="122" spans="1:16" ht="52.5" customHeight="1" x14ac:dyDescent="0.25">
      <c r="B122" s="488" t="s">
        <v>569</v>
      </c>
      <c r="C122" s="1580" t="s">
        <v>2445</v>
      </c>
      <c r="D122" s="1484"/>
      <c r="E122" s="1484"/>
      <c r="F122" s="1456"/>
      <c r="G122" s="1581" t="s">
        <v>2446</v>
      </c>
      <c r="H122" s="1428"/>
      <c r="I122" s="1436"/>
      <c r="J122" s="1581" t="s">
        <v>2447</v>
      </c>
      <c r="K122" s="1428"/>
      <c r="L122" s="1436"/>
      <c r="M122" s="1582" t="s">
        <v>2306</v>
      </c>
      <c r="N122" s="1429"/>
      <c r="O122" s="1583" t="s">
        <v>3179</v>
      </c>
      <c r="P122" s="1583"/>
    </row>
    <row r="123" spans="1:16" ht="83.25" customHeight="1" x14ac:dyDescent="0.25">
      <c r="B123" s="497" t="s">
        <v>557</v>
      </c>
      <c r="C123" s="1545" t="s">
        <v>2412</v>
      </c>
      <c r="D123" s="1428"/>
      <c r="E123" s="1428"/>
      <c r="F123" s="1436"/>
      <c r="G123" s="1528" t="s">
        <v>2453</v>
      </c>
      <c r="H123" s="1428"/>
      <c r="I123" s="1436"/>
      <c r="J123" s="1528" t="s">
        <v>2453</v>
      </c>
      <c r="K123" s="1428"/>
      <c r="L123" s="1436"/>
      <c r="M123" s="2029" t="s">
        <v>3180</v>
      </c>
      <c r="N123" s="1429"/>
      <c r="O123" s="1454"/>
      <c r="P123" s="1454"/>
    </row>
    <row r="124" spans="1:16" ht="42" customHeight="1" x14ac:dyDescent="0.25">
      <c r="B124" s="497" t="s">
        <v>402</v>
      </c>
      <c r="C124" s="1545" t="s">
        <v>2413</v>
      </c>
      <c r="D124" s="1428"/>
      <c r="E124" s="1428"/>
      <c r="F124" s="1436"/>
      <c r="G124" s="1528" t="s">
        <v>2364</v>
      </c>
      <c r="H124" s="1428"/>
      <c r="I124" s="1436"/>
      <c r="J124" s="1528" t="s">
        <v>2453</v>
      </c>
      <c r="K124" s="1428"/>
      <c r="L124" s="1436"/>
      <c r="M124" s="2029" t="s">
        <v>3181</v>
      </c>
      <c r="N124" s="1429"/>
      <c r="O124" s="1454"/>
      <c r="P124" s="1454"/>
    </row>
    <row r="125" spans="1:16" ht="42.75" customHeight="1" x14ac:dyDescent="0.25">
      <c r="B125" s="497" t="s">
        <v>404</v>
      </c>
      <c r="C125" s="2" t="s">
        <v>419</v>
      </c>
      <c r="D125" s="1545" t="s">
        <v>2452</v>
      </c>
      <c r="E125" s="1428"/>
      <c r="F125" s="1436"/>
      <c r="G125" s="1528" t="s">
        <v>2453</v>
      </c>
      <c r="H125" s="1428"/>
      <c r="I125" s="1436"/>
      <c r="J125" s="1528" t="s">
        <v>2453</v>
      </c>
      <c r="K125" s="1428"/>
      <c r="L125" s="1436"/>
      <c r="M125" s="2029" t="s">
        <v>3182</v>
      </c>
      <c r="N125" s="1466"/>
      <c r="O125" s="1454"/>
      <c r="P125" s="1454"/>
    </row>
    <row r="126" spans="1:16" ht="32.25" customHeight="1" x14ac:dyDescent="0.25">
      <c r="B126" s="497"/>
      <c r="C126" s="613" t="s">
        <v>509</v>
      </c>
      <c r="D126" s="1545" t="s">
        <v>2455</v>
      </c>
      <c r="E126" s="1428"/>
      <c r="F126" s="1436"/>
      <c r="G126" s="1528" t="s">
        <v>2453</v>
      </c>
      <c r="H126" s="1428"/>
      <c r="I126" s="1436"/>
      <c r="J126" s="1528" t="s">
        <v>2453</v>
      </c>
      <c r="K126" s="1428"/>
      <c r="L126" s="1436"/>
      <c r="M126" s="1479"/>
      <c r="N126" s="1481"/>
      <c r="O126" s="1454"/>
      <c r="P126" s="1454"/>
    </row>
    <row r="127" spans="1:16" ht="41.25" customHeight="1" x14ac:dyDescent="0.25">
      <c r="B127" s="497" t="s">
        <v>406</v>
      </c>
      <c r="C127" s="1545" t="s">
        <v>2415</v>
      </c>
      <c r="D127" s="1428"/>
      <c r="E127" s="1428"/>
      <c r="F127" s="1436"/>
      <c r="G127" s="1528" t="s">
        <v>1006</v>
      </c>
      <c r="H127" s="1428"/>
      <c r="I127" s="1436"/>
      <c r="J127" s="1528" t="s">
        <v>1006</v>
      </c>
      <c r="K127" s="1428"/>
      <c r="L127" s="1436"/>
      <c r="M127" s="2029" t="s">
        <v>3182</v>
      </c>
      <c r="N127" s="1429"/>
      <c r="O127" s="1454"/>
      <c r="P127" s="1454"/>
    </row>
    <row r="128" spans="1:16" ht="29.25" customHeight="1" x14ac:dyDescent="0.25">
      <c r="B128" s="497" t="s">
        <v>409</v>
      </c>
      <c r="C128" s="1545" t="s">
        <v>2457</v>
      </c>
      <c r="D128" s="1428"/>
      <c r="E128" s="1428"/>
      <c r="F128" s="1436"/>
      <c r="G128" s="1528" t="s">
        <v>1006</v>
      </c>
      <c r="H128" s="1428"/>
      <c r="I128" s="1436"/>
      <c r="J128" s="1528" t="s">
        <v>1006</v>
      </c>
      <c r="K128" s="1428"/>
      <c r="L128" s="1436"/>
      <c r="M128" s="2029" t="s">
        <v>3183</v>
      </c>
      <c r="N128" s="1429"/>
      <c r="O128" s="1454"/>
      <c r="P128" s="1454"/>
    </row>
    <row r="129" spans="1:16" ht="28.5" customHeight="1" x14ac:dyDescent="0.25">
      <c r="B129" s="497" t="s">
        <v>411</v>
      </c>
      <c r="C129" s="1545" t="s">
        <v>2417</v>
      </c>
      <c r="D129" s="1428"/>
      <c r="E129" s="1428"/>
      <c r="F129" s="1436"/>
      <c r="G129" s="1528" t="s">
        <v>2453</v>
      </c>
      <c r="H129" s="1428"/>
      <c r="I129" s="1436"/>
      <c r="J129" s="1528" t="s">
        <v>2453</v>
      </c>
      <c r="K129" s="1428"/>
      <c r="L129" s="1436"/>
      <c r="M129" s="2029" t="s">
        <v>3184</v>
      </c>
      <c r="N129" s="1429"/>
      <c r="O129" s="1454"/>
      <c r="P129" s="1454"/>
    </row>
    <row r="130" spans="1:16" ht="28.5" customHeight="1" x14ac:dyDescent="0.25">
      <c r="B130" s="497" t="s">
        <v>414</v>
      </c>
      <c r="C130" s="1545" t="s">
        <v>2418</v>
      </c>
      <c r="D130" s="1428"/>
      <c r="E130" s="1428"/>
      <c r="F130" s="1436"/>
      <c r="G130" s="2030" t="s">
        <v>2364</v>
      </c>
      <c r="H130" s="1428"/>
      <c r="I130" s="1436"/>
      <c r="J130" s="1528" t="s">
        <v>2364</v>
      </c>
      <c r="K130" s="1428"/>
      <c r="L130" s="1436"/>
      <c r="M130" s="2029" t="s">
        <v>3185</v>
      </c>
      <c r="N130" s="1429"/>
      <c r="O130" s="1454"/>
      <c r="P130" s="1454"/>
    </row>
    <row r="131" spans="1:16" ht="28.5" customHeight="1" x14ac:dyDescent="0.25">
      <c r="B131" s="497" t="s">
        <v>417</v>
      </c>
      <c r="C131" s="1545" t="s">
        <v>2458</v>
      </c>
      <c r="D131" s="1428"/>
      <c r="E131" s="1428"/>
      <c r="F131" s="1436"/>
      <c r="G131" s="1528" t="s">
        <v>2364</v>
      </c>
      <c r="H131" s="1428"/>
      <c r="I131" s="1436"/>
      <c r="J131" s="1528" t="s">
        <v>2364</v>
      </c>
      <c r="K131" s="1428"/>
      <c r="L131" s="1436"/>
      <c r="M131" s="2028" t="s">
        <v>3186</v>
      </c>
      <c r="N131" s="1429"/>
      <c r="O131" s="1454"/>
      <c r="P131" s="1454"/>
    </row>
    <row r="132" spans="1:16" ht="28.5" customHeight="1" x14ac:dyDescent="0.25">
      <c r="B132" s="497" t="s">
        <v>419</v>
      </c>
      <c r="C132" s="1545" t="s">
        <v>2420</v>
      </c>
      <c r="D132" s="1428"/>
      <c r="E132" s="1428"/>
      <c r="F132" s="1436"/>
      <c r="G132" s="1528" t="s">
        <v>1006</v>
      </c>
      <c r="H132" s="1428"/>
      <c r="I132" s="1436"/>
      <c r="J132" s="1528" t="s">
        <v>1006</v>
      </c>
      <c r="K132" s="1428"/>
      <c r="L132" s="1436"/>
      <c r="M132" s="2028" t="s">
        <v>3187</v>
      </c>
      <c r="N132" s="1429"/>
      <c r="O132" s="1454"/>
      <c r="P132" s="1454"/>
    </row>
    <row r="133" spans="1:16" ht="28.5" customHeight="1" x14ac:dyDescent="0.25">
      <c r="B133" s="414" t="s">
        <v>540</v>
      </c>
      <c r="C133" s="1545" t="s">
        <v>2421</v>
      </c>
      <c r="D133" s="1428"/>
      <c r="E133" s="1428"/>
      <c r="F133" s="1436"/>
      <c r="G133" s="1528" t="s">
        <v>1006</v>
      </c>
      <c r="H133" s="1428"/>
      <c r="I133" s="1436"/>
      <c r="J133" s="1528" t="s">
        <v>1006</v>
      </c>
      <c r="K133" s="1428"/>
      <c r="L133" s="1436"/>
      <c r="M133" s="2028" t="s">
        <v>3187</v>
      </c>
      <c r="N133" s="1429"/>
      <c r="O133" s="1454"/>
      <c r="P133" s="1454"/>
    </row>
    <row r="134" spans="1:16" ht="28.5" customHeight="1" x14ac:dyDescent="0.25">
      <c r="B134" s="414" t="s">
        <v>542</v>
      </c>
      <c r="C134" s="1545" t="s">
        <v>2422</v>
      </c>
      <c r="D134" s="1428"/>
      <c r="E134" s="1428"/>
      <c r="F134" s="1436"/>
      <c r="G134" s="1528" t="s">
        <v>2364</v>
      </c>
      <c r="H134" s="1428"/>
      <c r="I134" s="1436"/>
      <c r="J134" s="1528" t="s">
        <v>2364</v>
      </c>
      <c r="K134" s="1428"/>
      <c r="L134" s="1436"/>
      <c r="M134" s="2027" t="s">
        <v>3188</v>
      </c>
      <c r="N134" s="1429"/>
      <c r="O134" s="1454"/>
      <c r="P134" s="1454"/>
    </row>
    <row r="135" spans="1:16" ht="33" customHeight="1" x14ac:dyDescent="0.25">
      <c r="B135" s="414" t="s">
        <v>544</v>
      </c>
      <c r="C135" s="1545" t="s">
        <v>2423</v>
      </c>
      <c r="D135" s="1428"/>
      <c r="E135" s="1428"/>
      <c r="F135" s="1436"/>
      <c r="G135" s="1528" t="s">
        <v>2294</v>
      </c>
      <c r="H135" s="1428"/>
      <c r="I135" s="1436"/>
      <c r="J135" s="1528" t="s">
        <v>2294</v>
      </c>
      <c r="K135" s="1428"/>
      <c r="L135" s="1436"/>
      <c r="M135" s="2027" t="s">
        <v>3189</v>
      </c>
      <c r="N135" s="1429"/>
      <c r="O135" s="1454"/>
      <c r="P135" s="1454"/>
    </row>
    <row r="136" spans="1:16" ht="28.5" customHeight="1" x14ac:dyDescent="0.25">
      <c r="B136" s="414" t="s">
        <v>546</v>
      </c>
      <c r="C136" s="1545" t="s">
        <v>2424</v>
      </c>
      <c r="D136" s="1428"/>
      <c r="E136" s="1428"/>
      <c r="F136" s="1436"/>
      <c r="G136" s="1528" t="s">
        <v>2453</v>
      </c>
      <c r="H136" s="1428"/>
      <c r="I136" s="1436"/>
      <c r="J136" s="1528" t="s">
        <v>2294</v>
      </c>
      <c r="K136" s="1428"/>
      <c r="L136" s="1436"/>
      <c r="M136" s="1574"/>
      <c r="N136" s="1429"/>
      <c r="O136" s="1454"/>
      <c r="P136" s="1454"/>
    </row>
    <row r="137" spans="1:16" ht="47.25" customHeight="1" thickBot="1" x14ac:dyDescent="0.3">
      <c r="B137" s="615" t="s">
        <v>548</v>
      </c>
      <c r="C137" s="1575" t="s">
        <v>2459</v>
      </c>
      <c r="D137" s="1424"/>
      <c r="E137" s="1424"/>
      <c r="F137" s="874" t="s">
        <v>2460</v>
      </c>
      <c r="G137" s="616" t="s">
        <v>93</v>
      </c>
      <c r="H137" s="1576" t="s">
        <v>2461</v>
      </c>
      <c r="I137" s="1425"/>
      <c r="J137" s="1576" t="s">
        <v>2461</v>
      </c>
      <c r="K137" s="1424"/>
      <c r="L137" s="1425"/>
      <c r="M137" s="1577"/>
      <c r="N137" s="1578"/>
      <c r="O137" s="1454"/>
      <c r="P137" s="1454"/>
    </row>
    <row r="138" spans="1:16" ht="43.5" customHeight="1" x14ac:dyDescent="0.25">
      <c r="B138" s="1570" t="s">
        <v>2462</v>
      </c>
      <c r="C138" s="1439"/>
      <c r="D138" s="1439"/>
      <c r="E138" s="1439"/>
      <c r="F138" s="1439"/>
      <c r="G138" s="1439"/>
      <c r="H138" s="1439"/>
      <c r="I138" s="1439"/>
      <c r="J138" s="1439"/>
      <c r="K138" s="1439"/>
      <c r="L138" s="1439"/>
      <c r="M138" s="1439"/>
      <c r="N138" s="1439"/>
      <c r="O138" s="493"/>
      <c r="P138" s="493"/>
    </row>
    <row r="139" spans="1:16" ht="49.5" customHeight="1" x14ac:dyDescent="0.25">
      <c r="A139" s="466"/>
      <c r="B139" s="494" t="s">
        <v>584</v>
      </c>
      <c r="C139" s="1488" t="s">
        <v>2463</v>
      </c>
      <c r="D139" s="1428"/>
      <c r="E139" s="1436"/>
      <c r="F139" s="495" t="s">
        <v>2464</v>
      </c>
      <c r="G139" s="1568" t="s">
        <v>2465</v>
      </c>
      <c r="H139" s="1428"/>
      <c r="I139" s="1428"/>
      <c r="J139" s="1428"/>
      <c r="K139" s="1436"/>
      <c r="L139" s="1571" t="s">
        <v>2466</v>
      </c>
      <c r="M139" s="1428"/>
      <c r="N139" s="1428"/>
      <c r="O139" s="1572" t="s">
        <v>2467</v>
      </c>
      <c r="P139" s="2026" t="s">
        <v>3190</v>
      </c>
    </row>
    <row r="140" spans="1:16" ht="33.75" customHeight="1" x14ac:dyDescent="0.25">
      <c r="A140" s="466"/>
      <c r="B140" s="496" t="s">
        <v>395</v>
      </c>
      <c r="C140" s="1461" t="s">
        <v>2469</v>
      </c>
      <c r="D140" s="1428"/>
      <c r="E140" s="1436"/>
      <c r="F140" s="14" t="s">
        <v>2265</v>
      </c>
      <c r="G140" s="1851" t="s">
        <v>3191</v>
      </c>
      <c r="H140" s="1428"/>
      <c r="I140" s="1428"/>
      <c r="J140" s="1428"/>
      <c r="K140" s="1436"/>
      <c r="L140" s="1567" t="s">
        <v>2265</v>
      </c>
      <c r="M140" s="1428"/>
      <c r="N140" s="1429"/>
      <c r="O140" s="1475"/>
      <c r="P140" s="1475"/>
    </row>
    <row r="141" spans="1:16" ht="30" customHeight="1" x14ac:dyDescent="0.25">
      <c r="A141" s="466"/>
      <c r="B141" s="496" t="s">
        <v>402</v>
      </c>
      <c r="C141" s="1461" t="s">
        <v>2471</v>
      </c>
      <c r="D141" s="1428"/>
      <c r="E141" s="1436"/>
      <c r="F141" s="14" t="s">
        <v>2265</v>
      </c>
      <c r="G141" s="1851" t="s">
        <v>3191</v>
      </c>
      <c r="H141" s="1428"/>
      <c r="I141" s="1428"/>
      <c r="J141" s="1428"/>
      <c r="K141" s="1436"/>
      <c r="L141" s="1567" t="s">
        <v>2265</v>
      </c>
      <c r="M141" s="1428"/>
      <c r="N141" s="1429"/>
      <c r="O141" s="1475"/>
      <c r="P141" s="1475"/>
    </row>
    <row r="142" spans="1:16" ht="19.5" customHeight="1" x14ac:dyDescent="0.25">
      <c r="A142" s="466"/>
      <c r="B142" s="496" t="s">
        <v>404</v>
      </c>
      <c r="C142" s="1461" t="s">
        <v>2472</v>
      </c>
      <c r="D142" s="1428"/>
      <c r="E142" s="1436"/>
      <c r="F142" s="14" t="s">
        <v>2265</v>
      </c>
      <c r="G142" s="1851" t="s">
        <v>3192</v>
      </c>
      <c r="H142" s="1428"/>
      <c r="I142" s="1428"/>
      <c r="J142" s="1428"/>
      <c r="K142" s="1436"/>
      <c r="L142" s="1567" t="s">
        <v>2265</v>
      </c>
      <c r="M142" s="1428"/>
      <c r="N142" s="1429"/>
      <c r="O142" s="1475"/>
      <c r="P142" s="1475"/>
    </row>
    <row r="143" spans="1:16" ht="19.5" customHeight="1" x14ac:dyDescent="0.25">
      <c r="A143" s="466"/>
      <c r="B143" s="496" t="s">
        <v>406</v>
      </c>
      <c r="C143" s="1461" t="s">
        <v>2473</v>
      </c>
      <c r="D143" s="1428"/>
      <c r="E143" s="1436"/>
      <c r="F143" s="14" t="s">
        <v>2265</v>
      </c>
      <c r="G143" s="1851" t="s">
        <v>3192</v>
      </c>
      <c r="H143" s="1428"/>
      <c r="I143" s="1428"/>
      <c r="J143" s="1428"/>
      <c r="K143" s="1436"/>
      <c r="L143" s="1567" t="s">
        <v>2265</v>
      </c>
      <c r="M143" s="1428"/>
      <c r="N143" s="1429"/>
      <c r="O143" s="1475"/>
      <c r="P143" s="1475"/>
    </row>
    <row r="144" spans="1:16" ht="19.5" customHeight="1" x14ac:dyDescent="0.25">
      <c r="A144" s="466"/>
      <c r="B144" s="497" t="s">
        <v>409</v>
      </c>
      <c r="C144" s="1461" t="s">
        <v>2474</v>
      </c>
      <c r="D144" s="1428"/>
      <c r="E144" s="1436"/>
      <c r="F144" s="14" t="s">
        <v>2265</v>
      </c>
      <c r="G144" s="1851" t="s">
        <v>3193</v>
      </c>
      <c r="H144" s="1428"/>
      <c r="I144" s="1428"/>
      <c r="J144" s="1428"/>
      <c r="K144" s="1436"/>
      <c r="L144" s="1567" t="s">
        <v>2265</v>
      </c>
      <c r="M144" s="1428"/>
      <c r="N144" s="1429"/>
      <c r="O144" s="1475"/>
      <c r="P144" s="1475"/>
    </row>
    <row r="145" spans="1:16" ht="33" customHeight="1" x14ac:dyDescent="0.25">
      <c r="A145" s="466"/>
      <c r="B145" s="498" t="s">
        <v>411</v>
      </c>
      <c r="C145" s="1461" t="s">
        <v>2475</v>
      </c>
      <c r="D145" s="1428"/>
      <c r="E145" s="1436"/>
      <c r="F145" s="14" t="s">
        <v>2265</v>
      </c>
      <c r="G145" s="1851" t="s">
        <v>3192</v>
      </c>
      <c r="H145" s="1428"/>
      <c r="I145" s="1428"/>
      <c r="J145" s="1428"/>
      <c r="K145" s="1436"/>
      <c r="L145" s="1567" t="s">
        <v>2265</v>
      </c>
      <c r="M145" s="1428"/>
      <c r="N145" s="1429"/>
      <c r="O145" s="1475"/>
      <c r="P145" s="1475"/>
    </row>
    <row r="146" spans="1:16" ht="19.5" customHeight="1" x14ac:dyDescent="0.25">
      <c r="A146" s="466"/>
      <c r="B146" s="498" t="s">
        <v>414</v>
      </c>
      <c r="C146" s="1461" t="s">
        <v>2476</v>
      </c>
      <c r="D146" s="1428"/>
      <c r="E146" s="1436"/>
      <c r="F146" s="14" t="s">
        <v>2265</v>
      </c>
      <c r="G146" s="1851" t="s">
        <v>3192</v>
      </c>
      <c r="H146" s="1428"/>
      <c r="I146" s="1428"/>
      <c r="J146" s="1428"/>
      <c r="K146" s="1436"/>
      <c r="L146" s="1567" t="s">
        <v>2265</v>
      </c>
      <c r="M146" s="1428"/>
      <c r="N146" s="1429"/>
      <c r="O146" s="1475"/>
      <c r="P146" s="1475"/>
    </row>
    <row r="147" spans="1:16" ht="19.5" customHeight="1" x14ac:dyDescent="0.25">
      <c r="A147" s="466"/>
      <c r="B147" s="498" t="s">
        <v>417</v>
      </c>
      <c r="C147" s="1461" t="s">
        <v>2477</v>
      </c>
      <c r="D147" s="1428"/>
      <c r="E147" s="1436"/>
      <c r="F147" s="14" t="s">
        <v>2265</v>
      </c>
      <c r="G147" s="1851" t="s">
        <v>3192</v>
      </c>
      <c r="H147" s="1428"/>
      <c r="I147" s="1428"/>
      <c r="J147" s="1428"/>
      <c r="K147" s="1436"/>
      <c r="L147" s="1567" t="s">
        <v>2265</v>
      </c>
      <c r="M147" s="1428"/>
      <c r="N147" s="1429"/>
      <c r="O147" s="1475"/>
      <c r="P147" s="1475"/>
    </row>
    <row r="148" spans="1:16" ht="19.5" customHeight="1" x14ac:dyDescent="0.25">
      <c r="A148" s="466"/>
      <c r="B148" s="498" t="s">
        <v>419</v>
      </c>
      <c r="C148" s="1461" t="s">
        <v>2478</v>
      </c>
      <c r="D148" s="1428"/>
      <c r="E148" s="1436"/>
      <c r="F148" s="14" t="s">
        <v>2265</v>
      </c>
      <c r="G148" s="1851" t="s">
        <v>3192</v>
      </c>
      <c r="H148" s="1428"/>
      <c r="I148" s="1428"/>
      <c r="J148" s="1428"/>
      <c r="K148" s="1436"/>
      <c r="L148" s="1567" t="s">
        <v>2265</v>
      </c>
      <c r="M148" s="1428"/>
      <c r="N148" s="1429"/>
      <c r="O148" s="1475"/>
      <c r="P148" s="1475"/>
    </row>
    <row r="149" spans="1:16" ht="19.5" customHeight="1" x14ac:dyDescent="0.25">
      <c r="A149" s="466"/>
      <c r="B149" s="498" t="s">
        <v>540</v>
      </c>
      <c r="C149" s="1461" t="s">
        <v>2479</v>
      </c>
      <c r="D149" s="1428"/>
      <c r="E149" s="1436"/>
      <c r="F149" s="14" t="s">
        <v>2265</v>
      </c>
      <c r="G149" s="1851" t="s">
        <v>3192</v>
      </c>
      <c r="H149" s="1428"/>
      <c r="I149" s="1428"/>
      <c r="J149" s="1428"/>
      <c r="K149" s="1436"/>
      <c r="L149" s="1567" t="s">
        <v>2265</v>
      </c>
      <c r="M149" s="1428"/>
      <c r="N149" s="1429"/>
      <c r="O149" s="1475"/>
      <c r="P149" s="1475"/>
    </row>
    <row r="150" spans="1:16" ht="21" customHeight="1" x14ac:dyDescent="0.25">
      <c r="A150" s="466"/>
      <c r="B150" s="497" t="s">
        <v>542</v>
      </c>
      <c r="C150" s="1461" t="s">
        <v>2480</v>
      </c>
      <c r="D150" s="1428"/>
      <c r="E150" s="1436"/>
      <c r="F150" s="14" t="s">
        <v>2265</v>
      </c>
      <c r="G150" s="1851" t="s">
        <v>3192</v>
      </c>
      <c r="H150" s="1428"/>
      <c r="I150" s="1428"/>
      <c r="J150" s="1428"/>
      <c r="K150" s="1436"/>
      <c r="L150" s="1567" t="s">
        <v>2265</v>
      </c>
      <c r="M150" s="1428"/>
      <c r="N150" s="1429"/>
      <c r="O150" s="1471"/>
      <c r="P150" s="1471"/>
    </row>
    <row r="151" spans="1:16" ht="51" customHeight="1" x14ac:dyDescent="0.25">
      <c r="A151" s="466"/>
      <c r="B151" s="494" t="s">
        <v>589</v>
      </c>
      <c r="C151" s="1488" t="s">
        <v>2481</v>
      </c>
      <c r="D151" s="1428"/>
      <c r="E151" s="1436"/>
      <c r="F151" s="495" t="s">
        <v>2464</v>
      </c>
      <c r="G151" s="1564" t="s">
        <v>2482</v>
      </c>
      <c r="H151" s="1448"/>
      <c r="I151" s="1448"/>
      <c r="J151" s="1448"/>
      <c r="K151" s="1448"/>
      <c r="L151" s="1448"/>
      <c r="M151" s="1448"/>
      <c r="N151" s="1466"/>
      <c r="O151" s="1565" t="s">
        <v>2483</v>
      </c>
      <c r="P151" s="2025" t="s">
        <v>3194</v>
      </c>
    </row>
    <row r="152" spans="1:16" ht="18.75" customHeight="1" x14ac:dyDescent="0.25">
      <c r="A152" s="466"/>
      <c r="B152" s="496" t="s">
        <v>395</v>
      </c>
      <c r="C152" s="1461" t="s">
        <v>2469</v>
      </c>
      <c r="D152" s="1428"/>
      <c r="E152" s="1436"/>
      <c r="F152" s="14" t="s">
        <v>2265</v>
      </c>
      <c r="G152" s="1557" t="s">
        <v>3195</v>
      </c>
      <c r="H152" s="1448"/>
      <c r="I152" s="1448"/>
      <c r="J152" s="1448"/>
      <c r="K152" s="1448"/>
      <c r="L152" s="1448"/>
      <c r="M152" s="1448"/>
      <c r="N152" s="1466"/>
      <c r="O152" s="1475"/>
      <c r="P152" s="1454"/>
    </row>
    <row r="153" spans="1:16" ht="18.75" customHeight="1" x14ac:dyDescent="0.25">
      <c r="A153" s="466"/>
      <c r="B153" s="496" t="s">
        <v>402</v>
      </c>
      <c r="C153" s="1461" t="s">
        <v>2471</v>
      </c>
      <c r="D153" s="1428"/>
      <c r="E153" s="1436"/>
      <c r="F153" s="14" t="s">
        <v>2265</v>
      </c>
      <c r="G153" s="1557" t="s">
        <v>3195</v>
      </c>
      <c r="H153" s="1448"/>
      <c r="I153" s="1448"/>
      <c r="J153" s="1448"/>
      <c r="K153" s="1448"/>
      <c r="L153" s="1448"/>
      <c r="M153" s="1448"/>
      <c r="N153" s="1466"/>
      <c r="O153" s="1475"/>
      <c r="P153" s="1454"/>
    </row>
    <row r="154" spans="1:16" ht="18.75" customHeight="1" x14ac:dyDescent="0.25">
      <c r="A154" s="466"/>
      <c r="B154" s="496" t="s">
        <v>404</v>
      </c>
      <c r="C154" s="1461" t="s">
        <v>2472</v>
      </c>
      <c r="D154" s="1428"/>
      <c r="E154" s="1436"/>
      <c r="F154" s="14" t="s">
        <v>2265</v>
      </c>
      <c r="G154" s="1557" t="s">
        <v>3195</v>
      </c>
      <c r="H154" s="1448"/>
      <c r="I154" s="1448"/>
      <c r="J154" s="1448"/>
      <c r="K154" s="1448"/>
      <c r="L154" s="1448"/>
      <c r="M154" s="1448"/>
      <c r="N154" s="1466"/>
      <c r="O154" s="1475"/>
      <c r="P154" s="1454"/>
    </row>
    <row r="155" spans="1:16" ht="18.75" customHeight="1" x14ac:dyDescent="0.25">
      <c r="A155" s="466"/>
      <c r="B155" s="496" t="s">
        <v>406</v>
      </c>
      <c r="C155" s="1461" t="s">
        <v>2473</v>
      </c>
      <c r="D155" s="1428"/>
      <c r="E155" s="1436"/>
      <c r="F155" s="14" t="s">
        <v>2265</v>
      </c>
      <c r="G155" s="1557" t="s">
        <v>3195</v>
      </c>
      <c r="H155" s="1448"/>
      <c r="I155" s="1448"/>
      <c r="J155" s="1448"/>
      <c r="K155" s="1448"/>
      <c r="L155" s="1448"/>
      <c r="M155" s="1448"/>
      <c r="N155" s="1466"/>
      <c r="O155" s="1475"/>
      <c r="P155" s="1454"/>
    </row>
    <row r="156" spans="1:16" ht="18.75" customHeight="1" x14ac:dyDescent="0.25">
      <c r="A156" s="466"/>
      <c r="B156" s="497" t="s">
        <v>409</v>
      </c>
      <c r="C156" s="1461" t="s">
        <v>2474</v>
      </c>
      <c r="D156" s="1428"/>
      <c r="E156" s="1436"/>
      <c r="F156" s="14" t="s">
        <v>2265</v>
      </c>
      <c r="G156" s="1557" t="s">
        <v>3195</v>
      </c>
      <c r="H156" s="1448"/>
      <c r="I156" s="1448"/>
      <c r="J156" s="1448"/>
      <c r="K156" s="1448"/>
      <c r="L156" s="1448"/>
      <c r="M156" s="1448"/>
      <c r="N156" s="1466"/>
      <c r="O156" s="1475"/>
      <c r="P156" s="1454"/>
    </row>
    <row r="157" spans="1:16" ht="30.75" customHeight="1" x14ac:dyDescent="0.25">
      <c r="A157" s="466"/>
      <c r="B157" s="498" t="s">
        <v>411</v>
      </c>
      <c r="C157" s="1461" t="s">
        <v>2475</v>
      </c>
      <c r="D157" s="1428"/>
      <c r="E157" s="1436"/>
      <c r="F157" s="14" t="s">
        <v>2265</v>
      </c>
      <c r="G157" s="1557" t="s">
        <v>3195</v>
      </c>
      <c r="H157" s="1448"/>
      <c r="I157" s="1448"/>
      <c r="J157" s="1448"/>
      <c r="K157" s="1448"/>
      <c r="L157" s="1448"/>
      <c r="M157" s="1448"/>
      <c r="N157" s="1466"/>
      <c r="O157" s="1475"/>
      <c r="P157" s="1454"/>
    </row>
    <row r="158" spans="1:16" ht="18.75" customHeight="1" x14ac:dyDescent="0.25">
      <c r="A158" s="466"/>
      <c r="B158" s="498" t="s">
        <v>414</v>
      </c>
      <c r="C158" s="1461" t="s">
        <v>2476</v>
      </c>
      <c r="D158" s="1428"/>
      <c r="E158" s="1436"/>
      <c r="F158" s="14" t="s">
        <v>2265</v>
      </c>
      <c r="G158" s="1557" t="s">
        <v>3195</v>
      </c>
      <c r="H158" s="1448"/>
      <c r="I158" s="1448"/>
      <c r="J158" s="1448"/>
      <c r="K158" s="1448"/>
      <c r="L158" s="1448"/>
      <c r="M158" s="1448"/>
      <c r="N158" s="1466"/>
      <c r="O158" s="1475"/>
      <c r="P158" s="1454"/>
    </row>
    <row r="159" spans="1:16" ht="18.75" customHeight="1" x14ac:dyDescent="0.25">
      <c r="A159" s="466"/>
      <c r="B159" s="498" t="s">
        <v>417</v>
      </c>
      <c r="C159" s="1461" t="s">
        <v>2477</v>
      </c>
      <c r="D159" s="1428"/>
      <c r="E159" s="1436"/>
      <c r="F159" s="14" t="s">
        <v>2265</v>
      </c>
      <c r="G159" s="1557" t="s">
        <v>3195</v>
      </c>
      <c r="H159" s="1448"/>
      <c r="I159" s="1448"/>
      <c r="J159" s="1448"/>
      <c r="K159" s="1448"/>
      <c r="L159" s="1448"/>
      <c r="M159" s="1448"/>
      <c r="N159" s="1466"/>
      <c r="O159" s="1475"/>
      <c r="P159" s="1454"/>
    </row>
    <row r="160" spans="1:16" ht="18.75" customHeight="1" x14ac:dyDescent="0.25">
      <c r="A160" s="466"/>
      <c r="B160" s="498" t="s">
        <v>419</v>
      </c>
      <c r="C160" s="1461" t="s">
        <v>2478</v>
      </c>
      <c r="D160" s="1428"/>
      <c r="E160" s="1436"/>
      <c r="F160" s="14" t="s">
        <v>2265</v>
      </c>
      <c r="G160" s="1557" t="s">
        <v>3195</v>
      </c>
      <c r="H160" s="1448"/>
      <c r="I160" s="1448"/>
      <c r="J160" s="1448"/>
      <c r="K160" s="1448"/>
      <c r="L160" s="1448"/>
      <c r="M160" s="1448"/>
      <c r="N160" s="1466"/>
      <c r="O160" s="1475"/>
      <c r="P160" s="1454"/>
    </row>
    <row r="161" spans="1:16" ht="18.75" customHeight="1" x14ac:dyDescent="0.25">
      <c r="A161" s="466"/>
      <c r="B161" s="498" t="s">
        <v>540</v>
      </c>
      <c r="C161" s="1461" t="s">
        <v>2479</v>
      </c>
      <c r="D161" s="1428"/>
      <c r="E161" s="1436"/>
      <c r="F161" s="14" t="s">
        <v>2265</v>
      </c>
      <c r="G161" s="1557" t="s">
        <v>3195</v>
      </c>
      <c r="H161" s="1448"/>
      <c r="I161" s="1448"/>
      <c r="J161" s="1448"/>
      <c r="K161" s="1448"/>
      <c r="L161" s="1448"/>
      <c r="M161" s="1448"/>
      <c r="N161" s="1466"/>
      <c r="O161" s="1475"/>
      <c r="P161" s="1454"/>
    </row>
    <row r="162" spans="1:16" ht="18.75" customHeight="1" x14ac:dyDescent="0.25">
      <c r="A162" s="466"/>
      <c r="B162" s="497" t="s">
        <v>542</v>
      </c>
      <c r="C162" s="1461" t="s">
        <v>2480</v>
      </c>
      <c r="D162" s="1428"/>
      <c r="E162" s="1436"/>
      <c r="F162" s="14" t="s">
        <v>2265</v>
      </c>
      <c r="G162" s="1557" t="s">
        <v>3195</v>
      </c>
      <c r="H162" s="1448"/>
      <c r="I162" s="1448"/>
      <c r="J162" s="1448"/>
      <c r="K162" s="1448"/>
      <c r="L162" s="1448"/>
      <c r="M162" s="1448"/>
      <c r="N162" s="1466"/>
      <c r="O162" s="1471"/>
      <c r="P162" s="1481"/>
    </row>
    <row r="163" spans="1:16" ht="50.25" customHeight="1" x14ac:dyDescent="0.25">
      <c r="A163" s="466"/>
      <c r="B163" s="494" t="s">
        <v>592</v>
      </c>
      <c r="C163" s="1488" t="s">
        <v>2485</v>
      </c>
      <c r="D163" s="1428"/>
      <c r="E163" s="1436"/>
      <c r="F163" s="495" t="s">
        <v>2464</v>
      </c>
      <c r="G163" s="1568" t="s">
        <v>2486</v>
      </c>
      <c r="H163" s="1428"/>
      <c r="I163" s="1428"/>
      <c r="J163" s="1428"/>
      <c r="K163" s="1436"/>
      <c r="L163" s="1569" t="s">
        <v>2466</v>
      </c>
      <c r="M163" s="1428"/>
      <c r="N163" s="1429"/>
      <c r="O163" s="1572" t="s">
        <v>2467</v>
      </c>
      <c r="P163" s="2024" t="s">
        <v>3196</v>
      </c>
    </row>
    <row r="164" spans="1:16" ht="20.25" customHeight="1" x14ac:dyDescent="0.25">
      <c r="A164" s="466"/>
      <c r="B164" s="499" t="s">
        <v>395</v>
      </c>
      <c r="C164" s="1461" t="s">
        <v>2469</v>
      </c>
      <c r="D164" s="1428"/>
      <c r="E164" s="1436"/>
      <c r="F164" s="14" t="s">
        <v>2265</v>
      </c>
      <c r="G164" s="1566" t="s">
        <v>3197</v>
      </c>
      <c r="H164" s="1428"/>
      <c r="I164" s="1428"/>
      <c r="J164" s="1428"/>
      <c r="K164" s="1436"/>
      <c r="L164" s="1567" t="s">
        <v>2265</v>
      </c>
      <c r="M164" s="1428"/>
      <c r="N164" s="1429"/>
      <c r="O164" s="1475"/>
      <c r="P164" s="1475"/>
    </row>
    <row r="165" spans="1:16" ht="20.25" customHeight="1" x14ac:dyDescent="0.25">
      <c r="A165" s="466"/>
      <c r="B165" s="499" t="s">
        <v>402</v>
      </c>
      <c r="C165" s="1461" t="s">
        <v>2471</v>
      </c>
      <c r="D165" s="1428"/>
      <c r="E165" s="1436"/>
      <c r="F165" s="14" t="s">
        <v>2265</v>
      </c>
      <c r="G165" s="1566" t="s">
        <v>3197</v>
      </c>
      <c r="H165" s="1428"/>
      <c r="I165" s="1428"/>
      <c r="J165" s="1428"/>
      <c r="K165" s="1436"/>
      <c r="L165" s="1567" t="s">
        <v>2265</v>
      </c>
      <c r="M165" s="1428"/>
      <c r="N165" s="1429"/>
      <c r="O165" s="1475"/>
      <c r="P165" s="1475"/>
    </row>
    <row r="166" spans="1:16" ht="20.25" customHeight="1" x14ac:dyDescent="0.25">
      <c r="A166" s="466"/>
      <c r="B166" s="499" t="s">
        <v>404</v>
      </c>
      <c r="C166" s="1461" t="s">
        <v>2472</v>
      </c>
      <c r="D166" s="1428"/>
      <c r="E166" s="1436"/>
      <c r="F166" s="14" t="s">
        <v>2265</v>
      </c>
      <c r="G166" s="1566" t="s">
        <v>3197</v>
      </c>
      <c r="H166" s="1428"/>
      <c r="I166" s="1428"/>
      <c r="J166" s="1428"/>
      <c r="K166" s="1436"/>
      <c r="L166" s="1567" t="s">
        <v>2265</v>
      </c>
      <c r="M166" s="1428"/>
      <c r="N166" s="1429"/>
      <c r="O166" s="1475"/>
      <c r="P166" s="1475"/>
    </row>
    <row r="167" spans="1:16" ht="20.25" customHeight="1" x14ac:dyDescent="0.25">
      <c r="A167" s="466"/>
      <c r="B167" s="499" t="s">
        <v>406</v>
      </c>
      <c r="C167" s="1461" t="s">
        <v>2473</v>
      </c>
      <c r="D167" s="1428"/>
      <c r="E167" s="1436"/>
      <c r="F167" s="14" t="s">
        <v>2265</v>
      </c>
      <c r="G167" s="1566" t="s">
        <v>3197</v>
      </c>
      <c r="H167" s="1428"/>
      <c r="I167" s="1428"/>
      <c r="J167" s="1428"/>
      <c r="K167" s="1436"/>
      <c r="L167" s="1567" t="s">
        <v>2265</v>
      </c>
      <c r="M167" s="1428"/>
      <c r="N167" s="1429"/>
      <c r="O167" s="1475"/>
      <c r="P167" s="1475"/>
    </row>
    <row r="168" spans="1:16" ht="20.25" customHeight="1" x14ac:dyDescent="0.25">
      <c r="A168" s="466"/>
      <c r="B168" s="499" t="s">
        <v>409</v>
      </c>
      <c r="C168" s="1461" t="s">
        <v>2474</v>
      </c>
      <c r="D168" s="1428"/>
      <c r="E168" s="1436"/>
      <c r="F168" s="14" t="s">
        <v>2265</v>
      </c>
      <c r="G168" s="1566" t="s">
        <v>3197</v>
      </c>
      <c r="H168" s="1428"/>
      <c r="I168" s="1428"/>
      <c r="J168" s="1428"/>
      <c r="K168" s="1436"/>
      <c r="L168" s="1567" t="s">
        <v>2265</v>
      </c>
      <c r="M168" s="1428"/>
      <c r="N168" s="1429"/>
      <c r="O168" s="1475"/>
      <c r="P168" s="1475"/>
    </row>
    <row r="169" spans="1:16" ht="30.75" customHeight="1" x14ac:dyDescent="0.25">
      <c r="A169" s="466"/>
      <c r="B169" s="418" t="s">
        <v>411</v>
      </c>
      <c r="C169" s="1461" t="s">
        <v>2475</v>
      </c>
      <c r="D169" s="1428"/>
      <c r="E169" s="1436"/>
      <c r="F169" s="14" t="s">
        <v>2265</v>
      </c>
      <c r="G169" s="1566" t="s">
        <v>3197</v>
      </c>
      <c r="H169" s="1428"/>
      <c r="I169" s="1428"/>
      <c r="J169" s="1428"/>
      <c r="K169" s="1436"/>
      <c r="L169" s="1567" t="s">
        <v>2265</v>
      </c>
      <c r="M169" s="1428"/>
      <c r="N169" s="1429"/>
      <c r="O169" s="1475"/>
      <c r="P169" s="1475"/>
    </row>
    <row r="170" spans="1:16" ht="20.25" customHeight="1" x14ac:dyDescent="0.25">
      <c r="A170" s="466"/>
      <c r="B170" s="418" t="s">
        <v>414</v>
      </c>
      <c r="C170" s="1461" t="s">
        <v>2476</v>
      </c>
      <c r="D170" s="1428"/>
      <c r="E170" s="1436"/>
      <c r="F170" s="14" t="s">
        <v>2265</v>
      </c>
      <c r="G170" s="1566" t="s">
        <v>3197</v>
      </c>
      <c r="H170" s="1428"/>
      <c r="I170" s="1428"/>
      <c r="J170" s="1428"/>
      <c r="K170" s="1436"/>
      <c r="L170" s="1567" t="s">
        <v>2265</v>
      </c>
      <c r="M170" s="1428"/>
      <c r="N170" s="1429"/>
      <c r="O170" s="1475"/>
      <c r="P170" s="1475"/>
    </row>
    <row r="171" spans="1:16" ht="20.25" customHeight="1" x14ac:dyDescent="0.25">
      <c r="A171" s="466"/>
      <c r="B171" s="418" t="s">
        <v>417</v>
      </c>
      <c r="C171" s="1461" t="s">
        <v>2477</v>
      </c>
      <c r="D171" s="1428"/>
      <c r="E171" s="1436"/>
      <c r="F171" s="14" t="s">
        <v>2265</v>
      </c>
      <c r="G171" s="1566" t="s">
        <v>3197</v>
      </c>
      <c r="H171" s="1428"/>
      <c r="I171" s="1428"/>
      <c r="J171" s="1428"/>
      <c r="K171" s="1436"/>
      <c r="L171" s="1567" t="s">
        <v>2265</v>
      </c>
      <c r="M171" s="1428"/>
      <c r="N171" s="1429"/>
      <c r="O171" s="1475"/>
      <c r="P171" s="1475"/>
    </row>
    <row r="172" spans="1:16" ht="20.25" customHeight="1" x14ac:dyDescent="0.25">
      <c r="A172" s="466"/>
      <c r="B172" s="418" t="s">
        <v>419</v>
      </c>
      <c r="C172" s="1461" t="s">
        <v>2478</v>
      </c>
      <c r="D172" s="1428"/>
      <c r="E172" s="1436"/>
      <c r="F172" s="14" t="s">
        <v>2265</v>
      </c>
      <c r="G172" s="1566" t="s">
        <v>3197</v>
      </c>
      <c r="H172" s="1428"/>
      <c r="I172" s="1428"/>
      <c r="J172" s="1428"/>
      <c r="K172" s="1436"/>
      <c r="L172" s="1567" t="s">
        <v>2265</v>
      </c>
      <c r="M172" s="1428"/>
      <c r="N172" s="1429"/>
      <c r="O172" s="1475"/>
      <c r="P172" s="1475"/>
    </row>
    <row r="173" spans="1:16" ht="20.25" customHeight="1" x14ac:dyDescent="0.25">
      <c r="A173" s="466"/>
      <c r="B173" s="418" t="s">
        <v>540</v>
      </c>
      <c r="C173" s="1461" t="s">
        <v>2479</v>
      </c>
      <c r="D173" s="1428"/>
      <c r="E173" s="1436"/>
      <c r="F173" s="14" t="s">
        <v>2265</v>
      </c>
      <c r="G173" s="1566" t="s">
        <v>3197</v>
      </c>
      <c r="H173" s="1428"/>
      <c r="I173" s="1428"/>
      <c r="J173" s="1428"/>
      <c r="K173" s="1436"/>
      <c r="L173" s="1567" t="s">
        <v>2265</v>
      </c>
      <c r="M173" s="1428"/>
      <c r="N173" s="1429"/>
      <c r="O173" s="1475"/>
      <c r="P173" s="1475"/>
    </row>
    <row r="174" spans="1:16" ht="20.25" customHeight="1" x14ac:dyDescent="0.25">
      <c r="A174" s="466"/>
      <c r="B174" s="419" t="s">
        <v>542</v>
      </c>
      <c r="C174" s="1461" t="s">
        <v>2480</v>
      </c>
      <c r="D174" s="1428"/>
      <c r="E174" s="1436"/>
      <c r="F174" s="14" t="s">
        <v>2265</v>
      </c>
      <c r="G174" s="1566" t="s">
        <v>3197</v>
      </c>
      <c r="H174" s="1428"/>
      <c r="I174" s="1428"/>
      <c r="J174" s="1428"/>
      <c r="K174" s="1436"/>
      <c r="L174" s="1567" t="s">
        <v>2265</v>
      </c>
      <c r="M174" s="1428"/>
      <c r="N174" s="1429"/>
      <c r="O174" s="1471"/>
      <c r="P174" s="1471"/>
    </row>
    <row r="175" spans="1:16" ht="61.5" customHeight="1" thickBot="1" x14ac:dyDescent="0.3">
      <c r="A175" s="466"/>
      <c r="B175" s="3" t="s">
        <v>595</v>
      </c>
      <c r="C175" s="1488" t="s">
        <v>2488</v>
      </c>
      <c r="D175" s="1428"/>
      <c r="E175" s="1436"/>
      <c r="F175" s="495" t="s">
        <v>2464</v>
      </c>
      <c r="G175" s="1564" t="s">
        <v>2489</v>
      </c>
      <c r="H175" s="1448"/>
      <c r="I175" s="1448"/>
      <c r="J175" s="1448"/>
      <c r="K175" s="1448"/>
      <c r="L175" s="1448"/>
      <c r="M175" s="1448"/>
      <c r="N175" s="1466"/>
      <c r="O175" s="1500" t="s">
        <v>2483</v>
      </c>
      <c r="P175" s="2023"/>
    </row>
    <row r="176" spans="1:16" ht="67.5" customHeight="1" x14ac:dyDescent="0.25">
      <c r="A176" s="466"/>
      <c r="B176" s="499" t="s">
        <v>395</v>
      </c>
      <c r="C176" s="1461" t="s">
        <v>2469</v>
      </c>
      <c r="D176" s="1428"/>
      <c r="E176" s="1436"/>
      <c r="F176" s="14" t="s">
        <v>2265</v>
      </c>
      <c r="G176" s="1897" t="s">
        <v>3198</v>
      </c>
      <c r="H176" s="1448"/>
      <c r="I176" s="1448"/>
      <c r="J176" s="1448"/>
      <c r="K176" s="1448"/>
      <c r="L176" s="1448"/>
      <c r="M176" s="1448"/>
      <c r="N176" s="1466"/>
      <c r="O176" s="1475"/>
      <c r="P176" s="1475"/>
    </row>
    <row r="177" spans="1:16" ht="21" customHeight="1" x14ac:dyDescent="0.25">
      <c r="A177" s="466"/>
      <c r="B177" s="499" t="s">
        <v>402</v>
      </c>
      <c r="C177" s="1461" t="s">
        <v>2471</v>
      </c>
      <c r="D177" s="1428"/>
      <c r="E177" s="1436"/>
      <c r="F177" s="1" t="s">
        <v>58</v>
      </c>
      <c r="G177" s="1557" t="s">
        <v>2364</v>
      </c>
      <c r="H177" s="1448"/>
      <c r="I177" s="1448"/>
      <c r="J177" s="1448"/>
      <c r="K177" s="1448"/>
      <c r="L177" s="1448"/>
      <c r="M177" s="1448"/>
      <c r="N177" s="1466"/>
      <c r="O177" s="1475"/>
      <c r="P177" s="1475"/>
    </row>
    <row r="178" spans="1:16" ht="21" customHeight="1" x14ac:dyDescent="0.25">
      <c r="A178" s="466"/>
      <c r="B178" s="499" t="s">
        <v>404</v>
      </c>
      <c r="C178" s="1461" t="s">
        <v>2472</v>
      </c>
      <c r="D178" s="1428"/>
      <c r="E178" s="1436"/>
      <c r="F178" s="1" t="s">
        <v>58</v>
      </c>
      <c r="G178" s="1557" t="s">
        <v>2364</v>
      </c>
      <c r="H178" s="1448"/>
      <c r="I178" s="1448"/>
      <c r="J178" s="1448"/>
      <c r="K178" s="1448"/>
      <c r="L178" s="1448"/>
      <c r="M178" s="1448"/>
      <c r="N178" s="1466"/>
      <c r="O178" s="1475"/>
      <c r="P178" s="1475"/>
    </row>
    <row r="179" spans="1:16" ht="21" customHeight="1" x14ac:dyDescent="0.25">
      <c r="A179" s="466"/>
      <c r="B179" s="499" t="s">
        <v>406</v>
      </c>
      <c r="C179" s="1461" t="s">
        <v>2473</v>
      </c>
      <c r="D179" s="1428"/>
      <c r="E179" s="1436"/>
      <c r="F179" s="1" t="s">
        <v>58</v>
      </c>
      <c r="G179" s="1557" t="s">
        <v>2364</v>
      </c>
      <c r="H179" s="1448"/>
      <c r="I179" s="1448"/>
      <c r="J179" s="1448"/>
      <c r="K179" s="1448"/>
      <c r="L179" s="1448"/>
      <c r="M179" s="1448"/>
      <c r="N179" s="1466"/>
      <c r="O179" s="1475"/>
      <c r="P179" s="1475"/>
    </row>
    <row r="180" spans="1:16" ht="21" customHeight="1" x14ac:dyDescent="0.25">
      <c r="A180" s="466"/>
      <c r="B180" s="419" t="s">
        <v>409</v>
      </c>
      <c r="C180" s="1461" t="s">
        <v>2474</v>
      </c>
      <c r="D180" s="1428"/>
      <c r="E180" s="1436"/>
      <c r="F180" s="1" t="s">
        <v>58</v>
      </c>
      <c r="G180" s="1557" t="s">
        <v>2364</v>
      </c>
      <c r="H180" s="1448"/>
      <c r="I180" s="1448"/>
      <c r="J180" s="1448"/>
      <c r="K180" s="1448"/>
      <c r="L180" s="1448"/>
      <c r="M180" s="1448"/>
      <c r="N180" s="1466"/>
      <c r="O180" s="1475"/>
      <c r="P180" s="1475"/>
    </row>
    <row r="181" spans="1:16" ht="36" customHeight="1" x14ac:dyDescent="0.25">
      <c r="A181" s="466"/>
      <c r="B181" s="418" t="s">
        <v>411</v>
      </c>
      <c r="C181" s="1461" t="s">
        <v>2475</v>
      </c>
      <c r="D181" s="1428"/>
      <c r="E181" s="1436"/>
      <c r="F181" s="1" t="s">
        <v>58</v>
      </c>
      <c r="G181" s="1557" t="s">
        <v>2364</v>
      </c>
      <c r="H181" s="1448"/>
      <c r="I181" s="1448"/>
      <c r="J181" s="1448"/>
      <c r="K181" s="1448"/>
      <c r="L181" s="1448"/>
      <c r="M181" s="1448"/>
      <c r="N181" s="1466"/>
      <c r="O181" s="1475"/>
      <c r="P181" s="1475"/>
    </row>
    <row r="182" spans="1:16" ht="21" customHeight="1" x14ac:dyDescent="0.25">
      <c r="A182" s="466"/>
      <c r="B182" s="418" t="s">
        <v>414</v>
      </c>
      <c r="C182" s="1461" t="s">
        <v>2476</v>
      </c>
      <c r="D182" s="1428"/>
      <c r="E182" s="1436"/>
      <c r="F182" s="1" t="s">
        <v>58</v>
      </c>
      <c r="G182" s="1557" t="s">
        <v>2364</v>
      </c>
      <c r="H182" s="1448"/>
      <c r="I182" s="1448"/>
      <c r="J182" s="1448"/>
      <c r="K182" s="1448"/>
      <c r="L182" s="1448"/>
      <c r="M182" s="1448"/>
      <c r="N182" s="1466"/>
      <c r="O182" s="1475"/>
      <c r="P182" s="1475"/>
    </row>
    <row r="183" spans="1:16" ht="21" customHeight="1" x14ac:dyDescent="0.25">
      <c r="A183" s="466"/>
      <c r="B183" s="418" t="s">
        <v>417</v>
      </c>
      <c r="C183" s="1461" t="s">
        <v>2477</v>
      </c>
      <c r="D183" s="1428"/>
      <c r="E183" s="1436"/>
      <c r="F183" s="1" t="s">
        <v>58</v>
      </c>
      <c r="G183" s="1557" t="s">
        <v>2364</v>
      </c>
      <c r="H183" s="1448"/>
      <c r="I183" s="1448"/>
      <c r="J183" s="1448"/>
      <c r="K183" s="1448"/>
      <c r="L183" s="1448"/>
      <c r="M183" s="1448"/>
      <c r="N183" s="1466"/>
      <c r="O183" s="1475"/>
      <c r="P183" s="1475"/>
    </row>
    <row r="184" spans="1:16" ht="21" customHeight="1" x14ac:dyDescent="0.25">
      <c r="A184" s="466"/>
      <c r="B184" s="418" t="s">
        <v>419</v>
      </c>
      <c r="C184" s="1461" t="s">
        <v>2478</v>
      </c>
      <c r="D184" s="1428"/>
      <c r="E184" s="1436"/>
      <c r="F184" s="1" t="s">
        <v>58</v>
      </c>
      <c r="G184" s="1557" t="s">
        <v>2364</v>
      </c>
      <c r="H184" s="1448"/>
      <c r="I184" s="1448"/>
      <c r="J184" s="1448"/>
      <c r="K184" s="1448"/>
      <c r="L184" s="1448"/>
      <c r="M184" s="1448"/>
      <c r="N184" s="1466"/>
      <c r="O184" s="1475"/>
      <c r="P184" s="1475"/>
    </row>
    <row r="185" spans="1:16" ht="21" customHeight="1" x14ac:dyDescent="0.25">
      <c r="A185" s="466"/>
      <c r="B185" s="418" t="s">
        <v>540</v>
      </c>
      <c r="C185" s="1461" t="s">
        <v>2479</v>
      </c>
      <c r="D185" s="1428"/>
      <c r="E185" s="1436"/>
      <c r="F185" s="1" t="s">
        <v>58</v>
      </c>
      <c r="G185" s="1557" t="s">
        <v>2364</v>
      </c>
      <c r="H185" s="1448"/>
      <c r="I185" s="1448"/>
      <c r="J185" s="1448"/>
      <c r="K185" s="1448"/>
      <c r="L185" s="1448"/>
      <c r="M185" s="1448"/>
      <c r="N185" s="1466"/>
      <c r="O185" s="1475"/>
      <c r="P185" s="1475"/>
    </row>
    <row r="186" spans="1:16" ht="21" customHeight="1" thickBot="1" x14ac:dyDescent="0.3">
      <c r="A186" s="466"/>
      <c r="B186" s="452" t="s">
        <v>542</v>
      </c>
      <c r="C186" s="1423" t="s">
        <v>2480</v>
      </c>
      <c r="D186" s="1424"/>
      <c r="E186" s="1425"/>
      <c r="F186" s="481" t="s">
        <v>58</v>
      </c>
      <c r="G186" s="1660" t="s">
        <v>2364</v>
      </c>
      <c r="H186" s="1424"/>
      <c r="I186" s="1424"/>
      <c r="J186" s="1424"/>
      <c r="K186" s="1424"/>
      <c r="L186" s="1424"/>
      <c r="M186" s="1424"/>
      <c r="N186" s="1578"/>
      <c r="O186" s="1422"/>
      <c r="P186" s="1475"/>
    </row>
    <row r="187" spans="1:16" ht="34.5" customHeight="1" x14ac:dyDescent="0.25">
      <c r="B187" s="77" t="s">
        <v>598</v>
      </c>
      <c r="C187" s="1461" t="s">
        <v>2491</v>
      </c>
      <c r="D187" s="1428"/>
      <c r="E187" s="1428"/>
      <c r="F187" s="1428"/>
      <c r="G187" s="1436"/>
      <c r="H187" s="1503" t="s">
        <v>58</v>
      </c>
      <c r="I187" s="1484"/>
      <c r="J187" s="1456"/>
      <c r="K187" s="1878" t="s">
        <v>2318</v>
      </c>
      <c r="L187" s="1724" t="s">
        <v>3199</v>
      </c>
      <c r="M187" s="1701"/>
      <c r="N187" s="1454"/>
      <c r="O187" s="1714" t="s">
        <v>2606</v>
      </c>
      <c r="P187" s="1919"/>
    </row>
    <row r="188" spans="1:16" ht="25.5" customHeight="1" x14ac:dyDescent="0.25">
      <c r="B188" s="419" t="s">
        <v>395</v>
      </c>
      <c r="C188" s="1461" t="s">
        <v>2494</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2495</v>
      </c>
      <c r="E189" s="1428"/>
      <c r="F189" s="1428"/>
      <c r="G189" s="1436"/>
      <c r="H189" s="1528" t="s">
        <v>2364</v>
      </c>
      <c r="I189" s="1428"/>
      <c r="J189" s="1436"/>
      <c r="K189" s="1450"/>
      <c r="L189" s="1478"/>
      <c r="M189" s="1701"/>
      <c r="N189" s="1454"/>
      <c r="O189" s="1475"/>
      <c r="P189" s="1475"/>
    </row>
    <row r="190" spans="1:16" ht="20.25" customHeight="1" x14ac:dyDescent="0.25">
      <c r="B190" s="419"/>
      <c r="C190" s="494" t="s">
        <v>509</v>
      </c>
      <c r="D190" s="1461" t="s">
        <v>1050</v>
      </c>
      <c r="E190" s="1428"/>
      <c r="F190" s="1428"/>
      <c r="G190" s="1436"/>
      <c r="H190" s="1528" t="s">
        <v>2364</v>
      </c>
      <c r="I190" s="1428"/>
      <c r="J190" s="1436"/>
      <c r="K190" s="1450"/>
      <c r="L190" s="1478"/>
      <c r="M190" s="1701"/>
      <c r="N190" s="1454"/>
      <c r="O190" s="1475"/>
      <c r="P190" s="1475"/>
    </row>
    <row r="191" spans="1:16" ht="20.25" customHeight="1" x14ac:dyDescent="0.25">
      <c r="B191" s="419"/>
      <c r="C191" s="494" t="s">
        <v>511</v>
      </c>
      <c r="D191" s="1461" t="s">
        <v>2496</v>
      </c>
      <c r="E191" s="1428"/>
      <c r="F191" s="1428"/>
      <c r="G191" s="1436"/>
      <c r="H191" s="1528" t="s">
        <v>2364</v>
      </c>
      <c r="I191" s="1428"/>
      <c r="J191" s="1436"/>
      <c r="K191" s="1450"/>
      <c r="L191" s="1478"/>
      <c r="M191" s="1701"/>
      <c r="N191" s="1454"/>
      <c r="O191" s="1475"/>
      <c r="P191" s="1475"/>
    </row>
    <row r="192" spans="1:16" ht="20.25" customHeight="1" x14ac:dyDescent="0.25">
      <c r="B192" s="419"/>
      <c r="C192" s="494" t="s">
        <v>513</v>
      </c>
      <c r="D192" s="1461" t="s">
        <v>2409</v>
      </c>
      <c r="E192" s="1428"/>
      <c r="F192" s="1428"/>
      <c r="G192" s="1436"/>
      <c r="H192" s="1528" t="s">
        <v>2364</v>
      </c>
      <c r="I192" s="1428"/>
      <c r="J192" s="1436"/>
      <c r="K192" s="1450"/>
      <c r="L192" s="1478"/>
      <c r="M192" s="1701"/>
      <c r="N192" s="1454"/>
      <c r="O192" s="1475"/>
      <c r="P192" s="1475"/>
    </row>
    <row r="193" spans="2:16" ht="23.25" customHeight="1" x14ac:dyDescent="0.25">
      <c r="B193" s="419" t="s">
        <v>402</v>
      </c>
      <c r="C193" s="1459" t="s">
        <v>2497</v>
      </c>
      <c r="D193" s="1448"/>
      <c r="E193" s="1448"/>
      <c r="F193" s="1448"/>
      <c r="G193" s="1445"/>
      <c r="H193" s="1556"/>
      <c r="I193" s="1448"/>
      <c r="J193" s="1445"/>
      <c r="K193" s="1450"/>
      <c r="L193" s="1478"/>
      <c r="M193" s="1701"/>
      <c r="N193" s="1454"/>
      <c r="O193" s="1471"/>
      <c r="P193" s="1475"/>
    </row>
    <row r="194" spans="2:16" ht="27" customHeight="1" x14ac:dyDescent="0.25">
      <c r="B194" s="501" t="s">
        <v>604</v>
      </c>
      <c r="C194" s="1542" t="s">
        <v>2499</v>
      </c>
      <c r="D194" s="1428"/>
      <c r="E194" s="1428"/>
      <c r="F194" s="1428"/>
      <c r="G194" s="1428"/>
      <c r="H194" s="1428"/>
      <c r="I194" s="1428"/>
      <c r="J194" s="1428"/>
      <c r="K194" s="1428"/>
      <c r="L194" s="1428"/>
      <c r="M194" s="1428"/>
      <c r="N194" s="1429"/>
      <c r="O194" s="1470" t="s">
        <v>3200</v>
      </c>
      <c r="P194" s="1470"/>
    </row>
    <row r="195" spans="2:16" ht="21.75" customHeight="1" x14ac:dyDescent="0.25">
      <c r="B195" s="419" t="s">
        <v>395</v>
      </c>
      <c r="C195" s="1457" t="s">
        <v>2501</v>
      </c>
      <c r="D195" s="1428"/>
      <c r="E195" s="1428"/>
      <c r="F195" s="1428"/>
      <c r="G195" s="1428"/>
      <c r="H195" s="1462" t="s">
        <v>58</v>
      </c>
      <c r="I195" s="1428"/>
      <c r="J195" s="1436"/>
      <c r="K195" s="1514" t="s">
        <v>2318</v>
      </c>
      <c r="L195" s="1563" t="s">
        <v>3201</v>
      </c>
      <c r="M195" s="1448"/>
      <c r="N195" s="1466"/>
      <c r="O195" s="1475"/>
      <c r="P195" s="1475"/>
    </row>
    <row r="196" spans="2:16" ht="21.75" customHeight="1" x14ac:dyDescent="0.25">
      <c r="B196" s="419" t="s">
        <v>402</v>
      </c>
      <c r="C196" s="1457" t="s">
        <v>2502</v>
      </c>
      <c r="D196" s="1428"/>
      <c r="E196" s="1428"/>
      <c r="F196" s="1428"/>
      <c r="G196" s="1428"/>
      <c r="H196" s="1462" t="s">
        <v>58</v>
      </c>
      <c r="I196" s="1428"/>
      <c r="J196" s="1436"/>
      <c r="K196" s="1490"/>
      <c r="L196" s="1478"/>
      <c r="M196" s="1701"/>
      <c r="N196" s="1454"/>
      <c r="O196" s="1475"/>
      <c r="P196" s="1475"/>
    </row>
    <row r="197" spans="2:16" ht="21.75" customHeight="1" x14ac:dyDescent="0.25">
      <c r="B197" s="419" t="s">
        <v>404</v>
      </c>
      <c r="C197" s="1457" t="s">
        <v>2503</v>
      </c>
      <c r="D197" s="1428"/>
      <c r="E197" s="1428"/>
      <c r="F197" s="1428"/>
      <c r="G197" s="1428"/>
      <c r="H197" s="1462" t="s">
        <v>2364</v>
      </c>
      <c r="I197" s="1428"/>
      <c r="J197" s="1436"/>
      <c r="K197" s="1490"/>
      <c r="L197" s="1478"/>
      <c r="M197" s="1701"/>
      <c r="N197" s="1454"/>
      <c r="O197" s="1475"/>
      <c r="P197" s="1475"/>
    </row>
    <row r="198" spans="2:16" ht="30" customHeight="1" x14ac:dyDescent="0.25">
      <c r="B198" s="77"/>
      <c r="C198" s="1461" t="s">
        <v>2504</v>
      </c>
      <c r="D198" s="1428"/>
      <c r="E198" s="1436"/>
      <c r="F198" s="1528" t="s">
        <v>2364</v>
      </c>
      <c r="G198" s="1428"/>
      <c r="H198" s="1428"/>
      <c r="I198" s="1428"/>
      <c r="J198" s="1436"/>
      <c r="K198" s="1490"/>
      <c r="L198" s="1478"/>
      <c r="M198" s="1701"/>
      <c r="N198" s="1454"/>
      <c r="O198" s="1471"/>
      <c r="P198" s="1471"/>
    </row>
    <row r="199" spans="2:16" ht="33" customHeight="1" x14ac:dyDescent="0.25">
      <c r="B199" s="419" t="s">
        <v>406</v>
      </c>
      <c r="C199" s="1584" t="s">
        <v>2505</v>
      </c>
      <c r="D199" s="1428"/>
      <c r="E199" s="1428"/>
      <c r="F199" s="1428"/>
      <c r="G199" s="1428"/>
      <c r="H199" s="1462" t="s">
        <v>58</v>
      </c>
      <c r="I199" s="1428"/>
      <c r="J199" s="1436"/>
      <c r="K199" s="1490"/>
      <c r="L199" s="1478"/>
      <c r="M199" s="1701"/>
      <c r="N199" s="1454"/>
      <c r="O199" s="1551" t="s">
        <v>2268</v>
      </c>
      <c r="P199" s="1470"/>
    </row>
    <row r="200" spans="2:16" ht="27.75" customHeight="1" x14ac:dyDescent="0.25">
      <c r="B200" s="503"/>
      <c r="C200" s="1461" t="s">
        <v>2506</v>
      </c>
      <c r="D200" s="1428"/>
      <c r="E200" s="1436"/>
      <c r="F200" s="1528" t="s">
        <v>2364</v>
      </c>
      <c r="G200" s="1428"/>
      <c r="H200" s="1428"/>
      <c r="I200" s="1428"/>
      <c r="J200" s="1436"/>
      <c r="K200" s="1490"/>
      <c r="L200" s="1478"/>
      <c r="M200" s="1701"/>
      <c r="N200" s="1454"/>
      <c r="O200" s="1481"/>
      <c r="P200" s="1471"/>
    </row>
    <row r="201" spans="2:16" ht="36.75" customHeight="1" x14ac:dyDescent="0.25">
      <c r="B201" s="430" t="s">
        <v>612</v>
      </c>
      <c r="C201" s="1553" t="s">
        <v>2508</v>
      </c>
      <c r="D201" s="1701"/>
      <c r="E201" s="1701"/>
      <c r="F201" s="1701"/>
      <c r="G201" s="1701"/>
      <c r="H201" s="1462" t="s">
        <v>2364</v>
      </c>
      <c r="I201" s="1428"/>
      <c r="J201" s="1436"/>
      <c r="K201" s="1490"/>
      <c r="L201" s="1478"/>
      <c r="M201" s="1701"/>
      <c r="N201" s="1454"/>
      <c r="O201" s="1554" t="s">
        <v>2268</v>
      </c>
      <c r="P201" s="1714"/>
    </row>
    <row r="202" spans="2:16" ht="49.5" customHeight="1" x14ac:dyDescent="0.25">
      <c r="B202" s="414" t="s">
        <v>395</v>
      </c>
      <c r="C202" s="1457" t="s">
        <v>2510</v>
      </c>
      <c r="D202" s="1428"/>
      <c r="E202" s="1428"/>
      <c r="F202" s="1428"/>
      <c r="G202" s="1428"/>
      <c r="H202" s="1653" t="s">
        <v>2364</v>
      </c>
      <c r="I202" s="1428"/>
      <c r="J202" s="1436"/>
      <c r="K202" s="1515"/>
      <c r="L202" s="1479"/>
      <c r="M202" s="1484"/>
      <c r="N202" s="1481"/>
      <c r="O202" s="1481"/>
      <c r="P202" s="1471"/>
    </row>
    <row r="203" spans="2:16" ht="36" customHeight="1" x14ac:dyDescent="0.25">
      <c r="B203" s="77" t="s">
        <v>615</v>
      </c>
      <c r="C203" s="1457" t="s">
        <v>2511</v>
      </c>
      <c r="D203" s="1428"/>
      <c r="E203" s="1428"/>
      <c r="F203" s="1428"/>
      <c r="G203" s="1428"/>
      <c r="H203" s="1428"/>
      <c r="I203" s="1428"/>
      <c r="J203" s="1428"/>
      <c r="K203" s="1428"/>
      <c r="L203" s="1428"/>
      <c r="M203" s="1428"/>
      <c r="N203" s="1428"/>
      <c r="O203" s="1470" t="s">
        <v>2948</v>
      </c>
      <c r="P203" s="1506"/>
    </row>
    <row r="204" spans="2:16" ht="57.75" customHeight="1" x14ac:dyDescent="0.25">
      <c r="B204" s="506" t="s">
        <v>395</v>
      </c>
      <c r="C204" s="1545" t="s">
        <v>2412</v>
      </c>
      <c r="D204" s="1428"/>
      <c r="E204" s="1428"/>
      <c r="F204" s="1428"/>
      <c r="G204" s="1428"/>
      <c r="H204" s="1428"/>
      <c r="I204" s="1428"/>
      <c r="J204" s="1436"/>
      <c r="K204" s="505" t="s">
        <v>2265</v>
      </c>
      <c r="L204" s="1546" t="s">
        <v>2318</v>
      </c>
      <c r="M204" s="1547"/>
      <c r="N204" s="1448"/>
      <c r="O204" s="1475"/>
      <c r="P204" s="1475"/>
    </row>
    <row r="205" spans="2:16" ht="31.5" customHeight="1" x14ac:dyDescent="0.25">
      <c r="B205" s="506" t="s">
        <v>402</v>
      </c>
      <c r="C205" s="1545" t="s">
        <v>2413</v>
      </c>
      <c r="D205" s="1428"/>
      <c r="E205" s="1428"/>
      <c r="F205" s="1428"/>
      <c r="G205" s="1428"/>
      <c r="H205" s="1428"/>
      <c r="I205" s="1428"/>
      <c r="J205" s="1436"/>
      <c r="K205" s="505" t="s">
        <v>2265</v>
      </c>
      <c r="L205" s="1490"/>
      <c r="M205" s="1478"/>
      <c r="N205" s="1701"/>
      <c r="O205" s="1475"/>
      <c r="P205" s="1475"/>
    </row>
    <row r="206" spans="2:16" ht="46.5" customHeight="1" x14ac:dyDescent="0.25">
      <c r="B206" s="506" t="s">
        <v>404</v>
      </c>
      <c r="C206" s="1545" t="s">
        <v>2414</v>
      </c>
      <c r="D206" s="1428"/>
      <c r="E206" s="1428"/>
      <c r="F206" s="1428"/>
      <c r="G206" s="1428"/>
      <c r="H206" s="1428"/>
      <c r="I206" s="1428"/>
      <c r="J206" s="1436"/>
      <c r="K206" s="505" t="s">
        <v>2265</v>
      </c>
      <c r="L206" s="1490"/>
      <c r="M206" s="1478"/>
      <c r="N206" s="1701"/>
      <c r="O206" s="1475"/>
      <c r="P206" s="1475"/>
    </row>
    <row r="207" spans="2:16" ht="21.75" customHeight="1" x14ac:dyDescent="0.25">
      <c r="B207" s="506" t="s">
        <v>406</v>
      </c>
      <c r="C207" s="1545" t="s">
        <v>2514</v>
      </c>
      <c r="D207" s="1428"/>
      <c r="E207" s="1428"/>
      <c r="F207" s="1428"/>
      <c r="G207" s="1428"/>
      <c r="H207" s="1428"/>
      <c r="I207" s="1428"/>
      <c r="J207" s="1436"/>
      <c r="K207" s="505" t="s">
        <v>2265</v>
      </c>
      <c r="L207" s="1490"/>
      <c r="M207" s="1478"/>
      <c r="N207" s="1701"/>
      <c r="O207" s="1475"/>
      <c r="P207" s="1475"/>
    </row>
    <row r="208" spans="2:16" ht="21.75" customHeight="1" x14ac:dyDescent="0.25">
      <c r="B208" s="506" t="s">
        <v>409</v>
      </c>
      <c r="C208" s="1545" t="s">
        <v>2515</v>
      </c>
      <c r="D208" s="1428"/>
      <c r="E208" s="1428"/>
      <c r="F208" s="1428"/>
      <c r="G208" s="1428"/>
      <c r="H208" s="1428"/>
      <c r="I208" s="1428"/>
      <c r="J208" s="1436"/>
      <c r="K208" s="505" t="s">
        <v>2265</v>
      </c>
      <c r="L208" s="1490"/>
      <c r="M208" s="1478"/>
      <c r="N208" s="1701"/>
      <c r="O208" s="1475"/>
      <c r="P208" s="1475"/>
    </row>
    <row r="209" spans="2:16" ht="21.75" customHeight="1" x14ac:dyDescent="0.25">
      <c r="B209" s="506" t="s">
        <v>411</v>
      </c>
      <c r="C209" s="1545" t="s">
        <v>2516</v>
      </c>
      <c r="D209" s="1428"/>
      <c r="E209" s="1428"/>
      <c r="F209" s="1428"/>
      <c r="G209" s="1428"/>
      <c r="H209" s="1428"/>
      <c r="I209" s="1428"/>
      <c r="J209" s="1436"/>
      <c r="K209" s="505" t="s">
        <v>2265</v>
      </c>
      <c r="L209" s="1490"/>
      <c r="M209" s="1478"/>
      <c r="N209" s="1701"/>
      <c r="O209" s="1475"/>
      <c r="P209" s="1475"/>
    </row>
    <row r="210" spans="2:16" ht="21.75" customHeight="1" x14ac:dyDescent="0.25">
      <c r="B210" s="506" t="s">
        <v>414</v>
      </c>
      <c r="C210" s="1545" t="s">
        <v>2417</v>
      </c>
      <c r="D210" s="1428"/>
      <c r="E210" s="1428"/>
      <c r="F210" s="1428"/>
      <c r="G210" s="1428"/>
      <c r="H210" s="1428"/>
      <c r="I210" s="1428"/>
      <c r="J210" s="1436"/>
      <c r="K210" s="505" t="s">
        <v>2265</v>
      </c>
      <c r="L210" s="1490"/>
      <c r="M210" s="1478"/>
      <c r="N210" s="1701"/>
      <c r="O210" s="1475"/>
      <c r="P210" s="1475"/>
    </row>
    <row r="211" spans="2:16" ht="21.75" customHeight="1" x14ac:dyDescent="0.25">
      <c r="B211" s="506" t="s">
        <v>417</v>
      </c>
      <c r="C211" s="1545" t="s">
        <v>2418</v>
      </c>
      <c r="D211" s="1428"/>
      <c r="E211" s="1428"/>
      <c r="F211" s="1428"/>
      <c r="G211" s="1428"/>
      <c r="H211" s="1428"/>
      <c r="I211" s="1428"/>
      <c r="J211" s="1436"/>
      <c r="K211" s="505" t="s">
        <v>2265</v>
      </c>
      <c r="L211" s="1490"/>
      <c r="M211" s="1478"/>
      <c r="N211" s="1701"/>
      <c r="O211" s="1475"/>
      <c r="P211" s="1475"/>
    </row>
    <row r="212" spans="2:16" ht="21.75" customHeight="1" x14ac:dyDescent="0.25">
      <c r="B212" s="506" t="s">
        <v>419</v>
      </c>
      <c r="C212" s="1545" t="s">
        <v>2517</v>
      </c>
      <c r="D212" s="1428"/>
      <c r="E212" s="1428"/>
      <c r="F212" s="1428"/>
      <c r="G212" s="1428"/>
      <c r="H212" s="1428"/>
      <c r="I212" s="1428"/>
      <c r="J212" s="1436"/>
      <c r="K212" s="505" t="s">
        <v>58</v>
      </c>
      <c r="L212" s="1490"/>
      <c r="M212" s="1478"/>
      <c r="N212" s="1701"/>
      <c r="O212" s="1475"/>
      <c r="P212" s="1475"/>
    </row>
    <row r="213" spans="2:16" ht="21.75" customHeight="1" x14ac:dyDescent="0.25">
      <c r="B213" s="506" t="s">
        <v>540</v>
      </c>
      <c r="C213" s="1545" t="s">
        <v>2422</v>
      </c>
      <c r="D213" s="1428"/>
      <c r="E213" s="1428"/>
      <c r="F213" s="1428"/>
      <c r="G213" s="1428"/>
      <c r="H213" s="1428"/>
      <c r="I213" s="1428"/>
      <c r="J213" s="1436"/>
      <c r="K213" s="505" t="s">
        <v>58</v>
      </c>
      <c r="L213" s="1490"/>
      <c r="M213" s="1478"/>
      <c r="N213" s="1701"/>
      <c r="O213" s="1475"/>
      <c r="P213" s="1475"/>
    </row>
    <row r="214" spans="2:16" ht="21.75" customHeight="1" x14ac:dyDescent="0.25">
      <c r="B214" s="506" t="s">
        <v>542</v>
      </c>
      <c r="C214" s="1545" t="s">
        <v>2518</v>
      </c>
      <c r="D214" s="1428"/>
      <c r="E214" s="1428"/>
      <c r="F214" s="1428"/>
      <c r="G214" s="1428"/>
      <c r="H214" s="1428"/>
      <c r="I214" s="1428"/>
      <c r="J214" s="1436"/>
      <c r="K214" s="505" t="s">
        <v>2265</v>
      </c>
      <c r="L214" s="1490"/>
      <c r="M214" s="1478"/>
      <c r="N214" s="1701"/>
      <c r="O214" s="1475"/>
      <c r="P214" s="1475"/>
    </row>
    <row r="215" spans="2:16" ht="21.75" customHeight="1" x14ac:dyDescent="0.25">
      <c r="B215" s="506" t="s">
        <v>625</v>
      </c>
      <c r="C215" s="1545" t="s">
        <v>2424</v>
      </c>
      <c r="D215" s="1428"/>
      <c r="E215" s="1428"/>
      <c r="F215" s="1428"/>
      <c r="G215" s="1428"/>
      <c r="H215" s="1428"/>
      <c r="I215" s="1428"/>
      <c r="J215" s="1436"/>
      <c r="K215" s="505" t="s">
        <v>2265</v>
      </c>
      <c r="L215" s="1490"/>
      <c r="M215" s="1478"/>
      <c r="N215" s="1701"/>
      <c r="O215" s="1475"/>
      <c r="P215" s="1475"/>
    </row>
    <row r="216" spans="2:16" ht="24" customHeight="1" x14ac:dyDescent="0.25">
      <c r="B216" s="504" t="s">
        <v>546</v>
      </c>
      <c r="C216" s="1461" t="s">
        <v>2519</v>
      </c>
      <c r="D216" s="1428"/>
      <c r="E216" s="1428"/>
      <c r="F216" s="1428"/>
      <c r="G216" s="1428"/>
      <c r="H216" s="1428"/>
      <c r="I216" s="1428"/>
      <c r="J216" s="1436"/>
      <c r="K216" s="505" t="s">
        <v>2265</v>
      </c>
      <c r="L216" s="1490"/>
      <c r="M216" s="1478"/>
      <c r="N216" s="1701"/>
      <c r="O216" s="1475"/>
      <c r="P216" s="1475"/>
    </row>
    <row r="217" spans="2:16" ht="34.5" customHeight="1" x14ac:dyDescent="0.25">
      <c r="B217" s="506"/>
      <c r="C217" s="1461" t="s">
        <v>2520</v>
      </c>
      <c r="D217" s="1428"/>
      <c r="E217" s="1436"/>
      <c r="F217" s="1826" t="s">
        <v>2644</v>
      </c>
      <c r="G217" s="1428"/>
      <c r="H217" s="1428"/>
      <c r="I217" s="1428"/>
      <c r="J217" s="1428"/>
      <c r="K217" s="1428"/>
      <c r="L217" s="1490"/>
      <c r="M217" s="1478"/>
      <c r="N217" s="1701"/>
      <c r="O217" s="1475"/>
      <c r="P217" s="1475"/>
    </row>
    <row r="218" spans="2:16" ht="23.25" customHeight="1" x14ac:dyDescent="0.25">
      <c r="B218" s="507" t="s">
        <v>629</v>
      </c>
      <c r="C218" s="1549" t="s">
        <v>2521</v>
      </c>
      <c r="D218" s="1428"/>
      <c r="E218" s="1428"/>
      <c r="F218" s="1428"/>
      <c r="G218" s="1428"/>
      <c r="H218" s="1428"/>
      <c r="I218" s="1428"/>
      <c r="J218" s="1436"/>
      <c r="K218" s="844">
        <v>43101</v>
      </c>
      <c r="L218" s="1490"/>
      <c r="M218" s="1478"/>
      <c r="N218" s="1701"/>
      <c r="O218" s="1475"/>
      <c r="P218" s="1475"/>
    </row>
    <row r="219" spans="2:16" ht="23.25" customHeight="1" x14ac:dyDescent="0.25">
      <c r="B219" s="507" t="s">
        <v>631</v>
      </c>
      <c r="C219" s="1461" t="s">
        <v>2523</v>
      </c>
      <c r="D219" s="1428"/>
      <c r="E219" s="1436"/>
      <c r="F219" s="1550" t="s">
        <v>3202</v>
      </c>
      <c r="G219" s="1428"/>
      <c r="H219" s="1428"/>
      <c r="I219" s="1428"/>
      <c r="J219" s="1428"/>
      <c r="K219" s="1428"/>
      <c r="L219" s="1515"/>
      <c r="M219" s="1479"/>
      <c r="N219" s="1484"/>
      <c r="O219" s="1471"/>
      <c r="P219" s="1475"/>
    </row>
    <row r="220" spans="2:16" ht="23.25" customHeight="1" x14ac:dyDescent="0.25">
      <c r="B220" s="507" t="s">
        <v>633</v>
      </c>
      <c r="C220" s="1542" t="s">
        <v>2525</v>
      </c>
      <c r="D220" s="1428"/>
      <c r="E220" s="1428"/>
      <c r="F220" s="1428"/>
      <c r="G220" s="1428"/>
      <c r="H220" s="1428"/>
      <c r="I220" s="1428"/>
      <c r="J220" s="1428"/>
      <c r="K220" s="1428"/>
      <c r="L220" s="1428"/>
      <c r="M220" s="1428"/>
      <c r="N220" s="1429"/>
      <c r="O220" s="1506" t="s">
        <v>3203</v>
      </c>
      <c r="P220" s="1470"/>
    </row>
    <row r="221" spans="2:16" ht="29.25" customHeight="1" x14ac:dyDescent="0.25">
      <c r="B221" s="504" t="s">
        <v>395</v>
      </c>
      <c r="C221" s="1540" t="s">
        <v>2411</v>
      </c>
      <c r="D221" s="1428"/>
      <c r="E221" s="1436"/>
      <c r="F221" s="1474" t="s">
        <v>2526</v>
      </c>
      <c r="G221" s="1436"/>
      <c r="H221" s="1541" t="s">
        <v>2318</v>
      </c>
      <c r="I221" s="1536"/>
      <c r="J221" s="1448"/>
      <c r="K221" s="1448"/>
      <c r="L221" s="1448"/>
      <c r="M221" s="1448"/>
      <c r="N221" s="1466"/>
      <c r="O221" s="1475"/>
      <c r="P221" s="1475"/>
    </row>
    <row r="222" spans="2:16" ht="29.25" customHeight="1" x14ac:dyDescent="0.25">
      <c r="B222" s="504" t="s">
        <v>402</v>
      </c>
      <c r="C222" s="1540" t="s">
        <v>2528</v>
      </c>
      <c r="D222" s="1428"/>
      <c r="E222" s="1436"/>
      <c r="F222" s="1474" t="s">
        <v>2529</v>
      </c>
      <c r="G222" s="1436"/>
      <c r="H222" s="1701"/>
      <c r="I222" s="1478"/>
      <c r="J222" s="1701"/>
      <c r="K222" s="1701"/>
      <c r="L222" s="1701"/>
      <c r="M222" s="1701"/>
      <c r="N222" s="1454"/>
      <c r="O222" s="1475"/>
      <c r="P222" s="1475"/>
    </row>
    <row r="223" spans="2:16" ht="29.25" customHeight="1" x14ac:dyDescent="0.25">
      <c r="B223" s="504" t="s">
        <v>404</v>
      </c>
      <c r="C223" s="1540" t="s">
        <v>2530</v>
      </c>
      <c r="D223" s="1428"/>
      <c r="E223" s="1436"/>
      <c r="F223" s="1474" t="s">
        <v>58</v>
      </c>
      <c r="G223" s="1436"/>
      <c r="H223" s="1701"/>
      <c r="I223" s="1478"/>
      <c r="J223" s="1701"/>
      <c r="K223" s="1701"/>
      <c r="L223" s="1701"/>
      <c r="M223" s="1701"/>
      <c r="N223" s="1454"/>
      <c r="O223" s="1475"/>
      <c r="P223" s="1475"/>
    </row>
    <row r="224" spans="2:16" ht="29.25" customHeight="1" x14ac:dyDescent="0.25">
      <c r="B224" s="504" t="s">
        <v>406</v>
      </c>
      <c r="C224" s="1540" t="s">
        <v>2532</v>
      </c>
      <c r="D224" s="1428"/>
      <c r="E224" s="1436"/>
      <c r="F224" s="1474" t="s">
        <v>2533</v>
      </c>
      <c r="G224" s="1436"/>
      <c r="H224" s="1701"/>
      <c r="I224" s="1478"/>
      <c r="J224" s="1701"/>
      <c r="K224" s="1701"/>
      <c r="L224" s="1701"/>
      <c r="M224" s="1701"/>
      <c r="N224" s="1454"/>
      <c r="O224" s="1475"/>
      <c r="P224" s="1475"/>
    </row>
    <row r="225" spans="1:16" ht="29.25" customHeight="1" x14ac:dyDescent="0.25">
      <c r="B225" s="504" t="s">
        <v>409</v>
      </c>
      <c r="C225" s="1540" t="s">
        <v>2534</v>
      </c>
      <c r="D225" s="1428"/>
      <c r="E225" s="1436"/>
      <c r="F225" s="1474" t="s">
        <v>58</v>
      </c>
      <c r="G225" s="1436"/>
      <c r="H225" s="1701"/>
      <c r="I225" s="1478"/>
      <c r="J225" s="1701"/>
      <c r="K225" s="1701"/>
      <c r="L225" s="1701"/>
      <c r="M225" s="1701"/>
      <c r="N225" s="1454"/>
      <c r="O225" s="1475"/>
      <c r="P225" s="1475"/>
    </row>
    <row r="226" spans="1:16" ht="23.25" customHeight="1" x14ac:dyDescent="0.25">
      <c r="B226" s="507"/>
      <c r="C226" s="1540" t="s">
        <v>2535</v>
      </c>
      <c r="D226" s="1428"/>
      <c r="E226" s="1436"/>
      <c r="F226" s="1474" t="s">
        <v>2364</v>
      </c>
      <c r="G226" s="1436"/>
      <c r="H226" s="1484"/>
      <c r="I226" s="1479"/>
      <c r="J226" s="1484"/>
      <c r="K226" s="1484"/>
      <c r="L226" s="1484"/>
      <c r="M226" s="1484"/>
      <c r="N226" s="1481"/>
      <c r="O226" s="1475"/>
      <c r="P226" s="1471"/>
    </row>
    <row r="227" spans="1:16" ht="52.5" customHeight="1" x14ac:dyDescent="0.25">
      <c r="B227" s="507" t="s">
        <v>641</v>
      </c>
      <c r="C227" s="1457" t="s">
        <v>2537</v>
      </c>
      <c r="D227" s="1428"/>
      <c r="E227" s="1428"/>
      <c r="F227" s="1428"/>
      <c r="G227" s="4" t="s">
        <v>3204</v>
      </c>
      <c r="H227" s="508" t="s">
        <v>2318</v>
      </c>
      <c r="I227" s="1536"/>
      <c r="J227" s="1428"/>
      <c r="K227" s="1428"/>
      <c r="L227" s="1428"/>
      <c r="M227" s="1428"/>
      <c r="N227" s="1429"/>
      <c r="O227" s="500" t="s">
        <v>3205</v>
      </c>
      <c r="P227" s="379"/>
    </row>
    <row r="228" spans="1:16" ht="47.25" customHeight="1" x14ac:dyDescent="0.25">
      <c r="B228" s="1482" t="s">
        <v>2540</v>
      </c>
      <c r="C228" s="1428"/>
      <c r="D228" s="1428"/>
      <c r="E228" s="1428"/>
      <c r="F228" s="1428"/>
      <c r="G228" s="1428"/>
      <c r="H228" s="1428"/>
      <c r="I228" s="1428"/>
      <c r="J228" s="1428"/>
      <c r="K228" s="1428"/>
      <c r="L228" s="1428"/>
      <c r="M228" s="1428"/>
      <c r="N228" s="1429"/>
      <c r="O228" s="1506" t="s">
        <v>3206</v>
      </c>
      <c r="P228" s="1470"/>
    </row>
    <row r="229" spans="1:16" ht="33" customHeight="1" x14ac:dyDescent="0.25">
      <c r="B229" s="507" t="s">
        <v>644</v>
      </c>
      <c r="C229" s="1457" t="s">
        <v>2542</v>
      </c>
      <c r="D229" s="1428"/>
      <c r="E229" s="1428"/>
      <c r="F229" s="13" t="s">
        <v>2265</v>
      </c>
      <c r="G229" s="518" t="s">
        <v>2318</v>
      </c>
      <c r="H229" s="1544"/>
      <c r="I229" s="1428"/>
      <c r="J229" s="1428"/>
      <c r="K229" s="1428"/>
      <c r="L229" s="1428"/>
      <c r="M229" s="1428"/>
      <c r="N229" s="1429"/>
      <c r="O229" s="1475"/>
      <c r="P229" s="1475"/>
    </row>
    <row r="230" spans="1:16" ht="30.75" customHeight="1" x14ac:dyDescent="0.25">
      <c r="A230" s="466"/>
      <c r="B230" s="509" t="s">
        <v>395</v>
      </c>
      <c r="C230" s="1461" t="s">
        <v>2543</v>
      </c>
      <c r="D230" s="1428"/>
      <c r="E230" s="1436"/>
      <c r="F230" s="13" t="s">
        <v>58</v>
      </c>
      <c r="G230" s="518" t="s">
        <v>2318</v>
      </c>
      <c r="H230" s="1537"/>
      <c r="I230" s="1428"/>
      <c r="J230" s="1428"/>
      <c r="K230" s="1428"/>
      <c r="L230" s="1428"/>
      <c r="M230" s="1428"/>
      <c r="N230" s="1429"/>
      <c r="O230" s="1475"/>
      <c r="P230" s="1475"/>
    </row>
    <row r="231" spans="1:16" ht="30.75" customHeight="1" x14ac:dyDescent="0.25">
      <c r="A231" s="466"/>
      <c r="B231" s="509" t="s">
        <v>402</v>
      </c>
      <c r="C231" s="1461" t="s">
        <v>2544</v>
      </c>
      <c r="D231" s="1428"/>
      <c r="E231" s="1436"/>
      <c r="F231" s="13" t="s">
        <v>2265</v>
      </c>
      <c r="G231" s="518" t="s">
        <v>2318</v>
      </c>
      <c r="H231" s="1917"/>
      <c r="I231" s="1448"/>
      <c r="J231" s="1448"/>
      <c r="K231" s="1448"/>
      <c r="L231" s="1448"/>
      <c r="M231" s="1448"/>
      <c r="N231" s="1466"/>
      <c r="O231" s="1475"/>
      <c r="P231" s="1475"/>
    </row>
    <row r="232" spans="1:16" ht="40.5" customHeight="1" x14ac:dyDescent="0.25">
      <c r="B232" s="510" t="s">
        <v>648</v>
      </c>
      <c r="C232" s="1457" t="s">
        <v>2545</v>
      </c>
      <c r="D232" s="1428"/>
      <c r="E232" s="1428"/>
      <c r="F232" s="1428"/>
      <c r="G232" s="447"/>
      <c r="H232" s="1918"/>
      <c r="I232" s="1448"/>
      <c r="J232" s="1448"/>
      <c r="K232" s="1448"/>
      <c r="L232" s="1448"/>
      <c r="M232" s="1448"/>
      <c r="N232" s="1466"/>
      <c r="O232" s="1475"/>
      <c r="P232" s="1475"/>
    </row>
    <row r="233" spans="1:16" ht="58.5" customHeight="1" x14ac:dyDescent="0.25">
      <c r="B233" s="511" t="s">
        <v>395</v>
      </c>
      <c r="C233" s="1461" t="s">
        <v>2546</v>
      </c>
      <c r="D233" s="1428"/>
      <c r="E233" s="1436"/>
      <c r="F233" s="1" t="s">
        <v>2265</v>
      </c>
      <c r="G233" s="518" t="s">
        <v>2318</v>
      </c>
      <c r="H233" s="1536" t="s">
        <v>3207</v>
      </c>
      <c r="I233" s="1428"/>
      <c r="J233" s="1428"/>
      <c r="K233" s="1428"/>
      <c r="L233" s="1428"/>
      <c r="M233" s="1428"/>
      <c r="N233" s="1429"/>
      <c r="O233" s="1475"/>
      <c r="P233" s="1475"/>
    </row>
    <row r="234" spans="1:16" ht="41.25" customHeight="1" x14ac:dyDescent="0.25">
      <c r="B234" s="421" t="s">
        <v>402</v>
      </c>
      <c r="C234" s="1457" t="s">
        <v>2547</v>
      </c>
      <c r="D234" s="1428"/>
      <c r="E234" s="1428"/>
      <c r="F234" s="1" t="s">
        <v>2265</v>
      </c>
      <c r="G234" s="518" t="s">
        <v>2318</v>
      </c>
      <c r="H234" s="1536" t="s">
        <v>3208</v>
      </c>
      <c r="I234" s="1428"/>
      <c r="J234" s="1428"/>
      <c r="K234" s="1428"/>
      <c r="L234" s="1428"/>
      <c r="M234" s="1428"/>
      <c r="N234" s="1429"/>
      <c r="O234" s="1475"/>
      <c r="P234" s="1475"/>
    </row>
    <row r="235" spans="1:16" ht="55.5" customHeight="1" x14ac:dyDescent="0.25">
      <c r="B235" s="421" t="s">
        <v>404</v>
      </c>
      <c r="C235" s="1457" t="s">
        <v>2548</v>
      </c>
      <c r="D235" s="1428"/>
      <c r="E235" s="1428"/>
      <c r="F235" s="1" t="s">
        <v>2265</v>
      </c>
      <c r="G235" s="518" t="s">
        <v>2318</v>
      </c>
      <c r="H235" s="1536" t="s">
        <v>3209</v>
      </c>
      <c r="I235" s="1428"/>
      <c r="J235" s="1428"/>
      <c r="K235" s="1428"/>
      <c r="L235" s="1428"/>
      <c r="M235" s="1428"/>
      <c r="N235" s="1429"/>
      <c r="O235" s="1475"/>
      <c r="P235" s="1471"/>
    </row>
    <row r="236" spans="1:16" ht="39.75" customHeight="1" thickBot="1" x14ac:dyDescent="0.3">
      <c r="B236" s="510" t="s">
        <v>653</v>
      </c>
      <c r="C236" s="1457" t="s">
        <v>2549</v>
      </c>
      <c r="D236" s="1428"/>
      <c r="E236" s="1428"/>
      <c r="F236" s="13" t="s">
        <v>2265</v>
      </c>
      <c r="G236" s="1538" t="s">
        <v>2318</v>
      </c>
      <c r="H236" s="1718" t="s">
        <v>3210</v>
      </c>
      <c r="I236" s="1448"/>
      <c r="J236" s="1448"/>
      <c r="K236" s="1448"/>
      <c r="L236" s="1448"/>
      <c r="M236" s="1448"/>
      <c r="N236" s="1466"/>
      <c r="O236" s="1500" t="s">
        <v>3206</v>
      </c>
      <c r="P236" s="1500"/>
    </row>
    <row r="237" spans="1:16" ht="39.75" customHeight="1" x14ac:dyDescent="0.25">
      <c r="B237" s="504" t="s">
        <v>395</v>
      </c>
      <c r="C237" s="1461" t="s">
        <v>2551</v>
      </c>
      <c r="D237" s="1428"/>
      <c r="E237" s="1436"/>
      <c r="F237" s="14" t="s">
        <v>2265</v>
      </c>
      <c r="G237" s="1490"/>
      <c r="H237" s="1478"/>
      <c r="I237" s="1701"/>
      <c r="J237" s="1701"/>
      <c r="K237" s="1701"/>
      <c r="L237" s="1701"/>
      <c r="M237" s="1701"/>
      <c r="N237" s="1454"/>
      <c r="O237" s="1475"/>
      <c r="P237" s="1475"/>
    </row>
    <row r="238" spans="1:16" ht="30" customHeight="1" x14ac:dyDescent="0.25">
      <c r="B238" s="504" t="s">
        <v>402</v>
      </c>
      <c r="C238" s="1461" t="s">
        <v>2552</v>
      </c>
      <c r="D238" s="1428"/>
      <c r="E238" s="1436"/>
      <c r="F238" s="14" t="s">
        <v>2265</v>
      </c>
      <c r="G238" s="1490"/>
      <c r="H238" s="1478"/>
      <c r="I238" s="1701"/>
      <c r="J238" s="1701"/>
      <c r="K238" s="1701"/>
      <c r="L238" s="1701"/>
      <c r="M238" s="1701"/>
      <c r="N238" s="1454"/>
      <c r="O238" s="1475"/>
      <c r="P238" s="1475"/>
    </row>
    <row r="239" spans="1:16" ht="39.75" customHeight="1" x14ac:dyDescent="0.25">
      <c r="B239" s="504" t="s">
        <v>404</v>
      </c>
      <c r="C239" s="1461" t="s">
        <v>2553</v>
      </c>
      <c r="D239" s="1428"/>
      <c r="E239" s="1436"/>
      <c r="F239" s="14" t="s">
        <v>58</v>
      </c>
      <c r="G239" s="1490"/>
      <c r="H239" s="1478"/>
      <c r="I239" s="1701"/>
      <c r="J239" s="1701"/>
      <c r="K239" s="1701"/>
      <c r="L239" s="1701"/>
      <c r="M239" s="1701"/>
      <c r="N239" s="1454"/>
      <c r="O239" s="1475"/>
      <c r="P239" s="1475"/>
    </row>
    <row r="240" spans="1:16" ht="39.75" customHeight="1" thickBot="1" x14ac:dyDescent="0.3">
      <c r="B240" s="513" t="s">
        <v>406</v>
      </c>
      <c r="C240" s="1423" t="s">
        <v>2554</v>
      </c>
      <c r="D240" s="1424"/>
      <c r="E240" s="1425"/>
      <c r="F240" s="14" t="s">
        <v>2265</v>
      </c>
      <c r="G240" s="1464"/>
      <c r="H240" s="1467"/>
      <c r="I240" s="1468"/>
      <c r="J240" s="1468"/>
      <c r="K240" s="1468"/>
      <c r="L240" s="1468"/>
      <c r="M240" s="1468"/>
      <c r="N240" s="1469"/>
      <c r="O240" s="1422"/>
      <c r="P240" s="1422"/>
    </row>
    <row r="241" spans="2:16" ht="21.75" customHeight="1" thickBot="1" x14ac:dyDescent="0.3">
      <c r="B241" s="1434" t="s">
        <v>2555</v>
      </c>
      <c r="C241" s="1431"/>
      <c r="D241" s="1431"/>
      <c r="E241" s="1431"/>
      <c r="F241" s="1431"/>
      <c r="G241" s="1431"/>
      <c r="H241" s="1431"/>
      <c r="I241" s="1431"/>
      <c r="J241" s="1431"/>
      <c r="K241" s="1431"/>
      <c r="L241" s="1431"/>
      <c r="M241" s="1431"/>
      <c r="N241" s="1431"/>
      <c r="O241" s="1431"/>
      <c r="P241" s="1433"/>
    </row>
    <row r="242" spans="2:16" ht="38.25" customHeight="1" x14ac:dyDescent="0.25">
      <c r="B242" s="514" t="s">
        <v>659</v>
      </c>
      <c r="C242" s="1591" t="s">
        <v>2556</v>
      </c>
      <c r="D242" s="1439"/>
      <c r="E242" s="1439"/>
      <c r="F242" s="1439"/>
      <c r="G242" s="725" t="s">
        <v>2265</v>
      </c>
      <c r="H242" s="515" t="s">
        <v>2318</v>
      </c>
      <c r="I242" s="1532" t="s">
        <v>3211</v>
      </c>
      <c r="J242" s="1495"/>
      <c r="K242" s="1495"/>
      <c r="L242" s="1495"/>
      <c r="M242" s="1495"/>
      <c r="N242" s="1452"/>
      <c r="O242" s="1497" t="s">
        <v>2558</v>
      </c>
      <c r="P242" s="2021" t="s">
        <v>3212</v>
      </c>
    </row>
    <row r="243" spans="2:16" ht="21.75" customHeight="1" x14ac:dyDescent="0.25">
      <c r="B243" s="1664" t="s">
        <v>2559</v>
      </c>
      <c r="C243" s="1428"/>
      <c r="D243" s="1428"/>
      <c r="E243" s="1428"/>
      <c r="F243" s="1428"/>
      <c r="G243" s="1428"/>
      <c r="H243" s="1428"/>
      <c r="I243" s="1428"/>
      <c r="J243" s="1428"/>
      <c r="K243" s="1428"/>
      <c r="L243" s="1428"/>
      <c r="M243" s="1428"/>
      <c r="N243" s="1429"/>
      <c r="O243" s="1475"/>
      <c r="P243" s="1475"/>
    </row>
    <row r="244" spans="2:16" ht="68.099999999999994" customHeight="1" x14ac:dyDescent="0.25">
      <c r="B244" s="204" t="s">
        <v>395</v>
      </c>
      <c r="C244" s="1491" t="s">
        <v>2560</v>
      </c>
      <c r="D244" s="1484"/>
      <c r="E244" s="1484"/>
      <c r="F244" s="1484"/>
      <c r="G244" s="1" t="s">
        <v>2265</v>
      </c>
      <c r="H244" s="1716" t="s">
        <v>2318</v>
      </c>
      <c r="I244" s="2022"/>
      <c r="J244" s="1448"/>
      <c r="K244" s="1448"/>
      <c r="L244" s="1448"/>
      <c r="M244" s="1448"/>
      <c r="N244" s="1466"/>
      <c r="O244" s="1475"/>
      <c r="P244" s="1475"/>
    </row>
    <row r="245" spans="2:16" ht="38.25" customHeight="1" x14ac:dyDescent="0.25">
      <c r="B245" s="421" t="s">
        <v>402</v>
      </c>
      <c r="C245" s="1461" t="s">
        <v>2562</v>
      </c>
      <c r="D245" s="1428"/>
      <c r="E245" s="1428"/>
      <c r="F245" s="1428"/>
      <c r="G245" s="1436"/>
      <c r="H245" s="1490"/>
      <c r="I245" s="1478"/>
      <c r="J245" s="1701"/>
      <c r="K245" s="1701"/>
      <c r="L245" s="1701"/>
      <c r="M245" s="1701"/>
      <c r="N245" s="1454"/>
      <c r="O245" s="1475"/>
      <c r="P245" s="1475"/>
    </row>
    <row r="246" spans="2:16" ht="28.5" customHeight="1" x14ac:dyDescent="0.25">
      <c r="B246" s="419"/>
      <c r="C246" s="499" t="s">
        <v>419</v>
      </c>
      <c r="D246" s="1491" t="s">
        <v>2495</v>
      </c>
      <c r="E246" s="1484"/>
      <c r="F246" s="1528" t="s">
        <v>2563</v>
      </c>
      <c r="G246" s="1436"/>
      <c r="H246" s="1490"/>
      <c r="I246" s="1478"/>
      <c r="J246" s="1701"/>
      <c r="K246" s="1701"/>
      <c r="L246" s="1701"/>
      <c r="M246" s="1701"/>
      <c r="N246" s="1454"/>
      <c r="O246" s="1475"/>
      <c r="P246" s="1475"/>
    </row>
    <row r="247" spans="2:16" ht="28.5" customHeight="1" x14ac:dyDescent="0.25">
      <c r="B247" s="419"/>
      <c r="C247" s="509" t="s">
        <v>509</v>
      </c>
      <c r="D247" s="1461" t="s">
        <v>2564</v>
      </c>
      <c r="E247" s="1436"/>
      <c r="F247" s="1529" t="s">
        <v>2565</v>
      </c>
      <c r="G247" s="1436"/>
      <c r="H247" s="1490"/>
      <c r="I247" s="1478"/>
      <c r="J247" s="1701"/>
      <c r="K247" s="1701"/>
      <c r="L247" s="1701"/>
      <c r="M247" s="1701"/>
      <c r="N247" s="1454"/>
      <c r="O247" s="1475"/>
      <c r="P247" s="1475"/>
    </row>
    <row r="248" spans="2:16" ht="28.5" customHeight="1" x14ac:dyDescent="0.25">
      <c r="B248" s="419"/>
      <c r="C248" s="509" t="s">
        <v>511</v>
      </c>
      <c r="D248" s="1461" t="s">
        <v>2566</v>
      </c>
      <c r="E248" s="1436"/>
      <c r="F248" s="1530" t="s">
        <v>2565</v>
      </c>
      <c r="G248" s="1701"/>
      <c r="H248" s="1490"/>
      <c r="I248" s="1478"/>
      <c r="J248" s="1701"/>
      <c r="K248" s="1701"/>
      <c r="L248" s="1701"/>
      <c r="M248" s="1701"/>
      <c r="N248" s="1454"/>
      <c r="O248" s="1475"/>
      <c r="P248" s="1475"/>
    </row>
    <row r="249" spans="2:16" ht="29.25" customHeight="1" x14ac:dyDescent="0.25">
      <c r="B249" s="418"/>
      <c r="C249" s="509" t="s">
        <v>513</v>
      </c>
      <c r="D249" s="1457" t="s">
        <v>2567</v>
      </c>
      <c r="E249" s="1428"/>
      <c r="F249" s="1528" t="s">
        <v>2565</v>
      </c>
      <c r="G249" s="1436"/>
      <c r="H249" s="1515"/>
      <c r="I249" s="1479"/>
      <c r="J249" s="1484"/>
      <c r="K249" s="1484"/>
      <c r="L249" s="1484"/>
      <c r="M249" s="1484"/>
      <c r="N249" s="1481"/>
      <c r="O249" s="1475"/>
      <c r="P249" s="1475"/>
    </row>
    <row r="250" spans="2:16" ht="106.5" customHeight="1" x14ac:dyDescent="0.25">
      <c r="B250" s="204" t="s">
        <v>404</v>
      </c>
      <c r="C250" s="1461" t="s">
        <v>2568</v>
      </c>
      <c r="D250" s="1428"/>
      <c r="E250" s="1436"/>
      <c r="F250" s="1529" t="s">
        <v>3213</v>
      </c>
      <c r="G250" s="1436"/>
      <c r="H250" s="518" t="s">
        <v>2318</v>
      </c>
      <c r="I250" s="1536" t="s">
        <v>3214</v>
      </c>
      <c r="J250" s="1428"/>
      <c r="K250" s="1428"/>
      <c r="L250" s="1428"/>
      <c r="M250" s="1428"/>
      <c r="N250" s="1429"/>
      <c r="O250" s="1471"/>
      <c r="P250" s="1471"/>
    </row>
    <row r="251" spans="2:16" ht="64.5" customHeight="1" x14ac:dyDescent="0.25">
      <c r="B251" s="1524" t="s">
        <v>668</v>
      </c>
      <c r="C251" s="1488" t="s">
        <v>2571</v>
      </c>
      <c r="D251" s="1448"/>
      <c r="E251" s="1448"/>
      <c r="F251" s="1448"/>
      <c r="G251" s="1445"/>
      <c r="H251" s="1526" t="s">
        <v>2572</v>
      </c>
      <c r="I251" s="1484"/>
      <c r="J251" s="1456"/>
      <c r="K251" s="1527" t="s">
        <v>2573</v>
      </c>
      <c r="L251" s="1428"/>
      <c r="M251" s="1428"/>
      <c r="N251" s="1429"/>
      <c r="O251" s="520" t="s">
        <v>2574</v>
      </c>
      <c r="P251" s="525" t="s">
        <v>2574</v>
      </c>
    </row>
    <row r="252" spans="2:16" ht="129.75" customHeight="1" x14ac:dyDescent="0.25">
      <c r="B252" s="1525"/>
      <c r="C252" s="1484"/>
      <c r="D252" s="1484"/>
      <c r="E252" s="1484"/>
      <c r="F252" s="1484"/>
      <c r="G252" s="1456"/>
      <c r="H252" s="521" t="s">
        <v>2575</v>
      </c>
      <c r="I252" s="522" t="s">
        <v>2576</v>
      </c>
      <c r="J252" s="522" t="s">
        <v>2577</v>
      </c>
      <c r="K252" s="521" t="s">
        <v>2578</v>
      </c>
      <c r="L252" s="521" t="s">
        <v>2579</v>
      </c>
      <c r="M252" s="522" t="s">
        <v>2580</v>
      </c>
      <c r="N252" s="523" t="s">
        <v>2306</v>
      </c>
      <c r="O252" s="379" t="s">
        <v>2581</v>
      </c>
      <c r="P252" s="379"/>
    </row>
    <row r="253" spans="2:16" ht="21" customHeight="1" x14ac:dyDescent="0.25">
      <c r="B253" s="524" t="s">
        <v>395</v>
      </c>
      <c r="C253" s="1516" t="s">
        <v>2582</v>
      </c>
      <c r="D253" s="1428"/>
      <c r="E253" s="1428"/>
      <c r="F253" s="1428"/>
      <c r="G253" s="1428"/>
      <c r="H253" s="1428"/>
      <c r="I253" s="1428"/>
      <c r="J253" s="1428"/>
      <c r="K253" s="1428"/>
      <c r="L253" s="1428"/>
      <c r="M253" s="1428"/>
      <c r="N253" s="1429"/>
      <c r="O253" s="1521" t="s">
        <v>2583</v>
      </c>
      <c r="P253" s="1521" t="s">
        <v>2583</v>
      </c>
    </row>
    <row r="254" spans="2:16" ht="24.75" customHeight="1" x14ac:dyDescent="0.25">
      <c r="B254" s="498" t="s">
        <v>419</v>
      </c>
      <c r="C254" s="1519" t="s">
        <v>2584</v>
      </c>
      <c r="D254" s="1428"/>
      <c r="E254" s="1428"/>
      <c r="F254" s="1428"/>
      <c r="G254" s="1436"/>
      <c r="H254" s="770" t="s">
        <v>93</v>
      </c>
      <c r="I254" s="771" t="s">
        <v>93</v>
      </c>
      <c r="J254" s="911" t="s">
        <v>93</v>
      </c>
      <c r="K254" s="770" t="s">
        <v>93</v>
      </c>
      <c r="L254" s="771" t="s">
        <v>93</v>
      </c>
      <c r="M254" s="911" t="s">
        <v>93</v>
      </c>
      <c r="N254" s="1915"/>
      <c r="O254" s="1475"/>
      <c r="P254" s="1475"/>
    </row>
    <row r="255" spans="2:16" ht="24.75" customHeight="1" x14ac:dyDescent="0.25">
      <c r="B255" s="498" t="s">
        <v>509</v>
      </c>
      <c r="C255" s="1519" t="s">
        <v>2586</v>
      </c>
      <c r="D255" s="1428"/>
      <c r="E255" s="1428"/>
      <c r="F255" s="1428"/>
      <c r="G255" s="1436"/>
      <c r="H255" s="526">
        <v>5</v>
      </c>
      <c r="I255" s="527">
        <v>12</v>
      </c>
      <c r="J255" s="623">
        <v>0.41666666666666669</v>
      </c>
      <c r="K255" s="526">
        <v>1093</v>
      </c>
      <c r="L255" s="526">
        <v>1615</v>
      </c>
      <c r="M255" s="624">
        <v>0.67678018575851395</v>
      </c>
      <c r="N255" s="1912"/>
      <c r="O255" s="1714" t="s">
        <v>2581</v>
      </c>
      <c r="P255" s="1714"/>
    </row>
    <row r="256" spans="2:16" ht="54.75" customHeight="1" x14ac:dyDescent="0.25">
      <c r="B256" s="498" t="s">
        <v>511</v>
      </c>
      <c r="C256" s="1519" t="s">
        <v>2588</v>
      </c>
      <c r="D256" s="1428"/>
      <c r="E256" s="1436"/>
      <c r="F256" s="1522" t="s">
        <v>3215</v>
      </c>
      <c r="G256" s="1436"/>
      <c r="H256" s="770" t="s">
        <v>93</v>
      </c>
      <c r="I256" s="771" t="s">
        <v>93</v>
      </c>
      <c r="J256" s="911" t="s">
        <v>93</v>
      </c>
      <c r="K256" s="526" t="s">
        <v>93</v>
      </c>
      <c r="L256" s="526" t="s">
        <v>93</v>
      </c>
      <c r="M256" s="624"/>
      <c r="N256" s="1912"/>
      <c r="O256" s="1475"/>
      <c r="P256" s="1475"/>
    </row>
    <row r="257" spans="2:16" ht="20.25" customHeight="1" x14ac:dyDescent="0.25">
      <c r="B257" s="535" t="s">
        <v>402</v>
      </c>
      <c r="C257" s="1523" t="s">
        <v>2589</v>
      </c>
      <c r="D257" s="1428"/>
      <c r="E257" s="1428"/>
      <c r="F257" s="1428"/>
      <c r="G257" s="1436"/>
      <c r="H257" s="770" t="s">
        <v>93</v>
      </c>
      <c r="I257" s="771" t="s">
        <v>93</v>
      </c>
      <c r="J257" s="911" t="s">
        <v>93</v>
      </c>
      <c r="K257" s="770" t="s">
        <v>93</v>
      </c>
      <c r="L257" s="771" t="s">
        <v>93</v>
      </c>
      <c r="M257" s="911" t="s">
        <v>93</v>
      </c>
      <c r="N257" s="1914"/>
      <c r="O257" s="1471"/>
      <c r="P257" s="1471"/>
    </row>
    <row r="258" spans="2:16" ht="18" customHeight="1" x14ac:dyDescent="0.25">
      <c r="B258" s="535" t="s">
        <v>404</v>
      </c>
      <c r="C258" s="1516" t="s">
        <v>2590</v>
      </c>
      <c r="D258" s="1428"/>
      <c r="E258" s="1428"/>
      <c r="F258" s="1428"/>
      <c r="G258" s="1428"/>
      <c r="H258" s="1428"/>
      <c r="I258" s="1428"/>
      <c r="J258" s="1428"/>
      <c r="K258" s="1428"/>
      <c r="L258" s="1428"/>
      <c r="M258" s="1428"/>
      <c r="N258" s="1429"/>
      <c r="O258" s="1518"/>
      <c r="P258" s="1521"/>
    </row>
    <row r="259" spans="2:16" ht="24.75" customHeight="1" x14ac:dyDescent="0.25">
      <c r="B259" s="497" t="s">
        <v>419</v>
      </c>
      <c r="C259" s="1519" t="s">
        <v>2591</v>
      </c>
      <c r="D259" s="1428"/>
      <c r="E259" s="1428"/>
      <c r="F259" s="1428"/>
      <c r="G259" s="1436"/>
      <c r="H259" s="770" t="s">
        <v>93</v>
      </c>
      <c r="I259" s="771" t="s">
        <v>93</v>
      </c>
      <c r="J259" s="911" t="s">
        <v>93</v>
      </c>
      <c r="K259" s="770" t="s">
        <v>93</v>
      </c>
      <c r="L259" s="771" t="s">
        <v>93</v>
      </c>
      <c r="M259" s="911" t="s">
        <v>93</v>
      </c>
      <c r="N259" s="1911"/>
      <c r="O259" s="1475"/>
      <c r="P259" s="1475"/>
    </row>
    <row r="260" spans="2:16" ht="24.75" customHeight="1" x14ac:dyDescent="0.25">
      <c r="B260" s="497" t="s">
        <v>509</v>
      </c>
      <c r="C260" s="1520" t="s">
        <v>2592</v>
      </c>
      <c r="D260" s="1428"/>
      <c r="E260" s="1428"/>
      <c r="F260" s="1428"/>
      <c r="G260" s="537"/>
      <c r="H260" s="526">
        <v>0</v>
      </c>
      <c r="I260" s="527">
        <v>12</v>
      </c>
      <c r="J260" s="623">
        <v>0</v>
      </c>
      <c r="K260" s="526">
        <v>1093</v>
      </c>
      <c r="L260" s="526">
        <v>1615</v>
      </c>
      <c r="M260" s="624">
        <v>0.67678018575851395</v>
      </c>
      <c r="N260" s="1912"/>
      <c r="O260" s="1475"/>
      <c r="P260" s="1475"/>
    </row>
    <row r="261" spans="2:16" ht="24.75" customHeight="1" x14ac:dyDescent="0.25">
      <c r="B261" s="497" t="s">
        <v>511</v>
      </c>
      <c r="C261" s="1519" t="s">
        <v>1137</v>
      </c>
      <c r="D261" s="1428"/>
      <c r="E261" s="1428"/>
      <c r="F261" s="1428"/>
      <c r="G261" s="1436"/>
      <c r="H261" s="770" t="s">
        <v>93</v>
      </c>
      <c r="I261" s="771" t="s">
        <v>93</v>
      </c>
      <c r="J261" s="911" t="s">
        <v>93</v>
      </c>
      <c r="K261" s="770" t="s">
        <v>93</v>
      </c>
      <c r="L261" s="771" t="s">
        <v>93</v>
      </c>
      <c r="M261" s="911" t="s">
        <v>93</v>
      </c>
      <c r="N261" s="1912"/>
      <c r="O261" s="1475"/>
      <c r="P261" s="1475"/>
    </row>
    <row r="262" spans="2:16" ht="18" customHeight="1" x14ac:dyDescent="0.25">
      <c r="B262" s="535" t="s">
        <v>406</v>
      </c>
      <c r="C262" s="1516" t="s">
        <v>2973</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2594</v>
      </c>
      <c r="D263" s="1428"/>
      <c r="E263" s="1428"/>
      <c r="F263" s="1428"/>
      <c r="G263" s="1436"/>
      <c r="H263" s="770" t="s">
        <v>93</v>
      </c>
      <c r="I263" s="771" t="s">
        <v>93</v>
      </c>
      <c r="J263" s="911" t="s">
        <v>93</v>
      </c>
      <c r="K263" s="770" t="s">
        <v>93</v>
      </c>
      <c r="L263" s="771" t="s">
        <v>93</v>
      </c>
      <c r="M263" s="911" t="s">
        <v>93</v>
      </c>
      <c r="N263" s="1913"/>
      <c r="O263" s="1475"/>
      <c r="P263" s="1475"/>
    </row>
    <row r="264" spans="2:16" ht="22.5" customHeight="1" x14ac:dyDescent="0.25">
      <c r="B264" s="497" t="s">
        <v>509</v>
      </c>
      <c r="C264" s="1519" t="s">
        <v>2596</v>
      </c>
      <c r="D264" s="1428"/>
      <c r="E264" s="1428"/>
      <c r="F264" s="1428"/>
      <c r="G264" s="1436"/>
      <c r="H264" s="526">
        <v>4</v>
      </c>
      <c r="I264" s="527">
        <v>12</v>
      </c>
      <c r="J264" s="623">
        <v>0.33333333333333331</v>
      </c>
      <c r="K264" s="526">
        <v>1093</v>
      </c>
      <c r="L264" s="526">
        <v>1615</v>
      </c>
      <c r="M264" s="624">
        <v>0.67678018575851395</v>
      </c>
      <c r="N264" s="1914"/>
      <c r="O264" s="1475"/>
      <c r="P264" s="1475"/>
    </row>
    <row r="265" spans="2:16" ht="22.5" customHeight="1" x14ac:dyDescent="0.25">
      <c r="B265" s="535" t="s">
        <v>409</v>
      </c>
      <c r="C265" s="1508" t="s">
        <v>2515</v>
      </c>
      <c r="D265" s="1428"/>
      <c r="E265" s="1428"/>
      <c r="F265" s="1428"/>
      <c r="G265" s="1428"/>
      <c r="H265" s="526">
        <v>4</v>
      </c>
      <c r="I265" s="527">
        <v>12</v>
      </c>
      <c r="J265" s="623">
        <v>0.33333333333333331</v>
      </c>
      <c r="K265" s="526">
        <v>1093</v>
      </c>
      <c r="L265" s="526">
        <v>1615</v>
      </c>
      <c r="M265" s="624">
        <v>0.67678018575851395</v>
      </c>
      <c r="N265" s="632"/>
      <c r="O265" s="1475"/>
      <c r="P265" s="1475"/>
    </row>
    <row r="266" spans="2:16" ht="22.5" customHeight="1" x14ac:dyDescent="0.25">
      <c r="B266" s="535" t="s">
        <v>411</v>
      </c>
      <c r="C266" s="1508" t="s">
        <v>2597</v>
      </c>
      <c r="D266" s="1428"/>
      <c r="E266" s="1428"/>
      <c r="F266" s="1428"/>
      <c r="G266" s="1428"/>
      <c r="H266" s="770" t="s">
        <v>93</v>
      </c>
      <c r="I266" s="771" t="s">
        <v>93</v>
      </c>
      <c r="J266" s="911" t="s">
        <v>93</v>
      </c>
      <c r="K266" s="770" t="s">
        <v>93</v>
      </c>
      <c r="L266" s="771" t="s">
        <v>93</v>
      </c>
      <c r="M266" s="911" t="s">
        <v>93</v>
      </c>
      <c r="N266" s="632"/>
      <c r="O266" s="1475"/>
      <c r="P266" s="1475"/>
    </row>
    <row r="267" spans="2:16" ht="22.5" customHeight="1" x14ac:dyDescent="0.25">
      <c r="B267" s="535" t="s">
        <v>414</v>
      </c>
      <c r="C267" s="1508" t="s">
        <v>2417</v>
      </c>
      <c r="D267" s="1428"/>
      <c r="E267" s="1428"/>
      <c r="F267" s="1428"/>
      <c r="G267" s="1428"/>
      <c r="H267" s="526">
        <v>1</v>
      </c>
      <c r="I267" s="527">
        <v>12</v>
      </c>
      <c r="J267" s="623">
        <v>8.3333333333333329E-2</v>
      </c>
      <c r="K267" s="526">
        <v>1093</v>
      </c>
      <c r="L267" s="526">
        <v>1615</v>
      </c>
      <c r="M267" s="624">
        <v>0.67678018575851395</v>
      </c>
      <c r="N267" s="632"/>
      <c r="O267" s="1475"/>
      <c r="P267" s="1475"/>
    </row>
    <row r="268" spans="2:16" ht="22.5" customHeight="1" x14ac:dyDescent="0.25">
      <c r="B268" s="535" t="s">
        <v>417</v>
      </c>
      <c r="C268" s="1508" t="s">
        <v>2418</v>
      </c>
      <c r="D268" s="1428"/>
      <c r="E268" s="1428"/>
      <c r="F268" s="1428"/>
      <c r="G268" s="1428"/>
      <c r="H268" s="770" t="s">
        <v>93</v>
      </c>
      <c r="I268" s="771" t="s">
        <v>93</v>
      </c>
      <c r="J268" s="911" t="s">
        <v>93</v>
      </c>
      <c r="K268" s="770" t="s">
        <v>93</v>
      </c>
      <c r="L268" s="771" t="s">
        <v>93</v>
      </c>
      <c r="M268" s="911" t="s">
        <v>93</v>
      </c>
      <c r="N268" s="632"/>
      <c r="O268" s="1475"/>
      <c r="P268" s="1475"/>
    </row>
    <row r="269" spans="2:16" ht="18.75" customHeight="1" x14ac:dyDescent="0.25">
      <c r="B269" s="535" t="s">
        <v>419</v>
      </c>
      <c r="C269" s="1516" t="s">
        <v>2598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2599</v>
      </c>
      <c r="D270" s="1428"/>
      <c r="E270" s="1428"/>
      <c r="F270" s="1428"/>
      <c r="G270" s="1436"/>
      <c r="H270" s="770" t="s">
        <v>93</v>
      </c>
      <c r="I270" s="771" t="s">
        <v>93</v>
      </c>
      <c r="J270" s="911" t="s">
        <v>93</v>
      </c>
      <c r="K270" s="770" t="s">
        <v>93</v>
      </c>
      <c r="L270" s="771" t="s">
        <v>93</v>
      </c>
      <c r="M270" s="911" t="s">
        <v>93</v>
      </c>
      <c r="N270" s="1913"/>
      <c r="O270" s="1475"/>
      <c r="P270" s="1475"/>
    </row>
    <row r="271" spans="2:16" ht="22.5" customHeight="1" x14ac:dyDescent="0.25">
      <c r="B271" s="497" t="s">
        <v>509</v>
      </c>
      <c r="C271" s="1517" t="s">
        <v>2600</v>
      </c>
      <c r="D271" s="1428"/>
      <c r="E271" s="1428"/>
      <c r="F271" s="1428"/>
      <c r="G271" s="1436"/>
      <c r="H271" s="770" t="s">
        <v>93</v>
      </c>
      <c r="I271" s="771" t="s">
        <v>93</v>
      </c>
      <c r="J271" s="911" t="s">
        <v>93</v>
      </c>
      <c r="K271" s="770" t="s">
        <v>93</v>
      </c>
      <c r="L271" s="771" t="s">
        <v>93</v>
      </c>
      <c r="M271" s="911" t="s">
        <v>93</v>
      </c>
      <c r="N271" s="1914"/>
      <c r="O271" s="1475"/>
      <c r="P271" s="1475"/>
    </row>
    <row r="272" spans="2:16" ht="22.5" customHeight="1" x14ac:dyDescent="0.25">
      <c r="B272" s="535" t="s">
        <v>540</v>
      </c>
      <c r="C272" s="1508" t="s">
        <v>2424</v>
      </c>
      <c r="D272" s="1428"/>
      <c r="E272" s="1428"/>
      <c r="F272" s="1428"/>
      <c r="G272" s="1428"/>
      <c r="H272" s="770" t="s">
        <v>93</v>
      </c>
      <c r="I272" s="771" t="s">
        <v>93</v>
      </c>
      <c r="J272" s="911" t="s">
        <v>93</v>
      </c>
      <c r="K272" s="770" t="s">
        <v>93</v>
      </c>
      <c r="L272" s="771" t="s">
        <v>93</v>
      </c>
      <c r="M272" s="911" t="s">
        <v>93</v>
      </c>
      <c r="N272" s="632"/>
      <c r="O272" s="1475"/>
      <c r="P272" s="1475"/>
    </row>
    <row r="273" spans="2:16" ht="43.5" customHeight="1" x14ac:dyDescent="0.25">
      <c r="B273" s="421" t="s">
        <v>542</v>
      </c>
      <c r="C273" s="1461" t="s">
        <v>2601</v>
      </c>
      <c r="D273" s="1428"/>
      <c r="E273" s="1428"/>
      <c r="F273" s="1428"/>
      <c r="G273" s="1436"/>
      <c r="H273" s="540">
        <v>14</v>
      </c>
      <c r="I273" s="540">
        <v>60</v>
      </c>
      <c r="J273" s="623">
        <v>0.23333333333333331</v>
      </c>
      <c r="K273" s="540">
        <v>5465</v>
      </c>
      <c r="L273" s="540">
        <v>8075</v>
      </c>
      <c r="M273" s="624">
        <v>0.67678018575851395</v>
      </c>
      <c r="N273" s="632"/>
      <c r="O273" s="1471"/>
      <c r="P273" s="1475"/>
    </row>
    <row r="274" spans="2:16" ht="76.5" customHeight="1" thickBot="1" x14ac:dyDescent="0.3">
      <c r="B274" s="452" t="s">
        <v>697</v>
      </c>
      <c r="C274" s="1509" t="s">
        <v>2602</v>
      </c>
      <c r="D274" s="1424"/>
      <c r="E274" s="1424"/>
      <c r="F274" s="1424"/>
      <c r="G274" s="1425"/>
      <c r="H274" s="1510"/>
      <c r="I274" s="1424"/>
      <c r="J274" s="1424"/>
      <c r="K274" s="1424"/>
      <c r="L274" s="1424"/>
      <c r="M274" s="1424"/>
      <c r="N274" s="1424"/>
      <c r="O274" s="743"/>
      <c r="P274" s="545"/>
    </row>
    <row r="275" spans="2:16" ht="24" customHeight="1" thickBot="1" x14ac:dyDescent="0.3">
      <c r="B275" s="1434" t="s">
        <v>2603</v>
      </c>
      <c r="C275" s="1431"/>
      <c r="D275" s="1431"/>
      <c r="E275" s="1431"/>
      <c r="F275" s="1431"/>
      <c r="G275" s="1431"/>
      <c r="H275" s="1431"/>
      <c r="I275" s="1431"/>
      <c r="J275" s="1431"/>
      <c r="K275" s="1431"/>
      <c r="L275" s="1431"/>
      <c r="M275" s="1431"/>
      <c r="N275" s="1431"/>
      <c r="O275" s="1431"/>
      <c r="P275" s="1433"/>
    </row>
    <row r="276" spans="2:16" ht="78.75" customHeight="1" x14ac:dyDescent="0.25">
      <c r="B276" s="479" t="s">
        <v>700</v>
      </c>
      <c r="C276" s="1461" t="s">
        <v>2604</v>
      </c>
      <c r="D276" s="1428"/>
      <c r="E276" s="1428"/>
      <c r="F276" s="1428"/>
      <c r="G276" s="1436"/>
      <c r="H276" s="1462" t="s">
        <v>2265</v>
      </c>
      <c r="I276" s="1428"/>
      <c r="J276" s="1436"/>
      <c r="K276" s="546" t="s">
        <v>2318</v>
      </c>
      <c r="L276" s="2020" t="s">
        <v>3216</v>
      </c>
      <c r="M276" s="1495"/>
      <c r="N276" s="1452"/>
      <c r="O276" s="502" t="s">
        <v>3217</v>
      </c>
      <c r="P276" s="378"/>
    </row>
    <row r="277" spans="2:16" ht="34.5" customHeight="1" x14ac:dyDescent="0.25">
      <c r="B277" s="519" t="s">
        <v>702</v>
      </c>
      <c r="C277" s="1461" t="s">
        <v>2608</v>
      </c>
      <c r="D277" s="1428"/>
      <c r="E277" s="1428"/>
      <c r="F277" s="1428"/>
      <c r="G277" s="1436"/>
      <c r="H277" s="1462" t="s">
        <v>2265</v>
      </c>
      <c r="I277" s="1428"/>
      <c r="J277" s="1436"/>
      <c r="K277" s="1514" t="s">
        <v>2318</v>
      </c>
      <c r="L277" s="1513" t="s">
        <v>3218</v>
      </c>
      <c r="M277" s="1448"/>
      <c r="N277" s="1466"/>
      <c r="O277" s="1507" t="s">
        <v>3217</v>
      </c>
      <c r="P277" s="1470"/>
    </row>
    <row r="278" spans="2:16" ht="37.5" customHeight="1" x14ac:dyDescent="0.25">
      <c r="B278" s="418" t="s">
        <v>395</v>
      </c>
      <c r="C278" s="1502" t="s">
        <v>2610</v>
      </c>
      <c r="D278" s="1484"/>
      <c r="E278" s="1484"/>
      <c r="F278" s="1484"/>
      <c r="G278" s="1456"/>
      <c r="H278" s="1462" t="s">
        <v>58</v>
      </c>
      <c r="I278" s="1428"/>
      <c r="J278" s="1436"/>
      <c r="K278" s="1490"/>
      <c r="L278" s="1478"/>
      <c r="M278" s="1701"/>
      <c r="N278" s="1454"/>
      <c r="O278" s="1475"/>
      <c r="P278" s="1475"/>
    </row>
    <row r="279" spans="2:16" ht="37.5" customHeight="1" x14ac:dyDescent="0.25">
      <c r="B279" s="419" t="s">
        <v>402</v>
      </c>
      <c r="C279" s="1461" t="s">
        <v>2611</v>
      </c>
      <c r="D279" s="1428"/>
      <c r="E279" s="1428"/>
      <c r="F279" s="1428"/>
      <c r="G279" s="1436"/>
      <c r="H279" s="1462" t="s">
        <v>2364</v>
      </c>
      <c r="I279" s="1428"/>
      <c r="J279" s="1436"/>
      <c r="K279" s="1515"/>
      <c r="L279" s="1479"/>
      <c r="M279" s="1484"/>
      <c r="N279" s="1481"/>
      <c r="O279" s="1475"/>
      <c r="P279" s="1475"/>
    </row>
    <row r="280" spans="2:16" ht="37.5" customHeight="1" x14ac:dyDescent="0.25">
      <c r="B280" s="436" t="s">
        <v>706</v>
      </c>
      <c r="C280" s="1461" t="s">
        <v>2613</v>
      </c>
      <c r="D280" s="1428"/>
      <c r="E280" s="1428"/>
      <c r="F280" s="1428"/>
      <c r="G280" s="1436"/>
      <c r="H280" s="1462" t="s">
        <v>2160</v>
      </c>
      <c r="I280" s="1428"/>
      <c r="J280" s="1436"/>
      <c r="K280" s="547" t="s">
        <v>2318</v>
      </c>
      <c r="L280" s="1512" t="s">
        <v>3219</v>
      </c>
      <c r="M280" s="1448"/>
      <c r="N280" s="1466"/>
      <c r="O280" s="1475"/>
      <c r="P280" s="1475"/>
    </row>
    <row r="281" spans="2:16" ht="37.5" customHeight="1" x14ac:dyDescent="0.25">
      <c r="B281" s="519" t="s">
        <v>708</v>
      </c>
      <c r="C281" s="1461" t="s">
        <v>2615</v>
      </c>
      <c r="D281" s="1428"/>
      <c r="E281" s="1428"/>
      <c r="F281" s="1428"/>
      <c r="G281" s="1436"/>
      <c r="H281" s="1462" t="s">
        <v>2265</v>
      </c>
      <c r="I281" s="1428"/>
      <c r="J281" s="1436"/>
      <c r="K281" s="547" t="s">
        <v>2318</v>
      </c>
      <c r="L281" s="1513" t="s">
        <v>3220</v>
      </c>
      <c r="M281" s="1428"/>
      <c r="N281" s="1429"/>
      <c r="O281" s="1475"/>
      <c r="P281" s="1471"/>
    </row>
    <row r="282" spans="2:16" ht="39" customHeight="1" thickBot="1" x14ac:dyDescent="0.3">
      <c r="B282" s="76" t="s">
        <v>710</v>
      </c>
      <c r="C282" s="1502" t="s">
        <v>2616</v>
      </c>
      <c r="D282" s="1484"/>
      <c r="E282" s="1484"/>
      <c r="F282" s="1484"/>
      <c r="G282" s="1456"/>
      <c r="H282" s="1462" t="s">
        <v>2265</v>
      </c>
      <c r="I282" s="1428"/>
      <c r="J282" s="1436"/>
      <c r="K282" s="1504" t="s">
        <v>2318</v>
      </c>
      <c r="L282" s="1505" t="s">
        <v>3221</v>
      </c>
      <c r="M282" s="1448"/>
      <c r="N282" s="1466"/>
      <c r="O282" s="1506" t="s">
        <v>3222</v>
      </c>
      <c r="P282" s="2019" t="s">
        <v>3223</v>
      </c>
    </row>
    <row r="283" spans="2:16" ht="39" customHeight="1" x14ac:dyDescent="0.25">
      <c r="B283" s="77" t="s">
        <v>712</v>
      </c>
      <c r="C283" s="1461" t="s">
        <v>2618</v>
      </c>
      <c r="D283" s="1428"/>
      <c r="E283" s="1428"/>
      <c r="F283" s="1428"/>
      <c r="G283" s="1436"/>
      <c r="H283" s="1462" t="s">
        <v>2565</v>
      </c>
      <c r="I283" s="1428"/>
      <c r="J283" s="1436"/>
      <c r="K283" s="1490"/>
      <c r="L283" s="1478"/>
      <c r="M283" s="1701"/>
      <c r="N283" s="1454"/>
      <c r="O283" s="1475"/>
      <c r="P283" s="1475"/>
    </row>
    <row r="284" spans="2:16" ht="39" customHeight="1" x14ac:dyDescent="0.25">
      <c r="B284" s="501" t="s">
        <v>714</v>
      </c>
      <c r="C284" s="1461" t="s">
        <v>2619</v>
      </c>
      <c r="D284" s="1428"/>
      <c r="E284" s="1428"/>
      <c r="F284" s="1428"/>
      <c r="G284" s="1436"/>
      <c r="H284" s="1462" t="s">
        <v>3224</v>
      </c>
      <c r="I284" s="1428"/>
      <c r="J284" s="1436"/>
      <c r="K284" s="1490"/>
      <c r="L284" s="1478"/>
      <c r="M284" s="1701"/>
      <c r="N284" s="1454"/>
      <c r="O284" s="1475"/>
      <c r="P284" s="1475"/>
    </row>
    <row r="285" spans="2:16" ht="39" customHeight="1" x14ac:dyDescent="0.25">
      <c r="B285" s="204" t="s">
        <v>395</v>
      </c>
      <c r="C285" s="1461" t="s">
        <v>2621</v>
      </c>
      <c r="D285" s="1428"/>
      <c r="E285" s="1428"/>
      <c r="F285" s="1428"/>
      <c r="G285" s="1436"/>
      <c r="H285" s="1462" t="s">
        <v>2622</v>
      </c>
      <c r="I285" s="1428"/>
      <c r="J285" s="1436"/>
      <c r="K285" s="1490"/>
      <c r="L285" s="1478"/>
      <c r="M285" s="1701"/>
      <c r="N285" s="1454"/>
      <c r="O285" s="1475"/>
      <c r="P285" s="1471"/>
    </row>
    <row r="286" spans="2:16" ht="51" customHeight="1" thickBot="1" x14ac:dyDescent="0.3">
      <c r="B286" s="479" t="s">
        <v>717</v>
      </c>
      <c r="C286" s="1461" t="s">
        <v>2623</v>
      </c>
      <c r="D286" s="1428"/>
      <c r="E286" s="1428"/>
      <c r="F286" s="1428"/>
      <c r="G286" s="1436"/>
      <c r="H286" s="1499" t="s">
        <v>58</v>
      </c>
      <c r="I286" s="1448"/>
      <c r="J286" s="1445"/>
      <c r="K286" s="1490"/>
      <c r="L286" s="1478"/>
      <c r="M286" s="1701"/>
      <c r="N286" s="1454"/>
      <c r="O286" s="1500" t="s">
        <v>3217</v>
      </c>
      <c r="P286" s="1500"/>
    </row>
    <row r="287" spans="2:16" ht="40.5" customHeight="1" thickBot="1" x14ac:dyDescent="0.3">
      <c r="B287" s="452" t="s">
        <v>395</v>
      </c>
      <c r="C287" s="1423" t="s">
        <v>2625</v>
      </c>
      <c r="D287" s="1424"/>
      <c r="E287" s="1424"/>
      <c r="F287" s="1424"/>
      <c r="G287" s="1425"/>
      <c r="H287" s="1462" t="s">
        <v>2626</v>
      </c>
      <c r="I287" s="1428"/>
      <c r="J287" s="1436"/>
      <c r="K287" s="1464"/>
      <c r="L287" s="1467"/>
      <c r="M287" s="1468"/>
      <c r="N287" s="1469"/>
      <c r="O287" s="1422"/>
      <c r="P287" s="1422"/>
    </row>
    <row r="288" spans="2:16" ht="21.75" customHeight="1" thickBot="1" x14ac:dyDescent="0.3">
      <c r="B288" s="1434" t="s">
        <v>1165</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2627</v>
      </c>
      <c r="D289" s="1484"/>
      <c r="E289" s="1484"/>
      <c r="F289" s="1484"/>
      <c r="G289" s="1484"/>
      <c r="H289" s="1492" t="s">
        <v>2628</v>
      </c>
      <c r="I289" s="1428"/>
      <c r="J289" s="1428"/>
      <c r="K289" s="1493" t="s">
        <v>2318</v>
      </c>
      <c r="L289" s="1494"/>
      <c r="M289" s="1495"/>
      <c r="N289" s="1452"/>
      <c r="O289" s="1497" t="s">
        <v>2268</v>
      </c>
      <c r="P289" s="1497"/>
    </row>
    <row r="290" spans="1:16" ht="30.75" customHeight="1" x14ac:dyDescent="0.25">
      <c r="B290" s="418" t="s">
        <v>395</v>
      </c>
      <c r="C290" s="1491" t="s">
        <v>2630</v>
      </c>
      <c r="D290" s="1484"/>
      <c r="E290" s="1484"/>
      <c r="F290" s="1484"/>
      <c r="G290" s="1484"/>
      <c r="H290" s="1499" t="s">
        <v>58</v>
      </c>
      <c r="I290" s="1448"/>
      <c r="J290" s="1445"/>
      <c r="K290" s="1490"/>
      <c r="L290" s="1478"/>
      <c r="M290" s="1701"/>
      <c r="N290" s="1454"/>
      <c r="O290" s="1475"/>
      <c r="P290" s="1475"/>
    </row>
    <row r="291" spans="1:16" ht="39" customHeight="1" x14ac:dyDescent="0.25">
      <c r="B291" s="418" t="s">
        <v>402</v>
      </c>
      <c r="C291" s="1461" t="s">
        <v>2631</v>
      </c>
      <c r="D291" s="1428"/>
      <c r="E291" s="1428"/>
      <c r="F291" s="1428"/>
      <c r="G291" s="1436"/>
      <c r="H291" s="1462" t="s">
        <v>2364</v>
      </c>
      <c r="I291" s="1428"/>
      <c r="J291" s="1436"/>
      <c r="K291" s="1490"/>
      <c r="L291" s="1478"/>
      <c r="M291" s="1701"/>
      <c r="N291" s="1454"/>
      <c r="O291" s="1475"/>
      <c r="P291" s="1475"/>
    </row>
    <row r="292" spans="1:16" ht="35.25" customHeight="1" x14ac:dyDescent="0.25">
      <c r="B292" s="501" t="s">
        <v>725</v>
      </c>
      <c r="C292" s="1488" t="s">
        <v>2633</v>
      </c>
      <c r="D292" s="1428"/>
      <c r="E292" s="1428"/>
      <c r="F292" s="1428"/>
      <c r="G292" s="1436"/>
      <c r="H292" s="1499" t="s">
        <v>58</v>
      </c>
      <c r="I292" s="1448"/>
      <c r="J292" s="1445"/>
      <c r="K292" s="1490"/>
      <c r="L292" s="1479"/>
      <c r="M292" s="1484"/>
      <c r="N292" s="1481"/>
      <c r="O292" s="1475"/>
      <c r="P292" s="1475"/>
    </row>
    <row r="293" spans="1:16" ht="39" customHeight="1" x14ac:dyDescent="0.25">
      <c r="B293" s="418" t="s">
        <v>395</v>
      </c>
      <c r="C293" s="1461" t="s">
        <v>2634</v>
      </c>
      <c r="D293" s="1428"/>
      <c r="E293" s="1428"/>
      <c r="F293" s="1428"/>
      <c r="G293" s="1436"/>
      <c r="H293" s="2018" t="s">
        <v>2364</v>
      </c>
      <c r="I293" s="1428"/>
      <c r="J293" s="1436"/>
      <c r="K293" s="1489" t="s">
        <v>2318</v>
      </c>
      <c r="L293" s="1498"/>
      <c r="M293" s="1448"/>
      <c r="N293" s="1466"/>
      <c r="O293" s="1475"/>
      <c r="P293" s="1475"/>
    </row>
    <row r="294" spans="1:16" ht="31.5" customHeight="1" x14ac:dyDescent="0.25">
      <c r="B294" s="419" t="s">
        <v>402</v>
      </c>
      <c r="C294" s="1461" t="s">
        <v>2637</v>
      </c>
      <c r="D294" s="1428"/>
      <c r="E294" s="1428"/>
      <c r="F294" s="1428"/>
      <c r="G294" s="1436"/>
      <c r="H294" s="1499" t="s">
        <v>2265</v>
      </c>
      <c r="I294" s="1448"/>
      <c r="J294" s="1445"/>
      <c r="K294" s="1490"/>
      <c r="L294" s="1478"/>
      <c r="M294" s="1701"/>
      <c r="N294" s="1454"/>
      <c r="O294" s="1471"/>
      <c r="P294" s="1471"/>
    </row>
    <row r="295" spans="1:16" ht="54" customHeight="1" x14ac:dyDescent="0.25">
      <c r="B295" s="1482" t="s">
        <v>2638</v>
      </c>
      <c r="C295" s="1428"/>
      <c r="D295" s="1428"/>
      <c r="E295" s="1428"/>
      <c r="F295" s="1428"/>
      <c r="G295" s="1428"/>
      <c r="H295" s="1428"/>
      <c r="I295" s="1428"/>
      <c r="J295" s="1428"/>
      <c r="K295" s="1428"/>
      <c r="L295" s="1428"/>
      <c r="M295" s="1428"/>
      <c r="N295" s="1429"/>
      <c r="O295" s="548"/>
      <c r="P295" s="548"/>
    </row>
    <row r="296" spans="1:16" ht="114" customHeight="1" x14ac:dyDescent="0.25">
      <c r="B296" s="436" t="s">
        <v>730</v>
      </c>
      <c r="C296" s="1542" t="s">
        <v>2639</v>
      </c>
      <c r="D296" s="1428"/>
      <c r="E296" s="1428"/>
      <c r="F296" s="1428"/>
      <c r="G296" s="1428"/>
      <c r="H296" s="1428"/>
      <c r="I296" s="1428"/>
      <c r="J296" s="1428"/>
      <c r="K296" s="1428"/>
      <c r="L296" s="1428"/>
      <c r="M296" s="1428"/>
      <c r="N296" s="1429"/>
      <c r="O296" s="1470" t="s">
        <v>2268</v>
      </c>
      <c r="P296" s="1470"/>
    </row>
    <row r="297" spans="1:16" ht="47.25" customHeight="1" x14ac:dyDescent="0.25">
      <c r="A297" s="466"/>
      <c r="B297" s="549" t="s">
        <v>395</v>
      </c>
      <c r="C297" s="1476" t="s">
        <v>2640</v>
      </c>
      <c r="D297" s="1448"/>
      <c r="E297" s="1448"/>
      <c r="F297" s="1448"/>
      <c r="G297" s="1448"/>
      <c r="H297" s="1448"/>
      <c r="I297" s="1448"/>
      <c r="J297" s="1448"/>
      <c r="K297" s="1448"/>
      <c r="L297" s="1477" t="s">
        <v>2318</v>
      </c>
      <c r="M297" s="1658" t="s">
        <v>3225</v>
      </c>
      <c r="N297" s="1466"/>
      <c r="O297" s="1475"/>
      <c r="P297" s="1475"/>
    </row>
    <row r="298" spans="1:16" ht="28.5" customHeight="1" x14ac:dyDescent="0.25">
      <c r="A298" s="466"/>
      <c r="B298" s="549"/>
      <c r="C298" s="509" t="s">
        <v>419</v>
      </c>
      <c r="D298" s="1461" t="s">
        <v>2641</v>
      </c>
      <c r="E298" s="1428"/>
      <c r="F298" s="1428"/>
      <c r="G298" s="1428"/>
      <c r="H298" s="1428"/>
      <c r="I298" s="1436"/>
      <c r="J298" s="1462" t="s">
        <v>2993</v>
      </c>
      <c r="K298" s="1436"/>
      <c r="L298" s="1478"/>
      <c r="M298" s="1478"/>
      <c r="N298" s="1454"/>
      <c r="O298" s="1475"/>
      <c r="P298" s="1475"/>
    </row>
    <row r="299" spans="1:16" ht="40.5" customHeight="1" x14ac:dyDescent="0.25">
      <c r="A299" s="466"/>
      <c r="B299" s="549"/>
      <c r="C299" s="549" t="s">
        <v>509</v>
      </c>
      <c r="D299" s="1461" t="s">
        <v>2642</v>
      </c>
      <c r="E299" s="1428"/>
      <c r="F299" s="1428"/>
      <c r="G299" s="1428"/>
      <c r="H299" s="1428"/>
      <c r="I299" s="1436"/>
      <c r="J299" s="1485" t="s">
        <v>2294</v>
      </c>
      <c r="K299" s="1436"/>
      <c r="L299" s="1478"/>
      <c r="M299" s="1478"/>
      <c r="N299" s="1454"/>
      <c r="O299" s="1475"/>
      <c r="P299" s="1475"/>
    </row>
    <row r="300" spans="1:16" ht="77.25" customHeight="1" x14ac:dyDescent="0.25">
      <c r="A300" s="466"/>
      <c r="B300" s="549"/>
      <c r="C300" s="549" t="s">
        <v>511</v>
      </c>
      <c r="D300" s="1457" t="s">
        <v>2643</v>
      </c>
      <c r="E300" s="1428"/>
      <c r="F300" s="1428"/>
      <c r="G300" s="1428"/>
      <c r="H300" s="1474" t="s">
        <v>3226</v>
      </c>
      <c r="I300" s="1428"/>
      <c r="J300" s="1428"/>
      <c r="K300" s="1436"/>
      <c r="L300" s="1478"/>
      <c r="M300" s="1478"/>
      <c r="N300" s="1454"/>
      <c r="O300" s="1475"/>
      <c r="P300" s="1475"/>
    </row>
    <row r="301" spans="1:16" ht="28.5" customHeight="1" x14ac:dyDescent="0.25">
      <c r="A301" s="466"/>
      <c r="B301" s="549"/>
      <c r="C301" s="549" t="s">
        <v>513</v>
      </c>
      <c r="D301" s="1457" t="s">
        <v>2645</v>
      </c>
      <c r="E301" s="1428"/>
      <c r="F301" s="1428"/>
      <c r="G301" s="1428"/>
      <c r="H301" s="1428"/>
      <c r="I301" s="1428"/>
      <c r="J301" s="1462" t="s">
        <v>2649</v>
      </c>
      <c r="K301" s="1436"/>
      <c r="L301" s="1478"/>
      <c r="M301" s="1478"/>
      <c r="N301" s="1454"/>
      <c r="O301" s="1475"/>
      <c r="P301" s="1475"/>
    </row>
    <row r="302" spans="1:16" ht="34.5" customHeight="1" x14ac:dyDescent="0.25">
      <c r="A302" s="466"/>
      <c r="B302" s="549" t="s">
        <v>402</v>
      </c>
      <c r="C302" s="1459" t="s">
        <v>2413</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2641</v>
      </c>
      <c r="E303" s="1428"/>
      <c r="F303" s="1428"/>
      <c r="G303" s="1428"/>
      <c r="H303" s="1428"/>
      <c r="I303" s="1436"/>
      <c r="J303" s="1462" t="s">
        <v>3227</v>
      </c>
      <c r="K303" s="1436"/>
      <c r="L303" s="1478"/>
      <c r="M303" s="1478"/>
      <c r="N303" s="1454"/>
      <c r="O303" s="1475"/>
      <c r="P303" s="1475"/>
    </row>
    <row r="304" spans="1:16" ht="28.5" customHeight="1" x14ac:dyDescent="0.25">
      <c r="A304" s="466"/>
      <c r="B304" s="549"/>
      <c r="C304" s="549" t="s">
        <v>509</v>
      </c>
      <c r="D304" s="1461" t="s">
        <v>2646</v>
      </c>
      <c r="E304" s="1428"/>
      <c r="F304" s="1428"/>
      <c r="G304" s="1428"/>
      <c r="H304" s="1428"/>
      <c r="I304" s="1436"/>
      <c r="J304" s="1485" t="s">
        <v>2628</v>
      </c>
      <c r="K304" s="1436"/>
      <c r="L304" s="1478"/>
      <c r="M304" s="1478"/>
      <c r="N304" s="1454"/>
      <c r="O304" s="1475"/>
      <c r="P304" s="1475"/>
    </row>
    <row r="305" spans="1:16" ht="28.5" customHeight="1" x14ac:dyDescent="0.25">
      <c r="A305" s="466"/>
      <c r="B305" s="549"/>
      <c r="C305" s="549" t="s">
        <v>511</v>
      </c>
      <c r="D305" s="1476" t="s">
        <v>2643</v>
      </c>
      <c r="E305" s="1448"/>
      <c r="F305" s="1448"/>
      <c r="G305" s="1448"/>
      <c r="H305" s="1487" t="s">
        <v>3228</v>
      </c>
      <c r="I305" s="1448"/>
      <c r="J305" s="1448"/>
      <c r="K305" s="1445"/>
      <c r="L305" s="1478"/>
      <c r="M305" s="1478"/>
      <c r="N305" s="1454"/>
      <c r="O305" s="1475"/>
      <c r="P305" s="1475"/>
    </row>
    <row r="306" spans="1:16" ht="28.5" customHeight="1" x14ac:dyDescent="0.25">
      <c r="A306" s="466"/>
      <c r="B306" s="549"/>
      <c r="C306" s="549" t="s">
        <v>513</v>
      </c>
      <c r="D306" s="1457" t="s">
        <v>2647</v>
      </c>
      <c r="E306" s="1428"/>
      <c r="F306" s="1428"/>
      <c r="G306" s="1428"/>
      <c r="H306" s="1428"/>
      <c r="I306" s="1428"/>
      <c r="J306" s="1462" t="s">
        <v>2294</v>
      </c>
      <c r="K306" s="1436"/>
      <c r="L306" s="1478"/>
      <c r="M306" s="1478"/>
      <c r="N306" s="1454"/>
      <c r="O306" s="1475"/>
      <c r="P306" s="1475"/>
    </row>
    <row r="307" spans="1:16" ht="48" customHeight="1" x14ac:dyDescent="0.25">
      <c r="A307" s="466"/>
      <c r="B307" s="549" t="s">
        <v>404</v>
      </c>
      <c r="C307" s="1461" t="s">
        <v>2414</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2641</v>
      </c>
      <c r="E308" s="1428"/>
      <c r="F308" s="1428"/>
      <c r="G308" s="1428"/>
      <c r="H308" s="1428"/>
      <c r="I308" s="1436"/>
      <c r="J308" s="1462" t="s">
        <v>3227</v>
      </c>
      <c r="K308" s="1436"/>
      <c r="L308" s="1478"/>
      <c r="M308" s="1478"/>
      <c r="N308" s="1454"/>
      <c r="O308" s="1475"/>
      <c r="P308" s="1475"/>
    </row>
    <row r="309" spans="1:16" ht="28.5" customHeight="1" x14ac:dyDescent="0.25">
      <c r="A309" s="466"/>
      <c r="B309" s="421"/>
      <c r="C309" s="549" t="s">
        <v>509</v>
      </c>
      <c r="D309" s="1461" t="s">
        <v>2646</v>
      </c>
      <c r="E309" s="1428"/>
      <c r="F309" s="1428"/>
      <c r="G309" s="1428"/>
      <c r="H309" s="1428"/>
      <c r="I309" s="1436"/>
      <c r="J309" s="1473" t="s">
        <v>2294</v>
      </c>
      <c r="K309" s="1436"/>
      <c r="L309" s="1478"/>
      <c r="M309" s="1478"/>
      <c r="N309" s="1454"/>
      <c r="O309" s="1475"/>
      <c r="P309" s="1475"/>
    </row>
    <row r="310" spans="1:16" ht="39.75" customHeight="1" x14ac:dyDescent="0.25">
      <c r="A310" s="466"/>
      <c r="B310" s="419"/>
      <c r="C310" s="549" t="s">
        <v>511</v>
      </c>
      <c r="D310" s="1457" t="s">
        <v>2643</v>
      </c>
      <c r="E310" s="1428"/>
      <c r="F310" s="1428"/>
      <c r="G310" s="1428"/>
      <c r="H310" s="1474" t="s">
        <v>3229</v>
      </c>
      <c r="I310" s="1428"/>
      <c r="J310" s="1428"/>
      <c r="K310" s="1436"/>
      <c r="L310" s="1478"/>
      <c r="M310" s="1478"/>
      <c r="N310" s="1454"/>
      <c r="O310" s="1475"/>
      <c r="P310" s="1475"/>
    </row>
    <row r="311" spans="1:16" ht="28.5" customHeight="1" x14ac:dyDescent="0.25">
      <c r="A311" s="466"/>
      <c r="B311" s="421"/>
      <c r="C311" s="549" t="s">
        <v>513</v>
      </c>
      <c r="D311" s="1457" t="s">
        <v>2648</v>
      </c>
      <c r="E311" s="1428"/>
      <c r="F311" s="1428"/>
      <c r="G311" s="1428"/>
      <c r="H311" s="1428"/>
      <c r="I311" s="1428"/>
      <c r="J311" s="1462">
        <v>0</v>
      </c>
      <c r="K311" s="1436"/>
      <c r="L311" s="1478"/>
      <c r="M311" s="1478"/>
      <c r="N311" s="1454"/>
      <c r="O311" s="1475"/>
      <c r="P311" s="1475"/>
    </row>
    <row r="312" spans="1:16" ht="39.75" customHeight="1" x14ac:dyDescent="0.25">
      <c r="A312" s="466"/>
      <c r="B312" s="421" t="s">
        <v>406</v>
      </c>
      <c r="C312" s="1459" t="s">
        <v>2415</v>
      </c>
      <c r="D312" s="1448"/>
      <c r="E312" s="1448"/>
      <c r="F312" s="1448"/>
      <c r="G312" s="1448"/>
      <c r="H312" s="1448"/>
      <c r="I312" s="1448"/>
      <c r="J312" s="1445"/>
      <c r="K312" s="551"/>
      <c r="L312" s="1478"/>
      <c r="M312" s="1478"/>
      <c r="N312" s="1454"/>
      <c r="O312" s="1475"/>
      <c r="P312" s="1475"/>
    </row>
    <row r="313" spans="1:16" ht="28.5" customHeight="1" x14ac:dyDescent="0.25">
      <c r="A313" s="466"/>
      <c r="B313" s="421"/>
      <c r="C313" s="549" t="s">
        <v>419</v>
      </c>
      <c r="D313" s="1461" t="s">
        <v>2641</v>
      </c>
      <c r="E313" s="1428"/>
      <c r="F313" s="1428"/>
      <c r="G313" s="1428"/>
      <c r="H313" s="1428"/>
      <c r="I313" s="1436"/>
      <c r="J313" s="1462" t="s">
        <v>3227</v>
      </c>
      <c r="K313" s="1436"/>
      <c r="L313" s="1478"/>
      <c r="M313" s="1478"/>
      <c r="N313" s="1454"/>
      <c r="O313" s="1475"/>
      <c r="P313" s="1475"/>
    </row>
    <row r="314" spans="1:16" ht="28.5" customHeight="1" x14ac:dyDescent="0.25">
      <c r="A314" s="466"/>
      <c r="B314" s="421"/>
      <c r="C314" s="549" t="s">
        <v>509</v>
      </c>
      <c r="D314" s="1461" t="s">
        <v>2646</v>
      </c>
      <c r="E314" s="1428"/>
      <c r="F314" s="1428"/>
      <c r="G314" s="1428"/>
      <c r="H314" s="1428"/>
      <c r="I314" s="1436"/>
      <c r="J314" s="1473" t="s">
        <v>1179</v>
      </c>
      <c r="K314" s="1436"/>
      <c r="L314" s="1478"/>
      <c r="M314" s="1478"/>
      <c r="N314" s="1454"/>
      <c r="O314" s="1475"/>
      <c r="P314" s="1475"/>
    </row>
    <row r="315" spans="1:16" ht="28.5" customHeight="1" x14ac:dyDescent="0.25">
      <c r="A315" s="466"/>
      <c r="B315" s="419"/>
      <c r="C315" s="549" t="s">
        <v>511</v>
      </c>
      <c r="D315" s="1457" t="s">
        <v>2643</v>
      </c>
      <c r="E315" s="1428"/>
      <c r="F315" s="1428"/>
      <c r="G315" s="1428"/>
      <c r="H315" s="1474" t="s">
        <v>3230</v>
      </c>
      <c r="I315" s="1428"/>
      <c r="J315" s="1428"/>
      <c r="K315" s="1436"/>
      <c r="L315" s="1478"/>
      <c r="M315" s="1478"/>
      <c r="N315" s="1454"/>
      <c r="O315" s="1475"/>
      <c r="P315" s="1475"/>
    </row>
    <row r="316" spans="1:16" ht="28.5" customHeight="1" x14ac:dyDescent="0.25">
      <c r="A316" s="466"/>
      <c r="B316" s="421"/>
      <c r="C316" s="549" t="s">
        <v>513</v>
      </c>
      <c r="D316" s="1457" t="s">
        <v>2650</v>
      </c>
      <c r="E316" s="1428"/>
      <c r="F316" s="1428"/>
      <c r="G316" s="1428"/>
      <c r="H316" s="1428"/>
      <c r="I316" s="1428"/>
      <c r="J316" s="1462">
        <v>0</v>
      </c>
      <c r="K316" s="1436"/>
      <c r="L316" s="1478"/>
      <c r="M316" s="1478"/>
      <c r="N316" s="1454"/>
      <c r="O316" s="1475"/>
      <c r="P316" s="1475"/>
    </row>
    <row r="317" spans="1:16" ht="39.75" customHeight="1" x14ac:dyDescent="0.25">
      <c r="A317" s="466"/>
      <c r="B317" s="421" t="s">
        <v>409</v>
      </c>
      <c r="C317" s="1461" t="s">
        <v>2651</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2641</v>
      </c>
      <c r="E318" s="1428"/>
      <c r="F318" s="1428"/>
      <c r="G318" s="1428"/>
      <c r="H318" s="1428"/>
      <c r="I318" s="1436"/>
      <c r="J318" s="1462" t="s">
        <v>3227</v>
      </c>
      <c r="K318" s="1436"/>
      <c r="L318" s="1478"/>
      <c r="M318" s="1478"/>
      <c r="N318" s="1454"/>
      <c r="O318" s="1475"/>
      <c r="P318" s="1475"/>
    </row>
    <row r="319" spans="1:16" ht="28.5" customHeight="1" x14ac:dyDescent="0.25">
      <c r="A319" s="466"/>
      <c r="B319" s="421"/>
      <c r="C319" s="549" t="s">
        <v>509</v>
      </c>
      <c r="D319" s="1461" t="s">
        <v>2646</v>
      </c>
      <c r="E319" s="1428"/>
      <c r="F319" s="1428"/>
      <c r="G319" s="1428"/>
      <c r="H319" s="1428"/>
      <c r="I319" s="1436"/>
      <c r="J319" s="1473" t="s">
        <v>1179</v>
      </c>
      <c r="K319" s="1436"/>
      <c r="L319" s="1478"/>
      <c r="M319" s="1478"/>
      <c r="N319" s="1454"/>
      <c r="O319" s="1475"/>
      <c r="P319" s="1475"/>
    </row>
    <row r="320" spans="1:16" ht="28.5" customHeight="1" x14ac:dyDescent="0.25">
      <c r="A320" s="466"/>
      <c r="B320" s="419"/>
      <c r="C320" s="549" t="s">
        <v>511</v>
      </c>
      <c r="D320" s="1457" t="s">
        <v>2643</v>
      </c>
      <c r="E320" s="1428"/>
      <c r="F320" s="1428"/>
      <c r="G320" s="1428"/>
      <c r="H320" s="1474" t="s">
        <v>3231</v>
      </c>
      <c r="I320" s="1428"/>
      <c r="J320" s="1428"/>
      <c r="K320" s="1436"/>
      <c r="L320" s="1478"/>
      <c r="M320" s="1478"/>
      <c r="N320" s="1454"/>
      <c r="O320" s="1475"/>
      <c r="P320" s="1475"/>
    </row>
    <row r="321" spans="1:16" ht="28.5" customHeight="1" x14ac:dyDescent="0.25">
      <c r="A321" s="466"/>
      <c r="B321" s="421"/>
      <c r="C321" s="549" t="s">
        <v>513</v>
      </c>
      <c r="D321" s="1457" t="s">
        <v>2650</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2417</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2641</v>
      </c>
      <c r="E323" s="1428"/>
      <c r="F323" s="1428"/>
      <c r="G323" s="1428"/>
      <c r="H323" s="1428"/>
      <c r="I323" s="1436"/>
      <c r="J323" s="1462" t="s">
        <v>3227</v>
      </c>
      <c r="K323" s="1436"/>
      <c r="L323" s="1478"/>
      <c r="M323" s="1478"/>
      <c r="N323" s="1454"/>
      <c r="O323" s="1475"/>
      <c r="P323" s="1475"/>
    </row>
    <row r="324" spans="1:16" ht="28.5" customHeight="1" x14ac:dyDescent="0.25">
      <c r="A324" s="466"/>
      <c r="B324" s="421"/>
      <c r="C324" s="549" t="s">
        <v>509</v>
      </c>
      <c r="D324" s="1461" t="s">
        <v>2646</v>
      </c>
      <c r="E324" s="1428"/>
      <c r="F324" s="1428"/>
      <c r="G324" s="1428"/>
      <c r="H324" s="1428"/>
      <c r="I324" s="1436"/>
      <c r="J324" s="1473" t="s">
        <v>2652</v>
      </c>
      <c r="K324" s="1436"/>
      <c r="L324" s="1478"/>
      <c r="M324" s="1478"/>
      <c r="N324" s="1454"/>
      <c r="O324" s="1475"/>
      <c r="P324" s="1475"/>
    </row>
    <row r="325" spans="1:16" ht="28.5" customHeight="1" x14ac:dyDescent="0.25">
      <c r="A325" s="466"/>
      <c r="B325" s="421"/>
      <c r="C325" s="549" t="s">
        <v>511</v>
      </c>
      <c r="D325" s="1457" t="s">
        <v>2643</v>
      </c>
      <c r="E325" s="1428"/>
      <c r="F325" s="1428"/>
      <c r="G325" s="1428"/>
      <c r="H325" s="1474" t="s">
        <v>2644</v>
      </c>
      <c r="I325" s="1428"/>
      <c r="J325" s="1428"/>
      <c r="K325" s="1436"/>
      <c r="L325" s="1478"/>
      <c r="M325" s="1478"/>
      <c r="N325" s="1454"/>
      <c r="O325" s="1475"/>
      <c r="P325" s="1475"/>
    </row>
    <row r="326" spans="1:16" ht="28.5" customHeight="1" x14ac:dyDescent="0.25">
      <c r="A326" s="466"/>
      <c r="B326" s="421"/>
      <c r="C326" s="549" t="s">
        <v>513</v>
      </c>
      <c r="D326" s="1457" t="s">
        <v>2653</v>
      </c>
      <c r="E326" s="1428"/>
      <c r="F326" s="1428"/>
      <c r="G326" s="1428"/>
      <c r="H326" s="1428"/>
      <c r="I326" s="1428"/>
      <c r="J326" s="1462">
        <v>1</v>
      </c>
      <c r="K326" s="1436"/>
      <c r="L326" s="1478"/>
      <c r="M326" s="1478"/>
      <c r="N326" s="1454"/>
      <c r="O326" s="1475"/>
      <c r="P326" s="1475"/>
    </row>
    <row r="327" spans="1:16" ht="25.5" customHeight="1" x14ac:dyDescent="0.25">
      <c r="A327" s="466"/>
      <c r="B327" s="421" t="s">
        <v>414</v>
      </c>
      <c r="C327" s="1461" t="s">
        <v>2418</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2641</v>
      </c>
      <c r="E328" s="1428"/>
      <c r="F328" s="1428"/>
      <c r="G328" s="1428"/>
      <c r="H328" s="1428"/>
      <c r="I328" s="1436"/>
      <c r="J328" s="1462" t="s">
        <v>3227</v>
      </c>
      <c r="K328" s="1436"/>
      <c r="L328" s="1478"/>
      <c r="M328" s="1478"/>
      <c r="N328" s="1454"/>
      <c r="O328" s="1475"/>
      <c r="P328" s="1475"/>
    </row>
    <row r="329" spans="1:16" ht="28.5" customHeight="1" x14ac:dyDescent="0.25">
      <c r="A329" s="466"/>
      <c r="B329" s="421"/>
      <c r="C329" s="549" t="s">
        <v>509</v>
      </c>
      <c r="D329" s="1461" t="s">
        <v>2646</v>
      </c>
      <c r="E329" s="1428"/>
      <c r="F329" s="1428"/>
      <c r="G329" s="1428"/>
      <c r="H329" s="1428"/>
      <c r="I329" s="1436"/>
      <c r="J329" s="1473" t="s">
        <v>1179</v>
      </c>
      <c r="K329" s="1436"/>
      <c r="L329" s="1478"/>
      <c r="M329" s="1478"/>
      <c r="N329" s="1454"/>
      <c r="O329" s="1475"/>
      <c r="P329" s="1475"/>
    </row>
    <row r="330" spans="1:16" ht="28.5" customHeight="1" x14ac:dyDescent="0.25">
      <c r="A330" s="466"/>
      <c r="B330" s="421"/>
      <c r="C330" s="549" t="s">
        <v>511</v>
      </c>
      <c r="D330" s="1457" t="s">
        <v>2643</v>
      </c>
      <c r="E330" s="1428"/>
      <c r="F330" s="1428"/>
      <c r="G330" s="1428"/>
      <c r="H330" s="1474" t="s">
        <v>2644</v>
      </c>
      <c r="I330" s="1428"/>
      <c r="J330" s="1428"/>
      <c r="K330" s="1436"/>
      <c r="L330" s="1478"/>
      <c r="M330" s="1478"/>
      <c r="N330" s="1454"/>
      <c r="O330" s="1475"/>
      <c r="P330" s="1475"/>
    </row>
    <row r="331" spans="1:16" ht="28.5" customHeight="1" x14ac:dyDescent="0.25">
      <c r="A331" s="466"/>
      <c r="B331" s="421"/>
      <c r="C331" s="549" t="s">
        <v>513</v>
      </c>
      <c r="D331" s="1457" t="s">
        <v>2655</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2656</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2641</v>
      </c>
      <c r="E333" s="1428"/>
      <c r="F333" s="1428"/>
      <c r="G333" s="1428"/>
      <c r="H333" s="1428"/>
      <c r="I333" s="1436"/>
      <c r="J333" s="1462" t="s">
        <v>3227</v>
      </c>
      <c r="K333" s="1436"/>
      <c r="L333" s="1478"/>
      <c r="M333" s="1478"/>
      <c r="N333" s="1454"/>
      <c r="O333" s="1475"/>
      <c r="P333" s="1475"/>
    </row>
    <row r="334" spans="1:16" ht="28.5" customHeight="1" x14ac:dyDescent="0.25">
      <c r="A334" s="466"/>
      <c r="B334" s="421"/>
      <c r="C334" s="549" t="s">
        <v>509</v>
      </c>
      <c r="D334" s="1461" t="s">
        <v>2646</v>
      </c>
      <c r="E334" s="1428"/>
      <c r="F334" s="1428"/>
      <c r="G334" s="1428"/>
      <c r="H334" s="1428"/>
      <c r="I334" s="1436"/>
      <c r="J334" s="1473" t="s">
        <v>2294</v>
      </c>
      <c r="K334" s="1436"/>
      <c r="L334" s="1478"/>
      <c r="M334" s="1478"/>
      <c r="N334" s="1454"/>
      <c r="O334" s="1475"/>
      <c r="P334" s="1475"/>
    </row>
    <row r="335" spans="1:16" ht="28.5" customHeight="1" x14ac:dyDescent="0.25">
      <c r="A335" s="466"/>
      <c r="B335" s="419"/>
      <c r="C335" s="509" t="s">
        <v>511</v>
      </c>
      <c r="D335" s="1457" t="s">
        <v>2643</v>
      </c>
      <c r="E335" s="1428"/>
      <c r="F335" s="1428"/>
      <c r="G335" s="1428"/>
      <c r="H335" s="1474" t="s">
        <v>2644</v>
      </c>
      <c r="I335" s="1428"/>
      <c r="J335" s="1428"/>
      <c r="K335" s="1436"/>
      <c r="L335" s="1478"/>
      <c r="M335" s="1478"/>
      <c r="N335" s="1454"/>
      <c r="O335" s="1475"/>
      <c r="P335" s="1475"/>
    </row>
    <row r="336" spans="1:16" ht="28.5" customHeight="1" x14ac:dyDescent="0.25">
      <c r="A336" s="466"/>
      <c r="B336" s="549"/>
      <c r="C336" s="549" t="s">
        <v>513</v>
      </c>
      <c r="D336" s="1457" t="s">
        <v>2657</v>
      </c>
      <c r="E336" s="1428"/>
      <c r="F336" s="1428"/>
      <c r="G336" s="1428"/>
      <c r="H336" s="1428"/>
      <c r="I336" s="1428"/>
      <c r="J336" s="1462" t="s">
        <v>2294</v>
      </c>
      <c r="K336" s="1436"/>
      <c r="L336" s="1479"/>
      <c r="M336" s="1479"/>
      <c r="N336" s="1481"/>
      <c r="O336" s="1471"/>
      <c r="P336" s="1471"/>
    </row>
    <row r="337" spans="1:16" ht="54" customHeight="1" x14ac:dyDescent="0.25">
      <c r="A337" s="466"/>
      <c r="B337" s="550" t="s">
        <v>746</v>
      </c>
      <c r="C337" s="1457" t="s">
        <v>2658</v>
      </c>
      <c r="D337" s="1428"/>
      <c r="E337" s="1428"/>
      <c r="F337" s="1428"/>
      <c r="G337" s="1428"/>
      <c r="H337" s="1" t="s">
        <v>2294</v>
      </c>
      <c r="I337" s="552" t="s">
        <v>2659</v>
      </c>
      <c r="J337" s="1458" t="s">
        <v>93</v>
      </c>
      <c r="K337" s="1428"/>
      <c r="L337" s="1428"/>
      <c r="M337" s="1428"/>
      <c r="N337" s="1429"/>
      <c r="O337" s="378" t="s">
        <v>2268</v>
      </c>
      <c r="P337" s="378"/>
    </row>
    <row r="338" spans="1:16" ht="107.25" customHeight="1" x14ac:dyDescent="0.25">
      <c r="A338" s="466"/>
      <c r="B338" s="550" t="s">
        <v>749</v>
      </c>
      <c r="C338" s="1459" t="s">
        <v>2660</v>
      </c>
      <c r="D338" s="1448"/>
      <c r="E338" s="1448"/>
      <c r="F338" s="1448"/>
      <c r="G338" s="1445"/>
      <c r="H338" s="12" t="s">
        <v>58</v>
      </c>
      <c r="I338" s="547" t="s">
        <v>2318</v>
      </c>
      <c r="J338" s="1460"/>
      <c r="K338" s="1428"/>
      <c r="L338" s="1428"/>
      <c r="M338" s="1428"/>
      <c r="N338" s="1429"/>
      <c r="O338" s="1470" t="s">
        <v>2268</v>
      </c>
      <c r="P338" s="1470"/>
    </row>
    <row r="339" spans="1:16" ht="51.75" customHeight="1" x14ac:dyDescent="0.25">
      <c r="A339" s="466"/>
      <c r="B339" s="419" t="s">
        <v>395</v>
      </c>
      <c r="C339" s="1459" t="s">
        <v>2661</v>
      </c>
      <c r="D339" s="1448"/>
      <c r="E339" s="1448"/>
      <c r="F339" s="1448"/>
      <c r="G339" s="1445"/>
      <c r="H339" s="1700" t="s">
        <v>2364</v>
      </c>
      <c r="I339" s="1428"/>
      <c r="J339" s="1428"/>
      <c r="K339" s="1428"/>
      <c r="L339" s="1428"/>
      <c r="M339" s="1428"/>
      <c r="N339" s="1436"/>
      <c r="O339" s="1471"/>
      <c r="P339" s="1471"/>
    </row>
    <row r="340" spans="1:16" ht="60.75" customHeight="1" thickBot="1" x14ac:dyDescent="0.3">
      <c r="A340" s="466"/>
      <c r="B340" s="553" t="s">
        <v>752</v>
      </c>
      <c r="C340" s="1461" t="s">
        <v>2662</v>
      </c>
      <c r="D340" s="1428"/>
      <c r="E340" s="1428"/>
      <c r="F340" s="1428"/>
      <c r="G340" s="1436"/>
      <c r="H340" s="1462" t="s">
        <v>2294</v>
      </c>
      <c r="I340" s="1436"/>
      <c r="J340" s="1463" t="s">
        <v>2318</v>
      </c>
      <c r="K340" s="1906"/>
      <c r="L340" s="1448"/>
      <c r="M340" s="1448"/>
      <c r="N340" s="1466"/>
      <c r="O340" s="1421" t="s">
        <v>2365</v>
      </c>
      <c r="P340" s="1421"/>
    </row>
    <row r="341" spans="1:16" ht="42" customHeight="1" thickBot="1" x14ac:dyDescent="0.3">
      <c r="A341" s="466"/>
      <c r="B341" s="5" t="s">
        <v>395</v>
      </c>
      <c r="C341" s="1459" t="s">
        <v>2663</v>
      </c>
      <c r="D341" s="1448"/>
      <c r="E341" s="1448"/>
      <c r="F341" s="1448"/>
      <c r="G341" s="1445"/>
      <c r="H341" s="1426" t="s">
        <v>2294</v>
      </c>
      <c r="I341" s="1425"/>
      <c r="J341" s="1464"/>
      <c r="K341" s="1468"/>
      <c r="L341" s="1468"/>
      <c r="M341" s="1468"/>
      <c r="N341" s="1469"/>
      <c r="O341" s="1422"/>
      <c r="P341" s="1422"/>
    </row>
    <row r="342" spans="1:16" ht="42" customHeight="1" thickBot="1" x14ac:dyDescent="0.3">
      <c r="B342" s="876" t="s">
        <v>2664</v>
      </c>
      <c r="C342" s="1907" t="s">
        <v>2665</v>
      </c>
      <c r="D342" s="1431"/>
      <c r="E342" s="1431"/>
      <c r="F342" s="1431"/>
      <c r="G342" s="1442"/>
      <c r="H342" s="1885"/>
      <c r="I342" s="1431"/>
      <c r="J342" s="1431"/>
      <c r="K342" s="1431"/>
      <c r="L342" s="1431"/>
      <c r="M342" s="1431"/>
      <c r="N342" s="1433"/>
      <c r="O342" s="1432"/>
      <c r="P342" s="1433"/>
    </row>
    <row r="343" spans="1:16" ht="24" customHeight="1" thickBot="1" x14ac:dyDescent="0.3">
      <c r="B343" s="1434" t="s">
        <v>2667</v>
      </c>
      <c r="C343" s="1431"/>
      <c r="D343" s="1431"/>
      <c r="E343" s="1431"/>
      <c r="F343" s="1431"/>
      <c r="G343" s="1431"/>
      <c r="H343" s="1431"/>
      <c r="I343" s="1431"/>
      <c r="J343" s="1431"/>
      <c r="K343" s="1431"/>
      <c r="L343" s="1431"/>
      <c r="M343" s="1431"/>
      <c r="N343" s="1431"/>
      <c r="O343" s="1431"/>
      <c r="P343" s="1433"/>
    </row>
    <row r="344" spans="1:16" ht="37.5" customHeight="1" x14ac:dyDescent="0.25">
      <c r="A344" s="466"/>
      <c r="B344" s="516" t="s">
        <v>756</v>
      </c>
      <c r="C344" s="1502" t="s">
        <v>2668</v>
      </c>
      <c r="D344" s="1484"/>
      <c r="E344" s="1484"/>
      <c r="F344" s="1484"/>
      <c r="G344" s="1456"/>
      <c r="H344" s="1503" t="s">
        <v>58</v>
      </c>
      <c r="I344" s="1456"/>
      <c r="J344" s="877" t="s">
        <v>2318</v>
      </c>
      <c r="K344" s="394"/>
      <c r="L344" s="394"/>
      <c r="M344" s="394"/>
      <c r="N344" s="394"/>
      <c r="O344" s="1904"/>
      <c r="P344" s="1454"/>
    </row>
    <row r="345" spans="1:16" ht="55.5" customHeight="1" x14ac:dyDescent="0.25">
      <c r="A345" s="466"/>
      <c r="B345" s="553" t="s">
        <v>758</v>
      </c>
      <c r="C345" s="1461" t="s">
        <v>2669</v>
      </c>
      <c r="D345" s="1428"/>
      <c r="E345" s="1428"/>
      <c r="F345" s="1428"/>
      <c r="G345" s="1436"/>
      <c r="H345" s="1462" t="s">
        <v>2644</v>
      </c>
      <c r="I345" s="1436"/>
      <c r="J345" s="547" t="s">
        <v>2318</v>
      </c>
      <c r="K345" s="377"/>
      <c r="L345" s="377"/>
      <c r="M345" s="377"/>
      <c r="N345" s="377"/>
      <c r="O345" s="1453"/>
      <c r="P345" s="1454"/>
    </row>
    <row r="346" spans="1:16" ht="165.75" customHeight="1" x14ac:dyDescent="0.25">
      <c r="A346" s="466"/>
      <c r="B346" s="553" t="s">
        <v>760</v>
      </c>
      <c r="C346" s="1461" t="s">
        <v>2672</v>
      </c>
      <c r="D346" s="1428"/>
      <c r="E346" s="1428"/>
      <c r="F346" s="1428"/>
      <c r="G346" s="1436"/>
      <c r="H346" s="1462" t="s">
        <v>58</v>
      </c>
      <c r="I346" s="1436"/>
      <c r="J346" s="547" t="s">
        <v>2318</v>
      </c>
      <c r="K346" s="1783" t="s">
        <v>3232</v>
      </c>
      <c r="L346" s="1428"/>
      <c r="M346" s="1428"/>
      <c r="N346" s="1429"/>
      <c r="O346" s="1453"/>
      <c r="P346" s="1454"/>
    </row>
    <row r="347" spans="1:16" ht="72.75" customHeight="1" x14ac:dyDescent="0.25">
      <c r="A347" s="466"/>
      <c r="B347" s="553" t="s">
        <v>762</v>
      </c>
      <c r="C347" s="1461" t="s">
        <v>2674</v>
      </c>
      <c r="D347" s="1428"/>
      <c r="E347" s="1428"/>
      <c r="F347" s="1428"/>
      <c r="G347" s="1436"/>
      <c r="H347" s="1503" t="s">
        <v>3233</v>
      </c>
      <c r="I347" s="1456"/>
      <c r="J347" s="547" t="s">
        <v>2318</v>
      </c>
      <c r="K347" s="2015" t="s">
        <v>3234</v>
      </c>
      <c r="L347" s="1428"/>
      <c r="M347" s="1428"/>
      <c r="N347" s="1429"/>
      <c r="O347" s="1453"/>
      <c r="P347" s="1454"/>
    </row>
    <row r="348" spans="1:16" ht="64.5" customHeight="1" x14ac:dyDescent="0.25">
      <c r="A348" s="466"/>
      <c r="B348" s="553" t="s">
        <v>764</v>
      </c>
      <c r="C348" s="1461" t="s">
        <v>2677</v>
      </c>
      <c r="D348" s="1428"/>
      <c r="E348" s="1428"/>
      <c r="F348" s="1428"/>
      <c r="G348" s="1436"/>
      <c r="H348" s="1696" t="s">
        <v>2678</v>
      </c>
      <c r="I348" s="1450"/>
      <c r="J348" s="547" t="s">
        <v>2318</v>
      </c>
      <c r="K348" s="2017"/>
      <c r="L348" s="1428"/>
      <c r="M348" s="1428"/>
      <c r="N348" s="1429"/>
      <c r="O348" s="1453"/>
      <c r="P348" s="1454"/>
    </row>
    <row r="349" spans="1:16" ht="63.75" customHeight="1" x14ac:dyDescent="0.25">
      <c r="A349" s="466"/>
      <c r="B349" s="553" t="s">
        <v>766</v>
      </c>
      <c r="C349" s="1461" t="s">
        <v>2680</v>
      </c>
      <c r="D349" s="1428"/>
      <c r="E349" s="1428"/>
      <c r="F349" s="1428"/>
      <c r="G349" s="1436"/>
      <c r="H349" s="1499" t="s">
        <v>2681</v>
      </c>
      <c r="I349" s="1445"/>
      <c r="J349" s="547" t="s">
        <v>2318</v>
      </c>
      <c r="K349" s="2017"/>
      <c r="L349" s="1428"/>
      <c r="M349" s="1428"/>
      <c r="N349" s="1429"/>
      <c r="O349" s="1453"/>
      <c r="P349" s="1454"/>
    </row>
    <row r="350" spans="1:16" ht="85.5" customHeight="1" x14ac:dyDescent="0.25">
      <c r="A350" s="466"/>
      <c r="B350" s="553" t="s">
        <v>768</v>
      </c>
      <c r="C350" s="1461" t="s">
        <v>2682</v>
      </c>
      <c r="D350" s="1428"/>
      <c r="E350" s="1428"/>
      <c r="F350" s="1428"/>
      <c r="G350" s="1436"/>
      <c r="H350" s="1866" t="s">
        <v>3235</v>
      </c>
      <c r="I350" s="1445"/>
      <c r="J350" s="547" t="s">
        <v>2318</v>
      </c>
      <c r="K350" s="2017"/>
      <c r="L350" s="1428"/>
      <c r="M350" s="1428"/>
      <c r="N350" s="1429"/>
      <c r="O350" s="1453"/>
      <c r="P350" s="1454"/>
    </row>
    <row r="351" spans="1:16" ht="102.75" customHeight="1" thickBot="1" x14ac:dyDescent="0.3">
      <c r="A351" s="466"/>
      <c r="B351" s="550" t="s">
        <v>770</v>
      </c>
      <c r="C351" s="1476" t="s">
        <v>2685</v>
      </c>
      <c r="D351" s="1448"/>
      <c r="E351" s="1448"/>
      <c r="F351" s="1448"/>
      <c r="G351" s="1448"/>
      <c r="H351" s="1776" t="s">
        <v>3236</v>
      </c>
      <c r="I351" s="1436"/>
      <c r="J351" s="555" t="s">
        <v>2318</v>
      </c>
      <c r="K351" s="2016" t="s">
        <v>3237</v>
      </c>
      <c r="L351" s="1448"/>
      <c r="M351" s="1448"/>
      <c r="N351" s="1448"/>
      <c r="O351" s="1453"/>
      <c r="P351" s="1454"/>
    </row>
    <row r="352" spans="1:16" ht="31.5" customHeight="1" thickBot="1" x14ac:dyDescent="0.45">
      <c r="B352" s="1443" t="s">
        <v>2688</v>
      </c>
      <c r="C352" s="1431"/>
      <c r="D352" s="1431"/>
      <c r="E352" s="1431"/>
      <c r="F352" s="1431"/>
      <c r="G352" s="1431"/>
      <c r="H352" s="1431"/>
      <c r="I352" s="1431"/>
      <c r="J352" s="1431"/>
      <c r="K352" s="1431"/>
      <c r="L352" s="1431"/>
      <c r="M352" s="1431"/>
      <c r="N352" s="1431"/>
      <c r="O352" s="1431"/>
      <c r="P352" s="556"/>
    </row>
  </sheetData>
  <mergeCells count="866">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6"/>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2:G282"/>
    <mergeCell ref="H282:J282"/>
    <mergeCell ref="K282:K287"/>
    <mergeCell ref="L282:N287"/>
    <mergeCell ref="O282:O285"/>
    <mergeCell ref="P282:P285"/>
    <mergeCell ref="C283:G283"/>
    <mergeCell ref="H283:J283"/>
    <mergeCell ref="C284:G284"/>
    <mergeCell ref="H284:J284"/>
    <mergeCell ref="B295:N295"/>
    <mergeCell ref="C296:N296"/>
    <mergeCell ref="C285:G285"/>
    <mergeCell ref="H285:J285"/>
    <mergeCell ref="C286:G286"/>
    <mergeCell ref="H286:J286"/>
    <mergeCell ref="O286:O287"/>
    <mergeCell ref="P286:P287"/>
    <mergeCell ref="C287:G287"/>
    <mergeCell ref="H287:J287"/>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J316:K316"/>
    <mergeCell ref="C317:J317"/>
    <mergeCell ref="D311:I311"/>
    <mergeCell ref="J311:K311"/>
    <mergeCell ref="D318:I318"/>
    <mergeCell ref="J318:K318"/>
    <mergeCell ref="J326:K326"/>
    <mergeCell ref="C312:J312"/>
    <mergeCell ref="D313:I313"/>
    <mergeCell ref="J313:K313"/>
    <mergeCell ref="D314:I314"/>
    <mergeCell ref="J314:K314"/>
    <mergeCell ref="H315:K315"/>
    <mergeCell ref="D316:I316"/>
    <mergeCell ref="C322:J322"/>
    <mergeCell ref="D323:I323"/>
    <mergeCell ref="J323:K323"/>
    <mergeCell ref="D324:I324"/>
    <mergeCell ref="J324:K324"/>
    <mergeCell ref="D325:G325"/>
    <mergeCell ref="H325:K325"/>
    <mergeCell ref="D320:G320"/>
    <mergeCell ref="H320:K320"/>
    <mergeCell ref="D321:I321"/>
    <mergeCell ref="J321:K321"/>
    <mergeCell ref="D319:I319"/>
    <mergeCell ref="J319:K319"/>
    <mergeCell ref="C332:J332"/>
    <mergeCell ref="D333:I333"/>
    <mergeCell ref="J333:K333"/>
    <mergeCell ref="D326:I326"/>
    <mergeCell ref="C327:J327"/>
    <mergeCell ref="D328:I328"/>
    <mergeCell ref="J328:K328"/>
    <mergeCell ref="D329:I329"/>
    <mergeCell ref="J329:K329"/>
    <mergeCell ref="C342:G342"/>
    <mergeCell ref="H342:N342"/>
    <mergeCell ref="O342:P342"/>
    <mergeCell ref="B343:P343"/>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7:G337"/>
    <mergeCell ref="J337:N337"/>
    <mergeCell ref="C338:G338"/>
    <mergeCell ref="J338:N338"/>
    <mergeCell ref="O338:O339"/>
    <mergeCell ref="P338:P339"/>
    <mergeCell ref="C339:G339"/>
    <mergeCell ref="H339:N339"/>
    <mergeCell ref="C340:G340"/>
    <mergeCell ref="H340:I340"/>
    <mergeCell ref="J340:J341"/>
    <mergeCell ref="K340:N341"/>
    <mergeCell ref="O340:O341"/>
    <mergeCell ref="P340:P341"/>
    <mergeCell ref="C341:G341"/>
    <mergeCell ref="H341:I341"/>
    <mergeCell ref="B352:O352"/>
    <mergeCell ref="C349:G349"/>
    <mergeCell ref="H349:I349"/>
    <mergeCell ref="K349:N349"/>
    <mergeCell ref="C350:G350"/>
    <mergeCell ref="H350:I350"/>
    <mergeCell ref="K350:N350"/>
    <mergeCell ref="H348:I348"/>
    <mergeCell ref="K348:N348"/>
    <mergeCell ref="C344:G344"/>
    <mergeCell ref="H344:I344"/>
    <mergeCell ref="O344:P351"/>
    <mergeCell ref="C345:G345"/>
    <mergeCell ref="H345:I345"/>
    <mergeCell ref="C346:G346"/>
    <mergeCell ref="C347:G347"/>
    <mergeCell ref="H347:I347"/>
    <mergeCell ref="K347:N347"/>
    <mergeCell ref="C348:G348"/>
    <mergeCell ref="C351:G351"/>
    <mergeCell ref="H351:I351"/>
    <mergeCell ref="K351:N351"/>
    <mergeCell ref="H346:I346"/>
    <mergeCell ref="K346:N346"/>
  </mergeCells>
  <conditionalFormatting sqref="F8:N8 I18">
    <cfRule type="expression" dxfId="9244" priority="302">
      <formula>$N$13="No"</formula>
    </cfRule>
    <cfRule type="expression" dxfId="9243" priority="303">
      <formula>$N$13="Not applicable"</formula>
    </cfRule>
    <cfRule type="expression" dxfId="9242" priority="304">
      <formula>$N$13="Don't know"</formula>
    </cfRule>
  </conditionalFormatting>
  <conditionalFormatting sqref="H25 G36:H37 H82 O252 H276:H277 O289 O338 H338 H280 O276:O277 O255 O282 O286 H283:H286 G93:N104 G92:J92 L92:N92 H255:I255 K255:L256 H260:I260 K260:L260 H264:I265 K264:L265 F50:J54 K267:L267 H267:I267">
    <cfRule type="containsBlanks" dxfId="9241" priority="301">
      <formula>LEN(TRIM(F25))=0</formula>
    </cfRule>
  </conditionalFormatting>
  <conditionalFormatting sqref="F8:N8">
    <cfRule type="containsBlanks" dxfId="9240" priority="300">
      <formula>LEN(TRIM(F8))=0</formula>
    </cfRule>
  </conditionalFormatting>
  <conditionalFormatting sqref="O33 O64:O68 O82 O89 O111 O117 O194 O236 O31 O201:O203 O122:O137 O19:O21 O25:O27">
    <cfRule type="containsBlanks" dxfId="9239" priority="299">
      <formula>LEN(TRIM(O19))=0</formula>
    </cfRule>
  </conditionalFormatting>
  <conditionalFormatting sqref="I36:J37">
    <cfRule type="containsBlanks" dxfId="9238" priority="298">
      <formula>LEN(TRIM(I36))=0</formula>
    </cfRule>
  </conditionalFormatting>
  <conditionalFormatting sqref="F219 K113 F177:F186 K195 K204:K216">
    <cfRule type="containsBlanks" dxfId="9237" priority="297">
      <formula>LEN(TRIM(F113))=0</formula>
    </cfRule>
  </conditionalFormatting>
  <conditionalFormatting sqref="J27">
    <cfRule type="containsBlanks" dxfId="9236" priority="295">
      <formula>LEN(TRIM(J27))=0</formula>
    </cfRule>
  </conditionalFormatting>
  <conditionalFormatting sqref="G111">
    <cfRule type="containsBlanks" dxfId="9235" priority="296">
      <formula>LEN(TRIM(G111))=0</formula>
    </cfRule>
  </conditionalFormatting>
  <conditionalFormatting sqref="J31">
    <cfRule type="containsBlanks" dxfId="9234" priority="294">
      <formula>LEN(TRIM(J31))=0</formula>
    </cfRule>
  </conditionalFormatting>
  <conditionalFormatting sqref="J25">
    <cfRule type="containsBlanks" dxfId="9233" priority="293">
      <formula>LEN(TRIM(J25))=0</formula>
    </cfRule>
  </conditionalFormatting>
  <conditionalFormatting sqref="J33">
    <cfRule type="containsBlanks" dxfId="9232" priority="292">
      <formula>LEN(TRIM(J33))=0</formula>
    </cfRule>
  </conditionalFormatting>
  <conditionalFormatting sqref="K218">
    <cfRule type="containsBlanks" dxfId="9231" priority="285">
      <formula>LEN(TRIM(K218))=0</formula>
    </cfRule>
  </conditionalFormatting>
  <conditionalFormatting sqref="H119 K113">
    <cfRule type="expression" dxfId="9230" priority="290">
      <formula>#REF!="Don't know"</formula>
    </cfRule>
    <cfRule type="expression" dxfId="9229" priority="291">
      <formula>#REF!="No"</formula>
    </cfRule>
  </conditionalFormatting>
  <conditionalFormatting sqref="H119">
    <cfRule type="containsBlanks" dxfId="9228" priority="289">
      <formula>LEN(TRIM(H119))=0</formula>
    </cfRule>
  </conditionalFormatting>
  <conditionalFormatting sqref="H117">
    <cfRule type="containsBlanks" dxfId="9227" priority="286">
      <formula>LEN(TRIM(H117))=0</formula>
    </cfRule>
    <cfRule type="expression" dxfId="9226" priority="287">
      <formula>#REF!="Don't know"</formula>
    </cfRule>
    <cfRule type="expression" dxfId="9225" priority="288">
      <formula>#REF!="No"</formula>
    </cfRule>
  </conditionalFormatting>
  <conditionalFormatting sqref="O6">
    <cfRule type="containsBlanks" dxfId="9224" priority="283">
      <formula>LEN(TRIM(O6))=0</formula>
    </cfRule>
  </conditionalFormatting>
  <conditionalFormatting sqref="H289">
    <cfRule type="containsBlanks" dxfId="9223" priority="284">
      <formula>LEN(TRIM(H289))=0</formula>
    </cfRule>
  </conditionalFormatting>
  <conditionalFormatting sqref="O199:O200">
    <cfRule type="containsBlanks" dxfId="9222" priority="282">
      <formula>LEN(TRIM(O199))=0</formula>
    </cfRule>
  </conditionalFormatting>
  <conditionalFormatting sqref="I40">
    <cfRule type="containsBlanks" dxfId="9221" priority="281">
      <formula>LEN(TRIM(I40))=0</formula>
    </cfRule>
  </conditionalFormatting>
  <conditionalFormatting sqref="G242">
    <cfRule type="containsBlanks" dxfId="9220" priority="265">
      <formula>LEN(TRIM(G242))=0</formula>
    </cfRule>
  </conditionalFormatting>
  <conditionalFormatting sqref="F229">
    <cfRule type="containsBlanks" dxfId="9219" priority="280">
      <formula>LEN(TRIM(F229))=0</formula>
    </cfRule>
  </conditionalFormatting>
  <conditionalFormatting sqref="F236">
    <cfRule type="containsBlanks" dxfId="9218" priority="279">
      <formula>LEN(TRIM(F236))=0</formula>
    </cfRule>
  </conditionalFormatting>
  <conditionalFormatting sqref="F233">
    <cfRule type="containsBlanks" dxfId="9217" priority="278">
      <formula>LEN(TRIM(F233))=0</formula>
    </cfRule>
  </conditionalFormatting>
  <conditionalFormatting sqref="F140:F150">
    <cfRule type="containsBlanks" dxfId="9216" priority="277">
      <formula>LEN(TRIM(F140))=0</formula>
    </cfRule>
  </conditionalFormatting>
  <conditionalFormatting sqref="O151">
    <cfRule type="containsBlanks" dxfId="9215" priority="276">
      <formula>LEN(TRIM(O151))=0</formula>
    </cfRule>
  </conditionalFormatting>
  <conditionalFormatting sqref="F71:F73">
    <cfRule type="containsBlanks" dxfId="9214" priority="275">
      <formula>LEN(TRIM(F71))=0</formula>
    </cfRule>
  </conditionalFormatting>
  <conditionalFormatting sqref="F75:F78">
    <cfRule type="containsBlanks" dxfId="9213" priority="274">
      <formula>LEN(TRIM(F75))=0</formula>
    </cfRule>
  </conditionalFormatting>
  <conditionalFormatting sqref="O187">
    <cfRule type="containsBlanks" dxfId="9212" priority="273">
      <formula>LEN(TRIM(O187))=0</formula>
    </cfRule>
  </conditionalFormatting>
  <conditionalFormatting sqref="H187">
    <cfRule type="containsBlanks" dxfId="9211" priority="270">
      <formula>LEN(TRIM(H187))=0</formula>
    </cfRule>
    <cfRule type="expression" dxfId="9210" priority="271">
      <formula>#REF!="Don't know"</formula>
    </cfRule>
    <cfRule type="expression" dxfId="9209" priority="272">
      <formula>#REF!="No"</formula>
    </cfRule>
  </conditionalFormatting>
  <conditionalFormatting sqref="H340:I340">
    <cfRule type="containsBlanks" dxfId="9208" priority="268">
      <formula>LEN(TRIM(H340))=0</formula>
    </cfRule>
    <cfRule type="containsBlanks" priority="269">
      <formula>LEN(TRIM(H340))=0</formula>
    </cfRule>
  </conditionalFormatting>
  <conditionalFormatting sqref="O242">
    <cfRule type="containsBlanks" dxfId="9207" priority="267">
      <formula>LEN(TRIM(O242))=0</formula>
    </cfRule>
  </conditionalFormatting>
  <conditionalFormatting sqref="G69:J69">
    <cfRule type="containsBlanks" dxfId="9206" priority="264">
      <formula>LEN(TRIM(G69))=0</formula>
    </cfRule>
  </conditionalFormatting>
  <conditionalFormatting sqref="O139">
    <cfRule type="containsBlanks" dxfId="9205" priority="266">
      <formula>LEN(TRIM(O139))=0</formula>
    </cfRule>
  </conditionalFormatting>
  <conditionalFormatting sqref="F221:G221 F223:G223 F222 F225:G225 F224">
    <cfRule type="containsBlanks" dxfId="9204" priority="263">
      <formula>LEN(TRIM(F221))=0</formula>
    </cfRule>
  </conditionalFormatting>
  <conditionalFormatting sqref="O71">
    <cfRule type="containsBlanks" dxfId="9203" priority="250">
      <formula>LEN(TRIM(O71))=0</formula>
    </cfRule>
  </conditionalFormatting>
  <conditionalFormatting sqref="G227">
    <cfRule type="containsBlanks" dxfId="9202" priority="262">
      <formula>LEN(TRIM(G227))=0</formula>
    </cfRule>
  </conditionalFormatting>
  <conditionalFormatting sqref="O220 O227">
    <cfRule type="containsBlanks" dxfId="9201" priority="261">
      <formula>LEN(TRIM(O220))=0</formula>
    </cfRule>
  </conditionalFormatting>
  <conditionalFormatting sqref="O50">
    <cfRule type="containsBlanks" dxfId="9200" priority="254">
      <formula>LEN(TRIM(O50))=0</formula>
    </cfRule>
  </conditionalFormatting>
  <conditionalFormatting sqref="K19:N23">
    <cfRule type="containsBlanks" dxfId="9199" priority="255">
      <formula>LEN(TRIM(K19))=0</formula>
    </cfRule>
  </conditionalFormatting>
  <conditionalFormatting sqref="J298">
    <cfRule type="containsBlanks" dxfId="9198" priority="260">
      <formula>LEN(TRIM(J298))=0</formula>
    </cfRule>
  </conditionalFormatting>
  <conditionalFormatting sqref="J299">
    <cfRule type="containsBlanks" dxfId="9197" priority="259">
      <formula>LEN(TRIM(J299))=0</formula>
    </cfRule>
  </conditionalFormatting>
  <conditionalFormatting sqref="O51">
    <cfRule type="containsBlanks" dxfId="9196" priority="253">
      <formula>LEN(TRIM(O51))=0</formula>
    </cfRule>
  </conditionalFormatting>
  <conditionalFormatting sqref="O296:O337">
    <cfRule type="containsBlanks" dxfId="9195" priority="257">
      <formula>LEN(TRIM(O296))=0</formula>
    </cfRule>
  </conditionalFormatting>
  <conditionalFormatting sqref="H337">
    <cfRule type="containsBlanks" dxfId="9194" priority="256">
      <formula>LEN(TRIM(H337))=0</formula>
    </cfRule>
  </conditionalFormatting>
  <conditionalFormatting sqref="J301">
    <cfRule type="containsBlanks" dxfId="9193" priority="258">
      <formula>LEN(TRIM(J301))=0</formula>
    </cfRule>
  </conditionalFormatting>
  <conditionalFormatting sqref="F234">
    <cfRule type="containsBlanks" dxfId="9192" priority="240">
      <formula>LEN(TRIM(F234))=0</formula>
    </cfRule>
  </conditionalFormatting>
  <conditionalFormatting sqref="O42:O47">
    <cfRule type="containsBlanks" dxfId="9191" priority="249">
      <formula>LEN(TRIM(O42))=0</formula>
    </cfRule>
  </conditionalFormatting>
  <conditionalFormatting sqref="O52">
    <cfRule type="containsBlanks" dxfId="9190" priority="252">
      <formula>LEN(TRIM(O52))=0</formula>
    </cfRule>
  </conditionalFormatting>
  <conditionalFormatting sqref="O53">
    <cfRule type="containsBlanks" dxfId="9189" priority="251">
      <formula>LEN(TRIM(O53))=0</formula>
    </cfRule>
  </conditionalFormatting>
  <conditionalFormatting sqref="O340">
    <cfRule type="containsBlanks" dxfId="9188" priority="248">
      <formula>LEN(TRIM(O340))=0</formula>
    </cfRule>
  </conditionalFormatting>
  <conditionalFormatting sqref="J333">
    <cfRule type="containsBlanks" dxfId="9187" priority="215">
      <formula>LEN(TRIM(J333))=0</formula>
    </cfRule>
  </conditionalFormatting>
  <conditionalFormatting sqref="J65:J68">
    <cfRule type="expression" dxfId="9186" priority="244">
      <formula>$N$13="No"</formula>
    </cfRule>
    <cfRule type="expression" dxfId="9185" priority="245">
      <formula>$N$13="Not applicable"</formula>
    </cfRule>
    <cfRule type="expression" dxfId="9184" priority="246">
      <formula>$N$13="Don't know"</formula>
    </cfRule>
    <cfRule type="containsBlanks" dxfId="9183" priority="247">
      <formula>LEN(TRIM(J65))=0</formula>
    </cfRule>
  </conditionalFormatting>
  <conditionalFormatting sqref="F152:F162">
    <cfRule type="containsBlanks" dxfId="9182" priority="243">
      <formula>LEN(TRIM(F152))=0</formula>
    </cfRule>
  </conditionalFormatting>
  <conditionalFormatting sqref="F164:F174">
    <cfRule type="containsBlanks" dxfId="9181" priority="242">
      <formula>LEN(TRIM(F164))=0</formula>
    </cfRule>
  </conditionalFormatting>
  <conditionalFormatting sqref="F176">
    <cfRule type="containsBlanks" dxfId="9180" priority="241">
      <formula>LEN(TRIM(F176))=0</formula>
    </cfRule>
  </conditionalFormatting>
  <conditionalFormatting sqref="F235">
    <cfRule type="containsBlanks" dxfId="9179" priority="239">
      <formula>LEN(TRIM(F235))=0</formula>
    </cfRule>
  </conditionalFormatting>
  <conditionalFormatting sqref="H281:H282">
    <cfRule type="containsBlanks" dxfId="9178" priority="238">
      <formula>LEN(TRIM(H281))=0</formula>
    </cfRule>
  </conditionalFormatting>
  <conditionalFormatting sqref="H290">
    <cfRule type="containsBlanks" dxfId="9177" priority="237">
      <formula>LEN(TRIM(H290))=0</formula>
    </cfRule>
  </conditionalFormatting>
  <conditionalFormatting sqref="H292">
    <cfRule type="containsBlanks" dxfId="9176" priority="236">
      <formula>LEN(TRIM(H292))=0</formula>
    </cfRule>
  </conditionalFormatting>
  <conditionalFormatting sqref="J308">
    <cfRule type="containsBlanks" dxfId="9175" priority="235">
      <formula>LEN(TRIM(J308))=0</formula>
    </cfRule>
  </conditionalFormatting>
  <conditionalFormatting sqref="J304">
    <cfRule type="containsBlanks" dxfId="9174" priority="234">
      <formula>LEN(TRIM(J304))=0</formula>
    </cfRule>
  </conditionalFormatting>
  <conditionalFormatting sqref="J309">
    <cfRule type="containsBlanks" dxfId="9173" priority="233">
      <formula>LEN(TRIM(J309))=0</formula>
    </cfRule>
  </conditionalFormatting>
  <conditionalFormatting sqref="J314">
    <cfRule type="containsBlanks" dxfId="9172" priority="232">
      <formula>LEN(TRIM(J314))=0</formula>
    </cfRule>
  </conditionalFormatting>
  <conditionalFormatting sqref="J319">
    <cfRule type="containsBlanks" dxfId="9171" priority="231">
      <formula>LEN(TRIM(J319))=0</formula>
    </cfRule>
  </conditionalFormatting>
  <conditionalFormatting sqref="J324">
    <cfRule type="containsBlanks" dxfId="9170" priority="230">
      <formula>LEN(TRIM(J324))=0</formula>
    </cfRule>
  </conditionalFormatting>
  <conditionalFormatting sqref="J329">
    <cfRule type="containsBlanks" dxfId="9169" priority="229">
      <formula>LEN(TRIM(J329))=0</formula>
    </cfRule>
  </conditionalFormatting>
  <conditionalFormatting sqref="J334">
    <cfRule type="containsBlanks" dxfId="9168" priority="228">
      <formula>LEN(TRIM(J334))=0</formula>
    </cfRule>
  </conditionalFormatting>
  <conditionalFormatting sqref="J306">
    <cfRule type="containsBlanks" dxfId="9167" priority="227">
      <formula>LEN(TRIM(J306))=0</formula>
    </cfRule>
  </conditionalFormatting>
  <conditionalFormatting sqref="J311">
    <cfRule type="containsBlanks" dxfId="9166" priority="226">
      <formula>LEN(TRIM(J311))=0</formula>
    </cfRule>
  </conditionalFormatting>
  <conditionalFormatting sqref="J316">
    <cfRule type="containsBlanks" dxfId="9165" priority="225">
      <formula>LEN(TRIM(J316))=0</formula>
    </cfRule>
  </conditionalFormatting>
  <conditionalFormatting sqref="J321">
    <cfRule type="containsBlanks" dxfId="9164" priority="224">
      <formula>LEN(TRIM(J321))=0</formula>
    </cfRule>
  </conditionalFormatting>
  <conditionalFormatting sqref="J326">
    <cfRule type="containsBlanks" dxfId="9163" priority="223">
      <formula>LEN(TRIM(J326))=0</formula>
    </cfRule>
  </conditionalFormatting>
  <conditionalFormatting sqref="J331">
    <cfRule type="containsBlanks" dxfId="9162" priority="222">
      <formula>LEN(TRIM(J331))=0</formula>
    </cfRule>
  </conditionalFormatting>
  <conditionalFormatting sqref="J336">
    <cfRule type="containsBlanks" dxfId="9161" priority="221">
      <formula>LEN(TRIM(J336))=0</formula>
    </cfRule>
  </conditionalFormatting>
  <conditionalFormatting sqref="J303">
    <cfRule type="containsBlanks" dxfId="9160" priority="220">
      <formula>LEN(TRIM(J303))=0</formula>
    </cfRule>
  </conditionalFormatting>
  <conditionalFormatting sqref="J313">
    <cfRule type="containsBlanks" dxfId="9159" priority="219">
      <formula>LEN(TRIM(J313))=0</formula>
    </cfRule>
  </conditionalFormatting>
  <conditionalFormatting sqref="J318">
    <cfRule type="containsBlanks" dxfId="9158" priority="218">
      <formula>LEN(TRIM(J318))=0</formula>
    </cfRule>
  </conditionalFormatting>
  <conditionalFormatting sqref="J323">
    <cfRule type="containsBlanks" dxfId="9157" priority="217">
      <formula>LEN(TRIM(J323))=0</formula>
    </cfRule>
  </conditionalFormatting>
  <conditionalFormatting sqref="J328">
    <cfRule type="containsBlanks" dxfId="9156" priority="216">
      <formula>LEN(TRIM(J328))=0</formula>
    </cfRule>
  </conditionalFormatting>
  <conditionalFormatting sqref="L10:L18">
    <cfRule type="expression" dxfId="9155" priority="213">
      <formula>IF($F$10,"No")</formula>
    </cfRule>
    <cfRule type="expression" dxfId="9154" priority="214">
      <formula>IF($F$10,"No")</formula>
    </cfRule>
  </conditionalFormatting>
  <conditionalFormatting sqref="O7">
    <cfRule type="containsBlanks" dxfId="9153" priority="212">
      <formula>LEN(TRIM(O7))=0</formula>
    </cfRule>
  </conditionalFormatting>
  <conditionalFormatting sqref="H26">
    <cfRule type="containsBlanks" dxfId="9152" priority="211">
      <formula>LEN(TRIM(H26))=0</formula>
    </cfRule>
  </conditionalFormatting>
  <conditionalFormatting sqref="J26">
    <cfRule type="containsBlanks" dxfId="9151" priority="210">
      <formula>LEN(TRIM(J26))=0</formula>
    </cfRule>
  </conditionalFormatting>
  <conditionalFormatting sqref="J28">
    <cfRule type="containsBlanks" dxfId="9150" priority="209">
      <formula>LEN(TRIM(J28))=0</formula>
    </cfRule>
  </conditionalFormatting>
  <conditionalFormatting sqref="H29">
    <cfRule type="containsBlanks" dxfId="9149" priority="208">
      <formula>LEN(TRIM(H29))=0</formula>
    </cfRule>
  </conditionalFormatting>
  <conditionalFormatting sqref="O228">
    <cfRule type="containsBlanks" dxfId="9148" priority="204">
      <formula>LEN(TRIM(O228))=0</formula>
    </cfRule>
    <cfRule type="containsBlanks" dxfId="9147" priority="205">
      <formula>LEN(TRIM(O228))=0</formula>
    </cfRule>
    <cfRule type="containsBlanks" dxfId="9146" priority="206">
      <formula>LEN(TRIM(O228))=0</formula>
    </cfRule>
    <cfRule type="containsBlanks" dxfId="9145" priority="207">
      <formula>LEN(TRIM(O228))=0</formula>
    </cfRule>
  </conditionalFormatting>
  <conditionalFormatting sqref="O243">
    <cfRule type="containsBlanks" dxfId="9144" priority="201">
      <formula>LEN(TRIM(O243))=0</formula>
    </cfRule>
    <cfRule type="containsBlanks" dxfId="9143" priority="202">
      <formula>LEN(TRIM(O243))=0</formula>
    </cfRule>
    <cfRule type="containsBlanks" dxfId="9142" priority="203">
      <formula>LEN(TRIM(O243))=0</formula>
    </cfRule>
  </conditionalFormatting>
  <conditionalFormatting sqref="O244">
    <cfRule type="containsBlanks" dxfId="9141" priority="198">
      <formula>LEN(TRIM(O244))=0</formula>
    </cfRule>
    <cfRule type="containsBlanks" dxfId="9140" priority="199">
      <formula>LEN(TRIM(O244))=0</formula>
    </cfRule>
    <cfRule type="containsBlanks" dxfId="9139" priority="200">
      <formula>LEN(TRIM(O244))=0</formula>
    </cfRule>
  </conditionalFormatting>
  <conditionalFormatting sqref="H347 H350">
    <cfRule type="containsBlanks" dxfId="9138" priority="196">
      <formula>LEN(TRIM(H347))=0</formula>
    </cfRule>
    <cfRule type="containsBlanks" priority="197">
      <formula>LEN(TRIM(H347))=0</formula>
    </cfRule>
  </conditionalFormatting>
  <conditionalFormatting sqref="H349">
    <cfRule type="containsBlanks" dxfId="9137" priority="194">
      <formula>LEN(TRIM(H349))=0</formula>
    </cfRule>
    <cfRule type="containsBlanks" priority="195">
      <formula>LEN(TRIM(H349))=0</formula>
    </cfRule>
  </conditionalFormatting>
  <conditionalFormatting sqref="H344">
    <cfRule type="containsBlanks" dxfId="9136" priority="192">
      <formula>LEN(TRIM(H344))=0</formula>
    </cfRule>
    <cfRule type="containsBlanks" priority="193">
      <formula>LEN(TRIM(H344))=0</formula>
    </cfRule>
  </conditionalFormatting>
  <conditionalFormatting sqref="H30">
    <cfRule type="containsBlanks" dxfId="9135" priority="191">
      <formula>LEN(TRIM(H30))=0</formula>
    </cfRule>
  </conditionalFormatting>
  <conditionalFormatting sqref="K50:L54">
    <cfRule type="containsBlanks" dxfId="9134" priority="190">
      <formula>LEN(TRIM(K50))=0</formula>
    </cfRule>
  </conditionalFormatting>
  <conditionalFormatting sqref="M50:M54">
    <cfRule type="containsBlanks" dxfId="9133" priority="189">
      <formula>LEN(TRIM(M50))=0</formula>
    </cfRule>
  </conditionalFormatting>
  <conditionalFormatting sqref="F230">
    <cfRule type="containsBlanks" dxfId="9132" priority="188">
      <formula>LEN(TRIM(F230))=0</formula>
    </cfRule>
  </conditionalFormatting>
  <conditionalFormatting sqref="F231">
    <cfRule type="expression" dxfId="9131" priority="57">
      <formula>$F$230="Sí"</formula>
    </cfRule>
    <cfRule type="containsBlanks" dxfId="9130" priority="187">
      <formula>LEN(TRIM(F231))=0</formula>
    </cfRule>
  </conditionalFormatting>
  <conditionalFormatting sqref="O40">
    <cfRule type="containsBlanks" dxfId="9129" priority="186">
      <formula>LEN(TRIM(O40))=0</formula>
    </cfRule>
  </conditionalFormatting>
  <conditionalFormatting sqref="O54">
    <cfRule type="containsBlanks" dxfId="9128" priority="185">
      <formula>LEN(TRIM(O54))=0</formula>
    </cfRule>
  </conditionalFormatting>
  <conditionalFormatting sqref="O119">
    <cfRule type="containsBlanks" dxfId="9127" priority="184">
      <formula>LEN(TRIM(O119))=0</formula>
    </cfRule>
  </conditionalFormatting>
  <conditionalFormatting sqref="O163">
    <cfRule type="containsBlanks" dxfId="9126" priority="183">
      <formula>LEN(TRIM(O163))=0</formula>
    </cfRule>
  </conditionalFormatting>
  <conditionalFormatting sqref="O175">
    <cfRule type="containsBlanks" dxfId="9125" priority="182">
      <formula>LEN(TRIM(O175))=0</formula>
    </cfRule>
  </conditionalFormatting>
  <conditionalFormatting sqref="H351">
    <cfRule type="containsBlanks" dxfId="9124" priority="180">
      <formula>LEN(TRIM(H351))=0</formula>
    </cfRule>
    <cfRule type="containsBlanks" priority="181">
      <formula>LEN(TRIM(H351))=0</formula>
    </cfRule>
  </conditionalFormatting>
  <conditionalFormatting sqref="H351:I351">
    <cfRule type="expression" dxfId="9123" priority="179">
      <formula>OR($H$345="No",$H$345="Don't know")</formula>
    </cfRule>
  </conditionalFormatting>
  <conditionalFormatting sqref="H348">
    <cfRule type="containsBlanks" dxfId="9122" priority="177">
      <formula>LEN(TRIM(H348))=0</formula>
    </cfRule>
    <cfRule type="containsBlanks" priority="178">
      <formula>LEN(TRIM(H348))=0</formula>
    </cfRule>
  </conditionalFormatting>
  <conditionalFormatting sqref="H346">
    <cfRule type="containsBlanks" dxfId="9121" priority="175">
      <formula>LEN(TRIM(H346))=0</formula>
    </cfRule>
    <cfRule type="containsBlanks" priority="176">
      <formula>LEN(TRIM(H346))=0</formula>
    </cfRule>
  </conditionalFormatting>
  <conditionalFormatting sqref="I10:I16 I18">
    <cfRule type="containsBlanks" dxfId="9120" priority="163">
      <formula>LEN(TRIM(I10))=0</formula>
    </cfRule>
    <cfRule type="containsBlanks" dxfId="9119" priority="174">
      <formula>LEN(TRIM(I10))=0</formula>
    </cfRule>
  </conditionalFormatting>
  <conditionalFormatting sqref="I10:I16">
    <cfRule type="expression" dxfId="9118" priority="124">
      <formula>OR($I$6="No",$I$6="No sé")</formula>
    </cfRule>
    <cfRule type="expression" dxfId="9117" priority="159">
      <formula>OR($I$6="No",$I$6="Don't know")</formula>
    </cfRule>
    <cfRule type="expression" dxfId="9116" priority="162">
      <formula>$I$6="No"</formula>
    </cfRule>
    <cfRule type="expression" dxfId="9115" priority="164">
      <formula>$N$13="No"</formula>
    </cfRule>
    <cfRule type="expression" dxfId="9114" priority="165">
      <formula>$N$13="Not applicable"</formula>
    </cfRule>
    <cfRule type="expression" dxfId="9113" priority="166">
      <formula>$N$13="Don't know"</formula>
    </cfRule>
    <cfRule type="expression" dxfId="9112" priority="171">
      <formula>$N$13="No"</formula>
    </cfRule>
    <cfRule type="expression" dxfId="9111" priority="172">
      <formula>$N$13="Not applicable"</formula>
    </cfRule>
    <cfRule type="expression" dxfId="9110" priority="173">
      <formula>$N$13="Don't know"</formula>
    </cfRule>
  </conditionalFormatting>
  <conditionalFormatting sqref="I6">
    <cfRule type="expression" dxfId="9109" priority="167">
      <formula>$N$13="No"</formula>
    </cfRule>
    <cfRule type="expression" dxfId="9108" priority="168">
      <formula>$N$13="Not applicable"</formula>
    </cfRule>
    <cfRule type="expression" dxfId="9107" priority="169">
      <formula>$N$13="Don't know"</formula>
    </cfRule>
    <cfRule type="containsBlanks" dxfId="9106" priority="170">
      <formula>LEN(TRIM(I6))=0</formula>
    </cfRule>
  </conditionalFormatting>
  <conditionalFormatting sqref="I12">
    <cfRule type="expression" dxfId="9105" priority="161">
      <formula>$I$6="No"</formula>
    </cfRule>
  </conditionalFormatting>
  <conditionalFormatting sqref="I13:I16 I18">
    <cfRule type="expression" dxfId="9104" priority="160">
      <formula>OR($I$6="No",$I$6="Don't know")</formula>
    </cfRule>
  </conditionalFormatting>
  <conditionalFormatting sqref="L10:N10">
    <cfRule type="expression" dxfId="9103" priority="158">
      <formula>OR($I$10="No",$I$10="No sé",$I$10="No aplica")</formula>
    </cfRule>
  </conditionalFormatting>
  <conditionalFormatting sqref="L11:N11">
    <cfRule type="expression" dxfId="9102" priority="157">
      <formula>OR($I$11="No",$I$11="No sé",$I$11="Not aplica")</formula>
    </cfRule>
  </conditionalFormatting>
  <conditionalFormatting sqref="L12:N12">
    <cfRule type="expression" dxfId="9101" priority="156">
      <formula>OR($I$12="No",$I$12="No sé",$I$12="No aplica")</formula>
    </cfRule>
  </conditionalFormatting>
  <conditionalFormatting sqref="L13:N13">
    <cfRule type="expression" dxfId="9100" priority="155">
      <formula>OR($I$13="No",$I$13="No sé",$I$13="No aplica")</formula>
    </cfRule>
  </conditionalFormatting>
  <conditionalFormatting sqref="L14:N14">
    <cfRule type="expression" dxfId="9099" priority="154">
      <formula>OR($I$14="No",$I$14="No sé",$I$14="No aplica")</formula>
    </cfRule>
  </conditionalFormatting>
  <conditionalFormatting sqref="L15:N15">
    <cfRule type="expression" dxfId="9098" priority="153">
      <formula>OR($I$15="No",$I$15="No sé",$I$15="No aplica")</formula>
    </cfRule>
  </conditionalFormatting>
  <conditionalFormatting sqref="L16:N16">
    <cfRule type="expression" dxfId="9097" priority="152">
      <formula>OR($I$16="No",$I$16="No sé",$I$16="No aplica")</formula>
    </cfRule>
  </conditionalFormatting>
  <conditionalFormatting sqref="L18:N18">
    <cfRule type="expression" dxfId="9096" priority="151">
      <formula>OR($I$18="No",$I$18="No sé",$I$18="No aplica")</formula>
    </cfRule>
  </conditionalFormatting>
  <conditionalFormatting sqref="L17:N17">
    <cfRule type="expression" dxfId="9095" priority="150">
      <formula>OR($I$17="ninguno de los dos",$I$17="No sé",$I$17="No aplica")</formula>
    </cfRule>
  </conditionalFormatting>
  <conditionalFormatting sqref="L10:N18">
    <cfRule type="expression" dxfId="9094" priority="149">
      <formula>OR($I$6="No",$I$6="Don't know")</formula>
    </cfRule>
  </conditionalFormatting>
  <conditionalFormatting sqref="I18">
    <cfRule type="expression" dxfId="9093" priority="147">
      <formula>OR($I$6="No",$I$6="Don't know")</formula>
    </cfRule>
    <cfRule type="expression" dxfId="9092" priority="148">
      <formula>$I$6="No"</formula>
    </cfRule>
  </conditionalFormatting>
  <conditionalFormatting sqref="I17">
    <cfRule type="expression" dxfId="9091" priority="137">
      <formula>OR($I$6="No",$I$6="Don't know")</formula>
    </cfRule>
    <cfRule type="expression" dxfId="9090" priority="138">
      <formula>$I$6="No"</formula>
    </cfRule>
    <cfRule type="containsBlanks" dxfId="9089" priority="139">
      <formula>LEN(TRIM(I17))=0</formula>
    </cfRule>
    <cfRule type="expression" dxfId="9088" priority="140">
      <formula>$N$13="No"</formula>
    </cfRule>
    <cfRule type="expression" dxfId="9087" priority="141">
      <formula>$N$13="Not applicable"</formula>
    </cfRule>
    <cfRule type="expression" dxfId="9086" priority="142">
      <formula>$N$13="Don't know"</formula>
    </cfRule>
    <cfRule type="expression" dxfId="9085" priority="143">
      <formula>$N$13="No"</formula>
    </cfRule>
    <cfRule type="expression" dxfId="9084" priority="144">
      <formula>$N$13="Not applicable"</formula>
    </cfRule>
    <cfRule type="expression" dxfId="9083" priority="145">
      <formula>$N$13="Don't know"</formula>
    </cfRule>
    <cfRule type="containsBlanks" dxfId="9082" priority="146">
      <formula>LEN(TRIM(I17))=0</formula>
    </cfRule>
  </conditionalFormatting>
  <conditionalFormatting sqref="I17:I18 L10:N18">
    <cfRule type="expression" dxfId="9081" priority="136">
      <formula>OR($I$6="No",$I$6="No sé")</formula>
    </cfRule>
  </conditionalFormatting>
  <conditionalFormatting sqref="I19:I22">
    <cfRule type="expression" dxfId="9080" priority="125">
      <formula>OR($I$6="No",$I$6="No sé")</formula>
    </cfRule>
    <cfRule type="expression" dxfId="9079" priority="126">
      <formula>$I$6="No"</formula>
    </cfRule>
    <cfRule type="expression" dxfId="9078" priority="127">
      <formula>OR($I$6="No",$I$6="Don't know")</formula>
    </cfRule>
    <cfRule type="containsBlanks" dxfId="9077" priority="128">
      <formula>LEN(TRIM(I19))=0</formula>
    </cfRule>
    <cfRule type="expression" dxfId="9076" priority="129">
      <formula>$N$13="No"</formula>
    </cfRule>
    <cfRule type="expression" dxfId="9075" priority="130">
      <formula>$N$13="Not applicable"</formula>
    </cfRule>
    <cfRule type="expression" dxfId="9074" priority="131">
      <formula>$N$13="Don't know"</formula>
    </cfRule>
    <cfRule type="expression" dxfId="9073" priority="132">
      <formula>$N$13="No"</formula>
    </cfRule>
    <cfRule type="expression" dxfId="9072" priority="133">
      <formula>$N$13="Not applicable"</formula>
    </cfRule>
    <cfRule type="expression" dxfId="9071" priority="134">
      <formula>$N$13="Don't know"</formula>
    </cfRule>
    <cfRule type="containsBlanks" dxfId="9070" priority="135">
      <formula>LEN(TRIM(I19))=0</formula>
    </cfRule>
  </conditionalFormatting>
  <conditionalFormatting sqref="F43:H43">
    <cfRule type="containsBlanks" dxfId="9069" priority="123">
      <formula>LEN(TRIM(F43))=0</formula>
    </cfRule>
  </conditionalFormatting>
  <conditionalFormatting sqref="K43:L43">
    <cfRule type="containsBlanks" dxfId="9068" priority="122">
      <formula>LEN(TRIM(K43))=0</formula>
    </cfRule>
  </conditionalFormatting>
  <conditionalFormatting sqref="M43">
    <cfRule type="containsBlanks" dxfId="9067" priority="121">
      <formula>LEN(TRIM(M43))=0</formula>
    </cfRule>
  </conditionalFormatting>
  <conditionalFormatting sqref="F43 K43:M43 K45:M45">
    <cfRule type="expression" dxfId="9066" priority="120">
      <formula>OR($I$40="No",$I$40="No sé")</formula>
    </cfRule>
  </conditionalFormatting>
  <conditionalFormatting sqref="G43:H43">
    <cfRule type="expression" dxfId="9065" priority="119">
      <formula>OR($I$40="No",$I$40="No sé")</formula>
    </cfRule>
  </conditionalFormatting>
  <conditionalFormatting sqref="F45:H45">
    <cfRule type="containsBlanks" dxfId="9064" priority="118">
      <formula>LEN(TRIM(F45))=0</formula>
    </cfRule>
  </conditionalFormatting>
  <conditionalFormatting sqref="K45:L45">
    <cfRule type="containsBlanks" dxfId="9063" priority="117">
      <formula>LEN(TRIM(K45))=0</formula>
    </cfRule>
  </conditionalFormatting>
  <conditionalFormatting sqref="M45">
    <cfRule type="containsBlanks" dxfId="9062" priority="116">
      <formula>LEN(TRIM(M45))=0</formula>
    </cfRule>
  </conditionalFormatting>
  <conditionalFormatting sqref="F45">
    <cfRule type="expression" dxfId="9061" priority="115">
      <formula>OR($I$40="No",$I$40="No sé")</formula>
    </cfRule>
  </conditionalFormatting>
  <conditionalFormatting sqref="G45:H45">
    <cfRule type="expression" dxfId="9060" priority="114">
      <formula>OR($I$40="No",$I$40="No sé")</formula>
    </cfRule>
  </conditionalFormatting>
  <conditionalFormatting sqref="H115">
    <cfRule type="expression" dxfId="9059" priority="111">
      <formula>#REF!="Don't know"</formula>
    </cfRule>
    <cfRule type="expression" dxfId="9058" priority="112">
      <formula>#REF!="No"</formula>
    </cfRule>
    <cfRule type="containsBlanks" dxfId="9057" priority="113">
      <formula>LEN(TRIM(H115))=0</formula>
    </cfRule>
  </conditionalFormatting>
  <conditionalFormatting sqref="H115:J115">
    <cfRule type="expression" dxfId="9056" priority="109">
      <formula>IF($G$111,"No")</formula>
    </cfRule>
    <cfRule type="expression" dxfId="9055" priority="110">
      <formula>IF+$G$111="No"</formula>
    </cfRule>
  </conditionalFormatting>
  <conditionalFormatting sqref="H113:H114">
    <cfRule type="expression" dxfId="9054" priority="106">
      <formula>#REF!="Don't know"</formula>
    </cfRule>
    <cfRule type="expression" dxfId="9053" priority="107">
      <formula>#REF!="No"</formula>
    </cfRule>
    <cfRule type="containsBlanks" dxfId="9052" priority="108">
      <formula>LEN(TRIM(H113))=0</formula>
    </cfRule>
  </conditionalFormatting>
  <conditionalFormatting sqref="H116">
    <cfRule type="expression" dxfId="9051" priority="103">
      <formula>#REF!="Don't know"</formula>
    </cfRule>
    <cfRule type="expression" dxfId="9050" priority="104">
      <formula>#REF!="No"</formula>
    </cfRule>
    <cfRule type="containsBlanks" dxfId="9049" priority="105">
      <formula>LEN(TRIM(H116))=0</formula>
    </cfRule>
  </conditionalFormatting>
  <conditionalFormatting sqref="H113:J116">
    <cfRule type="expression" dxfId="9048" priority="102">
      <formula>OR($G$111="No",$G$111="No sé")</formula>
    </cfRule>
  </conditionalFormatting>
  <conditionalFormatting sqref="H120:J120">
    <cfRule type="expression" dxfId="9047" priority="101">
      <formula>OR($H$119="No",$H$119="No sé")</formula>
    </cfRule>
  </conditionalFormatting>
  <conditionalFormatting sqref="G123:G125 J123:J125 G127:G130 J127:J130 G132:G134 G136 J132:J134">
    <cfRule type="containsBlanks" dxfId="9046" priority="100">
      <formula>LEN(TRIM(G123))=0</formula>
    </cfRule>
  </conditionalFormatting>
  <conditionalFormatting sqref="G123:I123">
    <cfRule type="expression" dxfId="9045" priority="99">
      <formula>OR($I$92="No",$I$92="No sé")</formula>
    </cfRule>
  </conditionalFormatting>
  <conditionalFormatting sqref="J123:L123">
    <cfRule type="expression" dxfId="9044" priority="98">
      <formula>OR($G$92="No",$G$92="No sé")</formula>
    </cfRule>
  </conditionalFormatting>
  <conditionalFormatting sqref="G124:I124">
    <cfRule type="expression" dxfId="9043" priority="97">
      <formula>OR($I$93="No",$I$93="No sé")</formula>
    </cfRule>
  </conditionalFormatting>
  <conditionalFormatting sqref="J124:L124">
    <cfRule type="expression" dxfId="9042" priority="96">
      <formula>OR($G$93="No",$G$93="No sé")</formula>
    </cfRule>
  </conditionalFormatting>
  <conditionalFormatting sqref="G125:I125">
    <cfRule type="expression" dxfId="9041" priority="95">
      <formula>OR($I$94="No",$I$94="No sé")</formula>
    </cfRule>
  </conditionalFormatting>
  <conditionalFormatting sqref="G126">
    <cfRule type="containsBlanks" dxfId="9040" priority="94">
      <formula>LEN(TRIM(G126))=0</formula>
    </cfRule>
  </conditionalFormatting>
  <conditionalFormatting sqref="G126:I126">
    <cfRule type="expression" dxfId="9039" priority="93">
      <formula>OR($I$94="No",$I$94="No sé")</formula>
    </cfRule>
  </conditionalFormatting>
  <conditionalFormatting sqref="J125:L125">
    <cfRule type="expression" dxfId="9038" priority="92">
      <formula>OR($G$94="No",$G$94="No sé")</formula>
    </cfRule>
  </conditionalFormatting>
  <conditionalFormatting sqref="J126">
    <cfRule type="containsBlanks" dxfId="9037" priority="91">
      <formula>LEN(TRIM(J126))=0</formula>
    </cfRule>
  </conditionalFormatting>
  <conditionalFormatting sqref="J126:L126">
    <cfRule type="expression" dxfId="9036" priority="90">
      <formula>OR($G$94="No",$G$94="No sé")</formula>
    </cfRule>
  </conditionalFormatting>
  <conditionalFormatting sqref="G127:I127">
    <cfRule type="expression" dxfId="9035" priority="89">
      <formula>OR($I$95="No",$I$95="No sé")</formula>
    </cfRule>
  </conditionalFormatting>
  <conditionalFormatting sqref="J127:L127">
    <cfRule type="expression" dxfId="9034" priority="88">
      <formula>OR($G$95="No",$G$95="No sé")</formula>
    </cfRule>
  </conditionalFormatting>
  <conditionalFormatting sqref="G128:I128">
    <cfRule type="expression" dxfId="9033" priority="87">
      <formula>OR($I$96="No",$I$96="No sé")</formula>
    </cfRule>
  </conditionalFormatting>
  <conditionalFormatting sqref="J128:L128">
    <cfRule type="expression" dxfId="9032" priority="86">
      <formula>OR($G$96="No",$G$96="No sé")</formula>
    </cfRule>
  </conditionalFormatting>
  <conditionalFormatting sqref="G129:I129">
    <cfRule type="expression" dxfId="9031" priority="85">
      <formula>OR($I$97="No",$I$97="No sé")</formula>
    </cfRule>
  </conditionalFormatting>
  <conditionalFormatting sqref="J129:L129">
    <cfRule type="expression" dxfId="9030" priority="84">
      <formula>OR($G$97="No",$G$97="No sé")</formula>
    </cfRule>
  </conditionalFormatting>
  <conditionalFormatting sqref="G130:I130">
    <cfRule type="expression" dxfId="9029" priority="83">
      <formula>OR($I$98="No",$I$98="No sé")</formula>
    </cfRule>
  </conditionalFormatting>
  <conditionalFormatting sqref="J130:L130">
    <cfRule type="expression" dxfId="9028" priority="82">
      <formula>OR($G$98="No",$G$98="No sé")</formula>
    </cfRule>
  </conditionalFormatting>
  <conditionalFormatting sqref="G132:I132">
    <cfRule type="expression" dxfId="9027" priority="81">
      <formula>OR($I$100="No",$I$100="No sé")</formula>
    </cfRule>
  </conditionalFormatting>
  <conditionalFormatting sqref="J132:L132">
    <cfRule type="expression" dxfId="9026" priority="80">
      <formula>OR($G$100="No",$G$100="No sé")</formula>
    </cfRule>
  </conditionalFormatting>
  <conditionalFormatting sqref="G133:I133">
    <cfRule type="expression" dxfId="9025" priority="79">
      <formula>OR($I$101="No",$I$101="No sé")</formula>
    </cfRule>
  </conditionalFormatting>
  <conditionalFormatting sqref="J133:L133">
    <cfRule type="expression" dxfId="9024" priority="78">
      <formula>OR($G$101="No",$G$101="No sé")</formula>
    </cfRule>
  </conditionalFormatting>
  <conditionalFormatting sqref="G134:I134">
    <cfRule type="expression" dxfId="9023" priority="77">
      <formula>OR($I$102="No",$I$102="No sé")</formula>
    </cfRule>
  </conditionalFormatting>
  <conditionalFormatting sqref="J134:L134">
    <cfRule type="expression" dxfId="9022" priority="76">
      <formula>OR($G$102="No",$G$102="No sé")</formula>
    </cfRule>
  </conditionalFormatting>
  <conditionalFormatting sqref="G136:I136">
    <cfRule type="expression" dxfId="9021" priority="75">
      <formula>OR($I$104="No",$I$104="No sé")</formula>
    </cfRule>
  </conditionalFormatting>
  <conditionalFormatting sqref="G140:K150">
    <cfRule type="expression" dxfId="9020" priority="74">
      <formula>OR($F140="No",$F140="No sé")</formula>
    </cfRule>
  </conditionalFormatting>
  <conditionalFormatting sqref="L140:L150">
    <cfRule type="containsBlanks" dxfId="9019" priority="71">
      <formula>LEN(TRIM(L140))=0</formula>
    </cfRule>
    <cfRule type="expression" dxfId="9018" priority="72">
      <formula>$F$197="Don't know"</formula>
    </cfRule>
    <cfRule type="expression" dxfId="9017" priority="73">
      <formula>$F$197="No"</formula>
    </cfRule>
  </conditionalFormatting>
  <conditionalFormatting sqref="L140:N150">
    <cfRule type="expression" dxfId="9016" priority="70">
      <formula>OR($F140="No",$F140="No sé")</formula>
    </cfRule>
  </conditionalFormatting>
  <conditionalFormatting sqref="G152:N162">
    <cfRule type="expression" dxfId="9015" priority="69">
      <formula>OR($F152="No",$F152="No sé")</formula>
    </cfRule>
  </conditionalFormatting>
  <conditionalFormatting sqref="G164:K174">
    <cfRule type="expression" dxfId="9014" priority="68">
      <formula>OR($F164="No",$F164="No sé")</formula>
    </cfRule>
  </conditionalFormatting>
  <conditionalFormatting sqref="L164:L174">
    <cfRule type="containsBlanks" dxfId="9013" priority="65">
      <formula>LEN(TRIM(L164))=0</formula>
    </cfRule>
    <cfRule type="expression" dxfId="9012" priority="66">
      <formula>$F$197="Don't know"</formula>
    </cfRule>
    <cfRule type="expression" dxfId="9011" priority="67">
      <formula>$F$197="No"</formula>
    </cfRule>
  </conditionalFormatting>
  <conditionalFormatting sqref="L164:N174">
    <cfRule type="expression" dxfId="9010" priority="64">
      <formula>OR($F164="No",$F164="No sé")</formula>
    </cfRule>
  </conditionalFormatting>
  <conditionalFormatting sqref="G176:N176">
    <cfRule type="expression" dxfId="9009" priority="63">
      <formula>OR($F176="No",$F176="No sé")</formula>
    </cfRule>
  </conditionalFormatting>
  <conditionalFormatting sqref="H195:H196">
    <cfRule type="containsBlanks" dxfId="9008" priority="62">
      <formula>LEN(TRIM(H195))=0</formula>
    </cfRule>
  </conditionalFormatting>
  <conditionalFormatting sqref="H199">
    <cfRule type="containsBlanks" dxfId="9007" priority="61">
      <formula>LEN(TRIM(H199))=0</formula>
    </cfRule>
  </conditionalFormatting>
  <conditionalFormatting sqref="H201">
    <cfRule type="containsBlanks" dxfId="9006" priority="60">
      <formula>LEN(TRIM(H201))=0</formula>
    </cfRule>
  </conditionalFormatting>
  <conditionalFormatting sqref="H201:J202">
    <cfRule type="expression" dxfId="9005" priority="59">
      <formula>AND($H$195="No",$H$196="No")</formula>
    </cfRule>
  </conditionalFormatting>
  <conditionalFormatting sqref="H202:J202">
    <cfRule type="expression" dxfId="9004" priority="58">
      <formula>OR($H$201="No","Don't know")</formula>
    </cfRule>
  </conditionalFormatting>
  <conditionalFormatting sqref="F237:F240">
    <cfRule type="expression" dxfId="9003" priority="55">
      <formula>$F$236="No"</formula>
    </cfRule>
    <cfRule type="containsBlanks" dxfId="9002" priority="56">
      <formula>LEN(TRIM(F237))=0</formula>
    </cfRule>
  </conditionalFormatting>
  <conditionalFormatting sqref="G244">
    <cfRule type="expression" dxfId="9001" priority="53">
      <formula>OR($G$242="No",$G$242="No sé")</formula>
    </cfRule>
    <cfRule type="containsBlanks" dxfId="9000" priority="54">
      <formula>LEN(TRIM(G244))=0</formula>
    </cfRule>
  </conditionalFormatting>
  <conditionalFormatting sqref="F246:F250">
    <cfRule type="containsBlanks" dxfId="8999" priority="52">
      <formula>LEN(TRIM(F246))=0</formula>
    </cfRule>
  </conditionalFormatting>
  <conditionalFormatting sqref="F246:G250">
    <cfRule type="expression" dxfId="8998" priority="48">
      <formula>OR($G$244="No",$G$244="No sé",$G$244="No aplica (no hay ningún LMIS)")</formula>
    </cfRule>
    <cfRule type="expression" dxfId="8997" priority="51">
      <formula>OR($G$242="No",$G$242="No sé")</formula>
    </cfRule>
  </conditionalFormatting>
  <conditionalFormatting sqref="F246:G249">
    <cfRule type="expression" dxfId="8996" priority="50">
      <formula>OR($G$244="No",$G$244="Don't know")</formula>
    </cfRule>
  </conditionalFormatting>
  <conditionalFormatting sqref="F250:G250">
    <cfRule type="expression" dxfId="8995" priority="49">
      <formula>OR($G$244="No",$G$244="No sé", $G$244="No aplica (no hay ningún LMIS)")</formula>
    </cfRule>
  </conditionalFormatting>
  <conditionalFormatting sqref="H254">
    <cfRule type="containsBlanks" dxfId="8994" priority="47">
      <formula>LEN(TRIM(H254))=0</formula>
    </cfRule>
  </conditionalFormatting>
  <conditionalFormatting sqref="I254">
    <cfRule type="containsBlanks" dxfId="8993" priority="46">
      <formula>LEN(TRIM(I254))=0</formula>
    </cfRule>
  </conditionalFormatting>
  <conditionalFormatting sqref="H287">
    <cfRule type="containsBlanks" dxfId="8992" priority="45">
      <formula>LEN(TRIM(H287))=0</formula>
    </cfRule>
  </conditionalFormatting>
  <conditionalFormatting sqref="H287:J287">
    <cfRule type="expression" dxfId="8991" priority="44">
      <formula>OR($H$286="No",$H$286="No sé")</formula>
    </cfRule>
  </conditionalFormatting>
  <conditionalFormatting sqref="J337:N337">
    <cfRule type="expression" dxfId="8990" priority="43">
      <formula>OR($H$337="No",$H$337="No sé")</formula>
    </cfRule>
  </conditionalFormatting>
  <conditionalFormatting sqref="H345">
    <cfRule type="containsBlanks" dxfId="8989" priority="41">
      <formula>LEN(TRIM(H345))=0</formula>
    </cfRule>
    <cfRule type="containsBlanks" priority="42">
      <formula>LEN(TRIM(H345))=0</formula>
    </cfRule>
  </conditionalFormatting>
  <conditionalFormatting sqref="H345:I345">
    <cfRule type="expression" dxfId="8988" priority="40">
      <formula>OR($H$344="No",$H$344="No sé")</formula>
    </cfRule>
  </conditionalFormatting>
  <conditionalFormatting sqref="H278">
    <cfRule type="containsBlanks" dxfId="8987" priority="39">
      <formula>LEN(TRIM(H278))=0</formula>
    </cfRule>
  </conditionalFormatting>
  <conditionalFormatting sqref="H279:J279">
    <cfRule type="expression" dxfId="8986" priority="38">
      <formula>OR($H$278="No",$H$278="No sé",$H$277="No",$H$277="No sé")</formula>
    </cfRule>
  </conditionalFormatting>
  <conditionalFormatting sqref="H278:J278">
    <cfRule type="expression" dxfId="8985" priority="37">
      <formula>OR($H$277="No",$H$277="No sé")</formula>
    </cfRule>
  </conditionalFormatting>
  <conditionalFormatting sqref="H294:J294">
    <cfRule type="expression" dxfId="8984" priority="35">
      <formula>$H$292="Sí"</formula>
    </cfRule>
    <cfRule type="containsBlanks" dxfId="8983" priority="36">
      <formula>LEN(TRIM(H294))=0</formula>
    </cfRule>
  </conditionalFormatting>
  <conditionalFormatting sqref="H339:N339">
    <cfRule type="expression" dxfId="8982" priority="34">
      <formula>OR($H$338="No",$H$338="No sé")</formula>
    </cfRule>
  </conditionalFormatting>
  <conditionalFormatting sqref="G36:J37">
    <cfRule type="expression" dxfId="8981" priority="33">
      <formula>OR($J$33="No",$J$33="No sé")</formula>
    </cfRule>
  </conditionalFormatting>
  <conditionalFormatting sqref="I43:J43">
    <cfRule type="containsBlanks" dxfId="8980" priority="32">
      <formula>LEN(TRIM(I43))=0</formula>
    </cfRule>
  </conditionalFormatting>
  <conditionalFormatting sqref="I45:J45">
    <cfRule type="containsBlanks" dxfId="8979" priority="31">
      <formula>LEN(TRIM(I45))=0</formula>
    </cfRule>
  </conditionalFormatting>
  <conditionalFormatting sqref="H256:H257">
    <cfRule type="containsBlanks" dxfId="8978" priority="30">
      <formula>LEN(TRIM(H256))=0</formula>
    </cfRule>
  </conditionalFormatting>
  <conditionalFormatting sqref="I256:I257">
    <cfRule type="containsBlanks" dxfId="8977" priority="29">
      <formula>LEN(TRIM(I256))=0</formula>
    </cfRule>
  </conditionalFormatting>
  <conditionalFormatting sqref="K254">
    <cfRule type="containsBlanks" dxfId="8976" priority="28">
      <formula>LEN(TRIM(K254))=0</formula>
    </cfRule>
  </conditionalFormatting>
  <conditionalFormatting sqref="L254">
    <cfRule type="containsBlanks" dxfId="8975" priority="27">
      <formula>LEN(TRIM(L254))=0</formula>
    </cfRule>
  </conditionalFormatting>
  <conditionalFormatting sqref="K257">
    <cfRule type="containsBlanks" dxfId="8974" priority="26">
      <formula>LEN(TRIM(K257))=0</formula>
    </cfRule>
  </conditionalFormatting>
  <conditionalFormatting sqref="L257">
    <cfRule type="containsBlanks" dxfId="8973" priority="25">
      <formula>LEN(TRIM(L257))=0</formula>
    </cfRule>
  </conditionalFormatting>
  <conditionalFormatting sqref="K259">
    <cfRule type="containsBlanks" dxfId="8972" priority="24">
      <formula>LEN(TRIM(K259))=0</formula>
    </cfRule>
  </conditionalFormatting>
  <conditionalFormatting sqref="L259">
    <cfRule type="containsBlanks" dxfId="8971" priority="23">
      <formula>LEN(TRIM(L259))=0</formula>
    </cfRule>
  </conditionalFormatting>
  <conditionalFormatting sqref="K261">
    <cfRule type="containsBlanks" dxfId="8970" priority="22">
      <formula>LEN(TRIM(K261))=0</formula>
    </cfRule>
  </conditionalFormatting>
  <conditionalFormatting sqref="L261">
    <cfRule type="containsBlanks" dxfId="8969" priority="21">
      <formula>LEN(TRIM(L261))=0</formula>
    </cfRule>
  </conditionalFormatting>
  <conditionalFormatting sqref="K263">
    <cfRule type="containsBlanks" dxfId="8968" priority="20">
      <formula>LEN(TRIM(K263))=0</formula>
    </cfRule>
  </conditionalFormatting>
  <conditionalFormatting sqref="L263">
    <cfRule type="containsBlanks" dxfId="8967" priority="19">
      <formula>LEN(TRIM(L263))=0</formula>
    </cfRule>
  </conditionalFormatting>
  <conditionalFormatting sqref="K266">
    <cfRule type="containsBlanks" dxfId="8966" priority="18">
      <formula>LEN(TRIM(K266))=0</formula>
    </cfRule>
  </conditionalFormatting>
  <conditionalFormatting sqref="L266">
    <cfRule type="containsBlanks" dxfId="8965" priority="17">
      <formula>LEN(TRIM(L266))=0</formula>
    </cfRule>
  </conditionalFormatting>
  <conditionalFormatting sqref="K268">
    <cfRule type="containsBlanks" dxfId="8964" priority="16">
      <formula>LEN(TRIM(K268))=0</formula>
    </cfRule>
  </conditionalFormatting>
  <conditionalFormatting sqref="L268">
    <cfRule type="containsBlanks" dxfId="8963" priority="15">
      <formula>LEN(TRIM(L268))=0</formula>
    </cfRule>
  </conditionalFormatting>
  <conditionalFormatting sqref="K270:K272">
    <cfRule type="containsBlanks" dxfId="8962" priority="14">
      <formula>LEN(TRIM(K270))=0</formula>
    </cfRule>
  </conditionalFormatting>
  <conditionalFormatting sqref="L270:L272">
    <cfRule type="containsBlanks" dxfId="8961" priority="13">
      <formula>LEN(TRIM(L270))=0</formula>
    </cfRule>
  </conditionalFormatting>
  <conditionalFormatting sqref="H270:H272">
    <cfRule type="containsBlanks" dxfId="8960" priority="12">
      <formula>LEN(TRIM(H270))=0</formula>
    </cfRule>
  </conditionalFormatting>
  <conditionalFormatting sqref="I270:I272">
    <cfRule type="containsBlanks" dxfId="8959" priority="11">
      <formula>LEN(TRIM(I270))=0</formula>
    </cfRule>
  </conditionalFormatting>
  <conditionalFormatting sqref="H268">
    <cfRule type="containsBlanks" dxfId="8958" priority="10">
      <formula>LEN(TRIM(H268))=0</formula>
    </cfRule>
  </conditionalFormatting>
  <conditionalFormatting sqref="I268">
    <cfRule type="containsBlanks" dxfId="8957" priority="9">
      <formula>LEN(TRIM(I268))=0</formula>
    </cfRule>
  </conditionalFormatting>
  <conditionalFormatting sqref="H266">
    <cfRule type="containsBlanks" dxfId="8956" priority="8">
      <formula>LEN(TRIM(H266))=0</formula>
    </cfRule>
  </conditionalFormatting>
  <conditionalFormatting sqref="I266">
    <cfRule type="containsBlanks" dxfId="8955" priority="7">
      <formula>LEN(TRIM(I266))=0</formula>
    </cfRule>
  </conditionalFormatting>
  <conditionalFormatting sqref="H263">
    <cfRule type="containsBlanks" dxfId="8954" priority="6">
      <formula>LEN(TRIM(H263))=0</formula>
    </cfRule>
  </conditionalFormatting>
  <conditionalFormatting sqref="I263">
    <cfRule type="containsBlanks" dxfId="8953" priority="5">
      <formula>LEN(TRIM(I263))=0</formula>
    </cfRule>
  </conditionalFormatting>
  <conditionalFormatting sqref="H261">
    <cfRule type="containsBlanks" dxfId="8952" priority="4">
      <formula>LEN(TRIM(H261))=0</formula>
    </cfRule>
  </conditionalFormatting>
  <conditionalFormatting sqref="I261">
    <cfRule type="containsBlanks" dxfId="8951" priority="3">
      <formula>LEN(TRIM(I261))=0</formula>
    </cfRule>
  </conditionalFormatting>
  <conditionalFormatting sqref="H259">
    <cfRule type="containsBlanks" dxfId="8950" priority="2">
      <formula>LEN(TRIM(H259))=0</formula>
    </cfRule>
  </conditionalFormatting>
  <conditionalFormatting sqref="I259">
    <cfRule type="containsBlanks" dxfId="8949" priority="1">
      <formula>LEN(TRIM(I259))=0</formula>
    </cfRule>
  </conditionalFormatting>
  <dataValidations count="52">
    <dataValidation type="list" showInputMessage="1" showErrorMessage="1" sqref="I17" xr:uid="{6BFD489F-47B3-C743-B5DE-55D737F61873}">
      <formula1>"Ministerio de Finanza, Ministerio de Planificación, ambos ministerios, ninguno de los dos, No sé, No aplica"</formula1>
    </dataValidation>
    <dataValidation type="list" showInputMessage="1" showErrorMessage="1" sqref="H340:I340" xr:uid="{6C30775D-C39F-8446-AF7C-5947306FC08A}">
      <formula1>"Sí (Plan de PSE con componente de FP/RH),No hay plan de PSE iniciado/desarrollado,Sí hay un plan de PSE pero sin componentes de FP/RH, No sé"</formula1>
    </dataValidation>
    <dataValidation type="list" showInputMessage="1" showErrorMessage="1" sqref="H341:I341" xr:uid="{13C26001-9B77-B84E-9B9C-5EC426095AA2}">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8D39C16C-6847-594B-82B4-F72091FAB969}">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9DD43117-5C58-EB44-8916-6929D66A3A05}">
      <formula1>"0,1,2 o más,No sé"</formula1>
    </dataValidation>
    <dataValidation type="list" showInputMessage="1" showErrorMessage="1" sqref="J334:K334 J304:K304 J309:K309 J314:K314 J319:K319 J324:K324 J329:K329 J299:K299" xr:uid="{ECD8DD94-27CF-9248-AB2B-D0C1C823D913}">
      <formula1>"0,1,2-3,Más de 3,No sé"</formula1>
    </dataValidation>
    <dataValidation type="list" showInputMessage="1" showErrorMessage="1" sqref="J308:K308" xr:uid="{4F4765B7-AB44-1C42-878F-A16512AA447D}">
      <formula1>"Precalificados por la OMS, SRA, Precalificados por la OMS y SRA,No se registraron productos precalificados por la OMS o SRA,No sé, No aplica"</formula1>
    </dataValidation>
    <dataValidation type="list" showInputMessage="1" showErrorMessage="1" sqref="G123:L136" xr:uid="{0A30649A-9294-8544-81F2-F16A676F9D2B}">
      <formula1>"Trabajador sanitario comunitario (o equivalente),Auxiliar de enfermería,Partera auxiliar de enfermería,Enfermero,Oficial clínico,Médico,No sé,No aplica"</formula1>
    </dataValidation>
    <dataValidation type="list" showInputMessage="1" showErrorMessage="1" sqref="F71:G73 H189:J192 F75:G78" xr:uid="{743B5AF9-3FB6-0A4A-9C8E-0DB1B89A6D6D}">
      <formula1>"Sí,No,No sé,No aplica"</formula1>
    </dataValidation>
    <dataValidation type="list" showInputMessage="1" showErrorMessage="1" sqref="F50:F54" xr:uid="{2B3EF65A-5F9B-8847-A2CE-8A849FC0E9E8}">
      <formula1>"En especie, En efectivo, No sé, No aplica"</formula1>
    </dataValidation>
    <dataValidation type="list" showInputMessage="1" showErrorMessage="1" sqref="H290:J290 H277:J278 H294:J294 H292:J292 H195:H197 I18:I20 J65:J68 F231 H115:J115 L164:N174 L140:N150 I22:I23 H199:J199 H201:J201 F233:F235 F237:F240 G106:N108 H281:J282 H286:J286 I10:I16" xr:uid="{2FDA5CF6-3F7D-E444-A7A0-EE71905EACD9}">
      <formula1>"Sí, No, No sé, No aplica"</formula1>
    </dataValidation>
    <dataValidation type="list" showInputMessage="1" showErrorMessage="1" sqref="J26 H26" xr:uid="{EAB4BF03-C85D-0D47-99DB-05C4FF1C21AF}">
      <formula1>"2017,2018,2019,2020,2021"</formula1>
    </dataValidation>
    <dataValidation type="list" showInputMessage="1" showErrorMessage="1" sqref="H283:J283" xr:uid="{E29B0D73-635A-EA48-BCFD-A678929D2D84}">
      <formula1>"Sí; certificación de las normas ISO, Sí; precalificación de la OMS, Sí; certificación de las normas ISO y precalificación de la OMS,Ninguno, No sé, No aplica"</formula1>
    </dataValidation>
    <dataValidation type="list" showInputMessage="1" showErrorMessage="1" sqref="F224:G224" xr:uid="{6FF2407D-3213-2242-AEA4-493BCCBB1B93}">
      <formula1>"Sí: Intensa movilización/participación comunitaria,Sí: Moderada movilización/participación comunitaria,No,No sé"</formula1>
    </dataValidation>
    <dataValidation type="list" showInputMessage="1" showErrorMessage="1" sqref="F222:G222" xr:uid="{12286D35-943C-5545-9819-3903FF879FB9}">
      <formula1>"Sí: Numerosas actividades en medios de comunicación,Sí: Algunas actividades en medios de comunicación,No,No sé"</formula1>
    </dataValidation>
    <dataValidation type="list" showInputMessage="1" showErrorMessage="1" sqref="H116:J116" xr:uid="{25E87ED4-3A10-7045-97D3-5E67C7B6AC6D}">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6E293C53-C8B5-394A-97DB-0930EA0813A2}">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28530359-9212-1041-8A08-44BE269874C1}">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98BC7B3A-2798-8049-BFDB-575106614648}">
      <formula1>"0 %,1-10 %,11-20 %,21-30 %,31-40 %,41-50 %,51-60 %,61-70 %,71-80 %,81-100 %,No sé,No aplica"</formula1>
    </dataValidation>
    <dataValidation type="list" showInputMessage="1" showErrorMessage="1" sqref="F225:G225" xr:uid="{69A19203-65E5-FF4E-B2B2-BC3155D24A6D}">
      <formula1>"Sí,No,No sé"</formula1>
    </dataValidation>
    <dataValidation type="list" showInputMessage="1" showErrorMessage="1" sqref="F223:G223" xr:uid="{41F7C2B9-1684-6646-A18C-D9FA17169047}">
      <formula1>"Sí: Numerosas actividades de promoción/educación móvil,Sí: Algunas actividades de promoción/educación móvil,No,No sé"</formula1>
    </dataValidation>
    <dataValidation type="list" showInputMessage="1" showErrorMessage="1" sqref="F221:G221" xr:uid="{46E66A49-898D-BA40-BE49-22AD7AE0C8EA}">
      <formula1>"Sí: Numerosas actividades de mercadeo social,Sí: Algunas actividades de mercadeo social,No,No sé"</formula1>
    </dataValidation>
    <dataValidation showInputMessage="1" showErrorMessage="1" error="Seleccione una opción de la lista desplegable." sqref="K19:N23" xr:uid="{E4647DDF-4884-3B45-8526-0095AFD1E91C}"/>
    <dataValidation type="list" showInputMessage="1" showErrorMessage="1" sqref="F249:G249" xr:uid="{92CC97EA-D1C3-EC4F-A1FC-4EE46596F432}">
      <formula1>"Sí: Se incluyen todos los sitios de mercadeo social, Sí: Se incluyen algunos de los sitios de mercadeo social,Ninguno, No sé, No aplica (no hay un LMIS)"</formula1>
    </dataValidation>
    <dataValidation type="list" showInputMessage="1" showErrorMessage="1" sqref="F248:G248" xr:uid="{ABF1278F-6778-5146-8CDF-9F7AC0D84E11}">
      <formula1>"Sí: Se incluyen todas las instalaciones de ONG, Sí: Se incluyen algunas de las instalaciones de ONG,Ninguno, No sé, No aplica (no hay un LMIS)"</formula1>
    </dataValidation>
    <dataValidation type="list" showInputMessage="1" showErrorMessage="1" sqref="F247:G247" xr:uid="{FB5039A3-C56A-DA44-B544-27A147926A3C}">
      <formula1>"Sí: Se incluyen todas las instalaciones del sector privado, Sí: Se incluyen algunas de las instalaciones del sector privado,Ninguno, No sé, No aplica (no hay un LMIS)"</formula1>
    </dataValidation>
    <dataValidation type="list" showInputMessage="1" showErrorMessage="1" sqref="F246:G246" xr:uid="{32100F3E-DED6-6F42-A014-C4F78583293E}">
      <formula1>"Sí: Se incluyen todas las instalaciones del sector público, Sí: Se incluyen algunas de las instalaciones del sector público,Ninguno, No sé, No aplica (no hay un LMIS)"</formula1>
    </dataValidation>
    <dataValidation type="list" showInputMessage="1" showErrorMessage="1" sqref="H291:J291" xr:uid="{B357F32D-737F-A84B-A47B-A807305E3263}">
      <formula1>"0-25 %,26-50 %,51-75 %,76-100 %, No sé, No aplica"</formula1>
    </dataValidation>
    <dataValidation type="list" showInputMessage="1" showErrorMessage="1" sqref="H287:J287" xr:uid="{215CB0FD-B9A7-B54F-8962-8D81328DFCBA}">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8DB21843-BD8F-B04F-8627-7E5489AEDF50}">
      <formula1>"0,1,2-3,Más de 3, No sé"</formula1>
    </dataValidation>
    <dataValidation type="list" showInputMessage="1" showErrorMessage="1" sqref="H280:J280" xr:uid="{F07D2605-E646-A44F-B260-D764AA5663EA}">
      <formula1>"Menos de 6 meses, De 6 meses a menos de 1 año, De 1 año a 18 meses, Más de 18 meses,No sé,No aplica"</formula1>
    </dataValidation>
    <dataValidation type="list" showInputMessage="1" showErrorMessage="1" sqref="H284:J285" xr:uid="{82EC7ECE-D2A9-5441-8591-3075E5F86D61}">
      <formula1>"La mayoría fueron examinados, Algunos fueron examinados, Ninguno fue examinado, No sé, No aplica"</formula1>
    </dataValidation>
    <dataValidation type="list" showInputMessage="1" showErrorMessage="1" sqref="H137 J137:L137" xr:uid="{3A8842B4-BAF4-7D4A-8DA5-A99C1EEED72E}">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82066DC4-D373-2941-9CBE-5E0ABB3E8CC4}">
      <formula1>"Sí, No, No sé"</formula1>
    </dataValidation>
    <dataValidation type="list" showInputMessage="1" showErrorMessage="1" sqref="J25 H25" xr:uid="{12C68285-6BB5-5E45-B925-0028AD7425D9}">
      <formula1>"Enero, Febrero, Marzo, Abril, Mayo, Junio, Julio, Agosto, Septiembre, Octubre, Noviembre, Diciembre"</formula1>
    </dataValidation>
    <dataValidation type="list" showInputMessage="1" showErrorMessage="1" error="Seleccione una opción de la lista desplegable." sqref="I21" xr:uid="{D2015805-7340-B841-8104-E3B7BE39D9D5}">
      <formula1>"0 veces, 1 vez, 2-3 veces, 4 o más veces, No sé, No aplica"</formula1>
    </dataValidation>
    <dataValidation type="list" showInputMessage="1" showErrorMessage="1" sqref="H349:I349" xr:uid="{5E456841-D559-8340-8D59-FCBDB5199872}">
      <formula1>"Alto impacto, Mediano impacto, Bajo impacto, Sin impacto, No sé"</formula1>
    </dataValidation>
    <dataValidation type="list" showInputMessage="1" showErrorMessage="1" sqref="H347:I347" xr:uid="{FDE5EF67-A353-1F44-8E8F-9024DA29C55E}">
      <formula1>"No afectó, Redujo la frecuencia de las reuniones, Impidió la capacidad de reunirse, No sé, No aplica (no hay ningún comité)"</formula1>
    </dataValidation>
    <dataValidation type="list" showInputMessage="1" showErrorMessage="1" sqref="H30:J30" xr:uid="{43E8867E-C9AB-9A4A-AFF9-ACB12238F058}">
      <formula1>"Menos de anualmente, Anualmente, Bianualmente (dos veces al año), Trimestral, Mensual, Ad hoc, No sé"</formula1>
    </dataValidation>
    <dataValidation type="decimal" showInputMessage="1" showErrorMessage="1" error="Introduzca una cantidad numérica solamente." sqref="K50:L54 K43:L43 K45:L45" xr:uid="{9AFDE90F-5477-5A45-B654-66F2CC1046B3}">
      <formula1>0</formula1>
      <formula2>1000000000</formula2>
    </dataValidation>
    <dataValidation type="list" showInputMessage="1" showErrorMessage="1" sqref="F229" xr:uid="{A4716B8C-DD83-5E4F-BEA6-EE2ABDBA1F0E}">
      <formula1>"Sí, No"</formula1>
    </dataValidation>
    <dataValidation type="list" showInputMessage="1" showErrorMessage="1" sqref="G244" xr:uid="{591597AD-CAAA-FD4A-8080-4C600F61E120}">
      <formula1>"Sí, No, No sé, No aplica (no hay ningún LMIS) "</formula1>
    </dataValidation>
    <dataValidation type="list" showInputMessage="1" showErrorMessage="1" sqref="P7 P243:P244" xr:uid="{4182C15F-2DA2-3243-B015-6FF6D826E7C4}">
      <formula1>#REF!</formula1>
    </dataValidation>
    <dataValidation type="list" showInputMessage="1" showErrorMessage="1" sqref="H348:I348" xr:uid="{96A5910F-630B-DF42-BFA6-7D5A4974A7CF}">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DBFCD858-4B14-704D-B845-24CE89BE93A1}">
      <formula1>"Compra / P.O. fecha, Fecha de envío, Fecha de entrega, Otro, No sé, No aplica"</formula1>
    </dataValidation>
    <dataValidation type="decimal" showInputMessage="1" showErrorMessage="1" error="Introduzca aquí sólo el valor numérico (en USD)." sqref="J27 G43:H43 G45:H45 G36:G37" xr:uid="{F217B294-3493-224C-B406-87C64BACE669}">
      <formula1>0</formula1>
      <formula2>100000000</formula2>
    </dataValidation>
    <dataValidation showInputMessage="1" showErrorMessage="1" error="Introduzca aquí sólo el valor numérico (en USD)." sqref="H36:H37" xr:uid="{C1A2030B-540F-4A46-B568-CCDEAA15D4C1}"/>
    <dataValidation type="decimal" showInputMessage="1" showErrorMessage="1" error="Introduzca aquí sólo el valor numérico (en USD)." sqref="G50:H54" xr:uid="{40C66EEA-88D6-9B4C-941F-B049A23CC2AF}">
      <formula1>0</formula1>
      <formula2>500000000</formula2>
    </dataValidation>
    <dataValidation type="custom" operator="lessThanOrEqual" showInputMessage="1" showErrorMessage="1" error="Este número no puede exceder el número total de observaciones del estado del stock (columna I)." sqref="H254:H257 K268 K259 K266 K257 H263:H268 K261 K263 K254 H270:H272 K270:K272 H259:H261" xr:uid="{1BAC3772-5F4E-634A-A07E-8D4EDF7BB2DC}">
      <formula1>H254&lt;=I254</formula1>
    </dataValidation>
    <dataValidation type="custom" showInputMessage="1" showErrorMessage="1" error="Este número debe ser mayor o igual al número de observaciones desabastecidas (Columna H)." sqref="I254:I257 L259 I270:I272 L257 I263:I268 L261 L254 L263 L266 L268 L270:L272 I259:I261" xr:uid="{D888FBFA-D377-124F-8182-97633666BB56}">
      <formula1>I254&gt;=H254</formula1>
    </dataValidation>
    <dataValidation type="custom" showInputMessage="1" showErrorMessage="1" error="Este número debe ser mayor o igual al número total de obviaciones desabastecidas (Columna K)." sqref="L267 L264:L265 L260 L255:L256" xr:uid="{22C9F938-B41E-7E4E-BA8C-A0A3EF852E89}">
      <formula1>L255&gt;=K255</formula1>
    </dataValidation>
    <dataValidation type="custom" showInputMessage="1" showErrorMessage="1" error="Este número debe ser menor o igual al número total de SDP que informan (observaciones de stock) (Columna L)." sqref="K267 K264:K265 K260 K255:K256" xr:uid="{7CAFA787-F3EE-EE4C-B2DD-C4591F3E4B18}">
      <formula1>K255&lt;=L255</formula1>
    </dataValidation>
  </dataValidations>
  <hyperlinks>
    <hyperlink ref="H3" location="'All Country Summary (2021) '!A1" display="Go to summary page" xr:uid="{53FB47ED-D251-B548-8B07-7E8450290B2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B36C-515A-CA4A-B00C-BA4808DF8336}">
  <sheetPr>
    <tabColor theme="0" tint="-0.249977111117893"/>
  </sheetPr>
  <dimension ref="A1:Q354"/>
  <sheetViews>
    <sheetView showGridLines="0" topLeftCell="A338" zoomScale="70" zoomScaleNormal="70" zoomScaleSheetLayoutView="100" workbookViewId="0">
      <selection activeCell="C348" sqref="C348:G348"/>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4.85546875" style="395" customWidth="1"/>
    <col min="13" max="13" width="16" style="395" customWidth="1"/>
    <col min="14" max="14" width="34.42578125" style="395" customWidth="1"/>
    <col min="15" max="15" width="60.28515625" style="395" customWidth="1"/>
    <col min="16" max="16" width="49.285156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thickBot="1" x14ac:dyDescent="0.3">
      <c r="B3" s="579"/>
      <c r="C3" s="400"/>
      <c r="D3" s="401" t="s">
        <v>383</v>
      </c>
      <c r="E3" s="581"/>
      <c r="F3" s="403" t="s">
        <v>384</v>
      </c>
      <c r="G3" s="580"/>
      <c r="H3" s="396"/>
      <c r="I3" s="396"/>
      <c r="J3" s="396"/>
      <c r="K3" s="397"/>
      <c r="L3" s="397"/>
      <c r="M3" s="397"/>
      <c r="N3" s="398"/>
    </row>
    <row r="4" spans="2:16" ht="36" customHeight="1" x14ac:dyDescent="0.25">
      <c r="B4" s="1667" t="s">
        <v>385</v>
      </c>
      <c r="C4" s="1496"/>
      <c r="D4" s="1496"/>
      <c r="E4" s="1496"/>
      <c r="F4" s="1496"/>
      <c r="G4" s="1496"/>
      <c r="H4" s="1496"/>
      <c r="I4" s="1496"/>
      <c r="J4" s="1496"/>
      <c r="K4" s="1496"/>
      <c r="L4" s="1496"/>
      <c r="M4" s="1496"/>
      <c r="N4" s="1496"/>
    </row>
    <row r="5" spans="2:16" ht="148.5" customHeight="1" thickBot="1" x14ac:dyDescent="0.3">
      <c r="B5" s="1668" t="s">
        <v>386</v>
      </c>
      <c r="C5" s="1669"/>
      <c r="D5" s="1669"/>
      <c r="E5" s="1669"/>
      <c r="F5" s="1669"/>
      <c r="G5" s="1669"/>
      <c r="H5" s="1669"/>
      <c r="I5" s="1669"/>
      <c r="J5" s="1669"/>
      <c r="K5" s="1669"/>
      <c r="L5" s="1669"/>
      <c r="M5" s="1669"/>
      <c r="N5" s="1669"/>
    </row>
    <row r="6" spans="2:16" ht="99.75" customHeight="1" thickBot="1" x14ac:dyDescent="0.3">
      <c r="B6" s="1670" t="s">
        <v>387</v>
      </c>
      <c r="C6" s="1671"/>
      <c r="D6" s="1671"/>
      <c r="E6" s="1671"/>
      <c r="F6" s="1671"/>
      <c r="G6" s="1671"/>
      <c r="H6" s="1671"/>
      <c r="I6" s="1671"/>
      <c r="J6" s="582"/>
      <c r="K6" s="1672" t="s">
        <v>388</v>
      </c>
      <c r="L6" s="1671"/>
      <c r="M6" s="1671"/>
      <c r="N6" s="1673"/>
      <c r="O6" s="583" t="s">
        <v>389</v>
      </c>
      <c r="P6" s="584" t="s">
        <v>390</v>
      </c>
    </row>
    <row r="7" spans="2:16" ht="23.25" customHeight="1" thickBot="1" x14ac:dyDescent="0.3">
      <c r="B7" s="1434" t="s">
        <v>0</v>
      </c>
      <c r="C7" s="1431"/>
      <c r="D7" s="1431"/>
      <c r="E7" s="1431"/>
      <c r="F7" s="1431"/>
      <c r="G7" s="1431"/>
      <c r="H7" s="1431"/>
      <c r="I7" s="1431"/>
      <c r="J7" s="1431"/>
      <c r="K7" s="1431"/>
      <c r="L7" s="1431"/>
      <c r="M7" s="1431"/>
      <c r="N7" s="1431"/>
      <c r="O7" s="1431"/>
      <c r="P7" s="1433"/>
    </row>
    <row r="8" spans="2:16" ht="83.25" customHeight="1" x14ac:dyDescent="0.25">
      <c r="B8" s="410" t="s">
        <v>391</v>
      </c>
      <c r="C8" s="1662" t="s">
        <v>392</v>
      </c>
      <c r="D8" s="1439"/>
      <c r="E8" s="1439"/>
      <c r="F8" s="1439"/>
      <c r="G8" s="1439"/>
      <c r="H8" s="1559"/>
      <c r="I8" s="411"/>
      <c r="J8" s="426" t="s">
        <v>393</v>
      </c>
      <c r="K8" s="585"/>
      <c r="L8" s="585"/>
      <c r="M8" s="585"/>
      <c r="N8" s="586"/>
      <c r="O8" s="1663"/>
      <c r="P8" s="1663"/>
    </row>
    <row r="9" spans="2:16" ht="22.5" customHeight="1" x14ac:dyDescent="0.25">
      <c r="B9" s="1664" t="s">
        <v>394</v>
      </c>
      <c r="C9" s="1428"/>
      <c r="D9" s="1428"/>
      <c r="E9" s="1428"/>
      <c r="F9" s="1428"/>
      <c r="G9" s="1428"/>
      <c r="H9" s="1428"/>
      <c r="I9" s="1428"/>
      <c r="J9" s="1428"/>
      <c r="K9" s="1428"/>
      <c r="L9" s="1428"/>
      <c r="M9" s="1428"/>
      <c r="N9" s="1429"/>
      <c r="O9" s="1475"/>
      <c r="P9" s="1475"/>
    </row>
    <row r="10" spans="2:16" ht="21.75" customHeight="1" x14ac:dyDescent="0.25">
      <c r="B10" s="421" t="s">
        <v>395</v>
      </c>
      <c r="C10" s="1461" t="s">
        <v>396</v>
      </c>
      <c r="D10" s="1428"/>
      <c r="E10" s="1436"/>
      <c r="F10" s="1665"/>
      <c r="G10" s="1428"/>
      <c r="H10" s="1428"/>
      <c r="I10" s="1428"/>
      <c r="J10" s="1428"/>
      <c r="K10" s="1428"/>
      <c r="L10" s="1428"/>
      <c r="M10" s="1428"/>
      <c r="N10" s="1428"/>
      <c r="O10" s="1475"/>
      <c r="P10" s="1475"/>
    </row>
    <row r="11" spans="2:16" ht="29.25" customHeight="1" x14ac:dyDescent="0.25">
      <c r="B11" s="77" t="s">
        <v>397</v>
      </c>
      <c r="C11" s="1461" t="s">
        <v>398</v>
      </c>
      <c r="D11" s="1428"/>
      <c r="E11" s="1428"/>
      <c r="F11" s="1428"/>
      <c r="G11" s="1428"/>
      <c r="H11" s="1436"/>
      <c r="I11" s="415" t="s">
        <v>399</v>
      </c>
      <c r="J11" s="416"/>
      <c r="K11" s="416"/>
      <c r="L11" s="416"/>
      <c r="M11" s="416"/>
      <c r="N11" s="417"/>
      <c r="O11" s="1475"/>
      <c r="P11" s="1475"/>
    </row>
    <row r="12" spans="2:16" ht="28.5" customHeight="1" x14ac:dyDescent="0.25">
      <c r="B12" s="418" t="s">
        <v>395</v>
      </c>
      <c r="C12" s="1461" t="s">
        <v>400</v>
      </c>
      <c r="D12" s="1428"/>
      <c r="E12" s="1428"/>
      <c r="F12" s="1428"/>
      <c r="G12" s="1428"/>
      <c r="H12" s="1436"/>
      <c r="I12" s="505"/>
      <c r="J12" s="1661" t="s">
        <v>401</v>
      </c>
      <c r="K12" s="1436"/>
      <c r="L12" s="1658"/>
      <c r="M12" s="1428"/>
      <c r="N12" s="1429"/>
      <c r="O12" s="1475"/>
      <c r="P12" s="1475"/>
    </row>
    <row r="13" spans="2:16" ht="28.5" customHeight="1" x14ac:dyDescent="0.25">
      <c r="B13" s="419" t="s">
        <v>402</v>
      </c>
      <c r="C13" s="1461" t="s">
        <v>403</v>
      </c>
      <c r="D13" s="1428"/>
      <c r="E13" s="1428"/>
      <c r="F13" s="1428"/>
      <c r="G13" s="1428"/>
      <c r="H13" s="1436"/>
      <c r="I13" s="505"/>
      <c r="J13" s="1661" t="s">
        <v>401</v>
      </c>
      <c r="K13" s="1436"/>
      <c r="L13" s="1658"/>
      <c r="M13" s="1428"/>
      <c r="N13" s="1429"/>
      <c r="O13" s="1475"/>
      <c r="P13" s="1475"/>
    </row>
    <row r="14" spans="2:16" ht="28.5" customHeight="1" x14ac:dyDescent="0.25">
      <c r="B14" s="419" t="s">
        <v>404</v>
      </c>
      <c r="C14" s="1461" t="s">
        <v>405</v>
      </c>
      <c r="D14" s="1428"/>
      <c r="E14" s="1428"/>
      <c r="F14" s="1428"/>
      <c r="G14" s="1428"/>
      <c r="H14" s="1436"/>
      <c r="I14" s="505"/>
      <c r="J14" s="1661" t="s">
        <v>401</v>
      </c>
      <c r="K14" s="1436"/>
      <c r="L14" s="1658"/>
      <c r="M14" s="1428"/>
      <c r="N14" s="1429"/>
      <c r="O14" s="1475"/>
      <c r="P14" s="1475"/>
    </row>
    <row r="15" spans="2:16" ht="28.5" customHeight="1" x14ac:dyDescent="0.25">
      <c r="B15" s="419" t="s">
        <v>406</v>
      </c>
      <c r="C15" s="1461" t="s">
        <v>407</v>
      </c>
      <c r="D15" s="1428"/>
      <c r="E15" s="1428"/>
      <c r="F15" s="1428"/>
      <c r="G15" s="1428"/>
      <c r="H15" s="1436"/>
      <c r="I15" s="505"/>
      <c r="J15" s="1661" t="s">
        <v>408</v>
      </c>
      <c r="K15" s="1436"/>
      <c r="L15" s="1658"/>
      <c r="M15" s="1428"/>
      <c r="N15" s="1429"/>
      <c r="O15" s="1475"/>
      <c r="P15" s="1475"/>
    </row>
    <row r="16" spans="2:16" ht="28.5" customHeight="1" x14ac:dyDescent="0.25">
      <c r="B16" s="419" t="s">
        <v>409</v>
      </c>
      <c r="C16" s="1461" t="s">
        <v>62</v>
      </c>
      <c r="D16" s="1428"/>
      <c r="E16" s="1428"/>
      <c r="F16" s="1428"/>
      <c r="G16" s="1428"/>
      <c r="H16" s="1436"/>
      <c r="I16" s="505"/>
      <c r="J16" s="1661" t="s">
        <v>410</v>
      </c>
      <c r="K16" s="1436"/>
      <c r="L16" s="1658"/>
      <c r="M16" s="1428"/>
      <c r="N16" s="1429"/>
      <c r="O16" s="1475"/>
      <c r="P16" s="1475"/>
    </row>
    <row r="17" spans="2:16" ht="28.5" customHeight="1" x14ac:dyDescent="0.25">
      <c r="B17" s="419" t="s">
        <v>411</v>
      </c>
      <c r="C17" s="1461" t="s">
        <v>412</v>
      </c>
      <c r="D17" s="1428"/>
      <c r="E17" s="1428"/>
      <c r="F17" s="1428"/>
      <c r="G17" s="1428"/>
      <c r="H17" s="1436"/>
      <c r="I17" s="505"/>
      <c r="J17" s="1661" t="s">
        <v>413</v>
      </c>
      <c r="K17" s="1436"/>
      <c r="L17" s="1658"/>
      <c r="M17" s="1428"/>
      <c r="N17" s="1429"/>
      <c r="O17" s="1475"/>
      <c r="P17" s="1475"/>
    </row>
    <row r="18" spans="2:16" ht="26.25" customHeight="1" x14ac:dyDescent="0.25">
      <c r="B18" s="419" t="s">
        <v>414</v>
      </c>
      <c r="C18" s="1461" t="s">
        <v>415</v>
      </c>
      <c r="D18" s="1428"/>
      <c r="E18" s="1428"/>
      <c r="F18" s="1428"/>
      <c r="G18" s="1428"/>
      <c r="H18" s="1436"/>
      <c r="I18" s="505"/>
      <c r="J18" s="1661" t="s">
        <v>416</v>
      </c>
      <c r="K18" s="1436"/>
      <c r="L18" s="1658"/>
      <c r="M18" s="1428"/>
      <c r="N18" s="1429"/>
      <c r="O18" s="1475"/>
      <c r="P18" s="1475"/>
    </row>
    <row r="19" spans="2:16" ht="30.75" customHeight="1" x14ac:dyDescent="0.25">
      <c r="B19" s="419" t="s">
        <v>417</v>
      </c>
      <c r="C19" s="1461" t="s">
        <v>418</v>
      </c>
      <c r="D19" s="1428"/>
      <c r="E19" s="1428"/>
      <c r="F19" s="1428"/>
      <c r="G19" s="1428"/>
      <c r="H19" s="1436"/>
      <c r="I19" s="505"/>
      <c r="J19" s="1661" t="s">
        <v>416</v>
      </c>
      <c r="K19" s="1436"/>
      <c r="L19" s="1658"/>
      <c r="M19" s="1428"/>
      <c r="N19" s="1429"/>
      <c r="O19" s="1475"/>
      <c r="P19" s="1475"/>
    </row>
    <row r="20" spans="2:16" ht="30" customHeight="1" x14ac:dyDescent="0.25">
      <c r="B20" s="419" t="s">
        <v>419</v>
      </c>
      <c r="C20" s="1461" t="s">
        <v>420</v>
      </c>
      <c r="D20" s="1428"/>
      <c r="E20" s="1428"/>
      <c r="F20" s="1428"/>
      <c r="G20" s="1428"/>
      <c r="H20" s="1436"/>
      <c r="I20" s="505"/>
      <c r="J20" s="1661" t="s">
        <v>416</v>
      </c>
      <c r="K20" s="1436"/>
      <c r="L20" s="1658"/>
      <c r="M20" s="1428"/>
      <c r="N20" s="1429"/>
      <c r="O20" s="1471"/>
      <c r="P20" s="1471"/>
    </row>
    <row r="21" spans="2:16" ht="24" customHeight="1" thickBot="1" x14ac:dyDescent="0.3">
      <c r="B21" s="77" t="s">
        <v>421</v>
      </c>
      <c r="C21" s="1457" t="s">
        <v>422</v>
      </c>
      <c r="D21" s="1428"/>
      <c r="E21" s="1428"/>
      <c r="F21" s="1428"/>
      <c r="G21" s="1428"/>
      <c r="H21" s="1428"/>
      <c r="I21" s="505"/>
      <c r="J21" s="1659" t="s">
        <v>423</v>
      </c>
      <c r="K21" s="1660"/>
      <c r="L21" s="1448"/>
      <c r="M21" s="1448"/>
      <c r="N21" s="1466"/>
      <c r="O21" s="357"/>
      <c r="P21" s="429"/>
    </row>
    <row r="22" spans="2:16" ht="24" customHeight="1" x14ac:dyDescent="0.25">
      <c r="B22" s="77" t="s">
        <v>424</v>
      </c>
      <c r="C22" s="1457" t="s">
        <v>425</v>
      </c>
      <c r="D22" s="1428"/>
      <c r="E22" s="1428"/>
      <c r="F22" s="1428"/>
      <c r="G22" s="1428"/>
      <c r="H22" s="1428"/>
      <c r="I22" s="505"/>
      <c r="J22" s="1490"/>
      <c r="K22" s="1478"/>
      <c r="L22" s="1496"/>
      <c r="M22" s="1496"/>
      <c r="N22" s="1454"/>
      <c r="O22" s="357"/>
      <c r="P22" s="429"/>
    </row>
    <row r="23" spans="2:16" ht="24" customHeight="1" thickBot="1" x14ac:dyDescent="0.3">
      <c r="B23" s="77" t="s">
        <v>426</v>
      </c>
      <c r="C23" s="1457" t="s">
        <v>427</v>
      </c>
      <c r="D23" s="1428"/>
      <c r="E23" s="1428"/>
      <c r="F23" s="1428"/>
      <c r="G23" s="1428"/>
      <c r="H23" s="1428"/>
      <c r="I23" s="505"/>
      <c r="J23" s="1490"/>
      <c r="K23" s="1478"/>
      <c r="L23" s="1496"/>
      <c r="M23" s="1496"/>
      <c r="N23" s="1454"/>
      <c r="O23" s="1500"/>
      <c r="P23" s="1500"/>
    </row>
    <row r="24" spans="2:16" ht="25.5" customHeight="1" x14ac:dyDescent="0.25">
      <c r="B24" s="77" t="s">
        <v>428</v>
      </c>
      <c r="C24" s="1457" t="s">
        <v>429</v>
      </c>
      <c r="D24" s="1428"/>
      <c r="E24" s="1428"/>
      <c r="F24" s="1428"/>
      <c r="G24" s="1428"/>
      <c r="H24" s="1428"/>
      <c r="I24" s="505"/>
      <c r="J24" s="1490"/>
      <c r="K24" s="1478"/>
      <c r="L24" s="1496"/>
      <c r="M24" s="1496"/>
      <c r="N24" s="1454"/>
      <c r="O24" s="1475"/>
      <c r="P24" s="1475"/>
    </row>
    <row r="25" spans="2:16" ht="37.5" customHeight="1" thickBot="1" x14ac:dyDescent="0.3">
      <c r="B25" s="421" t="s">
        <v>395</v>
      </c>
      <c r="C25" s="1645" t="s">
        <v>430</v>
      </c>
      <c r="D25" s="1424"/>
      <c r="E25" s="1424"/>
      <c r="F25" s="1424"/>
      <c r="G25" s="1424"/>
      <c r="H25" s="1424"/>
      <c r="I25" s="505"/>
      <c r="J25" s="1490"/>
      <c r="K25" s="1467"/>
      <c r="L25" s="1468"/>
      <c r="M25" s="1468"/>
      <c r="N25" s="1469"/>
      <c r="O25" s="1422"/>
      <c r="P25" s="1422"/>
    </row>
    <row r="26" spans="2:16" ht="24.75" customHeight="1" thickBot="1" x14ac:dyDescent="0.3">
      <c r="B26" s="1434" t="s">
        <v>1</v>
      </c>
      <c r="C26" s="1431"/>
      <c r="D26" s="1431"/>
      <c r="E26" s="1431"/>
      <c r="F26" s="1431"/>
      <c r="G26" s="1431"/>
      <c r="H26" s="1431"/>
      <c r="I26" s="1431"/>
      <c r="J26" s="1431"/>
      <c r="K26" s="1431"/>
      <c r="L26" s="1431"/>
      <c r="M26" s="1431"/>
      <c r="N26" s="1431"/>
      <c r="O26" s="1431"/>
      <c r="P26" s="1433"/>
    </row>
    <row r="27" spans="2:16" ht="46.5" customHeight="1" x14ac:dyDescent="0.25">
      <c r="B27" s="1654" t="s">
        <v>431</v>
      </c>
      <c r="C27" s="1558" t="s">
        <v>432</v>
      </c>
      <c r="D27" s="1495"/>
      <c r="E27" s="1495"/>
      <c r="F27" s="1655"/>
      <c r="G27" s="518" t="s">
        <v>433</v>
      </c>
      <c r="H27" s="424"/>
      <c r="I27" s="587" t="s">
        <v>434</v>
      </c>
      <c r="J27" s="1"/>
      <c r="K27" s="1656" t="s">
        <v>435</v>
      </c>
      <c r="L27" s="1657"/>
      <c r="M27" s="1495"/>
      <c r="N27" s="1452"/>
      <c r="O27" s="427"/>
      <c r="P27" s="427"/>
    </row>
    <row r="28" spans="2:16" ht="54.75" customHeight="1" x14ac:dyDescent="0.25">
      <c r="B28" s="1525"/>
      <c r="C28" s="1484"/>
      <c r="D28" s="1484"/>
      <c r="E28" s="1484"/>
      <c r="F28" s="1456"/>
      <c r="G28" s="518" t="s">
        <v>436</v>
      </c>
      <c r="H28" s="487"/>
      <c r="I28" s="587" t="s">
        <v>437</v>
      </c>
      <c r="J28" s="487"/>
      <c r="K28" s="1490"/>
      <c r="L28" s="1478"/>
      <c r="M28" s="1496"/>
      <c r="N28" s="1454"/>
      <c r="O28" s="373"/>
      <c r="P28" s="373"/>
    </row>
    <row r="29" spans="2:16" ht="75" customHeight="1" x14ac:dyDescent="0.25">
      <c r="B29" s="77" t="s">
        <v>438</v>
      </c>
      <c r="C29" s="1488" t="s">
        <v>439</v>
      </c>
      <c r="D29" s="1428"/>
      <c r="E29" s="1428"/>
      <c r="F29" s="1428"/>
      <c r="G29" s="1428"/>
      <c r="H29" s="1428"/>
      <c r="I29" s="1436"/>
      <c r="J29" s="588"/>
      <c r="K29" s="1490"/>
      <c r="L29" s="1478"/>
      <c r="M29" s="1496"/>
      <c r="N29" s="1454"/>
      <c r="O29" s="1565"/>
      <c r="P29" s="1565"/>
    </row>
    <row r="30" spans="2:16" ht="32.25" customHeight="1" x14ac:dyDescent="0.25">
      <c r="B30" s="430"/>
      <c r="C30" s="550" t="s">
        <v>395</v>
      </c>
      <c r="D30" s="1461" t="s">
        <v>440</v>
      </c>
      <c r="E30" s="1428"/>
      <c r="F30" s="1428"/>
      <c r="G30" s="1428"/>
      <c r="H30" s="1428"/>
      <c r="I30" s="1436"/>
      <c r="J30" s="589"/>
      <c r="K30" s="1490"/>
      <c r="L30" s="1478"/>
      <c r="M30" s="1496"/>
      <c r="N30" s="1454"/>
      <c r="O30" s="1475"/>
      <c r="P30" s="1475"/>
    </row>
    <row r="31" spans="2:16" ht="29.25" customHeight="1" x14ac:dyDescent="0.25">
      <c r="B31" s="519" t="s">
        <v>441</v>
      </c>
      <c r="C31" s="1461" t="s">
        <v>442</v>
      </c>
      <c r="D31" s="1428"/>
      <c r="E31" s="1428"/>
      <c r="F31" s="1428"/>
      <c r="G31" s="1436"/>
      <c r="H31" s="1652"/>
      <c r="I31" s="1448"/>
      <c r="J31" s="1445"/>
      <c r="K31" s="1490"/>
      <c r="L31" s="1478"/>
      <c r="M31" s="1496"/>
      <c r="N31" s="1454"/>
      <c r="O31" s="1471"/>
      <c r="P31" s="1471"/>
    </row>
    <row r="32" spans="2:16" ht="29.25" customHeight="1" x14ac:dyDescent="0.25">
      <c r="B32" s="419"/>
      <c r="C32" s="1461" t="s">
        <v>443</v>
      </c>
      <c r="D32" s="1428"/>
      <c r="E32" s="1428"/>
      <c r="F32" s="1428"/>
      <c r="G32" s="1436"/>
      <c r="H32" s="1653"/>
      <c r="I32" s="1428"/>
      <c r="J32" s="1436"/>
      <c r="K32" s="1490"/>
      <c r="L32" s="1479"/>
      <c r="M32" s="1484"/>
      <c r="N32" s="1481"/>
      <c r="O32" s="429"/>
      <c r="P32" s="382"/>
    </row>
    <row r="33" spans="2:17" ht="59.25" customHeight="1" thickBot="1" x14ac:dyDescent="0.3">
      <c r="B33" s="221" t="s">
        <v>444</v>
      </c>
      <c r="C33" s="1649" t="s">
        <v>445</v>
      </c>
      <c r="D33" s="1468"/>
      <c r="E33" s="1468"/>
      <c r="F33" s="1468"/>
      <c r="G33" s="1468"/>
      <c r="H33" s="1468"/>
      <c r="I33" s="1468"/>
      <c r="J33" s="437"/>
      <c r="K33" s="512" t="s">
        <v>446</v>
      </c>
      <c r="L33" s="1650"/>
      <c r="M33" s="1424"/>
      <c r="N33" s="1578"/>
      <c r="O33" s="435"/>
      <c r="P33" s="435"/>
    </row>
    <row r="34" spans="2:17" ht="46.5" customHeight="1" x14ac:dyDescent="0.25">
      <c r="B34" s="1579" t="s">
        <v>447</v>
      </c>
      <c r="C34" s="1439"/>
      <c r="D34" s="1439"/>
      <c r="E34" s="1439"/>
      <c r="F34" s="1439"/>
      <c r="G34" s="1439"/>
      <c r="H34" s="1439"/>
      <c r="I34" s="1439"/>
      <c r="J34" s="1439"/>
      <c r="K34" s="1439"/>
      <c r="L34" s="1439"/>
      <c r="M34" s="1439"/>
      <c r="N34" s="1439"/>
      <c r="O34" s="1439"/>
      <c r="P34" s="1440"/>
    </row>
    <row r="35" spans="2:17" ht="78.75" customHeight="1" thickBot="1" x14ac:dyDescent="0.3">
      <c r="B35" s="436" t="s">
        <v>448</v>
      </c>
      <c r="C35" s="1649" t="s">
        <v>449</v>
      </c>
      <c r="D35" s="1468"/>
      <c r="E35" s="1468"/>
      <c r="F35" s="1468"/>
      <c r="G35" s="1468"/>
      <c r="H35" s="1468"/>
      <c r="I35" s="1468"/>
      <c r="J35" s="590"/>
      <c r="K35" s="434" t="s">
        <v>446</v>
      </c>
      <c r="L35" s="1651"/>
      <c r="M35" s="1468"/>
      <c r="N35" s="1469"/>
      <c r="O35" s="591"/>
      <c r="P35" s="373"/>
    </row>
    <row r="36" spans="2:17" ht="30.75" customHeight="1" x14ac:dyDescent="0.25">
      <c r="B36" s="1579" t="s">
        <v>450</v>
      </c>
      <c r="C36" s="1439"/>
      <c r="D36" s="1439"/>
      <c r="E36" s="1439"/>
      <c r="F36" s="1439"/>
      <c r="G36" s="1439"/>
      <c r="H36" s="1439"/>
      <c r="I36" s="1439"/>
      <c r="J36" s="1439"/>
      <c r="K36" s="1439"/>
      <c r="L36" s="1439"/>
      <c r="M36" s="1439"/>
      <c r="N36" s="1439"/>
      <c r="O36" s="1439"/>
      <c r="P36" s="1440"/>
    </row>
    <row r="37" spans="2:17" ht="60.75" customHeight="1" thickBot="1" x14ac:dyDescent="0.3">
      <c r="B37" s="436" t="s">
        <v>451</v>
      </c>
      <c r="C37" s="1647" t="s">
        <v>452</v>
      </c>
      <c r="D37" s="1484"/>
      <c r="E37" s="1484"/>
      <c r="F37" s="1456"/>
      <c r="G37" s="592" t="s">
        <v>453</v>
      </c>
      <c r="H37" s="593" t="s">
        <v>454</v>
      </c>
      <c r="I37" s="1613" t="s">
        <v>455</v>
      </c>
      <c r="J37" s="1436"/>
      <c r="K37" s="1615" t="s">
        <v>435</v>
      </c>
      <c r="L37" s="1428"/>
      <c r="M37" s="1428"/>
      <c r="N37" s="1429"/>
      <c r="O37" s="1648"/>
      <c r="P37" s="1648"/>
    </row>
    <row r="38" spans="2:17" ht="43.5" customHeight="1" x14ac:dyDescent="0.25">
      <c r="B38" s="419" t="s">
        <v>395</v>
      </c>
      <c r="C38" s="1461" t="s">
        <v>456</v>
      </c>
      <c r="D38" s="1428"/>
      <c r="E38" s="1428"/>
      <c r="F38" s="1436"/>
      <c r="G38" s="594"/>
      <c r="H38" s="595"/>
      <c r="I38" s="1632"/>
      <c r="J38" s="1436"/>
      <c r="K38" s="1642"/>
      <c r="L38" s="1428"/>
      <c r="M38" s="1428"/>
      <c r="N38" s="1429"/>
      <c r="O38" s="1475"/>
      <c r="P38" s="1475"/>
    </row>
    <row r="39" spans="2:17" ht="49.5" customHeight="1" x14ac:dyDescent="0.25">
      <c r="B39" s="419" t="s">
        <v>402</v>
      </c>
      <c r="C39" s="1461" t="s">
        <v>457</v>
      </c>
      <c r="D39" s="1428"/>
      <c r="E39" s="1428"/>
      <c r="F39" s="1436"/>
      <c r="G39" s="594"/>
      <c r="H39" s="595"/>
      <c r="I39" s="1632"/>
      <c r="J39" s="1436"/>
      <c r="K39" s="1642"/>
      <c r="L39" s="1428"/>
      <c r="M39" s="1428"/>
      <c r="N39" s="1429"/>
      <c r="O39" s="1475"/>
      <c r="P39" s="1475"/>
    </row>
    <row r="40" spans="2:17" ht="45" customHeight="1" thickBot="1" x14ac:dyDescent="0.3">
      <c r="B40" s="421" t="s">
        <v>404</v>
      </c>
      <c r="C40" s="1459" t="s">
        <v>458</v>
      </c>
      <c r="D40" s="1448"/>
      <c r="E40" s="1448"/>
      <c r="F40" s="1445"/>
      <c r="G40" s="596">
        <f>G38+G39</f>
        <v>0</v>
      </c>
      <c r="H40" s="442"/>
      <c r="I40" s="1627"/>
      <c r="J40" s="1425"/>
      <c r="K40" s="1643"/>
      <c r="L40" s="1424"/>
      <c r="M40" s="1424"/>
      <c r="N40" s="1578"/>
      <c r="O40" s="1422"/>
      <c r="P40" s="1422"/>
      <c r="Q40" s="597"/>
    </row>
    <row r="41" spans="2:17" ht="57.75" customHeight="1" x14ac:dyDescent="0.25">
      <c r="B41" s="1644" t="s">
        <v>459</v>
      </c>
      <c r="C41" s="1439"/>
      <c r="D41" s="1439"/>
      <c r="E41" s="1439"/>
      <c r="F41" s="1439"/>
      <c r="G41" s="1439"/>
      <c r="H41" s="1439"/>
      <c r="I41" s="1439"/>
      <c r="J41" s="1439"/>
      <c r="K41" s="1439"/>
      <c r="L41" s="1439"/>
      <c r="M41" s="1439"/>
      <c r="N41" s="1439"/>
      <c r="O41" s="1439"/>
      <c r="P41" s="1440"/>
    </row>
    <row r="42" spans="2:17" ht="93" customHeight="1" thickBot="1" x14ac:dyDescent="0.3">
      <c r="B42" s="75" t="s">
        <v>460</v>
      </c>
      <c r="C42" s="1645" t="s">
        <v>461</v>
      </c>
      <c r="D42" s="1424"/>
      <c r="E42" s="1424"/>
      <c r="F42" s="1424"/>
      <c r="G42" s="1424"/>
      <c r="H42" s="1424"/>
      <c r="I42" s="437"/>
      <c r="J42" s="444" t="s">
        <v>446</v>
      </c>
      <c r="K42" s="1646"/>
      <c r="L42" s="1424"/>
      <c r="M42" s="1424"/>
      <c r="N42" s="1578"/>
      <c r="O42" s="388"/>
      <c r="P42" s="375"/>
    </row>
    <row r="43" spans="2:17" ht="36.75" customHeight="1" x14ac:dyDescent="0.25">
      <c r="B43" s="1579" t="s">
        <v>462</v>
      </c>
      <c r="C43" s="1439"/>
      <c r="D43" s="1439"/>
      <c r="E43" s="1439"/>
      <c r="F43" s="1439"/>
      <c r="G43" s="1439"/>
      <c r="H43" s="1439"/>
      <c r="I43" s="1439"/>
      <c r="J43" s="1439"/>
      <c r="K43" s="1439"/>
      <c r="L43" s="1439"/>
      <c r="M43" s="1439"/>
      <c r="N43" s="1439"/>
      <c r="O43" s="1439"/>
      <c r="P43" s="1440"/>
    </row>
    <row r="44" spans="2:17" ht="61.5" customHeight="1" thickBot="1" x14ac:dyDescent="0.3">
      <c r="B44" s="76" t="s">
        <v>463</v>
      </c>
      <c r="C44" s="1634" t="s">
        <v>464</v>
      </c>
      <c r="D44" s="1484"/>
      <c r="E44" s="1456"/>
      <c r="F44" s="439" t="s">
        <v>465</v>
      </c>
      <c r="G44" s="1636" t="s">
        <v>466</v>
      </c>
      <c r="H44" s="1436"/>
      <c r="I44" s="1613" t="s">
        <v>454</v>
      </c>
      <c r="J44" s="1436"/>
      <c r="K44" s="1636" t="s">
        <v>467</v>
      </c>
      <c r="L44" s="1436"/>
      <c r="M44" s="446" t="s">
        <v>468</v>
      </c>
      <c r="N44" s="598" t="s">
        <v>469</v>
      </c>
      <c r="O44" s="1500"/>
      <c r="P44" s="1500"/>
    </row>
    <row r="45" spans="2:17" ht="28.5" customHeight="1" x14ac:dyDescent="0.25">
      <c r="B45" s="419" t="s">
        <v>395</v>
      </c>
      <c r="C45" s="1637" t="s">
        <v>470</v>
      </c>
      <c r="D45" s="1428"/>
      <c r="E45" s="1436"/>
      <c r="F45" s="14"/>
      <c r="G45" s="1638"/>
      <c r="H45" s="1436"/>
      <c r="I45" s="1639"/>
      <c r="J45" s="1436"/>
      <c r="K45" s="1633"/>
      <c r="L45" s="1436"/>
      <c r="M45" s="448"/>
      <c r="N45" s="449"/>
      <c r="O45" s="1475"/>
      <c r="P45" s="1475"/>
    </row>
    <row r="46" spans="2:17" ht="31.5" customHeight="1" x14ac:dyDescent="0.25">
      <c r="B46" s="450"/>
      <c r="C46" s="1637" t="s">
        <v>471</v>
      </c>
      <c r="D46" s="1428"/>
      <c r="E46" s="1436"/>
      <c r="F46" s="1640"/>
      <c r="G46" s="1428"/>
      <c r="H46" s="1428"/>
      <c r="I46" s="1428"/>
      <c r="J46" s="1428"/>
      <c r="K46" s="1428"/>
      <c r="L46" s="1428"/>
      <c r="M46" s="1428"/>
      <c r="N46" s="1429"/>
      <c r="O46" s="1475"/>
      <c r="P46" s="1475"/>
    </row>
    <row r="47" spans="2:17" ht="65.25" customHeight="1" x14ac:dyDescent="0.25">
      <c r="B47" s="419" t="s">
        <v>402</v>
      </c>
      <c r="C47" s="1637" t="s">
        <v>472</v>
      </c>
      <c r="D47" s="1428"/>
      <c r="E47" s="1436"/>
      <c r="F47" s="505"/>
      <c r="G47" s="1638"/>
      <c r="H47" s="1436"/>
      <c r="I47" s="1632"/>
      <c r="J47" s="1436"/>
      <c r="K47" s="1633"/>
      <c r="L47" s="1436"/>
      <c r="M47" s="448"/>
      <c r="N47" s="449"/>
      <c r="O47" s="1475"/>
      <c r="P47" s="1475"/>
    </row>
    <row r="48" spans="2:17" ht="35.25" customHeight="1" x14ac:dyDescent="0.25">
      <c r="B48" s="450"/>
      <c r="C48" s="1637" t="s">
        <v>473</v>
      </c>
      <c r="D48" s="1428"/>
      <c r="E48" s="1436"/>
      <c r="F48" s="1640"/>
      <c r="G48" s="1428"/>
      <c r="H48" s="1428"/>
      <c r="I48" s="1428"/>
      <c r="J48" s="1428"/>
      <c r="K48" s="1428"/>
      <c r="L48" s="1428"/>
      <c r="M48" s="1428"/>
      <c r="N48" s="1429"/>
      <c r="O48" s="1475"/>
      <c r="P48" s="1475"/>
    </row>
    <row r="49" spans="1:16" ht="44.25" customHeight="1" thickBot="1" x14ac:dyDescent="0.3">
      <c r="B49" s="452" t="s">
        <v>404</v>
      </c>
      <c r="C49" s="1641" t="s">
        <v>474</v>
      </c>
      <c r="D49" s="1424"/>
      <c r="E49" s="1425"/>
      <c r="F49" s="453"/>
      <c r="G49" s="1626">
        <f>G45+G47</f>
        <v>0</v>
      </c>
      <c r="H49" s="1425"/>
      <c r="I49" s="1627"/>
      <c r="J49" s="1425"/>
      <c r="K49" s="1628">
        <f>K45+K47</f>
        <v>0</v>
      </c>
      <c r="L49" s="1424"/>
      <c r="M49" s="454"/>
      <c r="N49" s="455"/>
      <c r="O49" s="1422"/>
      <c r="P49" s="1422"/>
    </row>
    <row r="50" spans="1:16" ht="56.25" customHeight="1" x14ac:dyDescent="0.25">
      <c r="B50" s="1579" t="s">
        <v>475</v>
      </c>
      <c r="C50" s="1439"/>
      <c r="D50" s="1439"/>
      <c r="E50" s="1439"/>
      <c r="F50" s="1439"/>
      <c r="G50" s="1439"/>
      <c r="H50" s="1439"/>
      <c r="I50" s="1439"/>
      <c r="J50" s="1439"/>
      <c r="K50" s="1439"/>
      <c r="L50" s="1439"/>
      <c r="M50" s="1439"/>
      <c r="N50" s="1439"/>
      <c r="O50" s="1439"/>
      <c r="P50" s="1440"/>
    </row>
    <row r="51" spans="1:16" ht="58.5" customHeight="1" x14ac:dyDescent="0.25">
      <c r="B51" s="76" t="s">
        <v>476</v>
      </c>
      <c r="C51" s="1634" t="s">
        <v>477</v>
      </c>
      <c r="D51" s="1484"/>
      <c r="E51" s="1456"/>
      <c r="F51" s="445" t="s">
        <v>478</v>
      </c>
      <c r="G51" s="1635" t="s">
        <v>479</v>
      </c>
      <c r="H51" s="1436"/>
      <c r="I51" s="1613" t="s">
        <v>454</v>
      </c>
      <c r="J51" s="1436"/>
      <c r="K51" s="1636" t="s">
        <v>480</v>
      </c>
      <c r="L51" s="1436"/>
      <c r="M51" s="446" t="s">
        <v>468</v>
      </c>
      <c r="N51" s="480" t="s">
        <v>481</v>
      </c>
      <c r="O51" s="599"/>
      <c r="P51" s="469"/>
    </row>
    <row r="52" spans="1:16" s="386" customFormat="1" ht="32.25" customHeight="1" x14ac:dyDescent="0.25">
      <c r="B52" s="419" t="s">
        <v>395</v>
      </c>
      <c r="C52" s="1461" t="s">
        <v>99</v>
      </c>
      <c r="D52" s="1428"/>
      <c r="E52" s="1436"/>
      <c r="F52" s="14"/>
      <c r="G52" s="1631"/>
      <c r="H52" s="1436"/>
      <c r="I52" s="1632"/>
      <c r="J52" s="1436"/>
      <c r="K52" s="1633"/>
      <c r="L52" s="1436"/>
      <c r="M52" s="448"/>
      <c r="N52" s="462"/>
      <c r="O52" s="357" t="s">
        <v>482</v>
      </c>
      <c r="P52" s="429"/>
    </row>
    <row r="53" spans="1:16" s="386" customFormat="1" ht="32.25" customHeight="1" x14ac:dyDescent="0.25">
      <c r="B53" s="419" t="s">
        <v>402</v>
      </c>
      <c r="C53" s="1461" t="s">
        <v>62</v>
      </c>
      <c r="D53" s="1428"/>
      <c r="E53" s="1436"/>
      <c r="F53" s="14"/>
      <c r="G53" s="1631"/>
      <c r="H53" s="1436"/>
      <c r="I53" s="1632"/>
      <c r="J53" s="1436"/>
      <c r="K53" s="1633"/>
      <c r="L53" s="1436"/>
      <c r="M53" s="448"/>
      <c r="N53" s="462"/>
      <c r="O53" s="357" t="s">
        <v>483</v>
      </c>
      <c r="P53" s="429"/>
    </row>
    <row r="54" spans="1:16" s="386" customFormat="1" ht="32.25" customHeight="1" x14ac:dyDescent="0.25">
      <c r="B54" s="419" t="s">
        <v>404</v>
      </c>
      <c r="C54" s="1461" t="s">
        <v>101</v>
      </c>
      <c r="D54" s="1428"/>
      <c r="E54" s="1436"/>
      <c r="F54" s="14"/>
      <c r="G54" s="1631"/>
      <c r="H54" s="1436"/>
      <c r="I54" s="1632"/>
      <c r="J54" s="1436"/>
      <c r="K54" s="1633"/>
      <c r="L54" s="1436"/>
      <c r="M54" s="448"/>
      <c r="N54" s="462"/>
      <c r="O54" s="357"/>
      <c r="P54" s="429"/>
    </row>
    <row r="55" spans="1:16" s="386" customFormat="1" ht="32.25" customHeight="1" x14ac:dyDescent="0.25">
      <c r="B55" s="419" t="s">
        <v>406</v>
      </c>
      <c r="C55" s="1461" t="s">
        <v>484</v>
      </c>
      <c r="D55" s="1428"/>
      <c r="E55" s="1436"/>
      <c r="F55" s="14"/>
      <c r="G55" s="1631"/>
      <c r="H55" s="1436"/>
      <c r="I55" s="1632"/>
      <c r="J55" s="1436"/>
      <c r="K55" s="1633"/>
      <c r="L55" s="1436"/>
      <c r="M55" s="448"/>
      <c r="N55" s="600"/>
      <c r="O55" s="383"/>
      <c r="P55" s="383"/>
    </row>
    <row r="56" spans="1:16" s="386" customFormat="1" ht="32.25" customHeight="1" x14ac:dyDescent="0.25">
      <c r="B56" s="419" t="s">
        <v>409</v>
      </c>
      <c r="C56" s="1461" t="s">
        <v>302</v>
      </c>
      <c r="D56" s="1428"/>
      <c r="E56" s="1436"/>
      <c r="F56" s="14"/>
      <c r="G56" s="1631"/>
      <c r="H56" s="1436"/>
      <c r="I56" s="1632"/>
      <c r="J56" s="1436"/>
      <c r="K56" s="1633"/>
      <c r="L56" s="1436"/>
      <c r="M56" s="448"/>
      <c r="N56" s="462"/>
      <c r="O56" s="383"/>
      <c r="P56" s="383"/>
    </row>
    <row r="57" spans="1:16" ht="46.5" customHeight="1" thickBot="1" x14ac:dyDescent="0.3">
      <c r="B57" s="421" t="s">
        <v>411</v>
      </c>
      <c r="C57" s="1459" t="s">
        <v>485</v>
      </c>
      <c r="D57" s="1448"/>
      <c r="E57" s="1445"/>
      <c r="F57" s="464"/>
      <c r="G57" s="1626">
        <f>G52+G53+G54+G55+G56</f>
        <v>0</v>
      </c>
      <c r="H57" s="1425"/>
      <c r="I57" s="1627"/>
      <c r="J57" s="1425"/>
      <c r="K57" s="1628">
        <f>K52+K53+K54+K55+K56</f>
        <v>0</v>
      </c>
      <c r="L57" s="1424"/>
      <c r="M57" s="454"/>
      <c r="N57" s="455"/>
      <c r="O57" s="601"/>
      <c r="P57" s="601"/>
    </row>
    <row r="58" spans="1:16" ht="54.75" customHeight="1" x14ac:dyDescent="0.25">
      <c r="A58" s="360"/>
      <c r="B58" s="1629" t="s">
        <v>486</v>
      </c>
      <c r="C58" s="1439"/>
      <c r="D58" s="1439"/>
      <c r="E58" s="1439"/>
      <c r="F58" s="1439"/>
      <c r="G58" s="1439"/>
      <c r="H58" s="1439"/>
      <c r="I58" s="1439"/>
      <c r="J58" s="1439"/>
      <c r="K58" s="1439"/>
      <c r="L58" s="1439"/>
      <c r="M58" s="1439"/>
      <c r="N58" s="1439"/>
      <c r="O58" s="602"/>
      <c r="P58" s="603"/>
    </row>
    <row r="59" spans="1:16" ht="62.25" customHeight="1" x14ac:dyDescent="0.25">
      <c r="B59" s="604" t="s">
        <v>487</v>
      </c>
      <c r="C59" s="1630" t="s">
        <v>488</v>
      </c>
      <c r="D59" s="1428"/>
      <c r="E59" s="1428"/>
      <c r="F59" s="1428"/>
      <c r="G59" s="1428"/>
      <c r="H59" s="1428"/>
      <c r="I59" s="1436"/>
      <c r="J59" s="605" t="e">
        <f>G49/(G49+G57)</f>
        <v>#DIV/0!</v>
      </c>
      <c r="K59" s="476" t="s">
        <v>393</v>
      </c>
      <c r="L59" s="1622"/>
      <c r="M59" s="1428"/>
      <c r="N59" s="1429"/>
      <c r="O59" s="1587"/>
      <c r="P59" s="1587"/>
    </row>
    <row r="60" spans="1:16" ht="53.25" customHeight="1" x14ac:dyDescent="0.25">
      <c r="B60" s="606" t="s">
        <v>489</v>
      </c>
      <c r="C60" s="1621" t="s">
        <v>490</v>
      </c>
      <c r="D60" s="1428"/>
      <c r="E60" s="1428"/>
      <c r="F60" s="1428"/>
      <c r="G60" s="1428"/>
      <c r="H60" s="1428"/>
      <c r="I60" s="1436"/>
      <c r="J60" s="605" t="e">
        <f>G45/G49</f>
        <v>#DIV/0!</v>
      </c>
      <c r="K60" s="476" t="s">
        <v>446</v>
      </c>
      <c r="L60" s="1622"/>
      <c r="M60" s="1428"/>
      <c r="N60" s="1429"/>
      <c r="O60" s="1475"/>
      <c r="P60" s="1475"/>
    </row>
    <row r="61" spans="1:16" ht="53.25" customHeight="1" x14ac:dyDescent="0.25">
      <c r="B61" s="606" t="s">
        <v>491</v>
      </c>
      <c r="C61" s="1624" t="s">
        <v>492</v>
      </c>
      <c r="D61" s="1428"/>
      <c r="E61" s="1428"/>
      <c r="F61" s="1428"/>
      <c r="G61" s="1428"/>
      <c r="H61" s="1428"/>
      <c r="I61" s="1436"/>
      <c r="J61" s="607">
        <f>SUM(G49,G57)</f>
        <v>0</v>
      </c>
      <c r="K61" s="476" t="s">
        <v>446</v>
      </c>
      <c r="L61" s="1622"/>
      <c r="M61" s="1428"/>
      <c r="N61" s="1429"/>
      <c r="O61" s="1475"/>
      <c r="P61" s="1475"/>
    </row>
    <row r="62" spans="1:16" ht="53.25" customHeight="1" x14ac:dyDescent="0.25">
      <c r="B62" s="606" t="s">
        <v>493</v>
      </c>
      <c r="C62" s="1488" t="s">
        <v>494</v>
      </c>
      <c r="D62" s="1428"/>
      <c r="E62" s="1428"/>
      <c r="F62" s="1428"/>
      <c r="G62" s="1428"/>
      <c r="H62" s="1428"/>
      <c r="I62" s="1436"/>
      <c r="J62" s="605" t="e">
        <f>(G49+G57)/J29</f>
        <v>#DIV/0!</v>
      </c>
      <c r="K62" s="476" t="s">
        <v>393</v>
      </c>
      <c r="L62" s="1622"/>
      <c r="M62" s="1428"/>
      <c r="N62" s="1429"/>
      <c r="O62" s="1475"/>
      <c r="P62" s="1475"/>
    </row>
    <row r="63" spans="1:16" ht="70.5" customHeight="1" x14ac:dyDescent="0.25">
      <c r="B63" s="608" t="s">
        <v>495</v>
      </c>
      <c r="C63" s="1625" t="s">
        <v>496</v>
      </c>
      <c r="D63" s="1428"/>
      <c r="E63" s="1428"/>
      <c r="F63" s="1428"/>
      <c r="G63" s="1428"/>
      <c r="H63" s="1428"/>
      <c r="I63" s="1436"/>
      <c r="J63" s="609" t="e">
        <f>(K49+K57)/J30</f>
        <v>#DIV/0!</v>
      </c>
      <c r="K63" s="476" t="s">
        <v>393</v>
      </c>
      <c r="L63" s="1622"/>
      <c r="M63" s="1428"/>
      <c r="N63" s="1429"/>
      <c r="O63" s="1475"/>
      <c r="P63" s="1475"/>
    </row>
    <row r="64" spans="1:16" ht="53.25" customHeight="1" x14ac:dyDescent="0.25">
      <c r="B64" s="608" t="s">
        <v>497</v>
      </c>
      <c r="C64" s="1621" t="s">
        <v>498</v>
      </c>
      <c r="D64" s="1428"/>
      <c r="E64" s="1428"/>
      <c r="F64" s="1428"/>
      <c r="G64" s="1428"/>
      <c r="H64" s="1428"/>
      <c r="I64" s="1436"/>
      <c r="J64" s="605" t="e">
        <f>IF(J62&lt;0.99,"Funding gap","No funding gap")</f>
        <v>#DIV/0!</v>
      </c>
      <c r="K64" s="610" t="s">
        <v>446</v>
      </c>
      <c r="L64" s="1622"/>
      <c r="M64" s="1428"/>
      <c r="N64" s="1429"/>
      <c r="O64" s="1475"/>
      <c r="P64" s="1475"/>
    </row>
    <row r="65" spans="2:16" ht="53.25" customHeight="1" x14ac:dyDescent="0.25">
      <c r="B65" s="608" t="s">
        <v>499</v>
      </c>
      <c r="C65" s="1623" t="s">
        <v>500</v>
      </c>
      <c r="D65" s="1428"/>
      <c r="E65" s="1428"/>
      <c r="F65" s="1428"/>
      <c r="G65" s="1428"/>
      <c r="H65" s="1428"/>
      <c r="I65" s="1428"/>
      <c r="J65" s="611" t="e">
        <f>G45/J29</f>
        <v>#DIV/0!</v>
      </c>
      <c r="K65" s="610" t="s">
        <v>446</v>
      </c>
      <c r="L65" s="1622"/>
      <c r="M65" s="1428"/>
      <c r="N65" s="1429"/>
      <c r="O65" s="1471"/>
      <c r="P65" s="1471"/>
    </row>
    <row r="66" spans="2:16" ht="45" customHeight="1" x14ac:dyDescent="0.25">
      <c r="B66" s="77" t="s">
        <v>501</v>
      </c>
      <c r="C66" s="1461" t="s">
        <v>502</v>
      </c>
      <c r="D66" s="1428"/>
      <c r="E66" s="1428"/>
      <c r="F66" s="1428"/>
      <c r="G66" s="1428"/>
      <c r="H66" s="1428"/>
      <c r="I66" s="1428"/>
      <c r="J66" s="1436"/>
      <c r="K66" s="1619" t="s">
        <v>446</v>
      </c>
      <c r="L66" s="1622"/>
      <c r="M66" s="1448"/>
      <c r="N66" s="1466"/>
      <c r="O66" s="1565"/>
      <c r="P66" s="1565"/>
    </row>
    <row r="67" spans="2:16" ht="21" customHeight="1" x14ac:dyDescent="0.25">
      <c r="B67" s="419" t="s">
        <v>395</v>
      </c>
      <c r="C67" s="1620" t="s">
        <v>503</v>
      </c>
      <c r="D67" s="1428"/>
      <c r="E67" s="1428"/>
      <c r="F67" s="1428"/>
      <c r="G67" s="1428"/>
      <c r="H67" s="1428"/>
      <c r="I67" s="1428"/>
      <c r="J67" s="12"/>
      <c r="K67" s="1490"/>
      <c r="L67" s="1478"/>
      <c r="M67" s="1496"/>
      <c r="N67" s="1454"/>
      <c r="O67" s="1475"/>
      <c r="P67" s="1475"/>
    </row>
    <row r="68" spans="2:16" ht="21" customHeight="1" x14ac:dyDescent="0.25">
      <c r="B68" s="419" t="s">
        <v>402</v>
      </c>
      <c r="C68" s="1620" t="s">
        <v>504</v>
      </c>
      <c r="D68" s="1428"/>
      <c r="E68" s="1428"/>
      <c r="F68" s="1428"/>
      <c r="G68" s="1428"/>
      <c r="H68" s="1428"/>
      <c r="I68" s="1428"/>
      <c r="J68" s="12"/>
      <c r="K68" s="1490"/>
      <c r="L68" s="1478"/>
      <c r="M68" s="1496"/>
      <c r="N68" s="1454"/>
      <c r="O68" s="1475"/>
      <c r="P68" s="1475"/>
    </row>
    <row r="69" spans="2:16" ht="21" customHeight="1" x14ac:dyDescent="0.25">
      <c r="B69" s="419" t="s">
        <v>404</v>
      </c>
      <c r="C69" s="1620" t="s">
        <v>505</v>
      </c>
      <c r="D69" s="1428"/>
      <c r="E69" s="1428"/>
      <c r="F69" s="1428"/>
      <c r="G69" s="1428"/>
      <c r="H69" s="1428"/>
      <c r="I69" s="1428"/>
      <c r="J69" s="12"/>
      <c r="K69" s="1490"/>
      <c r="L69" s="1478"/>
      <c r="M69" s="1496"/>
      <c r="N69" s="1454"/>
      <c r="O69" s="1475"/>
      <c r="P69" s="1475"/>
    </row>
    <row r="70" spans="2:16" ht="21" customHeight="1" x14ac:dyDescent="0.25">
      <c r="B70" s="419" t="s">
        <v>406</v>
      </c>
      <c r="C70" s="1620" t="s">
        <v>302</v>
      </c>
      <c r="D70" s="1428"/>
      <c r="E70" s="1428"/>
      <c r="F70" s="1428"/>
      <c r="G70" s="1428"/>
      <c r="H70" s="1428"/>
      <c r="I70" s="1428"/>
      <c r="J70" s="12"/>
      <c r="K70" s="1490"/>
      <c r="L70" s="1478"/>
      <c r="M70" s="1496"/>
      <c r="N70" s="1454"/>
      <c r="O70" s="1475"/>
      <c r="P70" s="1475"/>
    </row>
    <row r="71" spans="2:16" ht="21" customHeight="1" x14ac:dyDescent="0.25">
      <c r="B71" s="419" t="s">
        <v>409</v>
      </c>
      <c r="C71" s="1618" t="s">
        <v>506</v>
      </c>
      <c r="D71" s="1428"/>
      <c r="E71" s="1428"/>
      <c r="F71" s="1428"/>
      <c r="G71" s="1474"/>
      <c r="H71" s="1428"/>
      <c r="I71" s="1428"/>
      <c r="J71" s="1436"/>
      <c r="K71" s="1515"/>
      <c r="L71" s="1479"/>
      <c r="M71" s="1484"/>
      <c r="N71" s="1481"/>
      <c r="O71" s="1471"/>
      <c r="P71" s="1471"/>
    </row>
    <row r="72" spans="2:16" ht="45" customHeight="1" x14ac:dyDescent="0.25">
      <c r="B72" s="77" t="s">
        <v>507</v>
      </c>
      <c r="C72" s="1542" t="s">
        <v>508</v>
      </c>
      <c r="D72" s="1428"/>
      <c r="E72" s="1428"/>
      <c r="F72" s="1428"/>
      <c r="G72" s="1428"/>
      <c r="H72" s="1428"/>
      <c r="I72" s="1428"/>
      <c r="J72" s="1428"/>
      <c r="K72" s="1428"/>
      <c r="L72" s="1428"/>
      <c r="M72" s="1428"/>
      <c r="N72" s="1429"/>
      <c r="O72" s="477"/>
      <c r="P72" s="478"/>
    </row>
    <row r="73" spans="2:16" ht="20.25" customHeight="1" x14ac:dyDescent="0.25">
      <c r="B73" s="421" t="s">
        <v>419</v>
      </c>
      <c r="C73" s="1618" t="s">
        <v>297</v>
      </c>
      <c r="D73" s="1428"/>
      <c r="E73" s="1428"/>
      <c r="F73" s="1499"/>
      <c r="G73" s="1445"/>
      <c r="H73" s="1619" t="s">
        <v>446</v>
      </c>
      <c r="I73" s="1480"/>
      <c r="J73" s="1448"/>
      <c r="K73" s="1448"/>
      <c r="L73" s="1448"/>
      <c r="M73" s="1448"/>
      <c r="N73" s="1466"/>
      <c r="O73" s="1565"/>
      <c r="P73" s="1565"/>
    </row>
    <row r="74" spans="2:16" ht="20.25" customHeight="1" x14ac:dyDescent="0.25">
      <c r="B74" s="421" t="s">
        <v>509</v>
      </c>
      <c r="C74" s="1618" t="s">
        <v>510</v>
      </c>
      <c r="D74" s="1428"/>
      <c r="E74" s="1428"/>
      <c r="F74" s="1499"/>
      <c r="G74" s="1445"/>
      <c r="H74" s="1490"/>
      <c r="I74" s="1478"/>
      <c r="J74" s="1496"/>
      <c r="K74" s="1496"/>
      <c r="L74" s="1496"/>
      <c r="M74" s="1496"/>
      <c r="N74" s="1454"/>
      <c r="O74" s="1475"/>
      <c r="P74" s="1475"/>
    </row>
    <row r="75" spans="2:16" ht="20.25" customHeight="1" x14ac:dyDescent="0.25">
      <c r="B75" s="421" t="s">
        <v>511</v>
      </c>
      <c r="C75" s="1618" t="s">
        <v>299</v>
      </c>
      <c r="D75" s="1428"/>
      <c r="E75" s="1428"/>
      <c r="F75" s="1499"/>
      <c r="G75" s="1445"/>
      <c r="H75" s="1490"/>
      <c r="I75" s="1478"/>
      <c r="J75" s="1496"/>
      <c r="K75" s="1496"/>
      <c r="L75" s="1496"/>
      <c r="M75" s="1496"/>
      <c r="N75" s="1454"/>
      <c r="O75" s="1475"/>
      <c r="P75" s="1475"/>
    </row>
    <row r="76" spans="2:16" ht="49.5" customHeight="1" x14ac:dyDescent="0.25">
      <c r="B76" s="421" t="s">
        <v>402</v>
      </c>
      <c r="C76" s="1488" t="s">
        <v>512</v>
      </c>
      <c r="D76" s="1428"/>
      <c r="E76" s="1428"/>
      <c r="F76" s="1428"/>
      <c r="G76" s="1436"/>
      <c r="H76" s="1490"/>
      <c r="I76" s="1478"/>
      <c r="J76" s="1496"/>
      <c r="K76" s="1496"/>
      <c r="L76" s="1496"/>
      <c r="M76" s="1496"/>
      <c r="N76" s="1454"/>
      <c r="O76" s="1475"/>
      <c r="P76" s="1475"/>
    </row>
    <row r="77" spans="2:16" ht="21" customHeight="1" x14ac:dyDescent="0.25">
      <c r="B77" s="421" t="s">
        <v>419</v>
      </c>
      <c r="C77" s="1540" t="s">
        <v>297</v>
      </c>
      <c r="D77" s="1428"/>
      <c r="E77" s="1436"/>
      <c r="F77" s="1499"/>
      <c r="G77" s="1445"/>
      <c r="H77" s="1490"/>
      <c r="I77" s="1478"/>
      <c r="J77" s="1496"/>
      <c r="K77" s="1496"/>
      <c r="L77" s="1496"/>
      <c r="M77" s="1496"/>
      <c r="N77" s="1454"/>
      <c r="O77" s="1475"/>
      <c r="P77" s="1475"/>
    </row>
    <row r="78" spans="2:16" ht="21" customHeight="1" x14ac:dyDescent="0.25">
      <c r="B78" s="421" t="s">
        <v>509</v>
      </c>
      <c r="C78" s="1540" t="s">
        <v>510</v>
      </c>
      <c r="D78" s="1428"/>
      <c r="E78" s="1436"/>
      <c r="F78" s="1499"/>
      <c r="G78" s="1445"/>
      <c r="H78" s="1490"/>
      <c r="I78" s="1478"/>
      <c r="J78" s="1496"/>
      <c r="K78" s="1496"/>
      <c r="L78" s="1496"/>
      <c r="M78" s="1496"/>
      <c r="N78" s="1454"/>
      <c r="O78" s="1475"/>
      <c r="P78" s="1475"/>
    </row>
    <row r="79" spans="2:16" ht="21" customHeight="1" x14ac:dyDescent="0.25">
      <c r="B79" s="421" t="s">
        <v>511</v>
      </c>
      <c r="C79" s="1540" t="s">
        <v>301</v>
      </c>
      <c r="D79" s="1428"/>
      <c r="E79" s="1436"/>
      <c r="F79" s="1499"/>
      <c r="G79" s="1445"/>
      <c r="H79" s="1490"/>
      <c r="I79" s="1478"/>
      <c r="J79" s="1496"/>
      <c r="K79" s="1496"/>
      <c r="L79" s="1496"/>
      <c r="M79" s="1496"/>
      <c r="N79" s="1454"/>
      <c r="O79" s="1475"/>
      <c r="P79" s="1475"/>
    </row>
    <row r="80" spans="2:16" ht="21" customHeight="1" x14ac:dyDescent="0.25">
      <c r="B80" s="421" t="s">
        <v>513</v>
      </c>
      <c r="C80" s="1540" t="s">
        <v>302</v>
      </c>
      <c r="D80" s="1428"/>
      <c r="E80" s="1436"/>
      <c r="F80" s="1499"/>
      <c r="G80" s="1445"/>
      <c r="H80" s="1490"/>
      <c r="I80" s="1478"/>
      <c r="J80" s="1496"/>
      <c r="K80" s="1496"/>
      <c r="L80" s="1496"/>
      <c r="M80" s="1496"/>
      <c r="N80" s="1454"/>
      <c r="O80" s="1475"/>
      <c r="P80" s="1475"/>
    </row>
    <row r="81" spans="2:16" ht="21.75" customHeight="1" x14ac:dyDescent="0.25">
      <c r="B81" s="421" t="s">
        <v>514</v>
      </c>
      <c r="C81" s="1540" t="s">
        <v>515</v>
      </c>
      <c r="D81" s="1428"/>
      <c r="E81" s="1436"/>
      <c r="F81" s="1462"/>
      <c r="G81" s="1436"/>
      <c r="H81" s="1515"/>
      <c r="I81" s="1479"/>
      <c r="J81" s="1484"/>
      <c r="K81" s="1484"/>
      <c r="L81" s="1484"/>
      <c r="M81" s="1484"/>
      <c r="N81" s="1481"/>
      <c r="O81" s="1471"/>
      <c r="P81" s="1471"/>
    </row>
    <row r="82" spans="2:16" ht="51" customHeight="1" thickBot="1" x14ac:dyDescent="0.3">
      <c r="B82" s="479" t="s">
        <v>516</v>
      </c>
      <c r="C82" s="1459" t="s">
        <v>517</v>
      </c>
      <c r="D82" s="1448"/>
      <c r="E82" s="1445"/>
      <c r="F82" s="1616"/>
      <c r="G82" s="1448"/>
      <c r="H82" s="1448"/>
      <c r="I82" s="1448"/>
      <c r="J82" s="1448"/>
      <c r="K82" s="1448"/>
      <c r="L82" s="1448"/>
      <c r="M82" s="1448"/>
      <c r="N82" s="1448"/>
      <c r="O82" s="1617"/>
      <c r="P82" s="1466"/>
    </row>
    <row r="83" spans="2:16" ht="31.5" customHeight="1" x14ac:dyDescent="0.25">
      <c r="B83" s="1579" t="s">
        <v>518</v>
      </c>
      <c r="C83" s="1439"/>
      <c r="D83" s="1439"/>
      <c r="E83" s="1439"/>
      <c r="F83" s="1439"/>
      <c r="G83" s="1439"/>
      <c r="H83" s="1439"/>
      <c r="I83" s="1439"/>
      <c r="J83" s="1439"/>
      <c r="K83" s="1439"/>
      <c r="L83" s="1439"/>
      <c r="M83" s="1439"/>
      <c r="N83" s="1439"/>
      <c r="O83" s="1439"/>
      <c r="P83" s="1440"/>
    </row>
    <row r="84" spans="2:16" ht="44.25" customHeight="1" thickBot="1" x14ac:dyDescent="0.3">
      <c r="B84" s="77" t="s">
        <v>519</v>
      </c>
      <c r="C84" s="1461" t="s">
        <v>520</v>
      </c>
      <c r="D84" s="1428"/>
      <c r="E84" s="1428"/>
      <c r="F84" s="1428"/>
      <c r="G84" s="1436"/>
      <c r="H84" s="12"/>
      <c r="I84" s="1608" t="s">
        <v>446</v>
      </c>
      <c r="J84" s="1428"/>
      <c r="K84" s="1609"/>
      <c r="L84" s="1428"/>
      <c r="M84" s="1428"/>
      <c r="N84" s="1436"/>
      <c r="O84" s="1500"/>
      <c r="P84" s="1500"/>
    </row>
    <row r="85" spans="2:16" ht="20.25" customHeight="1" thickBot="1" x14ac:dyDescent="0.3">
      <c r="B85" s="1610" t="s">
        <v>521</v>
      </c>
      <c r="C85" s="1448"/>
      <c r="D85" s="1448"/>
      <c r="E85" s="1445"/>
      <c r="F85" s="1613" t="s">
        <v>522</v>
      </c>
      <c r="G85" s="1428"/>
      <c r="H85" s="1436"/>
      <c r="I85" s="1614" t="s">
        <v>523</v>
      </c>
      <c r="J85" s="1428"/>
      <c r="K85" s="1615" t="s">
        <v>435</v>
      </c>
      <c r="L85" s="1428"/>
      <c r="M85" s="1428"/>
      <c r="N85" s="1429"/>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 customHeight="1" x14ac:dyDescent="0.25">
      <c r="B87" s="1453"/>
      <c r="C87" s="1496"/>
      <c r="D87" s="1496"/>
      <c r="E87" s="1450"/>
      <c r="F87" s="1607"/>
      <c r="G87" s="1428"/>
      <c r="H87" s="1436"/>
      <c r="I87" s="1606"/>
      <c r="J87" s="1436"/>
      <c r="K87" s="1607"/>
      <c r="L87" s="1428"/>
      <c r="M87" s="1428"/>
      <c r="N87" s="1436"/>
      <c r="O87" s="1475"/>
      <c r="P87" s="1475"/>
    </row>
    <row r="88" spans="2:16" ht="21" customHeight="1" x14ac:dyDescent="0.25">
      <c r="B88" s="1453"/>
      <c r="C88" s="1496"/>
      <c r="D88" s="1496"/>
      <c r="E88" s="1450"/>
      <c r="F88" s="1607"/>
      <c r="G88" s="1428"/>
      <c r="H88" s="1436"/>
      <c r="I88" s="1606"/>
      <c r="J88" s="1436"/>
      <c r="K88" s="1607"/>
      <c r="L88" s="1428"/>
      <c r="M88" s="1428"/>
      <c r="N88" s="1436"/>
      <c r="O88" s="1475"/>
      <c r="P88" s="1475"/>
    </row>
    <row r="89" spans="2:16" ht="21.75" customHeight="1" thickBot="1" x14ac:dyDescent="0.3">
      <c r="B89" s="1611"/>
      <c r="C89" s="1468"/>
      <c r="D89" s="1468"/>
      <c r="E89" s="1612"/>
      <c r="F89" s="1576"/>
      <c r="G89" s="1424"/>
      <c r="H89" s="1425"/>
      <c r="I89" s="1600"/>
      <c r="J89" s="1436"/>
      <c r="K89" s="1601"/>
      <c r="L89" s="1428"/>
      <c r="M89" s="1428"/>
      <c r="N89" s="1429"/>
      <c r="O89" s="1422"/>
      <c r="P89" s="1422"/>
    </row>
    <row r="90" spans="2:16" ht="26.25" customHeight="1" thickBot="1" x14ac:dyDescent="0.3">
      <c r="B90" s="1434" t="s">
        <v>2</v>
      </c>
      <c r="C90" s="1431"/>
      <c r="D90" s="1431"/>
      <c r="E90" s="1431"/>
      <c r="F90" s="1431"/>
      <c r="G90" s="1431"/>
      <c r="H90" s="1431"/>
      <c r="I90" s="1431"/>
      <c r="J90" s="1431"/>
      <c r="K90" s="1431"/>
      <c r="L90" s="1431"/>
      <c r="M90" s="1431"/>
      <c r="N90" s="1431"/>
      <c r="O90" s="1431"/>
      <c r="P90" s="1433"/>
    </row>
    <row r="91" spans="2:16" ht="44.25" customHeight="1" thickBot="1" x14ac:dyDescent="0.3">
      <c r="B91" s="482" t="s">
        <v>524</v>
      </c>
      <c r="C91" s="1602" t="s">
        <v>525</v>
      </c>
      <c r="D91" s="1484"/>
      <c r="E91" s="1484"/>
      <c r="F91" s="1484"/>
      <c r="G91" s="1484"/>
      <c r="H91" s="1484"/>
      <c r="I91" s="1484"/>
      <c r="J91" s="1484"/>
      <c r="K91" s="1484"/>
      <c r="L91" s="1484"/>
      <c r="M91" s="1484"/>
      <c r="N91" s="1484"/>
      <c r="O91" s="1603"/>
      <c r="P91" s="1603"/>
    </row>
    <row r="92" spans="2:16" ht="20.25" customHeight="1" x14ac:dyDescent="0.25">
      <c r="B92" s="1604" t="s">
        <v>526</v>
      </c>
      <c r="C92" s="1448"/>
      <c r="D92" s="1448"/>
      <c r="E92" s="1448"/>
      <c r="F92" s="1445"/>
      <c r="G92" s="1605" t="s">
        <v>527</v>
      </c>
      <c r="H92" s="1428"/>
      <c r="I92" s="1428"/>
      <c r="J92" s="1428"/>
      <c r="K92" s="1428"/>
      <c r="L92" s="1428"/>
      <c r="M92" s="1428"/>
      <c r="N92" s="1436"/>
      <c r="O92" s="1475"/>
      <c r="P92" s="1475"/>
    </row>
    <row r="93" spans="2:16" ht="22.5" customHeight="1" x14ac:dyDescent="0.25">
      <c r="B93" s="1525"/>
      <c r="C93" s="1484"/>
      <c r="D93" s="1484"/>
      <c r="E93" s="1484"/>
      <c r="F93" s="1456"/>
      <c r="G93" s="1597" t="s">
        <v>115</v>
      </c>
      <c r="H93" s="1436"/>
      <c r="I93" s="1597" t="s">
        <v>131</v>
      </c>
      <c r="J93" s="1436"/>
      <c r="K93" s="1598" t="s">
        <v>528</v>
      </c>
      <c r="L93" s="1428"/>
      <c r="M93" s="1599" t="s">
        <v>529</v>
      </c>
      <c r="N93" s="1429"/>
      <c r="O93" s="1475"/>
      <c r="P93" s="1475"/>
    </row>
    <row r="94" spans="2:16" ht="121.5" customHeight="1" x14ac:dyDescent="0.25">
      <c r="B94" s="612" t="s">
        <v>395</v>
      </c>
      <c r="C94" s="1595" t="s">
        <v>530</v>
      </c>
      <c r="D94" s="1428"/>
      <c r="E94" s="1428"/>
      <c r="F94" s="1436"/>
      <c r="G94" s="1528"/>
      <c r="H94" s="1436"/>
      <c r="I94" s="1528"/>
      <c r="J94" s="1436"/>
      <c r="K94" s="1528"/>
      <c r="L94" s="1436"/>
      <c r="M94" s="1528"/>
      <c r="N94" s="1436"/>
      <c r="O94" s="1475"/>
      <c r="P94" s="1475"/>
    </row>
    <row r="95" spans="2:16" ht="42" customHeight="1" x14ac:dyDescent="0.25">
      <c r="B95" s="612" t="s">
        <v>402</v>
      </c>
      <c r="C95" s="1595" t="s">
        <v>531</v>
      </c>
      <c r="D95" s="1428"/>
      <c r="E95" s="1428"/>
      <c r="F95" s="1436"/>
      <c r="G95" s="1528"/>
      <c r="H95" s="1436"/>
      <c r="I95" s="1528"/>
      <c r="J95" s="1436"/>
      <c r="K95" s="1528"/>
      <c r="L95" s="1436"/>
      <c r="M95" s="1528"/>
      <c r="N95" s="1436"/>
      <c r="O95" s="1475"/>
      <c r="P95" s="1475"/>
    </row>
    <row r="96" spans="2:16" ht="54.75" customHeight="1" x14ac:dyDescent="0.25">
      <c r="B96" s="612" t="s">
        <v>532</v>
      </c>
      <c r="C96" s="1595" t="s">
        <v>533</v>
      </c>
      <c r="D96" s="1428"/>
      <c r="E96" s="1428"/>
      <c r="F96" s="1436"/>
      <c r="G96" s="1528"/>
      <c r="H96" s="1436"/>
      <c r="I96" s="1528"/>
      <c r="J96" s="1436"/>
      <c r="K96" s="1528"/>
      <c r="L96" s="1436"/>
      <c r="M96" s="1528"/>
      <c r="N96" s="1436"/>
      <c r="O96" s="1475"/>
      <c r="P96" s="1475"/>
    </row>
    <row r="97" spans="2:16" ht="33.75" customHeight="1" x14ac:dyDescent="0.25">
      <c r="B97" s="612" t="s">
        <v>534</v>
      </c>
      <c r="C97" s="1595" t="s">
        <v>535</v>
      </c>
      <c r="D97" s="1428"/>
      <c r="E97" s="1428"/>
      <c r="F97" s="1436"/>
      <c r="G97" s="1528"/>
      <c r="H97" s="1436"/>
      <c r="I97" s="1528"/>
      <c r="J97" s="1436"/>
      <c r="K97" s="1528"/>
      <c r="L97" s="1436"/>
      <c r="M97" s="1528"/>
      <c r="N97" s="1436"/>
      <c r="O97" s="1475"/>
      <c r="P97" s="1475"/>
    </row>
    <row r="98" spans="2:16" ht="24" customHeight="1" x14ac:dyDescent="0.25">
      <c r="B98" s="612" t="s">
        <v>536</v>
      </c>
      <c r="C98" s="1595" t="s">
        <v>537</v>
      </c>
      <c r="D98" s="1428"/>
      <c r="E98" s="1428"/>
      <c r="F98" s="1436"/>
      <c r="G98" s="1528"/>
      <c r="H98" s="1436"/>
      <c r="I98" s="1528"/>
      <c r="J98" s="1436"/>
      <c r="K98" s="1528"/>
      <c r="L98" s="1436"/>
      <c r="M98" s="1528"/>
      <c r="N98" s="1436"/>
      <c r="O98" s="1475"/>
      <c r="P98" s="1475"/>
    </row>
    <row r="99" spans="2:16" ht="24" customHeight="1" x14ac:dyDescent="0.25">
      <c r="B99" s="612" t="s">
        <v>411</v>
      </c>
      <c r="C99" s="1595" t="s">
        <v>121</v>
      </c>
      <c r="D99" s="1428"/>
      <c r="E99" s="1428"/>
      <c r="F99" s="1436"/>
      <c r="G99" s="1528"/>
      <c r="H99" s="1436"/>
      <c r="I99" s="1528"/>
      <c r="J99" s="1436"/>
      <c r="K99" s="1528"/>
      <c r="L99" s="1436"/>
      <c r="M99" s="1528"/>
      <c r="N99" s="1436"/>
      <c r="O99" s="1475"/>
      <c r="P99" s="1475"/>
    </row>
    <row r="100" spans="2:16" ht="24" customHeight="1" x14ac:dyDescent="0.25">
      <c r="B100" s="612" t="s">
        <v>414</v>
      </c>
      <c r="C100" s="1595" t="s">
        <v>122</v>
      </c>
      <c r="D100" s="1428"/>
      <c r="E100" s="1428"/>
      <c r="F100" s="1436"/>
      <c r="G100" s="1528"/>
      <c r="H100" s="1436"/>
      <c r="I100" s="1528"/>
      <c r="J100" s="1436"/>
      <c r="K100" s="1528"/>
      <c r="L100" s="1436"/>
      <c r="M100" s="1528"/>
      <c r="N100" s="1436"/>
      <c r="O100" s="1475"/>
      <c r="P100" s="1475"/>
    </row>
    <row r="101" spans="2:16" ht="24" customHeight="1" x14ac:dyDescent="0.25">
      <c r="B101" s="612" t="s">
        <v>417</v>
      </c>
      <c r="C101" s="1595" t="s">
        <v>538</v>
      </c>
      <c r="D101" s="1428"/>
      <c r="E101" s="1428"/>
      <c r="F101" s="1436"/>
      <c r="G101" s="1528"/>
      <c r="H101" s="1436"/>
      <c r="I101" s="1528"/>
      <c r="J101" s="1436"/>
      <c r="K101" s="1528"/>
      <c r="L101" s="1436"/>
      <c r="M101" s="1528"/>
      <c r="N101" s="1436"/>
      <c r="O101" s="1475"/>
      <c r="P101" s="1475"/>
    </row>
    <row r="102" spans="2:16" ht="24" customHeight="1" x14ac:dyDescent="0.25">
      <c r="B102" s="612" t="s">
        <v>419</v>
      </c>
      <c r="C102" s="1595" t="s">
        <v>539</v>
      </c>
      <c r="D102" s="1428"/>
      <c r="E102" s="1428"/>
      <c r="F102" s="1436"/>
      <c r="G102" s="1528"/>
      <c r="H102" s="1436"/>
      <c r="I102" s="1528"/>
      <c r="J102" s="1436"/>
      <c r="K102" s="1528"/>
      <c r="L102" s="1436"/>
      <c r="M102" s="1528"/>
      <c r="N102" s="1436"/>
      <c r="O102" s="1475"/>
      <c r="P102" s="1475"/>
    </row>
    <row r="103" spans="2:16" ht="24" customHeight="1" x14ac:dyDescent="0.25">
      <c r="B103" s="612" t="s">
        <v>540</v>
      </c>
      <c r="C103" s="1595" t="s">
        <v>541</v>
      </c>
      <c r="D103" s="1428"/>
      <c r="E103" s="1428"/>
      <c r="F103" s="1436"/>
      <c r="G103" s="1528"/>
      <c r="H103" s="1436"/>
      <c r="I103" s="1528"/>
      <c r="J103" s="1436"/>
      <c r="K103" s="1528"/>
      <c r="L103" s="1436"/>
      <c r="M103" s="1528"/>
      <c r="N103" s="1436"/>
      <c r="O103" s="1475"/>
      <c r="P103" s="1475"/>
    </row>
    <row r="104" spans="2:16" ht="21" customHeight="1" x14ac:dyDescent="0.25">
      <c r="B104" s="612" t="s">
        <v>542</v>
      </c>
      <c r="C104" s="1595" t="s">
        <v>543</v>
      </c>
      <c r="D104" s="1428"/>
      <c r="E104" s="1428"/>
      <c r="F104" s="1436"/>
      <c r="G104" s="1528"/>
      <c r="H104" s="1436"/>
      <c r="I104" s="1528"/>
      <c r="J104" s="1436"/>
      <c r="K104" s="1528"/>
      <c r="L104" s="1436"/>
      <c r="M104" s="1528"/>
      <c r="N104" s="1436"/>
      <c r="O104" s="1475"/>
      <c r="P104" s="1475"/>
    </row>
    <row r="105" spans="2:16" ht="29.25" customHeight="1" x14ac:dyDescent="0.25">
      <c r="B105" s="612" t="s">
        <v>544</v>
      </c>
      <c r="C105" s="1545" t="s">
        <v>545</v>
      </c>
      <c r="D105" s="1428"/>
      <c r="E105" s="1428"/>
      <c r="F105" s="1436"/>
      <c r="G105" s="1528"/>
      <c r="H105" s="1436"/>
      <c r="I105" s="1528"/>
      <c r="J105" s="1436"/>
      <c r="K105" s="1528"/>
      <c r="L105" s="1436"/>
      <c r="M105" s="1528"/>
      <c r="N105" s="1436"/>
      <c r="O105" s="1475"/>
      <c r="P105" s="1475"/>
    </row>
    <row r="106" spans="2:16" ht="21" customHeight="1" x14ac:dyDescent="0.25">
      <c r="B106" s="612" t="s">
        <v>546</v>
      </c>
      <c r="C106" s="1595" t="s">
        <v>547</v>
      </c>
      <c r="D106" s="1428"/>
      <c r="E106" s="1428"/>
      <c r="F106" s="1436"/>
      <c r="G106" s="1528"/>
      <c r="H106" s="1436"/>
      <c r="I106" s="1528"/>
      <c r="J106" s="1436"/>
      <c r="K106" s="1528"/>
      <c r="L106" s="1436"/>
      <c r="M106" s="1528"/>
      <c r="N106" s="1436"/>
      <c r="O106" s="1475"/>
      <c r="P106" s="1475"/>
    </row>
    <row r="107" spans="2:16" ht="32.25" customHeight="1" x14ac:dyDescent="0.25">
      <c r="B107" s="486" t="s">
        <v>548</v>
      </c>
      <c r="C107" s="1596" t="s">
        <v>549</v>
      </c>
      <c r="D107" s="1428"/>
      <c r="E107" s="1428"/>
      <c r="F107" s="1428"/>
      <c r="G107" s="1428"/>
      <c r="H107" s="1428"/>
      <c r="I107" s="1428"/>
      <c r="J107" s="1428"/>
      <c r="K107" s="1428"/>
      <c r="L107" s="1428"/>
      <c r="M107" s="1428"/>
      <c r="N107" s="1429"/>
      <c r="O107" s="1475"/>
      <c r="P107" s="1475"/>
    </row>
    <row r="108" spans="2:16" ht="25.5" customHeight="1" x14ac:dyDescent="0.25">
      <c r="B108" s="486" t="s">
        <v>419</v>
      </c>
      <c r="C108" s="1594" t="s">
        <v>550</v>
      </c>
      <c r="D108" s="1428"/>
      <c r="E108" s="1528"/>
      <c r="F108" s="1436"/>
      <c r="G108" s="1528"/>
      <c r="H108" s="1436"/>
      <c r="I108" s="1528"/>
      <c r="J108" s="1436"/>
      <c r="K108" s="1528"/>
      <c r="L108" s="1436"/>
      <c r="M108" s="1528"/>
      <c r="N108" s="1436"/>
      <c r="O108" s="1475"/>
      <c r="P108" s="1475"/>
    </row>
    <row r="109" spans="2:16" ht="25.5" customHeight="1" x14ac:dyDescent="0.25">
      <c r="B109" s="486" t="s">
        <v>509</v>
      </c>
      <c r="C109" s="1594" t="s">
        <v>550</v>
      </c>
      <c r="D109" s="1428"/>
      <c r="E109" s="1528"/>
      <c r="F109" s="1436"/>
      <c r="G109" s="1528"/>
      <c r="H109" s="1436"/>
      <c r="I109" s="1528"/>
      <c r="J109" s="1436"/>
      <c r="K109" s="1528"/>
      <c r="L109" s="1436"/>
      <c r="M109" s="1528"/>
      <c r="N109" s="1436"/>
      <c r="O109" s="1475"/>
      <c r="P109" s="1475"/>
    </row>
    <row r="110" spans="2:16" ht="25.5" customHeight="1" x14ac:dyDescent="0.25">
      <c r="B110" s="486" t="s">
        <v>511</v>
      </c>
      <c r="C110" s="1594" t="s">
        <v>550</v>
      </c>
      <c r="D110" s="1428"/>
      <c r="E110" s="1528"/>
      <c r="F110" s="1436"/>
      <c r="G110" s="1528"/>
      <c r="H110" s="1436"/>
      <c r="I110" s="1528"/>
      <c r="J110" s="1436"/>
      <c r="K110" s="1528"/>
      <c r="L110" s="1436"/>
      <c r="M110" s="1528"/>
      <c r="N110" s="1436"/>
      <c r="O110" s="1475"/>
      <c r="P110" s="1475"/>
    </row>
    <row r="111" spans="2:16" ht="79.5" customHeight="1" thickBot="1" x14ac:dyDescent="0.3">
      <c r="B111" s="479" t="s">
        <v>551</v>
      </c>
      <c r="C111" s="1423" t="s">
        <v>552</v>
      </c>
      <c r="D111" s="1424"/>
      <c r="E111" s="1424"/>
      <c r="F111" s="1425"/>
      <c r="G111" s="1589"/>
      <c r="H111" s="1448"/>
      <c r="I111" s="1448"/>
      <c r="J111" s="1448"/>
      <c r="K111" s="1448"/>
      <c r="L111" s="1448"/>
      <c r="M111" s="1448"/>
      <c r="N111" s="1448"/>
      <c r="O111" s="1422"/>
      <c r="P111" s="1422"/>
    </row>
    <row r="112" spans="2:16" ht="25.5" customHeight="1" thickBot="1" x14ac:dyDescent="0.3">
      <c r="B112" s="1590" t="s">
        <v>3</v>
      </c>
      <c r="C112" s="1431"/>
      <c r="D112" s="1431"/>
      <c r="E112" s="1431"/>
      <c r="F112" s="1431"/>
      <c r="G112" s="1431"/>
      <c r="H112" s="1431"/>
      <c r="I112" s="1431"/>
      <c r="J112" s="1431"/>
      <c r="K112" s="1431"/>
      <c r="L112" s="1431"/>
      <c r="M112" s="1431"/>
      <c r="N112" s="1431"/>
      <c r="O112" s="1431"/>
      <c r="P112" s="1433"/>
    </row>
    <row r="113" spans="2:16" ht="99" customHeight="1" x14ac:dyDescent="0.25">
      <c r="B113" s="76" t="s">
        <v>553</v>
      </c>
      <c r="C113" s="1591" t="s">
        <v>554</v>
      </c>
      <c r="D113" s="1439"/>
      <c r="E113" s="1439"/>
      <c r="F113" s="1439"/>
      <c r="G113" s="424"/>
      <c r="H113" s="1592" t="s">
        <v>555</v>
      </c>
      <c r="I113" s="1559"/>
      <c r="J113" s="1593"/>
      <c r="K113" s="1439"/>
      <c r="L113" s="1439"/>
      <c r="M113" s="1439"/>
      <c r="N113" s="1440"/>
      <c r="O113" s="389"/>
      <c r="P113" s="374"/>
    </row>
    <row r="114" spans="2:16" ht="15.75" customHeight="1" x14ac:dyDescent="0.25">
      <c r="B114" s="1585" t="s">
        <v>556</v>
      </c>
      <c r="C114" s="1428"/>
      <c r="D114" s="1428"/>
      <c r="E114" s="1428"/>
      <c r="F114" s="1428"/>
      <c r="G114" s="1428"/>
      <c r="H114" s="1428"/>
      <c r="I114" s="1428"/>
      <c r="J114" s="1428"/>
      <c r="K114" s="1428"/>
      <c r="L114" s="1428"/>
      <c r="M114" s="1428"/>
      <c r="N114" s="1428"/>
      <c r="O114" s="1428"/>
      <c r="P114" s="1429"/>
    </row>
    <row r="115" spans="2:16" ht="19.5" customHeight="1" thickBot="1" x14ac:dyDescent="0.3">
      <c r="B115" s="419" t="s">
        <v>557</v>
      </c>
      <c r="C115" s="1584" t="s">
        <v>558</v>
      </c>
      <c r="D115" s="1428"/>
      <c r="E115" s="1428"/>
      <c r="F115" s="1428"/>
      <c r="G115" s="1428"/>
      <c r="H115" s="1492"/>
      <c r="I115" s="1428"/>
      <c r="J115" s="1428"/>
      <c r="K115" s="1514" t="s">
        <v>446</v>
      </c>
      <c r="L115" s="1586"/>
      <c r="M115" s="1448"/>
      <c r="N115" s="1466"/>
      <c r="O115" s="1587"/>
      <c r="P115" s="1587"/>
    </row>
    <row r="116" spans="2:16" ht="19.5" customHeight="1" x14ac:dyDescent="0.25">
      <c r="B116" s="419" t="s">
        <v>402</v>
      </c>
      <c r="C116" s="1584" t="s">
        <v>559</v>
      </c>
      <c r="D116" s="1428"/>
      <c r="E116" s="1428"/>
      <c r="F116" s="1428"/>
      <c r="G116" s="1428"/>
      <c r="H116" s="1492"/>
      <c r="I116" s="1428"/>
      <c r="J116" s="1428"/>
      <c r="K116" s="1490"/>
      <c r="L116" s="1478"/>
      <c r="M116" s="1496"/>
      <c r="N116" s="1454"/>
      <c r="O116" s="1475"/>
      <c r="P116" s="1475"/>
    </row>
    <row r="117" spans="2:16" ht="19.5" customHeight="1" x14ac:dyDescent="0.25">
      <c r="B117" s="419" t="s">
        <v>404</v>
      </c>
      <c r="C117" s="1584" t="s">
        <v>560</v>
      </c>
      <c r="D117" s="1428"/>
      <c r="E117" s="1428"/>
      <c r="F117" s="1428"/>
      <c r="G117" s="1428"/>
      <c r="H117" s="1462"/>
      <c r="I117" s="1428"/>
      <c r="J117" s="1436"/>
      <c r="K117" s="1490"/>
      <c r="L117" s="1478"/>
      <c r="M117" s="1496"/>
      <c r="N117" s="1454"/>
      <c r="O117" s="1475"/>
      <c r="P117" s="1475"/>
    </row>
    <row r="118" spans="2:16" ht="34.5" customHeight="1" x14ac:dyDescent="0.25">
      <c r="B118" s="419" t="s">
        <v>406</v>
      </c>
      <c r="C118" s="1488" t="s">
        <v>561</v>
      </c>
      <c r="D118" s="1428"/>
      <c r="E118" s="1428"/>
      <c r="F118" s="1428"/>
      <c r="G118" s="1436"/>
      <c r="H118" s="1492" t="s">
        <v>562</v>
      </c>
      <c r="I118" s="1428"/>
      <c r="J118" s="1428"/>
      <c r="K118" s="1490"/>
      <c r="L118" s="1478"/>
      <c r="M118" s="1496"/>
      <c r="N118" s="1454"/>
      <c r="O118" s="1471"/>
      <c r="P118" s="1471"/>
    </row>
    <row r="119" spans="2:16" ht="40.5" customHeight="1" x14ac:dyDescent="0.25">
      <c r="B119" s="77" t="s">
        <v>563</v>
      </c>
      <c r="C119" s="1584" t="s">
        <v>564</v>
      </c>
      <c r="D119" s="1428"/>
      <c r="E119" s="1428"/>
      <c r="F119" s="1428"/>
      <c r="G119" s="1428"/>
      <c r="H119" s="1492"/>
      <c r="I119" s="1428"/>
      <c r="J119" s="1428"/>
      <c r="K119" s="1490"/>
      <c r="L119" s="1478"/>
      <c r="M119" s="1496"/>
      <c r="N119" s="1454"/>
      <c r="O119" s="1565"/>
      <c r="P119" s="1565"/>
    </row>
    <row r="120" spans="2:16" ht="72.599999999999994" customHeight="1" x14ac:dyDescent="0.25">
      <c r="B120" s="497" t="s">
        <v>395</v>
      </c>
      <c r="C120" s="1488" t="s">
        <v>565</v>
      </c>
      <c r="D120" s="1428"/>
      <c r="E120" s="1428"/>
      <c r="F120" s="1428"/>
      <c r="G120" s="1436"/>
      <c r="H120" s="1492"/>
      <c r="I120" s="1428"/>
      <c r="J120" s="1428"/>
      <c r="K120" s="1490"/>
      <c r="L120" s="1478"/>
      <c r="M120" s="1496"/>
      <c r="N120" s="1454"/>
      <c r="O120" s="1471"/>
      <c r="P120" s="1471"/>
    </row>
    <row r="121" spans="2:16" ht="62.25" customHeight="1" thickBot="1" x14ac:dyDescent="0.3">
      <c r="B121" s="77" t="s">
        <v>566</v>
      </c>
      <c r="C121" s="1584" t="s">
        <v>567</v>
      </c>
      <c r="D121" s="1428"/>
      <c r="E121" s="1428"/>
      <c r="F121" s="1428"/>
      <c r="G121" s="1428"/>
      <c r="H121" s="1492"/>
      <c r="I121" s="1428"/>
      <c r="J121" s="1428"/>
      <c r="K121" s="1490"/>
      <c r="L121" s="1478"/>
      <c r="M121" s="1496"/>
      <c r="N121" s="1454"/>
      <c r="O121" s="1500"/>
      <c r="P121" s="1500"/>
    </row>
    <row r="122" spans="2:16" ht="80.45" customHeight="1" thickBot="1" x14ac:dyDescent="0.3">
      <c r="B122" s="414" t="s">
        <v>395</v>
      </c>
      <c r="C122" s="1588" t="s">
        <v>565</v>
      </c>
      <c r="D122" s="1448"/>
      <c r="E122" s="1448"/>
      <c r="F122" s="1448"/>
      <c r="G122" s="1445"/>
      <c r="H122" s="1492"/>
      <c r="I122" s="1428"/>
      <c r="J122" s="1428"/>
      <c r="K122" s="1515"/>
      <c r="L122" s="1467"/>
      <c r="M122" s="1468"/>
      <c r="N122" s="1469"/>
      <c r="O122" s="1422"/>
      <c r="P122" s="1422"/>
    </row>
    <row r="123" spans="2:16" ht="54" customHeight="1" x14ac:dyDescent="0.25">
      <c r="B123" s="1579" t="s">
        <v>568</v>
      </c>
      <c r="C123" s="1439"/>
      <c r="D123" s="1439"/>
      <c r="E123" s="1439"/>
      <c r="F123" s="1439"/>
      <c r="G123" s="1439"/>
      <c r="H123" s="1439"/>
      <c r="I123" s="1439"/>
      <c r="J123" s="1439"/>
      <c r="K123" s="1439"/>
      <c r="L123" s="1439"/>
      <c r="M123" s="1439"/>
      <c r="N123" s="1439"/>
      <c r="O123" s="1439"/>
      <c r="P123" s="1440"/>
    </row>
    <row r="124" spans="2:16" ht="31.5" customHeight="1" thickBot="1" x14ac:dyDescent="0.3">
      <c r="B124" s="488" t="s">
        <v>569</v>
      </c>
      <c r="C124" s="1580" t="s">
        <v>570</v>
      </c>
      <c r="D124" s="1484"/>
      <c r="E124" s="1484"/>
      <c r="F124" s="1456"/>
      <c r="G124" s="1581" t="s">
        <v>571</v>
      </c>
      <c r="H124" s="1428"/>
      <c r="I124" s="1436"/>
      <c r="J124" s="1581" t="s">
        <v>572</v>
      </c>
      <c r="K124" s="1428"/>
      <c r="L124" s="1436"/>
      <c r="M124" s="1582" t="s">
        <v>435</v>
      </c>
      <c r="N124" s="1429"/>
      <c r="O124" s="1583"/>
      <c r="P124" s="1421"/>
    </row>
    <row r="125" spans="2:16" ht="83.25" customHeight="1" x14ac:dyDescent="0.25">
      <c r="B125" s="497" t="s">
        <v>557</v>
      </c>
      <c r="C125" s="1545" t="s">
        <v>573</v>
      </c>
      <c r="D125" s="1428"/>
      <c r="E125" s="1428"/>
      <c r="F125" s="1436"/>
      <c r="G125" s="1528"/>
      <c r="H125" s="1428"/>
      <c r="I125" s="1436"/>
      <c r="J125" s="1528"/>
      <c r="K125" s="1428"/>
      <c r="L125" s="1436"/>
      <c r="M125" s="1563"/>
      <c r="N125" s="1429"/>
      <c r="O125" s="1454"/>
      <c r="P125" s="1475"/>
    </row>
    <row r="126" spans="2:16" ht="42" customHeight="1" x14ac:dyDescent="0.25">
      <c r="B126" s="497" t="s">
        <v>402</v>
      </c>
      <c r="C126" s="1545" t="s">
        <v>574</v>
      </c>
      <c r="D126" s="1428"/>
      <c r="E126" s="1428"/>
      <c r="F126" s="1436"/>
      <c r="G126" s="1528"/>
      <c r="H126" s="1428"/>
      <c r="I126" s="1436"/>
      <c r="J126" s="1528"/>
      <c r="K126" s="1428"/>
      <c r="L126" s="1436"/>
      <c r="M126" s="1563"/>
      <c r="N126" s="1429"/>
      <c r="O126" s="1454"/>
      <c r="P126" s="1475"/>
    </row>
    <row r="127" spans="2:16" ht="31.5" customHeight="1" x14ac:dyDescent="0.25">
      <c r="B127" s="497" t="s">
        <v>404</v>
      </c>
      <c r="C127" s="2" t="s">
        <v>419</v>
      </c>
      <c r="D127" s="1545" t="s">
        <v>575</v>
      </c>
      <c r="E127" s="1428"/>
      <c r="F127" s="1436"/>
      <c r="G127" s="1528"/>
      <c r="H127" s="1428"/>
      <c r="I127" s="1436"/>
      <c r="J127" s="1528"/>
      <c r="K127" s="1428"/>
      <c r="L127" s="1436"/>
      <c r="M127" s="1563"/>
      <c r="N127" s="1429"/>
      <c r="O127" s="1454"/>
      <c r="P127" s="1475"/>
    </row>
    <row r="128" spans="2:16" ht="32.25" customHeight="1" x14ac:dyDescent="0.25">
      <c r="B128" s="497"/>
      <c r="C128" s="613" t="s">
        <v>509</v>
      </c>
      <c r="D128" s="1545" t="s">
        <v>576</v>
      </c>
      <c r="E128" s="1428"/>
      <c r="F128" s="1436"/>
      <c r="G128" s="1528"/>
      <c r="H128" s="1428"/>
      <c r="I128" s="1436"/>
      <c r="J128" s="1528"/>
      <c r="K128" s="1428"/>
      <c r="L128" s="1436"/>
      <c r="M128" s="614"/>
      <c r="N128" s="491"/>
      <c r="O128" s="1454"/>
      <c r="P128" s="1475"/>
    </row>
    <row r="129" spans="1:16" ht="41.25" customHeight="1" x14ac:dyDescent="0.25">
      <c r="B129" s="497" t="s">
        <v>406</v>
      </c>
      <c r="C129" s="1545" t="s">
        <v>577</v>
      </c>
      <c r="D129" s="1428"/>
      <c r="E129" s="1428"/>
      <c r="F129" s="1436"/>
      <c r="G129" s="1528"/>
      <c r="H129" s="1428"/>
      <c r="I129" s="1436"/>
      <c r="J129" s="1528"/>
      <c r="K129" s="1428"/>
      <c r="L129" s="1436"/>
      <c r="M129" s="1563"/>
      <c r="N129" s="1429"/>
      <c r="O129" s="1454"/>
      <c r="P129" s="1475"/>
    </row>
    <row r="130" spans="1:16" ht="29.25" customHeight="1" x14ac:dyDescent="0.25">
      <c r="B130" s="497" t="s">
        <v>409</v>
      </c>
      <c r="C130" s="1545" t="s">
        <v>578</v>
      </c>
      <c r="D130" s="1428"/>
      <c r="E130" s="1428"/>
      <c r="F130" s="1436"/>
      <c r="G130" s="1528"/>
      <c r="H130" s="1428"/>
      <c r="I130" s="1436"/>
      <c r="J130" s="1528"/>
      <c r="K130" s="1428"/>
      <c r="L130" s="1436"/>
      <c r="M130" s="1563"/>
      <c r="N130" s="1429"/>
      <c r="O130" s="1454"/>
      <c r="P130" s="1475"/>
    </row>
    <row r="131" spans="1:16" ht="28.5" customHeight="1" x14ac:dyDescent="0.25">
      <c r="B131" s="497" t="s">
        <v>411</v>
      </c>
      <c r="C131" s="1545" t="s">
        <v>121</v>
      </c>
      <c r="D131" s="1428"/>
      <c r="E131" s="1428"/>
      <c r="F131" s="1436"/>
      <c r="G131" s="1528"/>
      <c r="H131" s="1428"/>
      <c r="I131" s="1436"/>
      <c r="J131" s="1528"/>
      <c r="K131" s="1428"/>
      <c r="L131" s="1436"/>
      <c r="M131" s="1563"/>
      <c r="N131" s="1429"/>
      <c r="O131" s="1454"/>
      <c r="P131" s="1475"/>
    </row>
    <row r="132" spans="1:16" ht="28.5" customHeight="1" x14ac:dyDescent="0.25">
      <c r="B132" s="497" t="s">
        <v>414</v>
      </c>
      <c r="C132" s="1545" t="s">
        <v>122</v>
      </c>
      <c r="D132" s="1428"/>
      <c r="E132" s="1428"/>
      <c r="F132" s="1436"/>
      <c r="G132" s="1528"/>
      <c r="H132" s="1428"/>
      <c r="I132" s="1436"/>
      <c r="J132" s="1528"/>
      <c r="K132" s="1428"/>
      <c r="L132" s="1436"/>
      <c r="M132" s="1563"/>
      <c r="N132" s="1429"/>
      <c r="O132" s="1454"/>
      <c r="P132" s="1475"/>
    </row>
    <row r="133" spans="1:16" ht="28.5" customHeight="1" x14ac:dyDescent="0.25">
      <c r="B133" s="497" t="s">
        <v>417</v>
      </c>
      <c r="C133" s="1545" t="s">
        <v>579</v>
      </c>
      <c r="D133" s="1428"/>
      <c r="E133" s="1428"/>
      <c r="F133" s="1436"/>
      <c r="G133" s="1528"/>
      <c r="H133" s="1428"/>
      <c r="I133" s="1436"/>
      <c r="J133" s="1528"/>
      <c r="K133" s="1428"/>
      <c r="L133" s="1436"/>
      <c r="M133" s="1574"/>
      <c r="N133" s="1429"/>
      <c r="O133" s="1454"/>
      <c r="P133" s="1475"/>
    </row>
    <row r="134" spans="1:16" ht="28.5" customHeight="1" x14ac:dyDescent="0.25">
      <c r="B134" s="497" t="s">
        <v>419</v>
      </c>
      <c r="C134" s="1545" t="s">
        <v>539</v>
      </c>
      <c r="D134" s="1428"/>
      <c r="E134" s="1428"/>
      <c r="F134" s="1436"/>
      <c r="G134" s="1528"/>
      <c r="H134" s="1428"/>
      <c r="I134" s="1436"/>
      <c r="J134" s="1528"/>
      <c r="K134" s="1428"/>
      <c r="L134" s="1436"/>
      <c r="M134" s="1574"/>
      <c r="N134" s="1429"/>
      <c r="O134" s="1454"/>
      <c r="P134" s="1475"/>
    </row>
    <row r="135" spans="1:16" ht="28.5" customHeight="1" x14ac:dyDescent="0.25">
      <c r="B135" s="414" t="s">
        <v>540</v>
      </c>
      <c r="C135" s="1545" t="s">
        <v>541</v>
      </c>
      <c r="D135" s="1428"/>
      <c r="E135" s="1428"/>
      <c r="F135" s="1436"/>
      <c r="G135" s="1528"/>
      <c r="H135" s="1428"/>
      <c r="I135" s="1436"/>
      <c r="J135" s="1528"/>
      <c r="K135" s="1428"/>
      <c r="L135" s="1436"/>
      <c r="M135" s="1574"/>
      <c r="N135" s="1429"/>
      <c r="O135" s="1454"/>
      <c r="P135" s="1475"/>
    </row>
    <row r="136" spans="1:16" ht="28.5" customHeight="1" x14ac:dyDescent="0.25">
      <c r="B136" s="414" t="s">
        <v>542</v>
      </c>
      <c r="C136" s="1545" t="s">
        <v>580</v>
      </c>
      <c r="D136" s="1428"/>
      <c r="E136" s="1428"/>
      <c r="F136" s="1436"/>
      <c r="G136" s="1528"/>
      <c r="H136" s="1428"/>
      <c r="I136" s="1436"/>
      <c r="J136" s="1528"/>
      <c r="K136" s="1428"/>
      <c r="L136" s="1436"/>
      <c r="M136" s="1574"/>
      <c r="N136" s="1429"/>
      <c r="O136" s="1454"/>
      <c r="P136" s="1475"/>
    </row>
    <row r="137" spans="1:16" ht="28.5" customHeight="1" x14ac:dyDescent="0.25">
      <c r="B137" s="414" t="s">
        <v>544</v>
      </c>
      <c r="C137" s="1545" t="s">
        <v>545</v>
      </c>
      <c r="D137" s="1428"/>
      <c r="E137" s="1428"/>
      <c r="F137" s="1436"/>
      <c r="G137" s="1528"/>
      <c r="H137" s="1428"/>
      <c r="I137" s="1436"/>
      <c r="J137" s="1528"/>
      <c r="K137" s="1428"/>
      <c r="L137" s="1436"/>
      <c r="M137" s="1574"/>
      <c r="N137" s="1429"/>
      <c r="O137" s="1454"/>
      <c r="P137" s="1475"/>
    </row>
    <row r="138" spans="1:16" ht="28.5" customHeight="1" x14ac:dyDescent="0.25">
      <c r="B138" s="414" t="s">
        <v>546</v>
      </c>
      <c r="C138" s="1545" t="s">
        <v>547</v>
      </c>
      <c r="D138" s="1428"/>
      <c r="E138" s="1428"/>
      <c r="F138" s="1436"/>
      <c r="G138" s="1528"/>
      <c r="H138" s="1428"/>
      <c r="I138" s="1436"/>
      <c r="J138" s="1528"/>
      <c r="K138" s="1428"/>
      <c r="L138" s="1436"/>
      <c r="M138" s="1574"/>
      <c r="N138" s="1429"/>
      <c r="O138" s="1454"/>
      <c r="P138" s="1475"/>
    </row>
    <row r="139" spans="1:16" ht="42.75" customHeight="1" thickBot="1" x14ac:dyDescent="0.3">
      <c r="B139" s="615" t="s">
        <v>548</v>
      </c>
      <c r="C139" s="1575" t="s">
        <v>581</v>
      </c>
      <c r="D139" s="1424"/>
      <c r="E139" s="1424"/>
      <c r="F139" s="492" t="s">
        <v>582</v>
      </c>
      <c r="G139" s="616"/>
      <c r="H139" s="1576"/>
      <c r="I139" s="1425"/>
      <c r="J139" s="1576"/>
      <c r="K139" s="1424"/>
      <c r="L139" s="1425"/>
      <c r="M139" s="1577"/>
      <c r="N139" s="1578"/>
      <c r="O139" s="1454"/>
      <c r="P139" s="1422"/>
    </row>
    <row r="140" spans="1:16" ht="43.5" customHeight="1" x14ac:dyDescent="0.25">
      <c r="B140" s="1570" t="s">
        <v>583</v>
      </c>
      <c r="C140" s="1439"/>
      <c r="D140" s="1439"/>
      <c r="E140" s="1439"/>
      <c r="F140" s="1439"/>
      <c r="G140" s="1439"/>
      <c r="H140" s="1439"/>
      <c r="I140" s="1439"/>
      <c r="J140" s="1439"/>
      <c r="K140" s="1439"/>
      <c r="L140" s="1439"/>
      <c r="M140" s="1439"/>
      <c r="N140" s="1439"/>
      <c r="O140" s="493"/>
      <c r="P140" s="493"/>
    </row>
    <row r="141" spans="1:16" ht="49.5" customHeight="1" x14ac:dyDescent="0.25">
      <c r="A141" s="360"/>
      <c r="B141" s="494" t="s">
        <v>584</v>
      </c>
      <c r="C141" s="1461" t="s">
        <v>585</v>
      </c>
      <c r="D141" s="1428"/>
      <c r="E141" s="1436"/>
      <c r="F141" s="495" t="s">
        <v>586</v>
      </c>
      <c r="G141" s="1568" t="s">
        <v>587</v>
      </c>
      <c r="H141" s="1428"/>
      <c r="I141" s="1428"/>
      <c r="J141" s="1428"/>
      <c r="K141" s="1436"/>
      <c r="L141" s="1571" t="s">
        <v>588</v>
      </c>
      <c r="M141" s="1428"/>
      <c r="N141" s="1428"/>
      <c r="O141" s="1572"/>
      <c r="P141" s="1573"/>
    </row>
    <row r="142" spans="1:16" ht="19.5" customHeight="1" x14ac:dyDescent="0.25">
      <c r="A142" s="360"/>
      <c r="B142" s="496" t="s">
        <v>395</v>
      </c>
      <c r="C142" s="1461" t="s">
        <v>188</v>
      </c>
      <c r="D142" s="1428"/>
      <c r="E142" s="1436"/>
      <c r="F142" s="14"/>
      <c r="G142" s="1566"/>
      <c r="H142" s="1428"/>
      <c r="I142" s="1428"/>
      <c r="J142" s="1428"/>
      <c r="K142" s="1436"/>
      <c r="L142" s="1567"/>
      <c r="M142" s="1428"/>
      <c r="N142" s="1429"/>
      <c r="O142" s="1475"/>
      <c r="P142" s="1475"/>
    </row>
    <row r="143" spans="1:16" ht="19.5" customHeight="1" x14ac:dyDescent="0.25">
      <c r="A143" s="360"/>
      <c r="B143" s="496" t="s">
        <v>402</v>
      </c>
      <c r="C143" s="1461" t="s">
        <v>189</v>
      </c>
      <c r="D143" s="1428"/>
      <c r="E143" s="1436"/>
      <c r="F143" s="14"/>
      <c r="G143" s="1566"/>
      <c r="H143" s="1428"/>
      <c r="I143" s="1428"/>
      <c r="J143" s="1428"/>
      <c r="K143" s="1436"/>
      <c r="L143" s="1567"/>
      <c r="M143" s="1428"/>
      <c r="N143" s="1429"/>
      <c r="O143" s="1475"/>
      <c r="P143" s="1475"/>
    </row>
    <row r="144" spans="1:16" ht="19.5" customHeight="1" x14ac:dyDescent="0.25">
      <c r="A144" s="360"/>
      <c r="B144" s="496" t="s">
        <v>404</v>
      </c>
      <c r="C144" s="1461" t="s">
        <v>190</v>
      </c>
      <c r="D144" s="1428"/>
      <c r="E144" s="1436"/>
      <c r="F144" s="14"/>
      <c r="G144" s="1566"/>
      <c r="H144" s="1428"/>
      <c r="I144" s="1428"/>
      <c r="J144" s="1428"/>
      <c r="K144" s="1436"/>
      <c r="L144" s="1567"/>
      <c r="M144" s="1428"/>
      <c r="N144" s="1429"/>
      <c r="O144" s="1475"/>
      <c r="P144" s="1475"/>
    </row>
    <row r="145" spans="1:16" ht="19.5" customHeight="1" x14ac:dyDescent="0.25">
      <c r="A145" s="360"/>
      <c r="B145" s="496" t="s">
        <v>406</v>
      </c>
      <c r="C145" s="1461" t="s">
        <v>191</v>
      </c>
      <c r="D145" s="1428"/>
      <c r="E145" s="1436"/>
      <c r="F145" s="14"/>
      <c r="G145" s="1566"/>
      <c r="H145" s="1428"/>
      <c r="I145" s="1428"/>
      <c r="J145" s="1428"/>
      <c r="K145" s="1436"/>
      <c r="L145" s="1567"/>
      <c r="M145" s="1428"/>
      <c r="N145" s="1429"/>
      <c r="O145" s="1475"/>
      <c r="P145" s="1475"/>
    </row>
    <row r="146" spans="1:16" ht="19.5" customHeight="1" x14ac:dyDescent="0.25">
      <c r="A146" s="360"/>
      <c r="B146" s="497" t="s">
        <v>409</v>
      </c>
      <c r="C146" s="1461" t="s">
        <v>192</v>
      </c>
      <c r="D146" s="1428"/>
      <c r="E146" s="1436"/>
      <c r="F146" s="617"/>
      <c r="G146" s="1566"/>
      <c r="H146" s="1428"/>
      <c r="I146" s="1428"/>
      <c r="J146" s="1428"/>
      <c r="K146" s="1436"/>
      <c r="L146" s="1567"/>
      <c r="M146" s="1428"/>
      <c r="N146" s="1429"/>
      <c r="O146" s="1475"/>
      <c r="P146" s="1475"/>
    </row>
    <row r="147" spans="1:16" ht="19.5" customHeight="1" x14ac:dyDescent="0.25">
      <c r="A147" s="360"/>
      <c r="B147" s="498" t="s">
        <v>411</v>
      </c>
      <c r="C147" s="1461" t="s">
        <v>193</v>
      </c>
      <c r="D147" s="1428"/>
      <c r="E147" s="1436"/>
      <c r="F147" s="617"/>
      <c r="G147" s="1566"/>
      <c r="H147" s="1428"/>
      <c r="I147" s="1428"/>
      <c r="J147" s="1428"/>
      <c r="K147" s="1436"/>
      <c r="L147" s="1567"/>
      <c r="M147" s="1428"/>
      <c r="N147" s="1429"/>
      <c r="O147" s="1475"/>
      <c r="P147" s="1475"/>
    </row>
    <row r="148" spans="1:16" ht="19.5" customHeight="1" x14ac:dyDescent="0.25">
      <c r="A148" s="360"/>
      <c r="B148" s="498" t="s">
        <v>414</v>
      </c>
      <c r="C148" s="1461" t="s">
        <v>194</v>
      </c>
      <c r="D148" s="1428"/>
      <c r="E148" s="1436"/>
      <c r="F148" s="617"/>
      <c r="G148" s="1566"/>
      <c r="H148" s="1428"/>
      <c r="I148" s="1428"/>
      <c r="J148" s="1428"/>
      <c r="K148" s="1436"/>
      <c r="L148" s="1567"/>
      <c r="M148" s="1428"/>
      <c r="N148" s="1429"/>
      <c r="O148" s="1475"/>
      <c r="P148" s="1475"/>
    </row>
    <row r="149" spans="1:16" ht="19.5" customHeight="1" x14ac:dyDescent="0.25">
      <c r="A149" s="360"/>
      <c r="B149" s="498" t="s">
        <v>417</v>
      </c>
      <c r="C149" s="1461" t="s">
        <v>195</v>
      </c>
      <c r="D149" s="1428"/>
      <c r="E149" s="1436"/>
      <c r="F149" s="617"/>
      <c r="G149" s="1566"/>
      <c r="H149" s="1428"/>
      <c r="I149" s="1428"/>
      <c r="J149" s="1428"/>
      <c r="K149" s="1436"/>
      <c r="L149" s="1567"/>
      <c r="M149" s="1428"/>
      <c r="N149" s="1429"/>
      <c r="O149" s="1475"/>
      <c r="P149" s="1475"/>
    </row>
    <row r="150" spans="1:16" ht="19.5" customHeight="1" x14ac:dyDescent="0.25">
      <c r="A150" s="360"/>
      <c r="B150" s="498" t="s">
        <v>419</v>
      </c>
      <c r="C150" s="1461" t="s">
        <v>196</v>
      </c>
      <c r="D150" s="1428"/>
      <c r="E150" s="1436"/>
      <c r="F150" s="617"/>
      <c r="G150" s="1566"/>
      <c r="H150" s="1428"/>
      <c r="I150" s="1428"/>
      <c r="J150" s="1428"/>
      <c r="K150" s="1436"/>
      <c r="L150" s="1567"/>
      <c r="M150" s="1428"/>
      <c r="N150" s="1429"/>
      <c r="O150" s="1475"/>
      <c r="P150" s="1475"/>
    </row>
    <row r="151" spans="1:16" ht="19.5" customHeight="1" x14ac:dyDescent="0.25">
      <c r="A151" s="360"/>
      <c r="B151" s="498" t="s">
        <v>540</v>
      </c>
      <c r="C151" s="1461" t="s">
        <v>197</v>
      </c>
      <c r="D151" s="1428"/>
      <c r="E151" s="1436"/>
      <c r="F151" s="617"/>
      <c r="G151" s="1566"/>
      <c r="H151" s="1428"/>
      <c r="I151" s="1428"/>
      <c r="J151" s="1428"/>
      <c r="K151" s="1436"/>
      <c r="L151" s="1567"/>
      <c r="M151" s="1428"/>
      <c r="N151" s="1429"/>
      <c r="O151" s="1475"/>
      <c r="P151" s="1475"/>
    </row>
    <row r="152" spans="1:16" ht="19.5" customHeight="1" x14ac:dyDescent="0.25">
      <c r="A152" s="360"/>
      <c r="B152" s="497" t="s">
        <v>542</v>
      </c>
      <c r="C152" s="1461" t="s">
        <v>198</v>
      </c>
      <c r="D152" s="1428"/>
      <c r="E152" s="1436"/>
      <c r="F152" s="617"/>
      <c r="G152" s="1566"/>
      <c r="H152" s="1428"/>
      <c r="I152" s="1428"/>
      <c r="J152" s="1428"/>
      <c r="K152" s="1436"/>
      <c r="L152" s="1567"/>
      <c r="M152" s="1428"/>
      <c r="N152" s="1429"/>
      <c r="O152" s="1471"/>
      <c r="P152" s="1471"/>
    </row>
    <row r="153" spans="1:16" ht="48" customHeight="1" x14ac:dyDescent="0.25">
      <c r="A153" s="360"/>
      <c r="B153" s="494" t="s">
        <v>589</v>
      </c>
      <c r="C153" s="1488" t="s">
        <v>590</v>
      </c>
      <c r="D153" s="1428"/>
      <c r="E153" s="1436"/>
      <c r="F153" s="495" t="s">
        <v>586</v>
      </c>
      <c r="G153" s="1564" t="s">
        <v>591</v>
      </c>
      <c r="H153" s="1448"/>
      <c r="I153" s="1448"/>
      <c r="J153" s="1448"/>
      <c r="K153" s="1448"/>
      <c r="L153" s="1448"/>
      <c r="M153" s="1448"/>
      <c r="N153" s="1466"/>
      <c r="O153" s="1565"/>
      <c r="P153" s="1565"/>
    </row>
    <row r="154" spans="1:16" ht="18.75" customHeight="1" x14ac:dyDescent="0.25">
      <c r="A154" s="360"/>
      <c r="B154" s="496" t="s">
        <v>395</v>
      </c>
      <c r="C154" s="1461" t="s">
        <v>188</v>
      </c>
      <c r="D154" s="1428"/>
      <c r="E154" s="1436"/>
      <c r="F154" s="1"/>
      <c r="G154" s="1557"/>
      <c r="H154" s="1448"/>
      <c r="I154" s="1448"/>
      <c r="J154" s="1448"/>
      <c r="K154" s="1448"/>
      <c r="L154" s="1448"/>
      <c r="M154" s="1448"/>
      <c r="N154" s="1466"/>
      <c r="O154" s="1475"/>
      <c r="P154" s="1475"/>
    </row>
    <row r="155" spans="1:16" ht="18.75" customHeight="1" x14ac:dyDescent="0.25">
      <c r="A155" s="360"/>
      <c r="B155" s="496" t="s">
        <v>402</v>
      </c>
      <c r="C155" s="1461" t="s">
        <v>189</v>
      </c>
      <c r="D155" s="1428"/>
      <c r="E155" s="1436"/>
      <c r="F155" s="1"/>
      <c r="G155" s="1557"/>
      <c r="H155" s="1448"/>
      <c r="I155" s="1448"/>
      <c r="J155" s="1448"/>
      <c r="K155" s="1448"/>
      <c r="L155" s="1448"/>
      <c r="M155" s="1448"/>
      <c r="N155" s="1466"/>
      <c r="O155" s="1475"/>
      <c r="P155" s="1475"/>
    </row>
    <row r="156" spans="1:16" ht="18.75" customHeight="1" x14ac:dyDescent="0.25">
      <c r="A156" s="360"/>
      <c r="B156" s="496" t="s">
        <v>404</v>
      </c>
      <c r="C156" s="1461" t="s">
        <v>190</v>
      </c>
      <c r="D156" s="1428"/>
      <c r="E156" s="1436"/>
      <c r="F156" s="1"/>
      <c r="G156" s="1557"/>
      <c r="H156" s="1448"/>
      <c r="I156" s="1448"/>
      <c r="J156" s="1448"/>
      <c r="K156" s="1448"/>
      <c r="L156" s="1448"/>
      <c r="M156" s="1448"/>
      <c r="N156" s="1466"/>
      <c r="O156" s="1475"/>
      <c r="P156" s="1475"/>
    </row>
    <row r="157" spans="1:16" ht="18.75" customHeight="1" x14ac:dyDescent="0.25">
      <c r="A157" s="360"/>
      <c r="B157" s="496" t="s">
        <v>406</v>
      </c>
      <c r="C157" s="1461" t="s">
        <v>191</v>
      </c>
      <c r="D157" s="1428"/>
      <c r="E157" s="1436"/>
      <c r="F157" s="1"/>
      <c r="G157" s="1557"/>
      <c r="H157" s="1448"/>
      <c r="I157" s="1448"/>
      <c r="J157" s="1448"/>
      <c r="K157" s="1448"/>
      <c r="L157" s="1448"/>
      <c r="M157" s="1448"/>
      <c r="N157" s="1466"/>
      <c r="O157" s="1475"/>
      <c r="P157" s="1475"/>
    </row>
    <row r="158" spans="1:16" ht="18.75" customHeight="1" x14ac:dyDescent="0.25">
      <c r="A158" s="360"/>
      <c r="B158" s="497" t="s">
        <v>409</v>
      </c>
      <c r="C158" s="1461" t="s">
        <v>192</v>
      </c>
      <c r="D158" s="1428"/>
      <c r="E158" s="1436"/>
      <c r="F158" s="1"/>
      <c r="G158" s="1557"/>
      <c r="H158" s="1448"/>
      <c r="I158" s="1448"/>
      <c r="J158" s="1448"/>
      <c r="K158" s="1448"/>
      <c r="L158" s="1448"/>
      <c r="M158" s="1448"/>
      <c r="N158" s="1466"/>
      <c r="O158" s="1475"/>
      <c r="P158" s="1475"/>
    </row>
    <row r="159" spans="1:16" ht="18.75" customHeight="1" x14ac:dyDescent="0.25">
      <c r="A159" s="360"/>
      <c r="B159" s="498" t="s">
        <v>411</v>
      </c>
      <c r="C159" s="1461" t="s">
        <v>193</v>
      </c>
      <c r="D159" s="1428"/>
      <c r="E159" s="1436"/>
      <c r="F159" s="1"/>
      <c r="G159" s="1557"/>
      <c r="H159" s="1448"/>
      <c r="I159" s="1448"/>
      <c r="J159" s="1448"/>
      <c r="K159" s="1448"/>
      <c r="L159" s="1448"/>
      <c r="M159" s="1448"/>
      <c r="N159" s="1466"/>
      <c r="O159" s="1475"/>
      <c r="P159" s="1475"/>
    </row>
    <row r="160" spans="1:16" ht="18.75" customHeight="1" x14ac:dyDescent="0.25">
      <c r="A160" s="360"/>
      <c r="B160" s="498" t="s">
        <v>414</v>
      </c>
      <c r="C160" s="1461" t="s">
        <v>194</v>
      </c>
      <c r="D160" s="1428"/>
      <c r="E160" s="1436"/>
      <c r="F160" s="1"/>
      <c r="G160" s="1557"/>
      <c r="H160" s="1448"/>
      <c r="I160" s="1448"/>
      <c r="J160" s="1448"/>
      <c r="K160" s="1448"/>
      <c r="L160" s="1448"/>
      <c r="M160" s="1448"/>
      <c r="N160" s="1466"/>
      <c r="O160" s="1475"/>
      <c r="P160" s="1475"/>
    </row>
    <row r="161" spans="1:16" ht="18.75" customHeight="1" x14ac:dyDescent="0.25">
      <c r="A161" s="360"/>
      <c r="B161" s="498" t="s">
        <v>417</v>
      </c>
      <c r="C161" s="1461" t="s">
        <v>195</v>
      </c>
      <c r="D161" s="1428"/>
      <c r="E161" s="1436"/>
      <c r="F161" s="1"/>
      <c r="G161" s="1557"/>
      <c r="H161" s="1448"/>
      <c r="I161" s="1448"/>
      <c r="J161" s="1448"/>
      <c r="K161" s="1448"/>
      <c r="L161" s="1448"/>
      <c r="M161" s="1448"/>
      <c r="N161" s="1466"/>
      <c r="O161" s="1475"/>
      <c r="P161" s="1475"/>
    </row>
    <row r="162" spans="1:16" ht="18.75" customHeight="1" x14ac:dyDescent="0.25">
      <c r="A162" s="360"/>
      <c r="B162" s="498" t="s">
        <v>419</v>
      </c>
      <c r="C162" s="1461" t="s">
        <v>196</v>
      </c>
      <c r="D162" s="1428"/>
      <c r="E162" s="1436"/>
      <c r="F162" s="1"/>
      <c r="G162" s="1557"/>
      <c r="H162" s="1448"/>
      <c r="I162" s="1448"/>
      <c r="J162" s="1448"/>
      <c r="K162" s="1448"/>
      <c r="L162" s="1448"/>
      <c r="M162" s="1448"/>
      <c r="N162" s="1466"/>
      <c r="O162" s="1475"/>
      <c r="P162" s="1475"/>
    </row>
    <row r="163" spans="1:16" ht="18.75" customHeight="1" x14ac:dyDescent="0.25">
      <c r="A163" s="360"/>
      <c r="B163" s="498" t="s">
        <v>540</v>
      </c>
      <c r="C163" s="1461" t="s">
        <v>197</v>
      </c>
      <c r="D163" s="1428"/>
      <c r="E163" s="1436"/>
      <c r="F163" s="1"/>
      <c r="G163" s="1557"/>
      <c r="H163" s="1448"/>
      <c r="I163" s="1448"/>
      <c r="J163" s="1448"/>
      <c r="K163" s="1448"/>
      <c r="L163" s="1448"/>
      <c r="M163" s="1448"/>
      <c r="N163" s="1466"/>
      <c r="O163" s="1475"/>
      <c r="P163" s="1475"/>
    </row>
    <row r="164" spans="1:16" ht="18.75" customHeight="1" x14ac:dyDescent="0.25">
      <c r="A164" s="360"/>
      <c r="B164" s="497" t="s">
        <v>542</v>
      </c>
      <c r="C164" s="1461" t="s">
        <v>198</v>
      </c>
      <c r="D164" s="1428"/>
      <c r="E164" s="1436"/>
      <c r="F164" s="1"/>
      <c r="G164" s="1557"/>
      <c r="H164" s="1448"/>
      <c r="I164" s="1448"/>
      <c r="J164" s="1448"/>
      <c r="K164" s="1448"/>
      <c r="L164" s="1448"/>
      <c r="M164" s="1448"/>
      <c r="N164" s="1466"/>
      <c r="O164" s="1471"/>
      <c r="P164" s="1471"/>
    </row>
    <row r="165" spans="1:16" ht="47.25" customHeight="1" x14ac:dyDescent="0.25">
      <c r="A165" s="360"/>
      <c r="B165" s="494" t="s">
        <v>592</v>
      </c>
      <c r="C165" s="1488" t="s">
        <v>593</v>
      </c>
      <c r="D165" s="1428"/>
      <c r="E165" s="1436"/>
      <c r="F165" s="495" t="s">
        <v>586</v>
      </c>
      <c r="G165" s="1568" t="s">
        <v>594</v>
      </c>
      <c r="H165" s="1428"/>
      <c r="I165" s="1428"/>
      <c r="J165" s="1428"/>
      <c r="K165" s="1436"/>
      <c r="L165" s="1569" t="s">
        <v>588</v>
      </c>
      <c r="M165" s="1428"/>
      <c r="N165" s="1429"/>
      <c r="O165" s="1565"/>
      <c r="P165" s="1565"/>
    </row>
    <row r="166" spans="1:16" ht="20.25" customHeight="1" x14ac:dyDescent="0.25">
      <c r="A166" s="360"/>
      <c r="B166" s="499" t="s">
        <v>395</v>
      </c>
      <c r="C166" s="1461" t="s">
        <v>188</v>
      </c>
      <c r="D166" s="1428"/>
      <c r="E166" s="1436"/>
      <c r="F166" s="14"/>
      <c r="G166" s="1566"/>
      <c r="H166" s="1428"/>
      <c r="I166" s="1428"/>
      <c r="J166" s="1428"/>
      <c r="K166" s="1436"/>
      <c r="L166" s="1567"/>
      <c r="M166" s="1428"/>
      <c r="N166" s="1429"/>
      <c r="O166" s="1475"/>
      <c r="P166" s="1475"/>
    </row>
    <row r="167" spans="1:16" ht="20.25" customHeight="1" x14ac:dyDescent="0.25">
      <c r="A167" s="360"/>
      <c r="B167" s="499" t="s">
        <v>402</v>
      </c>
      <c r="C167" s="1461" t="s">
        <v>189</v>
      </c>
      <c r="D167" s="1428"/>
      <c r="E167" s="1436"/>
      <c r="F167" s="14"/>
      <c r="G167" s="1566"/>
      <c r="H167" s="1428"/>
      <c r="I167" s="1428"/>
      <c r="J167" s="1428"/>
      <c r="K167" s="1436"/>
      <c r="L167" s="1567"/>
      <c r="M167" s="1428"/>
      <c r="N167" s="1429"/>
      <c r="O167" s="1475"/>
      <c r="P167" s="1475"/>
    </row>
    <row r="168" spans="1:16" ht="20.25" customHeight="1" x14ac:dyDescent="0.25">
      <c r="A168" s="360"/>
      <c r="B168" s="499" t="s">
        <v>404</v>
      </c>
      <c r="C168" s="1461" t="s">
        <v>190</v>
      </c>
      <c r="D168" s="1428"/>
      <c r="E168" s="1436"/>
      <c r="F168" s="14"/>
      <c r="G168" s="1566"/>
      <c r="H168" s="1428"/>
      <c r="I168" s="1428"/>
      <c r="J168" s="1428"/>
      <c r="K168" s="1436"/>
      <c r="L168" s="1567"/>
      <c r="M168" s="1428"/>
      <c r="N168" s="1429"/>
      <c r="O168" s="1475"/>
      <c r="P168" s="1475"/>
    </row>
    <row r="169" spans="1:16" ht="20.25" customHeight="1" x14ac:dyDescent="0.25">
      <c r="A169" s="360"/>
      <c r="B169" s="499" t="s">
        <v>406</v>
      </c>
      <c r="C169" s="1461" t="s">
        <v>191</v>
      </c>
      <c r="D169" s="1428"/>
      <c r="E169" s="1436"/>
      <c r="F169" s="14"/>
      <c r="G169" s="1566"/>
      <c r="H169" s="1428"/>
      <c r="I169" s="1428"/>
      <c r="J169" s="1428"/>
      <c r="K169" s="1436"/>
      <c r="L169" s="1567"/>
      <c r="M169" s="1428"/>
      <c r="N169" s="1429"/>
      <c r="O169" s="1475"/>
      <c r="P169" s="1475"/>
    </row>
    <row r="170" spans="1:16" ht="20.25" customHeight="1" x14ac:dyDescent="0.25">
      <c r="A170" s="360"/>
      <c r="B170" s="499" t="s">
        <v>409</v>
      </c>
      <c r="C170" s="1461" t="s">
        <v>192</v>
      </c>
      <c r="D170" s="1428"/>
      <c r="E170" s="1436"/>
      <c r="F170" s="617"/>
      <c r="G170" s="1566"/>
      <c r="H170" s="1428"/>
      <c r="I170" s="1428"/>
      <c r="J170" s="1428"/>
      <c r="K170" s="1436"/>
      <c r="L170" s="1567"/>
      <c r="M170" s="1428"/>
      <c r="N170" s="1429"/>
      <c r="O170" s="1475"/>
      <c r="P170" s="1475"/>
    </row>
    <row r="171" spans="1:16" ht="20.25" customHeight="1" x14ac:dyDescent="0.25">
      <c r="A171" s="360"/>
      <c r="B171" s="418" t="s">
        <v>411</v>
      </c>
      <c r="C171" s="1461" t="s">
        <v>193</v>
      </c>
      <c r="D171" s="1428"/>
      <c r="E171" s="1436"/>
      <c r="F171" s="617"/>
      <c r="G171" s="1566"/>
      <c r="H171" s="1428"/>
      <c r="I171" s="1428"/>
      <c r="J171" s="1428"/>
      <c r="K171" s="1436"/>
      <c r="L171" s="1567"/>
      <c r="M171" s="1428"/>
      <c r="N171" s="1429"/>
      <c r="O171" s="1475"/>
      <c r="P171" s="1475"/>
    </row>
    <row r="172" spans="1:16" ht="20.25" customHeight="1" x14ac:dyDescent="0.25">
      <c r="A172" s="360"/>
      <c r="B172" s="418" t="s">
        <v>414</v>
      </c>
      <c r="C172" s="1461" t="s">
        <v>194</v>
      </c>
      <c r="D172" s="1428"/>
      <c r="E172" s="1436"/>
      <c r="F172" s="617"/>
      <c r="G172" s="1566"/>
      <c r="H172" s="1428"/>
      <c r="I172" s="1428"/>
      <c r="J172" s="1428"/>
      <c r="K172" s="1436"/>
      <c r="L172" s="1567"/>
      <c r="M172" s="1428"/>
      <c r="N172" s="1429"/>
      <c r="O172" s="1475"/>
      <c r="P172" s="1475"/>
    </row>
    <row r="173" spans="1:16" ht="20.25" customHeight="1" x14ac:dyDescent="0.25">
      <c r="A173" s="360"/>
      <c r="B173" s="418" t="s">
        <v>417</v>
      </c>
      <c r="C173" s="1461" t="s">
        <v>195</v>
      </c>
      <c r="D173" s="1428"/>
      <c r="E173" s="1436"/>
      <c r="F173" s="617"/>
      <c r="G173" s="1566"/>
      <c r="H173" s="1428"/>
      <c r="I173" s="1428"/>
      <c r="J173" s="1428"/>
      <c r="K173" s="1436"/>
      <c r="L173" s="1567"/>
      <c r="M173" s="1428"/>
      <c r="N173" s="1429"/>
      <c r="O173" s="1475"/>
      <c r="P173" s="1475"/>
    </row>
    <row r="174" spans="1:16" ht="20.25" customHeight="1" x14ac:dyDescent="0.25">
      <c r="A174" s="360"/>
      <c r="B174" s="418" t="s">
        <v>419</v>
      </c>
      <c r="C174" s="1461" t="s">
        <v>196</v>
      </c>
      <c r="D174" s="1428"/>
      <c r="E174" s="1436"/>
      <c r="F174" s="617"/>
      <c r="G174" s="1566"/>
      <c r="H174" s="1428"/>
      <c r="I174" s="1428"/>
      <c r="J174" s="1428"/>
      <c r="K174" s="1436"/>
      <c r="L174" s="1567"/>
      <c r="M174" s="1428"/>
      <c r="N174" s="1429"/>
      <c r="O174" s="1475"/>
      <c r="P174" s="1475"/>
    </row>
    <row r="175" spans="1:16" ht="20.25" customHeight="1" x14ac:dyDescent="0.25">
      <c r="A175" s="360"/>
      <c r="B175" s="418" t="s">
        <v>540</v>
      </c>
      <c r="C175" s="1461" t="s">
        <v>197</v>
      </c>
      <c r="D175" s="1428"/>
      <c r="E175" s="1436"/>
      <c r="F175" s="617"/>
      <c r="G175" s="1566"/>
      <c r="H175" s="1428"/>
      <c r="I175" s="1428"/>
      <c r="J175" s="1428"/>
      <c r="K175" s="1436"/>
      <c r="L175" s="1567"/>
      <c r="M175" s="1428"/>
      <c r="N175" s="1429"/>
      <c r="O175" s="1475"/>
      <c r="P175" s="1475"/>
    </row>
    <row r="176" spans="1:16" ht="20.25" customHeight="1" x14ac:dyDescent="0.25">
      <c r="A176" s="360"/>
      <c r="B176" s="419" t="s">
        <v>542</v>
      </c>
      <c r="C176" s="1461" t="s">
        <v>198</v>
      </c>
      <c r="D176" s="1428"/>
      <c r="E176" s="1436"/>
      <c r="F176" s="617"/>
      <c r="G176" s="1566"/>
      <c r="H176" s="1428"/>
      <c r="I176" s="1428"/>
      <c r="J176" s="1428"/>
      <c r="K176" s="1436"/>
      <c r="L176" s="1567"/>
      <c r="M176" s="1428"/>
      <c r="N176" s="1429"/>
      <c r="O176" s="1471"/>
      <c r="P176" s="1471"/>
    </row>
    <row r="177" spans="1:16" ht="61.5" customHeight="1" thickBot="1" x14ac:dyDescent="0.3">
      <c r="A177" s="360"/>
      <c r="B177" s="3" t="s">
        <v>595</v>
      </c>
      <c r="C177" s="1488" t="s">
        <v>596</v>
      </c>
      <c r="D177" s="1428"/>
      <c r="E177" s="1436"/>
      <c r="F177" s="495" t="s">
        <v>586</v>
      </c>
      <c r="G177" s="1564" t="s">
        <v>597</v>
      </c>
      <c r="H177" s="1448"/>
      <c r="I177" s="1448"/>
      <c r="J177" s="1448"/>
      <c r="K177" s="1448"/>
      <c r="L177" s="1448"/>
      <c r="M177" s="1448"/>
      <c r="N177" s="1466"/>
      <c r="O177" s="1500"/>
      <c r="P177" s="1500"/>
    </row>
    <row r="178" spans="1:16" ht="21" customHeight="1" x14ac:dyDescent="0.25">
      <c r="A178" s="360"/>
      <c r="B178" s="499" t="s">
        <v>395</v>
      </c>
      <c r="C178" s="1461" t="s">
        <v>188</v>
      </c>
      <c r="D178" s="1428"/>
      <c r="E178" s="1436"/>
      <c r="F178" s="1"/>
      <c r="G178" s="1557"/>
      <c r="H178" s="1448"/>
      <c r="I178" s="1448"/>
      <c r="J178" s="1448"/>
      <c r="K178" s="1448"/>
      <c r="L178" s="1448"/>
      <c r="M178" s="1448"/>
      <c r="N178" s="1466"/>
      <c r="O178" s="1475"/>
      <c r="P178" s="1475"/>
    </row>
    <row r="179" spans="1:16" ht="21" customHeight="1" x14ac:dyDescent="0.25">
      <c r="A179" s="360"/>
      <c r="B179" s="499" t="s">
        <v>402</v>
      </c>
      <c r="C179" s="1461" t="s">
        <v>189</v>
      </c>
      <c r="D179" s="1428"/>
      <c r="E179" s="1436"/>
      <c r="F179" s="1"/>
      <c r="G179" s="1557"/>
      <c r="H179" s="1448"/>
      <c r="I179" s="1448"/>
      <c r="J179" s="1448"/>
      <c r="K179" s="1448"/>
      <c r="L179" s="1448"/>
      <c r="M179" s="1448"/>
      <c r="N179" s="1466"/>
      <c r="O179" s="1475"/>
      <c r="P179" s="1475"/>
    </row>
    <row r="180" spans="1:16" ht="21" customHeight="1" x14ac:dyDescent="0.25">
      <c r="A180" s="360"/>
      <c r="B180" s="499" t="s">
        <v>404</v>
      </c>
      <c r="C180" s="1461" t="s">
        <v>190</v>
      </c>
      <c r="D180" s="1428"/>
      <c r="E180" s="1436"/>
      <c r="F180" s="1"/>
      <c r="G180" s="1557"/>
      <c r="H180" s="1448"/>
      <c r="I180" s="1448"/>
      <c r="J180" s="1448"/>
      <c r="K180" s="1448"/>
      <c r="L180" s="1448"/>
      <c r="M180" s="1448"/>
      <c r="N180" s="1466"/>
      <c r="O180" s="1475"/>
      <c r="P180" s="1475"/>
    </row>
    <row r="181" spans="1:16" ht="21" customHeight="1" x14ac:dyDescent="0.25">
      <c r="A181" s="360"/>
      <c r="B181" s="499" t="s">
        <v>406</v>
      </c>
      <c r="C181" s="1461" t="s">
        <v>191</v>
      </c>
      <c r="D181" s="1428"/>
      <c r="E181" s="1436"/>
      <c r="F181" s="1"/>
      <c r="G181" s="1557"/>
      <c r="H181" s="1448"/>
      <c r="I181" s="1448"/>
      <c r="J181" s="1448"/>
      <c r="K181" s="1448"/>
      <c r="L181" s="1448"/>
      <c r="M181" s="1448"/>
      <c r="N181" s="1466"/>
      <c r="O181" s="1475"/>
      <c r="P181" s="1475"/>
    </row>
    <row r="182" spans="1:16" ht="21" customHeight="1" x14ac:dyDescent="0.25">
      <c r="A182" s="360"/>
      <c r="B182" s="419" t="s">
        <v>409</v>
      </c>
      <c r="C182" s="1461" t="s">
        <v>192</v>
      </c>
      <c r="D182" s="1428"/>
      <c r="E182" s="1436"/>
      <c r="F182" s="1"/>
      <c r="G182" s="1557"/>
      <c r="H182" s="1448"/>
      <c r="I182" s="1448"/>
      <c r="J182" s="1448"/>
      <c r="K182" s="1448"/>
      <c r="L182" s="1448"/>
      <c r="M182" s="1448"/>
      <c r="N182" s="1466"/>
      <c r="O182" s="1475"/>
      <c r="P182" s="1475"/>
    </row>
    <row r="183" spans="1:16" ht="21" customHeight="1" x14ac:dyDescent="0.25">
      <c r="A183" s="360"/>
      <c r="B183" s="418" t="s">
        <v>411</v>
      </c>
      <c r="C183" s="1461" t="s">
        <v>193</v>
      </c>
      <c r="D183" s="1428"/>
      <c r="E183" s="1436"/>
      <c r="F183" s="1"/>
      <c r="G183" s="1557"/>
      <c r="H183" s="1448"/>
      <c r="I183" s="1448"/>
      <c r="J183" s="1448"/>
      <c r="K183" s="1448"/>
      <c r="L183" s="1448"/>
      <c r="M183" s="1448"/>
      <c r="N183" s="1466"/>
      <c r="O183" s="1475"/>
      <c r="P183" s="1475"/>
    </row>
    <row r="184" spans="1:16" ht="21" customHeight="1" x14ac:dyDescent="0.25">
      <c r="A184" s="360"/>
      <c r="B184" s="418" t="s">
        <v>414</v>
      </c>
      <c r="C184" s="1461" t="s">
        <v>194</v>
      </c>
      <c r="D184" s="1428"/>
      <c r="E184" s="1436"/>
      <c r="F184" s="1"/>
      <c r="G184" s="1557"/>
      <c r="H184" s="1448"/>
      <c r="I184" s="1448"/>
      <c r="J184" s="1448"/>
      <c r="K184" s="1448"/>
      <c r="L184" s="1448"/>
      <c r="M184" s="1448"/>
      <c r="N184" s="1466"/>
      <c r="O184" s="1475"/>
      <c r="P184" s="1475"/>
    </row>
    <row r="185" spans="1:16" ht="21" customHeight="1" x14ac:dyDescent="0.25">
      <c r="A185" s="360"/>
      <c r="B185" s="418" t="s">
        <v>417</v>
      </c>
      <c r="C185" s="1461" t="s">
        <v>195</v>
      </c>
      <c r="D185" s="1428"/>
      <c r="E185" s="1436"/>
      <c r="F185" s="1"/>
      <c r="G185" s="1557"/>
      <c r="H185" s="1448"/>
      <c r="I185" s="1448"/>
      <c r="J185" s="1448"/>
      <c r="K185" s="1448"/>
      <c r="L185" s="1448"/>
      <c r="M185" s="1448"/>
      <c r="N185" s="1466"/>
      <c r="O185" s="1475"/>
      <c r="P185" s="1475"/>
    </row>
    <row r="186" spans="1:16" ht="21" customHeight="1" x14ac:dyDescent="0.25">
      <c r="A186" s="360"/>
      <c r="B186" s="418" t="s">
        <v>419</v>
      </c>
      <c r="C186" s="1461" t="s">
        <v>196</v>
      </c>
      <c r="D186" s="1428"/>
      <c r="E186" s="1436"/>
      <c r="F186" s="1"/>
      <c r="G186" s="1557"/>
      <c r="H186" s="1448"/>
      <c r="I186" s="1448"/>
      <c r="J186" s="1448"/>
      <c r="K186" s="1448"/>
      <c r="L186" s="1448"/>
      <c r="M186" s="1448"/>
      <c r="N186" s="1466"/>
      <c r="O186" s="1475"/>
      <c r="P186" s="1475"/>
    </row>
    <row r="187" spans="1:16" ht="21" customHeight="1" x14ac:dyDescent="0.25">
      <c r="A187" s="360"/>
      <c r="B187" s="418" t="s">
        <v>540</v>
      </c>
      <c r="C187" s="1461" t="s">
        <v>197</v>
      </c>
      <c r="D187" s="1428"/>
      <c r="E187" s="1436"/>
      <c r="F187" s="1"/>
      <c r="G187" s="1557"/>
      <c r="H187" s="1448"/>
      <c r="I187" s="1448"/>
      <c r="J187" s="1448"/>
      <c r="K187" s="1448"/>
      <c r="L187" s="1448"/>
      <c r="M187" s="1448"/>
      <c r="N187" s="1466"/>
      <c r="O187" s="1475"/>
      <c r="P187" s="1475"/>
    </row>
    <row r="188" spans="1:16" ht="21" customHeight="1" thickBot="1" x14ac:dyDescent="0.3">
      <c r="A188" s="360"/>
      <c r="B188" s="452" t="s">
        <v>542</v>
      </c>
      <c r="C188" s="1459" t="s">
        <v>198</v>
      </c>
      <c r="D188" s="1448"/>
      <c r="E188" s="1445"/>
      <c r="F188" s="618"/>
      <c r="G188" s="1557"/>
      <c r="H188" s="1448"/>
      <c r="I188" s="1448"/>
      <c r="J188" s="1448"/>
      <c r="K188" s="1448"/>
      <c r="L188" s="1448"/>
      <c r="M188" s="1448"/>
      <c r="N188" s="1466"/>
      <c r="O188" s="1422"/>
      <c r="P188" s="1422"/>
    </row>
    <row r="189" spans="1:16" ht="34.5" customHeight="1" x14ac:dyDescent="0.25">
      <c r="B189" s="77" t="s">
        <v>598</v>
      </c>
      <c r="C189" s="1558" t="s">
        <v>599</v>
      </c>
      <c r="D189" s="1439"/>
      <c r="E189" s="1439"/>
      <c r="F189" s="1439"/>
      <c r="G189" s="1559"/>
      <c r="H189" s="1560"/>
      <c r="I189" s="1439"/>
      <c r="J189" s="1559"/>
      <c r="K189" s="1561" t="s">
        <v>446</v>
      </c>
      <c r="L189" s="1562"/>
      <c r="M189" s="1495"/>
      <c r="N189" s="1452"/>
      <c r="O189" s="1470"/>
      <c r="P189" s="1497"/>
    </row>
    <row r="190" spans="1:16" ht="25.5" customHeight="1" x14ac:dyDescent="0.25">
      <c r="B190" s="419" t="s">
        <v>395</v>
      </c>
      <c r="C190" s="1461" t="s">
        <v>600</v>
      </c>
      <c r="D190" s="1428"/>
      <c r="E190" s="1428"/>
      <c r="F190" s="1428"/>
      <c r="G190" s="1428"/>
      <c r="H190" s="1428"/>
      <c r="I190" s="1428"/>
      <c r="J190" s="1436"/>
      <c r="K190" s="1450"/>
      <c r="L190" s="1478"/>
      <c r="M190" s="1496"/>
      <c r="N190" s="1454"/>
      <c r="O190" s="1475"/>
      <c r="P190" s="1475"/>
    </row>
    <row r="191" spans="1:16" ht="20.25" customHeight="1" x14ac:dyDescent="0.25">
      <c r="B191" s="419"/>
      <c r="C191" s="494" t="s">
        <v>601</v>
      </c>
      <c r="D191" s="1549" t="s">
        <v>602</v>
      </c>
      <c r="E191" s="1428"/>
      <c r="F191" s="1428"/>
      <c r="G191" s="1436"/>
      <c r="H191" s="1528"/>
      <c r="I191" s="1428"/>
      <c r="J191" s="1436"/>
      <c r="K191" s="1450"/>
      <c r="L191" s="1478"/>
      <c r="M191" s="1496"/>
      <c r="N191" s="1454"/>
      <c r="O191" s="1475"/>
      <c r="P191" s="1475"/>
    </row>
    <row r="192" spans="1:16" ht="20.25" customHeight="1" x14ac:dyDescent="0.25">
      <c r="B192" s="419"/>
      <c r="C192" s="494" t="s">
        <v>509</v>
      </c>
      <c r="D192" s="1461" t="s">
        <v>135</v>
      </c>
      <c r="E192" s="1428"/>
      <c r="F192" s="1428"/>
      <c r="G192" s="1436"/>
      <c r="H192" s="1528"/>
      <c r="I192" s="1428"/>
      <c r="J192" s="1436"/>
      <c r="K192" s="1450"/>
      <c r="L192" s="1478"/>
      <c r="M192" s="1496"/>
      <c r="N192" s="1454"/>
      <c r="O192" s="1475"/>
      <c r="P192" s="1475"/>
    </row>
    <row r="193" spans="2:16" ht="20.25" customHeight="1" x14ac:dyDescent="0.25">
      <c r="B193" s="419"/>
      <c r="C193" s="494" t="s">
        <v>511</v>
      </c>
      <c r="D193" s="1461" t="s">
        <v>138</v>
      </c>
      <c r="E193" s="1428"/>
      <c r="F193" s="1428"/>
      <c r="G193" s="1436"/>
      <c r="H193" s="1528"/>
      <c r="I193" s="1428"/>
      <c r="J193" s="1436"/>
      <c r="K193" s="1450"/>
      <c r="L193" s="1478"/>
      <c r="M193" s="1496"/>
      <c r="N193" s="1454"/>
      <c r="O193" s="1475"/>
      <c r="P193" s="1475"/>
    </row>
    <row r="194" spans="2:16" ht="20.25" customHeight="1" x14ac:dyDescent="0.25">
      <c r="B194" s="419"/>
      <c r="C194" s="494" t="s">
        <v>513</v>
      </c>
      <c r="D194" s="1461" t="s">
        <v>115</v>
      </c>
      <c r="E194" s="1428"/>
      <c r="F194" s="1428"/>
      <c r="G194" s="1436"/>
      <c r="H194" s="1528"/>
      <c r="I194" s="1428"/>
      <c r="J194" s="1436"/>
      <c r="K194" s="1450"/>
      <c r="L194" s="1478"/>
      <c r="M194" s="1496"/>
      <c r="N194" s="1454"/>
      <c r="O194" s="1475"/>
      <c r="P194" s="1475"/>
    </row>
    <row r="195" spans="2:16" ht="23.25" customHeight="1" x14ac:dyDescent="0.25">
      <c r="B195" s="419" t="s">
        <v>402</v>
      </c>
      <c r="C195" s="1459" t="s">
        <v>603</v>
      </c>
      <c r="D195" s="1448"/>
      <c r="E195" s="1448"/>
      <c r="F195" s="1448"/>
      <c r="G195" s="1445"/>
      <c r="H195" s="1556"/>
      <c r="I195" s="1448"/>
      <c r="J195" s="1445"/>
      <c r="K195" s="1450"/>
      <c r="L195" s="1479"/>
      <c r="M195" s="1484"/>
      <c r="N195" s="1481"/>
      <c r="O195" s="1471"/>
      <c r="P195" s="1471"/>
    </row>
    <row r="196" spans="2:16" ht="27" customHeight="1" x14ac:dyDescent="0.25">
      <c r="B196" s="501" t="s">
        <v>604</v>
      </c>
      <c r="C196" s="1542" t="s">
        <v>605</v>
      </c>
      <c r="D196" s="1428"/>
      <c r="E196" s="1428"/>
      <c r="F196" s="1428"/>
      <c r="G196" s="1428"/>
      <c r="H196" s="1428"/>
      <c r="I196" s="1428"/>
      <c r="J196" s="1428"/>
      <c r="K196" s="1428"/>
      <c r="L196" s="1428"/>
      <c r="M196" s="1428"/>
      <c r="N196" s="1429"/>
      <c r="O196" s="1470"/>
      <c r="P196" s="1470"/>
    </row>
    <row r="197" spans="2:16" ht="21.75" customHeight="1" x14ac:dyDescent="0.25">
      <c r="B197" s="419" t="s">
        <v>395</v>
      </c>
      <c r="C197" s="1461" t="s">
        <v>606</v>
      </c>
      <c r="D197" s="1428"/>
      <c r="E197" s="1428"/>
      <c r="F197" s="1428"/>
      <c r="G197" s="1436"/>
      <c r="H197" s="1462"/>
      <c r="I197" s="1428"/>
      <c r="J197" s="1436"/>
      <c r="K197" s="1514" t="s">
        <v>446</v>
      </c>
      <c r="L197" s="1563"/>
      <c r="M197" s="1448"/>
      <c r="N197" s="1466"/>
      <c r="O197" s="1475"/>
      <c r="P197" s="1475"/>
    </row>
    <row r="198" spans="2:16" ht="21.75" customHeight="1" x14ac:dyDescent="0.25">
      <c r="B198" s="419" t="s">
        <v>402</v>
      </c>
      <c r="C198" s="1461" t="s">
        <v>607</v>
      </c>
      <c r="D198" s="1428"/>
      <c r="E198" s="1428"/>
      <c r="F198" s="1428"/>
      <c r="G198" s="1436"/>
      <c r="H198" s="1462"/>
      <c r="I198" s="1428"/>
      <c r="J198" s="1436"/>
      <c r="K198" s="1490"/>
      <c r="L198" s="1478"/>
      <c r="M198" s="1496"/>
      <c r="N198" s="1454"/>
      <c r="O198" s="1475"/>
      <c r="P198" s="1475"/>
    </row>
    <row r="199" spans="2:16" ht="21.75" customHeight="1" x14ac:dyDescent="0.25">
      <c r="B199" s="419" t="s">
        <v>404</v>
      </c>
      <c r="C199" s="1461" t="s">
        <v>608</v>
      </c>
      <c r="D199" s="1428"/>
      <c r="E199" s="1428"/>
      <c r="F199" s="1428"/>
      <c r="G199" s="1436"/>
      <c r="H199" s="1462"/>
      <c r="I199" s="1428"/>
      <c r="J199" s="1436"/>
      <c r="K199" s="1490"/>
      <c r="L199" s="1478"/>
      <c r="M199" s="1496"/>
      <c r="N199" s="1454"/>
      <c r="O199" s="1475"/>
      <c r="P199" s="1475"/>
    </row>
    <row r="200" spans="2:16" ht="37.5" customHeight="1" x14ac:dyDescent="0.25">
      <c r="B200" s="77"/>
      <c r="C200" s="1461" t="s">
        <v>609</v>
      </c>
      <c r="D200" s="1428"/>
      <c r="E200" s="1436"/>
      <c r="F200" s="1552"/>
      <c r="G200" s="1428"/>
      <c r="H200" s="1428"/>
      <c r="I200" s="1428"/>
      <c r="J200" s="1436"/>
      <c r="K200" s="1490"/>
      <c r="L200" s="1478"/>
      <c r="M200" s="1496"/>
      <c r="N200" s="1454"/>
      <c r="O200" s="1471"/>
      <c r="P200" s="1471"/>
    </row>
    <row r="201" spans="2:16" ht="33" customHeight="1" x14ac:dyDescent="0.25">
      <c r="B201" s="419" t="s">
        <v>406</v>
      </c>
      <c r="C201" s="1488" t="s">
        <v>610</v>
      </c>
      <c r="D201" s="1428"/>
      <c r="E201" s="1428"/>
      <c r="F201" s="1428"/>
      <c r="G201" s="1436"/>
      <c r="H201" s="1462"/>
      <c r="I201" s="1428"/>
      <c r="J201" s="1436"/>
      <c r="K201" s="1490"/>
      <c r="L201" s="1478"/>
      <c r="M201" s="1496"/>
      <c r="N201" s="1454"/>
      <c r="O201" s="1551"/>
      <c r="P201" s="1470"/>
    </row>
    <row r="202" spans="2:16" ht="38.25" customHeight="1" x14ac:dyDescent="0.25">
      <c r="B202" s="503"/>
      <c r="C202" s="1461" t="s">
        <v>611</v>
      </c>
      <c r="D202" s="1428"/>
      <c r="E202" s="1436"/>
      <c r="F202" s="1552"/>
      <c r="G202" s="1428"/>
      <c r="H202" s="1428"/>
      <c r="I202" s="1428"/>
      <c r="J202" s="1436"/>
      <c r="K202" s="1490"/>
      <c r="L202" s="1478"/>
      <c r="M202" s="1496"/>
      <c r="N202" s="1454"/>
      <c r="O202" s="1481"/>
      <c r="P202" s="1471"/>
    </row>
    <row r="203" spans="2:16" ht="36.75" customHeight="1" x14ac:dyDescent="0.25">
      <c r="B203" s="430" t="s">
        <v>612</v>
      </c>
      <c r="C203" s="1553" t="s">
        <v>613</v>
      </c>
      <c r="D203" s="1496"/>
      <c r="E203" s="1496"/>
      <c r="F203" s="1496"/>
      <c r="G203" s="1496"/>
      <c r="H203" s="1462"/>
      <c r="I203" s="1428"/>
      <c r="J203" s="1436"/>
      <c r="K203" s="1490"/>
      <c r="L203" s="1478"/>
      <c r="M203" s="1496"/>
      <c r="N203" s="1454"/>
      <c r="O203" s="1554"/>
      <c r="P203" s="1470"/>
    </row>
    <row r="204" spans="2:16" ht="27" customHeight="1" x14ac:dyDescent="0.25">
      <c r="B204" s="421" t="s">
        <v>395</v>
      </c>
      <c r="C204" s="1457" t="s">
        <v>614</v>
      </c>
      <c r="D204" s="1428"/>
      <c r="E204" s="1428"/>
      <c r="F204" s="1428"/>
      <c r="G204" s="1428"/>
      <c r="H204" s="1555"/>
      <c r="I204" s="1428"/>
      <c r="J204" s="1436"/>
      <c r="K204" s="1515"/>
      <c r="L204" s="1479"/>
      <c r="M204" s="1484"/>
      <c r="N204" s="1481"/>
      <c r="O204" s="1481"/>
      <c r="P204" s="1471"/>
    </row>
    <row r="205" spans="2:16" ht="37.5" customHeight="1" x14ac:dyDescent="0.25">
      <c r="B205" s="77" t="s">
        <v>615</v>
      </c>
      <c r="C205" s="1457" t="s">
        <v>616</v>
      </c>
      <c r="D205" s="1428"/>
      <c r="E205" s="1428"/>
      <c r="F205" s="1428"/>
      <c r="G205" s="1428"/>
      <c r="H205" s="1428"/>
      <c r="I205" s="1428"/>
      <c r="J205" s="1428"/>
      <c r="K205" s="1428"/>
      <c r="L205" s="1428"/>
      <c r="M205" s="1428"/>
      <c r="N205" s="1428"/>
      <c r="O205" s="1470"/>
      <c r="P205" s="1470"/>
    </row>
    <row r="206" spans="2:16" ht="57.75" customHeight="1" x14ac:dyDescent="0.25">
      <c r="B206" s="506" t="s">
        <v>395</v>
      </c>
      <c r="C206" s="1545" t="s">
        <v>617</v>
      </c>
      <c r="D206" s="1428"/>
      <c r="E206" s="1428"/>
      <c r="F206" s="1428"/>
      <c r="G206" s="1428"/>
      <c r="H206" s="1428"/>
      <c r="I206" s="1428"/>
      <c r="J206" s="1436"/>
      <c r="K206" s="505"/>
      <c r="L206" s="1546" t="s">
        <v>446</v>
      </c>
      <c r="M206" s="1547"/>
      <c r="N206" s="1448"/>
      <c r="O206" s="1475"/>
      <c r="P206" s="1475"/>
    </row>
    <row r="207" spans="2:16" ht="31.5" customHeight="1" x14ac:dyDescent="0.25">
      <c r="B207" s="506" t="s">
        <v>402</v>
      </c>
      <c r="C207" s="1545" t="s">
        <v>574</v>
      </c>
      <c r="D207" s="1428"/>
      <c r="E207" s="1428"/>
      <c r="F207" s="1428"/>
      <c r="G207" s="1428"/>
      <c r="H207" s="1428"/>
      <c r="I207" s="1428"/>
      <c r="J207" s="1436"/>
      <c r="K207" s="505"/>
      <c r="L207" s="1490"/>
      <c r="M207" s="1478"/>
      <c r="N207" s="1496"/>
      <c r="O207" s="1475"/>
      <c r="P207" s="1475"/>
    </row>
    <row r="208" spans="2:16" ht="42.75" customHeight="1" x14ac:dyDescent="0.25">
      <c r="B208" s="506" t="s">
        <v>404</v>
      </c>
      <c r="C208" s="1545" t="s">
        <v>618</v>
      </c>
      <c r="D208" s="1428"/>
      <c r="E208" s="1428"/>
      <c r="F208" s="1428"/>
      <c r="G208" s="1428"/>
      <c r="H208" s="1428"/>
      <c r="I208" s="1428"/>
      <c r="J208" s="1436"/>
      <c r="K208" s="505"/>
      <c r="L208" s="1490"/>
      <c r="M208" s="1478"/>
      <c r="N208" s="1496"/>
      <c r="O208" s="1475"/>
      <c r="P208" s="1475"/>
    </row>
    <row r="209" spans="2:16" ht="21.75" customHeight="1" x14ac:dyDescent="0.25">
      <c r="B209" s="506" t="s">
        <v>406</v>
      </c>
      <c r="C209" s="1545" t="s">
        <v>619</v>
      </c>
      <c r="D209" s="1428"/>
      <c r="E209" s="1428"/>
      <c r="F209" s="1428"/>
      <c r="G209" s="1428"/>
      <c r="H209" s="1428"/>
      <c r="I209" s="1428"/>
      <c r="J209" s="1436"/>
      <c r="K209" s="505"/>
      <c r="L209" s="1490"/>
      <c r="M209" s="1478"/>
      <c r="N209" s="1496"/>
      <c r="O209" s="1475"/>
      <c r="P209" s="1475"/>
    </row>
    <row r="210" spans="2:16" ht="21.75" customHeight="1" x14ac:dyDescent="0.25">
      <c r="B210" s="506" t="s">
        <v>409</v>
      </c>
      <c r="C210" s="1545" t="s">
        <v>620</v>
      </c>
      <c r="D210" s="1428"/>
      <c r="E210" s="1428"/>
      <c r="F210" s="1428"/>
      <c r="G210" s="1428"/>
      <c r="H210" s="1428"/>
      <c r="I210" s="1428"/>
      <c r="J210" s="1436"/>
      <c r="K210" s="505"/>
      <c r="L210" s="1490"/>
      <c r="M210" s="1478"/>
      <c r="N210" s="1496"/>
      <c r="O210" s="1475"/>
      <c r="P210" s="1475"/>
    </row>
    <row r="211" spans="2:16" ht="21.75" customHeight="1" x14ac:dyDescent="0.25">
      <c r="B211" s="506" t="s">
        <v>411</v>
      </c>
      <c r="C211" s="1545" t="s">
        <v>621</v>
      </c>
      <c r="D211" s="1428"/>
      <c r="E211" s="1428"/>
      <c r="F211" s="1428"/>
      <c r="G211" s="1428"/>
      <c r="H211" s="1428"/>
      <c r="I211" s="1428"/>
      <c r="J211" s="1436"/>
      <c r="K211" s="505"/>
      <c r="L211" s="1490"/>
      <c r="M211" s="1478"/>
      <c r="N211" s="1496"/>
      <c r="O211" s="1475"/>
      <c r="P211" s="1475"/>
    </row>
    <row r="212" spans="2:16" ht="21.75" customHeight="1" x14ac:dyDescent="0.25">
      <c r="B212" s="506" t="s">
        <v>414</v>
      </c>
      <c r="C212" s="1545" t="s">
        <v>121</v>
      </c>
      <c r="D212" s="1428"/>
      <c r="E212" s="1428"/>
      <c r="F212" s="1428"/>
      <c r="G212" s="1428"/>
      <c r="H212" s="1428"/>
      <c r="I212" s="1428"/>
      <c r="J212" s="1436"/>
      <c r="K212" s="505"/>
      <c r="L212" s="1490"/>
      <c r="M212" s="1478"/>
      <c r="N212" s="1496"/>
      <c r="O212" s="1475"/>
      <c r="P212" s="1475"/>
    </row>
    <row r="213" spans="2:16" ht="21.75" customHeight="1" x14ac:dyDescent="0.25">
      <c r="B213" s="506" t="s">
        <v>417</v>
      </c>
      <c r="C213" s="1545" t="s">
        <v>122</v>
      </c>
      <c r="D213" s="1428"/>
      <c r="E213" s="1428"/>
      <c r="F213" s="1428"/>
      <c r="G213" s="1428"/>
      <c r="H213" s="1428"/>
      <c r="I213" s="1428"/>
      <c r="J213" s="1436"/>
      <c r="K213" s="505"/>
      <c r="L213" s="1490"/>
      <c r="M213" s="1478"/>
      <c r="N213" s="1496"/>
      <c r="O213" s="1475"/>
      <c r="P213" s="1475"/>
    </row>
    <row r="214" spans="2:16" ht="21.75" customHeight="1" x14ac:dyDescent="0.25">
      <c r="B214" s="506" t="s">
        <v>419</v>
      </c>
      <c r="C214" s="1545" t="s">
        <v>622</v>
      </c>
      <c r="D214" s="1428"/>
      <c r="E214" s="1428"/>
      <c r="F214" s="1428"/>
      <c r="G214" s="1428"/>
      <c r="H214" s="1428"/>
      <c r="I214" s="1428"/>
      <c r="J214" s="1436"/>
      <c r="K214" s="505"/>
      <c r="L214" s="1490"/>
      <c r="M214" s="1478"/>
      <c r="N214" s="1496"/>
      <c r="O214" s="1475"/>
      <c r="P214" s="1475"/>
    </row>
    <row r="215" spans="2:16" ht="21.75" customHeight="1" x14ac:dyDescent="0.25">
      <c r="B215" s="506" t="s">
        <v>540</v>
      </c>
      <c r="C215" s="1545" t="s">
        <v>623</v>
      </c>
      <c r="D215" s="1428"/>
      <c r="E215" s="1428"/>
      <c r="F215" s="1428"/>
      <c r="G215" s="1428"/>
      <c r="H215" s="1428"/>
      <c r="I215" s="1428"/>
      <c r="J215" s="1436"/>
      <c r="K215" s="505"/>
      <c r="L215" s="1490"/>
      <c r="M215" s="1478"/>
      <c r="N215" s="1496"/>
      <c r="O215" s="1475"/>
      <c r="P215" s="1475"/>
    </row>
    <row r="216" spans="2:16" ht="21.75" customHeight="1" x14ac:dyDescent="0.25">
      <c r="B216" s="506" t="s">
        <v>542</v>
      </c>
      <c r="C216" s="1545" t="s">
        <v>624</v>
      </c>
      <c r="D216" s="1428"/>
      <c r="E216" s="1428"/>
      <c r="F216" s="1428"/>
      <c r="G216" s="1428"/>
      <c r="H216" s="1428"/>
      <c r="I216" s="1428"/>
      <c r="J216" s="1436"/>
      <c r="K216" s="505"/>
      <c r="L216" s="1490"/>
      <c r="M216" s="1478"/>
      <c r="N216" s="1496"/>
      <c r="O216" s="1475"/>
      <c r="P216" s="1475"/>
    </row>
    <row r="217" spans="2:16" ht="21.75" customHeight="1" x14ac:dyDescent="0.25">
      <c r="B217" s="506" t="s">
        <v>625</v>
      </c>
      <c r="C217" s="1545" t="s">
        <v>626</v>
      </c>
      <c r="D217" s="1428"/>
      <c r="E217" s="1428"/>
      <c r="F217" s="1428"/>
      <c r="G217" s="1428"/>
      <c r="H217" s="1428"/>
      <c r="I217" s="1428"/>
      <c r="J217" s="1436"/>
      <c r="K217" s="505"/>
      <c r="L217" s="1490"/>
      <c r="M217" s="1478"/>
      <c r="N217" s="1496"/>
      <c r="O217" s="1475"/>
      <c r="P217" s="1475"/>
    </row>
    <row r="218" spans="2:16" ht="24" customHeight="1" x14ac:dyDescent="0.25">
      <c r="B218" s="504" t="s">
        <v>546</v>
      </c>
      <c r="C218" s="1461" t="s">
        <v>627</v>
      </c>
      <c r="D218" s="1428"/>
      <c r="E218" s="1428"/>
      <c r="F218" s="1428"/>
      <c r="G218" s="1428"/>
      <c r="H218" s="1428"/>
      <c r="I218" s="1428"/>
      <c r="J218" s="1436"/>
      <c r="K218" s="505"/>
      <c r="L218" s="1490"/>
      <c r="M218" s="1478"/>
      <c r="N218" s="1496"/>
      <c r="O218" s="1475"/>
      <c r="P218" s="1475"/>
    </row>
    <row r="219" spans="2:16" ht="27" customHeight="1" x14ac:dyDescent="0.25">
      <c r="B219" s="506"/>
      <c r="C219" s="1461" t="s">
        <v>628</v>
      </c>
      <c r="D219" s="1428"/>
      <c r="E219" s="1436"/>
      <c r="F219" s="1548"/>
      <c r="G219" s="1428"/>
      <c r="H219" s="1428"/>
      <c r="I219" s="1428"/>
      <c r="J219" s="1428"/>
      <c r="K219" s="1428"/>
      <c r="L219" s="1490"/>
      <c r="M219" s="1478"/>
      <c r="N219" s="1496"/>
      <c r="O219" s="1475"/>
      <c r="P219" s="1475"/>
    </row>
    <row r="220" spans="2:16" ht="23.25" customHeight="1" x14ac:dyDescent="0.25">
      <c r="B220" s="507" t="s">
        <v>629</v>
      </c>
      <c r="C220" s="1549" t="s">
        <v>630</v>
      </c>
      <c r="D220" s="1428"/>
      <c r="E220" s="1428"/>
      <c r="F220" s="1428"/>
      <c r="G220" s="1428"/>
      <c r="H220" s="1428"/>
      <c r="I220" s="1428"/>
      <c r="J220" s="1436"/>
      <c r="K220" s="311"/>
      <c r="L220" s="1490"/>
      <c r="M220" s="1478"/>
      <c r="N220" s="1496"/>
      <c r="O220" s="1475"/>
      <c r="P220" s="1475"/>
    </row>
    <row r="221" spans="2:16" ht="23.25" customHeight="1" x14ac:dyDescent="0.25">
      <c r="B221" s="507" t="s">
        <v>631</v>
      </c>
      <c r="C221" s="1461" t="s">
        <v>632</v>
      </c>
      <c r="D221" s="1428"/>
      <c r="E221" s="1436"/>
      <c r="F221" s="1550"/>
      <c r="G221" s="1428"/>
      <c r="H221" s="1428"/>
      <c r="I221" s="1428"/>
      <c r="J221" s="1428"/>
      <c r="K221" s="1428"/>
      <c r="L221" s="1515"/>
      <c r="M221" s="1479"/>
      <c r="N221" s="1484"/>
      <c r="O221" s="1471"/>
      <c r="P221" s="1471"/>
    </row>
    <row r="222" spans="2:16" ht="23.25" customHeight="1" x14ac:dyDescent="0.25">
      <c r="B222" s="507" t="s">
        <v>633</v>
      </c>
      <c r="C222" s="1542" t="s">
        <v>634</v>
      </c>
      <c r="D222" s="1428"/>
      <c r="E222" s="1428"/>
      <c r="F222" s="1428"/>
      <c r="G222" s="1428"/>
      <c r="H222" s="1428"/>
      <c r="I222" s="1428"/>
      <c r="J222" s="1428"/>
      <c r="K222" s="1428"/>
      <c r="L222" s="1428"/>
      <c r="M222" s="1428"/>
      <c r="N222" s="1429"/>
      <c r="O222" s="1506"/>
      <c r="P222" s="1470"/>
    </row>
    <row r="223" spans="2:16" ht="23.25" customHeight="1" x14ac:dyDescent="0.25">
      <c r="B223" s="504" t="s">
        <v>395</v>
      </c>
      <c r="C223" s="1540" t="s">
        <v>635</v>
      </c>
      <c r="D223" s="1428"/>
      <c r="E223" s="1436"/>
      <c r="F223" s="1474"/>
      <c r="G223" s="1436"/>
      <c r="H223" s="1541" t="s">
        <v>446</v>
      </c>
      <c r="I223" s="1536"/>
      <c r="J223" s="1448"/>
      <c r="K223" s="1448"/>
      <c r="L223" s="1448"/>
      <c r="M223" s="1448"/>
      <c r="N223" s="1466"/>
      <c r="O223" s="1475"/>
      <c r="P223" s="1475"/>
    </row>
    <row r="224" spans="2:16" ht="23.25" customHeight="1" x14ac:dyDescent="0.25">
      <c r="B224" s="504" t="s">
        <v>402</v>
      </c>
      <c r="C224" s="1540" t="s">
        <v>636</v>
      </c>
      <c r="D224" s="1428"/>
      <c r="E224" s="1436"/>
      <c r="F224" s="1474"/>
      <c r="G224" s="1436"/>
      <c r="H224" s="1496"/>
      <c r="I224" s="1478"/>
      <c r="J224" s="1496"/>
      <c r="K224" s="1496"/>
      <c r="L224" s="1496"/>
      <c r="M224" s="1496"/>
      <c r="N224" s="1454"/>
      <c r="O224" s="1475"/>
      <c r="P224" s="1475"/>
    </row>
    <row r="225" spans="1:16" ht="28.5" customHeight="1" x14ac:dyDescent="0.25">
      <c r="B225" s="504" t="s">
        <v>404</v>
      </c>
      <c r="C225" s="1540" t="s">
        <v>637</v>
      </c>
      <c r="D225" s="1428"/>
      <c r="E225" s="1436"/>
      <c r="F225" s="1474"/>
      <c r="G225" s="1436"/>
      <c r="H225" s="1496"/>
      <c r="I225" s="1478"/>
      <c r="J225" s="1496"/>
      <c r="K225" s="1496"/>
      <c r="L225" s="1496"/>
      <c r="M225" s="1496"/>
      <c r="N225" s="1454"/>
      <c r="O225" s="1475"/>
      <c r="P225" s="1475"/>
    </row>
    <row r="226" spans="1:16" ht="28.5" customHeight="1" x14ac:dyDescent="0.25">
      <c r="B226" s="504" t="s">
        <v>406</v>
      </c>
      <c r="C226" s="1540" t="s">
        <v>638</v>
      </c>
      <c r="D226" s="1428"/>
      <c r="E226" s="1436"/>
      <c r="F226" s="1474"/>
      <c r="G226" s="1436"/>
      <c r="H226" s="1496"/>
      <c r="I226" s="1478"/>
      <c r="J226" s="1496"/>
      <c r="K226" s="1496"/>
      <c r="L226" s="1496"/>
      <c r="M226" s="1496"/>
      <c r="N226" s="1454"/>
      <c r="O226" s="1475"/>
      <c r="P226" s="1475"/>
    </row>
    <row r="227" spans="1:16" ht="23.25" customHeight="1" x14ac:dyDescent="0.25">
      <c r="B227" s="504" t="s">
        <v>409</v>
      </c>
      <c r="C227" s="1540" t="s">
        <v>639</v>
      </c>
      <c r="D227" s="1428"/>
      <c r="E227" s="1436"/>
      <c r="F227" s="1474"/>
      <c r="G227" s="1436"/>
      <c r="H227" s="1496"/>
      <c r="I227" s="1478"/>
      <c r="J227" s="1496"/>
      <c r="K227" s="1496"/>
      <c r="L227" s="1496"/>
      <c r="M227" s="1496"/>
      <c r="N227" s="1454"/>
      <c r="O227" s="1475"/>
      <c r="P227" s="1475"/>
    </row>
    <row r="228" spans="1:16" ht="23.25" customHeight="1" x14ac:dyDescent="0.25">
      <c r="B228" s="504" t="s">
        <v>411</v>
      </c>
      <c r="C228" s="1540" t="s">
        <v>640</v>
      </c>
      <c r="D228" s="1428"/>
      <c r="E228" s="1436"/>
      <c r="F228" s="1474"/>
      <c r="G228" s="1436"/>
      <c r="H228" s="1484"/>
      <c r="I228" s="1479"/>
      <c r="J228" s="1484"/>
      <c r="K228" s="1484"/>
      <c r="L228" s="1484"/>
      <c r="M228" s="1484"/>
      <c r="N228" s="1481"/>
      <c r="O228" s="1475"/>
      <c r="P228" s="1471"/>
    </row>
    <row r="229" spans="1:16" ht="52.5" customHeight="1" x14ac:dyDescent="0.25">
      <c r="B229" s="507" t="s">
        <v>641</v>
      </c>
      <c r="C229" s="1457" t="s">
        <v>642</v>
      </c>
      <c r="D229" s="1428"/>
      <c r="E229" s="1428"/>
      <c r="F229" s="1428"/>
      <c r="G229" s="4"/>
      <c r="H229" s="508" t="s">
        <v>446</v>
      </c>
      <c r="I229" s="1536"/>
      <c r="J229" s="1428"/>
      <c r="K229" s="1428"/>
      <c r="L229" s="1428"/>
      <c r="M229" s="1428"/>
      <c r="N229" s="1429"/>
      <c r="O229" s="500"/>
      <c r="P229" s="379"/>
    </row>
    <row r="230" spans="1:16" ht="40.5" customHeight="1" x14ac:dyDescent="0.25">
      <c r="B230" s="1543" t="s">
        <v>643</v>
      </c>
      <c r="C230" s="1428"/>
      <c r="D230" s="1428"/>
      <c r="E230" s="1428"/>
      <c r="F230" s="1428"/>
      <c r="G230" s="1428"/>
      <c r="H230" s="1428"/>
      <c r="I230" s="1428"/>
      <c r="J230" s="1428"/>
      <c r="K230" s="1428"/>
      <c r="L230" s="1428"/>
      <c r="M230" s="1428"/>
      <c r="N230" s="1429"/>
      <c r="O230" s="1470"/>
      <c r="P230" s="1470"/>
    </row>
    <row r="231" spans="1:16" ht="46.5" customHeight="1" x14ac:dyDescent="0.25">
      <c r="B231" s="507" t="s">
        <v>644</v>
      </c>
      <c r="C231" s="1461" t="s">
        <v>645</v>
      </c>
      <c r="D231" s="1428"/>
      <c r="E231" s="1436"/>
      <c r="F231" s="4"/>
      <c r="G231" s="619" t="s">
        <v>446</v>
      </c>
      <c r="H231" s="1544"/>
      <c r="I231" s="1428"/>
      <c r="J231" s="1428"/>
      <c r="K231" s="1428"/>
      <c r="L231" s="1428"/>
      <c r="M231" s="1428"/>
      <c r="N231" s="1429"/>
      <c r="O231" s="1475"/>
      <c r="P231" s="1475"/>
    </row>
    <row r="232" spans="1:16" ht="30.75" customHeight="1" x14ac:dyDescent="0.25">
      <c r="A232" s="360"/>
      <c r="B232" s="509" t="s">
        <v>395</v>
      </c>
      <c r="C232" s="1461" t="s">
        <v>646</v>
      </c>
      <c r="D232" s="1428"/>
      <c r="E232" s="1436"/>
      <c r="F232" s="4"/>
      <c r="G232" s="518" t="s">
        <v>446</v>
      </c>
      <c r="H232" s="1537"/>
      <c r="I232" s="1428"/>
      <c r="J232" s="1428"/>
      <c r="K232" s="1428"/>
      <c r="L232" s="1428"/>
      <c r="M232" s="1428"/>
      <c r="N232" s="1429"/>
      <c r="O232" s="1475"/>
      <c r="P232" s="1475"/>
    </row>
    <row r="233" spans="1:16" ht="30.75" customHeight="1" x14ac:dyDescent="0.25">
      <c r="A233" s="360"/>
      <c r="B233" s="509" t="s">
        <v>402</v>
      </c>
      <c r="C233" s="1461" t="s">
        <v>647</v>
      </c>
      <c r="D233" s="1428"/>
      <c r="E233" s="1436"/>
      <c r="F233" s="4"/>
      <c r="G233" s="518" t="s">
        <v>446</v>
      </c>
      <c r="H233" s="1537"/>
      <c r="I233" s="1428"/>
      <c r="J233" s="1428"/>
      <c r="K233" s="1428"/>
      <c r="L233" s="1428"/>
      <c r="M233" s="1428"/>
      <c r="N233" s="1429"/>
      <c r="O233" s="1475"/>
      <c r="P233" s="1475"/>
    </row>
    <row r="234" spans="1:16" ht="46.5" customHeight="1" x14ac:dyDescent="0.25">
      <c r="A234" s="360"/>
      <c r="B234" s="553" t="s">
        <v>648</v>
      </c>
      <c r="C234" s="1457" t="s">
        <v>649</v>
      </c>
      <c r="D234" s="1428"/>
      <c r="E234" s="1428"/>
      <c r="F234" s="1428"/>
      <c r="G234" s="518" t="s">
        <v>446</v>
      </c>
      <c r="H234" s="1537"/>
      <c r="I234" s="1428"/>
      <c r="J234" s="1428"/>
      <c r="K234" s="1428"/>
      <c r="L234" s="1428"/>
      <c r="M234" s="1428"/>
      <c r="N234" s="1429"/>
      <c r="O234" s="1475"/>
      <c r="P234" s="1475"/>
    </row>
    <row r="235" spans="1:16" ht="30.75" customHeight="1" x14ac:dyDescent="0.25">
      <c r="A235" s="360"/>
      <c r="B235" s="509" t="s">
        <v>395</v>
      </c>
      <c r="C235" s="1461" t="s">
        <v>650</v>
      </c>
      <c r="D235" s="1428"/>
      <c r="E235" s="1436"/>
      <c r="F235" s="620"/>
      <c r="G235" s="518" t="s">
        <v>446</v>
      </c>
      <c r="H235" s="1537"/>
      <c r="I235" s="1428"/>
      <c r="J235" s="1428"/>
      <c r="K235" s="1428"/>
      <c r="L235" s="1428"/>
      <c r="M235" s="1428"/>
      <c r="N235" s="1429"/>
      <c r="O235" s="1475"/>
      <c r="P235" s="1475"/>
    </row>
    <row r="236" spans="1:16" ht="30.75" customHeight="1" x14ac:dyDescent="0.25">
      <c r="A236" s="360"/>
      <c r="B236" s="509" t="s">
        <v>402</v>
      </c>
      <c r="C236" s="1461" t="s">
        <v>651</v>
      </c>
      <c r="D236" s="1428"/>
      <c r="E236" s="1436"/>
      <c r="F236" s="620"/>
      <c r="G236" s="518" t="s">
        <v>446</v>
      </c>
      <c r="H236" s="1537"/>
      <c r="I236" s="1428"/>
      <c r="J236" s="1428"/>
      <c r="K236" s="1428"/>
      <c r="L236" s="1428"/>
      <c r="M236" s="1428"/>
      <c r="N236" s="1429"/>
      <c r="O236" s="1475"/>
      <c r="P236" s="1475"/>
    </row>
    <row r="237" spans="1:16" ht="30.75" customHeight="1" x14ac:dyDescent="0.25">
      <c r="B237" s="504" t="s">
        <v>404</v>
      </c>
      <c r="C237" s="1461" t="s">
        <v>652</v>
      </c>
      <c r="D237" s="1428"/>
      <c r="E237" s="1436"/>
      <c r="F237" s="620"/>
      <c r="G237" s="518" t="s">
        <v>446</v>
      </c>
      <c r="H237" s="1537"/>
      <c r="I237" s="1428"/>
      <c r="J237" s="1428"/>
      <c r="K237" s="1428"/>
      <c r="L237" s="1428"/>
      <c r="M237" s="1428"/>
      <c r="N237" s="1429"/>
      <c r="O237" s="1471"/>
      <c r="P237" s="1471"/>
    </row>
    <row r="238" spans="1:16" ht="33" customHeight="1" thickBot="1" x14ac:dyDescent="0.3">
      <c r="B238" s="510" t="s">
        <v>653</v>
      </c>
      <c r="C238" s="1457" t="s">
        <v>654</v>
      </c>
      <c r="D238" s="1428"/>
      <c r="E238" s="1428"/>
      <c r="F238" s="13"/>
      <c r="G238" s="1538" t="s">
        <v>446</v>
      </c>
      <c r="H238" s="1539"/>
      <c r="I238" s="1448"/>
      <c r="J238" s="1448"/>
      <c r="K238" s="1448"/>
      <c r="L238" s="1448"/>
      <c r="M238" s="1448"/>
      <c r="N238" s="1466"/>
      <c r="O238" s="1506"/>
      <c r="P238" s="1500"/>
    </row>
    <row r="239" spans="1:16" ht="30" customHeight="1" x14ac:dyDescent="0.25">
      <c r="B239" s="504" t="s">
        <v>395</v>
      </c>
      <c r="C239" s="1461" t="s">
        <v>655</v>
      </c>
      <c r="D239" s="1428"/>
      <c r="E239" s="1436"/>
      <c r="F239" s="14"/>
      <c r="G239" s="1490"/>
      <c r="H239" s="1478"/>
      <c r="I239" s="1496"/>
      <c r="J239" s="1496"/>
      <c r="K239" s="1496"/>
      <c r="L239" s="1496"/>
      <c r="M239" s="1496"/>
      <c r="N239" s="1454"/>
      <c r="O239" s="1475"/>
      <c r="P239" s="1475"/>
    </row>
    <row r="240" spans="1:16" ht="30" customHeight="1" x14ac:dyDescent="0.25">
      <c r="B240" s="504" t="s">
        <v>402</v>
      </c>
      <c r="C240" s="1461" t="s">
        <v>656</v>
      </c>
      <c r="D240" s="1428"/>
      <c r="E240" s="1436"/>
      <c r="F240" s="14"/>
      <c r="G240" s="1490"/>
      <c r="H240" s="1478"/>
      <c r="I240" s="1496"/>
      <c r="J240" s="1496"/>
      <c r="K240" s="1496"/>
      <c r="L240" s="1496"/>
      <c r="M240" s="1496"/>
      <c r="N240" s="1454"/>
      <c r="O240" s="1475"/>
      <c r="P240" s="1475"/>
    </row>
    <row r="241" spans="2:16" ht="30" customHeight="1" x14ac:dyDescent="0.25">
      <c r="B241" s="504" t="s">
        <v>404</v>
      </c>
      <c r="C241" s="1461" t="s">
        <v>657</v>
      </c>
      <c r="D241" s="1428"/>
      <c r="E241" s="1436"/>
      <c r="F241" s="14"/>
      <c r="G241" s="1490"/>
      <c r="H241" s="1478"/>
      <c r="I241" s="1496"/>
      <c r="J241" s="1496"/>
      <c r="K241" s="1496"/>
      <c r="L241" s="1496"/>
      <c r="M241" s="1496"/>
      <c r="N241" s="1454"/>
      <c r="O241" s="1475"/>
      <c r="P241" s="1475"/>
    </row>
    <row r="242" spans="2:16" ht="42" customHeight="1" thickBot="1" x14ac:dyDescent="0.3">
      <c r="B242" s="513" t="s">
        <v>406</v>
      </c>
      <c r="C242" s="1423" t="s">
        <v>658</v>
      </c>
      <c r="D242" s="1424"/>
      <c r="E242" s="1425"/>
      <c r="F242" s="14"/>
      <c r="G242" s="1464"/>
      <c r="H242" s="1467"/>
      <c r="I242" s="1468"/>
      <c r="J242" s="1468"/>
      <c r="K242" s="1468"/>
      <c r="L242" s="1468"/>
      <c r="M242" s="1468"/>
      <c r="N242" s="1469"/>
      <c r="O242" s="1475"/>
      <c r="P242" s="1422"/>
    </row>
    <row r="243" spans="2:16" ht="21.75" customHeight="1" thickBot="1" x14ac:dyDescent="0.3">
      <c r="B243" s="1434" t="s">
        <v>4</v>
      </c>
      <c r="C243" s="1431"/>
      <c r="D243" s="1431"/>
      <c r="E243" s="1431"/>
      <c r="F243" s="1431"/>
      <c r="G243" s="1431"/>
      <c r="H243" s="1431"/>
      <c r="I243" s="1431"/>
      <c r="J243" s="1431"/>
      <c r="K243" s="1431"/>
      <c r="L243" s="1431"/>
      <c r="M243" s="1431"/>
      <c r="N243" s="1431"/>
      <c r="O243" s="1431"/>
      <c r="P243" s="1433"/>
    </row>
    <row r="244" spans="2:16" ht="33.75" customHeight="1" x14ac:dyDescent="0.25">
      <c r="B244" s="514" t="s">
        <v>659</v>
      </c>
      <c r="C244" s="1531" t="s">
        <v>660</v>
      </c>
      <c r="D244" s="1495"/>
      <c r="E244" s="1495"/>
      <c r="F244" s="1495"/>
      <c r="G244" s="621" t="s">
        <v>55</v>
      </c>
      <c r="H244" s="515" t="s">
        <v>446</v>
      </c>
      <c r="I244" s="1532"/>
      <c r="J244" s="1495"/>
      <c r="K244" s="1495"/>
      <c r="L244" s="1495"/>
      <c r="M244" s="1495"/>
      <c r="N244" s="1452"/>
      <c r="O244" s="1497"/>
      <c r="P244" s="1497"/>
    </row>
    <row r="245" spans="2:16" ht="21.75" customHeight="1" x14ac:dyDescent="0.25">
      <c r="B245" s="1533" t="s">
        <v>661</v>
      </c>
      <c r="C245" s="1428"/>
      <c r="D245" s="1428"/>
      <c r="E245" s="1428"/>
      <c r="F245" s="1428"/>
      <c r="G245" s="1428"/>
      <c r="H245" s="1428"/>
      <c r="I245" s="1428"/>
      <c r="J245" s="1428"/>
      <c r="K245" s="1428"/>
      <c r="L245" s="1428"/>
      <c r="M245" s="1428"/>
      <c r="N245" s="1429"/>
      <c r="O245" s="1475"/>
      <c r="P245" s="1475"/>
    </row>
    <row r="246" spans="2:16" ht="59.25" customHeight="1" x14ac:dyDescent="0.25">
      <c r="B246" s="204" t="s">
        <v>395</v>
      </c>
      <c r="C246" s="1491" t="s">
        <v>662</v>
      </c>
      <c r="D246" s="1484"/>
      <c r="E246" s="1484"/>
      <c r="F246" s="1484"/>
      <c r="G246" s="517"/>
      <c r="H246" s="1534" t="s">
        <v>446</v>
      </c>
      <c r="I246" s="1535"/>
      <c r="J246" s="1496"/>
      <c r="K246" s="1496"/>
      <c r="L246" s="1496"/>
      <c r="M246" s="1496"/>
      <c r="N246" s="1454"/>
      <c r="O246" s="1475"/>
      <c r="P246" s="1475"/>
    </row>
    <row r="247" spans="2:16" ht="27" customHeight="1" x14ac:dyDescent="0.25">
      <c r="B247" s="421" t="s">
        <v>402</v>
      </c>
      <c r="C247" s="1461" t="s">
        <v>663</v>
      </c>
      <c r="D247" s="1428"/>
      <c r="E247" s="1428"/>
      <c r="F247" s="1428"/>
      <c r="G247" s="1436"/>
      <c r="H247" s="1490"/>
      <c r="I247" s="1478"/>
      <c r="J247" s="1496"/>
      <c r="K247" s="1496"/>
      <c r="L247" s="1496"/>
      <c r="M247" s="1496"/>
      <c r="N247" s="1454"/>
      <c r="O247" s="1475"/>
      <c r="P247" s="1475"/>
    </row>
    <row r="248" spans="2:16" ht="28.5" customHeight="1" x14ac:dyDescent="0.25">
      <c r="B248" s="419"/>
      <c r="C248" s="499" t="s">
        <v>419</v>
      </c>
      <c r="D248" s="1491" t="s">
        <v>602</v>
      </c>
      <c r="E248" s="1484"/>
      <c r="F248" s="1528"/>
      <c r="G248" s="1436"/>
      <c r="H248" s="1490"/>
      <c r="I248" s="1478"/>
      <c r="J248" s="1496"/>
      <c r="K248" s="1496"/>
      <c r="L248" s="1496"/>
      <c r="M248" s="1496"/>
      <c r="N248" s="1454"/>
      <c r="O248" s="1475"/>
      <c r="P248" s="1475"/>
    </row>
    <row r="249" spans="2:16" ht="28.5" customHeight="1" x14ac:dyDescent="0.25">
      <c r="B249" s="419"/>
      <c r="C249" s="509" t="s">
        <v>509</v>
      </c>
      <c r="D249" s="1461" t="s">
        <v>664</v>
      </c>
      <c r="E249" s="1436"/>
      <c r="F249" s="1529"/>
      <c r="G249" s="1436"/>
      <c r="H249" s="1490"/>
      <c r="I249" s="1478"/>
      <c r="J249" s="1496"/>
      <c r="K249" s="1496"/>
      <c r="L249" s="1496"/>
      <c r="M249" s="1496"/>
      <c r="N249" s="1454"/>
      <c r="O249" s="1475"/>
      <c r="P249" s="1475"/>
    </row>
    <row r="250" spans="2:16" ht="28.5" customHeight="1" x14ac:dyDescent="0.25">
      <c r="B250" s="419"/>
      <c r="C250" s="509" t="s">
        <v>511</v>
      </c>
      <c r="D250" s="1461" t="s">
        <v>665</v>
      </c>
      <c r="E250" s="1436"/>
      <c r="F250" s="1530"/>
      <c r="G250" s="1496"/>
      <c r="H250" s="1490"/>
      <c r="I250" s="1478"/>
      <c r="J250" s="1496"/>
      <c r="K250" s="1496"/>
      <c r="L250" s="1496"/>
      <c r="M250" s="1496"/>
      <c r="N250" s="1454"/>
      <c r="O250" s="1475"/>
      <c r="P250" s="1475"/>
    </row>
    <row r="251" spans="2:16" ht="29.25" customHeight="1" x14ac:dyDescent="0.25">
      <c r="B251" s="418"/>
      <c r="C251" s="509" t="s">
        <v>513</v>
      </c>
      <c r="D251" s="1457" t="s">
        <v>666</v>
      </c>
      <c r="E251" s="1428"/>
      <c r="F251" s="1528"/>
      <c r="G251" s="1436"/>
      <c r="H251" s="1515"/>
      <c r="I251" s="1479"/>
      <c r="J251" s="1484"/>
      <c r="K251" s="1484"/>
      <c r="L251" s="1484"/>
      <c r="M251" s="1484"/>
      <c r="N251" s="1481"/>
      <c r="O251" s="1475"/>
      <c r="P251" s="1475"/>
    </row>
    <row r="252" spans="2:16" ht="87" customHeight="1" x14ac:dyDescent="0.25">
      <c r="B252" s="204" t="s">
        <v>404</v>
      </c>
      <c r="C252" s="1461" t="s">
        <v>667</v>
      </c>
      <c r="D252" s="1428"/>
      <c r="E252" s="1436"/>
      <c r="F252" s="1529"/>
      <c r="G252" s="1436"/>
      <c r="H252" s="518" t="s">
        <v>446</v>
      </c>
      <c r="I252" s="1536"/>
      <c r="J252" s="1428"/>
      <c r="K252" s="1428"/>
      <c r="L252" s="1428"/>
      <c r="M252" s="1428"/>
      <c r="N252" s="1429"/>
      <c r="O252" s="1471"/>
      <c r="P252" s="1471"/>
    </row>
    <row r="253" spans="2:16" ht="45" customHeight="1" x14ac:dyDescent="0.25">
      <c r="B253" s="1524" t="s">
        <v>668</v>
      </c>
      <c r="C253" s="1488" t="s">
        <v>669</v>
      </c>
      <c r="D253" s="1448"/>
      <c r="E253" s="1448"/>
      <c r="F253" s="1448"/>
      <c r="G253" s="1445"/>
      <c r="H253" s="1526" t="s">
        <v>670</v>
      </c>
      <c r="I253" s="1484"/>
      <c r="J253" s="1456"/>
      <c r="K253" s="1527" t="s">
        <v>671</v>
      </c>
      <c r="L253" s="1428"/>
      <c r="M253" s="1428"/>
      <c r="N253" s="1429"/>
      <c r="O253" s="622" t="s">
        <v>672</v>
      </c>
      <c r="P253" s="622" t="s">
        <v>672</v>
      </c>
    </row>
    <row r="254" spans="2:16" ht="117" customHeight="1" x14ac:dyDescent="0.25">
      <c r="B254" s="1525"/>
      <c r="C254" s="1484"/>
      <c r="D254" s="1484"/>
      <c r="E254" s="1484"/>
      <c r="F254" s="1484"/>
      <c r="G254" s="1456"/>
      <c r="H254" s="521" t="s">
        <v>673</v>
      </c>
      <c r="I254" s="522" t="s">
        <v>674</v>
      </c>
      <c r="J254" s="522" t="s">
        <v>675</v>
      </c>
      <c r="K254" s="521" t="s">
        <v>676</v>
      </c>
      <c r="L254" s="521" t="s">
        <v>677</v>
      </c>
      <c r="M254" s="522" t="s">
        <v>678</v>
      </c>
      <c r="N254" s="523" t="s">
        <v>435</v>
      </c>
      <c r="O254" s="379"/>
      <c r="P254" s="379"/>
    </row>
    <row r="255" spans="2:16" ht="17.25" customHeight="1" x14ac:dyDescent="0.25">
      <c r="B255" s="524" t="s">
        <v>395</v>
      </c>
      <c r="C255" s="1516" t="s">
        <v>679</v>
      </c>
      <c r="D255" s="1428"/>
      <c r="E255" s="1428"/>
      <c r="F255" s="1428"/>
      <c r="G255" s="1428"/>
      <c r="H255" s="1428"/>
      <c r="I255" s="1428"/>
      <c r="J255" s="1428"/>
      <c r="K255" s="1428"/>
      <c r="L255" s="1428"/>
      <c r="M255" s="1428"/>
      <c r="N255" s="1429"/>
      <c r="O255" s="1518" t="s">
        <v>680</v>
      </c>
      <c r="P255" s="1521" t="s">
        <v>680</v>
      </c>
    </row>
    <row r="256" spans="2:16" ht="20.25" customHeight="1" x14ac:dyDescent="0.25">
      <c r="B256" s="498" t="s">
        <v>419</v>
      </c>
      <c r="C256" s="1519" t="s">
        <v>681</v>
      </c>
      <c r="D256" s="1428"/>
      <c r="E256" s="1428"/>
      <c r="F256" s="1428"/>
      <c r="G256" s="1436"/>
      <c r="H256" s="526"/>
      <c r="I256" s="527"/>
      <c r="J256" s="623" t="e">
        <f>MIN(H256/I256,1)</f>
        <v>#DIV/0!</v>
      </c>
      <c r="K256" s="526"/>
      <c r="L256" s="526"/>
      <c r="M256" s="624" t="e">
        <f>MIN(K256/L256,1)</f>
        <v>#DIV/0!</v>
      </c>
      <c r="N256" s="625"/>
      <c r="O256" s="1471"/>
      <c r="P256" s="1475"/>
    </row>
    <row r="257" spans="2:16" ht="20.25" customHeight="1" x14ac:dyDescent="0.25">
      <c r="B257" s="498" t="s">
        <v>509</v>
      </c>
      <c r="C257" s="1519" t="s">
        <v>682</v>
      </c>
      <c r="D257" s="1428"/>
      <c r="E257" s="1428"/>
      <c r="F257" s="1428"/>
      <c r="G257" s="1436"/>
      <c r="H257" s="526"/>
      <c r="I257" s="527"/>
      <c r="J257" s="623" t="e">
        <f>MIN(H257/I257,1)</f>
        <v>#DIV/0!</v>
      </c>
      <c r="K257" s="526"/>
      <c r="L257" s="526"/>
      <c r="M257" s="624" t="e">
        <f>MIN(K257/L257,1)</f>
        <v>#DIV/0!</v>
      </c>
      <c r="N257" s="626"/>
      <c r="O257" s="1470"/>
      <c r="P257" s="1470"/>
    </row>
    <row r="258" spans="2:16" ht="36" customHeight="1" x14ac:dyDescent="0.25">
      <c r="B258" s="498" t="s">
        <v>511</v>
      </c>
      <c r="C258" s="1519" t="s">
        <v>683</v>
      </c>
      <c r="D258" s="1428"/>
      <c r="E258" s="1436"/>
      <c r="F258" s="1522"/>
      <c r="G258" s="1436"/>
      <c r="H258" s="526"/>
      <c r="I258" s="527"/>
      <c r="J258" s="627" t="e">
        <f>MIN(H258/I258,1)</f>
        <v>#DIV/0!</v>
      </c>
      <c r="K258" s="526"/>
      <c r="L258" s="527"/>
      <c r="M258" s="628" t="e">
        <f>MIN(K258/L258,1)</f>
        <v>#DIV/0!</v>
      </c>
      <c r="N258" s="626"/>
      <c r="O258" s="1475"/>
      <c r="P258" s="1475"/>
    </row>
    <row r="259" spans="2:16" ht="18" customHeight="1" x14ac:dyDescent="0.25">
      <c r="B259" s="535" t="s">
        <v>402</v>
      </c>
      <c r="C259" s="1523" t="s">
        <v>684</v>
      </c>
      <c r="D259" s="1428"/>
      <c r="E259" s="1428"/>
      <c r="F259" s="1428"/>
      <c r="G259" s="1436"/>
      <c r="H259" s="526"/>
      <c r="I259" s="527"/>
      <c r="J259" s="623" t="e">
        <f>MIN(H259/I259,1)</f>
        <v>#DIV/0!</v>
      </c>
      <c r="K259" s="526"/>
      <c r="L259" s="526"/>
      <c r="M259" s="624" t="e">
        <f>MIN(K259/L259,1)</f>
        <v>#DIV/0!</v>
      </c>
      <c r="N259" s="626"/>
      <c r="O259" s="1471"/>
      <c r="P259" s="1471"/>
    </row>
    <row r="260" spans="2:16" ht="17.25" customHeight="1" x14ac:dyDescent="0.25">
      <c r="B260" s="535" t="s">
        <v>404</v>
      </c>
      <c r="C260" s="1516" t="s">
        <v>685</v>
      </c>
      <c r="D260" s="1428"/>
      <c r="E260" s="1428"/>
      <c r="F260" s="1428"/>
      <c r="G260" s="1428"/>
      <c r="H260" s="1428"/>
      <c r="I260" s="1428"/>
      <c r="J260" s="1428"/>
      <c r="K260" s="1428"/>
      <c r="L260" s="1428"/>
      <c r="M260" s="1428"/>
      <c r="N260" s="1429"/>
      <c r="O260" s="1518"/>
      <c r="P260" s="1518"/>
    </row>
    <row r="261" spans="2:16" ht="20.25" customHeight="1" x14ac:dyDescent="0.25">
      <c r="B261" s="497" t="s">
        <v>419</v>
      </c>
      <c r="C261" s="1519" t="s">
        <v>686</v>
      </c>
      <c r="D261" s="1428"/>
      <c r="E261" s="1428"/>
      <c r="F261" s="1428"/>
      <c r="G261" s="1436"/>
      <c r="H261" s="526"/>
      <c r="I261" s="527"/>
      <c r="J261" s="623" t="e">
        <f>MIN(H261/I261,1)</f>
        <v>#DIV/0!</v>
      </c>
      <c r="K261" s="526"/>
      <c r="L261" s="526"/>
      <c r="M261" s="624" t="e">
        <f>MIN(K261/L261,1)</f>
        <v>#DIV/0!</v>
      </c>
      <c r="N261" s="629"/>
      <c r="O261" s="1475"/>
      <c r="P261" s="1475"/>
    </row>
    <row r="262" spans="2:16" ht="20.25" customHeight="1" x14ac:dyDescent="0.25">
      <c r="B262" s="497" t="s">
        <v>509</v>
      </c>
      <c r="C262" s="1520" t="s">
        <v>687</v>
      </c>
      <c r="D262" s="1428"/>
      <c r="E262" s="1428"/>
      <c r="F262" s="1428"/>
      <c r="G262" s="537"/>
      <c r="H262" s="526"/>
      <c r="I262" s="527"/>
      <c r="J262" s="623" t="e">
        <f>MIN(H262/I262,1)</f>
        <v>#DIV/0!</v>
      </c>
      <c r="K262" s="526"/>
      <c r="L262" s="526"/>
      <c r="M262" s="624" t="e">
        <f>MIN(K262/L262,1)</f>
        <v>#DIV/0!</v>
      </c>
      <c r="N262" s="629"/>
      <c r="O262" s="1475"/>
      <c r="P262" s="1475"/>
    </row>
    <row r="263" spans="2:16" ht="20.25" customHeight="1" x14ac:dyDescent="0.25">
      <c r="B263" s="497" t="s">
        <v>511</v>
      </c>
      <c r="C263" s="1519" t="s">
        <v>688</v>
      </c>
      <c r="D263" s="1428"/>
      <c r="E263" s="1428"/>
      <c r="F263" s="1428"/>
      <c r="G263" s="1436"/>
      <c r="H263" s="526"/>
      <c r="I263" s="527"/>
      <c r="J263" s="623" t="e">
        <f>MIN(H263/I263,1)</f>
        <v>#DIV/0!</v>
      </c>
      <c r="K263" s="526"/>
      <c r="L263" s="526"/>
      <c r="M263" s="624" t="e">
        <f>MIN(K263/L263,1)</f>
        <v>#DIV/0!</v>
      </c>
      <c r="N263" s="630"/>
      <c r="O263" s="1475"/>
      <c r="P263" s="1475"/>
    </row>
    <row r="264" spans="2:16" ht="18" customHeight="1" x14ac:dyDescent="0.25">
      <c r="B264" s="535" t="s">
        <v>406</v>
      </c>
      <c r="C264" s="1516" t="s">
        <v>689</v>
      </c>
      <c r="D264" s="1428"/>
      <c r="E264" s="1428"/>
      <c r="F264" s="1428"/>
      <c r="G264" s="1428"/>
      <c r="H264" s="1428"/>
      <c r="I264" s="1428"/>
      <c r="J264" s="1428"/>
      <c r="K264" s="1428"/>
      <c r="L264" s="1428"/>
      <c r="M264" s="1428"/>
      <c r="N264" s="1429"/>
      <c r="O264" s="1475"/>
      <c r="P264" s="1475"/>
    </row>
    <row r="265" spans="2:16" ht="20.25" customHeight="1" x14ac:dyDescent="0.25">
      <c r="B265" s="497" t="s">
        <v>419</v>
      </c>
      <c r="C265" s="1519" t="s">
        <v>690</v>
      </c>
      <c r="D265" s="1428"/>
      <c r="E265" s="1428"/>
      <c r="F265" s="1428"/>
      <c r="G265" s="1436"/>
      <c r="H265" s="526"/>
      <c r="I265" s="527"/>
      <c r="J265" s="623" t="e">
        <f t="shared" ref="J265:J270" si="0">MIN(H265/I265,1)</f>
        <v>#DIV/0!</v>
      </c>
      <c r="K265" s="526"/>
      <c r="L265" s="526"/>
      <c r="M265" s="624" t="e">
        <f t="shared" ref="M265:M270" si="1">MIN(K265/L265,1)</f>
        <v>#DIV/0!</v>
      </c>
      <c r="N265" s="631"/>
      <c r="O265" s="1475"/>
      <c r="P265" s="1475"/>
    </row>
    <row r="266" spans="2:16" ht="20.25" customHeight="1" x14ac:dyDescent="0.25">
      <c r="B266" s="497" t="s">
        <v>509</v>
      </c>
      <c r="C266" s="1519" t="s">
        <v>691</v>
      </c>
      <c r="D266" s="1428"/>
      <c r="E266" s="1428"/>
      <c r="F266" s="1428"/>
      <c r="G266" s="1436"/>
      <c r="H266" s="526"/>
      <c r="I266" s="527"/>
      <c r="J266" s="623" t="e">
        <f t="shared" si="0"/>
        <v>#DIV/0!</v>
      </c>
      <c r="K266" s="526"/>
      <c r="L266" s="526"/>
      <c r="M266" s="624" t="e">
        <f t="shared" si="1"/>
        <v>#DIV/0!</v>
      </c>
      <c r="N266" s="629"/>
      <c r="O266" s="1475"/>
      <c r="P266" s="1475"/>
    </row>
    <row r="267" spans="2:16" ht="20.25" customHeight="1" x14ac:dyDescent="0.25">
      <c r="B267" s="535" t="s">
        <v>409</v>
      </c>
      <c r="C267" s="1508" t="s">
        <v>692</v>
      </c>
      <c r="D267" s="1428"/>
      <c r="E267" s="1428"/>
      <c r="F267" s="1428"/>
      <c r="G267" s="1428"/>
      <c r="H267" s="526"/>
      <c r="I267" s="527"/>
      <c r="J267" s="623" t="e">
        <f t="shared" si="0"/>
        <v>#DIV/0!</v>
      </c>
      <c r="K267" s="526"/>
      <c r="L267" s="526"/>
      <c r="M267" s="624" t="e">
        <f t="shared" si="1"/>
        <v>#DIV/0!</v>
      </c>
      <c r="N267" s="632"/>
      <c r="O267" s="1475"/>
      <c r="P267" s="1475"/>
    </row>
    <row r="268" spans="2:16" ht="20.25" customHeight="1" x14ac:dyDescent="0.25">
      <c r="B268" s="535" t="s">
        <v>411</v>
      </c>
      <c r="C268" s="1508" t="s">
        <v>621</v>
      </c>
      <c r="D268" s="1428"/>
      <c r="E268" s="1428"/>
      <c r="F268" s="1428"/>
      <c r="G268" s="1428"/>
      <c r="H268" s="526"/>
      <c r="I268" s="527"/>
      <c r="J268" s="623" t="e">
        <f t="shared" si="0"/>
        <v>#DIV/0!</v>
      </c>
      <c r="K268" s="526"/>
      <c r="L268" s="526"/>
      <c r="M268" s="624" t="e">
        <f t="shared" si="1"/>
        <v>#DIV/0!</v>
      </c>
      <c r="N268" s="632"/>
      <c r="O268" s="1475"/>
      <c r="P268" s="1475"/>
    </row>
    <row r="269" spans="2:16" ht="20.25" customHeight="1" x14ac:dyDescent="0.25">
      <c r="B269" s="535" t="s">
        <v>414</v>
      </c>
      <c r="C269" s="1508" t="s">
        <v>121</v>
      </c>
      <c r="D269" s="1428"/>
      <c r="E269" s="1428"/>
      <c r="F269" s="1428"/>
      <c r="G269" s="1428"/>
      <c r="H269" s="526"/>
      <c r="I269" s="527"/>
      <c r="J269" s="623" t="e">
        <f t="shared" si="0"/>
        <v>#DIV/0!</v>
      </c>
      <c r="K269" s="526"/>
      <c r="L269" s="526"/>
      <c r="M269" s="624" t="e">
        <f t="shared" si="1"/>
        <v>#DIV/0!</v>
      </c>
      <c r="N269" s="632"/>
      <c r="O269" s="1475"/>
      <c r="P269" s="1475"/>
    </row>
    <row r="270" spans="2:16" ht="20.25" customHeight="1" x14ac:dyDescent="0.25">
      <c r="B270" s="535" t="s">
        <v>417</v>
      </c>
      <c r="C270" s="1508" t="s">
        <v>122</v>
      </c>
      <c r="D270" s="1428"/>
      <c r="E270" s="1428"/>
      <c r="F270" s="1428"/>
      <c r="G270" s="1428"/>
      <c r="H270" s="526"/>
      <c r="I270" s="527"/>
      <c r="J270" s="623" t="e">
        <f t="shared" si="0"/>
        <v>#DIV/0!</v>
      </c>
      <c r="K270" s="526"/>
      <c r="L270" s="526"/>
      <c r="M270" s="624" t="e">
        <f t="shared" si="1"/>
        <v>#DIV/0!</v>
      </c>
      <c r="N270" s="632"/>
      <c r="O270" s="1475"/>
      <c r="P270" s="1475"/>
    </row>
    <row r="271" spans="2:16" ht="18" customHeight="1" x14ac:dyDescent="0.25">
      <c r="B271" s="535" t="s">
        <v>419</v>
      </c>
      <c r="C271" s="1516" t="s">
        <v>693</v>
      </c>
      <c r="D271" s="1428"/>
      <c r="E271" s="1428"/>
      <c r="F271" s="1428"/>
      <c r="G271" s="1428"/>
      <c r="H271" s="1428"/>
      <c r="I271" s="1428"/>
      <c r="J271" s="1428"/>
      <c r="K271" s="1428"/>
      <c r="L271" s="1428"/>
      <c r="M271" s="1428"/>
      <c r="N271" s="1429"/>
      <c r="O271" s="1475"/>
      <c r="P271" s="1475"/>
    </row>
    <row r="272" spans="2:16" ht="20.25" customHeight="1" x14ac:dyDescent="0.25">
      <c r="B272" s="497" t="s">
        <v>419</v>
      </c>
      <c r="C272" s="1517" t="s">
        <v>694</v>
      </c>
      <c r="D272" s="1428"/>
      <c r="E272" s="1428"/>
      <c r="F272" s="1428"/>
      <c r="G272" s="1436"/>
      <c r="H272" s="526"/>
      <c r="I272" s="527"/>
      <c r="J272" s="623" t="e">
        <f>MIN(H272/I272,1)</f>
        <v>#DIV/0!</v>
      </c>
      <c r="K272" s="526"/>
      <c r="L272" s="526"/>
      <c r="M272" s="623" t="e">
        <f>MIN(K272/L272,1)</f>
        <v>#DIV/0!</v>
      </c>
      <c r="N272" s="631"/>
      <c r="O272" s="1475"/>
      <c r="P272" s="1475"/>
    </row>
    <row r="273" spans="2:16" ht="20.25" customHeight="1" x14ac:dyDescent="0.25">
      <c r="B273" s="497" t="s">
        <v>509</v>
      </c>
      <c r="C273" s="1517" t="s">
        <v>695</v>
      </c>
      <c r="D273" s="1428"/>
      <c r="E273" s="1428"/>
      <c r="F273" s="1428"/>
      <c r="G273" s="1436"/>
      <c r="H273" s="526"/>
      <c r="I273" s="527"/>
      <c r="J273" s="623" t="e">
        <f>MIN(H273/I273,1)</f>
        <v>#DIV/0!</v>
      </c>
      <c r="K273" s="526"/>
      <c r="L273" s="526"/>
      <c r="M273" s="624" t="e">
        <f>MIN(K273/L273,1)</f>
        <v>#DIV/0!</v>
      </c>
      <c r="N273" s="629"/>
      <c r="O273" s="1475"/>
      <c r="P273" s="1475"/>
    </row>
    <row r="274" spans="2:16" ht="18" customHeight="1" x14ac:dyDescent="0.25">
      <c r="B274" s="535" t="s">
        <v>540</v>
      </c>
      <c r="C274" s="1508" t="s">
        <v>547</v>
      </c>
      <c r="D274" s="1428"/>
      <c r="E274" s="1428"/>
      <c r="F274" s="1428"/>
      <c r="G274" s="1428"/>
      <c r="H274" s="526"/>
      <c r="I274" s="527"/>
      <c r="J274" s="623" t="e">
        <f>MIN(H274/I274,1)</f>
        <v>#DIV/0!</v>
      </c>
      <c r="K274" s="526"/>
      <c r="L274" s="526"/>
      <c r="M274" s="624" t="e">
        <f>MIN(K274/L274,1)</f>
        <v>#DIV/0!</v>
      </c>
      <c r="N274" s="632"/>
      <c r="O274" s="1475"/>
      <c r="P274" s="1475"/>
    </row>
    <row r="275" spans="2:16" ht="43.5" customHeight="1" x14ac:dyDescent="0.25">
      <c r="B275" s="421" t="s">
        <v>542</v>
      </c>
      <c r="C275" s="1461" t="s">
        <v>696</v>
      </c>
      <c r="D275" s="1428"/>
      <c r="E275" s="1428"/>
      <c r="F275" s="1428"/>
      <c r="G275" s="1436"/>
      <c r="H275" s="540">
        <f>SUMIF(H256:H257,"&lt;&gt;")+ SUMIF(H259,"&lt;&gt;")+SUMIF(H261:H263,"&lt;&gt;")+SUMIF(H265:H270,"&lt;&gt;")+SUMIF(H272:H274,"&lt;&gt;")</f>
        <v>0</v>
      </c>
      <c r="I275" s="540">
        <f>SUMIF(I256:I257,"&lt;&gt;")+ SUMIF(I259,"&lt;&gt;")+SUMIF(I261:I263,"&lt;&gt;")+SUMIF(I265:I270,"&lt;&gt;")+SUMIF(I272:I274,"&lt;&gt;")</f>
        <v>0</v>
      </c>
      <c r="J275" s="627" t="e">
        <f>MIN(H275/I275,1)</f>
        <v>#DIV/0!</v>
      </c>
      <c r="K275" s="540">
        <f>SUMIF(K256:K257,"&lt;&gt;")+ SUMIF(K259,"&lt;&gt;")+SUMIF(K261:K263,"&lt;&gt;")+SUMIF(K265:K270,"&lt;&gt;")+SUMIF(K272:K274,"&lt;&gt;")</f>
        <v>0</v>
      </c>
      <c r="L275" s="540">
        <f>SUMIF(L256:L257,"&lt;&gt;")+ SUMIF(L259,"&lt;&gt;")+SUMIF(L261:L263,"&lt;&gt;")+SUMIF(L265:L270,"&lt;&gt;")+SUMIF(L272:L274,"&lt;&gt;")</f>
        <v>0</v>
      </c>
      <c r="M275" s="628" t="e">
        <f>MIN(K275/L275,1)</f>
        <v>#DIV/0!</v>
      </c>
      <c r="N275" s="632"/>
      <c r="O275" s="1471"/>
      <c r="P275" s="1471"/>
    </row>
    <row r="276" spans="2:16" ht="76.5" customHeight="1" thickBot="1" x14ac:dyDescent="0.3">
      <c r="B276" s="452" t="s">
        <v>697</v>
      </c>
      <c r="C276" s="1509" t="s">
        <v>698</v>
      </c>
      <c r="D276" s="1424"/>
      <c r="E276" s="1424"/>
      <c r="F276" s="1424"/>
      <c r="G276" s="1425"/>
      <c r="H276" s="1510"/>
      <c r="I276" s="1424"/>
      <c r="J276" s="1424"/>
      <c r="K276" s="1424"/>
      <c r="L276" s="1424"/>
      <c r="M276" s="1424"/>
      <c r="N276" s="1424"/>
      <c r="O276" s="544"/>
      <c r="P276" s="545"/>
    </row>
    <row r="277" spans="2:16" ht="24" customHeight="1" thickBot="1" x14ac:dyDescent="0.3">
      <c r="B277" s="1434" t="s">
        <v>699</v>
      </c>
      <c r="C277" s="1431"/>
      <c r="D277" s="1431"/>
      <c r="E277" s="1431"/>
      <c r="F277" s="1431"/>
      <c r="G277" s="1431"/>
      <c r="H277" s="1431"/>
      <c r="I277" s="1431"/>
      <c r="J277" s="1431"/>
      <c r="K277" s="1431"/>
      <c r="L277" s="1431"/>
      <c r="M277" s="1431"/>
      <c r="N277" s="1431"/>
      <c r="O277" s="1431"/>
      <c r="P277" s="1433"/>
    </row>
    <row r="278" spans="2:16" ht="39" customHeight="1" x14ac:dyDescent="0.25">
      <c r="B278" s="479" t="s">
        <v>700</v>
      </c>
      <c r="C278" s="1461" t="s">
        <v>701</v>
      </c>
      <c r="D278" s="1428"/>
      <c r="E278" s="1428"/>
      <c r="F278" s="1428"/>
      <c r="G278" s="1436"/>
      <c r="H278" s="1462"/>
      <c r="I278" s="1428"/>
      <c r="J278" s="1436"/>
      <c r="K278" s="546" t="s">
        <v>446</v>
      </c>
      <c r="L278" s="1511"/>
      <c r="M278" s="1495"/>
      <c r="N278" s="1452"/>
      <c r="O278" s="502"/>
      <c r="P278" s="378"/>
    </row>
    <row r="279" spans="2:16" ht="34.5" customHeight="1" x14ac:dyDescent="0.25">
      <c r="B279" s="519" t="s">
        <v>702</v>
      </c>
      <c r="C279" s="1461" t="s">
        <v>703</v>
      </c>
      <c r="D279" s="1428"/>
      <c r="E279" s="1428"/>
      <c r="F279" s="1428"/>
      <c r="G279" s="1436"/>
      <c r="H279" s="1462"/>
      <c r="I279" s="1428"/>
      <c r="J279" s="1436"/>
      <c r="K279" s="1514" t="s">
        <v>446</v>
      </c>
      <c r="L279" s="1513"/>
      <c r="M279" s="1448"/>
      <c r="N279" s="1466"/>
      <c r="O279" s="1507"/>
      <c r="P279" s="1470"/>
    </row>
    <row r="280" spans="2:16" ht="37.5" customHeight="1" x14ac:dyDescent="0.25">
      <c r="B280" s="418" t="s">
        <v>395</v>
      </c>
      <c r="C280" s="1502" t="s">
        <v>704</v>
      </c>
      <c r="D280" s="1484"/>
      <c r="E280" s="1484"/>
      <c r="F280" s="1484"/>
      <c r="G280" s="1456"/>
      <c r="H280" s="1462"/>
      <c r="I280" s="1428"/>
      <c r="J280" s="1436"/>
      <c r="K280" s="1490"/>
      <c r="L280" s="1478"/>
      <c r="M280" s="1496"/>
      <c r="N280" s="1454"/>
      <c r="O280" s="1475"/>
      <c r="P280" s="1475"/>
    </row>
    <row r="281" spans="2:16" ht="37.5" customHeight="1" x14ac:dyDescent="0.25">
      <c r="B281" s="419" t="s">
        <v>402</v>
      </c>
      <c r="C281" s="1461" t="s">
        <v>705</v>
      </c>
      <c r="D281" s="1428"/>
      <c r="E281" s="1428"/>
      <c r="F281" s="1428"/>
      <c r="G281" s="1436"/>
      <c r="H281" s="1462"/>
      <c r="I281" s="1428"/>
      <c r="J281" s="1436"/>
      <c r="K281" s="1515"/>
      <c r="L281" s="1479"/>
      <c r="M281" s="1484"/>
      <c r="N281" s="1481"/>
      <c r="O281" s="1475"/>
      <c r="P281" s="1475"/>
    </row>
    <row r="282" spans="2:16" ht="33.75" customHeight="1" x14ac:dyDescent="0.25">
      <c r="B282" s="436" t="s">
        <v>706</v>
      </c>
      <c r="C282" s="1461" t="s">
        <v>707</v>
      </c>
      <c r="D282" s="1428"/>
      <c r="E282" s="1428"/>
      <c r="F282" s="1428"/>
      <c r="G282" s="1436"/>
      <c r="H282" s="1462"/>
      <c r="I282" s="1428"/>
      <c r="J282" s="1436"/>
      <c r="K282" s="547" t="s">
        <v>446</v>
      </c>
      <c r="L282" s="1512"/>
      <c r="M282" s="1448"/>
      <c r="N282" s="1466"/>
      <c r="O282" s="1475"/>
      <c r="P282" s="1475"/>
    </row>
    <row r="283" spans="2:16" ht="33" customHeight="1" x14ac:dyDescent="0.25">
      <c r="B283" s="519" t="s">
        <v>708</v>
      </c>
      <c r="C283" s="1461" t="s">
        <v>709</v>
      </c>
      <c r="D283" s="1428"/>
      <c r="E283" s="1428"/>
      <c r="F283" s="1428"/>
      <c r="G283" s="1436"/>
      <c r="H283" s="1462"/>
      <c r="I283" s="1428"/>
      <c r="J283" s="1436"/>
      <c r="K283" s="547" t="s">
        <v>446</v>
      </c>
      <c r="L283" s="1513"/>
      <c r="M283" s="1428"/>
      <c r="N283" s="1429"/>
      <c r="O283" s="1475"/>
      <c r="P283" s="1471"/>
    </row>
    <row r="284" spans="2:16" ht="39" customHeight="1" thickBot="1" x14ac:dyDescent="0.3">
      <c r="B284" s="76" t="s">
        <v>710</v>
      </c>
      <c r="C284" s="1502" t="s">
        <v>711</v>
      </c>
      <c r="D284" s="1484"/>
      <c r="E284" s="1484"/>
      <c r="F284" s="1484"/>
      <c r="G284" s="1456"/>
      <c r="H284" s="1503"/>
      <c r="I284" s="1484"/>
      <c r="J284" s="1456"/>
      <c r="K284" s="1504" t="s">
        <v>446</v>
      </c>
      <c r="L284" s="1505"/>
      <c r="M284" s="1448"/>
      <c r="N284" s="1466"/>
      <c r="O284" s="1506"/>
      <c r="P284" s="1506"/>
    </row>
    <row r="285" spans="2:16" ht="46.5" customHeight="1" x14ac:dyDescent="0.25">
      <c r="B285" s="77" t="s">
        <v>712</v>
      </c>
      <c r="C285" s="1461" t="s">
        <v>713</v>
      </c>
      <c r="D285" s="1428"/>
      <c r="E285" s="1428"/>
      <c r="F285" s="1428"/>
      <c r="G285" s="1436"/>
      <c r="H285" s="1462"/>
      <c r="I285" s="1428"/>
      <c r="J285" s="1436"/>
      <c r="K285" s="1490"/>
      <c r="L285" s="1478"/>
      <c r="M285" s="1496"/>
      <c r="N285" s="1454"/>
      <c r="O285" s="1475"/>
      <c r="P285" s="1475"/>
    </row>
    <row r="286" spans="2:16" ht="34.5" customHeight="1" x14ac:dyDescent="0.25">
      <c r="B286" s="501" t="s">
        <v>714</v>
      </c>
      <c r="C286" s="1461" t="s">
        <v>715</v>
      </c>
      <c r="D286" s="1428"/>
      <c r="E286" s="1428"/>
      <c r="F286" s="1428"/>
      <c r="G286" s="1436"/>
      <c r="H286" s="1462"/>
      <c r="I286" s="1428"/>
      <c r="J286" s="1436"/>
      <c r="K286" s="1490"/>
      <c r="L286" s="1478"/>
      <c r="M286" s="1496"/>
      <c r="N286" s="1454"/>
      <c r="O286" s="1475"/>
      <c r="P286" s="1475"/>
    </row>
    <row r="287" spans="2:16" ht="33.75" customHeight="1" x14ac:dyDescent="0.25">
      <c r="B287" s="204" t="s">
        <v>395</v>
      </c>
      <c r="C287" s="1461" t="s">
        <v>716</v>
      </c>
      <c r="D287" s="1428"/>
      <c r="E287" s="1428"/>
      <c r="F287" s="1428"/>
      <c r="G287" s="1436"/>
      <c r="H287" s="1462"/>
      <c r="I287" s="1428"/>
      <c r="J287" s="1436"/>
      <c r="K287" s="1490"/>
      <c r="L287" s="1478"/>
      <c r="M287" s="1496"/>
      <c r="N287" s="1454"/>
      <c r="O287" s="1475"/>
      <c r="P287" s="1475"/>
    </row>
    <row r="288" spans="2:16" ht="43.5" customHeight="1" thickBot="1" x14ac:dyDescent="0.3">
      <c r="B288" s="479" t="s">
        <v>717</v>
      </c>
      <c r="C288" s="1461" t="s">
        <v>718</v>
      </c>
      <c r="D288" s="1428"/>
      <c r="E288" s="1428"/>
      <c r="F288" s="1428"/>
      <c r="G288" s="1436"/>
      <c r="H288" s="1499"/>
      <c r="I288" s="1448"/>
      <c r="J288" s="1445"/>
      <c r="K288" s="1490"/>
      <c r="L288" s="1478"/>
      <c r="M288" s="1496"/>
      <c r="N288" s="1454"/>
      <c r="O288" s="1500"/>
      <c r="P288" s="1500"/>
    </row>
    <row r="289" spans="1:16" ht="32.25" customHeight="1" thickBot="1" x14ac:dyDescent="0.3">
      <c r="B289" s="452" t="s">
        <v>395</v>
      </c>
      <c r="C289" s="1423" t="s">
        <v>719</v>
      </c>
      <c r="D289" s="1424"/>
      <c r="E289" s="1424"/>
      <c r="F289" s="1424"/>
      <c r="G289" s="1425"/>
      <c r="H289" s="1501"/>
      <c r="I289" s="1424"/>
      <c r="J289" s="1425"/>
      <c r="K289" s="1464"/>
      <c r="L289" s="1467"/>
      <c r="M289" s="1468"/>
      <c r="N289" s="1469"/>
      <c r="O289" s="1422"/>
      <c r="P289" s="1422"/>
    </row>
    <row r="290" spans="1:16" ht="21.75" customHeight="1" thickBot="1" x14ac:dyDescent="0.3">
      <c r="B290" s="1434" t="s">
        <v>720</v>
      </c>
      <c r="C290" s="1431"/>
      <c r="D290" s="1431"/>
      <c r="E290" s="1431"/>
      <c r="F290" s="1431"/>
      <c r="G290" s="1431"/>
      <c r="H290" s="1431"/>
      <c r="I290" s="1431"/>
      <c r="J290" s="1431"/>
      <c r="K290" s="1431"/>
      <c r="L290" s="1431"/>
      <c r="M290" s="1431"/>
      <c r="N290" s="1431"/>
      <c r="O290" s="1431"/>
      <c r="P290" s="1433"/>
    </row>
    <row r="291" spans="1:16" ht="28.5" customHeight="1" x14ac:dyDescent="0.25">
      <c r="B291" s="501" t="s">
        <v>721</v>
      </c>
      <c r="C291" s="1491" t="s">
        <v>722</v>
      </c>
      <c r="D291" s="1484"/>
      <c r="E291" s="1484"/>
      <c r="F291" s="1484"/>
      <c r="G291" s="1484"/>
      <c r="H291" s="1492"/>
      <c r="I291" s="1428"/>
      <c r="J291" s="1428"/>
      <c r="K291" s="1493" t="s">
        <v>446</v>
      </c>
      <c r="L291" s="1494"/>
      <c r="M291" s="1495"/>
      <c r="N291" s="1452"/>
      <c r="O291" s="1497"/>
      <c r="P291" s="1497"/>
    </row>
    <row r="292" spans="1:16" ht="30.75" customHeight="1" x14ac:dyDescent="0.25">
      <c r="B292" s="418" t="s">
        <v>395</v>
      </c>
      <c r="C292" s="1491" t="s">
        <v>723</v>
      </c>
      <c r="D292" s="1484"/>
      <c r="E292" s="1484"/>
      <c r="F292" s="1484"/>
      <c r="G292" s="1484"/>
      <c r="H292" s="1462"/>
      <c r="I292" s="1428"/>
      <c r="J292" s="1436"/>
      <c r="K292" s="1490"/>
      <c r="L292" s="1478"/>
      <c r="M292" s="1496"/>
      <c r="N292" s="1454"/>
      <c r="O292" s="1475"/>
      <c r="P292" s="1475"/>
    </row>
    <row r="293" spans="1:16" ht="39" customHeight="1" x14ac:dyDescent="0.25">
      <c r="B293" s="418" t="s">
        <v>402</v>
      </c>
      <c r="C293" s="1461" t="s">
        <v>724</v>
      </c>
      <c r="D293" s="1428"/>
      <c r="E293" s="1428"/>
      <c r="F293" s="1428"/>
      <c r="G293" s="1436"/>
      <c r="H293" s="1462"/>
      <c r="I293" s="1428"/>
      <c r="J293" s="1436"/>
      <c r="K293" s="1490"/>
      <c r="L293" s="1478"/>
      <c r="M293" s="1496"/>
      <c r="N293" s="1454"/>
      <c r="O293" s="1475"/>
      <c r="P293" s="1475"/>
    </row>
    <row r="294" spans="1:16" ht="35.25" customHeight="1" x14ac:dyDescent="0.25">
      <c r="B294" s="501" t="s">
        <v>725</v>
      </c>
      <c r="C294" s="1488" t="s">
        <v>726</v>
      </c>
      <c r="D294" s="1428"/>
      <c r="E294" s="1428"/>
      <c r="F294" s="1428"/>
      <c r="G294" s="1436"/>
      <c r="H294" s="1462"/>
      <c r="I294" s="1428"/>
      <c r="J294" s="1436"/>
      <c r="K294" s="1490"/>
      <c r="L294" s="1479"/>
      <c r="M294" s="1484"/>
      <c r="N294" s="1481"/>
      <c r="O294" s="1475"/>
      <c r="P294" s="1475"/>
    </row>
    <row r="295" spans="1:16" ht="39" customHeight="1" x14ac:dyDescent="0.25">
      <c r="B295" s="418" t="s">
        <v>395</v>
      </c>
      <c r="C295" s="1461" t="s">
        <v>727</v>
      </c>
      <c r="D295" s="1428"/>
      <c r="E295" s="1428"/>
      <c r="F295" s="1428"/>
      <c r="G295" s="1436"/>
      <c r="H295" s="1462"/>
      <c r="I295" s="1428"/>
      <c r="J295" s="1436"/>
      <c r="K295" s="1489" t="s">
        <v>446</v>
      </c>
      <c r="L295" s="1498"/>
      <c r="M295" s="1448"/>
      <c r="N295" s="1466"/>
      <c r="O295" s="1475"/>
      <c r="P295" s="1475"/>
    </row>
    <row r="296" spans="1:16" ht="31.5" customHeight="1" x14ac:dyDescent="0.25">
      <c r="B296" s="421" t="s">
        <v>402</v>
      </c>
      <c r="C296" s="1459" t="s">
        <v>728</v>
      </c>
      <c r="D296" s="1448"/>
      <c r="E296" s="1448"/>
      <c r="F296" s="1448"/>
      <c r="G296" s="1445"/>
      <c r="H296" s="1499"/>
      <c r="I296" s="1448"/>
      <c r="J296" s="1445"/>
      <c r="K296" s="1490"/>
      <c r="L296" s="1478"/>
      <c r="M296" s="1496"/>
      <c r="N296" s="1454"/>
      <c r="O296" s="1471"/>
      <c r="P296" s="1471"/>
    </row>
    <row r="297" spans="1:16" ht="54" customHeight="1" x14ac:dyDescent="0.25">
      <c r="B297" s="1482" t="s">
        <v>729</v>
      </c>
      <c r="C297" s="1428"/>
      <c r="D297" s="1428"/>
      <c r="E297" s="1428"/>
      <c r="F297" s="1428"/>
      <c r="G297" s="1428"/>
      <c r="H297" s="1428"/>
      <c r="I297" s="1428"/>
      <c r="J297" s="1428"/>
      <c r="K297" s="1428"/>
      <c r="L297" s="1428"/>
      <c r="M297" s="1428"/>
      <c r="N297" s="1429"/>
      <c r="O297" s="548"/>
      <c r="P297" s="548"/>
    </row>
    <row r="298" spans="1:16" ht="114.75" customHeight="1" x14ac:dyDescent="0.25">
      <c r="B298" s="436" t="s">
        <v>730</v>
      </c>
      <c r="C298" s="1483" t="s">
        <v>731</v>
      </c>
      <c r="D298" s="1484"/>
      <c r="E298" s="1484"/>
      <c r="F298" s="1484"/>
      <c r="G298" s="1484"/>
      <c r="H298" s="1484"/>
      <c r="I298" s="1484"/>
      <c r="J298" s="1484"/>
      <c r="K298" s="1484"/>
      <c r="L298" s="1484"/>
      <c r="M298" s="1484"/>
      <c r="N298" s="1481"/>
      <c r="O298" s="1470"/>
      <c r="P298" s="1470"/>
    </row>
    <row r="299" spans="1:16" ht="39.75" customHeight="1" x14ac:dyDescent="0.25">
      <c r="A299" s="360"/>
      <c r="B299" s="549" t="s">
        <v>395</v>
      </c>
      <c r="C299" s="1476" t="s">
        <v>732</v>
      </c>
      <c r="D299" s="1448"/>
      <c r="E299" s="1448"/>
      <c r="F299" s="1448"/>
      <c r="G299" s="1448"/>
      <c r="H299" s="1448"/>
      <c r="I299" s="1448"/>
      <c r="J299" s="1448"/>
      <c r="K299" s="1448"/>
      <c r="L299" s="1477" t="s">
        <v>446</v>
      </c>
      <c r="M299" s="1480"/>
      <c r="N299" s="1466"/>
      <c r="O299" s="1475"/>
      <c r="P299" s="1475"/>
    </row>
    <row r="300" spans="1:16" ht="19.5" customHeight="1" x14ac:dyDescent="0.25">
      <c r="A300" s="360"/>
      <c r="B300" s="549"/>
      <c r="C300" s="509" t="s">
        <v>419</v>
      </c>
      <c r="D300" s="1461" t="s">
        <v>733</v>
      </c>
      <c r="E300" s="1428"/>
      <c r="F300" s="1428"/>
      <c r="G300" s="1428"/>
      <c r="H300" s="1428"/>
      <c r="I300" s="1436"/>
      <c r="J300" s="1462"/>
      <c r="K300" s="1436"/>
      <c r="L300" s="1478"/>
      <c r="M300" s="1478"/>
      <c r="N300" s="1454"/>
      <c r="O300" s="1475"/>
      <c r="P300" s="1475"/>
    </row>
    <row r="301" spans="1:16" ht="19.5" customHeight="1" x14ac:dyDescent="0.25">
      <c r="A301" s="360"/>
      <c r="B301" s="549"/>
      <c r="C301" s="549" t="s">
        <v>509</v>
      </c>
      <c r="D301" s="1461" t="s">
        <v>734</v>
      </c>
      <c r="E301" s="1428"/>
      <c r="F301" s="1428"/>
      <c r="G301" s="1428"/>
      <c r="H301" s="1428"/>
      <c r="I301" s="1436"/>
      <c r="J301" s="1473"/>
      <c r="K301" s="1436"/>
      <c r="L301" s="1478"/>
      <c r="M301" s="1478"/>
      <c r="N301" s="1454"/>
      <c r="O301" s="1475"/>
      <c r="P301" s="1475"/>
    </row>
    <row r="302" spans="1:16" ht="19.5" customHeight="1" x14ac:dyDescent="0.25">
      <c r="A302" s="360"/>
      <c r="B302" s="549"/>
      <c r="C302" s="549" t="s">
        <v>511</v>
      </c>
      <c r="D302" s="1457" t="s">
        <v>735</v>
      </c>
      <c r="E302" s="1428"/>
      <c r="F302" s="1428"/>
      <c r="G302" s="1428"/>
      <c r="H302" s="1474"/>
      <c r="I302" s="1428"/>
      <c r="J302" s="1428"/>
      <c r="K302" s="1436"/>
      <c r="L302" s="1478"/>
      <c r="M302" s="1478"/>
      <c r="N302" s="1454"/>
      <c r="O302" s="1475"/>
      <c r="P302" s="1475"/>
    </row>
    <row r="303" spans="1:16" ht="19.5" customHeight="1" x14ac:dyDescent="0.25">
      <c r="A303" s="360"/>
      <c r="B303" s="549"/>
      <c r="C303" s="549" t="s">
        <v>513</v>
      </c>
      <c r="D303" s="1457" t="s">
        <v>736</v>
      </c>
      <c r="E303" s="1428"/>
      <c r="F303" s="1428"/>
      <c r="G303" s="1428"/>
      <c r="H303" s="1428"/>
      <c r="I303" s="1428"/>
      <c r="J303" s="1462"/>
      <c r="K303" s="1436"/>
      <c r="L303" s="1478"/>
      <c r="M303" s="1478"/>
      <c r="N303" s="1454"/>
      <c r="O303" s="1475"/>
      <c r="P303" s="1475"/>
    </row>
    <row r="304" spans="1:16" ht="34.5" customHeight="1" x14ac:dyDescent="0.25">
      <c r="A304" s="360"/>
      <c r="B304" s="549" t="s">
        <v>402</v>
      </c>
      <c r="C304" s="1459" t="s">
        <v>574</v>
      </c>
      <c r="D304" s="1448"/>
      <c r="E304" s="1448"/>
      <c r="F304" s="1448"/>
      <c r="G304" s="1448"/>
      <c r="H304" s="1448"/>
      <c r="I304" s="1448"/>
      <c r="J304" s="1448"/>
      <c r="K304" s="1445"/>
      <c r="L304" s="1478"/>
      <c r="M304" s="1478"/>
      <c r="N304" s="1454"/>
      <c r="O304" s="1475"/>
      <c r="P304" s="1475"/>
    </row>
    <row r="305" spans="1:16" ht="19.5" customHeight="1" x14ac:dyDescent="0.25">
      <c r="A305" s="360"/>
      <c r="B305" s="549"/>
      <c r="C305" s="549" t="s">
        <v>419</v>
      </c>
      <c r="D305" s="1461" t="s">
        <v>733</v>
      </c>
      <c r="E305" s="1428"/>
      <c r="F305" s="1428"/>
      <c r="G305" s="1428"/>
      <c r="H305" s="1428"/>
      <c r="I305" s="1436"/>
      <c r="J305" s="1462"/>
      <c r="K305" s="1436"/>
      <c r="L305" s="1478"/>
      <c r="M305" s="1478"/>
      <c r="N305" s="1454"/>
      <c r="O305" s="1475"/>
      <c r="P305" s="1475"/>
    </row>
    <row r="306" spans="1:16" ht="19.5" customHeight="1" x14ac:dyDescent="0.25">
      <c r="A306" s="360"/>
      <c r="B306" s="549"/>
      <c r="C306" s="549" t="s">
        <v>509</v>
      </c>
      <c r="D306" s="1461" t="s">
        <v>737</v>
      </c>
      <c r="E306" s="1428"/>
      <c r="F306" s="1428"/>
      <c r="G306" s="1428"/>
      <c r="H306" s="1428"/>
      <c r="I306" s="1436"/>
      <c r="J306" s="1486"/>
      <c r="K306" s="1436"/>
      <c r="L306" s="1478"/>
      <c r="M306" s="1478"/>
      <c r="N306" s="1454"/>
      <c r="O306" s="1475"/>
      <c r="P306" s="1475"/>
    </row>
    <row r="307" spans="1:16" ht="19.5" customHeight="1" x14ac:dyDescent="0.25">
      <c r="A307" s="360"/>
      <c r="B307" s="549"/>
      <c r="C307" s="549" t="s">
        <v>511</v>
      </c>
      <c r="D307" s="1476" t="s">
        <v>735</v>
      </c>
      <c r="E307" s="1448"/>
      <c r="F307" s="1448"/>
      <c r="G307" s="1448"/>
      <c r="H307" s="1487"/>
      <c r="I307" s="1448"/>
      <c r="J307" s="1448"/>
      <c r="K307" s="1445"/>
      <c r="L307" s="1478"/>
      <c r="M307" s="1478"/>
      <c r="N307" s="1454"/>
      <c r="O307" s="1475"/>
      <c r="P307" s="1475"/>
    </row>
    <row r="308" spans="1:16" ht="19.5" customHeight="1" x14ac:dyDescent="0.25">
      <c r="A308" s="360"/>
      <c r="B308" s="549"/>
      <c r="C308" s="549" t="s">
        <v>513</v>
      </c>
      <c r="D308" s="1457" t="s">
        <v>738</v>
      </c>
      <c r="E308" s="1428"/>
      <c r="F308" s="1428"/>
      <c r="G308" s="1428"/>
      <c r="H308" s="1428"/>
      <c r="I308" s="1428"/>
      <c r="J308" s="1462"/>
      <c r="K308" s="1436"/>
      <c r="L308" s="1478"/>
      <c r="M308" s="1478"/>
      <c r="N308" s="1454"/>
      <c r="O308" s="1475"/>
      <c r="P308" s="1475"/>
    </row>
    <row r="309" spans="1:16" ht="39.75" customHeight="1" x14ac:dyDescent="0.25">
      <c r="A309" s="360"/>
      <c r="B309" s="549" t="s">
        <v>404</v>
      </c>
      <c r="C309" s="1461" t="s">
        <v>739</v>
      </c>
      <c r="D309" s="1428"/>
      <c r="E309" s="1428"/>
      <c r="F309" s="1428"/>
      <c r="G309" s="1428"/>
      <c r="H309" s="1428"/>
      <c r="I309" s="1428"/>
      <c r="J309" s="1428"/>
      <c r="K309" s="1436"/>
      <c r="L309" s="1478"/>
      <c r="M309" s="1478"/>
      <c r="N309" s="1454"/>
      <c r="O309" s="1475"/>
      <c r="P309" s="1475"/>
    </row>
    <row r="310" spans="1:16" ht="19.5" customHeight="1" x14ac:dyDescent="0.25">
      <c r="A310" s="360"/>
      <c r="B310" s="421"/>
      <c r="C310" s="549" t="s">
        <v>419</v>
      </c>
      <c r="D310" s="1461" t="s">
        <v>733</v>
      </c>
      <c r="E310" s="1428"/>
      <c r="F310" s="1428"/>
      <c r="G310" s="1428"/>
      <c r="H310" s="1428"/>
      <c r="I310" s="1436"/>
      <c r="J310" s="1462"/>
      <c r="K310" s="1436"/>
      <c r="L310" s="1478"/>
      <c r="M310" s="1478"/>
      <c r="N310" s="1454"/>
      <c r="O310" s="1475"/>
      <c r="P310" s="1475"/>
    </row>
    <row r="311" spans="1:16" ht="19.5" customHeight="1" x14ac:dyDescent="0.25">
      <c r="A311" s="360"/>
      <c r="B311" s="421"/>
      <c r="C311" s="549" t="s">
        <v>509</v>
      </c>
      <c r="D311" s="1461" t="s">
        <v>737</v>
      </c>
      <c r="E311" s="1428"/>
      <c r="F311" s="1428"/>
      <c r="G311" s="1428"/>
      <c r="H311" s="1428"/>
      <c r="I311" s="1436"/>
      <c r="J311" s="1485"/>
      <c r="K311" s="1436"/>
      <c r="L311" s="1478"/>
      <c r="M311" s="1478"/>
      <c r="N311" s="1454"/>
      <c r="O311" s="1475"/>
      <c r="P311" s="1475"/>
    </row>
    <row r="312" spans="1:16" ht="19.5" customHeight="1" x14ac:dyDescent="0.25">
      <c r="A312" s="360"/>
      <c r="B312" s="419"/>
      <c r="C312" s="549" t="s">
        <v>511</v>
      </c>
      <c r="D312" s="1457" t="s">
        <v>735</v>
      </c>
      <c r="E312" s="1428"/>
      <c r="F312" s="1428"/>
      <c r="G312" s="1428"/>
      <c r="H312" s="1474"/>
      <c r="I312" s="1428"/>
      <c r="J312" s="1428"/>
      <c r="K312" s="1436"/>
      <c r="L312" s="1478"/>
      <c r="M312" s="1478"/>
      <c r="N312" s="1454"/>
      <c r="O312" s="1475"/>
      <c r="P312" s="1475"/>
    </row>
    <row r="313" spans="1:16" ht="19.5" customHeight="1" x14ac:dyDescent="0.25">
      <c r="A313" s="360"/>
      <c r="B313" s="421"/>
      <c r="C313" s="549" t="s">
        <v>513</v>
      </c>
      <c r="D313" s="1457" t="s">
        <v>740</v>
      </c>
      <c r="E313" s="1428"/>
      <c r="F313" s="1428"/>
      <c r="G313" s="1428"/>
      <c r="H313" s="1428"/>
      <c r="I313" s="1428"/>
      <c r="J313" s="1462"/>
      <c r="K313" s="1436"/>
      <c r="L313" s="1478"/>
      <c r="M313" s="1478"/>
      <c r="N313" s="1454"/>
      <c r="O313" s="1475"/>
      <c r="P313" s="1475"/>
    </row>
    <row r="314" spans="1:16" ht="39.75" customHeight="1" x14ac:dyDescent="0.25">
      <c r="A314" s="360"/>
      <c r="B314" s="421" t="s">
        <v>406</v>
      </c>
      <c r="C314" s="1461" t="s">
        <v>577</v>
      </c>
      <c r="D314" s="1428"/>
      <c r="E314" s="1428"/>
      <c r="F314" s="1428"/>
      <c r="G314" s="1428"/>
      <c r="H314" s="1428"/>
      <c r="I314" s="1428"/>
      <c r="J314" s="1428"/>
      <c r="K314" s="1436"/>
      <c r="L314" s="1478"/>
      <c r="M314" s="1478"/>
      <c r="N314" s="1454"/>
      <c r="O314" s="1475"/>
      <c r="P314" s="1475"/>
    </row>
    <row r="315" spans="1:16" ht="19.5" customHeight="1" x14ac:dyDescent="0.25">
      <c r="A315" s="360"/>
      <c r="B315" s="421"/>
      <c r="C315" s="549" t="s">
        <v>419</v>
      </c>
      <c r="D315" s="1461" t="s">
        <v>733</v>
      </c>
      <c r="E315" s="1428"/>
      <c r="F315" s="1428"/>
      <c r="G315" s="1428"/>
      <c r="H315" s="1428"/>
      <c r="I315" s="1436"/>
      <c r="J315" s="1462"/>
      <c r="K315" s="1436"/>
      <c r="L315" s="1478"/>
      <c r="M315" s="1478"/>
      <c r="N315" s="1454"/>
      <c r="O315" s="1475"/>
      <c r="P315" s="1475"/>
    </row>
    <row r="316" spans="1:16" ht="19.5" customHeight="1" x14ac:dyDescent="0.25">
      <c r="A316" s="360"/>
      <c r="B316" s="421"/>
      <c r="C316" s="549" t="s">
        <v>509</v>
      </c>
      <c r="D316" s="1461" t="s">
        <v>737</v>
      </c>
      <c r="E316" s="1428"/>
      <c r="F316" s="1428"/>
      <c r="G316" s="1428"/>
      <c r="H316" s="1428"/>
      <c r="I316" s="1436"/>
      <c r="J316" s="1473"/>
      <c r="K316" s="1436"/>
      <c r="L316" s="1478"/>
      <c r="M316" s="1478"/>
      <c r="N316" s="1454"/>
      <c r="O316" s="1475"/>
      <c r="P316" s="1475"/>
    </row>
    <row r="317" spans="1:16" ht="19.5" customHeight="1" x14ac:dyDescent="0.25">
      <c r="A317" s="360"/>
      <c r="B317" s="419"/>
      <c r="C317" s="549" t="s">
        <v>511</v>
      </c>
      <c r="D317" s="1457" t="s">
        <v>735</v>
      </c>
      <c r="E317" s="1428"/>
      <c r="F317" s="1428"/>
      <c r="G317" s="1428"/>
      <c r="H317" s="1474"/>
      <c r="I317" s="1428"/>
      <c r="J317" s="1428"/>
      <c r="K317" s="1436"/>
      <c r="L317" s="1478"/>
      <c r="M317" s="1478"/>
      <c r="N317" s="1454"/>
      <c r="O317" s="1475"/>
      <c r="P317" s="1475"/>
    </row>
    <row r="318" spans="1:16" ht="19.5" customHeight="1" x14ac:dyDescent="0.25">
      <c r="A318" s="360"/>
      <c r="B318" s="421"/>
      <c r="C318" s="549" t="s">
        <v>513</v>
      </c>
      <c r="D318" s="1457" t="s">
        <v>741</v>
      </c>
      <c r="E318" s="1428"/>
      <c r="F318" s="1428"/>
      <c r="G318" s="1428"/>
      <c r="H318" s="1428"/>
      <c r="I318" s="1428"/>
      <c r="J318" s="1462"/>
      <c r="K318" s="1436"/>
      <c r="L318" s="1478"/>
      <c r="M318" s="1478"/>
      <c r="N318" s="1454"/>
      <c r="O318" s="1475"/>
      <c r="P318" s="1475"/>
    </row>
    <row r="319" spans="1:16" ht="39.75" customHeight="1" x14ac:dyDescent="0.25">
      <c r="A319" s="360"/>
      <c r="B319" s="421" t="s">
        <v>409</v>
      </c>
      <c r="C319" s="1461" t="s">
        <v>578</v>
      </c>
      <c r="D319" s="1428"/>
      <c r="E319" s="1428"/>
      <c r="F319" s="1428"/>
      <c r="G319" s="1428"/>
      <c r="H319" s="1428"/>
      <c r="I319" s="1428"/>
      <c r="J319" s="1428"/>
      <c r="K319" s="1436"/>
      <c r="L319" s="1478"/>
      <c r="M319" s="1478"/>
      <c r="N319" s="1454"/>
      <c r="O319" s="1475"/>
      <c r="P319" s="1475"/>
    </row>
    <row r="320" spans="1:16" ht="19.5" customHeight="1" x14ac:dyDescent="0.25">
      <c r="A320" s="360"/>
      <c r="B320" s="421"/>
      <c r="C320" s="5" t="s">
        <v>419</v>
      </c>
      <c r="D320" s="1461" t="s">
        <v>733</v>
      </c>
      <c r="E320" s="1428"/>
      <c r="F320" s="1428"/>
      <c r="G320" s="1428"/>
      <c r="H320" s="1428"/>
      <c r="I320" s="1436"/>
      <c r="J320" s="1462"/>
      <c r="K320" s="1436"/>
      <c r="L320" s="1478"/>
      <c r="M320" s="1478"/>
      <c r="N320" s="1454"/>
      <c r="O320" s="1475"/>
      <c r="P320" s="1475"/>
    </row>
    <row r="321" spans="1:16" ht="19.5" customHeight="1" x14ac:dyDescent="0.25">
      <c r="A321" s="360"/>
      <c r="B321" s="421"/>
      <c r="C321" s="549" t="s">
        <v>509</v>
      </c>
      <c r="D321" s="1461" t="s">
        <v>737</v>
      </c>
      <c r="E321" s="1428"/>
      <c r="F321" s="1428"/>
      <c r="G321" s="1428"/>
      <c r="H321" s="1428"/>
      <c r="I321" s="1436"/>
      <c r="J321" s="1473"/>
      <c r="K321" s="1436"/>
      <c r="L321" s="1478"/>
      <c r="M321" s="1478"/>
      <c r="N321" s="1454"/>
      <c r="O321" s="1475"/>
      <c r="P321" s="1475"/>
    </row>
    <row r="322" spans="1:16" ht="19.5" customHeight="1" x14ac:dyDescent="0.25">
      <c r="A322" s="360"/>
      <c r="B322" s="419"/>
      <c r="C322" s="549" t="s">
        <v>511</v>
      </c>
      <c r="D322" s="1457" t="s">
        <v>735</v>
      </c>
      <c r="E322" s="1428"/>
      <c r="F322" s="1428"/>
      <c r="G322" s="1428"/>
      <c r="H322" s="1474"/>
      <c r="I322" s="1428"/>
      <c r="J322" s="1428"/>
      <c r="K322" s="1436"/>
      <c r="L322" s="1478"/>
      <c r="M322" s="1478"/>
      <c r="N322" s="1454"/>
      <c r="O322" s="1475"/>
      <c r="P322" s="1475"/>
    </row>
    <row r="323" spans="1:16" ht="19.5" customHeight="1" x14ac:dyDescent="0.25">
      <c r="A323" s="360"/>
      <c r="B323" s="421"/>
      <c r="C323" s="549" t="s">
        <v>513</v>
      </c>
      <c r="D323" s="1457" t="s">
        <v>741</v>
      </c>
      <c r="E323" s="1428"/>
      <c r="F323" s="1428"/>
      <c r="G323" s="1428"/>
      <c r="H323" s="1428"/>
      <c r="I323" s="1428"/>
      <c r="J323" s="1462"/>
      <c r="K323" s="1436"/>
      <c r="L323" s="1478"/>
      <c r="M323" s="1478"/>
      <c r="N323" s="1454"/>
      <c r="O323" s="1475"/>
      <c r="P323" s="1475"/>
    </row>
    <row r="324" spans="1:16" ht="25.5" customHeight="1" x14ac:dyDescent="0.25">
      <c r="A324" s="360"/>
      <c r="B324" s="421" t="s">
        <v>411</v>
      </c>
      <c r="C324" s="1461" t="s">
        <v>121</v>
      </c>
      <c r="D324" s="1428"/>
      <c r="E324" s="1428"/>
      <c r="F324" s="1428"/>
      <c r="G324" s="1428"/>
      <c r="H324" s="1428"/>
      <c r="I324" s="1428"/>
      <c r="J324" s="1428"/>
      <c r="K324" s="1436"/>
      <c r="L324" s="1478"/>
      <c r="M324" s="1478"/>
      <c r="N324" s="1454"/>
      <c r="O324" s="1475"/>
      <c r="P324" s="1475"/>
    </row>
    <row r="325" spans="1:16" ht="19.5" customHeight="1" x14ac:dyDescent="0.25">
      <c r="A325" s="360"/>
      <c r="B325" s="421"/>
      <c r="C325" s="5" t="s">
        <v>419</v>
      </c>
      <c r="D325" s="1461" t="s">
        <v>733</v>
      </c>
      <c r="E325" s="1428"/>
      <c r="F325" s="1428"/>
      <c r="G325" s="1428"/>
      <c r="H325" s="1428"/>
      <c r="I325" s="1436"/>
      <c r="J325" s="1462"/>
      <c r="K325" s="1436"/>
      <c r="L325" s="1478"/>
      <c r="M325" s="1478"/>
      <c r="N325" s="1454"/>
      <c r="O325" s="1475"/>
      <c r="P325" s="1475"/>
    </row>
    <row r="326" spans="1:16" ht="19.5" customHeight="1" x14ac:dyDescent="0.25">
      <c r="A326" s="360"/>
      <c r="B326" s="421"/>
      <c r="C326" s="549" t="s">
        <v>509</v>
      </c>
      <c r="D326" s="1461" t="s">
        <v>737</v>
      </c>
      <c r="E326" s="1428"/>
      <c r="F326" s="1428"/>
      <c r="G326" s="1428"/>
      <c r="H326" s="1428"/>
      <c r="I326" s="1436"/>
      <c r="J326" s="1473"/>
      <c r="K326" s="1436"/>
      <c r="L326" s="1478"/>
      <c r="M326" s="1478"/>
      <c r="N326" s="1454"/>
      <c r="O326" s="1475"/>
      <c r="P326" s="1475"/>
    </row>
    <row r="327" spans="1:16" ht="19.5" customHeight="1" x14ac:dyDescent="0.25">
      <c r="A327" s="360"/>
      <c r="B327" s="421"/>
      <c r="C327" s="549" t="s">
        <v>511</v>
      </c>
      <c r="D327" s="1457" t="s">
        <v>735</v>
      </c>
      <c r="E327" s="1428"/>
      <c r="F327" s="1428"/>
      <c r="G327" s="1428"/>
      <c r="H327" s="1474"/>
      <c r="I327" s="1428"/>
      <c r="J327" s="1428"/>
      <c r="K327" s="1436"/>
      <c r="L327" s="1478"/>
      <c r="M327" s="1478"/>
      <c r="N327" s="1454"/>
      <c r="O327" s="1475"/>
      <c r="P327" s="1475"/>
    </row>
    <row r="328" spans="1:16" ht="19.5" customHeight="1" x14ac:dyDescent="0.25">
      <c r="A328" s="360"/>
      <c r="B328" s="421"/>
      <c r="C328" s="549" t="s">
        <v>513</v>
      </c>
      <c r="D328" s="1457" t="s">
        <v>742</v>
      </c>
      <c r="E328" s="1428"/>
      <c r="F328" s="1428"/>
      <c r="G328" s="1428"/>
      <c r="H328" s="1428"/>
      <c r="I328" s="1428"/>
      <c r="J328" s="1462"/>
      <c r="K328" s="1436"/>
      <c r="L328" s="1478"/>
      <c r="M328" s="1478"/>
      <c r="N328" s="1454"/>
      <c r="O328" s="1475"/>
      <c r="P328" s="1475"/>
    </row>
    <row r="329" spans="1:16" ht="25.5" customHeight="1" x14ac:dyDescent="0.25">
      <c r="A329" s="360"/>
      <c r="B329" s="421" t="s">
        <v>414</v>
      </c>
      <c r="C329" s="1461" t="s">
        <v>122</v>
      </c>
      <c r="D329" s="1428"/>
      <c r="E329" s="1428"/>
      <c r="F329" s="1428"/>
      <c r="G329" s="1428"/>
      <c r="H329" s="1428"/>
      <c r="I329" s="1428"/>
      <c r="J329" s="1428"/>
      <c r="K329" s="1436"/>
      <c r="L329" s="1478"/>
      <c r="M329" s="1478"/>
      <c r="N329" s="1454"/>
      <c r="O329" s="1475"/>
      <c r="P329" s="1475"/>
    </row>
    <row r="330" spans="1:16" ht="19.5" customHeight="1" x14ac:dyDescent="0.25">
      <c r="A330" s="360"/>
      <c r="B330" s="421"/>
      <c r="C330" s="5" t="s">
        <v>419</v>
      </c>
      <c r="D330" s="1461" t="s">
        <v>733</v>
      </c>
      <c r="E330" s="1428"/>
      <c r="F330" s="1428"/>
      <c r="G330" s="1428"/>
      <c r="H330" s="1428"/>
      <c r="I330" s="1436"/>
      <c r="J330" s="1462"/>
      <c r="K330" s="1436"/>
      <c r="L330" s="1478"/>
      <c r="M330" s="1478"/>
      <c r="N330" s="1454"/>
      <c r="O330" s="1475"/>
      <c r="P330" s="1475"/>
    </row>
    <row r="331" spans="1:16" ht="19.5" customHeight="1" x14ac:dyDescent="0.25">
      <c r="A331" s="360"/>
      <c r="B331" s="421"/>
      <c r="C331" s="549" t="s">
        <v>509</v>
      </c>
      <c r="D331" s="1461" t="s">
        <v>737</v>
      </c>
      <c r="E331" s="1428"/>
      <c r="F331" s="1428"/>
      <c r="G331" s="1428"/>
      <c r="H331" s="1428"/>
      <c r="I331" s="1436"/>
      <c r="J331" s="1473"/>
      <c r="K331" s="1436"/>
      <c r="L331" s="1478"/>
      <c r="M331" s="1478"/>
      <c r="N331" s="1454"/>
      <c r="O331" s="1475"/>
      <c r="P331" s="1475"/>
    </row>
    <row r="332" spans="1:16" ht="19.5" customHeight="1" x14ac:dyDescent="0.25">
      <c r="A332" s="360"/>
      <c r="B332" s="421"/>
      <c r="C332" s="549" t="s">
        <v>511</v>
      </c>
      <c r="D332" s="1457" t="s">
        <v>735</v>
      </c>
      <c r="E332" s="1428"/>
      <c r="F332" s="1428"/>
      <c r="G332" s="1428"/>
      <c r="H332" s="1474"/>
      <c r="I332" s="1428"/>
      <c r="J332" s="1428"/>
      <c r="K332" s="1436"/>
      <c r="L332" s="1478"/>
      <c r="M332" s="1478"/>
      <c r="N332" s="1454"/>
      <c r="O332" s="1475"/>
      <c r="P332" s="1475"/>
    </row>
    <row r="333" spans="1:16" ht="19.5" customHeight="1" x14ac:dyDescent="0.25">
      <c r="A333" s="360"/>
      <c r="B333" s="421"/>
      <c r="C333" s="549" t="s">
        <v>513</v>
      </c>
      <c r="D333" s="1457" t="s">
        <v>743</v>
      </c>
      <c r="E333" s="1428"/>
      <c r="F333" s="1428"/>
      <c r="G333" s="1428"/>
      <c r="H333" s="1428"/>
      <c r="I333" s="1428"/>
      <c r="J333" s="1462"/>
      <c r="K333" s="1436"/>
      <c r="L333" s="1478"/>
      <c r="M333" s="1478"/>
      <c r="N333" s="1454"/>
      <c r="O333" s="1475"/>
      <c r="P333" s="1475"/>
    </row>
    <row r="334" spans="1:16" ht="35.25" customHeight="1" x14ac:dyDescent="0.25">
      <c r="A334" s="360"/>
      <c r="B334" s="419" t="s">
        <v>417</v>
      </c>
      <c r="C334" s="1461" t="s">
        <v>744</v>
      </c>
      <c r="D334" s="1428"/>
      <c r="E334" s="1428"/>
      <c r="F334" s="1428"/>
      <c r="G334" s="1428"/>
      <c r="H334" s="1428"/>
      <c r="I334" s="1428"/>
      <c r="J334" s="1428"/>
      <c r="K334" s="1436"/>
      <c r="L334" s="1478"/>
      <c r="M334" s="1478"/>
      <c r="N334" s="1454"/>
      <c r="O334" s="1475"/>
      <c r="P334" s="1475"/>
    </row>
    <row r="335" spans="1:16" ht="19.5" customHeight="1" x14ac:dyDescent="0.25">
      <c r="A335" s="360"/>
      <c r="B335" s="421"/>
      <c r="C335" s="5" t="s">
        <v>419</v>
      </c>
      <c r="D335" s="1461" t="s">
        <v>733</v>
      </c>
      <c r="E335" s="1428"/>
      <c r="F335" s="1428"/>
      <c r="G335" s="1428"/>
      <c r="H335" s="1428"/>
      <c r="I335" s="1436"/>
      <c r="J335" s="1462"/>
      <c r="K335" s="1436"/>
      <c r="L335" s="1478"/>
      <c r="M335" s="1478"/>
      <c r="N335" s="1454"/>
      <c r="O335" s="1475"/>
      <c r="P335" s="1475"/>
    </row>
    <row r="336" spans="1:16" ht="19.5" customHeight="1" x14ac:dyDescent="0.25">
      <c r="A336" s="360"/>
      <c r="B336" s="421"/>
      <c r="C336" s="549" t="s">
        <v>509</v>
      </c>
      <c r="D336" s="1461" t="s">
        <v>737</v>
      </c>
      <c r="E336" s="1428"/>
      <c r="F336" s="1428"/>
      <c r="G336" s="1428"/>
      <c r="H336" s="1428"/>
      <c r="I336" s="1436"/>
      <c r="J336" s="1473"/>
      <c r="K336" s="1436"/>
      <c r="L336" s="1478"/>
      <c r="M336" s="1478"/>
      <c r="N336" s="1454"/>
      <c r="O336" s="1475"/>
      <c r="P336" s="1475"/>
    </row>
    <row r="337" spans="1:16" ht="19.5" customHeight="1" x14ac:dyDescent="0.25">
      <c r="A337" s="360"/>
      <c r="B337" s="419"/>
      <c r="C337" s="509" t="s">
        <v>511</v>
      </c>
      <c r="D337" s="1457" t="s">
        <v>735</v>
      </c>
      <c r="E337" s="1428"/>
      <c r="F337" s="1428"/>
      <c r="G337" s="1428"/>
      <c r="H337" s="1474"/>
      <c r="I337" s="1428"/>
      <c r="J337" s="1428"/>
      <c r="K337" s="1436"/>
      <c r="L337" s="1478"/>
      <c r="M337" s="1478"/>
      <c r="N337" s="1454"/>
      <c r="O337" s="1475"/>
      <c r="P337" s="1475"/>
    </row>
    <row r="338" spans="1:16" ht="19.5" customHeight="1" x14ac:dyDescent="0.25">
      <c r="A338" s="360"/>
      <c r="B338" s="549"/>
      <c r="C338" s="549" t="s">
        <v>513</v>
      </c>
      <c r="D338" s="1457" t="s">
        <v>745</v>
      </c>
      <c r="E338" s="1428"/>
      <c r="F338" s="1428"/>
      <c r="G338" s="1428"/>
      <c r="H338" s="1428"/>
      <c r="I338" s="1428"/>
      <c r="J338" s="1462"/>
      <c r="K338" s="1436"/>
      <c r="L338" s="1479"/>
      <c r="M338" s="1479"/>
      <c r="N338" s="1481"/>
      <c r="O338" s="1471"/>
      <c r="P338" s="1471"/>
    </row>
    <row r="339" spans="1:16" ht="60" customHeight="1" x14ac:dyDescent="0.25">
      <c r="A339" s="360"/>
      <c r="B339" s="550" t="s">
        <v>746</v>
      </c>
      <c r="C339" s="1457" t="s">
        <v>747</v>
      </c>
      <c r="D339" s="1428"/>
      <c r="E339" s="1428"/>
      <c r="F339" s="1428"/>
      <c r="G339" s="1428"/>
      <c r="H339" s="1"/>
      <c r="I339" s="552" t="s">
        <v>748</v>
      </c>
      <c r="J339" s="1458"/>
      <c r="K339" s="1428"/>
      <c r="L339" s="1428"/>
      <c r="M339" s="1428"/>
      <c r="N339" s="1429"/>
      <c r="O339" s="378"/>
      <c r="P339" s="378"/>
    </row>
    <row r="340" spans="1:16" ht="87.75" customHeight="1" x14ac:dyDescent="0.25">
      <c r="A340" s="360"/>
      <c r="B340" s="550" t="s">
        <v>749</v>
      </c>
      <c r="C340" s="1459" t="s">
        <v>750</v>
      </c>
      <c r="D340" s="1448"/>
      <c r="E340" s="1448"/>
      <c r="F340" s="1448"/>
      <c r="G340" s="1445"/>
      <c r="H340" s="12"/>
      <c r="I340" s="547" t="s">
        <v>446</v>
      </c>
      <c r="J340" s="1460"/>
      <c r="K340" s="1428"/>
      <c r="L340" s="1428"/>
      <c r="M340" s="1428"/>
      <c r="N340" s="1429"/>
      <c r="O340" s="1470"/>
      <c r="P340" s="1470"/>
    </row>
    <row r="341" spans="1:16" ht="65.25" customHeight="1" x14ac:dyDescent="0.25">
      <c r="A341" s="360"/>
      <c r="B341" s="419" t="s">
        <v>395</v>
      </c>
      <c r="C341" s="1459" t="s">
        <v>751</v>
      </c>
      <c r="D341" s="1448"/>
      <c r="E341" s="1448"/>
      <c r="F341" s="1448"/>
      <c r="G341" s="1445"/>
      <c r="H341" s="1472"/>
      <c r="I341" s="1428"/>
      <c r="J341" s="1428"/>
      <c r="K341" s="1428"/>
      <c r="L341" s="1428"/>
      <c r="M341" s="1428"/>
      <c r="N341" s="1436"/>
      <c r="O341" s="1471"/>
      <c r="P341" s="1471"/>
    </row>
    <row r="342" spans="1:16" ht="57" customHeight="1" thickBot="1" x14ac:dyDescent="0.3">
      <c r="A342" s="360"/>
      <c r="B342" s="553" t="s">
        <v>752</v>
      </c>
      <c r="C342" s="1461" t="s">
        <v>753</v>
      </c>
      <c r="D342" s="1428"/>
      <c r="E342" s="1428"/>
      <c r="F342" s="1428"/>
      <c r="G342" s="1436"/>
      <c r="H342" s="1462"/>
      <c r="I342" s="1436"/>
      <c r="J342" s="1463" t="s">
        <v>446</v>
      </c>
      <c r="K342" s="1465"/>
      <c r="L342" s="1448"/>
      <c r="M342" s="1448"/>
      <c r="N342" s="1466"/>
      <c r="O342" s="1421"/>
      <c r="P342" s="1421"/>
    </row>
    <row r="343" spans="1:16" ht="42.75" customHeight="1" thickBot="1" x14ac:dyDescent="0.3">
      <c r="A343" s="360"/>
      <c r="B343" s="5" t="s">
        <v>395</v>
      </c>
      <c r="C343" s="1423" t="s">
        <v>754</v>
      </c>
      <c r="D343" s="1424"/>
      <c r="E343" s="1424"/>
      <c r="F343" s="1424"/>
      <c r="G343" s="1425"/>
      <c r="H343" s="1426"/>
      <c r="I343" s="1425"/>
      <c r="J343" s="1464"/>
      <c r="K343" s="1467"/>
      <c r="L343" s="1468"/>
      <c r="M343" s="1468"/>
      <c r="N343" s="1469"/>
      <c r="O343" s="1422"/>
      <c r="P343" s="1422"/>
    </row>
    <row r="344" spans="1:16" ht="44.25" customHeight="1" thickBot="1" x14ac:dyDescent="0.3">
      <c r="B344" s="1441" t="s">
        <v>755</v>
      </c>
      <c r="C344" s="1431"/>
      <c r="D344" s="1431"/>
      <c r="E344" s="1431"/>
      <c r="F344" s="1431"/>
      <c r="G344" s="1442"/>
      <c r="H344" s="1430"/>
      <c r="I344" s="1431"/>
      <c r="J344" s="1431"/>
      <c r="K344" s="1431"/>
      <c r="L344" s="1431"/>
      <c r="M344" s="1431"/>
      <c r="N344" s="1431"/>
      <c r="O344" s="1432"/>
      <c r="P344" s="1433"/>
    </row>
    <row r="345" spans="1:16" ht="24" customHeight="1" thickBot="1" x14ac:dyDescent="0.3">
      <c r="B345" s="1434" t="s">
        <v>7</v>
      </c>
      <c r="C345" s="1431"/>
      <c r="D345" s="1431"/>
      <c r="E345" s="1431"/>
      <c r="F345" s="1431"/>
      <c r="G345" s="1431"/>
      <c r="H345" s="1431"/>
      <c r="I345" s="1431"/>
      <c r="J345" s="1431"/>
      <c r="K345" s="1431"/>
      <c r="L345" s="1431"/>
      <c r="M345" s="1431"/>
      <c r="N345" s="1431"/>
      <c r="O345" s="1431"/>
      <c r="P345" s="1433"/>
    </row>
    <row r="346" spans="1:16" ht="37.5" customHeight="1" x14ac:dyDescent="0.25">
      <c r="A346" s="360"/>
      <c r="B346" s="633" t="s">
        <v>756</v>
      </c>
      <c r="C346" s="1435" t="s">
        <v>757</v>
      </c>
      <c r="D346" s="1428"/>
      <c r="E346" s="1428"/>
      <c r="F346" s="1428"/>
      <c r="G346" s="1436"/>
      <c r="H346" s="1437"/>
      <c r="I346" s="1436"/>
      <c r="J346" s="634" t="s">
        <v>446</v>
      </c>
      <c r="K346" s="1438"/>
      <c r="L346" s="1439"/>
      <c r="M346" s="1439"/>
      <c r="N346" s="1440"/>
      <c r="O346" s="1451"/>
      <c r="P346" s="1452"/>
    </row>
    <row r="347" spans="1:16" ht="72.75" customHeight="1" x14ac:dyDescent="0.25">
      <c r="A347" s="360"/>
      <c r="B347" s="633" t="s">
        <v>758</v>
      </c>
      <c r="C347" s="1435" t="s">
        <v>759</v>
      </c>
      <c r="D347" s="1428"/>
      <c r="E347" s="1428"/>
      <c r="F347" s="1428"/>
      <c r="G347" s="1436"/>
      <c r="H347" s="1437"/>
      <c r="I347" s="1436"/>
      <c r="J347" s="635" t="s">
        <v>446</v>
      </c>
      <c r="K347" s="1427"/>
      <c r="L347" s="1428"/>
      <c r="M347" s="1428"/>
      <c r="N347" s="1429"/>
      <c r="O347" s="1453"/>
      <c r="P347" s="1454"/>
    </row>
    <row r="348" spans="1:16" ht="72.75" customHeight="1" x14ac:dyDescent="0.25">
      <c r="A348" s="360"/>
      <c r="B348" s="633" t="s">
        <v>760</v>
      </c>
      <c r="C348" s="1435" t="s">
        <v>761</v>
      </c>
      <c r="D348" s="1428"/>
      <c r="E348" s="1428"/>
      <c r="F348" s="1428"/>
      <c r="G348" s="1436"/>
      <c r="H348" s="1437"/>
      <c r="I348" s="1436"/>
      <c r="J348" s="635" t="s">
        <v>446</v>
      </c>
      <c r="K348" s="1427"/>
      <c r="L348" s="1428"/>
      <c r="M348" s="1428"/>
      <c r="N348" s="1429"/>
      <c r="O348" s="1453"/>
      <c r="P348" s="1454"/>
    </row>
    <row r="349" spans="1:16" ht="72.75" customHeight="1" x14ac:dyDescent="0.25">
      <c r="A349" s="360"/>
      <c r="B349" s="633" t="s">
        <v>762</v>
      </c>
      <c r="C349" s="1435" t="s">
        <v>763</v>
      </c>
      <c r="D349" s="1428"/>
      <c r="E349" s="1428"/>
      <c r="F349" s="1428"/>
      <c r="G349" s="1436"/>
      <c r="H349" s="1455"/>
      <c r="I349" s="1456"/>
      <c r="J349" s="635" t="s">
        <v>446</v>
      </c>
      <c r="K349" s="1427"/>
      <c r="L349" s="1428"/>
      <c r="M349" s="1428"/>
      <c r="N349" s="1429"/>
      <c r="O349" s="1453"/>
      <c r="P349" s="1454"/>
    </row>
    <row r="350" spans="1:16" ht="64.5" customHeight="1" x14ac:dyDescent="0.25">
      <c r="A350" s="360"/>
      <c r="B350" s="633" t="s">
        <v>764</v>
      </c>
      <c r="C350" s="1435" t="s">
        <v>765</v>
      </c>
      <c r="D350" s="1428"/>
      <c r="E350" s="1428"/>
      <c r="F350" s="1428"/>
      <c r="G350" s="1436"/>
      <c r="H350" s="1449"/>
      <c r="I350" s="1450"/>
      <c r="J350" s="635" t="s">
        <v>446</v>
      </c>
      <c r="K350" s="1427"/>
      <c r="L350" s="1428"/>
      <c r="M350" s="1428"/>
      <c r="N350" s="1429"/>
      <c r="O350" s="1453"/>
      <c r="P350" s="1454"/>
    </row>
    <row r="351" spans="1:16" ht="63.75" customHeight="1" x14ac:dyDescent="0.25">
      <c r="A351" s="360"/>
      <c r="B351" s="633" t="s">
        <v>766</v>
      </c>
      <c r="C351" s="1435" t="s">
        <v>767</v>
      </c>
      <c r="D351" s="1428"/>
      <c r="E351" s="1428"/>
      <c r="F351" s="1428"/>
      <c r="G351" s="1436"/>
      <c r="H351" s="1444"/>
      <c r="I351" s="1445"/>
      <c r="J351" s="635" t="s">
        <v>446</v>
      </c>
      <c r="K351" s="1427"/>
      <c r="L351" s="1428"/>
      <c r="M351" s="1428"/>
      <c r="N351" s="1429"/>
      <c r="O351" s="1453"/>
      <c r="P351" s="1454"/>
    </row>
    <row r="352" spans="1:16" ht="115.5" customHeight="1" x14ac:dyDescent="0.25">
      <c r="A352" s="360"/>
      <c r="B352" s="633" t="s">
        <v>768</v>
      </c>
      <c r="C352" s="1435" t="s">
        <v>769</v>
      </c>
      <c r="D352" s="1428"/>
      <c r="E352" s="1428"/>
      <c r="F352" s="1428"/>
      <c r="G352" s="1436"/>
      <c r="H352" s="1444"/>
      <c r="I352" s="1445"/>
      <c r="J352" s="635" t="s">
        <v>446</v>
      </c>
      <c r="K352" s="1427"/>
      <c r="L352" s="1428"/>
      <c r="M352" s="1428"/>
      <c r="N352" s="1429"/>
      <c r="O352" s="1453"/>
      <c r="P352" s="1454"/>
    </row>
    <row r="353" spans="1:16" ht="152.25" customHeight="1" thickBot="1" x14ac:dyDescent="0.3">
      <c r="A353" s="360"/>
      <c r="B353" s="636" t="s">
        <v>770</v>
      </c>
      <c r="C353" s="1446" t="s">
        <v>771</v>
      </c>
      <c r="D353" s="1424"/>
      <c r="E353" s="1424"/>
      <c r="F353" s="1424"/>
      <c r="G353" s="1424"/>
      <c r="H353" s="1437"/>
      <c r="I353" s="1436"/>
      <c r="J353" s="637" t="s">
        <v>446</v>
      </c>
      <c r="K353" s="1447"/>
      <c r="L353" s="1448"/>
      <c r="M353" s="1448"/>
      <c r="N353" s="1448"/>
      <c r="O353" s="1453"/>
      <c r="P353" s="1454"/>
    </row>
    <row r="354" spans="1:16" ht="31.5" customHeight="1" thickBot="1" x14ac:dyDescent="0.45">
      <c r="B354" s="1443" t="s">
        <v>772</v>
      </c>
      <c r="C354" s="1431"/>
      <c r="D354" s="1431"/>
      <c r="E354" s="1431"/>
      <c r="F354" s="1431"/>
      <c r="G354" s="1431"/>
      <c r="H354" s="1431"/>
      <c r="I354" s="1431"/>
      <c r="J354" s="1431"/>
      <c r="K354" s="1431"/>
      <c r="L354" s="1431"/>
      <c r="M354" s="1431"/>
      <c r="N354" s="1431"/>
      <c r="O354" s="1431"/>
      <c r="P354" s="638"/>
    </row>
  </sheetData>
  <mergeCells count="878">
    <mergeCell ref="F1:N1"/>
    <mergeCell ref="B4:N4"/>
    <mergeCell ref="B5:N5"/>
    <mergeCell ref="B6:I6"/>
    <mergeCell ref="K6:N6"/>
    <mergeCell ref="B7:P7"/>
    <mergeCell ref="C13:H13"/>
    <mergeCell ref="J13:K13"/>
    <mergeCell ref="L13:N13"/>
    <mergeCell ref="C14:H14"/>
    <mergeCell ref="J14:K14"/>
    <mergeCell ref="L14:N14"/>
    <mergeCell ref="C8:H8"/>
    <mergeCell ref="O8:O20"/>
    <mergeCell ref="P8:P20"/>
    <mergeCell ref="B9:N9"/>
    <mergeCell ref="C10:E10"/>
    <mergeCell ref="F10:N10"/>
    <mergeCell ref="C11:H11"/>
    <mergeCell ref="C12:H12"/>
    <mergeCell ref="J12:K12"/>
    <mergeCell ref="L12:N12"/>
    <mergeCell ref="C17:H17"/>
    <mergeCell ref="J17:K17"/>
    <mergeCell ref="L17:N17"/>
    <mergeCell ref="C18:H18"/>
    <mergeCell ref="J18:K18"/>
    <mergeCell ref="L18:N18"/>
    <mergeCell ref="C15:H15"/>
    <mergeCell ref="J15:K15"/>
    <mergeCell ref="L15:N15"/>
    <mergeCell ref="C16:H16"/>
    <mergeCell ref="J16:K16"/>
    <mergeCell ref="L16:N16"/>
    <mergeCell ref="C21:H21"/>
    <mergeCell ref="J21:J25"/>
    <mergeCell ref="K21:N25"/>
    <mergeCell ref="C22:H22"/>
    <mergeCell ref="C23:H23"/>
    <mergeCell ref="O23:O25"/>
    <mergeCell ref="C19:H19"/>
    <mergeCell ref="J19:K19"/>
    <mergeCell ref="L19:N19"/>
    <mergeCell ref="C20:H20"/>
    <mergeCell ref="J20:K20"/>
    <mergeCell ref="L20:N20"/>
    <mergeCell ref="P23:P25"/>
    <mergeCell ref="C24:H24"/>
    <mergeCell ref="C25:H25"/>
    <mergeCell ref="B26:P26"/>
    <mergeCell ref="B27:B28"/>
    <mergeCell ref="C27:F28"/>
    <mergeCell ref="K27:K32"/>
    <mergeCell ref="L27:N32"/>
    <mergeCell ref="C29:I29"/>
    <mergeCell ref="O29:O31"/>
    <mergeCell ref="C33:I33"/>
    <mergeCell ref="L33:N33"/>
    <mergeCell ref="B34:P34"/>
    <mergeCell ref="C35:I35"/>
    <mergeCell ref="L35:N35"/>
    <mergeCell ref="B36:P36"/>
    <mergeCell ref="P29:P31"/>
    <mergeCell ref="D30:I30"/>
    <mergeCell ref="C31:G31"/>
    <mergeCell ref="H31:J31"/>
    <mergeCell ref="C32:G32"/>
    <mergeCell ref="H32:J32"/>
    <mergeCell ref="K39:N39"/>
    <mergeCell ref="C40:F40"/>
    <mergeCell ref="I40:J40"/>
    <mergeCell ref="K40:N40"/>
    <mergeCell ref="B41:P41"/>
    <mergeCell ref="C42:H42"/>
    <mergeCell ref="K42:N42"/>
    <mergeCell ref="C37:F37"/>
    <mergeCell ref="I37:J37"/>
    <mergeCell ref="K37:N37"/>
    <mergeCell ref="O37:O40"/>
    <mergeCell ref="P37:P40"/>
    <mergeCell ref="C38:F38"/>
    <mergeCell ref="I38:J38"/>
    <mergeCell ref="K38:N38"/>
    <mergeCell ref="C39:F39"/>
    <mergeCell ref="I39:J39"/>
    <mergeCell ref="B43:P43"/>
    <mergeCell ref="C44:E44"/>
    <mergeCell ref="G44:H44"/>
    <mergeCell ref="I44:J44"/>
    <mergeCell ref="K44:L44"/>
    <mergeCell ref="O44:O49"/>
    <mergeCell ref="P44:P49"/>
    <mergeCell ref="C45:E45"/>
    <mergeCell ref="G45:H45"/>
    <mergeCell ref="I45:J45"/>
    <mergeCell ref="C48:E48"/>
    <mergeCell ref="F48:N48"/>
    <mergeCell ref="C49:E49"/>
    <mergeCell ref="G49:H49"/>
    <mergeCell ref="I49:J49"/>
    <mergeCell ref="K49:L49"/>
    <mergeCell ref="K45:L45"/>
    <mergeCell ref="C46:E46"/>
    <mergeCell ref="F46:N46"/>
    <mergeCell ref="C47:E47"/>
    <mergeCell ref="G47:H47"/>
    <mergeCell ref="I47:J47"/>
    <mergeCell ref="K47:L47"/>
    <mergeCell ref="C53:E53"/>
    <mergeCell ref="G53:H53"/>
    <mergeCell ref="I53:J53"/>
    <mergeCell ref="K53:L53"/>
    <mergeCell ref="C54:E54"/>
    <mergeCell ref="G54:H54"/>
    <mergeCell ref="I54:J54"/>
    <mergeCell ref="K54:L54"/>
    <mergeCell ref="B50:P50"/>
    <mergeCell ref="C51:E51"/>
    <mergeCell ref="G51:H51"/>
    <mergeCell ref="I51:J51"/>
    <mergeCell ref="K51:L51"/>
    <mergeCell ref="C52:E52"/>
    <mergeCell ref="G52:H52"/>
    <mergeCell ref="I52:J52"/>
    <mergeCell ref="K52:L52"/>
    <mergeCell ref="L63:N63"/>
    <mergeCell ref="C57:E57"/>
    <mergeCell ref="G57:H57"/>
    <mergeCell ref="I57:J57"/>
    <mergeCell ref="K57:L57"/>
    <mergeCell ref="B58:N58"/>
    <mergeCell ref="C59:I59"/>
    <mergeCell ref="L59:N59"/>
    <mergeCell ref="C55:E55"/>
    <mergeCell ref="G55:H55"/>
    <mergeCell ref="I55:J55"/>
    <mergeCell ref="K55:L55"/>
    <mergeCell ref="C56:E56"/>
    <mergeCell ref="G56:H56"/>
    <mergeCell ref="I56:J56"/>
    <mergeCell ref="K56:L56"/>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O59:O65"/>
    <mergeCell ref="P59:P65"/>
    <mergeCell ref="C60:I60"/>
    <mergeCell ref="L60:N60"/>
    <mergeCell ref="C61:I61"/>
    <mergeCell ref="L61:N61"/>
    <mergeCell ref="C62:I62"/>
    <mergeCell ref="L62:N62"/>
    <mergeCell ref="C63:I63"/>
    <mergeCell ref="C72:N72"/>
    <mergeCell ref="C73:E73"/>
    <mergeCell ref="F73:G73"/>
    <mergeCell ref="H73:H81"/>
    <mergeCell ref="I73:N81"/>
    <mergeCell ref="O73:O81"/>
    <mergeCell ref="C79:E79"/>
    <mergeCell ref="F79:G79"/>
    <mergeCell ref="C80:E80"/>
    <mergeCell ref="F80:G80"/>
    <mergeCell ref="C81:E81"/>
    <mergeCell ref="F81:G81"/>
    <mergeCell ref="C82:E82"/>
    <mergeCell ref="F82:N82"/>
    <mergeCell ref="O82:P82"/>
    <mergeCell ref="B83:P83"/>
    <mergeCell ref="P73:P81"/>
    <mergeCell ref="C74:E74"/>
    <mergeCell ref="F74:G74"/>
    <mergeCell ref="C75:E75"/>
    <mergeCell ref="F75:G75"/>
    <mergeCell ref="C76:G76"/>
    <mergeCell ref="C77:E77"/>
    <mergeCell ref="F77:G77"/>
    <mergeCell ref="C78:E78"/>
    <mergeCell ref="F78:G78"/>
    <mergeCell ref="I86:J86"/>
    <mergeCell ref="K86:N86"/>
    <mergeCell ref="F87:H87"/>
    <mergeCell ref="I87:J87"/>
    <mergeCell ref="K87:N87"/>
    <mergeCell ref="F88:H88"/>
    <mergeCell ref="I88:J88"/>
    <mergeCell ref="K88:N88"/>
    <mergeCell ref="C84:G84"/>
    <mergeCell ref="I84:J84"/>
    <mergeCell ref="K84:N84"/>
    <mergeCell ref="B85:E89"/>
    <mergeCell ref="F85:H85"/>
    <mergeCell ref="I85:J85"/>
    <mergeCell ref="K85:N85"/>
    <mergeCell ref="F86:H86"/>
    <mergeCell ref="I93:J93"/>
    <mergeCell ref="K93:L93"/>
    <mergeCell ref="M93:N93"/>
    <mergeCell ref="C94:F94"/>
    <mergeCell ref="G94:H94"/>
    <mergeCell ref="I94:J94"/>
    <mergeCell ref="K94:L94"/>
    <mergeCell ref="M94:N94"/>
    <mergeCell ref="F89:H89"/>
    <mergeCell ref="I89:J89"/>
    <mergeCell ref="K89:N89"/>
    <mergeCell ref="B90:P90"/>
    <mergeCell ref="C91:N91"/>
    <mergeCell ref="O91:O111"/>
    <mergeCell ref="P91:P111"/>
    <mergeCell ref="B92:F93"/>
    <mergeCell ref="G92:N92"/>
    <mergeCell ref="G93:H93"/>
    <mergeCell ref="O84:O89"/>
    <mergeCell ref="P84:P89"/>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5:F105"/>
    <mergeCell ref="G105:H105"/>
    <mergeCell ref="I105:J105"/>
    <mergeCell ref="K105:L105"/>
    <mergeCell ref="M105:N105"/>
    <mergeCell ref="C106:F106"/>
    <mergeCell ref="G106:H106"/>
    <mergeCell ref="I106:J106"/>
    <mergeCell ref="K106:L106"/>
    <mergeCell ref="M106:N106"/>
    <mergeCell ref="C109:D109"/>
    <mergeCell ref="E109:F109"/>
    <mergeCell ref="G109:H109"/>
    <mergeCell ref="I109:J109"/>
    <mergeCell ref="K109:L109"/>
    <mergeCell ref="M109:N109"/>
    <mergeCell ref="C107:N107"/>
    <mergeCell ref="C108:D108"/>
    <mergeCell ref="E108:F108"/>
    <mergeCell ref="G108:H108"/>
    <mergeCell ref="I108:J108"/>
    <mergeCell ref="K108:L108"/>
    <mergeCell ref="M108:N108"/>
    <mergeCell ref="C111:F111"/>
    <mergeCell ref="G111:N111"/>
    <mergeCell ref="B112:P112"/>
    <mergeCell ref="C113:F113"/>
    <mergeCell ref="H113:I113"/>
    <mergeCell ref="J113:N113"/>
    <mergeCell ref="C110:D110"/>
    <mergeCell ref="E110:F110"/>
    <mergeCell ref="G110:H110"/>
    <mergeCell ref="I110:J110"/>
    <mergeCell ref="K110:L110"/>
    <mergeCell ref="M110:N110"/>
    <mergeCell ref="H117:J117"/>
    <mergeCell ref="C118:G118"/>
    <mergeCell ref="H118:J118"/>
    <mergeCell ref="C119:G119"/>
    <mergeCell ref="H119:J119"/>
    <mergeCell ref="O119:O120"/>
    <mergeCell ref="B114:P114"/>
    <mergeCell ref="C115:G115"/>
    <mergeCell ref="H115:J115"/>
    <mergeCell ref="K115:K122"/>
    <mergeCell ref="L115:N122"/>
    <mergeCell ref="O115:O118"/>
    <mergeCell ref="P115:P118"/>
    <mergeCell ref="C116:G116"/>
    <mergeCell ref="H116:J116"/>
    <mergeCell ref="C117:G117"/>
    <mergeCell ref="P119:P120"/>
    <mergeCell ref="C120:G120"/>
    <mergeCell ref="H120:J120"/>
    <mergeCell ref="C121:G121"/>
    <mergeCell ref="H121:J121"/>
    <mergeCell ref="O121:O122"/>
    <mergeCell ref="P121:P122"/>
    <mergeCell ref="C122:G122"/>
    <mergeCell ref="H122:J122"/>
    <mergeCell ref="B123:P123"/>
    <mergeCell ref="C124:F124"/>
    <mergeCell ref="G124:I124"/>
    <mergeCell ref="J124:L124"/>
    <mergeCell ref="M124:N124"/>
    <mergeCell ref="O124:O139"/>
    <mergeCell ref="P124:P139"/>
    <mergeCell ref="C125:F125"/>
    <mergeCell ref="G125:I125"/>
    <mergeCell ref="J125:L125"/>
    <mergeCell ref="D128:F128"/>
    <mergeCell ref="G128:I128"/>
    <mergeCell ref="J128:L128"/>
    <mergeCell ref="C129:F129"/>
    <mergeCell ref="G129:I129"/>
    <mergeCell ref="J129:L129"/>
    <mergeCell ref="M125:N125"/>
    <mergeCell ref="C126:F126"/>
    <mergeCell ref="G126:I126"/>
    <mergeCell ref="J126:L126"/>
    <mergeCell ref="M126:N126"/>
    <mergeCell ref="D127:F127"/>
    <mergeCell ref="G127:I127"/>
    <mergeCell ref="J127:L127"/>
    <mergeCell ref="M127:N127"/>
    <mergeCell ref="M129:N129"/>
    <mergeCell ref="C130:F130"/>
    <mergeCell ref="G130:I130"/>
    <mergeCell ref="J130:L130"/>
    <mergeCell ref="M130:N130"/>
    <mergeCell ref="C131:F131"/>
    <mergeCell ref="G131:I131"/>
    <mergeCell ref="J131:L131"/>
    <mergeCell ref="M131:N131"/>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8:F138"/>
    <mergeCell ref="G138:I138"/>
    <mergeCell ref="J138:L138"/>
    <mergeCell ref="M138:N138"/>
    <mergeCell ref="C139:E139"/>
    <mergeCell ref="H139:I139"/>
    <mergeCell ref="J139:L139"/>
    <mergeCell ref="M139:N139"/>
    <mergeCell ref="C136:F136"/>
    <mergeCell ref="G136:I136"/>
    <mergeCell ref="J136:L136"/>
    <mergeCell ref="M136:N136"/>
    <mergeCell ref="C137:F137"/>
    <mergeCell ref="G137:I137"/>
    <mergeCell ref="J137:L137"/>
    <mergeCell ref="M137:N137"/>
    <mergeCell ref="B140:N140"/>
    <mergeCell ref="C141:E141"/>
    <mergeCell ref="G141:K141"/>
    <mergeCell ref="L141:N141"/>
    <mergeCell ref="O141:O152"/>
    <mergeCell ref="P141:P152"/>
    <mergeCell ref="C142:E142"/>
    <mergeCell ref="G142:K142"/>
    <mergeCell ref="L142:N142"/>
    <mergeCell ref="C143:E143"/>
    <mergeCell ref="C146:E146"/>
    <mergeCell ref="G146:K146"/>
    <mergeCell ref="L146:N146"/>
    <mergeCell ref="C147:E147"/>
    <mergeCell ref="G147:K147"/>
    <mergeCell ref="L147:N147"/>
    <mergeCell ref="G143:K143"/>
    <mergeCell ref="L143:N143"/>
    <mergeCell ref="C144:E144"/>
    <mergeCell ref="G144:K144"/>
    <mergeCell ref="L144:N144"/>
    <mergeCell ref="C145:E145"/>
    <mergeCell ref="G145:K145"/>
    <mergeCell ref="L145:N145"/>
    <mergeCell ref="C150:E150"/>
    <mergeCell ref="G150:K150"/>
    <mergeCell ref="L150:N150"/>
    <mergeCell ref="C151:E151"/>
    <mergeCell ref="G151:K151"/>
    <mergeCell ref="L151:N151"/>
    <mergeCell ref="C148:E148"/>
    <mergeCell ref="G148:K148"/>
    <mergeCell ref="L148:N148"/>
    <mergeCell ref="C149:E149"/>
    <mergeCell ref="G149:K149"/>
    <mergeCell ref="L149:N149"/>
    <mergeCell ref="C152:E152"/>
    <mergeCell ref="G152:K152"/>
    <mergeCell ref="L152:N152"/>
    <mergeCell ref="C153:E153"/>
    <mergeCell ref="G153:N153"/>
    <mergeCell ref="O153:O164"/>
    <mergeCell ref="G158:N158"/>
    <mergeCell ref="C159:E159"/>
    <mergeCell ref="G159:N159"/>
    <mergeCell ref="C160:E160"/>
    <mergeCell ref="G160:N160"/>
    <mergeCell ref="C161:E161"/>
    <mergeCell ref="G161:N161"/>
    <mergeCell ref="C162:E162"/>
    <mergeCell ref="G162:N162"/>
    <mergeCell ref="C163:E163"/>
    <mergeCell ref="G163:N163"/>
    <mergeCell ref="P153:P164"/>
    <mergeCell ref="C154:E154"/>
    <mergeCell ref="G154:N154"/>
    <mergeCell ref="C155:E155"/>
    <mergeCell ref="G155:N155"/>
    <mergeCell ref="C156:E156"/>
    <mergeCell ref="G156:N156"/>
    <mergeCell ref="C157:E157"/>
    <mergeCell ref="G157:N157"/>
    <mergeCell ref="C158:E158"/>
    <mergeCell ref="C164:E164"/>
    <mergeCell ref="G164:N164"/>
    <mergeCell ref="L165:N165"/>
    <mergeCell ref="O165:O176"/>
    <mergeCell ref="C169:E169"/>
    <mergeCell ref="G169:K169"/>
    <mergeCell ref="L169:N169"/>
    <mergeCell ref="C170:E170"/>
    <mergeCell ref="G170:K170"/>
    <mergeCell ref="L170:N170"/>
    <mergeCell ref="C171:E171"/>
    <mergeCell ref="G171:K171"/>
    <mergeCell ref="L171:N171"/>
    <mergeCell ref="C172:E172"/>
    <mergeCell ref="G172:K172"/>
    <mergeCell ref="L172:N172"/>
    <mergeCell ref="P165:P176"/>
    <mergeCell ref="C166:E166"/>
    <mergeCell ref="G166:K166"/>
    <mergeCell ref="L166:N166"/>
    <mergeCell ref="C167:E167"/>
    <mergeCell ref="G167:K167"/>
    <mergeCell ref="L167:N167"/>
    <mergeCell ref="C168:E168"/>
    <mergeCell ref="G168:K168"/>
    <mergeCell ref="L168:N168"/>
    <mergeCell ref="C175:E175"/>
    <mergeCell ref="G175:K175"/>
    <mergeCell ref="L175:N175"/>
    <mergeCell ref="C176:E176"/>
    <mergeCell ref="G176:K176"/>
    <mergeCell ref="L176:N176"/>
    <mergeCell ref="C173:E173"/>
    <mergeCell ref="G173:K173"/>
    <mergeCell ref="L173:N173"/>
    <mergeCell ref="C174:E174"/>
    <mergeCell ref="G174:K174"/>
    <mergeCell ref="L174:N174"/>
    <mergeCell ref="C165:E165"/>
    <mergeCell ref="G165:K165"/>
    <mergeCell ref="C177:E177"/>
    <mergeCell ref="G177:N177"/>
    <mergeCell ref="O177:O188"/>
    <mergeCell ref="P177:P188"/>
    <mergeCell ref="C178:E178"/>
    <mergeCell ref="G178:N178"/>
    <mergeCell ref="C179:E179"/>
    <mergeCell ref="G179:N179"/>
    <mergeCell ref="C180:E180"/>
    <mergeCell ref="G180:N180"/>
    <mergeCell ref="C184:E184"/>
    <mergeCell ref="G184:N184"/>
    <mergeCell ref="C185:E185"/>
    <mergeCell ref="G185:N185"/>
    <mergeCell ref="C186:E186"/>
    <mergeCell ref="G186:N186"/>
    <mergeCell ref="C181:E181"/>
    <mergeCell ref="G181:N181"/>
    <mergeCell ref="C182:E182"/>
    <mergeCell ref="G182:N182"/>
    <mergeCell ref="C183:E183"/>
    <mergeCell ref="G183:N183"/>
    <mergeCell ref="C187:E187"/>
    <mergeCell ref="G187:N187"/>
    <mergeCell ref="C188:E188"/>
    <mergeCell ref="G188:N188"/>
    <mergeCell ref="C189:G189"/>
    <mergeCell ref="H189:J189"/>
    <mergeCell ref="K189:K195"/>
    <mergeCell ref="L189:N195"/>
    <mergeCell ref="H194:J194"/>
    <mergeCell ref="C195:G195"/>
    <mergeCell ref="P196:P200"/>
    <mergeCell ref="C197:G197"/>
    <mergeCell ref="H197:J197"/>
    <mergeCell ref="K197:K204"/>
    <mergeCell ref="L197:N204"/>
    <mergeCell ref="C198:G198"/>
    <mergeCell ref="H198:J198"/>
    <mergeCell ref="O189:O195"/>
    <mergeCell ref="P189:P195"/>
    <mergeCell ref="C190:J190"/>
    <mergeCell ref="D191:G191"/>
    <mergeCell ref="H191:J191"/>
    <mergeCell ref="D192:G192"/>
    <mergeCell ref="H192:J192"/>
    <mergeCell ref="D193:G193"/>
    <mergeCell ref="H193:J193"/>
    <mergeCell ref="D194:G194"/>
    <mergeCell ref="C199:G199"/>
    <mergeCell ref="H199:J199"/>
    <mergeCell ref="C200:E200"/>
    <mergeCell ref="F200:J200"/>
    <mergeCell ref="C201:G201"/>
    <mergeCell ref="H201:J201"/>
    <mergeCell ref="H195:J195"/>
    <mergeCell ref="C196:N196"/>
    <mergeCell ref="O196:O200"/>
    <mergeCell ref="O201:O202"/>
    <mergeCell ref="P201:P202"/>
    <mergeCell ref="C202:E202"/>
    <mergeCell ref="F202:J202"/>
    <mergeCell ref="C203:G203"/>
    <mergeCell ref="H203:J203"/>
    <mergeCell ref="O203:O204"/>
    <mergeCell ref="P203:P204"/>
    <mergeCell ref="C204:G204"/>
    <mergeCell ref="H204:J204"/>
    <mergeCell ref="C205:N205"/>
    <mergeCell ref="O205:O221"/>
    <mergeCell ref="P205:P221"/>
    <mergeCell ref="C206:J206"/>
    <mergeCell ref="L206:L221"/>
    <mergeCell ref="M206:N221"/>
    <mergeCell ref="C207:J207"/>
    <mergeCell ref="C208:J208"/>
    <mergeCell ref="C209:J209"/>
    <mergeCell ref="C210:J210"/>
    <mergeCell ref="C217:J217"/>
    <mergeCell ref="C218:J218"/>
    <mergeCell ref="C219:E219"/>
    <mergeCell ref="F219:K219"/>
    <mergeCell ref="C220:J220"/>
    <mergeCell ref="C221:E221"/>
    <mergeCell ref="F221:K221"/>
    <mergeCell ref="C229:F229"/>
    <mergeCell ref="I229:N229"/>
    <mergeCell ref="B230:N230"/>
    <mergeCell ref="C231:E231"/>
    <mergeCell ref="H231:N231"/>
    <mergeCell ref="C211:J211"/>
    <mergeCell ref="C212:J212"/>
    <mergeCell ref="C213:J213"/>
    <mergeCell ref="C214:J214"/>
    <mergeCell ref="C215:J215"/>
    <mergeCell ref="C216:J216"/>
    <mergeCell ref="P222:P228"/>
    <mergeCell ref="C223:E223"/>
    <mergeCell ref="F223:G223"/>
    <mergeCell ref="H223:H228"/>
    <mergeCell ref="I223:N228"/>
    <mergeCell ref="C224:E224"/>
    <mergeCell ref="F224:G224"/>
    <mergeCell ref="C225:E225"/>
    <mergeCell ref="C227:E227"/>
    <mergeCell ref="F227:G227"/>
    <mergeCell ref="C228:E228"/>
    <mergeCell ref="F228:G228"/>
    <mergeCell ref="O222:O228"/>
    <mergeCell ref="F225:G225"/>
    <mergeCell ref="C226:E226"/>
    <mergeCell ref="F226:G226"/>
    <mergeCell ref="C222:N222"/>
    <mergeCell ref="P238:P242"/>
    <mergeCell ref="C239:E239"/>
    <mergeCell ref="C240:E240"/>
    <mergeCell ref="C241:E241"/>
    <mergeCell ref="C242:E242"/>
    <mergeCell ref="B243:P243"/>
    <mergeCell ref="C237:E237"/>
    <mergeCell ref="H237:N237"/>
    <mergeCell ref="C238:E238"/>
    <mergeCell ref="G238:G242"/>
    <mergeCell ref="H238:N242"/>
    <mergeCell ref="O238:O242"/>
    <mergeCell ref="O230:O237"/>
    <mergeCell ref="P230:P237"/>
    <mergeCell ref="H233:N233"/>
    <mergeCell ref="C234:F234"/>
    <mergeCell ref="H234:N234"/>
    <mergeCell ref="C235:E235"/>
    <mergeCell ref="H235:N235"/>
    <mergeCell ref="C236:E236"/>
    <mergeCell ref="H236:N236"/>
    <mergeCell ref="C232:E232"/>
    <mergeCell ref="H232:N232"/>
    <mergeCell ref="C233:E233"/>
    <mergeCell ref="C244:F244"/>
    <mergeCell ref="I244:N244"/>
    <mergeCell ref="O244:O252"/>
    <mergeCell ref="P244:P252"/>
    <mergeCell ref="B245:N245"/>
    <mergeCell ref="C246:F246"/>
    <mergeCell ref="H246:H251"/>
    <mergeCell ref="I246:N251"/>
    <mergeCell ref="C247:G247"/>
    <mergeCell ref="D248:E248"/>
    <mergeCell ref="C252:E252"/>
    <mergeCell ref="F252:G252"/>
    <mergeCell ref="I252:N252"/>
    <mergeCell ref="B253:B254"/>
    <mergeCell ref="C253:G254"/>
    <mergeCell ref="H253:J253"/>
    <mergeCell ref="K253:N253"/>
    <mergeCell ref="F248:G248"/>
    <mergeCell ref="D249:E249"/>
    <mergeCell ref="F249:G249"/>
    <mergeCell ref="D250:E250"/>
    <mergeCell ref="F250:G250"/>
    <mergeCell ref="D251:E251"/>
    <mergeCell ref="F251:G251"/>
    <mergeCell ref="C255:N255"/>
    <mergeCell ref="O255:O256"/>
    <mergeCell ref="P255:P256"/>
    <mergeCell ref="C256:G256"/>
    <mergeCell ref="C257:G257"/>
    <mergeCell ref="O257:O259"/>
    <mergeCell ref="P257:P259"/>
    <mergeCell ref="C258:E258"/>
    <mergeCell ref="F258:G258"/>
    <mergeCell ref="C259:G259"/>
    <mergeCell ref="C268:G268"/>
    <mergeCell ref="C269:G269"/>
    <mergeCell ref="C270:G270"/>
    <mergeCell ref="C271:N271"/>
    <mergeCell ref="C272:G272"/>
    <mergeCell ref="C273:G273"/>
    <mergeCell ref="C260:N260"/>
    <mergeCell ref="O260:O275"/>
    <mergeCell ref="P260:P275"/>
    <mergeCell ref="C261:G261"/>
    <mergeCell ref="C262:F262"/>
    <mergeCell ref="C263:G263"/>
    <mergeCell ref="C264:N264"/>
    <mergeCell ref="C265:G265"/>
    <mergeCell ref="C266:G266"/>
    <mergeCell ref="C267:G267"/>
    <mergeCell ref="O279:O283"/>
    <mergeCell ref="P279:P283"/>
    <mergeCell ref="C280:G280"/>
    <mergeCell ref="H280:J280"/>
    <mergeCell ref="C281:G281"/>
    <mergeCell ref="H281:J281"/>
    <mergeCell ref="C274:G274"/>
    <mergeCell ref="C275:G275"/>
    <mergeCell ref="C276:G276"/>
    <mergeCell ref="H276:N276"/>
    <mergeCell ref="B277:P277"/>
    <mergeCell ref="C278:G278"/>
    <mergeCell ref="H278:J278"/>
    <mergeCell ref="L278:N278"/>
    <mergeCell ref="C282:G282"/>
    <mergeCell ref="H282:J282"/>
    <mergeCell ref="L282:N282"/>
    <mergeCell ref="C283:G283"/>
    <mergeCell ref="H283:J283"/>
    <mergeCell ref="L283:N283"/>
    <mergeCell ref="C279:G279"/>
    <mergeCell ref="H279:J279"/>
    <mergeCell ref="K279:K281"/>
    <mergeCell ref="L279:N281"/>
    <mergeCell ref="C287:G287"/>
    <mergeCell ref="H287:J287"/>
    <mergeCell ref="C288:G288"/>
    <mergeCell ref="H288:J288"/>
    <mergeCell ref="O288:O289"/>
    <mergeCell ref="P288:P289"/>
    <mergeCell ref="C289:G289"/>
    <mergeCell ref="H289:J289"/>
    <mergeCell ref="C284:G284"/>
    <mergeCell ref="H284:J284"/>
    <mergeCell ref="K284:K289"/>
    <mergeCell ref="L284:N289"/>
    <mergeCell ref="O284:O287"/>
    <mergeCell ref="P284:P287"/>
    <mergeCell ref="C285:G285"/>
    <mergeCell ref="H285:J285"/>
    <mergeCell ref="C286:G286"/>
    <mergeCell ref="H286:J286"/>
    <mergeCell ref="H293:J293"/>
    <mergeCell ref="C294:G294"/>
    <mergeCell ref="H294:J294"/>
    <mergeCell ref="C295:G295"/>
    <mergeCell ref="H295:J295"/>
    <mergeCell ref="K295:K296"/>
    <mergeCell ref="B290:P290"/>
    <mergeCell ref="C291:G291"/>
    <mergeCell ref="H291:J291"/>
    <mergeCell ref="K291:K294"/>
    <mergeCell ref="L291:N294"/>
    <mergeCell ref="O291:O296"/>
    <mergeCell ref="P291:P296"/>
    <mergeCell ref="C292:G292"/>
    <mergeCell ref="H292:J292"/>
    <mergeCell ref="C293:G293"/>
    <mergeCell ref="L295:N296"/>
    <mergeCell ref="C296:G296"/>
    <mergeCell ref="H296:J296"/>
    <mergeCell ref="B297:N297"/>
    <mergeCell ref="C298:N298"/>
    <mergeCell ref="O298:O338"/>
    <mergeCell ref="D303:I303"/>
    <mergeCell ref="J303:K303"/>
    <mergeCell ref="C304:K304"/>
    <mergeCell ref="D305:I305"/>
    <mergeCell ref="C309:K309"/>
    <mergeCell ref="D310:I310"/>
    <mergeCell ref="J310:K310"/>
    <mergeCell ref="D311:I311"/>
    <mergeCell ref="J311:K311"/>
    <mergeCell ref="D312:G312"/>
    <mergeCell ref="H312:K312"/>
    <mergeCell ref="J305:K305"/>
    <mergeCell ref="D306:I306"/>
    <mergeCell ref="J306:K306"/>
    <mergeCell ref="D307:G307"/>
    <mergeCell ref="H307:K307"/>
    <mergeCell ref="D308:I308"/>
    <mergeCell ref="J308:K308"/>
    <mergeCell ref="D317:G317"/>
    <mergeCell ref="H317:K317"/>
    <mergeCell ref="D318:I318"/>
    <mergeCell ref="J318:K318"/>
    <mergeCell ref="C319:K319"/>
    <mergeCell ref="D320:I320"/>
    <mergeCell ref="J320:K320"/>
    <mergeCell ref="D313:I313"/>
    <mergeCell ref="J313:K313"/>
    <mergeCell ref="C314:K314"/>
    <mergeCell ref="D315:I315"/>
    <mergeCell ref="J315:K315"/>
    <mergeCell ref="D316:I316"/>
    <mergeCell ref="J316:K316"/>
    <mergeCell ref="C324:K324"/>
    <mergeCell ref="D325:I325"/>
    <mergeCell ref="J325:K325"/>
    <mergeCell ref="D326:I326"/>
    <mergeCell ref="J326:K326"/>
    <mergeCell ref="D327:G327"/>
    <mergeCell ref="H327:K327"/>
    <mergeCell ref="D321:I321"/>
    <mergeCell ref="J321:K321"/>
    <mergeCell ref="D322:G322"/>
    <mergeCell ref="H322:K322"/>
    <mergeCell ref="D323:I323"/>
    <mergeCell ref="J323:K323"/>
    <mergeCell ref="D335:I335"/>
    <mergeCell ref="J335:K335"/>
    <mergeCell ref="D328:I328"/>
    <mergeCell ref="J328:K328"/>
    <mergeCell ref="C329:K329"/>
    <mergeCell ref="D330:I330"/>
    <mergeCell ref="J330:K330"/>
    <mergeCell ref="D331:I331"/>
    <mergeCell ref="J331:K331"/>
    <mergeCell ref="P340:P341"/>
    <mergeCell ref="C341:G341"/>
    <mergeCell ref="H341:N341"/>
    <mergeCell ref="D336:I336"/>
    <mergeCell ref="J336:K336"/>
    <mergeCell ref="D337:G337"/>
    <mergeCell ref="H337:K337"/>
    <mergeCell ref="D338:I338"/>
    <mergeCell ref="J338:K338"/>
    <mergeCell ref="P298:P338"/>
    <mergeCell ref="C299:K299"/>
    <mergeCell ref="L299:L338"/>
    <mergeCell ref="M299:N338"/>
    <mergeCell ref="D300:I300"/>
    <mergeCell ref="J300:K300"/>
    <mergeCell ref="D301:I301"/>
    <mergeCell ref="J301:K301"/>
    <mergeCell ref="D302:G302"/>
    <mergeCell ref="H302:K302"/>
    <mergeCell ref="D332:G332"/>
    <mergeCell ref="H332:K332"/>
    <mergeCell ref="D333:I333"/>
    <mergeCell ref="J333:K333"/>
    <mergeCell ref="C334:K334"/>
    <mergeCell ref="C339:G339"/>
    <mergeCell ref="J339:N339"/>
    <mergeCell ref="C340:G340"/>
    <mergeCell ref="J340:N340"/>
    <mergeCell ref="C342:G342"/>
    <mergeCell ref="H342:I342"/>
    <mergeCell ref="J342:J343"/>
    <mergeCell ref="K342:N343"/>
    <mergeCell ref="O340:O341"/>
    <mergeCell ref="O342:O343"/>
    <mergeCell ref="B354:O354"/>
    <mergeCell ref="C352:G352"/>
    <mergeCell ref="H352:I352"/>
    <mergeCell ref="K352:N352"/>
    <mergeCell ref="C353:G353"/>
    <mergeCell ref="H353:I353"/>
    <mergeCell ref="K353:N353"/>
    <mergeCell ref="C350:G350"/>
    <mergeCell ref="H350:I350"/>
    <mergeCell ref="K350:N350"/>
    <mergeCell ref="C351:G351"/>
    <mergeCell ref="H351:I351"/>
    <mergeCell ref="K351:N351"/>
    <mergeCell ref="O346:P353"/>
    <mergeCell ref="C347:G347"/>
    <mergeCell ref="H347:I347"/>
    <mergeCell ref="C348:G348"/>
    <mergeCell ref="H348:I348"/>
    <mergeCell ref="K348:N348"/>
    <mergeCell ref="C349:G349"/>
    <mergeCell ref="H349:I349"/>
    <mergeCell ref="K349:N349"/>
    <mergeCell ref="P342:P343"/>
    <mergeCell ref="C343:G343"/>
    <mergeCell ref="H343:I343"/>
    <mergeCell ref="K347:N347"/>
    <mergeCell ref="H344:N344"/>
    <mergeCell ref="O344:P344"/>
    <mergeCell ref="B345:P345"/>
    <mergeCell ref="C346:G346"/>
    <mergeCell ref="H346:I346"/>
    <mergeCell ref="K346:N346"/>
    <mergeCell ref="B344:G344"/>
  </mergeCells>
  <conditionalFormatting sqref="F10:N10">
    <cfRule type="expression" dxfId="13241" priority="78">
      <formula>OR($I$8="No",$I$8="Don't know")</formula>
    </cfRule>
    <cfRule type="containsBlanks" dxfId="13240" priority="249">
      <formula>LEN(TRIM(F10))=0</formula>
    </cfRule>
    <cfRule type="expression" dxfId="13239" priority="253">
      <formula>$N$15="No"</formula>
    </cfRule>
    <cfRule type="expression" dxfId="13238" priority="254">
      <formula>$N$15="Not applicable"</formula>
    </cfRule>
    <cfRule type="expression" dxfId="13237" priority="255">
      <formula>$N$15="Don't know"</formula>
    </cfRule>
  </conditionalFormatting>
  <conditionalFormatting sqref="L166:M176">
    <cfRule type="expression" dxfId="13236" priority="234">
      <formula>$F$199="Don't know"</formula>
    </cfRule>
    <cfRule type="expression" dxfId="13235" priority="235">
      <formula>$F$199="No"</formula>
    </cfRule>
    <cfRule type="expression" dxfId="13234" priority="251">
      <formula>$F$199="Don't know"</formula>
    </cfRule>
    <cfRule type="expression" dxfId="13233" priority="252">
      <formula>$F$199="No"</formula>
    </cfRule>
  </conditionalFormatting>
  <conditionalFormatting sqref="G38:H39 F45:J45 H84 O254 F166:F176 H278:H280 O291 O340 H340 H282:H288 O278:O279 O288 G94:N94 F52:J56 F47:J47 L166:N176 H256:I257 H259:I259 H261:I263 H265:I270 H272:I274 K256:L257 K261:L263 K265:L270 K272:L274 K259:L259 H27:H28 H31:H32 O284">
    <cfRule type="containsBlanks" dxfId="13232" priority="250">
      <formula>LEN(TRIM(F27))=0</formula>
    </cfRule>
  </conditionalFormatting>
  <conditionalFormatting sqref="O35 O84 O91 O113 O119 O121 O196 O238 O203:O205 O124:O139 O165 O21:O23 O27:O30 O32:O33 O66:O70">
    <cfRule type="containsBlanks" dxfId="13231" priority="248">
      <formula>LEN(TRIM(O21))=0</formula>
    </cfRule>
  </conditionalFormatting>
  <conditionalFormatting sqref="I38:J39">
    <cfRule type="containsBlanks" dxfId="13230" priority="247">
      <formula>LEN(TRIM(I38))=0</formula>
    </cfRule>
  </conditionalFormatting>
  <conditionalFormatting sqref="F221 K115 F178:F188 K197 H203 K206:K218 G125:G127 J125:J127 G129:G138 J129:J138">
    <cfRule type="containsBlanks" dxfId="13229" priority="246">
      <formula>LEN(TRIM(F115))=0</formula>
    </cfRule>
  </conditionalFormatting>
  <conditionalFormatting sqref="J29:J30">
    <cfRule type="containsBlanks" dxfId="13228" priority="244">
      <formula>LEN(TRIM(J29))=0</formula>
    </cfRule>
  </conditionalFormatting>
  <conditionalFormatting sqref="G113">
    <cfRule type="containsBlanks" dxfId="13227" priority="245">
      <formula>LEN(TRIM(G113))=0</formula>
    </cfRule>
  </conditionalFormatting>
  <conditionalFormatting sqref="J33">
    <cfRule type="containsBlanks" dxfId="13226" priority="243">
      <formula>LEN(TRIM(J33))=0</formula>
    </cfRule>
  </conditionalFormatting>
  <conditionalFormatting sqref="J35">
    <cfRule type="containsBlanks" dxfId="13225" priority="242">
      <formula>LEN(TRIM(J35))=0</formula>
    </cfRule>
  </conditionalFormatting>
  <conditionalFormatting sqref="K220">
    <cfRule type="containsBlanks" dxfId="13224" priority="233">
      <formula>LEN(TRIM(K220))=0</formula>
    </cfRule>
  </conditionalFormatting>
  <conditionalFormatting sqref="O177">
    <cfRule type="containsBlanks" dxfId="13223" priority="229">
      <formula>LEN(TRIM(O177))=0</formula>
    </cfRule>
  </conditionalFormatting>
  <conditionalFormatting sqref="H121 K115">
    <cfRule type="expression" dxfId="13222" priority="240">
      <formula>#REF!="Don't know"</formula>
    </cfRule>
    <cfRule type="expression" dxfId="13221" priority="241">
      <formula>#REF!="No"</formula>
    </cfRule>
  </conditionalFormatting>
  <conditionalFormatting sqref="H121">
    <cfRule type="containsBlanks" dxfId="13220" priority="239">
      <formula>LEN(TRIM(H121))=0</formula>
    </cfRule>
  </conditionalFormatting>
  <conditionalFormatting sqref="H119">
    <cfRule type="containsBlanks" dxfId="13219" priority="236">
      <formula>LEN(TRIM(H119))=0</formula>
    </cfRule>
    <cfRule type="expression" dxfId="13218" priority="237">
      <formula>#REF!="Don't know"</formula>
    </cfRule>
    <cfRule type="expression" dxfId="13217" priority="238">
      <formula>#REF!="No"</formula>
    </cfRule>
  </conditionalFormatting>
  <conditionalFormatting sqref="O8:O9">
    <cfRule type="containsBlanks" dxfId="13216" priority="231">
      <formula>LEN(TRIM(O8))=0</formula>
    </cfRule>
  </conditionalFormatting>
  <conditionalFormatting sqref="H291:H292">
    <cfRule type="containsBlanks" dxfId="13215" priority="232">
      <formula>LEN(TRIM(H291))=0</formula>
    </cfRule>
  </conditionalFormatting>
  <conditionalFormatting sqref="O42">
    <cfRule type="containsBlanks" dxfId="13214" priority="230">
      <formula>LEN(TRIM(O42))=0</formula>
    </cfRule>
  </conditionalFormatting>
  <conditionalFormatting sqref="O201:O202">
    <cfRule type="containsBlanks" dxfId="13213" priority="228">
      <formula>LEN(TRIM(O201))=0</formula>
    </cfRule>
  </conditionalFormatting>
  <conditionalFormatting sqref="H294">
    <cfRule type="containsBlanks" dxfId="13212" priority="226">
      <formula>LEN(TRIM(H294))=0</formula>
    </cfRule>
  </conditionalFormatting>
  <conditionalFormatting sqref="I42">
    <cfRule type="containsBlanks" dxfId="13211" priority="227">
      <formula>LEN(TRIM(I42))=0</formula>
    </cfRule>
  </conditionalFormatting>
  <conditionalFormatting sqref="F231:F233 F235:F237">
    <cfRule type="containsBlanks" dxfId="13210" priority="225">
      <formula>LEN(TRIM(F231))=0</formula>
    </cfRule>
  </conditionalFormatting>
  <conditionalFormatting sqref="F238">
    <cfRule type="containsBlanks" dxfId="13209" priority="224">
      <formula>LEN(TRIM(F238))=0</formula>
    </cfRule>
  </conditionalFormatting>
  <conditionalFormatting sqref="F239:F242">
    <cfRule type="expression" dxfId="13208" priority="32">
      <formula>$F$238="No"</formula>
    </cfRule>
    <cfRule type="containsBlanks" dxfId="13207" priority="223">
      <formula>LEN(TRIM(F239))=0</formula>
    </cfRule>
  </conditionalFormatting>
  <conditionalFormatting sqref="L142:L152">
    <cfRule type="expression" dxfId="13206" priority="221">
      <formula>$F$199="Don't know"</formula>
    </cfRule>
    <cfRule type="expression" dxfId="13205" priority="222">
      <formula>$F$199="No"</formula>
    </cfRule>
  </conditionalFormatting>
  <conditionalFormatting sqref="F142:F152 L142:L152">
    <cfRule type="containsBlanks" dxfId="13204" priority="220">
      <formula>LEN(TRIM(F142))=0</formula>
    </cfRule>
  </conditionalFormatting>
  <conditionalFormatting sqref="F154:F164">
    <cfRule type="containsBlanks" dxfId="13203" priority="219">
      <formula>LEN(TRIM(F154))=0</formula>
    </cfRule>
  </conditionalFormatting>
  <conditionalFormatting sqref="O153">
    <cfRule type="containsBlanks" dxfId="13202" priority="218">
      <formula>LEN(TRIM(O153))=0</formula>
    </cfRule>
  </conditionalFormatting>
  <conditionalFormatting sqref="F73:F75">
    <cfRule type="containsBlanks" dxfId="13201" priority="217">
      <formula>LEN(TRIM(F73))=0</formula>
    </cfRule>
  </conditionalFormatting>
  <conditionalFormatting sqref="H191:H194">
    <cfRule type="containsBlanks" dxfId="13200" priority="213">
      <formula>LEN(TRIM(H191))=0</formula>
    </cfRule>
    <cfRule type="expression" dxfId="13199" priority="215">
      <formula>$H$122="Don't know"</formula>
    </cfRule>
    <cfRule type="expression" dxfId="13198" priority="216">
      <formula>$H$122="no"</formula>
    </cfRule>
  </conditionalFormatting>
  <conditionalFormatting sqref="O189">
    <cfRule type="containsBlanks" dxfId="13197" priority="214">
      <formula>LEN(TRIM(O189))=0</formula>
    </cfRule>
  </conditionalFormatting>
  <conditionalFormatting sqref="H189">
    <cfRule type="containsBlanks" dxfId="13196" priority="210">
      <formula>LEN(TRIM(H189))=0</formula>
    </cfRule>
    <cfRule type="expression" dxfId="13195" priority="211">
      <formula>#REF!="Don't know"</formula>
    </cfRule>
    <cfRule type="expression" dxfId="13194" priority="212">
      <formula>#REF!="No"</formula>
    </cfRule>
  </conditionalFormatting>
  <conditionalFormatting sqref="H342:I342 H343">
    <cfRule type="containsBlanks" dxfId="13193" priority="208">
      <formula>LEN(TRIM(H342))=0</formula>
    </cfRule>
    <cfRule type="containsBlanks" priority="209">
      <formula>LEN(TRIM(H342))=0</formula>
    </cfRule>
  </conditionalFormatting>
  <conditionalFormatting sqref="F248:F252">
    <cfRule type="containsBlanks" dxfId="13192" priority="205">
      <formula>LEN(TRIM(F248))=0</formula>
    </cfRule>
  </conditionalFormatting>
  <conditionalFormatting sqref="O244:O246">
    <cfRule type="containsBlanks" dxfId="13191" priority="207">
      <formula>LEN(TRIM(O244))=0</formula>
    </cfRule>
  </conditionalFormatting>
  <conditionalFormatting sqref="G71:J71">
    <cfRule type="expression" dxfId="13190" priority="5">
      <formula>OR($J$70="No",$J$70="Don't know",$J$70="Not applicable")</formula>
    </cfRule>
    <cfRule type="containsBlanks" dxfId="13189" priority="203">
      <formula>LEN(TRIM(G71))=0</formula>
    </cfRule>
  </conditionalFormatting>
  <conditionalFormatting sqref="O141">
    <cfRule type="containsBlanks" dxfId="13188" priority="206">
      <formula>LEN(TRIM(O141))=0</formula>
    </cfRule>
  </conditionalFormatting>
  <conditionalFormatting sqref="F223:G223 F225:G225 F224 F227:G227 F226">
    <cfRule type="containsBlanks" dxfId="13187" priority="202">
      <formula>LEN(TRIM(F223))=0</formula>
    </cfRule>
  </conditionalFormatting>
  <conditionalFormatting sqref="G244 G246">
    <cfRule type="containsBlanks" dxfId="13186" priority="204">
      <formula>LEN(TRIM(G244))=0</formula>
    </cfRule>
  </conditionalFormatting>
  <conditionalFormatting sqref="G229">
    <cfRule type="containsBlanks" dxfId="13185" priority="201">
      <formula>LEN(TRIM(G229))=0</formula>
    </cfRule>
  </conditionalFormatting>
  <conditionalFormatting sqref="O222 O229:O230">
    <cfRule type="containsBlanks" dxfId="13184" priority="200">
      <formula>LEN(TRIM(O222))=0</formula>
    </cfRule>
  </conditionalFormatting>
  <conditionalFormatting sqref="J336">
    <cfRule type="containsBlanks" dxfId="13183" priority="191">
      <formula>LEN(TRIM(J336))=0</formula>
    </cfRule>
  </conditionalFormatting>
  <conditionalFormatting sqref="J326">
    <cfRule type="containsBlanks" dxfId="13182" priority="193">
      <formula>LEN(TRIM(J326))=0</formula>
    </cfRule>
  </conditionalFormatting>
  <conditionalFormatting sqref="J300">
    <cfRule type="containsBlanks" dxfId="13181" priority="199">
      <formula>LEN(TRIM(J300))=0</formula>
    </cfRule>
  </conditionalFormatting>
  <conditionalFormatting sqref="J301">
    <cfRule type="containsBlanks" dxfId="13180" priority="198">
      <formula>LEN(TRIM(J301))=0</formula>
    </cfRule>
  </conditionalFormatting>
  <conditionalFormatting sqref="J306">
    <cfRule type="containsBlanks" dxfId="13179" priority="197">
      <formula>LEN(TRIM(J306))=0</formula>
    </cfRule>
  </conditionalFormatting>
  <conditionalFormatting sqref="J311">
    <cfRule type="containsBlanks" dxfId="13178" priority="196">
      <formula>LEN(TRIM(J311))=0</formula>
    </cfRule>
  </conditionalFormatting>
  <conditionalFormatting sqref="J316">
    <cfRule type="containsBlanks" dxfId="13177" priority="195">
      <formula>LEN(TRIM(J316))=0</formula>
    </cfRule>
  </conditionalFormatting>
  <conditionalFormatting sqref="J321">
    <cfRule type="containsBlanks" dxfId="13176" priority="194">
      <formula>LEN(TRIM(J321))=0</formula>
    </cfRule>
  </conditionalFormatting>
  <conditionalFormatting sqref="J331">
    <cfRule type="containsBlanks" dxfId="13175" priority="192">
      <formula>LEN(TRIM(J331))=0</formula>
    </cfRule>
  </conditionalFormatting>
  <conditionalFormatting sqref="J67:J70">
    <cfRule type="expression" dxfId="13174" priority="4">
      <formula>($J$59=0)</formula>
    </cfRule>
    <cfRule type="containsBlanks" dxfId="13173" priority="190">
      <formula>LEN(TRIM(J67))=0</formula>
    </cfRule>
  </conditionalFormatting>
  <conditionalFormatting sqref="J303">
    <cfRule type="containsBlanks" dxfId="13172" priority="189">
      <formula>LEN(TRIM(J303))=0</formula>
    </cfRule>
  </conditionalFormatting>
  <conditionalFormatting sqref="J308">
    <cfRule type="containsBlanks" dxfId="13171" priority="188">
      <formula>LEN(TRIM(J308))=0</formula>
    </cfRule>
  </conditionalFormatting>
  <conditionalFormatting sqref="J313">
    <cfRule type="containsBlanks" dxfId="13170" priority="187">
      <formula>LEN(TRIM(J313))=0</formula>
    </cfRule>
  </conditionalFormatting>
  <conditionalFormatting sqref="J318">
    <cfRule type="containsBlanks" dxfId="13169" priority="186">
      <formula>LEN(TRIM(J318))=0</formula>
    </cfRule>
  </conditionalFormatting>
  <conditionalFormatting sqref="J328">
    <cfRule type="containsBlanks" dxfId="13168" priority="185">
      <formula>LEN(TRIM(J328))=0</formula>
    </cfRule>
  </conditionalFormatting>
  <conditionalFormatting sqref="J333">
    <cfRule type="containsBlanks" dxfId="13167" priority="184">
      <formula>LEN(TRIM(J333))=0</formula>
    </cfRule>
  </conditionalFormatting>
  <conditionalFormatting sqref="O298:O339">
    <cfRule type="containsBlanks" dxfId="13166" priority="182">
      <formula>LEN(TRIM(O298))=0</formula>
    </cfRule>
  </conditionalFormatting>
  <conditionalFormatting sqref="J338">
    <cfRule type="containsBlanks" dxfId="13165" priority="183">
      <formula>LEN(TRIM(J338))=0</formula>
    </cfRule>
  </conditionalFormatting>
  <conditionalFormatting sqref="H339">
    <cfRule type="containsBlanks" dxfId="13164" priority="181">
      <formula>LEN(TRIM(H339))=0</formula>
    </cfRule>
  </conditionalFormatting>
  <conditionalFormatting sqref="K21:N25">
    <cfRule type="containsBlanks" dxfId="13163" priority="180">
      <formula>LEN(TRIM(K21))=0</formula>
    </cfRule>
  </conditionalFormatting>
  <conditionalFormatting sqref="J323">
    <cfRule type="containsBlanks" dxfId="13162" priority="179">
      <formula>LEN(TRIM(J323))=0</formula>
    </cfRule>
  </conditionalFormatting>
  <conditionalFormatting sqref="H289:J289">
    <cfRule type="containsBlanks" dxfId="13161" priority="178">
      <formula>LEN(TRIM(H289))=0</formula>
    </cfRule>
  </conditionalFormatting>
  <conditionalFormatting sqref="H293:J293">
    <cfRule type="expression" dxfId="13160" priority="28">
      <formula>OR($H$292="No",$H$292="Don't know")</formula>
    </cfRule>
    <cfRule type="containsBlanks" dxfId="13159" priority="177">
      <formula>LEN(TRIM(H293))=0</formula>
    </cfRule>
  </conditionalFormatting>
  <conditionalFormatting sqref="H296:J296">
    <cfRule type="expression" dxfId="13158" priority="26">
      <formula>$H$294="Yes"</formula>
    </cfRule>
    <cfRule type="containsBlanks" dxfId="13157" priority="176">
      <formula>LEN(TRIM(H296))=0</formula>
    </cfRule>
  </conditionalFormatting>
  <conditionalFormatting sqref="O52">
    <cfRule type="containsBlanks" dxfId="13156" priority="175">
      <formula>LEN(TRIM(O52))=0</formula>
    </cfRule>
  </conditionalFormatting>
  <conditionalFormatting sqref="O53">
    <cfRule type="containsBlanks" dxfId="13155" priority="174">
      <formula>LEN(TRIM(O53))=0</formula>
    </cfRule>
  </conditionalFormatting>
  <conditionalFormatting sqref="O54">
    <cfRule type="containsBlanks" dxfId="13154" priority="173">
      <formula>LEN(TRIM(O54))=0</formula>
    </cfRule>
  </conditionalFormatting>
  <conditionalFormatting sqref="O55:O56">
    <cfRule type="containsBlanks" dxfId="13153" priority="172">
      <formula>LEN(TRIM(O55))=0</formula>
    </cfRule>
  </conditionalFormatting>
  <conditionalFormatting sqref="O73">
    <cfRule type="containsBlanks" dxfId="13152" priority="171">
      <formula>LEN(TRIM(O73))=0</formula>
    </cfRule>
  </conditionalFormatting>
  <conditionalFormatting sqref="O44:O49">
    <cfRule type="containsBlanks" dxfId="13151" priority="117">
      <formula>LEN(TRIM(O44))=0</formula>
    </cfRule>
    <cfRule type="containsBlanks" dxfId="13150" priority="170">
      <formula>LEN(TRIM(O44))=0</formula>
    </cfRule>
  </conditionalFormatting>
  <conditionalFormatting sqref="O342">
    <cfRule type="containsBlanks" dxfId="13149" priority="169">
      <formula>LEN(TRIM(O342))=0</formula>
    </cfRule>
  </conditionalFormatting>
  <conditionalFormatting sqref="J310">
    <cfRule type="containsBlanks" dxfId="13148" priority="168">
      <formula>LEN(TRIM(J310))=0</formula>
    </cfRule>
  </conditionalFormatting>
  <conditionalFormatting sqref="E109:F110">
    <cfRule type="containsBlanks" dxfId="13147" priority="159">
      <formula>LEN(TRIM(E109))=0</formula>
    </cfRule>
  </conditionalFormatting>
  <conditionalFormatting sqref="G95:H106">
    <cfRule type="containsBlanks" dxfId="13146" priority="167">
      <formula>LEN(TRIM(G95))=0</formula>
    </cfRule>
  </conditionalFormatting>
  <conditionalFormatting sqref="I95:J106">
    <cfRule type="containsBlanks" dxfId="13145" priority="166">
      <formula>LEN(TRIM(I95))=0</formula>
    </cfRule>
  </conditionalFormatting>
  <conditionalFormatting sqref="K95:L106">
    <cfRule type="containsBlanks" dxfId="13144" priority="165">
      <formula>LEN(TRIM(K95))=0</formula>
    </cfRule>
  </conditionalFormatting>
  <conditionalFormatting sqref="M95:N106">
    <cfRule type="containsBlanks" dxfId="13143" priority="164">
      <formula>LEN(TRIM(M95))=0</formula>
    </cfRule>
  </conditionalFormatting>
  <conditionalFormatting sqref="G108:H110">
    <cfRule type="containsBlanks" dxfId="13142" priority="163">
      <formula>LEN(TRIM(G108))=0</formula>
    </cfRule>
  </conditionalFormatting>
  <conditionalFormatting sqref="I108:J110">
    <cfRule type="containsBlanks" dxfId="13141" priority="162">
      <formula>LEN(TRIM(I108))=0</formula>
    </cfRule>
  </conditionalFormatting>
  <conditionalFormatting sqref="E108:F108">
    <cfRule type="containsBlanks" dxfId="13140" priority="160">
      <formula>LEN(TRIM(E108))=0</formula>
    </cfRule>
  </conditionalFormatting>
  <conditionalFormatting sqref="K108:N110">
    <cfRule type="containsBlanks" dxfId="13139" priority="161">
      <formula>LEN(TRIM(K108))=0</formula>
    </cfRule>
  </conditionalFormatting>
  <conditionalFormatting sqref="F77:F80">
    <cfRule type="containsBlanks" dxfId="13138" priority="158">
      <formula>LEN(TRIM(F77))=0</formula>
    </cfRule>
  </conditionalFormatting>
  <conditionalFormatting sqref="H197:H198">
    <cfRule type="containsBlanks" dxfId="13137" priority="157">
      <formula>LEN(TRIM(H197))=0</formula>
    </cfRule>
  </conditionalFormatting>
  <conditionalFormatting sqref="H199">
    <cfRule type="containsBlanks" dxfId="13136" priority="156">
      <formula>LEN(TRIM(H199))=0</formula>
    </cfRule>
  </conditionalFormatting>
  <conditionalFormatting sqref="H201">
    <cfRule type="containsBlanks" dxfId="13135" priority="155">
      <formula>LEN(TRIM(H201))=0</formula>
    </cfRule>
  </conditionalFormatting>
  <conditionalFormatting sqref="I8">
    <cfRule type="expression" dxfId="13134" priority="151">
      <formula>$N$15="No"</formula>
    </cfRule>
    <cfRule type="expression" dxfId="13133" priority="152">
      <formula>$N$15="Not applicable"</formula>
    </cfRule>
    <cfRule type="expression" dxfId="13132" priority="153">
      <formula>$N$15="Don't know"</formula>
    </cfRule>
    <cfRule type="containsBlanks" dxfId="13131" priority="154">
      <formula>LEN(TRIM(I8))=0</formula>
    </cfRule>
  </conditionalFormatting>
  <conditionalFormatting sqref="I12:I20">
    <cfRule type="containsBlanks" dxfId="13130" priority="147">
      <formula>LEN(TRIM(I12))=0</formula>
    </cfRule>
    <cfRule type="expression" dxfId="13129" priority="148">
      <formula>$N$15="No"</formula>
    </cfRule>
    <cfRule type="expression" dxfId="13128" priority="149">
      <formula>$N$15="Not applicable"</formula>
    </cfRule>
    <cfRule type="expression" dxfId="13127" priority="150">
      <formula>$N$15="Don't know"</formula>
    </cfRule>
  </conditionalFormatting>
  <conditionalFormatting sqref="L12:N12">
    <cfRule type="expression" dxfId="13126" priority="146">
      <formula>OR($I$12="No",$I$12="Don't know",$I$12="Not applicable")</formula>
    </cfRule>
  </conditionalFormatting>
  <conditionalFormatting sqref="L13:N13">
    <cfRule type="expression" dxfId="13125" priority="145">
      <formula>OR($I$13="No",$I$13="Don't know",$I$13="Not applicable")</formula>
    </cfRule>
  </conditionalFormatting>
  <conditionalFormatting sqref="L14:N14">
    <cfRule type="expression" dxfId="13124" priority="144">
      <formula>OR($I$14="No",$I$14="Don't know",$I$14="Not applicable")</formula>
    </cfRule>
  </conditionalFormatting>
  <conditionalFormatting sqref="L15:N15">
    <cfRule type="expression" dxfId="13123" priority="143">
      <formula>OR($I$15="No",$I$15="Don't know",$I$15="Not applicable")</formula>
    </cfRule>
  </conditionalFormatting>
  <conditionalFormatting sqref="L16:N16">
    <cfRule type="expression" dxfId="13122" priority="142">
      <formula>OR($I$16="No",$I$16="Don't know",$I$16="Not applicable")</formula>
    </cfRule>
  </conditionalFormatting>
  <conditionalFormatting sqref="L17:N17">
    <cfRule type="expression" dxfId="13121" priority="141">
      <formula>OR($I$17="No",$I$17="Don't know",$I$17="Not applicable")</formula>
    </cfRule>
  </conditionalFormatting>
  <conditionalFormatting sqref="L18:N18">
    <cfRule type="expression" dxfId="13120" priority="140">
      <formula>OR($I$18="No",$I$18="Don't know",$I$18="Not applicable")</formula>
    </cfRule>
  </conditionalFormatting>
  <conditionalFormatting sqref="L20:N20">
    <cfRule type="expression" dxfId="13119" priority="139">
      <formula>OR($I$20="No",$I$20="Don't know",$I$20="Not applicable")</formula>
    </cfRule>
  </conditionalFormatting>
  <conditionalFormatting sqref="L19:N19">
    <cfRule type="expression" dxfId="13118" priority="138">
      <formula>OR($I$19="Neither",$I$19="Don't know",$I$19="Not applicable")</formula>
    </cfRule>
  </conditionalFormatting>
  <conditionalFormatting sqref="J305">
    <cfRule type="containsBlanks" dxfId="13117" priority="137">
      <formula>LEN(TRIM(J305))=0</formula>
    </cfRule>
  </conditionalFormatting>
  <conditionalFormatting sqref="J315">
    <cfRule type="containsBlanks" dxfId="13116" priority="136">
      <formula>LEN(TRIM(J315))=0</formula>
    </cfRule>
  </conditionalFormatting>
  <conditionalFormatting sqref="J320">
    <cfRule type="containsBlanks" dxfId="13115" priority="135">
      <formula>LEN(TRIM(J320))=0</formula>
    </cfRule>
  </conditionalFormatting>
  <conditionalFormatting sqref="J325">
    <cfRule type="containsBlanks" dxfId="13114" priority="134">
      <formula>LEN(TRIM(J325))=0</formula>
    </cfRule>
  </conditionalFormatting>
  <conditionalFormatting sqref="J330">
    <cfRule type="containsBlanks" dxfId="13113" priority="133">
      <formula>LEN(TRIM(J330))=0</formula>
    </cfRule>
  </conditionalFormatting>
  <conditionalFormatting sqref="J335">
    <cfRule type="containsBlanks" dxfId="13112" priority="132">
      <formula>LEN(TRIM(J335))=0</formula>
    </cfRule>
  </conditionalFormatting>
  <conditionalFormatting sqref="H117">
    <cfRule type="expression" dxfId="13111" priority="129">
      <formula>#REF!="Don't know"</formula>
    </cfRule>
    <cfRule type="expression" dxfId="13110" priority="130">
      <formula>#REF!="No"</formula>
    </cfRule>
    <cfRule type="containsBlanks" dxfId="13109" priority="131">
      <formula>LEN(TRIM(H117))=0</formula>
    </cfRule>
  </conditionalFormatting>
  <conditionalFormatting sqref="K45:L45 K47:L47">
    <cfRule type="containsBlanks" dxfId="13108" priority="128">
      <formula>LEN(TRIM(K45))=0</formula>
    </cfRule>
  </conditionalFormatting>
  <conditionalFormatting sqref="K52:L56">
    <cfRule type="containsBlanks" dxfId="13107" priority="127">
      <formula>LEN(TRIM(K52))=0</formula>
    </cfRule>
  </conditionalFormatting>
  <conditionalFormatting sqref="H117:J117">
    <cfRule type="expression" dxfId="13106" priority="125">
      <formula>IF($G$113,"No")</formula>
    </cfRule>
    <cfRule type="expression" dxfId="13105" priority="126">
      <formula>IF+$G$113="No"</formula>
    </cfRule>
  </conditionalFormatting>
  <conditionalFormatting sqref="H115:H116">
    <cfRule type="expression" dxfId="13104" priority="122">
      <formula>#REF!="Don't know"</formula>
    </cfRule>
    <cfRule type="expression" dxfId="13103" priority="123">
      <formula>#REF!="No"</formula>
    </cfRule>
    <cfRule type="containsBlanks" dxfId="13102" priority="124">
      <formula>LEN(TRIM(H115))=0</formula>
    </cfRule>
  </conditionalFormatting>
  <conditionalFormatting sqref="H118">
    <cfRule type="expression" dxfId="13101" priority="119">
      <formula>#REF!="Don't know"</formula>
    </cfRule>
    <cfRule type="expression" dxfId="13100" priority="120">
      <formula>#REF!="No"</formula>
    </cfRule>
    <cfRule type="containsBlanks" dxfId="13099" priority="121">
      <formula>LEN(TRIM(H118))=0</formula>
    </cfRule>
  </conditionalFormatting>
  <conditionalFormatting sqref="M45 M52:M56 M47">
    <cfRule type="containsBlanks" dxfId="13098" priority="118">
      <formula>LEN(TRIM(M45))=0</formula>
    </cfRule>
  </conditionalFormatting>
  <conditionalFormatting sqref="O66:O71">
    <cfRule type="containsBlanks" dxfId="13097" priority="116">
      <formula>LEN(TRIM(O66))=0</formula>
    </cfRule>
  </conditionalFormatting>
  <conditionalFormatting sqref="O73:O81">
    <cfRule type="containsBlanks" dxfId="13096" priority="115">
      <formula>LEN(TRIM(O73))=0</formula>
    </cfRule>
  </conditionalFormatting>
  <conditionalFormatting sqref="O91:O111">
    <cfRule type="containsBlanks" dxfId="13095" priority="113">
      <formula>LEN(TRIM(O91))=0</formula>
    </cfRule>
    <cfRule type="containsBlanks" dxfId="13094" priority="114">
      <formula>LEN(TRIM(O91))=0</formula>
    </cfRule>
  </conditionalFormatting>
  <conditionalFormatting sqref="O124:O139">
    <cfRule type="containsBlanks" dxfId="13093" priority="112">
      <formula>LEN(TRIM(O124))=0</formula>
    </cfRule>
  </conditionalFormatting>
  <conditionalFormatting sqref="O141:O242">
    <cfRule type="containsBlanks" dxfId="13092" priority="111">
      <formula>LEN(TRIM(O141))=0</formula>
    </cfRule>
  </conditionalFormatting>
  <conditionalFormatting sqref="O230:O237">
    <cfRule type="containsBlanks" dxfId="13091" priority="105">
      <formula>LEN(TRIM(O230))=0</formula>
    </cfRule>
    <cfRule type="containsBlanks" dxfId="13090" priority="110">
      <formula>LEN(TRIM(O230))=0</formula>
    </cfRule>
  </conditionalFormatting>
  <conditionalFormatting sqref="O153:O164">
    <cfRule type="containsBlanks" dxfId="13089" priority="109">
      <formula>LEN(TRIM(O153))=0</formula>
    </cfRule>
  </conditionalFormatting>
  <conditionalFormatting sqref="O196:O200">
    <cfRule type="containsBlanks" dxfId="13088" priority="108">
      <formula>LEN(TRIM(O196))=0</formula>
    </cfRule>
  </conditionalFormatting>
  <conditionalFormatting sqref="O205:O221">
    <cfRule type="containsBlanks" dxfId="13087" priority="107">
      <formula>LEN(TRIM(O205))=0</formula>
    </cfRule>
  </conditionalFormatting>
  <conditionalFormatting sqref="O222:O228">
    <cfRule type="containsBlanks" dxfId="13086" priority="106">
      <formula>LEN(TRIM(O222))=0</formula>
    </cfRule>
  </conditionalFormatting>
  <conditionalFormatting sqref="O238">
    <cfRule type="containsBlanks" dxfId="13085" priority="104">
      <formula>LEN(TRIM(O238))=0</formula>
    </cfRule>
  </conditionalFormatting>
  <conditionalFormatting sqref="O238:O242">
    <cfRule type="containsBlanks" dxfId="13084" priority="102">
      <formula>LEN(TRIM(O238))=0</formula>
    </cfRule>
    <cfRule type="containsBlanks" dxfId="13083" priority="103">
      <formula>LEN(TRIM(O238))=0</formula>
    </cfRule>
  </conditionalFormatting>
  <conditionalFormatting sqref="O244:O252">
    <cfRule type="containsBlanks" dxfId="13082" priority="100">
      <formula>LEN(TRIM(O244))=0</formula>
    </cfRule>
    <cfRule type="containsBlanks" dxfId="13081" priority="101">
      <formula>LEN(TRIM(O244))=0</formula>
    </cfRule>
  </conditionalFormatting>
  <conditionalFormatting sqref="O257">
    <cfRule type="containsBlanks" dxfId="13080" priority="99">
      <formula>LEN(TRIM(O257))=0</formula>
    </cfRule>
  </conditionalFormatting>
  <conditionalFormatting sqref="O279:O283">
    <cfRule type="containsBlanks" dxfId="13079" priority="98">
      <formula>LEN(TRIM(O279))=0</formula>
    </cfRule>
  </conditionalFormatting>
  <conditionalFormatting sqref="O291:O296">
    <cfRule type="containsBlanks" dxfId="13078" priority="97">
      <formula>LEN(TRIM(O291))=0</formula>
    </cfRule>
  </conditionalFormatting>
  <conditionalFormatting sqref="O298:O338">
    <cfRule type="timePeriod" dxfId="13077" priority="96" timePeriod="yesterday">
      <formula>FLOOR(O298,1)=TODAY()-1</formula>
    </cfRule>
  </conditionalFormatting>
  <conditionalFormatting sqref="F86:J86">
    <cfRule type="containsBlanks" dxfId="13076" priority="95">
      <formula>LEN(TRIM(F86))=0</formula>
    </cfRule>
  </conditionalFormatting>
  <conditionalFormatting sqref="G38:G39">
    <cfRule type="expression" dxfId="13075" priority="93">
      <formula>OR($J$35="No",$J$35="Don't know")</formula>
    </cfRule>
    <cfRule type="expression" dxfId="13074" priority="94">
      <formula>$J$35="No"</formula>
    </cfRule>
  </conditionalFormatting>
  <conditionalFormatting sqref="I12:I13">
    <cfRule type="expression" dxfId="13073" priority="92">
      <formula>$I$8="No"</formula>
    </cfRule>
  </conditionalFormatting>
  <conditionalFormatting sqref="I14">
    <cfRule type="expression" dxfId="13072" priority="91">
      <formula>$I$8="No"</formula>
    </cfRule>
  </conditionalFormatting>
  <conditionalFormatting sqref="I15:I20">
    <cfRule type="expression" dxfId="13071" priority="90">
      <formula>OR($I$8="No",$I$8="Don't know")</formula>
    </cfRule>
  </conditionalFormatting>
  <conditionalFormatting sqref="I12:I14">
    <cfRule type="expression" dxfId="13070" priority="89">
      <formula>OR($I$8="No",$I$8="Don't know")</formula>
    </cfRule>
  </conditionalFormatting>
  <conditionalFormatting sqref="I21:I25">
    <cfRule type="expression" dxfId="13069" priority="83">
      <formula>OR($I$8="No",$I$8="Don't know")</formula>
    </cfRule>
    <cfRule type="expression" dxfId="13068" priority="84">
      <formula>$I$8="No"</formula>
    </cfRule>
    <cfRule type="containsBlanks" dxfId="13067" priority="85">
      <formula>LEN(TRIM(I21))=0</formula>
    </cfRule>
    <cfRule type="expression" dxfId="13066" priority="86">
      <formula>$N$15="No"</formula>
    </cfRule>
    <cfRule type="expression" dxfId="13065" priority="87">
      <formula>$N$15="Not applicable"</formula>
    </cfRule>
    <cfRule type="expression" dxfId="13064" priority="88">
      <formula>$N$15="Don't know"</formula>
    </cfRule>
  </conditionalFormatting>
  <conditionalFormatting sqref="F45 F47:M47">
    <cfRule type="expression" dxfId="13063" priority="82">
      <formula>OR($I$42="No",$I$42="Don't know")</formula>
    </cfRule>
  </conditionalFormatting>
  <conditionalFormatting sqref="G45:M45">
    <cfRule type="expression" dxfId="13062" priority="81">
      <formula>OR($I$42="No",$I$42="Don't know")</formula>
    </cfRule>
  </conditionalFormatting>
  <conditionalFormatting sqref="J113:N113">
    <cfRule type="expression" dxfId="13061" priority="80">
      <formula>OR($G$113="No",$G$113="Don't know")</formula>
    </cfRule>
  </conditionalFormatting>
  <conditionalFormatting sqref="H115:J118">
    <cfRule type="expression" dxfId="13060" priority="79">
      <formula>OR($G$113="No",$G$113="Don't know")</formula>
    </cfRule>
  </conditionalFormatting>
  <conditionalFormatting sqref="L12:N20 K21:N25">
    <cfRule type="expression" dxfId="13059" priority="77">
      <formula>OR($I$8="No",$I$8="Don't know")</formula>
    </cfRule>
  </conditionalFormatting>
  <conditionalFormatting sqref="H38:J39">
    <cfRule type="expression" dxfId="13058" priority="76">
      <formula>OR($J$35="No",$J$35="Don't know")</formula>
    </cfRule>
  </conditionalFormatting>
  <conditionalFormatting sqref="F86:N89">
    <cfRule type="expression" dxfId="13057" priority="75">
      <formula>OR($H$84="No",$H$84="Don't know")</formula>
    </cfRule>
  </conditionalFormatting>
  <conditionalFormatting sqref="G125:I125">
    <cfRule type="expression" dxfId="13056" priority="74">
      <formula>OR($I$94="No",$I$94="Don't know")</formula>
    </cfRule>
  </conditionalFormatting>
  <conditionalFormatting sqref="J125:L125">
    <cfRule type="expression" dxfId="13055" priority="73">
      <formula>OR($G$94="No",$G$94="Don't know")</formula>
    </cfRule>
  </conditionalFormatting>
  <conditionalFormatting sqref="G126:I126">
    <cfRule type="expression" dxfId="13054" priority="72">
      <formula>OR($I$95="No",$I$95="Don't know")</formula>
    </cfRule>
  </conditionalFormatting>
  <conditionalFormatting sqref="J126:L126">
    <cfRule type="expression" dxfId="13053" priority="71">
      <formula>OR($G$95="No",$G$95="Don't know")</formula>
    </cfRule>
  </conditionalFormatting>
  <conditionalFormatting sqref="G127:I127">
    <cfRule type="expression" dxfId="13052" priority="70">
      <formula>OR($I$96="No",$I$96="Don't know")</formula>
    </cfRule>
  </conditionalFormatting>
  <conditionalFormatting sqref="G128">
    <cfRule type="containsBlanks" dxfId="13051" priority="69">
      <formula>LEN(TRIM(G128))=0</formula>
    </cfRule>
  </conditionalFormatting>
  <conditionalFormatting sqref="G128:I128">
    <cfRule type="expression" dxfId="13050" priority="68">
      <formula>OR($I$96="No",$I$96="Don't know")</formula>
    </cfRule>
  </conditionalFormatting>
  <conditionalFormatting sqref="J127:L127">
    <cfRule type="expression" dxfId="13049" priority="67">
      <formula>OR($G$96="No",$G$96="Don't know")</formula>
    </cfRule>
  </conditionalFormatting>
  <conditionalFormatting sqref="J128">
    <cfRule type="containsBlanks" dxfId="13048" priority="66">
      <formula>LEN(TRIM(J128))=0</formula>
    </cfRule>
  </conditionalFormatting>
  <conditionalFormatting sqref="J128:L128">
    <cfRule type="expression" dxfId="13047" priority="65">
      <formula>OR($G$96="No",$G$96="Don't know")</formula>
    </cfRule>
  </conditionalFormatting>
  <conditionalFormatting sqref="G129:I129">
    <cfRule type="expression" dxfId="13046" priority="64">
      <formula>OR($I$97="No",$I$97="Don't know")</formula>
    </cfRule>
  </conditionalFormatting>
  <conditionalFormatting sqref="J129:L129">
    <cfRule type="expression" dxfId="13045" priority="63">
      <formula>OR($G$97="No",$G$97="Don't know")</formula>
    </cfRule>
  </conditionalFormatting>
  <conditionalFormatting sqref="G130:I130">
    <cfRule type="expression" dxfId="13044" priority="62">
      <formula>OR($I$98="No",$I$98="Don't know")</formula>
    </cfRule>
  </conditionalFormatting>
  <conditionalFormatting sqref="J130:L130">
    <cfRule type="expression" dxfId="13043" priority="61">
      <formula>OR($G$98="No",$G$98="Don't know")</formula>
    </cfRule>
  </conditionalFormatting>
  <conditionalFormatting sqref="G131:I131">
    <cfRule type="expression" dxfId="13042" priority="60">
      <formula>OR($I$99="No",$I$99="Don't know")</formula>
    </cfRule>
  </conditionalFormatting>
  <conditionalFormatting sqref="J131:L131">
    <cfRule type="expression" dxfId="13041" priority="59">
      <formula>OR($G$99="No",$G$99="Don't know")</formula>
    </cfRule>
  </conditionalFormatting>
  <conditionalFormatting sqref="G132:I132">
    <cfRule type="expression" dxfId="13040" priority="58">
      <formula>OR($I$100="No",$I$100="Don't know")</formula>
    </cfRule>
  </conditionalFormatting>
  <conditionalFormatting sqref="J132:L132">
    <cfRule type="expression" dxfId="13039" priority="57">
      <formula>OR($G$100="No",$G$100="Don't know")</formula>
    </cfRule>
  </conditionalFormatting>
  <conditionalFormatting sqref="G133:I133">
    <cfRule type="expression" dxfId="13038" priority="56">
      <formula>OR($I$101="No",$I$101="Don't know")</formula>
    </cfRule>
  </conditionalFormatting>
  <conditionalFormatting sqref="J133:L133">
    <cfRule type="expression" dxfId="13037" priority="55">
      <formula>OR($G$101="No",$G$101="Don't know")</formula>
    </cfRule>
  </conditionalFormatting>
  <conditionalFormatting sqref="G134:I134">
    <cfRule type="expression" dxfId="13036" priority="54">
      <formula>OR($I$102="No",$I$102="Don't know")</formula>
    </cfRule>
  </conditionalFormatting>
  <conditionalFormatting sqref="J134:L134">
    <cfRule type="expression" dxfId="13035" priority="53">
      <formula>OR($G$102="No",$G$102="Don't know")</formula>
    </cfRule>
  </conditionalFormatting>
  <conditionalFormatting sqref="G135:I135">
    <cfRule type="expression" dxfId="13034" priority="52">
      <formula>OR($I$103="No",$I$103="Don't know")</formula>
    </cfRule>
  </conditionalFormatting>
  <conditionalFormatting sqref="J135:L135">
    <cfRule type="expression" dxfId="13033" priority="51">
      <formula>OR($G$103="No",$G$103="Don't know")</formula>
    </cfRule>
  </conditionalFormatting>
  <conditionalFormatting sqref="G136:I136">
    <cfRule type="expression" dxfId="13032" priority="50">
      <formula>OR($I$104="No",$I$104="Don't know")</formula>
    </cfRule>
  </conditionalFormatting>
  <conditionalFormatting sqref="J136:L136">
    <cfRule type="expression" dxfId="13031" priority="49">
      <formula>OR($G$104="No",$G$104="Don't know")</formula>
    </cfRule>
  </conditionalFormatting>
  <conditionalFormatting sqref="J137:L137">
    <cfRule type="expression" dxfId="13030" priority="48">
      <formula>OR($G$105="No",$G$105="Don't know")</formula>
    </cfRule>
  </conditionalFormatting>
  <conditionalFormatting sqref="G137:I137">
    <cfRule type="expression" dxfId="13029" priority="47">
      <formula>OR($I$105="No",$I$105="Don't know")</formula>
    </cfRule>
  </conditionalFormatting>
  <conditionalFormatting sqref="G138:I138">
    <cfRule type="expression" dxfId="13028" priority="46">
      <formula>OR($I$106="No",$I$106="Don't know")</formula>
    </cfRule>
  </conditionalFormatting>
  <conditionalFormatting sqref="J138:L138">
    <cfRule type="expression" dxfId="13027" priority="45">
      <formula>OR($G$106="No",$G$106="Don't know")</formula>
    </cfRule>
  </conditionalFormatting>
  <conditionalFormatting sqref="H120:J120">
    <cfRule type="expression" dxfId="13026" priority="44">
      <formula>OR($H$119="No",$H$119="Don't know")</formula>
    </cfRule>
  </conditionalFormatting>
  <conditionalFormatting sqref="H122:J122">
    <cfRule type="expression" dxfId="13025" priority="43">
      <formula>OR($H$121="No",$H$121="Don't know")</formula>
    </cfRule>
  </conditionalFormatting>
  <conditionalFormatting sqref="L142:N152">
    <cfRule type="expression" dxfId="13024" priority="42">
      <formula>OR($F142="No",$F142="Don't know")</formula>
    </cfRule>
  </conditionalFormatting>
  <conditionalFormatting sqref="G142:K152">
    <cfRule type="expression" dxfId="13023" priority="41">
      <formula>OR($F142="No",$F142="Don't know")</formula>
    </cfRule>
  </conditionalFormatting>
  <conditionalFormatting sqref="G154:N164">
    <cfRule type="expression" dxfId="13022" priority="40">
      <formula>OR($F154="No",$F154="Don't know")</formula>
    </cfRule>
  </conditionalFormatting>
  <conditionalFormatting sqref="G166:K176">
    <cfRule type="expression" dxfId="13021" priority="39">
      <formula>OR($F166="No",$F166="Don't know")</formula>
    </cfRule>
  </conditionalFormatting>
  <conditionalFormatting sqref="L166:N176">
    <cfRule type="expression" dxfId="13020" priority="38">
      <formula>OR($F166="No",$F166="Don't know")</formula>
    </cfRule>
  </conditionalFormatting>
  <conditionalFormatting sqref="G178:N188">
    <cfRule type="expression" dxfId="13019" priority="37">
      <formula>OR($F178="No",$F178="Don't know")</formula>
    </cfRule>
  </conditionalFormatting>
  <conditionalFormatting sqref="H191:J194">
    <cfRule type="expression" dxfId="13018" priority="36">
      <formula>OR($H$189="No",$H$189="Don't know")</formula>
    </cfRule>
  </conditionalFormatting>
  <conditionalFormatting sqref="H195:J195">
    <cfRule type="expression" dxfId="13017" priority="35">
      <formula>OR($H$189="No",$H$189="Don't know")</formula>
    </cfRule>
  </conditionalFormatting>
  <conditionalFormatting sqref="H199:J199">
    <cfRule type="expression" dxfId="13016" priority="34">
      <formula>AND($H$197="No",$H$198="No")</formula>
    </cfRule>
  </conditionalFormatting>
  <conditionalFormatting sqref="H203:J204">
    <cfRule type="expression" dxfId="13015" priority="33">
      <formula>AND($H$197="No",$H$198="No")</formula>
    </cfRule>
  </conditionalFormatting>
  <conditionalFormatting sqref="G246 F248:G252">
    <cfRule type="expression" dxfId="13014" priority="31">
      <formula>OR($G$244="No",$G$244="Don't know")</formula>
    </cfRule>
  </conditionalFormatting>
  <conditionalFormatting sqref="H281:J281">
    <cfRule type="expression" dxfId="13013" priority="30">
      <formula>OR($H$280="No",$H$280="Don't know",$H$279="No",$H$279="Don't know")</formula>
    </cfRule>
  </conditionalFormatting>
  <conditionalFormatting sqref="H280:J280">
    <cfRule type="expression" dxfId="13012" priority="29">
      <formula>OR($H$279="No",$H$279="Don't know")</formula>
    </cfRule>
  </conditionalFormatting>
  <conditionalFormatting sqref="H295:J295">
    <cfRule type="expression" dxfId="13011" priority="27">
      <formula>OR($H$294="No",$H$294="Don't know",$H$294="Not applicable")</formula>
    </cfRule>
  </conditionalFormatting>
  <conditionalFormatting sqref="F200:J200">
    <cfRule type="expression" dxfId="13010" priority="25">
      <formula>OR($H$199="No",$H$199="Don't know",$H$199="Not applicable (no fees)")</formula>
    </cfRule>
  </conditionalFormatting>
  <conditionalFormatting sqref="F202:J202">
    <cfRule type="expression" dxfId="13009" priority="24">
      <formula>$H$201="No"</formula>
    </cfRule>
  </conditionalFormatting>
  <conditionalFormatting sqref="H204:J204">
    <cfRule type="expression" dxfId="13008" priority="23">
      <formula>OR($H$203="No","Don't know")</formula>
    </cfRule>
  </conditionalFormatting>
  <conditionalFormatting sqref="H341:N341">
    <cfRule type="expression" dxfId="13007" priority="22">
      <formula>OR($H$340="No",$H$340="Don't know")</formula>
    </cfRule>
  </conditionalFormatting>
  <conditionalFormatting sqref="J28">
    <cfRule type="containsBlanks" dxfId="13006" priority="20">
      <formula>LEN(TRIM(J28))=0</formula>
    </cfRule>
  </conditionalFormatting>
  <conditionalFormatting sqref="J27">
    <cfRule type="containsBlanks" dxfId="13005" priority="21">
      <formula>LEN(TRIM(J27))=0</formula>
    </cfRule>
  </conditionalFormatting>
  <conditionalFormatting sqref="J6">
    <cfRule type="containsBlanks" dxfId="13004" priority="19">
      <formula>LEN(TRIM(J6))=0</formula>
    </cfRule>
  </conditionalFormatting>
  <conditionalFormatting sqref="H349 H352">
    <cfRule type="containsBlanks" dxfId="13003" priority="17">
      <formula>LEN(TRIM(H349))=0</formula>
    </cfRule>
    <cfRule type="containsBlanks" priority="18">
      <formula>LEN(TRIM(H349))=0</formula>
    </cfRule>
  </conditionalFormatting>
  <conditionalFormatting sqref="H350">
    <cfRule type="containsBlanks" dxfId="13002" priority="15">
      <formula>LEN(TRIM(H350))=0</formula>
    </cfRule>
    <cfRule type="containsBlanks" priority="16">
      <formula>LEN(TRIM(H350))=0</formula>
    </cfRule>
  </conditionalFormatting>
  <conditionalFormatting sqref="H351">
    <cfRule type="containsBlanks" dxfId="13001" priority="13">
      <formula>LEN(TRIM(H351))=0</formula>
    </cfRule>
    <cfRule type="containsBlanks" priority="14">
      <formula>LEN(TRIM(H351))=0</formula>
    </cfRule>
  </conditionalFormatting>
  <conditionalFormatting sqref="H347:H348">
    <cfRule type="containsBlanks" dxfId="13000" priority="11">
      <formula>LEN(TRIM(H347))=0</formula>
    </cfRule>
    <cfRule type="containsBlanks" priority="12">
      <formula>LEN(TRIM(H347))=0</formula>
    </cfRule>
  </conditionalFormatting>
  <conditionalFormatting sqref="H346">
    <cfRule type="containsBlanks" dxfId="12999" priority="9">
      <formula>LEN(TRIM(H346))=0</formula>
    </cfRule>
    <cfRule type="containsBlanks" priority="10">
      <formula>LEN(TRIM(H346))=0</formula>
    </cfRule>
  </conditionalFormatting>
  <conditionalFormatting sqref="H347:I347">
    <cfRule type="expression" dxfId="12998" priority="8">
      <formula>OR($H$346="No",$H$346="Don't know")</formula>
    </cfRule>
  </conditionalFormatting>
  <conditionalFormatting sqref="H353">
    <cfRule type="containsBlanks" dxfId="12997" priority="6">
      <formula>LEN(TRIM(H353))=0</formula>
    </cfRule>
    <cfRule type="containsBlanks" priority="7">
      <formula>LEN(TRIM(H353))=0</formula>
    </cfRule>
  </conditionalFormatting>
  <conditionalFormatting sqref="G71:J71 F73:G75 F77:G81">
    <cfRule type="expression" dxfId="12996" priority="3">
      <formula>($J$59=0)</formula>
    </cfRule>
  </conditionalFormatting>
  <conditionalFormatting sqref="F81:G81">
    <cfRule type="expression" dxfId="12995" priority="2">
      <formula>OR($F$80="No",$F$80="Don't know",$F$80="Not applicable")</formula>
    </cfRule>
  </conditionalFormatting>
  <conditionalFormatting sqref="H343:I343">
    <cfRule type="expression" dxfId="12994" priority="1">
      <formula>OR($H$342="No PSE plan started/developed",$H$342="Don't know",$H$342="Yes PSE plan but no FP/RH component")</formula>
    </cfRule>
  </conditionalFormatting>
  <dataValidations count="60">
    <dataValidation type="list" showInputMessage="1" showErrorMessage="1" sqref="J300:K300 J305:K305 J315:K315 J320:K320 J325:K325 J330:K330 J335:K335" xr:uid="{2473384E-4502-4A44-ABFE-B7541055E4D8}">
      <formula1>"WHO-prequalified, SRA, Both WHO-PQ and SRA,No SRA or WHO-PQ products registered,Don't know"</formula1>
    </dataValidation>
    <dataValidation type="list" showInputMessage="1" showErrorMessage="1" sqref="H199" xr:uid="{70691DE1-EE60-C845-A993-1DC27D28073F}">
      <formula1>"Yes, No, Don't know,Not applicable (no fees)"</formula1>
    </dataValidation>
    <dataValidation type="list" showInputMessage="1" showErrorMessage="1" sqref="G246" xr:uid="{CE5D995F-A7C4-124B-88DF-4A7C74E2AF65}">
      <formula1>"Yes, No, Don't know, Not applicable (no LMIS)"</formula1>
    </dataValidation>
    <dataValidation type="list" showInputMessage="1" showErrorMessage="1" sqref="F235:F237 F233 J67:J70" xr:uid="{DF0ABF6F-CB93-5B40-9E1A-50332F5FB157}">
      <formula1>"Yes, No, Don't know,Not applicable"</formula1>
    </dataValidation>
    <dataValidation type="list" showInputMessage="1" showErrorMessage="1" sqref="F238 F231" xr:uid="{97353B44-C529-AF48-BBE6-5B80DC5F2D04}">
      <formula1>"Yes, No"</formula1>
    </dataValidation>
    <dataValidation type="list" showInputMessage="1" showErrorMessage="1" sqref="M52:M56 M45 M47" xr:uid="{21DF783B-CA84-FC44-9498-CB79F4E496B0}">
      <formula1>"Purchase/P.O. date,Shipment date,Delivery date,Other,Unknown,Not applicable"</formula1>
    </dataValidation>
    <dataValidation type="list" showInputMessage="1" showErrorMessage="1" sqref="H349:I349" xr:uid="{2B3D2186-5B40-A44B-B8D1-637CD836F54D}">
      <formula1>"No impact, Reduced frequency of meetings, Prevented ability to meet, Don't know, Not applicable (no committee)"</formula1>
    </dataValidation>
    <dataValidation type="list" showInputMessage="1" showErrorMessage="1" sqref="F239:F242 I20 I12:I18 H203 H117:J117 I24:I25 L142:L152 L166:N176 H279:J280" xr:uid="{BB6D27BF-755F-2B4B-A522-799E08162590}">
      <formula1>"Yes, No, Don't know, Not applicable"</formula1>
    </dataValidation>
    <dataValidation type="list" showInputMessage="1" showErrorMessage="1" error="Please choose from the dropdown list." sqref="I23" xr:uid="{2FA32F7F-123A-984F-99AC-DE79960ED4D7}">
      <formula1>"0 times, 1 time, 2-3 times, 4 or more times, Don't know, Not applicable"</formula1>
    </dataValidation>
    <dataValidation type="list" showInputMessage="1" showErrorMessage="1" sqref="H27 J27" xr:uid="{BECD4644-2E67-8A49-AC6E-7FF4A47BE2FF}">
      <formula1>"January, February, March, April, May, June, July, August, September, October, November, December"</formula1>
    </dataValidation>
    <dataValidation type="list" showInputMessage="1" showErrorMessage="1" sqref="H32:J32" xr:uid="{208E082F-ADB4-0A4C-ACB3-1E550547BF8C}">
      <formula1>"Less than annually,Annually,Bi-annually (twice a year),Quarterly,Monthly,Ad hoc,Don't know"</formula1>
    </dataValidation>
    <dataValidation type="list" showInputMessage="1" showErrorMessage="1" sqref="F142:F152 F232 I42 F166:F176 K206:K218 H197:H198 G113 H121:J121 H119:J119 J33 H84 F154:F164 F178:F188 H189:J189 J35 H339:H340 F45 F47 G94:N106 G108:N110 H201 I8 G244" xr:uid="{BFAD65E4-308D-FF45-AE2B-F9FF43CDD893}">
      <formula1>"Yes, No, Don't know"</formula1>
    </dataValidation>
    <dataValidation type="list" showInputMessage="1" showErrorMessage="1" sqref="F52:F56" xr:uid="{1F8EFDEB-A3DA-4041-9B4B-9D3A329464C7}">
      <formula1>"In-kind, Cash, Don't know, Not applicable"</formula1>
    </dataValidation>
    <dataValidation type="list" showInputMessage="1" showErrorMessage="1" sqref="H139 J139:L139" xr:uid="{68005D37-A2C1-A749-82B2-34EDF0871017}">
      <formula1>"Community Health Worker (or equivalent), Nurse, Auxiliary Nurse, Auxiliary Nurse Midwife, Clinical Officer, Doctor, Don't know, Not applicable"</formula1>
    </dataValidation>
    <dataValidation type="list" showInputMessage="1" showErrorMessage="1" sqref="H296 H284 H288 H294 H292" xr:uid="{0F621690-EB72-C842-94A8-DAFFC6F5AD44}">
      <formula1>"Yes, No, Don’t know, Not applicable"</formula1>
    </dataValidation>
    <dataValidation type="list" showInputMessage="1" showErrorMessage="1" sqref="H286:J287" xr:uid="{66E4F9FA-F2E4-9848-A66F-8283C165C41D}">
      <formula1>"Most were tested, Some were tested, None were tested, Don't know, Not applicable"</formula1>
    </dataValidation>
    <dataValidation type="list" showInputMessage="1" showErrorMessage="1" error="Please choose from the dropdown list." sqref="I21:I22" xr:uid="{BCBAD14C-2C99-3749-BE6F-15E0BA9E1DCD}">
      <formula1>"Yes, No, Don't know, Not applicable"</formula1>
    </dataValidation>
    <dataValidation type="list" showInputMessage="1" showErrorMessage="1" sqref="H282:J282" xr:uid="{81E59148-E508-7349-B6F3-E0B928F9F392}">
      <formula1>"Less than 6 months, 6 months to under 1 year, 1 year to 18 months, More than 18 months,Don’t know, Not applicable"</formula1>
    </dataValidation>
    <dataValidation type="list" showInputMessage="1" showErrorMessage="1" sqref="H283" xr:uid="{5EBA5FE2-497B-3244-820A-7A5A4FE69757}">
      <formula1>"Yes,No,Don’t know, Not applicable"</formula1>
    </dataValidation>
    <dataValidation type="list" showInputMessage="1" showErrorMessage="1" sqref="H291:J291" xr:uid="{604C2AA4-69B5-C949-BDA3-7F1D71505763}">
      <formula1>"0,1,2-3,More than 3, Don’t know"</formula1>
    </dataValidation>
    <dataValidation type="list" showInputMessage="1" showErrorMessage="1" sqref="H289:J289" xr:uid="{DD42A4A1-1167-8D44-8F66-11A67D367E0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3:J283 F73:G75 F77:G80 H191:J194" xr:uid="{5F62A918-26B3-B04E-BC30-168CF9B98638}">
      <formula1>"Yes,No,Don't know,Not applicable"</formula1>
    </dataValidation>
    <dataValidation type="list" showInputMessage="1" showErrorMessage="1" sqref="H293:J293" xr:uid="{F65A7EC5-B907-5544-AFA9-B2367536E4EB}">
      <formula1>"0-25%,26-50%,51-75%,76-100%, Don’t know, Not applicable"</formula1>
    </dataValidation>
    <dataValidation type="list" showInputMessage="1" showErrorMessage="1" sqref="H342:I342" xr:uid="{90CD7FE1-848F-E74D-B2C6-F3C480A7C48C}">
      <formula1>"Yes (PSE plan with FP/RH component),No PSE plan started/developed,Yes PSE plan but no FP/RH component,Don't know"</formula1>
    </dataValidation>
    <dataValidation type="list" showInputMessage="1" showErrorMessage="1" sqref="F248:G248" xr:uid="{60A274E5-E0F7-0742-9365-1DFB8AAC61AB}">
      <formula1>"Yes: All public sector facilities included, Yes: Some public sector facilities included,None, Don't know, Not applicable (no LMIS)"</formula1>
    </dataValidation>
    <dataValidation type="list" showInputMessage="1" showErrorMessage="1" sqref="F249:G249" xr:uid="{ED4D2D93-A026-6A44-BC5C-96769B6EF138}">
      <formula1>"Yes: All private sector facilities included, Yes: Some private sector facilities included,None, Don't know, Not applicable (no LMIS)"</formula1>
    </dataValidation>
    <dataValidation type="list" showInputMessage="1" showErrorMessage="1" sqref="F250:G250" xr:uid="{D073E966-DFF6-4044-80C1-5B443C0DA934}">
      <formula1>"Yes: All NGO facilities included, Yes: Some NGO facilities included,None, Don't know, Not applicable (no LMIS)"</formula1>
    </dataValidation>
    <dataValidation type="list" showInputMessage="1" showErrorMessage="1" sqref="F251:G251" xr:uid="{5FEB581E-5C95-B24A-A4F8-38EF587D0397}">
      <formula1>"Yes: All social marketing sites included, Yes: Some social marketing sites included,None, Don't know, Not applicable (no LMIS)"</formula1>
    </dataValidation>
    <dataValidation showInputMessage="1" showErrorMessage="1" error="Please choose from the dropdown list." sqref="K21:N25" xr:uid="{809944F8-B71D-284E-B77F-52D08B7437AF}"/>
    <dataValidation type="list" showInputMessage="1" showErrorMessage="1" sqref="F223:G223" xr:uid="{51617639-FB54-FA4A-B074-2BF101A2F7A1}">
      <formula1>"Yes: Extensive social marketing,Yes: Some social marketing,No,Don't know"</formula1>
    </dataValidation>
    <dataValidation type="list" showInputMessage="1" showErrorMessage="1" sqref="F225:G225" xr:uid="{DFE839BB-B718-E94F-8161-0B4CF684598A}">
      <formula1>"Yes: Extensive mobile outreach/education,Yes: Some mobile outreach/education,No,Don't know"</formula1>
    </dataValidation>
    <dataValidation type="list" showInputMessage="1" showErrorMessage="1" sqref="F227:G227 H348:I348 H346:I346" xr:uid="{5268AE6E-ADD3-5E46-8CDD-9DE43C92BAC8}">
      <formula1>"Yes,No,Don't know"</formula1>
    </dataValidation>
    <dataValidation type="list" showInputMessage="1" showErrorMessage="1" sqref="G229" xr:uid="{F8799C05-37E7-0D42-8AA7-A651AC2DBFE2}">
      <formula1>"0%,1-10%,11-20%,21-30%,31-40%,41-50%,51-60%,61-70%,71-80%,81-100%,Don't know,Not applicable"</formula1>
    </dataValidation>
    <dataValidation type="list" showInputMessage="1" showErrorMessage="1" sqref="F252:G252" xr:uid="{170D7A61-BF6E-984E-87C5-CEA774FB47F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9" xr:uid="{AA4437D8-4B2A-544E-BD0C-7E5D12441598}">
      <formula1>"Ministry of Finance, Ministry of Planning,Both,Neither,Don't know, Not applicable"</formula1>
    </dataValidation>
    <dataValidation type="list" showInputMessage="1" showErrorMessage="1" error="Please choose from the dropdown list." prompt="Please select from the dropdown list" sqref="G68:I70" xr:uid="{4030093A-0D6F-5545-AD7E-ADA85951C9E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6:I127 H129:I138 K129:L138 J125:J138 K125:L127 G126:G138 G125:I125" xr:uid="{8963F44A-3A87-4147-9A0B-882B1ACD10F3}">
      <formula1>"Community Health Worker (or equivalent),Auxiliary Nurse,Auxiliary Nurse Midwife,Nurse,Clinical Officer,Doctor,Don't know,Not applicable"</formula1>
    </dataValidation>
    <dataValidation type="list" showInputMessage="1" showErrorMessage="1" sqref="F224:G224" xr:uid="{4B0999B6-5EDF-9340-8D8B-A501157E97B9}">
      <formula1>"Yes: Extensive mass media,Yes: Some mass media,No,Don't know"</formula1>
    </dataValidation>
    <dataValidation type="list" showInputMessage="1" showErrorMessage="1" sqref="F226:G226" xr:uid="{32DC7BD1-DD3B-C242-8EC6-D8277590F99A}">
      <formula1>"Yes: Extensive community mobilization/engagement,Yes: Some community mobilization/engagement,No,Don't know"</formula1>
    </dataValidation>
    <dataValidation type="list" showInputMessage="1" showErrorMessage="1" sqref="H285:J285" xr:uid="{D4593FA7-E717-2342-B579-28779381B1A9}">
      <formula1>"Yes - ISO certified, Yes - WHO-PQ, Yes - both ISO certified and WHO-PQ,Neither, Don’t know, Not applicable"</formula1>
    </dataValidation>
    <dataValidation type="list" showInputMessage="1" showErrorMessage="1" sqref="J303:K303 J308:K308 J313:K313 J318:K318 J328:K328 J333:K333 J338:K338 J323:K323" xr:uid="{E4FF96DF-9392-2345-BA50-1C72233DCFCA}">
      <formula1>"0,1,2 or more,Don't know"</formula1>
    </dataValidation>
    <dataValidation type="list" showInputMessage="1" showErrorMessage="1" sqref="H278:J278" xr:uid="{2F24062D-59F9-DA4D-BD5F-A7F417C13F00}">
      <formula1>"Yes, No, Don’t know, Not applicable (No NMRA)"</formula1>
    </dataValidation>
    <dataValidation type="list" showInputMessage="1" showErrorMessage="1" sqref="H343:I343" xr:uid="{A0673744-76A0-AB40-AD2B-DB820C360A27}">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10:K310" xr:uid="{EB8C2A1E-3845-8F4D-9B35-6CF696886BA3}">
      <formula1>"WHO-prequalified, SRA, Both WHO-PQ and SRA,No SRA or WHO-PQ products registered,Don’t know"</formula1>
    </dataValidation>
    <dataValidation type="list" showInputMessage="1" showErrorMessage="1" sqref="J311:K311 J331 J336 J306 J301 J316 J321 J326" xr:uid="{AEAE2BFF-9472-6E46-84EC-D86A50965FB3}">
      <formula1>"0,1,2-3,More than 3,Don't know"</formula1>
    </dataValidation>
    <dataValidation type="list" showInputMessage="1" showErrorMessage="1" sqref="H118:J118" xr:uid="{B4873B4C-4B33-8B42-B0D1-7EE2CBEDB8B7}">
      <formula1>"Yes - high level of implementation, Yes - some implementation,Minimal or no implementation, Don't know, Not applicable (no strategy)"</formula1>
    </dataValidation>
    <dataValidation type="decimal" showInputMessage="1" showErrorMessage="1" error="Enter numeric value here only (in USD)." sqref="J29 G47:H47 G45:H45" xr:uid="{8ECABD48-F7EE-6B4C-9F4C-8AC4EA4A66A6}">
      <formula1>0</formula1>
      <formula2>100000000</formula2>
    </dataValidation>
    <dataValidation type="decimal" showInputMessage="1" showErrorMessage="1" error="Enter a numeric value here only (in USD)." sqref="G38:G39" xr:uid="{FBB106BE-9F4F-874F-B92B-B64397B06621}">
      <formula1>0</formula1>
      <formula2>100000000</formula2>
    </dataValidation>
    <dataValidation type="decimal" showInputMessage="1" showErrorMessage="1" error="Enter a numeric quantity only." sqref="K52:L56" xr:uid="{27A5ADA0-536F-AF4C-9206-A7E4E04B7463}">
      <formula1>0</formula1>
      <formula2>1000000000</formula2>
    </dataValidation>
    <dataValidation type="decimal" showInputMessage="1" showErrorMessage="1" error="Enter a numeric value here only (in USD)." sqref="G52:H56" xr:uid="{4D4B5EA6-189E-314C-9EEA-BEE6624204A5}">
      <formula1>0</formula1>
      <formula2>500000000</formula2>
    </dataValidation>
    <dataValidation type="decimal" showInputMessage="1" showErrorMessage="1" error="Enter a numeric quantity here only." sqref="K45:L45 K47:L47" xr:uid="{459D381C-5F2B-3441-9D81-9BCBA6CC48F4}">
      <formula1>0</formula1>
      <formula2>1000000000</formula2>
    </dataValidation>
    <dataValidation type="custom" operator="lessThanOrEqual" showInputMessage="1" showErrorMessage="1" error="This number cannot exceed the total number of stock status observations (column I)." sqref="H256:H259 H261:H263 H265:H270 H272:H274" xr:uid="{B1D93BD4-488A-3049-9B44-9C6C02E03086}">
      <formula1>H256&lt;=I256</formula1>
    </dataValidation>
    <dataValidation type="custom" showInputMessage="1" showErrorMessage="1" error="This number must be greater than or equal to the number of stocked out observations (Column H)." sqref="I256:I259 I261:I263 I265:I270 I272:I274" xr:uid="{CEB11F80-F987-5046-9906-9E4A960F5DD0}">
      <formula1>I256&gt;=H256</formula1>
    </dataValidation>
    <dataValidation type="custom" showInputMessage="1" showErrorMessage="1" error="This number must be less than or equal to the total number of SDPs reporting (stock observations) (Column L)." sqref="K256:K259 K261:K263 K265:K270 K272:K274" xr:uid="{ACBA8271-9A58-7A48-8F8D-2B8F319FA82E}">
      <formula1>K256&lt;=L256</formula1>
    </dataValidation>
    <dataValidation type="custom" showInputMessage="1" showErrorMessage="1" error="This number must be greater than or equal to the total number of stocked out obversations (Column K)." sqref="L258" xr:uid="{8FBEB68B-B200-4D44-9A0B-33602B5D1808}">
      <formula1>L258&gt;=K258</formula1>
    </dataValidation>
    <dataValidation type="list" showInputMessage="1" showErrorMessage="1" sqref="H28 J28" xr:uid="{31DA60CF-8B3D-7440-936C-B216D42E54EB}">
      <formula1>"2017,2018,2019,2020,2021"</formula1>
    </dataValidation>
    <dataValidation type="list" showInputMessage="1" showErrorMessage="1" sqref="J6" xr:uid="{4BEFA328-A368-5349-B6AE-7163E8A20798}">
      <formula1>"Yes,No"</formula1>
    </dataValidation>
    <dataValidation type="list" showInputMessage="1" showErrorMessage="1" sqref="H351:I351" xr:uid="{59D5C0DD-B302-A740-A28A-C0338339CA5B}">
      <formula1>"High Impact, Medium Impact, Low Impact, No Impact, Unknown"</formula1>
    </dataValidation>
    <dataValidation type="list" showInputMessage="1" showErrorMessage="1" sqref="H350:I350" xr:uid="{1DC9A0EA-610A-054D-BCC9-D8CF431850CB}">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56:L257 L259 L261:L263 L265:L270 L272:L274" xr:uid="{65E5A8CB-8368-8E4D-BF41-FF3EA0D12998}">
      <formula1>L256&gt;=K256</formula1>
    </dataValidation>
  </dataValidations>
  <pageMargins left="0.25" right="0.25" top="0.75" bottom="0.75" header="0.3" footer="0.3"/>
  <pageSetup paperSize="17" scale="74" orientation="landscape" r:id="rId1"/>
  <rowBreaks count="13" manualBreakCount="13">
    <brk id="25" max="16383" man="1"/>
    <brk id="32" max="16383" man="1"/>
    <brk id="50" max="13" man="1"/>
    <brk id="81" max="16383" man="1"/>
    <brk id="122" max="13" man="1"/>
    <brk id="152" max="13" man="1"/>
    <brk id="188" max="13" man="1"/>
    <brk id="221" max="13" man="1"/>
    <brk id="242" max="13" man="1"/>
    <brk id="276" max="13" man="1"/>
    <brk id="289" max="13" man="1"/>
    <brk id="318" max="13" man="1"/>
    <brk id="353" max="13" man="1"/>
  </rowBreaks>
  <colBreaks count="1" manualBreakCount="1">
    <brk id="1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69F1-B7A6-1748-A7A7-14380C7A8BA4}">
  <sheetPr>
    <tabColor theme="5" tint="0.59999389629810485"/>
  </sheetPr>
  <dimension ref="A1:Q352"/>
  <sheetViews>
    <sheetView showGridLines="0" zoomScale="70" zoomScaleNormal="70" zoomScaleSheetLayoutView="100" workbookViewId="0">
      <selection activeCell="C212" sqref="C212:J212"/>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6.14062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3238</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9.25" customHeight="1" x14ac:dyDescent="0.25">
      <c r="B6" s="410" t="s">
        <v>391</v>
      </c>
      <c r="C6" s="1662" t="s">
        <v>392</v>
      </c>
      <c r="D6" s="1439"/>
      <c r="E6" s="1439"/>
      <c r="F6" s="1439"/>
      <c r="G6" s="1439"/>
      <c r="H6" s="1559"/>
      <c r="I6" s="411" t="s">
        <v>55</v>
      </c>
      <c r="J6" s="426" t="s">
        <v>393</v>
      </c>
      <c r="K6" s="585"/>
      <c r="L6" s="585"/>
      <c r="M6" s="585"/>
      <c r="N6" s="586"/>
      <c r="O6" s="1663" t="s">
        <v>1228</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3239</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58</v>
      </c>
      <c r="J10" s="1661" t="s">
        <v>401</v>
      </c>
      <c r="K10" s="1436"/>
      <c r="L10" s="1658" t="s">
        <v>86</v>
      </c>
      <c r="M10" s="1428"/>
      <c r="N10" s="1429"/>
      <c r="O10" s="1475"/>
      <c r="P10" s="1475"/>
    </row>
    <row r="11" spans="2:16" ht="65.25" customHeight="1" x14ac:dyDescent="0.25">
      <c r="B11" s="419" t="s">
        <v>402</v>
      </c>
      <c r="C11" s="1461" t="s">
        <v>403</v>
      </c>
      <c r="D11" s="1428"/>
      <c r="E11" s="1428"/>
      <c r="F11" s="1428"/>
      <c r="G11" s="1428"/>
      <c r="H11" s="1436"/>
      <c r="I11" s="505" t="s">
        <v>55</v>
      </c>
      <c r="J11" s="1661" t="s">
        <v>401</v>
      </c>
      <c r="K11" s="1436"/>
      <c r="L11" s="1867" t="s">
        <v>3240</v>
      </c>
      <c r="M11" s="1428"/>
      <c r="N11" s="1429"/>
      <c r="O11" s="1475"/>
      <c r="P11" s="1475"/>
    </row>
    <row r="12" spans="2:16" ht="28.5" customHeight="1" x14ac:dyDescent="0.25">
      <c r="B12" s="419" t="s">
        <v>404</v>
      </c>
      <c r="C12" s="1461" t="s">
        <v>405</v>
      </c>
      <c r="D12" s="1428"/>
      <c r="E12" s="1428"/>
      <c r="F12" s="1428"/>
      <c r="G12" s="1428"/>
      <c r="H12" s="1436"/>
      <c r="I12" s="505" t="s">
        <v>55</v>
      </c>
      <c r="J12" s="1661" t="s">
        <v>401</v>
      </c>
      <c r="K12" s="1436"/>
      <c r="L12" s="1658" t="s">
        <v>3241</v>
      </c>
      <c r="M12" s="1428"/>
      <c r="N12" s="1429"/>
      <c r="O12" s="1475"/>
      <c r="P12" s="1475"/>
    </row>
    <row r="13" spans="2:16" ht="30.6" customHeight="1" x14ac:dyDescent="0.25">
      <c r="B13" s="419" t="s">
        <v>406</v>
      </c>
      <c r="C13" s="1461" t="s">
        <v>407</v>
      </c>
      <c r="D13" s="1428"/>
      <c r="E13" s="1428"/>
      <c r="F13" s="1428"/>
      <c r="G13" s="1428"/>
      <c r="H13" s="1436"/>
      <c r="I13" s="505" t="s">
        <v>55</v>
      </c>
      <c r="J13" s="1661" t="s">
        <v>408</v>
      </c>
      <c r="K13" s="1436"/>
      <c r="L13" s="1867" t="s">
        <v>3242</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3243</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3244</v>
      </c>
      <c r="M16" s="1428"/>
      <c r="N16" s="1429"/>
      <c r="O16" s="1475"/>
      <c r="P16" s="1475"/>
    </row>
    <row r="17" spans="2:16" ht="30.75" customHeight="1" x14ac:dyDescent="0.25">
      <c r="B17" s="419" t="s">
        <v>417</v>
      </c>
      <c r="C17" s="1461" t="s">
        <v>418</v>
      </c>
      <c r="D17" s="1428"/>
      <c r="E17" s="1428"/>
      <c r="F17" s="1428"/>
      <c r="G17" s="1428"/>
      <c r="H17" s="1436"/>
      <c r="I17" s="505" t="s">
        <v>66</v>
      </c>
      <c r="J17" s="1661" t="s">
        <v>416</v>
      </c>
      <c r="K17" s="1436"/>
      <c r="L17" s="1658" t="s">
        <v>3245</v>
      </c>
      <c r="M17" s="1428"/>
      <c r="N17" s="1429"/>
      <c r="O17" s="1475"/>
      <c r="P17" s="1475"/>
    </row>
    <row r="18" spans="2:16" ht="24" customHeight="1" x14ac:dyDescent="0.25">
      <c r="B18" s="419" t="s">
        <v>419</v>
      </c>
      <c r="C18" s="1461" t="s">
        <v>420</v>
      </c>
      <c r="D18" s="1428"/>
      <c r="E18" s="1428"/>
      <c r="F18" s="1428"/>
      <c r="G18" s="1428"/>
      <c r="H18" s="1436"/>
      <c r="I18" s="505" t="s">
        <v>58</v>
      </c>
      <c r="J18" s="1661" t="s">
        <v>416</v>
      </c>
      <c r="K18" s="1436"/>
      <c r="L18" s="1658" t="s">
        <v>86</v>
      </c>
      <c r="M18" s="1428"/>
      <c r="N18" s="1429"/>
      <c r="O18" s="1471"/>
      <c r="P18" s="1471"/>
    </row>
    <row r="19" spans="2:16" ht="50.85" customHeight="1" thickBot="1" x14ac:dyDescent="0.3">
      <c r="B19" s="77" t="s">
        <v>421</v>
      </c>
      <c r="C19" s="1457" t="s">
        <v>422</v>
      </c>
      <c r="D19" s="1428"/>
      <c r="E19" s="1428"/>
      <c r="F19" s="1428"/>
      <c r="G19" s="1428"/>
      <c r="H19" s="1428"/>
      <c r="I19" s="505" t="s">
        <v>58</v>
      </c>
      <c r="J19" s="1659" t="s">
        <v>423</v>
      </c>
      <c r="K19" s="1768" t="s">
        <v>3246</v>
      </c>
      <c r="L19" s="1448"/>
      <c r="M19" s="1448"/>
      <c r="N19" s="1466"/>
      <c r="O19" s="357" t="s">
        <v>1240</v>
      </c>
      <c r="P19" s="429"/>
    </row>
    <row r="20" spans="2:16" ht="50.85"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50.85" customHeight="1" thickBot="1" x14ac:dyDescent="0.3">
      <c r="B21" s="77" t="s">
        <v>426</v>
      </c>
      <c r="C21" s="1457" t="s">
        <v>3247</v>
      </c>
      <c r="D21" s="1428"/>
      <c r="E21" s="1428"/>
      <c r="F21" s="1428"/>
      <c r="G21" s="1428"/>
      <c r="H21" s="1428"/>
      <c r="I21" s="505" t="s">
        <v>81</v>
      </c>
      <c r="J21" s="1490"/>
      <c r="K21" s="1478"/>
      <c r="L21" s="1496"/>
      <c r="M21" s="1496"/>
      <c r="N21" s="1454"/>
      <c r="O21" s="1500" t="s">
        <v>1228</v>
      </c>
      <c r="P21" s="1500"/>
    </row>
    <row r="22" spans="2:16" ht="50.8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62.2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1241</v>
      </c>
      <c r="I25" s="587" t="s">
        <v>434</v>
      </c>
      <c r="J25" s="1" t="s">
        <v>1242</v>
      </c>
      <c r="K25" s="1656" t="s">
        <v>435</v>
      </c>
      <c r="L25" s="1657"/>
      <c r="M25" s="1495"/>
      <c r="N25" s="1452"/>
      <c r="O25" s="427" t="s">
        <v>2699</v>
      </c>
      <c r="P25" s="427"/>
    </row>
    <row r="26" spans="2:16" ht="54.75" customHeight="1" x14ac:dyDescent="0.25">
      <c r="B26" s="1525"/>
      <c r="C26" s="1484"/>
      <c r="D26" s="1484"/>
      <c r="E26" s="1484"/>
      <c r="F26" s="1456"/>
      <c r="G26" s="518" t="s">
        <v>436</v>
      </c>
      <c r="H26" s="487">
        <v>2020</v>
      </c>
      <c r="I26" s="587" t="s">
        <v>437</v>
      </c>
      <c r="J26" s="487">
        <v>2021</v>
      </c>
      <c r="K26" s="1490"/>
      <c r="L26" s="1478"/>
      <c r="M26" s="1496"/>
      <c r="N26" s="1454"/>
      <c r="O26" s="373" t="s">
        <v>2699</v>
      </c>
      <c r="P26" s="373"/>
    </row>
    <row r="27" spans="2:16" ht="75" customHeight="1" x14ac:dyDescent="0.25">
      <c r="B27" s="77" t="s">
        <v>438</v>
      </c>
      <c r="C27" s="1488" t="s">
        <v>439</v>
      </c>
      <c r="D27" s="1428"/>
      <c r="E27" s="1428"/>
      <c r="F27" s="1428"/>
      <c r="G27" s="1428"/>
      <c r="H27" s="1428"/>
      <c r="I27" s="1436"/>
      <c r="J27" s="878">
        <v>18595132</v>
      </c>
      <c r="K27" s="1490"/>
      <c r="L27" s="1478"/>
      <c r="M27" s="1496"/>
      <c r="N27" s="1454"/>
      <c r="O27" s="1565" t="s">
        <v>2700</v>
      </c>
      <c r="P27" s="1565"/>
    </row>
    <row r="28" spans="2:16" ht="32.25" customHeight="1" x14ac:dyDescent="0.25">
      <c r="B28" s="430"/>
      <c r="C28" s="550" t="s">
        <v>395</v>
      </c>
      <c r="D28" s="1461" t="s">
        <v>440</v>
      </c>
      <c r="E28" s="1428"/>
      <c r="F28" s="1428"/>
      <c r="G28" s="1428"/>
      <c r="H28" s="1428"/>
      <c r="I28" s="1436"/>
      <c r="J28" s="589">
        <v>4038570.3083333331</v>
      </c>
      <c r="K28" s="1490"/>
      <c r="L28" s="1478"/>
      <c r="M28" s="1496"/>
      <c r="N28" s="1454"/>
      <c r="O28" s="1475"/>
      <c r="P28" s="1475"/>
    </row>
    <row r="29" spans="2:16" ht="29.25" customHeight="1" x14ac:dyDescent="0.25">
      <c r="B29" s="519" t="s">
        <v>441</v>
      </c>
      <c r="C29" s="1461" t="s">
        <v>442</v>
      </c>
      <c r="D29" s="1428"/>
      <c r="E29" s="1428"/>
      <c r="F29" s="1428"/>
      <c r="G29" s="1436"/>
      <c r="H29" s="1499" t="s">
        <v>3248</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t="s">
        <v>2702</v>
      </c>
      <c r="P30" s="382"/>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55</v>
      </c>
      <c r="K33" s="434" t="s">
        <v>446</v>
      </c>
      <c r="L33" s="1651"/>
      <c r="M33" s="1468"/>
      <c r="N33" s="1469"/>
      <c r="O33" s="591" t="s">
        <v>1254</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5093953.6612021858</v>
      </c>
      <c r="H36" s="595" t="s">
        <v>3249</v>
      </c>
      <c r="I36" s="1632" t="s">
        <v>3250</v>
      </c>
      <c r="J36" s="1436"/>
      <c r="K36" s="1642"/>
      <c r="L36" s="1428"/>
      <c r="M36" s="1428"/>
      <c r="N36" s="1429"/>
      <c r="O36" s="1475"/>
      <c r="P36" s="1475"/>
    </row>
    <row r="37" spans="2:17" ht="49.5" customHeight="1" x14ac:dyDescent="0.25">
      <c r="B37" s="419" t="s">
        <v>402</v>
      </c>
      <c r="C37" s="1461" t="s">
        <v>457</v>
      </c>
      <c r="D37" s="1428"/>
      <c r="E37" s="1428"/>
      <c r="F37" s="1436"/>
      <c r="G37" s="594">
        <v>1996080</v>
      </c>
      <c r="H37" s="595" t="s">
        <v>3249</v>
      </c>
      <c r="I37" s="1632" t="s">
        <v>3251</v>
      </c>
      <c r="J37" s="1436"/>
      <c r="K37" s="1642"/>
      <c r="L37" s="1428"/>
      <c r="M37" s="1428"/>
      <c r="N37" s="1429"/>
      <c r="O37" s="1475"/>
      <c r="P37" s="1475"/>
    </row>
    <row r="38" spans="2:17" ht="45" customHeight="1" thickBot="1" x14ac:dyDescent="0.3">
      <c r="B38" s="421" t="s">
        <v>404</v>
      </c>
      <c r="C38" s="1459" t="s">
        <v>458</v>
      </c>
      <c r="D38" s="1448"/>
      <c r="E38" s="1448"/>
      <c r="F38" s="1445"/>
      <c r="G38" s="866">
        <v>7090033.6612021858</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9.75" customHeight="1" thickBot="1" x14ac:dyDescent="0.3">
      <c r="B40" s="75" t="s">
        <v>460</v>
      </c>
      <c r="C40" s="1446" t="s">
        <v>461</v>
      </c>
      <c r="D40" s="1424"/>
      <c r="E40" s="1424"/>
      <c r="F40" s="1424"/>
      <c r="G40" s="1424"/>
      <c r="H40" s="1424"/>
      <c r="I40" s="437" t="s">
        <v>55</v>
      </c>
      <c r="J40" s="444" t="s">
        <v>446</v>
      </c>
      <c r="K40" s="1646" t="s">
        <v>3252</v>
      </c>
      <c r="L40" s="1424"/>
      <c r="M40" s="1424"/>
      <c r="N40" s="1578"/>
      <c r="O40" s="388" t="s">
        <v>1240</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1240</v>
      </c>
      <c r="P42" s="1500"/>
    </row>
    <row r="43" spans="2:17" ht="28.5" customHeight="1" x14ac:dyDescent="0.25">
      <c r="B43" s="419" t="s">
        <v>395</v>
      </c>
      <c r="C43" s="1637" t="s">
        <v>470</v>
      </c>
      <c r="D43" s="1428"/>
      <c r="E43" s="1436"/>
      <c r="F43" s="14" t="s">
        <v>55</v>
      </c>
      <c r="G43" s="1891">
        <v>2284810</v>
      </c>
      <c r="H43" s="1436"/>
      <c r="I43" s="1639" t="s">
        <v>3249</v>
      </c>
      <c r="J43" s="1436"/>
      <c r="K43" s="1633">
        <v>544325</v>
      </c>
      <c r="L43" s="1436"/>
      <c r="M43" s="448" t="s">
        <v>1261</v>
      </c>
      <c r="N43" s="449" t="s">
        <v>3253</v>
      </c>
      <c r="O43" s="1475"/>
      <c r="P43" s="1475"/>
    </row>
    <row r="44" spans="2:17" ht="31.5" customHeight="1" x14ac:dyDescent="0.25">
      <c r="B44" s="450"/>
      <c r="C44" s="1637" t="s">
        <v>471</v>
      </c>
      <c r="D44" s="1428"/>
      <c r="E44" s="1436"/>
      <c r="F44" s="1567" t="s">
        <v>3254</v>
      </c>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55</v>
      </c>
      <c r="G45" s="1891">
        <v>5504569</v>
      </c>
      <c r="H45" s="1436"/>
      <c r="I45" s="1639" t="s">
        <v>3249</v>
      </c>
      <c r="J45" s="1436"/>
      <c r="K45" s="1633">
        <v>698224</v>
      </c>
      <c r="L45" s="1436"/>
      <c r="M45" s="448" t="s">
        <v>1261</v>
      </c>
      <c r="N45" s="449" t="s">
        <v>3255</v>
      </c>
      <c r="O45" s="1475"/>
      <c r="P45" s="1475"/>
    </row>
    <row r="46" spans="2:17" ht="35.25" customHeight="1" x14ac:dyDescent="0.25">
      <c r="B46" s="450"/>
      <c r="C46" s="1637" t="s">
        <v>473</v>
      </c>
      <c r="D46" s="1428"/>
      <c r="E46" s="1436"/>
      <c r="F46" s="1567" t="s">
        <v>3256</v>
      </c>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7789379</v>
      </c>
      <c r="H47" s="1425"/>
      <c r="I47" s="1627"/>
      <c r="J47" s="1425"/>
      <c r="K47" s="1628">
        <v>1242549</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86</v>
      </c>
      <c r="G50" s="1631">
        <v>0</v>
      </c>
      <c r="H50" s="1436"/>
      <c r="I50" s="1632" t="s">
        <v>1251</v>
      </c>
      <c r="J50" s="1436"/>
      <c r="K50" s="1633">
        <v>0</v>
      </c>
      <c r="L50" s="1436"/>
      <c r="M50" s="448" t="s">
        <v>86</v>
      </c>
      <c r="N50" s="462"/>
      <c r="O50" s="357" t="s">
        <v>482</v>
      </c>
      <c r="P50" s="429"/>
    </row>
    <row r="51" spans="1:16" s="386" customFormat="1" ht="59.25" customHeight="1" x14ac:dyDescent="0.25">
      <c r="B51" s="419" t="s">
        <v>402</v>
      </c>
      <c r="C51" s="1461" t="s">
        <v>62</v>
      </c>
      <c r="D51" s="1428"/>
      <c r="E51" s="1436"/>
      <c r="F51" s="14" t="s">
        <v>1259</v>
      </c>
      <c r="G51" s="1631">
        <v>8488062</v>
      </c>
      <c r="H51" s="1436"/>
      <c r="I51" s="1632" t="s">
        <v>1251</v>
      </c>
      <c r="J51" s="1436"/>
      <c r="K51" s="1633">
        <v>4262030</v>
      </c>
      <c r="L51" s="1436"/>
      <c r="M51" s="448" t="s">
        <v>1261</v>
      </c>
      <c r="N51" s="461" t="s">
        <v>3257</v>
      </c>
      <c r="O51" s="357" t="s">
        <v>483</v>
      </c>
      <c r="P51" s="429"/>
    </row>
    <row r="52" spans="1:16" s="386" customFormat="1" ht="32.25" customHeight="1" x14ac:dyDescent="0.25">
      <c r="B52" s="419" t="s">
        <v>404</v>
      </c>
      <c r="C52" s="1461" t="s">
        <v>101</v>
      </c>
      <c r="D52" s="1428"/>
      <c r="E52" s="1436"/>
      <c r="F52" s="14" t="s">
        <v>1259</v>
      </c>
      <c r="G52" s="1631">
        <v>258941</v>
      </c>
      <c r="H52" s="1436"/>
      <c r="I52" s="1632" t="s">
        <v>1251</v>
      </c>
      <c r="J52" s="1436"/>
      <c r="K52" s="1633">
        <v>58320</v>
      </c>
      <c r="L52" s="1436"/>
      <c r="M52" s="448" t="s">
        <v>1261</v>
      </c>
      <c r="N52" s="462"/>
      <c r="O52" s="357" t="s">
        <v>302</v>
      </c>
      <c r="P52" s="429"/>
    </row>
    <row r="53" spans="1:16" s="386" customFormat="1" ht="32.25" customHeight="1" x14ac:dyDescent="0.25">
      <c r="B53" s="419" t="s">
        <v>406</v>
      </c>
      <c r="C53" s="1461" t="s">
        <v>484</v>
      </c>
      <c r="D53" s="1428"/>
      <c r="E53" s="1436"/>
      <c r="F53" s="14" t="s">
        <v>86</v>
      </c>
      <c r="G53" s="1631">
        <v>0</v>
      </c>
      <c r="H53" s="1436"/>
      <c r="I53" s="1632" t="s">
        <v>1251</v>
      </c>
      <c r="J53" s="1436"/>
      <c r="K53" s="1633">
        <v>0</v>
      </c>
      <c r="L53" s="1436"/>
      <c r="M53" s="448" t="s">
        <v>86</v>
      </c>
      <c r="N53" s="600" t="s">
        <v>86</v>
      </c>
      <c r="O53" s="375" t="s">
        <v>1240</v>
      </c>
      <c r="P53" s="383"/>
    </row>
    <row r="54" spans="1:16" s="386" customFormat="1" ht="32.25" customHeight="1" x14ac:dyDescent="0.25">
      <c r="B54" s="419" t="s">
        <v>409</v>
      </c>
      <c r="C54" s="1461" t="s">
        <v>3258</v>
      </c>
      <c r="D54" s="1428"/>
      <c r="E54" s="1436"/>
      <c r="F54" s="14" t="s">
        <v>86</v>
      </c>
      <c r="G54" s="1631">
        <v>0</v>
      </c>
      <c r="H54" s="1436"/>
      <c r="I54" s="1632" t="s">
        <v>1251</v>
      </c>
      <c r="J54" s="1436"/>
      <c r="K54" s="1633">
        <v>0</v>
      </c>
      <c r="L54" s="1436"/>
      <c r="M54" s="448" t="s">
        <v>86</v>
      </c>
      <c r="N54" s="462" t="s">
        <v>86</v>
      </c>
      <c r="O54" s="375" t="s">
        <v>1240</v>
      </c>
      <c r="P54" s="383"/>
    </row>
    <row r="55" spans="1:16" ht="46.5" customHeight="1" thickBot="1" x14ac:dyDescent="0.3">
      <c r="B55" s="421" t="s">
        <v>411</v>
      </c>
      <c r="C55" s="1459" t="s">
        <v>485</v>
      </c>
      <c r="D55" s="1448"/>
      <c r="E55" s="1445"/>
      <c r="F55" s="464"/>
      <c r="G55" s="1626">
        <v>8747003</v>
      </c>
      <c r="H55" s="1425"/>
      <c r="I55" s="1627"/>
      <c r="J55" s="1425"/>
      <c r="K55" s="1628">
        <v>4320350</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0.47104493594789959</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0.29332376817201988</v>
      </c>
      <c r="K58" s="476" t="s">
        <v>446</v>
      </c>
      <c r="L58" s="1622"/>
      <c r="M58" s="1428"/>
      <c r="N58" s="1429"/>
      <c r="O58" s="1475"/>
      <c r="P58" s="1475"/>
    </row>
    <row r="59" spans="1:16" ht="53.25" customHeight="1" x14ac:dyDescent="0.25">
      <c r="B59" s="606" t="s">
        <v>491</v>
      </c>
      <c r="C59" s="1621" t="s">
        <v>3259</v>
      </c>
      <c r="D59" s="1428"/>
      <c r="E59" s="1428"/>
      <c r="F59" s="1428"/>
      <c r="G59" s="1428"/>
      <c r="H59" s="1428"/>
      <c r="I59" s="1436"/>
      <c r="J59" s="607">
        <v>16536382</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0.88928553989291392</v>
      </c>
      <c r="K60" s="476" t="s">
        <v>393</v>
      </c>
      <c r="L60" s="1622"/>
      <c r="M60" s="1428"/>
      <c r="N60" s="1429"/>
      <c r="O60" s="1475"/>
      <c r="P60" s="1475"/>
    </row>
    <row r="61" spans="1:16" ht="77.25" customHeight="1" x14ac:dyDescent="0.25">
      <c r="B61" s="608" t="s">
        <v>495</v>
      </c>
      <c r="C61" s="1488" t="s">
        <v>3260</v>
      </c>
      <c r="D61" s="1428"/>
      <c r="E61" s="1428"/>
      <c r="F61" s="1428"/>
      <c r="G61" s="1428"/>
      <c r="H61" s="1428"/>
      <c r="I61" s="1436"/>
      <c r="J61" s="609">
        <v>1.3774426530401891</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919"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0.1228714052688628</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2042" t="s">
        <v>3261</v>
      </c>
      <c r="P64" s="1565" t="s">
        <v>1265</v>
      </c>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58</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55</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3244</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t="s">
        <v>3261</v>
      </c>
      <c r="P71" s="1565" t="s">
        <v>1265</v>
      </c>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86</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70</v>
      </c>
      <c r="I82" s="1608" t="s">
        <v>446</v>
      </c>
      <c r="J82" s="1428"/>
      <c r="K82" s="1609"/>
      <c r="L82" s="1428"/>
      <c r="M82" s="1428"/>
      <c r="N82" s="1436"/>
      <c r="O82" s="2041" t="s">
        <v>1240</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86</v>
      </c>
      <c r="G84" s="1428"/>
      <c r="H84" s="1436"/>
      <c r="I84" s="1606"/>
      <c r="J84" s="1436"/>
      <c r="K84" s="1607"/>
      <c r="L84" s="1428"/>
      <c r="M84" s="1428"/>
      <c r="N84" s="1436"/>
      <c r="O84" s="1475"/>
      <c r="P84" s="1475"/>
    </row>
    <row r="85" spans="2:16" ht="21" customHeight="1" x14ac:dyDescent="0.25">
      <c r="B85" s="1453"/>
      <c r="C85" s="1496"/>
      <c r="D85" s="1496"/>
      <c r="E85" s="1450"/>
      <c r="F85" s="1607" t="s">
        <v>86</v>
      </c>
      <c r="G85" s="1428"/>
      <c r="H85" s="1436"/>
      <c r="I85" s="1606"/>
      <c r="J85" s="1436"/>
      <c r="K85" s="1607"/>
      <c r="L85" s="1428"/>
      <c r="M85" s="1428"/>
      <c r="N85" s="1436"/>
      <c r="O85" s="1475"/>
      <c r="P85" s="1475"/>
    </row>
    <row r="86" spans="2:16" ht="21" customHeight="1" x14ac:dyDescent="0.25">
      <c r="B86" s="1453"/>
      <c r="C86" s="1496"/>
      <c r="D86" s="1496"/>
      <c r="E86" s="1450"/>
      <c r="F86" s="1607" t="s">
        <v>86</v>
      </c>
      <c r="G86" s="1428"/>
      <c r="H86" s="1436"/>
      <c r="I86" s="1606"/>
      <c r="J86" s="1436"/>
      <c r="K86" s="1607"/>
      <c r="L86" s="1428"/>
      <c r="M86" s="1428"/>
      <c r="N86" s="1436"/>
      <c r="O86" s="1475"/>
      <c r="P86" s="1475"/>
    </row>
    <row r="87" spans="2:16" ht="21.75" customHeight="1" thickBot="1" x14ac:dyDescent="0.3">
      <c r="B87" s="1611"/>
      <c r="C87" s="1468"/>
      <c r="D87" s="1468"/>
      <c r="E87" s="1612"/>
      <c r="F87" s="1607" t="s">
        <v>86</v>
      </c>
      <c r="G87" s="1428"/>
      <c r="H87" s="1436"/>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55</v>
      </c>
      <c r="L100" s="1436"/>
      <c r="M100" s="1528" t="s">
        <v>55</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28" t="s">
        <v>55</v>
      </c>
      <c r="N101" s="1436"/>
      <c r="O101" s="1475"/>
      <c r="P101" s="1475"/>
    </row>
    <row r="102" spans="2:16" ht="21" customHeight="1" x14ac:dyDescent="0.25">
      <c r="B102" s="612" t="s">
        <v>542</v>
      </c>
      <c r="C102" s="1595" t="s">
        <v>543</v>
      </c>
      <c r="D102" s="1428"/>
      <c r="E102" s="1428"/>
      <c r="F102" s="1436"/>
      <c r="G102" s="1528" t="s">
        <v>55</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55</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55</v>
      </c>
      <c r="H104" s="1436"/>
      <c r="I104" s="1528" t="s">
        <v>55</v>
      </c>
      <c r="J104" s="1436"/>
      <c r="K104" s="1528" t="s">
        <v>55</v>
      </c>
      <c r="L104" s="1436"/>
      <c r="M104" s="1528" t="s">
        <v>55</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86</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t="s">
        <v>86</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t="s">
        <v>86</v>
      </c>
      <c r="F108" s="1436"/>
      <c r="G108" s="1528"/>
      <c r="H108" s="1436"/>
      <c r="I108" s="1528"/>
      <c r="J108" s="1436"/>
      <c r="K108" s="1528"/>
      <c r="L108" s="1436"/>
      <c r="M108" s="1528"/>
      <c r="N108" s="1436"/>
      <c r="O108" s="1475"/>
      <c r="P108" s="1475"/>
    </row>
    <row r="109" spans="2:16" ht="61.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1593"/>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36.6" customHeight="1" thickBot="1" x14ac:dyDescent="0.3">
      <c r="B113" s="419" t="s">
        <v>557</v>
      </c>
      <c r="C113" s="1584" t="s">
        <v>558</v>
      </c>
      <c r="D113" s="1428"/>
      <c r="E113" s="1428"/>
      <c r="F113" s="1428"/>
      <c r="G113" s="1428"/>
      <c r="H113" s="1492" t="s">
        <v>3262</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3263</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992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1748</v>
      </c>
      <c r="P117" s="1565"/>
    </row>
    <row r="118" spans="2:16" ht="29.25"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141" customHeight="1" thickBot="1" x14ac:dyDescent="0.3">
      <c r="B120" s="414" t="s">
        <v>395</v>
      </c>
      <c r="C120" s="1588" t="s">
        <v>565</v>
      </c>
      <c r="D120" s="1448"/>
      <c r="E120" s="1448"/>
      <c r="F120" s="1448"/>
      <c r="G120" s="1445"/>
      <c r="H120" s="2040" t="s">
        <v>3264</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row>
    <row r="123" spans="2:16" ht="83.25" customHeight="1" x14ac:dyDescent="0.25">
      <c r="B123" s="497" t="s">
        <v>557</v>
      </c>
      <c r="C123" s="1545" t="s">
        <v>573</v>
      </c>
      <c r="D123" s="1428"/>
      <c r="E123" s="1428"/>
      <c r="F123" s="1436"/>
      <c r="G123" s="1528" t="s">
        <v>1276</v>
      </c>
      <c r="H123" s="1428"/>
      <c r="I123" s="1436"/>
      <c r="J123" s="1528" t="s">
        <v>155</v>
      </c>
      <c r="K123" s="1428"/>
      <c r="L123" s="1436"/>
      <c r="M123" s="1563" t="s">
        <v>3265</v>
      </c>
      <c r="N123" s="1429"/>
      <c r="O123" s="1454"/>
      <c r="P123" s="1475"/>
    </row>
    <row r="124" spans="2:16" ht="42" customHeight="1" x14ac:dyDescent="0.25">
      <c r="B124" s="497" t="s">
        <v>402</v>
      </c>
      <c r="C124" s="1545" t="s">
        <v>574</v>
      </c>
      <c r="D124" s="1428"/>
      <c r="E124" s="1428"/>
      <c r="F124" s="1436"/>
      <c r="G124" s="1528" t="s">
        <v>1276</v>
      </c>
      <c r="H124" s="1428"/>
      <c r="I124" s="1436"/>
      <c r="J124" s="1528" t="s">
        <v>155</v>
      </c>
      <c r="K124" s="1428"/>
      <c r="L124" s="1436"/>
      <c r="M124" s="1563" t="s">
        <v>3265</v>
      </c>
      <c r="N124" s="1429"/>
      <c r="O124" s="1454"/>
      <c r="P124" s="1475"/>
    </row>
    <row r="125" spans="2:16" ht="31.5" customHeight="1" x14ac:dyDescent="0.25">
      <c r="B125" s="497" t="s">
        <v>404</v>
      </c>
      <c r="C125" s="2" t="s">
        <v>419</v>
      </c>
      <c r="D125" s="1545" t="s">
        <v>575</v>
      </c>
      <c r="E125" s="1428"/>
      <c r="F125" s="1436"/>
      <c r="G125" s="1528" t="s">
        <v>155</v>
      </c>
      <c r="H125" s="1428"/>
      <c r="I125" s="1436"/>
      <c r="J125" s="1528" t="s">
        <v>155</v>
      </c>
      <c r="K125" s="1428"/>
      <c r="L125" s="1436"/>
      <c r="M125" s="1563" t="s">
        <v>3265</v>
      </c>
      <c r="N125" s="1429"/>
      <c r="O125" s="1454"/>
      <c r="P125" s="1475"/>
    </row>
    <row r="126" spans="2:16" ht="32.25" customHeight="1" x14ac:dyDescent="0.25">
      <c r="B126" s="497"/>
      <c r="C126" s="613" t="s">
        <v>509</v>
      </c>
      <c r="D126" s="1545" t="s">
        <v>576</v>
      </c>
      <c r="E126" s="1428"/>
      <c r="F126" s="1436"/>
      <c r="G126" s="1528" t="s">
        <v>155</v>
      </c>
      <c r="H126" s="1428"/>
      <c r="I126" s="1436"/>
      <c r="J126" s="1528" t="s">
        <v>155</v>
      </c>
      <c r="K126" s="1428"/>
      <c r="L126" s="1436"/>
      <c r="M126" s="1563" t="s">
        <v>3265</v>
      </c>
      <c r="N126" s="1429"/>
      <c r="O126" s="1454"/>
      <c r="P126" s="1475"/>
    </row>
    <row r="127" spans="2:16" ht="41.25" customHeight="1" x14ac:dyDescent="0.25">
      <c r="B127" s="497" t="s">
        <v>406</v>
      </c>
      <c r="C127" s="1545" t="s">
        <v>577</v>
      </c>
      <c r="D127" s="1428"/>
      <c r="E127" s="1428"/>
      <c r="F127" s="1436"/>
      <c r="G127" s="1528" t="s">
        <v>155</v>
      </c>
      <c r="H127" s="1428"/>
      <c r="I127" s="1436"/>
      <c r="J127" s="1528" t="s">
        <v>155</v>
      </c>
      <c r="K127" s="1428"/>
      <c r="L127" s="1436"/>
      <c r="M127" s="1563" t="s">
        <v>3265</v>
      </c>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t="s">
        <v>3265</v>
      </c>
      <c r="N128" s="1429"/>
      <c r="O128" s="1454"/>
      <c r="P128" s="1475"/>
    </row>
    <row r="129" spans="1:16" ht="28.5" customHeight="1" x14ac:dyDescent="0.25">
      <c r="B129" s="497" t="s">
        <v>411</v>
      </c>
      <c r="C129" s="1545" t="s">
        <v>121</v>
      </c>
      <c r="D129" s="1428"/>
      <c r="E129" s="1428"/>
      <c r="F129" s="1436"/>
      <c r="G129" s="1528" t="s">
        <v>1276</v>
      </c>
      <c r="H129" s="1428"/>
      <c r="I129" s="1436"/>
      <c r="J129" s="1528" t="s">
        <v>1276</v>
      </c>
      <c r="K129" s="1428"/>
      <c r="L129" s="1436"/>
      <c r="M129" s="1563" t="s">
        <v>3265</v>
      </c>
      <c r="N129" s="1429"/>
      <c r="O129" s="1454"/>
      <c r="P129" s="1475"/>
    </row>
    <row r="130" spans="1:16" ht="28.5" customHeight="1" x14ac:dyDescent="0.25">
      <c r="B130" s="497" t="s">
        <v>414</v>
      </c>
      <c r="C130" s="1545" t="s">
        <v>122</v>
      </c>
      <c r="D130" s="1428"/>
      <c r="E130" s="1428"/>
      <c r="F130" s="1436"/>
      <c r="G130" s="1528" t="s">
        <v>1276</v>
      </c>
      <c r="H130" s="1428"/>
      <c r="I130" s="1436"/>
      <c r="J130" s="1528" t="s">
        <v>1276</v>
      </c>
      <c r="K130" s="1428"/>
      <c r="L130" s="1436"/>
      <c r="M130" s="1563" t="s">
        <v>3265</v>
      </c>
      <c r="N130" s="1429"/>
      <c r="O130" s="1454"/>
      <c r="P130" s="1475"/>
    </row>
    <row r="131" spans="1:16" ht="28.5" customHeight="1" x14ac:dyDescent="0.25">
      <c r="B131" s="497" t="s">
        <v>417</v>
      </c>
      <c r="C131" s="1545" t="s">
        <v>579</v>
      </c>
      <c r="D131" s="1428"/>
      <c r="E131" s="1428"/>
      <c r="F131" s="1436"/>
      <c r="G131" s="1528" t="s">
        <v>1276</v>
      </c>
      <c r="H131" s="1428"/>
      <c r="I131" s="1436"/>
      <c r="J131" s="1528" t="s">
        <v>155</v>
      </c>
      <c r="K131" s="1428"/>
      <c r="L131" s="1436"/>
      <c r="M131" s="1563" t="s">
        <v>3265</v>
      </c>
      <c r="N131" s="1429"/>
      <c r="O131" s="1454"/>
      <c r="P131" s="1475"/>
    </row>
    <row r="132" spans="1:16" ht="28.5" customHeight="1" x14ac:dyDescent="0.25">
      <c r="B132" s="497" t="s">
        <v>419</v>
      </c>
      <c r="C132" s="1545" t="s">
        <v>539</v>
      </c>
      <c r="D132" s="1428"/>
      <c r="E132" s="1428"/>
      <c r="F132" s="1436"/>
      <c r="G132" s="1528" t="s">
        <v>157</v>
      </c>
      <c r="H132" s="1428"/>
      <c r="I132" s="1436"/>
      <c r="J132" s="1528" t="s">
        <v>155</v>
      </c>
      <c r="K132" s="1428"/>
      <c r="L132" s="1436"/>
      <c r="M132" s="1563" t="s">
        <v>3265</v>
      </c>
      <c r="N132" s="1429"/>
      <c r="O132" s="1454"/>
      <c r="P132" s="1475"/>
    </row>
    <row r="133" spans="1:16" ht="28.5" customHeight="1" x14ac:dyDescent="0.25">
      <c r="B133" s="414" t="s">
        <v>540</v>
      </c>
      <c r="C133" s="1545" t="s">
        <v>541</v>
      </c>
      <c r="D133" s="1428"/>
      <c r="E133" s="1428"/>
      <c r="F133" s="1436"/>
      <c r="G133" s="1528" t="s">
        <v>157</v>
      </c>
      <c r="H133" s="1428"/>
      <c r="I133" s="1436"/>
      <c r="J133" s="1528" t="s">
        <v>155</v>
      </c>
      <c r="K133" s="1428"/>
      <c r="L133" s="1436"/>
      <c r="M133" s="1563" t="s">
        <v>3265</v>
      </c>
      <c r="N133" s="1429"/>
      <c r="O133" s="1454"/>
      <c r="P133" s="1475"/>
    </row>
    <row r="134" spans="1:16" ht="28.5" customHeight="1" x14ac:dyDescent="0.25">
      <c r="B134" s="414" t="s">
        <v>542</v>
      </c>
      <c r="C134" s="1545" t="s">
        <v>580</v>
      </c>
      <c r="D134" s="1428"/>
      <c r="E134" s="1428"/>
      <c r="F134" s="1436"/>
      <c r="G134" s="1528" t="s">
        <v>86</v>
      </c>
      <c r="H134" s="1428"/>
      <c r="I134" s="1436"/>
      <c r="J134" s="1528" t="s">
        <v>155</v>
      </c>
      <c r="K134" s="1428"/>
      <c r="L134" s="1436"/>
      <c r="M134" s="1563" t="s">
        <v>3265</v>
      </c>
      <c r="N134" s="1429"/>
      <c r="O134" s="1454"/>
      <c r="P134" s="1475"/>
    </row>
    <row r="135" spans="1:16" ht="28.5" customHeight="1" x14ac:dyDescent="0.25">
      <c r="B135" s="414" t="s">
        <v>544</v>
      </c>
      <c r="C135" s="1545" t="s">
        <v>545</v>
      </c>
      <c r="D135" s="1428"/>
      <c r="E135" s="1428"/>
      <c r="F135" s="1436"/>
      <c r="G135" s="1528" t="s">
        <v>86</v>
      </c>
      <c r="H135" s="1428"/>
      <c r="I135" s="1436"/>
      <c r="J135" s="1528" t="s">
        <v>155</v>
      </c>
      <c r="K135" s="1428"/>
      <c r="L135" s="1436"/>
      <c r="M135" s="1563" t="s">
        <v>3265</v>
      </c>
      <c r="N135" s="1429"/>
      <c r="O135" s="1454"/>
      <c r="P135" s="1475"/>
    </row>
    <row r="136" spans="1:16" ht="28.5" customHeight="1" x14ac:dyDescent="0.25">
      <c r="B136" s="414" t="s">
        <v>546</v>
      </c>
      <c r="C136" s="1545" t="s">
        <v>547</v>
      </c>
      <c r="D136" s="1428"/>
      <c r="E136" s="1428"/>
      <c r="F136" s="1436"/>
      <c r="G136" s="1528" t="s">
        <v>1276</v>
      </c>
      <c r="H136" s="1428"/>
      <c r="I136" s="1436"/>
      <c r="J136" s="1528" t="s">
        <v>1276</v>
      </c>
      <c r="K136" s="1428"/>
      <c r="L136" s="1436"/>
      <c r="M136" s="1563" t="s">
        <v>3265</v>
      </c>
      <c r="N136" s="1429"/>
      <c r="O136" s="1454"/>
      <c r="P136" s="1475"/>
    </row>
    <row r="137" spans="1:16" ht="42.75" customHeight="1" thickBot="1" x14ac:dyDescent="0.3">
      <c r="B137" s="615" t="s">
        <v>548</v>
      </c>
      <c r="C137" s="1575" t="s">
        <v>581</v>
      </c>
      <c r="D137" s="1424"/>
      <c r="E137" s="1424"/>
      <c r="F137" s="492" t="s">
        <v>582</v>
      </c>
      <c r="G137" s="616" t="s">
        <v>86</v>
      </c>
      <c r="H137" s="1576" t="s">
        <v>86</v>
      </c>
      <c r="I137" s="1425"/>
      <c r="J137" s="1576" t="s">
        <v>86</v>
      </c>
      <c r="K137" s="1424"/>
      <c r="L137" s="1425"/>
      <c r="M137" s="1563" t="s">
        <v>86</v>
      </c>
      <c r="N137" s="1429"/>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3266</v>
      </c>
      <c r="P139" s="1573"/>
    </row>
    <row r="140" spans="1:16" ht="19.5" customHeight="1" x14ac:dyDescent="0.25">
      <c r="A140" s="360"/>
      <c r="B140" s="496" t="s">
        <v>395</v>
      </c>
      <c r="C140" s="1461" t="s">
        <v>188</v>
      </c>
      <c r="D140" s="1428"/>
      <c r="E140" s="1436"/>
      <c r="F140" s="14" t="s">
        <v>55</v>
      </c>
      <c r="G140" s="1566" t="s">
        <v>3267</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1566" t="s">
        <v>3267</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55</v>
      </c>
      <c r="G142" s="1566" t="s">
        <v>3267</v>
      </c>
      <c r="H142" s="1428"/>
      <c r="I142" s="1428"/>
      <c r="J142" s="1428"/>
      <c r="K142" s="1436"/>
      <c r="L142" s="1567" t="s">
        <v>55</v>
      </c>
      <c r="M142" s="1428"/>
      <c r="N142" s="1429"/>
      <c r="O142" s="1475"/>
      <c r="P142" s="1475"/>
    </row>
    <row r="143" spans="1:16" ht="19.5" customHeight="1" x14ac:dyDescent="0.25">
      <c r="A143" s="360"/>
      <c r="B143" s="496" t="s">
        <v>406</v>
      </c>
      <c r="C143" s="1461" t="s">
        <v>191</v>
      </c>
      <c r="D143" s="1428"/>
      <c r="E143" s="1436"/>
      <c r="F143" s="14" t="s">
        <v>55</v>
      </c>
      <c r="G143" s="1566" t="s">
        <v>3267</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617" t="s">
        <v>55</v>
      </c>
      <c r="G144" s="1566" t="s">
        <v>3268</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617" t="s">
        <v>55</v>
      </c>
      <c r="G145" s="1566" t="s">
        <v>3268</v>
      </c>
      <c r="H145" s="1428"/>
      <c r="I145" s="1428"/>
      <c r="J145" s="1428"/>
      <c r="K145" s="1436"/>
      <c r="L145" s="1567" t="s">
        <v>55</v>
      </c>
      <c r="M145" s="1428"/>
      <c r="N145" s="1429"/>
      <c r="O145" s="1475"/>
      <c r="P145" s="1475"/>
    </row>
    <row r="146" spans="1:16" ht="19.5" customHeight="1" x14ac:dyDescent="0.25">
      <c r="A146" s="360"/>
      <c r="B146" s="498" t="s">
        <v>414</v>
      </c>
      <c r="C146" s="1461" t="s">
        <v>194</v>
      </c>
      <c r="D146" s="1428"/>
      <c r="E146" s="1436"/>
      <c r="F146" s="617" t="s">
        <v>55</v>
      </c>
      <c r="G146" s="1566" t="s">
        <v>3268</v>
      </c>
      <c r="H146" s="1428"/>
      <c r="I146" s="1428"/>
      <c r="J146" s="1428"/>
      <c r="K146" s="1436"/>
      <c r="L146" s="1567" t="s">
        <v>55</v>
      </c>
      <c r="M146" s="1428"/>
      <c r="N146" s="1429"/>
      <c r="O146" s="1475"/>
      <c r="P146" s="1475"/>
    </row>
    <row r="147" spans="1:16" ht="19.5" customHeight="1" x14ac:dyDescent="0.25">
      <c r="A147" s="360"/>
      <c r="B147" s="498" t="s">
        <v>417</v>
      </c>
      <c r="C147" s="1461" t="s">
        <v>195</v>
      </c>
      <c r="D147" s="1428"/>
      <c r="E147" s="1436"/>
      <c r="F147" s="617" t="s">
        <v>55</v>
      </c>
      <c r="G147" s="1566" t="s">
        <v>3268</v>
      </c>
      <c r="H147" s="1428"/>
      <c r="I147" s="1428"/>
      <c r="J147" s="1428"/>
      <c r="K147" s="1436"/>
      <c r="L147" s="1567" t="s">
        <v>55</v>
      </c>
      <c r="M147" s="1428"/>
      <c r="N147" s="1429"/>
      <c r="O147" s="1475"/>
      <c r="P147" s="1475"/>
    </row>
    <row r="148" spans="1:16" ht="19.5" customHeight="1" x14ac:dyDescent="0.25">
      <c r="A148" s="360"/>
      <c r="B148" s="498" t="s">
        <v>419</v>
      </c>
      <c r="C148" s="1461" t="s">
        <v>196</v>
      </c>
      <c r="D148" s="1428"/>
      <c r="E148" s="1436"/>
      <c r="F148" s="617" t="s">
        <v>55</v>
      </c>
      <c r="G148" s="1566" t="s">
        <v>3268</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617" t="s">
        <v>55</v>
      </c>
      <c r="G149" s="1566" t="s">
        <v>3268</v>
      </c>
      <c r="H149" s="1428"/>
      <c r="I149" s="1428"/>
      <c r="J149" s="1428"/>
      <c r="K149" s="1436"/>
      <c r="L149" s="1567" t="s">
        <v>55</v>
      </c>
      <c r="M149" s="1428"/>
      <c r="N149" s="1429"/>
      <c r="O149" s="1475"/>
      <c r="P149" s="1475"/>
    </row>
    <row r="150" spans="1:16" ht="19.5" customHeight="1" x14ac:dyDescent="0.25">
      <c r="A150" s="360"/>
      <c r="B150" s="497" t="s">
        <v>542</v>
      </c>
      <c r="C150" s="1461" t="s">
        <v>198</v>
      </c>
      <c r="D150" s="1428"/>
      <c r="E150" s="1436"/>
      <c r="F150" s="617" t="s">
        <v>55</v>
      </c>
      <c r="G150" s="1566" t="s">
        <v>3268</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18.75" customHeight="1" x14ac:dyDescent="0.25">
      <c r="A152" s="360"/>
      <c r="B152" s="496" t="s">
        <v>395</v>
      </c>
      <c r="C152" s="1461" t="s">
        <v>188</v>
      </c>
      <c r="D152" s="1428"/>
      <c r="E152" s="1436"/>
      <c r="F152" s="1" t="s">
        <v>55</v>
      </c>
      <c r="G152" s="1557" t="s">
        <v>3269</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3269</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t="s">
        <v>3269</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3269</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t="s">
        <v>3270</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557" t="s">
        <v>3270</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557" t="s">
        <v>3270</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t="s">
        <v>3270</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3270</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3270</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3270</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3266</v>
      </c>
      <c r="P163" s="1565"/>
    </row>
    <row r="164" spans="1:16" ht="20.25" customHeight="1" x14ac:dyDescent="0.25">
      <c r="A164" s="360"/>
      <c r="B164" s="499" t="s">
        <v>395</v>
      </c>
      <c r="C164" s="1461" t="s">
        <v>188</v>
      </c>
      <c r="D164" s="1428"/>
      <c r="E164" s="1436"/>
      <c r="F164" s="14" t="s">
        <v>55</v>
      </c>
      <c r="G164" s="1566" t="s">
        <v>3271</v>
      </c>
      <c r="H164" s="1428"/>
      <c r="I164" s="1428"/>
      <c r="J164" s="1428"/>
      <c r="K164" s="1436"/>
      <c r="L164" s="1567" t="s">
        <v>55</v>
      </c>
      <c r="M164" s="1428"/>
      <c r="N164" s="1429"/>
      <c r="O164" s="1475"/>
      <c r="P164" s="1475"/>
    </row>
    <row r="165" spans="1:16" ht="20.25" customHeight="1" x14ac:dyDescent="0.25">
      <c r="A165" s="360"/>
      <c r="B165" s="499" t="s">
        <v>402</v>
      </c>
      <c r="C165" s="1461" t="s">
        <v>189</v>
      </c>
      <c r="D165" s="1428"/>
      <c r="E165" s="1436"/>
      <c r="F165" s="14" t="s">
        <v>55</v>
      </c>
      <c r="G165" s="1566" t="s">
        <v>3272</v>
      </c>
      <c r="H165" s="1428"/>
      <c r="I165" s="1428"/>
      <c r="J165" s="1428"/>
      <c r="K165" s="1436"/>
      <c r="L165" s="1567" t="s">
        <v>55</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302</v>
      </c>
      <c r="P175" s="1500"/>
    </row>
    <row r="176" spans="1:16" ht="21" customHeight="1" x14ac:dyDescent="0.25">
      <c r="A176" s="360"/>
      <c r="B176" s="499" t="s">
        <v>395</v>
      </c>
      <c r="C176" s="1461" t="s">
        <v>188</v>
      </c>
      <c r="D176" s="1428"/>
      <c r="E176" s="1436"/>
      <c r="F176" s="1" t="s">
        <v>55</v>
      </c>
      <c r="G176" s="1897" t="s">
        <v>3273</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55</v>
      </c>
      <c r="G177" s="1897" t="s">
        <v>3274</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55</v>
      </c>
      <c r="G181" s="1897" t="s">
        <v>3275</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55</v>
      </c>
      <c r="G182" s="1897" t="s">
        <v>3276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55</v>
      </c>
      <c r="G183" s="1897" t="s">
        <v>3277</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55</v>
      </c>
      <c r="G184" s="1897" t="s">
        <v>3278</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55</v>
      </c>
      <c r="G185" s="1897" t="s">
        <v>3279</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55</v>
      </c>
      <c r="G186" s="1897" t="s">
        <v>3280</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t="s">
        <v>3281</v>
      </c>
      <c r="M187" s="1495"/>
      <c r="N187" s="1452"/>
      <c r="O187" s="1470" t="s">
        <v>1240</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55</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55</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55</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v>3.6999999999999998E-2</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1762</v>
      </c>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86</v>
      </c>
      <c r="I197" s="1428"/>
      <c r="J197" s="1436"/>
      <c r="K197" s="1490"/>
      <c r="L197" s="1478"/>
      <c r="M197" s="1496"/>
      <c r="N197" s="1454"/>
      <c r="O197" s="1475"/>
      <c r="P197" s="1475"/>
    </row>
    <row r="198" spans="2:16" ht="37.5" customHeight="1" x14ac:dyDescent="0.25">
      <c r="B198" s="77"/>
      <c r="C198" s="1461" t="s">
        <v>609</v>
      </c>
      <c r="D198" s="1428"/>
      <c r="E198" s="1436"/>
      <c r="F198" s="1850"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1240</v>
      </c>
      <c r="P199" s="1470"/>
    </row>
    <row r="200" spans="2:16" ht="38.25" customHeight="1" x14ac:dyDescent="0.25">
      <c r="B200" s="503"/>
      <c r="C200" s="1461" t="s">
        <v>611</v>
      </c>
      <c r="D200" s="1428"/>
      <c r="E200" s="1436"/>
      <c r="F200" s="1528"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t="s">
        <v>1240</v>
      </c>
      <c r="P201" s="1470"/>
    </row>
    <row r="202" spans="2:16" ht="27" customHeight="1" x14ac:dyDescent="0.25">
      <c r="B202" s="421" t="s">
        <v>395</v>
      </c>
      <c r="C202" s="1457" t="s">
        <v>614</v>
      </c>
      <c r="D202" s="1428"/>
      <c r="E202" s="1428"/>
      <c r="F202" s="1428"/>
      <c r="G202" s="1428"/>
      <c r="H202" s="1653"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55</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55</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55</v>
      </c>
      <c r="L216" s="1490"/>
      <c r="M216" s="1478"/>
      <c r="N216" s="1496"/>
      <c r="O216" s="1475"/>
      <c r="P216" s="1475"/>
    </row>
    <row r="217" spans="2:16" ht="27" customHeight="1" x14ac:dyDescent="0.25">
      <c r="B217" s="506"/>
      <c r="C217" s="1461" t="s">
        <v>628</v>
      </c>
      <c r="D217" s="1428"/>
      <c r="E217" s="1436"/>
      <c r="F217" s="1548"/>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2019</v>
      </c>
      <c r="L218" s="1490"/>
      <c r="M218" s="1478"/>
      <c r="N218" s="1496"/>
      <c r="O218" s="1475"/>
      <c r="P218" s="1475"/>
    </row>
    <row r="219" spans="2:16" ht="23.25" customHeight="1" x14ac:dyDescent="0.25">
      <c r="B219" s="507" t="s">
        <v>631</v>
      </c>
      <c r="C219" s="1461" t="s">
        <v>632</v>
      </c>
      <c r="D219" s="1428"/>
      <c r="E219" s="1436"/>
      <c r="F219" s="1550" t="s">
        <v>3282</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2037" t="s">
        <v>3283</v>
      </c>
      <c r="P220" s="1470"/>
    </row>
    <row r="221" spans="2:16" ht="23.25" customHeight="1" x14ac:dyDescent="0.25">
      <c r="B221" s="504" t="s">
        <v>395</v>
      </c>
      <c r="C221" s="1540" t="s">
        <v>635</v>
      </c>
      <c r="D221" s="1428"/>
      <c r="E221" s="1436"/>
      <c r="F221" s="1474" t="s">
        <v>1768</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86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234</v>
      </c>
      <c r="H227" s="508" t="s">
        <v>446</v>
      </c>
      <c r="I227" s="1536"/>
      <c r="J227" s="1428"/>
      <c r="K227" s="1428"/>
      <c r="L227" s="1428"/>
      <c r="M227" s="1428"/>
      <c r="N227" s="1429"/>
      <c r="O227" s="500" t="s">
        <v>3286</v>
      </c>
      <c r="P227" s="379"/>
    </row>
    <row r="228" spans="1:16" ht="40.5" customHeight="1" x14ac:dyDescent="0.25">
      <c r="B228" s="1543" t="s">
        <v>643</v>
      </c>
      <c r="C228" s="1428"/>
      <c r="D228" s="1428"/>
      <c r="E228" s="1428"/>
      <c r="F228" s="1428"/>
      <c r="G228" s="1428"/>
      <c r="H228" s="1428"/>
      <c r="I228" s="1428"/>
      <c r="J228" s="1428"/>
      <c r="K228" s="1428"/>
      <c r="L228" s="1428"/>
      <c r="M228" s="1428"/>
      <c r="N228" s="1429"/>
      <c r="O228" s="2039" t="s">
        <v>2758</v>
      </c>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55</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86</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c r="I236" s="1448"/>
      <c r="J236" s="1448"/>
      <c r="K236" s="1448"/>
      <c r="L236" s="1448"/>
      <c r="M236" s="1448"/>
      <c r="N236" s="1466"/>
      <c r="O236" s="2037" t="s">
        <v>3287</v>
      </c>
      <c r="P236" s="1500"/>
    </row>
    <row r="237" spans="1:16" ht="30" customHeight="1" x14ac:dyDescent="0.25">
      <c r="B237" s="504" t="s">
        <v>395</v>
      </c>
      <c r="C237" s="1461" t="s">
        <v>655</v>
      </c>
      <c r="D237" s="1428"/>
      <c r="E237" s="1436"/>
      <c r="F237" s="14" t="s">
        <v>55</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55</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58</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55</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3288</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1297</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3289</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3290</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835" t="s">
        <v>93</v>
      </c>
      <c r="I254" s="920" t="s">
        <v>93</v>
      </c>
      <c r="J254" s="623" t="s">
        <v>93</v>
      </c>
      <c r="K254" s="526" t="s">
        <v>93</v>
      </c>
      <c r="L254" s="526" t="s">
        <v>93</v>
      </c>
      <c r="M254" s="624" t="s">
        <v>93</v>
      </c>
      <c r="N254" s="625"/>
      <c r="O254" s="1471"/>
      <c r="P254" s="1475"/>
    </row>
    <row r="255" spans="2:16" ht="20.25" customHeight="1" x14ac:dyDescent="0.25">
      <c r="B255" s="498" t="s">
        <v>509</v>
      </c>
      <c r="C255" s="1519" t="s">
        <v>682</v>
      </c>
      <c r="D255" s="1428"/>
      <c r="E255" s="1428"/>
      <c r="F255" s="1428"/>
      <c r="G255" s="1436"/>
      <c r="H255" s="526">
        <v>0</v>
      </c>
      <c r="I255" s="527">
        <v>12</v>
      </c>
      <c r="J255" s="623">
        <v>0</v>
      </c>
      <c r="K255" s="526">
        <v>22630</v>
      </c>
      <c r="L255" s="526">
        <v>90857</v>
      </c>
      <c r="M255" s="624">
        <v>0.24907271866779659</v>
      </c>
      <c r="N255" s="626"/>
      <c r="O255" s="1470" t="s">
        <v>1301</v>
      </c>
      <c r="P255" s="1470"/>
    </row>
    <row r="256" spans="2:16" ht="36" customHeight="1" x14ac:dyDescent="0.25">
      <c r="B256" s="498" t="s">
        <v>511</v>
      </c>
      <c r="C256" s="1519" t="s">
        <v>683</v>
      </c>
      <c r="D256" s="1428"/>
      <c r="E256" s="1436"/>
      <c r="F256" s="1522"/>
      <c r="G256" s="1436"/>
      <c r="H256" s="526" t="s">
        <v>93</v>
      </c>
      <c r="I256" s="527" t="s">
        <v>93</v>
      </c>
      <c r="J256" s="627" t="s">
        <v>93</v>
      </c>
      <c r="K256" s="526" t="s">
        <v>93</v>
      </c>
      <c r="L256" s="527" t="s">
        <v>93</v>
      </c>
      <c r="M256" s="628" t="s">
        <v>93</v>
      </c>
      <c r="N256" s="625"/>
      <c r="O256" s="1475"/>
      <c r="P256" s="1475"/>
    </row>
    <row r="257" spans="2:16" ht="18" customHeight="1" x14ac:dyDescent="0.25">
      <c r="B257" s="535" t="s">
        <v>402</v>
      </c>
      <c r="C257" s="1523" t="s">
        <v>684</v>
      </c>
      <c r="D257" s="1428"/>
      <c r="E257" s="1428"/>
      <c r="F257" s="1428"/>
      <c r="G257" s="1436"/>
      <c r="H257" s="526">
        <v>10</v>
      </c>
      <c r="I257" s="527">
        <v>12</v>
      </c>
      <c r="J257" s="623">
        <v>0.83333333333333337</v>
      </c>
      <c r="K257" s="526">
        <v>33676</v>
      </c>
      <c r="L257" s="526">
        <v>90691</v>
      </c>
      <c r="M257" s="624">
        <v>0.37132681302444559</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6" t="s">
        <v>93</v>
      </c>
      <c r="I259" s="527" t="s">
        <v>93</v>
      </c>
      <c r="J259" s="624" t="s">
        <v>93</v>
      </c>
      <c r="K259" s="526" t="s">
        <v>93</v>
      </c>
      <c r="L259" s="526" t="s">
        <v>93</v>
      </c>
      <c r="M259" s="624" t="s">
        <v>93</v>
      </c>
      <c r="N259" s="629"/>
      <c r="O259" s="1475"/>
      <c r="P259" s="1475"/>
    </row>
    <row r="260" spans="2:16" ht="20.25" customHeight="1" x14ac:dyDescent="0.25">
      <c r="B260" s="497" t="s">
        <v>509</v>
      </c>
      <c r="C260" s="1520" t="s">
        <v>687</v>
      </c>
      <c r="D260" s="1428"/>
      <c r="E260" s="1428"/>
      <c r="F260" s="1428"/>
      <c r="G260" s="537"/>
      <c r="H260" s="526">
        <v>3</v>
      </c>
      <c r="I260" s="527">
        <v>12</v>
      </c>
      <c r="J260" s="623">
        <v>0.25</v>
      </c>
      <c r="K260" s="526">
        <v>25209</v>
      </c>
      <c r="L260" s="526">
        <v>90860</v>
      </c>
      <c r="M260" s="624">
        <v>0.27744882236407659</v>
      </c>
      <c r="N260" s="629"/>
      <c r="O260" s="1475"/>
      <c r="P260" s="1475"/>
    </row>
    <row r="261" spans="2:16" ht="20.25" customHeight="1" x14ac:dyDescent="0.25">
      <c r="B261" s="497" t="s">
        <v>511</v>
      </c>
      <c r="C261" s="1519" t="s">
        <v>688</v>
      </c>
      <c r="D261" s="1428"/>
      <c r="E261" s="1428"/>
      <c r="F261" s="1428"/>
      <c r="G261" s="1436"/>
      <c r="H261" s="526" t="s">
        <v>93</v>
      </c>
      <c r="I261" s="527" t="s">
        <v>93</v>
      </c>
      <c r="J261" s="624" t="s">
        <v>93</v>
      </c>
      <c r="K261" s="526" t="s">
        <v>93</v>
      </c>
      <c r="L261" s="526" t="s">
        <v>93</v>
      </c>
      <c r="M261" s="624" t="s">
        <v>93</v>
      </c>
      <c r="N261" s="625"/>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2</v>
      </c>
      <c r="I263" s="527">
        <v>12</v>
      </c>
      <c r="J263" s="623">
        <v>0.16666666666666671</v>
      </c>
      <c r="K263" s="526">
        <v>41693</v>
      </c>
      <c r="L263" s="526">
        <v>90680</v>
      </c>
      <c r="M263" s="624">
        <v>0.45978164975738861</v>
      </c>
      <c r="N263" s="631"/>
      <c r="O263" s="1475"/>
      <c r="P263" s="1475"/>
    </row>
    <row r="264" spans="2:16" ht="20.25" customHeight="1" x14ac:dyDescent="0.25">
      <c r="B264" s="497" t="s">
        <v>509</v>
      </c>
      <c r="C264" s="1519" t="s">
        <v>691</v>
      </c>
      <c r="D264" s="1428"/>
      <c r="E264" s="1428"/>
      <c r="F264" s="1428"/>
      <c r="G264" s="1436"/>
      <c r="H264" s="526">
        <v>9</v>
      </c>
      <c r="I264" s="527">
        <v>12</v>
      </c>
      <c r="J264" s="623">
        <v>0.75</v>
      </c>
      <c r="K264" s="526">
        <v>55642</v>
      </c>
      <c r="L264" s="526">
        <v>90604</v>
      </c>
      <c r="M264" s="624">
        <v>0.61412299677718418</v>
      </c>
      <c r="N264" s="629"/>
      <c r="O264" s="1475"/>
      <c r="P264" s="1475"/>
    </row>
    <row r="265" spans="2:16" ht="20.25" customHeight="1" x14ac:dyDescent="0.25">
      <c r="B265" s="535" t="s">
        <v>409</v>
      </c>
      <c r="C265" s="1508" t="s">
        <v>692</v>
      </c>
      <c r="D265" s="1428"/>
      <c r="E265" s="1428"/>
      <c r="F265" s="1428"/>
      <c r="G265" s="1428"/>
      <c r="H265" s="526">
        <v>2</v>
      </c>
      <c r="I265" s="527">
        <v>12</v>
      </c>
      <c r="J265" s="623">
        <v>0.16666666666666671</v>
      </c>
      <c r="K265" s="526">
        <v>44482</v>
      </c>
      <c r="L265" s="526">
        <v>90620</v>
      </c>
      <c r="M265" s="624">
        <v>0.49086294416243648</v>
      </c>
      <c r="N265" s="632"/>
      <c r="O265" s="1475"/>
      <c r="P265" s="1475"/>
    </row>
    <row r="266" spans="2:16" ht="20.25" customHeight="1" x14ac:dyDescent="0.25">
      <c r="B266" s="535" t="s">
        <v>411</v>
      </c>
      <c r="C266" s="1508" t="s">
        <v>621</v>
      </c>
      <c r="D266" s="1428"/>
      <c r="E266" s="1428"/>
      <c r="F266" s="1428"/>
      <c r="G266" s="1428"/>
      <c r="H266" s="770" t="s">
        <v>93</v>
      </c>
      <c r="I266" s="771" t="s">
        <v>93</v>
      </c>
      <c r="J266" s="921" t="s">
        <v>93</v>
      </c>
      <c r="K266" s="526" t="s">
        <v>93</v>
      </c>
      <c r="L266" s="526" t="s">
        <v>93</v>
      </c>
      <c r="M266" s="624" t="s">
        <v>93</v>
      </c>
      <c r="N266" s="625"/>
      <c r="O266" s="1475"/>
      <c r="P266" s="1475"/>
    </row>
    <row r="267" spans="2:16" ht="20.25" customHeight="1" x14ac:dyDescent="0.25">
      <c r="B267" s="535" t="s">
        <v>414</v>
      </c>
      <c r="C267" s="1508" t="s">
        <v>121</v>
      </c>
      <c r="D267" s="1428"/>
      <c r="E267" s="1428"/>
      <c r="F267" s="1428"/>
      <c r="G267" s="1428"/>
      <c r="H267" s="526">
        <v>0</v>
      </c>
      <c r="I267" s="527">
        <v>12</v>
      </c>
      <c r="J267" s="623">
        <v>0</v>
      </c>
      <c r="K267" s="526">
        <v>33501</v>
      </c>
      <c r="L267" s="526">
        <v>90760</v>
      </c>
      <c r="M267" s="624">
        <v>0.36911635081533722</v>
      </c>
      <c r="N267" s="632"/>
      <c r="O267" s="1475"/>
      <c r="P267" s="1475"/>
    </row>
    <row r="268" spans="2:16" ht="20.25" customHeight="1" x14ac:dyDescent="0.25">
      <c r="B268" s="535" t="s">
        <v>417</v>
      </c>
      <c r="C268" s="1508" t="s">
        <v>122</v>
      </c>
      <c r="D268" s="1428"/>
      <c r="E268" s="1428"/>
      <c r="F268" s="1428"/>
      <c r="G268" s="1428"/>
      <c r="H268" s="526">
        <v>4</v>
      </c>
      <c r="I268" s="527">
        <v>12</v>
      </c>
      <c r="J268" s="623">
        <v>0.33333333333333331</v>
      </c>
      <c r="K268" s="526">
        <v>68556</v>
      </c>
      <c r="L268" s="526">
        <v>90437</v>
      </c>
      <c r="M268" s="624">
        <v>0.75805256698032886</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v>12</v>
      </c>
      <c r="I270" s="527">
        <v>12</v>
      </c>
      <c r="J270" s="623">
        <v>1</v>
      </c>
      <c r="K270" s="526">
        <v>73812</v>
      </c>
      <c r="L270" s="526">
        <v>90416</v>
      </c>
      <c r="M270" s="623">
        <v>0.81635993629446113</v>
      </c>
      <c r="N270" s="631"/>
      <c r="O270" s="1475"/>
      <c r="P270" s="1475"/>
    </row>
    <row r="271" spans="2:16" ht="20.25" customHeight="1" x14ac:dyDescent="0.25">
      <c r="B271" s="497" t="s">
        <v>509</v>
      </c>
      <c r="C271" s="1517" t="s">
        <v>695</v>
      </c>
      <c r="D271" s="1428"/>
      <c r="E271" s="1428"/>
      <c r="F271" s="1428"/>
      <c r="G271" s="1436"/>
      <c r="H271" s="770" t="s">
        <v>93</v>
      </c>
      <c r="I271" s="771" t="s">
        <v>93</v>
      </c>
      <c r="J271" s="921" t="s">
        <v>93</v>
      </c>
      <c r="K271" s="526" t="s">
        <v>93</v>
      </c>
      <c r="L271" s="526" t="s">
        <v>93</v>
      </c>
      <c r="M271" s="624" t="s">
        <v>93</v>
      </c>
      <c r="N271" s="625"/>
      <c r="O271" s="1475"/>
      <c r="P271" s="1475"/>
    </row>
    <row r="272" spans="2:16" ht="18" customHeight="1" x14ac:dyDescent="0.25">
      <c r="B272" s="535" t="s">
        <v>540</v>
      </c>
      <c r="C272" s="1508" t="s">
        <v>547</v>
      </c>
      <c r="D272" s="1428"/>
      <c r="E272" s="1428"/>
      <c r="F272" s="1428"/>
      <c r="G272" s="1428"/>
      <c r="H272" s="526">
        <v>12</v>
      </c>
      <c r="I272" s="527">
        <v>12</v>
      </c>
      <c r="J272" s="623">
        <v>1</v>
      </c>
      <c r="K272" s="526">
        <v>74163</v>
      </c>
      <c r="L272" s="526">
        <v>90420</v>
      </c>
      <c r="M272" s="623">
        <v>0.82020570670205706</v>
      </c>
      <c r="N272" s="875"/>
      <c r="O272" s="1475"/>
      <c r="P272" s="1475"/>
    </row>
    <row r="273" spans="2:16" ht="43.5" customHeight="1" x14ac:dyDescent="0.25">
      <c r="B273" s="421" t="s">
        <v>542</v>
      </c>
      <c r="C273" s="1461" t="s">
        <v>696</v>
      </c>
      <c r="D273" s="1428"/>
      <c r="E273" s="1428"/>
      <c r="F273" s="1428"/>
      <c r="G273" s="1436"/>
      <c r="H273" s="777">
        <v>54</v>
      </c>
      <c r="I273" s="777">
        <v>120</v>
      </c>
      <c r="J273" s="627">
        <v>0.45</v>
      </c>
      <c r="K273" s="540">
        <v>473364</v>
      </c>
      <c r="L273" s="540">
        <v>906345</v>
      </c>
      <c r="M273" s="628">
        <v>0.52227794051933862</v>
      </c>
      <c r="N273" s="632"/>
      <c r="O273" s="1471"/>
      <c r="P273" s="1471"/>
    </row>
    <row r="274" spans="2:16" ht="92.25" customHeight="1" thickBot="1" x14ac:dyDescent="0.3">
      <c r="B274" s="452" t="s">
        <v>697</v>
      </c>
      <c r="C274" s="1509" t="s">
        <v>698</v>
      </c>
      <c r="D274" s="1424"/>
      <c r="E274" s="1424"/>
      <c r="F274" s="1424"/>
      <c r="G274" s="1425"/>
      <c r="H274" s="1510" t="s">
        <v>3291</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t="s">
        <v>2745</v>
      </c>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2038" t="s">
        <v>2772</v>
      </c>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86</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315</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2037" t="s">
        <v>2775</v>
      </c>
      <c r="P282" s="1506"/>
    </row>
    <row r="283" spans="2:16" ht="46.5" customHeight="1" x14ac:dyDescent="0.25">
      <c r="B283" s="77" t="s">
        <v>712</v>
      </c>
      <c r="C283" s="1461" t="s">
        <v>713</v>
      </c>
      <c r="D283" s="1428"/>
      <c r="E283" s="1428"/>
      <c r="F283" s="1428"/>
      <c r="G283" s="1436"/>
      <c r="H283" s="1462" t="s">
        <v>1304</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320</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1306</v>
      </c>
      <c r="I286" s="1448"/>
      <c r="J286" s="1445"/>
      <c r="K286" s="1490"/>
      <c r="L286" s="1478"/>
      <c r="M286" s="1496"/>
      <c r="N286" s="1454"/>
      <c r="O286" s="1500" t="s">
        <v>1240</v>
      </c>
      <c r="P286" s="1500"/>
    </row>
    <row r="287" spans="2:16" ht="32.25" customHeight="1" thickBot="1" x14ac:dyDescent="0.3">
      <c r="B287" s="452" t="s">
        <v>395</v>
      </c>
      <c r="C287" s="1423" t="s">
        <v>719</v>
      </c>
      <c r="D287" s="1424"/>
      <c r="E287" s="1424"/>
      <c r="F287" s="1424"/>
      <c r="G287" s="1425"/>
      <c r="H287" s="1501" t="s">
        <v>1306</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2036" t="s">
        <v>335</v>
      </c>
      <c r="I289" s="1428"/>
      <c r="J289" s="1428"/>
      <c r="K289" s="1493" t="s">
        <v>446</v>
      </c>
      <c r="L289" s="1779" t="s">
        <v>3292</v>
      </c>
      <c r="M289" s="1495"/>
      <c r="N289" s="1452"/>
      <c r="O289" s="1497" t="s">
        <v>2772</v>
      </c>
      <c r="P289" s="1497"/>
    </row>
    <row r="290" spans="1:16" ht="30.75" customHeight="1" x14ac:dyDescent="0.25">
      <c r="B290" s="418" t="s">
        <v>395</v>
      </c>
      <c r="C290" s="1491" t="s">
        <v>723</v>
      </c>
      <c r="D290" s="1484"/>
      <c r="E290" s="1484"/>
      <c r="F290" s="1484"/>
      <c r="G290" s="1484"/>
      <c r="H290" s="1462" t="s">
        <v>55</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1306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55</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3293</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86</v>
      </c>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2745</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t="s">
        <v>3294</v>
      </c>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336</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3295</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336</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3296</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336</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3297</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336</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1672</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346</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336</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1796</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70</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70</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70</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70</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346</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336</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3298</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70</v>
      </c>
      <c r="I337" s="552" t="s">
        <v>748</v>
      </c>
      <c r="J337" s="1458"/>
      <c r="K337" s="1428"/>
      <c r="L337" s="1428"/>
      <c r="M337" s="1428"/>
      <c r="N337" s="1429"/>
      <c r="O337" s="378" t="s">
        <v>1240</v>
      </c>
      <c r="P337" s="378"/>
    </row>
    <row r="338" spans="1:16" ht="87.75" customHeight="1" x14ac:dyDescent="0.25">
      <c r="A338" s="360"/>
      <c r="B338" s="550" t="s">
        <v>749</v>
      </c>
      <c r="C338" s="1459" t="s">
        <v>750</v>
      </c>
      <c r="D338" s="1448"/>
      <c r="E338" s="1448"/>
      <c r="F338" s="1448"/>
      <c r="G338" s="1445"/>
      <c r="H338" s="12" t="s">
        <v>70</v>
      </c>
      <c r="I338" s="547" t="s">
        <v>446</v>
      </c>
      <c r="J338" s="1460"/>
      <c r="K338" s="1428"/>
      <c r="L338" s="1428"/>
      <c r="M338" s="1428"/>
      <c r="N338" s="1429"/>
      <c r="O338" s="1470" t="s">
        <v>1240</v>
      </c>
      <c r="P338" s="1470"/>
    </row>
    <row r="339" spans="1:16" ht="65.25" customHeight="1" x14ac:dyDescent="0.25">
      <c r="A339" s="360"/>
      <c r="B339" s="419" t="s">
        <v>395</v>
      </c>
      <c r="C339" s="1459" t="s">
        <v>751</v>
      </c>
      <c r="D339" s="1448"/>
      <c r="E339" s="1448"/>
      <c r="F339" s="1448"/>
      <c r="G339" s="1445"/>
      <c r="H339" s="1700" t="s">
        <v>86</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357</v>
      </c>
      <c r="I340" s="1436"/>
      <c r="J340" s="1463" t="s">
        <v>446</v>
      </c>
      <c r="K340" s="1586" t="s">
        <v>3299</v>
      </c>
      <c r="L340" s="1448"/>
      <c r="M340" s="1448"/>
      <c r="N340" s="1466"/>
      <c r="O340" s="1421" t="s">
        <v>2791</v>
      </c>
      <c r="P340" s="1421" t="s">
        <v>2789</v>
      </c>
    </row>
    <row r="341" spans="1:16" ht="42.75" customHeight="1" thickBot="1" x14ac:dyDescent="0.3">
      <c r="A341" s="360"/>
      <c r="B341" s="5" t="s">
        <v>395</v>
      </c>
      <c r="C341" s="1423" t="s">
        <v>754</v>
      </c>
      <c r="D341" s="1424"/>
      <c r="E341" s="1424"/>
      <c r="F341" s="1424"/>
      <c r="G341" s="1425"/>
      <c r="H341" s="1426" t="s">
        <v>3300</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700" t="s">
        <v>3301</v>
      </c>
      <c r="I345" s="1436"/>
      <c r="J345" s="547" t="s">
        <v>446</v>
      </c>
      <c r="K345" s="1691"/>
      <c r="L345" s="1428"/>
      <c r="M345" s="1428"/>
      <c r="N345" s="1429"/>
      <c r="O345" s="1453"/>
      <c r="P345" s="1454"/>
    </row>
    <row r="346" spans="1:16" ht="50.2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72.75" customHeight="1" x14ac:dyDescent="0.25">
      <c r="A347" s="360"/>
      <c r="B347" s="553" t="s">
        <v>762</v>
      </c>
      <c r="C347" s="1461" t="s">
        <v>763</v>
      </c>
      <c r="D347" s="1428"/>
      <c r="E347" s="1428"/>
      <c r="F347" s="1428"/>
      <c r="G347" s="1436"/>
      <c r="H347" s="1503" t="s">
        <v>372</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2796</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3302</v>
      </c>
      <c r="I349" s="1445"/>
      <c r="J349" s="547" t="s">
        <v>446</v>
      </c>
      <c r="K349" s="1691"/>
      <c r="L349" s="1428"/>
      <c r="M349" s="1428"/>
      <c r="N349" s="1429"/>
      <c r="O349" s="1453"/>
      <c r="P349" s="1454"/>
    </row>
    <row r="350" spans="1:16" ht="85.5" customHeight="1" x14ac:dyDescent="0.25">
      <c r="A350" s="360"/>
      <c r="B350" s="553" t="s">
        <v>768</v>
      </c>
      <c r="C350" s="1461" t="s">
        <v>769</v>
      </c>
      <c r="D350" s="1428"/>
      <c r="E350" s="1428"/>
      <c r="F350" s="1428"/>
      <c r="G350" s="1436"/>
      <c r="H350" s="1866" t="s">
        <v>3303</v>
      </c>
      <c r="I350" s="1445"/>
      <c r="J350" s="547" t="s">
        <v>446</v>
      </c>
      <c r="K350" s="1691"/>
      <c r="L350" s="1428"/>
      <c r="M350" s="1428"/>
      <c r="N350" s="1429"/>
      <c r="O350" s="1453"/>
      <c r="P350" s="1454"/>
    </row>
    <row r="351" spans="1:16" ht="66" customHeight="1" thickBot="1" x14ac:dyDescent="0.3">
      <c r="A351" s="360"/>
      <c r="B351" s="550" t="s">
        <v>770</v>
      </c>
      <c r="C351" s="1645" t="s">
        <v>771</v>
      </c>
      <c r="D351" s="1424"/>
      <c r="E351" s="1424"/>
      <c r="F351" s="1424"/>
      <c r="G351" s="1424"/>
      <c r="H351" s="1700" t="s">
        <v>3304</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6">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948" priority="66">
      <formula>OR($I$6="No",$I$6="Don't know")</formula>
    </cfRule>
    <cfRule type="containsBlanks" dxfId="8947" priority="233">
      <formula>LEN(TRIM(F8))=0</formula>
    </cfRule>
    <cfRule type="expression" dxfId="8946" priority="237">
      <formula>$N$13="No"</formula>
    </cfRule>
    <cfRule type="expression" dxfId="8945" priority="238">
      <formula>$N$13="Not applicable"</formula>
    </cfRule>
    <cfRule type="expression" dxfId="8944" priority="239">
      <formula>$N$13="Don't know"</formula>
    </cfRule>
  </conditionalFormatting>
  <conditionalFormatting sqref="L164:M174">
    <cfRule type="expression" dxfId="8943" priority="218">
      <formula>$F$197="Don't know"</formula>
    </cfRule>
    <cfRule type="expression" dxfId="8942" priority="219">
      <formula>$F$197="No"</formula>
    </cfRule>
    <cfRule type="expression" dxfId="8941" priority="235">
      <formula>$F$197="Don't know"</formula>
    </cfRule>
    <cfRule type="expression" dxfId="8940" priority="236">
      <formula>$F$197="No"</formula>
    </cfRule>
  </conditionalFormatting>
  <conditionalFormatting sqref="F43:J43 H82 O252 F164:F174 H276:H278 O289 O338 H338 H280:H286 O276:O277 O286 G92:N92 H254:I255 H257:I257 H259:I261 H263:I268 H270:I272 K254:L255 K259:L261 K263:L268 K270:L272 K257:L257 H25:H26 H29:H30 O282 G36:H37 F45:J45 L164:N174 F50:J54">
    <cfRule type="containsBlanks" dxfId="8939" priority="234">
      <formula>LEN(TRIM(F25))=0</formula>
    </cfRule>
  </conditionalFormatting>
  <conditionalFormatting sqref="O33 O82 O89 O111 O117 O119 O194 O236 O201:O203 O122:O137 O163 O19:O21 O25:O28 O30:O31 O64:O68">
    <cfRule type="containsBlanks" dxfId="8938" priority="232">
      <formula>LEN(TRIM(O19))=0</formula>
    </cfRule>
  </conditionalFormatting>
  <conditionalFormatting sqref="I36:J37">
    <cfRule type="containsBlanks" dxfId="8937" priority="231">
      <formula>LEN(TRIM(I36))=0</formula>
    </cfRule>
  </conditionalFormatting>
  <conditionalFormatting sqref="F219 K113 F176:F186 K195 H201 G123 J123 G125:G136 J125:J136 K204:K216">
    <cfRule type="containsBlanks" dxfId="8936" priority="230">
      <formula>LEN(TRIM(F113))=0</formula>
    </cfRule>
  </conditionalFormatting>
  <conditionalFormatting sqref="J27:J28">
    <cfRule type="containsBlanks" dxfId="8935" priority="228">
      <formula>LEN(TRIM(J27))=0</formula>
    </cfRule>
  </conditionalFormatting>
  <conditionalFormatting sqref="G111">
    <cfRule type="containsBlanks" dxfId="8934" priority="229">
      <formula>LEN(TRIM(G111))=0</formula>
    </cfRule>
  </conditionalFormatting>
  <conditionalFormatting sqref="J31">
    <cfRule type="containsBlanks" dxfId="8933" priority="227">
      <formula>LEN(TRIM(J31))=0</formula>
    </cfRule>
  </conditionalFormatting>
  <conditionalFormatting sqref="J33">
    <cfRule type="containsBlanks" dxfId="8932" priority="226">
      <formula>LEN(TRIM(J33))=0</formula>
    </cfRule>
  </conditionalFormatting>
  <conditionalFormatting sqref="K218">
    <cfRule type="containsBlanks" dxfId="8931" priority="217">
      <formula>LEN(TRIM(K218))=0</formula>
    </cfRule>
  </conditionalFormatting>
  <conditionalFormatting sqref="O175">
    <cfRule type="containsBlanks" dxfId="8930" priority="213">
      <formula>LEN(TRIM(O175))=0</formula>
    </cfRule>
  </conditionalFormatting>
  <conditionalFormatting sqref="H119 K113">
    <cfRule type="expression" dxfId="8929" priority="224">
      <formula>#REF!="Don't know"</formula>
    </cfRule>
    <cfRule type="expression" dxfId="8928" priority="225">
      <formula>#REF!="No"</formula>
    </cfRule>
  </conditionalFormatting>
  <conditionalFormatting sqref="H119">
    <cfRule type="containsBlanks" dxfId="8927" priority="223">
      <formula>LEN(TRIM(H119))=0</formula>
    </cfRule>
  </conditionalFormatting>
  <conditionalFormatting sqref="H117">
    <cfRule type="containsBlanks" dxfId="8926" priority="220">
      <formula>LEN(TRIM(H117))=0</formula>
    </cfRule>
    <cfRule type="expression" dxfId="8925" priority="221">
      <formula>#REF!="Don't know"</formula>
    </cfRule>
    <cfRule type="expression" dxfId="8924" priority="222">
      <formula>#REF!="No"</formula>
    </cfRule>
  </conditionalFormatting>
  <conditionalFormatting sqref="O6:O7">
    <cfRule type="containsBlanks" dxfId="8923" priority="215">
      <formula>LEN(TRIM(O6))=0</formula>
    </cfRule>
  </conditionalFormatting>
  <conditionalFormatting sqref="H289:H290">
    <cfRule type="containsBlanks" dxfId="8922" priority="216">
      <formula>LEN(TRIM(H289))=0</formula>
    </cfRule>
  </conditionalFormatting>
  <conditionalFormatting sqref="O40">
    <cfRule type="containsBlanks" dxfId="8921" priority="214">
      <formula>LEN(TRIM(O40))=0</formula>
    </cfRule>
  </conditionalFormatting>
  <conditionalFormatting sqref="O199:O200">
    <cfRule type="containsBlanks" dxfId="8920" priority="212">
      <formula>LEN(TRIM(O199))=0</formula>
    </cfRule>
  </conditionalFormatting>
  <conditionalFormatting sqref="H292">
    <cfRule type="containsBlanks" dxfId="8919" priority="210">
      <formula>LEN(TRIM(H292))=0</formula>
    </cfRule>
  </conditionalFormatting>
  <conditionalFormatting sqref="I40">
    <cfRule type="containsBlanks" dxfId="8918" priority="211">
      <formula>LEN(TRIM(I40))=0</formula>
    </cfRule>
  </conditionalFormatting>
  <conditionalFormatting sqref="F229:F231 F233:F235">
    <cfRule type="containsBlanks" dxfId="8917" priority="209">
      <formula>LEN(TRIM(F229))=0</formula>
    </cfRule>
  </conditionalFormatting>
  <conditionalFormatting sqref="F236">
    <cfRule type="containsBlanks" dxfId="8916" priority="208">
      <formula>LEN(TRIM(F236))=0</formula>
    </cfRule>
  </conditionalFormatting>
  <conditionalFormatting sqref="F237:F240">
    <cfRule type="expression" dxfId="8915" priority="32">
      <formula>$F$236="No"</formula>
    </cfRule>
    <cfRule type="containsBlanks" dxfId="8914" priority="207">
      <formula>LEN(TRIM(F237))=0</formula>
    </cfRule>
  </conditionalFormatting>
  <conditionalFormatting sqref="L140:L150">
    <cfRule type="expression" dxfId="8913" priority="205">
      <formula>$F$197="Don't know"</formula>
    </cfRule>
    <cfRule type="expression" dxfId="8912" priority="206">
      <formula>$F$197="No"</formula>
    </cfRule>
  </conditionalFormatting>
  <conditionalFormatting sqref="F140:F150 L140:L150">
    <cfRule type="containsBlanks" dxfId="8911" priority="204">
      <formula>LEN(TRIM(F140))=0</formula>
    </cfRule>
  </conditionalFormatting>
  <conditionalFormatting sqref="F152:F162">
    <cfRule type="containsBlanks" dxfId="8910" priority="203">
      <formula>LEN(TRIM(F152))=0</formula>
    </cfRule>
  </conditionalFormatting>
  <conditionalFormatting sqref="O151">
    <cfRule type="containsBlanks" dxfId="8909" priority="202">
      <formula>LEN(TRIM(O151))=0</formula>
    </cfRule>
  </conditionalFormatting>
  <conditionalFormatting sqref="F71:F73">
    <cfRule type="containsBlanks" dxfId="8908" priority="201">
      <formula>LEN(TRIM(F71))=0</formula>
    </cfRule>
  </conditionalFormatting>
  <conditionalFormatting sqref="H189:H192">
    <cfRule type="containsBlanks" dxfId="8907" priority="197">
      <formula>LEN(TRIM(H189))=0</formula>
    </cfRule>
    <cfRule type="expression" dxfId="8906" priority="199">
      <formula>$H$120="Don't know"</formula>
    </cfRule>
    <cfRule type="expression" dxfId="8905" priority="200">
      <formula>$H$120="no"</formula>
    </cfRule>
  </conditionalFormatting>
  <conditionalFormatting sqref="O187">
    <cfRule type="containsBlanks" dxfId="8904" priority="198">
      <formula>LEN(TRIM(O187))=0</formula>
    </cfRule>
  </conditionalFormatting>
  <conditionalFormatting sqref="H187">
    <cfRule type="containsBlanks" dxfId="8903" priority="194">
      <formula>LEN(TRIM(H187))=0</formula>
    </cfRule>
    <cfRule type="expression" dxfId="8902" priority="195">
      <formula>#REF!="Don't know"</formula>
    </cfRule>
    <cfRule type="expression" dxfId="8901" priority="196">
      <formula>#REF!="No"</formula>
    </cfRule>
  </conditionalFormatting>
  <conditionalFormatting sqref="H340:I340 H341">
    <cfRule type="containsBlanks" dxfId="8900" priority="192">
      <formula>LEN(TRIM(H340))=0</formula>
    </cfRule>
    <cfRule type="containsBlanks" priority="193">
      <formula>LEN(TRIM(H340))=0</formula>
    </cfRule>
  </conditionalFormatting>
  <conditionalFormatting sqref="F246:F250">
    <cfRule type="containsBlanks" dxfId="8899" priority="189">
      <formula>LEN(TRIM(F246))=0</formula>
    </cfRule>
  </conditionalFormatting>
  <conditionalFormatting sqref="O242:O244">
    <cfRule type="containsBlanks" dxfId="8898" priority="191">
      <formula>LEN(TRIM(O242))=0</formula>
    </cfRule>
  </conditionalFormatting>
  <conditionalFormatting sqref="G69:J69">
    <cfRule type="containsBlanks" dxfId="8897" priority="187">
      <formula>LEN(TRIM(G69))=0</formula>
    </cfRule>
  </conditionalFormatting>
  <conditionalFormatting sqref="O139">
    <cfRule type="containsBlanks" dxfId="8896" priority="190">
      <formula>LEN(TRIM(O139))=0</formula>
    </cfRule>
  </conditionalFormatting>
  <conditionalFormatting sqref="F221:G221 F223:G223 F222 F225:G225 F224">
    <cfRule type="containsBlanks" dxfId="8895" priority="186">
      <formula>LEN(TRIM(F221))=0</formula>
    </cfRule>
  </conditionalFormatting>
  <conditionalFormatting sqref="G242 G244">
    <cfRule type="containsBlanks" dxfId="8894" priority="188">
      <formula>LEN(TRIM(G242))=0</formula>
    </cfRule>
  </conditionalFormatting>
  <conditionalFormatting sqref="G227">
    <cfRule type="containsBlanks" dxfId="8893" priority="185">
      <formula>LEN(TRIM(G227))=0</formula>
    </cfRule>
  </conditionalFormatting>
  <conditionalFormatting sqref="O220 O227:O228">
    <cfRule type="containsBlanks" dxfId="8892" priority="184">
      <formula>LEN(TRIM(O220))=0</formula>
    </cfRule>
  </conditionalFormatting>
  <conditionalFormatting sqref="J334">
    <cfRule type="containsBlanks" dxfId="8891" priority="175">
      <formula>LEN(TRIM(J334))=0</formula>
    </cfRule>
  </conditionalFormatting>
  <conditionalFormatting sqref="J324">
    <cfRule type="containsBlanks" dxfId="8890" priority="177">
      <formula>LEN(TRIM(J324))=0</formula>
    </cfRule>
  </conditionalFormatting>
  <conditionalFormatting sqref="J298">
    <cfRule type="containsBlanks" dxfId="8889" priority="183">
      <formula>LEN(TRIM(J298))=0</formula>
    </cfRule>
  </conditionalFormatting>
  <conditionalFormatting sqref="J299">
    <cfRule type="containsBlanks" dxfId="8888" priority="182">
      <formula>LEN(TRIM(J299))=0</formula>
    </cfRule>
  </conditionalFormatting>
  <conditionalFormatting sqref="J304">
    <cfRule type="containsBlanks" dxfId="8887" priority="181">
      <formula>LEN(TRIM(J304))=0</formula>
    </cfRule>
  </conditionalFormatting>
  <conditionalFormatting sqref="J309">
    <cfRule type="containsBlanks" dxfId="8886" priority="180">
      <formula>LEN(TRIM(J309))=0</formula>
    </cfRule>
  </conditionalFormatting>
  <conditionalFormatting sqref="J314">
    <cfRule type="containsBlanks" dxfId="8885" priority="179">
      <formula>LEN(TRIM(J314))=0</formula>
    </cfRule>
  </conditionalFormatting>
  <conditionalFormatting sqref="J319">
    <cfRule type="containsBlanks" dxfId="8884" priority="178">
      <formula>LEN(TRIM(J319))=0</formula>
    </cfRule>
  </conditionalFormatting>
  <conditionalFormatting sqref="J329">
    <cfRule type="containsBlanks" dxfId="8883" priority="176">
      <formula>LEN(TRIM(J329))=0</formula>
    </cfRule>
  </conditionalFormatting>
  <conditionalFormatting sqref="J65:J68">
    <cfRule type="containsBlanks" dxfId="8882" priority="174">
      <formula>LEN(TRIM(J65))=0</formula>
    </cfRule>
  </conditionalFormatting>
  <conditionalFormatting sqref="J301">
    <cfRule type="containsBlanks" dxfId="8881" priority="173">
      <formula>LEN(TRIM(J301))=0</formula>
    </cfRule>
  </conditionalFormatting>
  <conditionalFormatting sqref="J306">
    <cfRule type="containsBlanks" dxfId="8880" priority="172">
      <formula>LEN(TRIM(J306))=0</formula>
    </cfRule>
  </conditionalFormatting>
  <conditionalFormatting sqref="J311">
    <cfRule type="containsBlanks" dxfId="8879" priority="171">
      <formula>LEN(TRIM(J311))=0</formula>
    </cfRule>
  </conditionalFormatting>
  <conditionalFormatting sqref="J316">
    <cfRule type="containsBlanks" dxfId="8878" priority="170">
      <formula>LEN(TRIM(J316))=0</formula>
    </cfRule>
  </conditionalFormatting>
  <conditionalFormatting sqref="J326">
    <cfRule type="containsBlanks" dxfId="8877" priority="169">
      <formula>LEN(TRIM(J326))=0</formula>
    </cfRule>
  </conditionalFormatting>
  <conditionalFormatting sqref="J331">
    <cfRule type="containsBlanks" dxfId="8876" priority="168">
      <formula>LEN(TRIM(J331))=0</formula>
    </cfRule>
  </conditionalFormatting>
  <conditionalFormatting sqref="O296:O337">
    <cfRule type="containsBlanks" dxfId="8875" priority="166">
      <formula>LEN(TRIM(O296))=0</formula>
    </cfRule>
  </conditionalFormatting>
  <conditionalFormatting sqref="J336">
    <cfRule type="containsBlanks" dxfId="8874" priority="167">
      <formula>LEN(TRIM(J336))=0</formula>
    </cfRule>
  </conditionalFormatting>
  <conditionalFormatting sqref="H337">
    <cfRule type="containsBlanks" dxfId="8873" priority="165">
      <formula>LEN(TRIM(H337))=0</formula>
    </cfRule>
  </conditionalFormatting>
  <conditionalFormatting sqref="K19:N23">
    <cfRule type="containsBlanks" dxfId="8872" priority="164">
      <formula>LEN(TRIM(K19))=0</formula>
    </cfRule>
  </conditionalFormatting>
  <conditionalFormatting sqref="J321">
    <cfRule type="containsBlanks" dxfId="8871" priority="163">
      <formula>LEN(TRIM(J321))=0</formula>
    </cfRule>
  </conditionalFormatting>
  <conditionalFormatting sqref="H287:J287">
    <cfRule type="containsBlanks" dxfId="8870" priority="162">
      <formula>LEN(TRIM(H287))=0</formula>
    </cfRule>
  </conditionalFormatting>
  <conditionalFormatting sqref="H291:J291">
    <cfRule type="expression" dxfId="8869" priority="28">
      <formula>OR($H$290="No",$H$290="Don't know")</formula>
    </cfRule>
    <cfRule type="containsBlanks" dxfId="8868" priority="161">
      <formula>LEN(TRIM(H291))=0</formula>
    </cfRule>
  </conditionalFormatting>
  <conditionalFormatting sqref="H294:J294">
    <cfRule type="expression" dxfId="8867" priority="26">
      <formula>$H$292="Yes"</formula>
    </cfRule>
    <cfRule type="containsBlanks" dxfId="8866" priority="160">
      <formula>LEN(TRIM(H294))=0</formula>
    </cfRule>
  </conditionalFormatting>
  <conditionalFormatting sqref="O50">
    <cfRule type="containsBlanks" dxfId="8865" priority="159">
      <formula>LEN(TRIM(O50))=0</formula>
    </cfRule>
  </conditionalFormatting>
  <conditionalFormatting sqref="O51">
    <cfRule type="containsBlanks" dxfId="8864" priority="158">
      <formula>LEN(TRIM(O51))=0</formula>
    </cfRule>
  </conditionalFormatting>
  <conditionalFormatting sqref="O52">
    <cfRule type="containsBlanks" dxfId="8863" priority="157">
      <formula>LEN(TRIM(O52))=0</formula>
    </cfRule>
  </conditionalFormatting>
  <conditionalFormatting sqref="O53:O54">
    <cfRule type="containsBlanks" dxfId="8862" priority="156">
      <formula>LEN(TRIM(O53))=0</formula>
    </cfRule>
  </conditionalFormatting>
  <conditionalFormatting sqref="O71">
    <cfRule type="containsBlanks" dxfId="8861" priority="155">
      <formula>LEN(TRIM(O71))=0</formula>
    </cfRule>
  </conditionalFormatting>
  <conditionalFormatting sqref="O42:O47">
    <cfRule type="containsBlanks" dxfId="8860" priority="105">
      <formula>LEN(TRIM(O42))=0</formula>
    </cfRule>
    <cfRule type="containsBlanks" dxfId="8859" priority="154">
      <formula>LEN(TRIM(O42))=0</formula>
    </cfRule>
  </conditionalFormatting>
  <conditionalFormatting sqref="O340">
    <cfRule type="containsBlanks" dxfId="8858" priority="153">
      <formula>LEN(TRIM(O340))=0</formula>
    </cfRule>
  </conditionalFormatting>
  <conditionalFormatting sqref="J308">
    <cfRule type="containsBlanks" dxfId="8857" priority="152">
      <formula>LEN(TRIM(J308))=0</formula>
    </cfRule>
  </conditionalFormatting>
  <conditionalFormatting sqref="G93:H104 I99:N101 I104:N104">
    <cfRule type="containsBlanks" dxfId="8856" priority="151">
      <formula>LEN(TRIM(G93))=0</formula>
    </cfRule>
  </conditionalFormatting>
  <conditionalFormatting sqref="I93:J93 I95:J98 I102:N103">
    <cfRule type="containsBlanks" dxfId="8855" priority="150">
      <formula>LEN(TRIM(I93))=0</formula>
    </cfRule>
  </conditionalFormatting>
  <conditionalFormatting sqref="K93:L93 K95:L98">
    <cfRule type="containsBlanks" dxfId="8854" priority="149">
      <formula>LEN(TRIM(K93))=0</formula>
    </cfRule>
  </conditionalFormatting>
  <conditionalFormatting sqref="M93:N93 M95:N98">
    <cfRule type="containsBlanks" dxfId="8853" priority="148">
      <formula>LEN(TRIM(M93))=0</formula>
    </cfRule>
  </conditionalFormatting>
  <conditionalFormatting sqref="E106:F108">
    <cfRule type="containsBlanks" dxfId="8852" priority="147">
      <formula>LEN(TRIM(E106))=0</formula>
    </cfRule>
  </conditionalFormatting>
  <conditionalFormatting sqref="F75:F78">
    <cfRule type="containsBlanks" dxfId="8851" priority="146">
      <formula>LEN(TRIM(F75))=0</formula>
    </cfRule>
  </conditionalFormatting>
  <conditionalFormatting sqref="H195:H196">
    <cfRule type="containsBlanks" dxfId="8850" priority="145">
      <formula>LEN(TRIM(H195))=0</formula>
    </cfRule>
  </conditionalFormatting>
  <conditionalFormatting sqref="H197">
    <cfRule type="containsBlanks" dxfId="8849" priority="144">
      <formula>LEN(TRIM(H197))=0</formula>
    </cfRule>
  </conditionalFormatting>
  <conditionalFormatting sqref="H199">
    <cfRule type="containsBlanks" dxfId="8848" priority="143">
      <formula>LEN(TRIM(H199))=0</formula>
    </cfRule>
  </conditionalFormatting>
  <conditionalFormatting sqref="I6">
    <cfRule type="expression" dxfId="8847" priority="139">
      <formula>$N$13="No"</formula>
    </cfRule>
    <cfRule type="expression" dxfId="8846" priority="140">
      <formula>$N$13="Not applicable"</formula>
    </cfRule>
    <cfRule type="expression" dxfId="8845" priority="141">
      <formula>$N$13="Don't know"</formula>
    </cfRule>
    <cfRule type="containsBlanks" dxfId="8844" priority="142">
      <formula>LEN(TRIM(I6))=0</formula>
    </cfRule>
  </conditionalFormatting>
  <conditionalFormatting sqref="I10:I18">
    <cfRule type="containsBlanks" dxfId="8843" priority="135">
      <formula>LEN(TRIM(I10))=0</formula>
    </cfRule>
    <cfRule type="expression" dxfId="8842" priority="136">
      <formula>$N$13="No"</formula>
    </cfRule>
    <cfRule type="expression" dxfId="8841" priority="137">
      <formula>$N$13="Not applicable"</formula>
    </cfRule>
    <cfRule type="expression" dxfId="8840" priority="138">
      <formula>$N$13="Don't know"</formula>
    </cfRule>
  </conditionalFormatting>
  <conditionalFormatting sqref="L10:N10">
    <cfRule type="expression" dxfId="8839" priority="134">
      <formula>OR($I$10="No",$I$10="Don't know",$I$10="Not applicable")</formula>
    </cfRule>
  </conditionalFormatting>
  <conditionalFormatting sqref="L11:N11">
    <cfRule type="expression" dxfId="8838" priority="133">
      <formula>OR($I$11="No",$I$11="Don't know",$I$11="Not applicable")</formula>
    </cfRule>
  </conditionalFormatting>
  <conditionalFormatting sqref="L12:N12">
    <cfRule type="expression" dxfId="8837" priority="132">
      <formula>OR($I$12="No",$I$12="Don't know",$I$12="Not applicable")</formula>
    </cfRule>
  </conditionalFormatting>
  <conditionalFormatting sqref="L13:N13">
    <cfRule type="expression" dxfId="8836" priority="131">
      <formula>OR($I$13="No",$I$13="Don't know",$I$13="Not applicable")</formula>
    </cfRule>
  </conditionalFormatting>
  <conditionalFormatting sqref="L14:N14">
    <cfRule type="expression" dxfId="8835" priority="130">
      <formula>OR($I$14="No",$I$14="Don't know",$I$14="Not applicable")</formula>
    </cfRule>
  </conditionalFormatting>
  <conditionalFormatting sqref="L15:N15">
    <cfRule type="expression" dxfId="8834" priority="129">
      <formula>OR($I$15="No",$I$15="Don't know",$I$15="Not applicable")</formula>
    </cfRule>
  </conditionalFormatting>
  <conditionalFormatting sqref="L16:N16">
    <cfRule type="expression" dxfId="8833" priority="128">
      <formula>OR($I$16="No",$I$16="Don't know",$I$16="Not applicable")</formula>
    </cfRule>
  </conditionalFormatting>
  <conditionalFormatting sqref="L18:N18">
    <cfRule type="expression" dxfId="8832" priority="127">
      <formula>OR($I$18="No",$I$18="Don't know",$I$18="Not applicable")</formula>
    </cfRule>
  </conditionalFormatting>
  <conditionalFormatting sqref="L17:N17">
    <cfRule type="expression" dxfId="8831" priority="126">
      <formula>OR($I$17="Neither",$I$17="Don't know",$I$17="Not applicable")</formula>
    </cfRule>
  </conditionalFormatting>
  <conditionalFormatting sqref="J303">
    <cfRule type="containsBlanks" dxfId="8830" priority="125">
      <formula>LEN(TRIM(J303))=0</formula>
    </cfRule>
  </conditionalFormatting>
  <conditionalFormatting sqref="J313">
    <cfRule type="containsBlanks" dxfId="8829" priority="124">
      <formula>LEN(TRIM(J313))=0</formula>
    </cfRule>
  </conditionalFormatting>
  <conditionalFormatting sqref="J318">
    <cfRule type="containsBlanks" dxfId="8828" priority="123">
      <formula>LEN(TRIM(J318))=0</formula>
    </cfRule>
  </conditionalFormatting>
  <conditionalFormatting sqref="J323">
    <cfRule type="containsBlanks" dxfId="8827" priority="122">
      <formula>LEN(TRIM(J323))=0</formula>
    </cfRule>
  </conditionalFormatting>
  <conditionalFormatting sqref="J328">
    <cfRule type="containsBlanks" dxfId="8826" priority="121">
      <formula>LEN(TRIM(J328))=0</formula>
    </cfRule>
  </conditionalFormatting>
  <conditionalFormatting sqref="J333">
    <cfRule type="containsBlanks" dxfId="8825" priority="120">
      <formula>LEN(TRIM(J333))=0</formula>
    </cfRule>
  </conditionalFormatting>
  <conditionalFormatting sqref="H115">
    <cfRule type="expression" dxfId="8824" priority="117">
      <formula>#REF!="Don't know"</formula>
    </cfRule>
    <cfRule type="expression" dxfId="8823" priority="118">
      <formula>#REF!="No"</formula>
    </cfRule>
    <cfRule type="containsBlanks" dxfId="8822" priority="119">
      <formula>LEN(TRIM(H115))=0</formula>
    </cfRule>
  </conditionalFormatting>
  <conditionalFormatting sqref="K43:L43 K45:L45">
    <cfRule type="containsBlanks" dxfId="8821" priority="116">
      <formula>LEN(TRIM(K43))=0</formula>
    </cfRule>
  </conditionalFormatting>
  <conditionalFormatting sqref="K50:L54">
    <cfRule type="containsBlanks" dxfId="8820" priority="115">
      <formula>LEN(TRIM(K50))=0</formula>
    </cfRule>
  </conditionalFormatting>
  <conditionalFormatting sqref="H115:J115">
    <cfRule type="expression" dxfId="8819" priority="113">
      <formula>IF($G$111,"No")</formula>
    </cfRule>
    <cfRule type="expression" dxfId="8818" priority="114">
      <formula>IF+$G$111="No"</formula>
    </cfRule>
  </conditionalFormatting>
  <conditionalFormatting sqref="H113:H114">
    <cfRule type="expression" dxfId="8817" priority="110">
      <formula>#REF!="Don't know"</formula>
    </cfRule>
    <cfRule type="expression" dxfId="8816" priority="111">
      <formula>#REF!="No"</formula>
    </cfRule>
    <cfRule type="containsBlanks" dxfId="8815" priority="112">
      <formula>LEN(TRIM(H113))=0</formula>
    </cfRule>
  </conditionalFormatting>
  <conditionalFormatting sqref="H116">
    <cfRule type="expression" dxfId="8814" priority="107">
      <formula>#REF!="Don't know"</formula>
    </cfRule>
    <cfRule type="expression" dxfId="8813" priority="108">
      <formula>#REF!="No"</formula>
    </cfRule>
    <cfRule type="containsBlanks" dxfId="8812" priority="109">
      <formula>LEN(TRIM(H116))=0</formula>
    </cfRule>
  </conditionalFormatting>
  <conditionalFormatting sqref="M43 M50:M54 M45">
    <cfRule type="containsBlanks" dxfId="8811" priority="106">
      <formula>LEN(TRIM(M43))=0</formula>
    </cfRule>
  </conditionalFormatting>
  <conditionalFormatting sqref="O64:O69">
    <cfRule type="containsBlanks" dxfId="8810" priority="104">
      <formula>LEN(TRIM(O64))=0</formula>
    </cfRule>
  </conditionalFormatting>
  <conditionalFormatting sqref="O71:O79">
    <cfRule type="containsBlanks" dxfId="8809" priority="103">
      <formula>LEN(TRIM(O71))=0</formula>
    </cfRule>
  </conditionalFormatting>
  <conditionalFormatting sqref="O89:O109">
    <cfRule type="containsBlanks" dxfId="8808" priority="101">
      <formula>LEN(TRIM(O89))=0</formula>
    </cfRule>
    <cfRule type="containsBlanks" dxfId="8807" priority="102">
      <formula>LEN(TRIM(O89))=0</formula>
    </cfRule>
  </conditionalFormatting>
  <conditionalFormatting sqref="O122:O137">
    <cfRule type="containsBlanks" dxfId="8806" priority="100">
      <formula>LEN(TRIM(O122))=0</formula>
    </cfRule>
  </conditionalFormatting>
  <conditionalFormatting sqref="O139:O240">
    <cfRule type="containsBlanks" dxfId="8805" priority="99">
      <formula>LEN(TRIM(O139))=0</formula>
    </cfRule>
  </conditionalFormatting>
  <conditionalFormatting sqref="O228:O235">
    <cfRule type="containsBlanks" dxfId="8804" priority="93">
      <formula>LEN(TRIM(O228))=0</formula>
    </cfRule>
    <cfRule type="containsBlanks" dxfId="8803" priority="98">
      <formula>LEN(TRIM(O228))=0</formula>
    </cfRule>
  </conditionalFormatting>
  <conditionalFormatting sqref="O151:O162">
    <cfRule type="containsBlanks" dxfId="8802" priority="97">
      <formula>LEN(TRIM(O151))=0</formula>
    </cfRule>
  </conditionalFormatting>
  <conditionalFormatting sqref="O194:O198">
    <cfRule type="containsBlanks" dxfId="8801" priority="96">
      <formula>LEN(TRIM(O194))=0</formula>
    </cfRule>
  </conditionalFormatting>
  <conditionalFormatting sqref="O203:O219">
    <cfRule type="containsBlanks" dxfId="8800" priority="95">
      <formula>LEN(TRIM(O203))=0</formula>
    </cfRule>
  </conditionalFormatting>
  <conditionalFormatting sqref="O220:O226">
    <cfRule type="containsBlanks" dxfId="8799" priority="94">
      <formula>LEN(TRIM(O220))=0</formula>
    </cfRule>
  </conditionalFormatting>
  <conditionalFormatting sqref="O236">
    <cfRule type="containsBlanks" dxfId="8798" priority="92">
      <formula>LEN(TRIM(O236))=0</formula>
    </cfRule>
  </conditionalFormatting>
  <conditionalFormatting sqref="O236:O240">
    <cfRule type="containsBlanks" dxfId="8797" priority="90">
      <formula>LEN(TRIM(O236))=0</formula>
    </cfRule>
    <cfRule type="containsBlanks" dxfId="8796" priority="91">
      <formula>LEN(TRIM(O236))=0</formula>
    </cfRule>
  </conditionalFormatting>
  <conditionalFormatting sqref="O242:O250">
    <cfRule type="containsBlanks" dxfId="8795" priority="88">
      <formula>LEN(TRIM(O242))=0</formula>
    </cfRule>
    <cfRule type="containsBlanks" dxfId="8794" priority="89">
      <formula>LEN(TRIM(O242))=0</formula>
    </cfRule>
  </conditionalFormatting>
  <conditionalFormatting sqref="O255">
    <cfRule type="containsBlanks" dxfId="8793" priority="87">
      <formula>LEN(TRIM(O255))=0</formula>
    </cfRule>
  </conditionalFormatting>
  <conditionalFormatting sqref="O277:O281">
    <cfRule type="containsBlanks" dxfId="8792" priority="86">
      <formula>LEN(TRIM(O277))=0</formula>
    </cfRule>
  </conditionalFormatting>
  <conditionalFormatting sqref="O289:O294">
    <cfRule type="containsBlanks" dxfId="8791" priority="85">
      <formula>LEN(TRIM(O289))=0</formula>
    </cfRule>
  </conditionalFormatting>
  <conditionalFormatting sqref="O296:O336">
    <cfRule type="timePeriod" dxfId="8790" priority="84" timePeriod="yesterday">
      <formula>FLOOR(O296,1)=TODAY()-1</formula>
    </cfRule>
  </conditionalFormatting>
  <conditionalFormatting sqref="F84:J84">
    <cfRule type="containsBlanks" dxfId="8789" priority="83">
      <formula>LEN(TRIM(F84))=0</formula>
    </cfRule>
  </conditionalFormatting>
  <conditionalFormatting sqref="G36:G37">
    <cfRule type="expression" dxfId="8788" priority="81">
      <formula>OR($J$33="No",$J$33="Don't know")</formula>
    </cfRule>
    <cfRule type="expression" dxfId="8787" priority="82">
      <formula>$J$33="No"</formula>
    </cfRule>
  </conditionalFormatting>
  <conditionalFormatting sqref="I10:I11">
    <cfRule type="expression" dxfId="8786" priority="80">
      <formula>$I$6="No"</formula>
    </cfRule>
  </conditionalFormatting>
  <conditionalFormatting sqref="I12">
    <cfRule type="expression" dxfId="8785" priority="79">
      <formula>$I$6="No"</formula>
    </cfRule>
  </conditionalFormatting>
  <conditionalFormatting sqref="I13:I18 K19:N23">
    <cfRule type="expression" dxfId="8784" priority="78">
      <formula>OR($I$6="No",$I$6="Don't know")</formula>
    </cfRule>
  </conditionalFormatting>
  <conditionalFormatting sqref="I10:I12">
    <cfRule type="expression" dxfId="8783" priority="77">
      <formula>OR($I$6="No",$I$6="Don't know")</formula>
    </cfRule>
  </conditionalFormatting>
  <conditionalFormatting sqref="I19:I23">
    <cfRule type="expression" dxfId="8782" priority="71">
      <formula>OR($I$6="No",$I$6="Don't know")</formula>
    </cfRule>
    <cfRule type="expression" dxfId="8781" priority="72">
      <formula>$I$6="No"</formula>
    </cfRule>
    <cfRule type="containsBlanks" dxfId="8780" priority="73">
      <formula>LEN(TRIM(I19))=0</formula>
    </cfRule>
    <cfRule type="expression" dxfId="8779" priority="74">
      <formula>$N$13="No"</formula>
    </cfRule>
    <cfRule type="expression" dxfId="8778" priority="75">
      <formula>$N$13="Not applicable"</formula>
    </cfRule>
    <cfRule type="expression" dxfId="8777" priority="76">
      <formula>$N$13="Don't know"</formula>
    </cfRule>
  </conditionalFormatting>
  <conditionalFormatting sqref="F43 F45:M45">
    <cfRule type="expression" dxfId="8776" priority="70">
      <formula>OR($I$40="No",$I$40="Don't know")</formula>
    </cfRule>
  </conditionalFormatting>
  <conditionalFormatting sqref="G43:M43">
    <cfRule type="expression" dxfId="8775" priority="69">
      <formula>OR($I$40="No",$I$40="Don't know")</formula>
    </cfRule>
  </conditionalFormatting>
  <conditionalFormatting sqref="J111:N111">
    <cfRule type="expression" dxfId="8774" priority="68">
      <formula>OR($G$111="No",$G$111="Don't know")</formula>
    </cfRule>
  </conditionalFormatting>
  <conditionalFormatting sqref="H113:J116">
    <cfRule type="expression" dxfId="8773" priority="67">
      <formula>OR($G$111="No",$G$111="Don't know")</formula>
    </cfRule>
  </conditionalFormatting>
  <conditionalFormatting sqref="L10:N18">
    <cfRule type="expression" dxfId="8772" priority="65">
      <formula>OR($I$6="No",$I$6="Don't know")</formula>
    </cfRule>
  </conditionalFormatting>
  <conditionalFormatting sqref="H36:J37">
    <cfRule type="expression" dxfId="8771" priority="64">
      <formula>OR($J$33="No",$J$33="Don't know")</formula>
    </cfRule>
  </conditionalFormatting>
  <conditionalFormatting sqref="F84:N87">
    <cfRule type="expression" dxfId="8770" priority="63">
      <formula>OR($H$82="No",$H$82="Don't know")</formula>
    </cfRule>
  </conditionalFormatting>
  <conditionalFormatting sqref="G123:I123">
    <cfRule type="expression" dxfId="8769" priority="62">
      <formula>OR($I$92="No",$I$92="Don't know")</formula>
    </cfRule>
  </conditionalFormatting>
  <conditionalFormatting sqref="J123:L123">
    <cfRule type="expression" dxfId="8768" priority="61">
      <formula>OR($G$92="No",$G$92="Don't know")</formula>
    </cfRule>
  </conditionalFormatting>
  <conditionalFormatting sqref="G125:I128">
    <cfRule type="expression" dxfId="8767" priority="60">
      <formula>OR($I$94="No",$I$94="Don't know")</formula>
    </cfRule>
  </conditionalFormatting>
  <conditionalFormatting sqref="J125:L128">
    <cfRule type="expression" dxfId="8766" priority="59">
      <formula>OR($G$94="No",$G$94="Don't know")</formula>
    </cfRule>
  </conditionalFormatting>
  <conditionalFormatting sqref="G129:I130">
    <cfRule type="expression" dxfId="8765" priority="58">
      <formula>OR($I$97="No",$I$97="Don't know")</formula>
    </cfRule>
  </conditionalFormatting>
  <conditionalFormatting sqref="J129:L130">
    <cfRule type="expression" dxfId="8764" priority="57">
      <formula>OR($G$97="No",$G$97="Don't know")</formula>
    </cfRule>
  </conditionalFormatting>
  <conditionalFormatting sqref="G131:I131">
    <cfRule type="expression" dxfId="8763" priority="56">
      <formula>OR($I$99="No",$I$99="Don't know")</formula>
    </cfRule>
  </conditionalFormatting>
  <conditionalFormatting sqref="J131:L131">
    <cfRule type="expression" dxfId="8762" priority="55">
      <formula>OR($G$99="No",$G$99="Don't know")</formula>
    </cfRule>
  </conditionalFormatting>
  <conditionalFormatting sqref="G132:I132">
    <cfRule type="expression" dxfId="8761" priority="54">
      <formula>OR($I$100="No",$I$100="Don't know")</formula>
    </cfRule>
  </conditionalFormatting>
  <conditionalFormatting sqref="J132:L132">
    <cfRule type="expression" dxfId="8760" priority="53">
      <formula>OR($G$100="No",$G$100="Don't know")</formula>
    </cfRule>
  </conditionalFormatting>
  <conditionalFormatting sqref="G133:I133">
    <cfRule type="expression" dxfId="8759" priority="52">
      <formula>OR($I$101="No",$I$101="Don't know")</formula>
    </cfRule>
  </conditionalFormatting>
  <conditionalFormatting sqref="J133:L133">
    <cfRule type="expression" dxfId="8758" priority="51">
      <formula>OR($G$101="No",$G$101="Don't know")</formula>
    </cfRule>
  </conditionalFormatting>
  <conditionalFormatting sqref="G134:I134">
    <cfRule type="expression" dxfId="8757" priority="50">
      <formula>OR($I$102="No",$I$102="Don't know")</formula>
    </cfRule>
  </conditionalFormatting>
  <conditionalFormatting sqref="J134:L134">
    <cfRule type="expression" dxfId="8756" priority="49">
      <formula>OR($G$102="No",$G$102="Don't know")</formula>
    </cfRule>
  </conditionalFormatting>
  <conditionalFormatting sqref="J135:L135">
    <cfRule type="expression" dxfId="8755" priority="48">
      <formula>OR($G$103="No",$G$103="Don't know")</formula>
    </cfRule>
  </conditionalFormatting>
  <conditionalFormatting sqref="G135:I135">
    <cfRule type="expression" dxfId="8754" priority="47">
      <formula>OR($I$103="No",$I$103="Don't know")</formula>
    </cfRule>
  </conditionalFormatting>
  <conditionalFormatting sqref="G136:I136">
    <cfRule type="expression" dxfId="8753" priority="46">
      <formula>OR($I$104="No",$I$104="Don't know")</formula>
    </cfRule>
  </conditionalFormatting>
  <conditionalFormatting sqref="J136:L136">
    <cfRule type="expression" dxfId="8752" priority="45">
      <formula>OR($G$104="No",$G$104="Don't know")</formula>
    </cfRule>
  </conditionalFormatting>
  <conditionalFormatting sqref="H118:J118">
    <cfRule type="expression" dxfId="8751" priority="44">
      <formula>OR($H$117="No",$H$117="Don't know")</formula>
    </cfRule>
  </conditionalFormatting>
  <conditionalFormatting sqref="H120:J120">
    <cfRule type="expression" dxfId="8750" priority="43">
      <formula>OR($H$119="No",$H$119="Don't know")</formula>
    </cfRule>
  </conditionalFormatting>
  <conditionalFormatting sqref="L140:N150">
    <cfRule type="expression" dxfId="8749" priority="42">
      <formula>OR($F140="No",$F140="Don't know")</formula>
    </cfRule>
  </conditionalFormatting>
  <conditionalFormatting sqref="G140:K150">
    <cfRule type="expression" dxfId="8748" priority="41">
      <formula>OR($F140="No",$F140="Don't know")</formula>
    </cfRule>
  </conditionalFormatting>
  <conditionalFormatting sqref="G152:N162">
    <cfRule type="expression" dxfId="8747" priority="40">
      <formula>OR($F152="No",$F152="Don't know")</formula>
    </cfRule>
  </conditionalFormatting>
  <conditionalFormatting sqref="G164:K174">
    <cfRule type="expression" dxfId="8746" priority="39">
      <formula>OR($F164="No",$F164="Don't know")</formula>
    </cfRule>
  </conditionalFormatting>
  <conditionalFormatting sqref="L164:N174">
    <cfRule type="expression" dxfId="8745" priority="38">
      <formula>OR($F164="No",$F164="Don't know")</formula>
    </cfRule>
  </conditionalFormatting>
  <conditionalFormatting sqref="G176:N186">
    <cfRule type="expression" dxfId="8744" priority="37">
      <formula>OR($F176="No",$F176="Don't know")</formula>
    </cfRule>
  </conditionalFormatting>
  <conditionalFormatting sqref="H189:J192">
    <cfRule type="expression" dxfId="8743" priority="36">
      <formula>OR($H$187="No",$H$187="Don't know")</formula>
    </cfRule>
  </conditionalFormatting>
  <conditionalFormatting sqref="H193:J193">
    <cfRule type="expression" dxfId="8742" priority="35">
      <formula>OR($H$187="No",$H$187="Don't know")</formula>
    </cfRule>
  </conditionalFormatting>
  <conditionalFormatting sqref="H197:J197">
    <cfRule type="expression" dxfId="8741" priority="34">
      <formula>AND($H$195="No",$H$196="No")</formula>
    </cfRule>
  </conditionalFormatting>
  <conditionalFormatting sqref="H201:J202">
    <cfRule type="expression" dxfId="8740" priority="33">
      <formula>AND($H$195="No",$H$196="No")</formula>
    </cfRule>
  </conditionalFormatting>
  <conditionalFormatting sqref="G244 F246:G250">
    <cfRule type="expression" dxfId="8739" priority="31">
      <formula>OR($G$242="No",$G$242="Don't know")</formula>
    </cfRule>
  </conditionalFormatting>
  <conditionalFormatting sqref="H279:J279">
    <cfRule type="expression" dxfId="8738" priority="30">
      <formula>OR($H$278="No",$H$278="Don't know",$H$277="No",$H$277="Don't know")</formula>
    </cfRule>
  </conditionalFormatting>
  <conditionalFormatting sqref="H278:J278">
    <cfRule type="expression" dxfId="8737" priority="29">
      <formula>OR($H$277="No",$H$277="Don't know")</formula>
    </cfRule>
  </conditionalFormatting>
  <conditionalFormatting sqref="H293:J293">
    <cfRule type="expression" dxfId="8736" priority="27">
      <formula>OR($H$292="No",$H$292="Don't know",$H$292="Not applicable")</formula>
    </cfRule>
  </conditionalFormatting>
  <conditionalFormatting sqref="F198:J198">
    <cfRule type="expression" dxfId="8735" priority="25">
      <formula>OR($H$197="No",$H$197="Don't know",$H$197="Not applicable (no fees)")</formula>
    </cfRule>
  </conditionalFormatting>
  <conditionalFormatting sqref="F200:J200">
    <cfRule type="expression" dxfId="8734" priority="24">
      <formula>$H$199="No"</formula>
    </cfRule>
  </conditionalFormatting>
  <conditionalFormatting sqref="H202:J202">
    <cfRule type="expression" dxfId="8733" priority="23">
      <formula>OR($H$201="No","Don't know")</formula>
    </cfRule>
  </conditionalFormatting>
  <conditionalFormatting sqref="H339:N339">
    <cfRule type="expression" dxfId="8732" priority="22">
      <formula>OR($H$338="No",$H$338="Don't know")</formula>
    </cfRule>
  </conditionalFormatting>
  <conditionalFormatting sqref="J26">
    <cfRule type="containsBlanks" dxfId="8731" priority="20">
      <formula>LEN(TRIM(J26))=0</formula>
    </cfRule>
  </conditionalFormatting>
  <conditionalFormatting sqref="J25">
    <cfRule type="containsBlanks" dxfId="8730" priority="21">
      <formula>LEN(TRIM(J25))=0</formula>
    </cfRule>
  </conditionalFormatting>
  <conditionalFormatting sqref="H347 H350">
    <cfRule type="containsBlanks" dxfId="8729" priority="18">
      <formula>LEN(TRIM(H347))=0</formula>
    </cfRule>
    <cfRule type="containsBlanks" priority="19">
      <formula>LEN(TRIM(H347))=0</formula>
    </cfRule>
  </conditionalFormatting>
  <conditionalFormatting sqref="H348">
    <cfRule type="containsBlanks" dxfId="8728" priority="16">
      <formula>LEN(TRIM(H348))=0</formula>
    </cfRule>
    <cfRule type="containsBlanks" priority="17">
      <formula>LEN(TRIM(H348))=0</formula>
    </cfRule>
  </conditionalFormatting>
  <conditionalFormatting sqref="H349">
    <cfRule type="containsBlanks" dxfId="8727" priority="14">
      <formula>LEN(TRIM(H349))=0</formula>
    </cfRule>
    <cfRule type="containsBlanks" priority="15">
      <formula>LEN(TRIM(H349))=0</formula>
    </cfRule>
  </conditionalFormatting>
  <conditionalFormatting sqref="H345:H346">
    <cfRule type="containsBlanks" dxfId="8726" priority="12">
      <formula>LEN(TRIM(H345))=0</formula>
    </cfRule>
    <cfRule type="containsBlanks" priority="13">
      <formula>LEN(TRIM(H345))=0</formula>
    </cfRule>
  </conditionalFormatting>
  <conditionalFormatting sqref="H344">
    <cfRule type="containsBlanks" dxfId="8725" priority="10">
      <formula>LEN(TRIM(H344))=0</formula>
    </cfRule>
    <cfRule type="containsBlanks" priority="11">
      <formula>LEN(TRIM(H344))=0</formula>
    </cfRule>
  </conditionalFormatting>
  <conditionalFormatting sqref="H345:I345">
    <cfRule type="expression" dxfId="8724" priority="9">
      <formula>OR($H$344="No",$H$344="Don't know")</formula>
    </cfRule>
  </conditionalFormatting>
  <conditionalFormatting sqref="H351">
    <cfRule type="containsBlanks" dxfId="8723" priority="7">
      <formula>LEN(TRIM(H351))=0</formula>
    </cfRule>
    <cfRule type="containsBlanks" priority="8">
      <formula>LEN(TRIM(H351))=0</formula>
    </cfRule>
  </conditionalFormatting>
  <conditionalFormatting sqref="I45:J45">
    <cfRule type="expression" dxfId="8722" priority="6">
      <formula>OR($I$40="No",$I$40="Don't know")</formula>
    </cfRule>
  </conditionalFormatting>
  <conditionalFormatting sqref="I94:N94">
    <cfRule type="containsBlanks" dxfId="8721" priority="5">
      <formula>LEN(TRIM(I94))=0</formula>
    </cfRule>
  </conditionalFormatting>
  <conditionalFormatting sqref="G124 J124">
    <cfRule type="containsBlanks" dxfId="8720" priority="4">
      <formula>LEN(TRIM(G124))=0</formula>
    </cfRule>
  </conditionalFormatting>
  <conditionalFormatting sqref="G124:I124">
    <cfRule type="expression" dxfId="8719" priority="3">
      <formula>OR($I$92="No",$I$92="Don't know")</formula>
    </cfRule>
  </conditionalFormatting>
  <conditionalFormatting sqref="J124:L124">
    <cfRule type="expression" dxfId="8718" priority="2">
      <formula>OR($G$92="No",$G$92="Don't know")</formula>
    </cfRule>
  </conditionalFormatting>
  <conditionalFormatting sqref="F85:H87">
    <cfRule type="containsBlanks" dxfId="8717" priority="1">
      <formula>LEN(TRIM(F85))=0</formula>
    </cfRule>
  </conditionalFormatting>
  <dataValidations count="59">
    <dataValidation type="list" showInputMessage="1" showErrorMessage="1" sqref="J298:K298 J303:K303 J313:K313 J318:K318 J323:K323 J328:K328 J333:K333" xr:uid="{BF371887-3AB6-F84C-91E1-9CAAF4801FFD}">
      <formula1>"WHO-prequalified, SRA, Both WHO-PQ and SRA,No SRA or WHO-PQ products registered,Don't know"</formula1>
    </dataValidation>
    <dataValidation type="list" showInputMessage="1" showErrorMessage="1" sqref="H197" xr:uid="{5BE4D64B-95EC-1B46-A0BD-012FE515A13C}">
      <formula1>"Yes, No, Don't know,Not applicable (no fees)"</formula1>
    </dataValidation>
    <dataValidation type="list" showInputMessage="1" showErrorMessage="1" sqref="G244" xr:uid="{DE34D123-84EC-3141-90F4-B43197D95991}">
      <formula1>"Yes, No, Don't know, Not applicable (no LMIS)"</formula1>
    </dataValidation>
    <dataValidation type="list" showInputMessage="1" showErrorMessage="1" sqref="F233:F235 F231 J65:J68" xr:uid="{587B4BE6-BF4C-7348-B468-B6A16CE306BC}">
      <formula1>"Yes, No, Don't know,Not applicable"</formula1>
    </dataValidation>
    <dataValidation type="list" showInputMessage="1" showErrorMessage="1" sqref="F236 F229" xr:uid="{2AF25C6F-4D62-9A42-9B66-336504677D5F}">
      <formula1>"Yes, No"</formula1>
    </dataValidation>
    <dataValidation type="list" showInputMessage="1" showErrorMessage="1" sqref="M50:M54 M43 M45" xr:uid="{00C21D77-90D5-7243-9FFF-261C06F76C27}">
      <formula1>"Purchase/P.O. date,Shipment date,Delivery date,Other,Unknown,Not applicable"</formula1>
    </dataValidation>
    <dataValidation type="list" showInputMessage="1" showErrorMessage="1" sqref="H347:I347" xr:uid="{C43CD418-B104-ED45-A5A3-BB867EF0AAFE}">
      <formula1>"No impact, Reduced frequency of meetings, Prevented ability to meet, Don't know, Not applicable (no committee)"</formula1>
    </dataValidation>
    <dataValidation type="list" showInputMessage="1" showErrorMessage="1" sqref="F237:F240 I18 I10:I16 H201 H115:J115 I22:I23 H277:J278 L140:L150 L164:N174" xr:uid="{CF62BE4F-DA7D-7B41-9F8F-D33A321D71C5}">
      <formula1>"Yes, No, Don't know, Not applicable"</formula1>
    </dataValidation>
    <dataValidation type="list" showInputMessage="1" showErrorMessage="1" error="Please choose from the dropdown list." sqref="I21" xr:uid="{85BAB636-C496-9441-9AA9-2C8BBF560DE8}">
      <formula1>"0 times, 1 time, 2-3 times, 4 or more times, Don't know, Not applicable"</formula1>
    </dataValidation>
    <dataValidation type="list" showInputMessage="1" showErrorMessage="1" sqref="H25 J25" xr:uid="{E5AF0C22-A7BF-2847-9F0A-490D648014A7}">
      <formula1>"January, February, March, April, May, June, July, August, September, October, November, December"</formula1>
    </dataValidation>
    <dataValidation type="list" showInputMessage="1" showErrorMessage="1" sqref="H30:J30" xr:uid="{047FFD3C-7AD2-DE49-836E-BF229CF6349C}">
      <formula1>"Less than annually,Annually,Bi-annually (twice a year),Quarterly,Monthly,Ad hoc,Don't know"</formula1>
    </dataValidation>
    <dataValidation type="list" showInputMessage="1" showErrorMessage="1" sqref="F140:F150 F230 I40 F164:F174 G106:N108 H195:H196 G111 H119:J119 H117:J117 J31 H82 F152:F162 F176:F186 H187:J187 J33 H337:H338 F43 F45 G242 G92:N104 H199 I6 K204:K216" xr:uid="{2669F6A6-2044-6843-8118-63FE28889BE6}">
      <formula1>"Yes, No, Don't know"</formula1>
    </dataValidation>
    <dataValidation type="list" showInputMessage="1" showErrorMessage="1" sqref="F50:F54" xr:uid="{4CEC40E0-55FC-364F-9C62-9A01309A5CF7}">
      <formula1>"In-kind, Cash, Don't know, Not applicable"</formula1>
    </dataValidation>
    <dataValidation type="list" showInputMessage="1" showErrorMessage="1" sqref="H137 J137:L137" xr:uid="{2BC54FE1-D606-F54D-98C6-0AA53A9FEC39}">
      <formula1>"Community Health Worker (or equivalent), Nurse, Auxiliary Nurse, Auxiliary Nurse Midwife, Clinical Officer, Doctor, Don't know, Not applicable"</formula1>
    </dataValidation>
    <dataValidation type="list" showInputMessage="1" showErrorMessage="1" sqref="H294 H282 H286 H292 H290" xr:uid="{C55F8B72-AE3A-DF41-A4A2-E7938887FD32}">
      <formula1>"Yes, No, Don’t know, Not applicable"</formula1>
    </dataValidation>
    <dataValidation type="list" showInputMessage="1" showErrorMessage="1" sqref="H284:J285" xr:uid="{04AF663B-E8DD-1D45-AFE3-68EF7B20A1F5}">
      <formula1>"Most were tested, Some were tested, None were tested, Don't know, Not applicable"</formula1>
    </dataValidation>
    <dataValidation type="list" showInputMessage="1" showErrorMessage="1" error="Please choose from the dropdown list." sqref="I19:I20" xr:uid="{F9825C72-F429-094D-A78F-0ABC350BED2B}">
      <formula1>"Yes, No, Don't know, Not applicable"</formula1>
    </dataValidation>
    <dataValidation type="list" showInputMessage="1" showErrorMessage="1" sqref="H280:J280" xr:uid="{B23570C9-1D35-004A-90AE-76118C451016}">
      <formula1>"Less than 6 months, 6 months to under 1 year, 1 year to 18 months, More than 18 months,Don’t know, Not applicable"</formula1>
    </dataValidation>
    <dataValidation type="list" showInputMessage="1" showErrorMessage="1" sqref="H281" xr:uid="{928778A6-83D0-254E-8027-45548FBCF4B6}">
      <formula1>"Yes,No,Don’t know, Not applicable"</formula1>
    </dataValidation>
    <dataValidation type="list" showInputMessage="1" showErrorMessage="1" sqref="H289:J289" xr:uid="{6CB4E014-B18C-2E48-BAFC-3D9ACA79AB5E}">
      <formula1>"0,1,2-3,More than 3, Don’t know"</formula1>
    </dataValidation>
    <dataValidation type="list" showInputMessage="1" showErrorMessage="1" sqref="H287:J287" xr:uid="{ECE97CD1-9F66-B14B-B9C0-B1A69249143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02DF22BF-7147-4C42-B09E-DA83A5A5ABB2}">
      <formula1>"Yes,No,Don't know,Not applicable"</formula1>
    </dataValidation>
    <dataValidation type="list" showInputMessage="1" showErrorMessage="1" sqref="H291:J291" xr:uid="{22F70F99-A139-8349-9889-F1178EFBFB7F}">
      <formula1>"0-25%,26-50%,51-75%,76-100%, Don’t know, Not applicable"</formula1>
    </dataValidation>
    <dataValidation type="list" showInputMessage="1" showErrorMessage="1" sqref="H340:I340" xr:uid="{7E4C5D48-381C-E741-A69E-8CE2DFE8AE69}">
      <formula1>"Yes (PSE plan with FP/RH component),No PSE plan started/developed,Yes PSE plan but no FP/RH component,Don't know"</formula1>
    </dataValidation>
    <dataValidation type="list" showInputMessage="1" showErrorMessage="1" sqref="F246:G246" xr:uid="{EBB72FDB-377C-374E-8D44-CCC432659910}">
      <formula1>"Yes: All public sector facilities included, Yes: Some public sector facilities included,None, Don't know, Not applicable (no LMIS)"</formula1>
    </dataValidation>
    <dataValidation type="list" showInputMessage="1" showErrorMessage="1" sqref="F247:G247" xr:uid="{0ABE2920-64FC-AA45-AF23-E5E2423F91F0}">
      <formula1>"Yes: All private sector facilities included, Yes: Some private sector facilities included,None, Don't know, Not applicable (no LMIS)"</formula1>
    </dataValidation>
    <dataValidation type="list" showInputMessage="1" showErrorMessage="1" sqref="F248:G248" xr:uid="{5F5EC70F-81DA-CD45-B643-E158C27C0100}">
      <formula1>"Yes: All NGO facilities included, Yes: Some NGO facilities included,None, Don't know, Not applicable (no LMIS)"</formula1>
    </dataValidation>
    <dataValidation type="list" showInputMessage="1" showErrorMessage="1" sqref="F249:G249" xr:uid="{1ED36638-06AD-5D41-876C-53AF388DB0C9}">
      <formula1>"Yes: All social marketing sites included, Yes: Some social marketing sites included,None, Don't know, Not applicable (no LMIS)"</formula1>
    </dataValidation>
    <dataValidation showInputMessage="1" showErrorMessage="1" error="Please choose from the dropdown list." sqref="K19:N23" xr:uid="{9FFEBE43-4280-C941-A3C8-3C24BB5B0803}"/>
    <dataValidation type="list" showInputMessage="1" showErrorMessage="1" sqref="F221:G221" xr:uid="{2A91EFE7-3FE9-9641-A485-D0460831C49B}">
      <formula1>"Yes: Extensive social marketing,Yes: Some social marketing,No,Don't know"</formula1>
    </dataValidation>
    <dataValidation type="list" showInputMessage="1" showErrorMessage="1" sqref="F223:G223" xr:uid="{181A4368-6402-BE4A-B6C9-478F6C3C4DFD}">
      <formula1>"Yes: Extensive mobile outreach/education,Yes: Some mobile outreach/education,No,Don't know"</formula1>
    </dataValidation>
    <dataValidation type="list" showInputMessage="1" showErrorMessage="1" sqref="F225:G225 H189:J192 H344:I344 H346:I346" xr:uid="{90ABC227-1FD3-FC47-A6F9-AEA14409B77B}">
      <formula1>"Yes,No,Don't know"</formula1>
    </dataValidation>
    <dataValidation type="list" showInputMessage="1" showErrorMessage="1" sqref="G227" xr:uid="{339D6092-B8D4-9D44-BD2A-74F75C97DB7A}">
      <formula1>"0%,1-10%,11-20%,21-30%,31-40%,41-50%,51-60%,61-70%,71-80%,81-100%,Don't know,Not applicable"</formula1>
    </dataValidation>
    <dataValidation type="list" showInputMessage="1" showErrorMessage="1" sqref="F250:G250" xr:uid="{5674F04B-85A2-BC4F-9789-AD9797D1ED2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101A0A6A-37C3-4948-800A-B4CB6E66F4AC}">
      <formula1>"Ministry of Finance, Ministry of Planning,Both,Neither,Don't know, Not applicable"</formula1>
    </dataValidation>
    <dataValidation type="list" showInputMessage="1" showErrorMessage="1" error="Please choose from the dropdown list." prompt="Please select from the dropdown list" sqref="G66:I68" xr:uid="{6BEB1DC5-024E-4147-A0E0-39BCDDE5BC7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0B610E73-6C40-364A-8487-D865F582C4EF}">
      <formula1>"Community Health Worker (or equivalent),Auxiliary Nurse,Auxiliary Nurse Midwife,Nurse,Clinical Officer,Doctor,Don't know,Not applicable"</formula1>
    </dataValidation>
    <dataValidation type="list" showInputMessage="1" showErrorMessage="1" sqref="F222:G222" xr:uid="{B13A63EF-A4BE-1B4B-BEF9-B5F8340D8034}">
      <formula1>"Yes: Extensive mass media,Yes: Some mass media,No,Don't know"</formula1>
    </dataValidation>
    <dataValidation type="list" showInputMessage="1" showErrorMessage="1" sqref="F224:G224" xr:uid="{41710122-6D4A-1D4D-B801-F8B54BE6725C}">
      <formula1>"Yes: Extensive community mobilization/engagement,Yes: Some community mobilization/engagement,No,Don't know"</formula1>
    </dataValidation>
    <dataValidation type="list" showInputMessage="1" showErrorMessage="1" sqref="H283:J283" xr:uid="{D6529637-9193-F647-AD0E-DBB2032FB5FE}">
      <formula1>"Yes - ISO certified, Yes - WHO-PQ, Yes - both ISO certified and WHO-PQ,Neither, Don’t know, Not applicable"</formula1>
    </dataValidation>
    <dataValidation type="list" showInputMessage="1" showErrorMessage="1" sqref="J301:K301 J306:K306 J311:K311 J316:K316 J326:K326 J331:K331 J336:K336 J321:K321" xr:uid="{3274F05D-27AA-9144-837F-87D5E5AF7527}">
      <formula1>"0,1,2 or more,Don't know"</formula1>
    </dataValidation>
    <dataValidation type="list" showInputMessage="1" showErrorMessage="1" sqref="H276:J276" xr:uid="{85A264AE-6CB5-A046-9EA6-EA428FA6A7B8}">
      <formula1>"Yes, No, Don’t know, Not applicable (No NMRA)"</formula1>
    </dataValidation>
    <dataValidation type="list" showInputMessage="1" showErrorMessage="1" sqref="H341:I341" xr:uid="{98973092-A54A-9F4B-9C6C-397B97B0096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55D0B24-3C87-5340-B556-4F88DC902074}">
      <formula1>"WHO-prequalified, SRA, Both WHO-PQ and SRA,No SRA or WHO-PQ products registered,Don’t know"</formula1>
    </dataValidation>
    <dataValidation type="list" showInputMessage="1" showErrorMessage="1" sqref="J309:K309 J329 J334 J304 J299 J314 J319 J324" xr:uid="{71AB49F2-D107-BB40-B782-B6A4BE82B2EC}">
      <formula1>"0,1,2-3,More than 3,Don't know"</formula1>
    </dataValidation>
    <dataValidation type="list" showInputMessage="1" showErrorMessage="1" sqref="H116:J116" xr:uid="{10B72FFF-C1CA-A64E-80E8-C2BBA7890095}">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55EB0022-1568-CF46-8A2A-77D418EA82FC}">
      <formula1>0</formula1>
      <formula2>100000000</formula2>
    </dataValidation>
    <dataValidation type="decimal" showInputMessage="1" showErrorMessage="1" error="Enter a numeric value here only (in USD)." sqref="G36:G37" xr:uid="{A21226AD-B98A-1E42-AE80-460B74F4FB9E}">
      <formula1>0</formula1>
      <formula2>100000000</formula2>
    </dataValidation>
    <dataValidation type="decimal" showInputMessage="1" showErrorMessage="1" error="Enter a numeric quantity only." sqref="K50:L54" xr:uid="{503CDFA4-28D1-A540-9311-0AF32B19BF1B}">
      <formula1>0</formula1>
      <formula2>1000000000</formula2>
    </dataValidation>
    <dataValidation type="decimal" showInputMessage="1" showErrorMessage="1" error="Enter a numeric value here only (in USD)." sqref="G50:H54" xr:uid="{9AC1642B-BABA-444D-9E69-FFD455E914D0}">
      <formula1>0</formula1>
      <formula2>500000000</formula2>
    </dataValidation>
    <dataValidation type="decimal" showInputMessage="1" showErrorMessage="1" error="Enter a numeric quantity here only." sqref="K43:L43 K45:L45" xr:uid="{A6143139-1AB4-314D-880B-5FDE7654D383}">
      <formula1>0</formula1>
      <formula2>1000000000</formula2>
    </dataValidation>
    <dataValidation type="custom" operator="lessThanOrEqual" showInputMessage="1" showErrorMessage="1" error="This number cannot exceed the total number of stock status observations (column I)." sqref="H254:H257 H259:H261 H263:H268 H270:H272" xr:uid="{C7ED75EC-3CA1-E64A-B315-99708F0FDDC8}">
      <formula1>H254&lt;=I254</formula1>
    </dataValidation>
    <dataValidation type="custom" showInputMessage="1" showErrorMessage="1" error="This number must be greater than or equal to the number of stocked out observations (Column H)." sqref="I254:I257 I259:I261 I263:I268 I270:I272" xr:uid="{27254EEF-85CD-734B-8890-220509BD93ED}">
      <formula1>I254&gt;=H254</formula1>
    </dataValidation>
    <dataValidation type="custom" showInputMessage="1" showErrorMessage="1" error="This number must be less than or equal to the total number of SDPs reporting (stock observations) (Column L)." sqref="K254:K257 K259:K261 K263:K268 K270:K272" xr:uid="{6DC331FA-DE11-EF4C-A818-C2A349D5799C}">
      <formula1>K254&lt;=L254</formula1>
    </dataValidation>
    <dataValidation type="custom" showInputMessage="1" showErrorMessage="1" error="This number must be greater than or equal to the total number of stocked out obversations (Column K)." sqref="L256" xr:uid="{95CF01B4-62A6-9B4D-A090-C94B909946CB}">
      <formula1>L256&gt;=K256</formula1>
    </dataValidation>
    <dataValidation type="list" showInputMessage="1" showErrorMessage="1" sqref="H26 J26" xr:uid="{00C6E907-0B53-034A-AE5F-3F19B280BEF8}">
      <formula1>"2017,2018,2019,2020,2021"</formula1>
    </dataValidation>
    <dataValidation type="custom" showInputMessage="1" showErrorMessage="1" error="This number must be greater than or equal to the total number of stocked out observations (Column K)." sqref="L254:L255 L257 L259:L261 L263:L268 L270:L272" xr:uid="{A7AB8800-F1F4-964C-8B91-51305807F098}">
      <formula1>L254&gt;=K254</formula1>
    </dataValidation>
    <dataValidation type="list" showInputMessage="1" showErrorMessage="1" sqref="H349:I349" xr:uid="{97325D68-DDA8-6248-B075-5BAF4A61FFBB}">
      <formula1>"High Impact, Medium Impact, Low Impact, No Impact, Unknown"</formula1>
    </dataValidation>
    <dataValidation type="list" showInputMessage="1" showErrorMessage="1" sqref="H348:I348" xr:uid="{69C71E1C-9D6B-F14E-85C2-B8E02E75DDA0}">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C9E84B6-E630-4541-9D49-201D2858040E}"/>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4A5C9-BF75-474B-953E-93945971F839}">
  <sheetPr>
    <tabColor theme="5" tint="0.39997558519241921"/>
  </sheetPr>
  <dimension ref="A1:Q352"/>
  <sheetViews>
    <sheetView showGridLines="0" zoomScaleNormal="100" zoomScaleSheetLayoutView="100" workbookViewId="0">
      <selection activeCell="K19" sqref="K19:N23"/>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4.85546875" style="395" customWidth="1"/>
    <col min="13" max="13" width="16" style="395" customWidth="1"/>
    <col min="14" max="14" width="53.425781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29</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79.5" customHeight="1" x14ac:dyDescent="0.25">
      <c r="B6" s="410" t="s">
        <v>391</v>
      </c>
      <c r="C6" s="1662" t="s">
        <v>392</v>
      </c>
      <c r="D6" s="1439"/>
      <c r="E6" s="1439"/>
      <c r="F6" s="1439"/>
      <c r="G6" s="1439"/>
      <c r="H6" s="1559"/>
      <c r="I6" s="411" t="s">
        <v>55</v>
      </c>
      <c r="J6" s="426" t="s">
        <v>393</v>
      </c>
      <c r="K6" s="1779" t="s">
        <v>3305</v>
      </c>
      <c r="L6" s="1439"/>
      <c r="M6" s="1439"/>
      <c r="N6" s="1440"/>
      <c r="O6" s="1663" t="s">
        <v>2690</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3306</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411" t="s">
        <v>58</v>
      </c>
      <c r="J10" s="1661" t="s">
        <v>401</v>
      </c>
      <c r="K10" s="1436"/>
      <c r="L10" s="1480" t="s">
        <v>93</v>
      </c>
      <c r="M10" s="1428"/>
      <c r="N10" s="1429"/>
      <c r="O10" s="1475"/>
      <c r="P10" s="1475"/>
    </row>
    <row r="11" spans="2:16" ht="28.5" customHeight="1" x14ac:dyDescent="0.25">
      <c r="B11" s="419" t="s">
        <v>402</v>
      </c>
      <c r="C11" s="1461" t="s">
        <v>403</v>
      </c>
      <c r="D11" s="1428"/>
      <c r="E11" s="1428"/>
      <c r="F11" s="1428"/>
      <c r="G11" s="1428"/>
      <c r="H11" s="1436"/>
      <c r="I11" s="411" t="s">
        <v>55</v>
      </c>
      <c r="J11" s="1661" t="s">
        <v>401</v>
      </c>
      <c r="K11" s="1436"/>
      <c r="L11" s="1480"/>
      <c r="M11" s="1428"/>
      <c r="N11" s="1429"/>
      <c r="O11" s="1475"/>
      <c r="P11" s="1475"/>
    </row>
    <row r="12" spans="2:16" ht="28.5" customHeight="1" x14ac:dyDescent="0.25">
      <c r="B12" s="419" t="s">
        <v>404</v>
      </c>
      <c r="C12" s="1461" t="s">
        <v>405</v>
      </c>
      <c r="D12" s="1428"/>
      <c r="E12" s="1428"/>
      <c r="F12" s="1428"/>
      <c r="G12" s="1428"/>
      <c r="H12" s="1436"/>
      <c r="I12" s="411" t="s">
        <v>58</v>
      </c>
      <c r="J12" s="1661" t="s">
        <v>401</v>
      </c>
      <c r="K12" s="1436"/>
      <c r="L12" s="1480" t="s">
        <v>93</v>
      </c>
      <c r="M12" s="1428"/>
      <c r="N12" s="1429"/>
      <c r="O12" s="1475"/>
      <c r="P12" s="1475"/>
    </row>
    <row r="13" spans="2:16" ht="28.5" customHeight="1" x14ac:dyDescent="0.25">
      <c r="B13" s="419" t="s">
        <v>406</v>
      </c>
      <c r="C13" s="1461" t="s">
        <v>407</v>
      </c>
      <c r="D13" s="1428"/>
      <c r="E13" s="1428"/>
      <c r="F13" s="1428"/>
      <c r="G13" s="1428"/>
      <c r="H13" s="1436"/>
      <c r="I13" s="411" t="s">
        <v>58</v>
      </c>
      <c r="J13" s="1661" t="s">
        <v>408</v>
      </c>
      <c r="K13" s="1436"/>
      <c r="L13" s="1480" t="s">
        <v>93</v>
      </c>
      <c r="M13" s="1428"/>
      <c r="N13" s="1429"/>
      <c r="O13" s="1475"/>
      <c r="P13" s="1475"/>
    </row>
    <row r="14" spans="2:16" ht="28.5" customHeight="1" x14ac:dyDescent="0.25">
      <c r="B14" s="419" t="s">
        <v>409</v>
      </c>
      <c r="C14" s="1461" t="s">
        <v>62</v>
      </c>
      <c r="D14" s="1428"/>
      <c r="E14" s="1428"/>
      <c r="F14" s="1428"/>
      <c r="G14" s="1428"/>
      <c r="H14" s="1436"/>
      <c r="I14" s="411" t="s">
        <v>55</v>
      </c>
      <c r="J14" s="1661" t="s">
        <v>410</v>
      </c>
      <c r="K14" s="1436"/>
      <c r="L14" s="1658"/>
      <c r="M14" s="1428"/>
      <c r="N14" s="1429"/>
      <c r="O14" s="1475"/>
      <c r="P14" s="1475"/>
    </row>
    <row r="15" spans="2:16" ht="28.5" customHeight="1" x14ac:dyDescent="0.25">
      <c r="B15" s="419" t="s">
        <v>411</v>
      </c>
      <c r="C15" s="1461" t="s">
        <v>412</v>
      </c>
      <c r="D15" s="1428"/>
      <c r="E15" s="1428"/>
      <c r="F15" s="1428"/>
      <c r="G15" s="1428"/>
      <c r="H15" s="1436"/>
      <c r="I15" s="411" t="s">
        <v>55</v>
      </c>
      <c r="J15" s="1661" t="s">
        <v>413</v>
      </c>
      <c r="K15" s="1436"/>
      <c r="L15" s="1658"/>
      <c r="M15" s="1428"/>
      <c r="N15" s="1429"/>
      <c r="O15" s="1475"/>
      <c r="P15" s="1475"/>
    </row>
    <row r="16" spans="2:16" ht="26.25" customHeight="1" x14ac:dyDescent="0.25">
      <c r="B16" s="419" t="s">
        <v>414</v>
      </c>
      <c r="C16" s="1461" t="s">
        <v>415</v>
      </c>
      <c r="D16" s="1428"/>
      <c r="E16" s="1428"/>
      <c r="F16" s="1428"/>
      <c r="G16" s="1428"/>
      <c r="H16" s="1436"/>
      <c r="I16" s="411" t="s">
        <v>55</v>
      </c>
      <c r="J16" s="1661" t="s">
        <v>416</v>
      </c>
      <c r="K16" s="1436"/>
      <c r="L16" s="1658"/>
      <c r="M16" s="1428"/>
      <c r="N16" s="1429"/>
      <c r="O16" s="1475"/>
      <c r="P16" s="1475"/>
    </row>
    <row r="17" spans="2:16" ht="30.75" customHeight="1" x14ac:dyDescent="0.25">
      <c r="B17" s="419" t="s">
        <v>417</v>
      </c>
      <c r="C17" s="1461" t="s">
        <v>418</v>
      </c>
      <c r="D17" s="1428"/>
      <c r="E17" s="1428"/>
      <c r="F17" s="1428"/>
      <c r="G17" s="1428"/>
      <c r="H17" s="1436"/>
      <c r="I17" s="411" t="s">
        <v>69</v>
      </c>
      <c r="J17" s="1661" t="s">
        <v>416</v>
      </c>
      <c r="K17" s="1436"/>
      <c r="L17" s="1658"/>
      <c r="M17" s="1428"/>
      <c r="N17" s="1429"/>
      <c r="O17" s="1475"/>
      <c r="P17" s="1475"/>
    </row>
    <row r="18" spans="2:16" ht="30" customHeight="1" x14ac:dyDescent="0.25">
      <c r="B18" s="419" t="s">
        <v>419</v>
      </c>
      <c r="C18" s="1461" t="s">
        <v>420</v>
      </c>
      <c r="D18" s="1428"/>
      <c r="E18" s="1428"/>
      <c r="F18" s="1428"/>
      <c r="G18" s="1428"/>
      <c r="H18" s="1436"/>
      <c r="I18" s="411" t="s">
        <v>55</v>
      </c>
      <c r="J18" s="1661" t="s">
        <v>416</v>
      </c>
      <c r="K18" s="1436"/>
      <c r="L18" s="1658"/>
      <c r="M18" s="1428"/>
      <c r="N18" s="1429"/>
      <c r="O18" s="1471"/>
      <c r="P18" s="1471"/>
    </row>
    <row r="19" spans="2:16" ht="51" customHeight="1" thickBot="1" x14ac:dyDescent="0.3">
      <c r="B19" s="77" t="s">
        <v>421</v>
      </c>
      <c r="C19" s="1457" t="s">
        <v>422</v>
      </c>
      <c r="D19" s="1428"/>
      <c r="E19" s="1428"/>
      <c r="F19" s="1428"/>
      <c r="G19" s="1428"/>
      <c r="H19" s="1428"/>
      <c r="I19" s="505" t="s">
        <v>55</v>
      </c>
      <c r="J19" s="1659" t="s">
        <v>3307</v>
      </c>
      <c r="K19" s="2059" t="s">
        <v>3308</v>
      </c>
      <c r="L19" s="1448"/>
      <c r="M19" s="1448"/>
      <c r="N19" s="1466"/>
      <c r="O19" s="357" t="s">
        <v>3309</v>
      </c>
      <c r="P19" s="429"/>
    </row>
    <row r="20" spans="2:16" ht="51"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51" customHeight="1" thickBot="1" x14ac:dyDescent="0.3">
      <c r="B21" s="77" t="s">
        <v>426</v>
      </c>
      <c r="C21" s="1457" t="s">
        <v>427</v>
      </c>
      <c r="D21" s="1428"/>
      <c r="E21" s="1428"/>
      <c r="F21" s="1428"/>
      <c r="G21" s="1428"/>
      <c r="H21" s="1428"/>
      <c r="I21" s="505" t="s">
        <v>80</v>
      </c>
      <c r="J21" s="1490"/>
      <c r="K21" s="1478"/>
      <c r="L21" s="1496"/>
      <c r="M21" s="1496"/>
      <c r="N21" s="1454"/>
      <c r="O21" s="1500" t="s">
        <v>3310</v>
      </c>
      <c r="P21" s="1500"/>
    </row>
    <row r="22" spans="2:16" ht="51"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109.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thickBot="1" x14ac:dyDescent="0.3">
      <c r="B25" s="1654" t="s">
        <v>431</v>
      </c>
      <c r="C25" s="1558" t="s">
        <v>432</v>
      </c>
      <c r="D25" s="1495"/>
      <c r="E25" s="1495"/>
      <c r="F25" s="1655"/>
      <c r="G25" s="518" t="s">
        <v>433</v>
      </c>
      <c r="H25" s="424" t="s">
        <v>2811</v>
      </c>
      <c r="I25" s="587" t="s">
        <v>434</v>
      </c>
      <c r="J25" s="1" t="s">
        <v>2812</v>
      </c>
      <c r="K25" s="1656" t="s">
        <v>435</v>
      </c>
      <c r="L25" s="2058" t="s">
        <v>3311</v>
      </c>
      <c r="M25" s="1495"/>
      <c r="N25" s="1452"/>
      <c r="O25" s="427" t="s">
        <v>1244</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1240</v>
      </c>
      <c r="P26" s="373"/>
    </row>
    <row r="27" spans="2:16" ht="75" customHeight="1" x14ac:dyDescent="0.25">
      <c r="B27" s="77" t="s">
        <v>438</v>
      </c>
      <c r="C27" s="1488" t="s">
        <v>439</v>
      </c>
      <c r="D27" s="1428"/>
      <c r="E27" s="1428"/>
      <c r="F27" s="1428"/>
      <c r="G27" s="1428"/>
      <c r="H27" s="1428"/>
      <c r="I27" s="1436"/>
      <c r="J27" s="922">
        <v>300000</v>
      </c>
      <c r="K27" s="1490"/>
      <c r="L27" s="1478"/>
      <c r="M27" s="1496"/>
      <c r="N27" s="1454"/>
      <c r="O27" s="1565" t="s">
        <v>1244</v>
      </c>
      <c r="P27" s="1565"/>
    </row>
    <row r="28" spans="2:16" ht="32.25" customHeight="1" x14ac:dyDescent="0.25">
      <c r="B28" s="430"/>
      <c r="C28" s="550" t="s">
        <v>395</v>
      </c>
      <c r="D28" s="1461" t="s">
        <v>440</v>
      </c>
      <c r="E28" s="1428"/>
      <c r="F28" s="1428"/>
      <c r="G28" s="1428"/>
      <c r="H28" s="1428"/>
      <c r="I28" s="1436"/>
      <c r="J28" s="589">
        <v>111000</v>
      </c>
      <c r="K28" s="1490"/>
      <c r="L28" s="1478"/>
      <c r="M28" s="1496"/>
      <c r="N28" s="1454"/>
      <c r="O28" s="1475"/>
      <c r="P28" s="1475"/>
    </row>
    <row r="29" spans="2:16" ht="29.25" customHeight="1" x14ac:dyDescent="0.25">
      <c r="B29" s="519" t="s">
        <v>441</v>
      </c>
      <c r="C29" s="1461" t="s">
        <v>442</v>
      </c>
      <c r="D29" s="1428"/>
      <c r="E29" s="1428"/>
      <c r="F29" s="1428"/>
      <c r="G29" s="1436"/>
      <c r="H29" s="1499" t="s">
        <v>3312</v>
      </c>
      <c r="I29" s="1448"/>
      <c r="J29" s="1445"/>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8"/>
      <c r="M30" s="1496"/>
      <c r="N30" s="1454"/>
      <c r="O30" s="429"/>
      <c r="P30" s="382"/>
    </row>
    <row r="31" spans="2:16" ht="59.25" customHeight="1" thickBot="1" x14ac:dyDescent="0.3">
      <c r="B31" s="221" t="s">
        <v>444</v>
      </c>
      <c r="C31" s="1649" t="s">
        <v>445</v>
      </c>
      <c r="D31" s="1468"/>
      <c r="E31" s="1468"/>
      <c r="F31" s="1468"/>
      <c r="G31" s="1468"/>
      <c r="H31" s="1468"/>
      <c r="I31" s="1468"/>
      <c r="J31" s="437" t="s">
        <v>55</v>
      </c>
      <c r="K31" s="512" t="s">
        <v>446</v>
      </c>
      <c r="L31" s="1467"/>
      <c r="M31" s="1468"/>
      <c r="N31" s="1469"/>
      <c r="O31" s="435"/>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112.5" customHeight="1" thickBot="1" x14ac:dyDescent="0.3">
      <c r="B33" s="436" t="s">
        <v>448</v>
      </c>
      <c r="C33" s="1649" t="s">
        <v>449</v>
      </c>
      <c r="D33" s="1468"/>
      <c r="E33" s="1468"/>
      <c r="F33" s="1468"/>
      <c r="G33" s="1468"/>
      <c r="H33" s="1468"/>
      <c r="I33" s="1468"/>
      <c r="J33" s="590" t="s">
        <v>55</v>
      </c>
      <c r="K33" s="434" t="s">
        <v>446</v>
      </c>
      <c r="L33" s="2057" t="s">
        <v>3313</v>
      </c>
      <c r="M33" s="1468"/>
      <c r="N33" s="1469"/>
      <c r="O33" s="591" t="s">
        <v>1250</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65000</v>
      </c>
      <c r="H36" s="595" t="s">
        <v>3314</v>
      </c>
      <c r="I36" s="1632" t="s">
        <v>3315</v>
      </c>
      <c r="J36" s="1436"/>
      <c r="K36" s="2056" t="s">
        <v>3316</v>
      </c>
      <c r="L36" s="1428"/>
      <c r="M36" s="1428"/>
      <c r="N36" s="1429"/>
      <c r="O36" s="1475"/>
      <c r="P36" s="1475"/>
    </row>
    <row r="37" spans="2:17" ht="49.5" customHeight="1" x14ac:dyDescent="0.25">
      <c r="B37" s="419" t="s">
        <v>402</v>
      </c>
      <c r="C37" s="1461" t="s">
        <v>457</v>
      </c>
      <c r="D37" s="1428"/>
      <c r="E37" s="1428"/>
      <c r="F37" s="1436"/>
      <c r="G37" s="594">
        <v>0</v>
      </c>
      <c r="H37" s="595" t="s">
        <v>3314</v>
      </c>
      <c r="I37" s="1632" t="s">
        <v>93</v>
      </c>
      <c r="J37" s="1436"/>
      <c r="K37" s="1642"/>
      <c r="L37" s="1428"/>
      <c r="M37" s="1428"/>
      <c r="N37" s="1429"/>
      <c r="O37" s="1475"/>
      <c r="P37" s="1475"/>
    </row>
    <row r="38" spans="2:17" ht="45" customHeight="1" thickBot="1" x14ac:dyDescent="0.3">
      <c r="B38" s="421" t="s">
        <v>404</v>
      </c>
      <c r="C38" s="1459" t="s">
        <v>458</v>
      </c>
      <c r="D38" s="1448"/>
      <c r="E38" s="1448"/>
      <c r="F38" s="1445"/>
      <c r="G38" s="866">
        <v>65000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123.75" customHeight="1" thickBot="1" x14ac:dyDescent="0.3">
      <c r="B40" s="75" t="s">
        <v>460</v>
      </c>
      <c r="C40" s="1645" t="s">
        <v>461</v>
      </c>
      <c r="D40" s="1424"/>
      <c r="E40" s="1424"/>
      <c r="F40" s="1424"/>
      <c r="G40" s="1424"/>
      <c r="H40" s="1424"/>
      <c r="I40" s="437" t="s">
        <v>55</v>
      </c>
      <c r="J40" s="444" t="s">
        <v>446</v>
      </c>
      <c r="K40" s="2055" t="s">
        <v>3317</v>
      </c>
      <c r="L40" s="1424"/>
      <c r="M40" s="1424"/>
      <c r="N40" s="1578"/>
      <c r="O40" s="388"/>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1254</v>
      </c>
      <c r="P42" s="1500"/>
    </row>
    <row r="43" spans="2:17" ht="28.5" customHeight="1" x14ac:dyDescent="0.25">
      <c r="B43" s="419" t="s">
        <v>395</v>
      </c>
      <c r="C43" s="1637" t="s">
        <v>470</v>
      </c>
      <c r="D43" s="1428"/>
      <c r="E43" s="1436"/>
      <c r="F43" s="14" t="s">
        <v>55</v>
      </c>
      <c r="G43" s="1638">
        <v>65000</v>
      </c>
      <c r="H43" s="1436"/>
      <c r="I43" s="1632" t="s">
        <v>919</v>
      </c>
      <c r="J43" s="1436"/>
      <c r="K43" s="1956" t="s">
        <v>110</v>
      </c>
      <c r="L43" s="1436"/>
      <c r="M43" s="448" t="s">
        <v>110</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305.25" customHeight="1" x14ac:dyDescent="0.25">
      <c r="B45" s="419" t="s">
        <v>402</v>
      </c>
      <c r="C45" s="1637" t="s">
        <v>472</v>
      </c>
      <c r="D45" s="1428"/>
      <c r="E45" s="1436"/>
      <c r="F45" s="505" t="s">
        <v>55</v>
      </c>
      <c r="G45" s="1638">
        <v>12000</v>
      </c>
      <c r="H45" s="1436"/>
      <c r="I45" s="1632" t="s">
        <v>919</v>
      </c>
      <c r="J45" s="1436"/>
      <c r="K45" s="1633">
        <v>11002</v>
      </c>
      <c r="L45" s="1436"/>
      <c r="M45" s="448" t="s">
        <v>110</v>
      </c>
      <c r="N45" s="834" t="s">
        <v>3318</v>
      </c>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77000</v>
      </c>
      <c r="H47" s="1425"/>
      <c r="I47" s="1627"/>
      <c r="J47" s="1425"/>
      <c r="K47" s="1628">
        <v>11002</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86</v>
      </c>
      <c r="G50" s="1631">
        <v>0</v>
      </c>
      <c r="H50" s="1436"/>
      <c r="I50" s="1632" t="s">
        <v>919</v>
      </c>
      <c r="J50" s="1436"/>
      <c r="K50" s="1633">
        <v>0</v>
      </c>
      <c r="L50" s="1436"/>
      <c r="M50" s="448" t="s">
        <v>86</v>
      </c>
      <c r="N50" s="462"/>
      <c r="O50" s="357" t="s">
        <v>302</v>
      </c>
      <c r="P50" s="429"/>
    </row>
    <row r="51" spans="1:16" s="386" customFormat="1" ht="32.25" customHeight="1" x14ac:dyDescent="0.25">
      <c r="B51" s="419" t="s">
        <v>402</v>
      </c>
      <c r="C51" s="1461" t="s">
        <v>62</v>
      </c>
      <c r="D51" s="1428"/>
      <c r="E51" s="1436"/>
      <c r="F51" s="14" t="s">
        <v>86</v>
      </c>
      <c r="G51" s="1631">
        <v>0</v>
      </c>
      <c r="H51" s="1436"/>
      <c r="I51" s="1632" t="s">
        <v>919</v>
      </c>
      <c r="J51" s="1436"/>
      <c r="K51" s="1633">
        <v>0</v>
      </c>
      <c r="L51" s="1436"/>
      <c r="M51" s="448" t="s">
        <v>86</v>
      </c>
      <c r="N51" s="462"/>
      <c r="O51" s="357" t="s">
        <v>302</v>
      </c>
      <c r="P51" s="429"/>
    </row>
    <row r="52" spans="1:16" s="386" customFormat="1" ht="32.25" customHeight="1" x14ac:dyDescent="0.25">
      <c r="B52" s="419" t="s">
        <v>404</v>
      </c>
      <c r="C52" s="1461" t="s">
        <v>101</v>
      </c>
      <c r="D52" s="1428"/>
      <c r="E52" s="1436"/>
      <c r="F52" s="14" t="s">
        <v>1259</v>
      </c>
      <c r="G52" s="1631">
        <v>30000</v>
      </c>
      <c r="H52" s="1436"/>
      <c r="I52" s="1632" t="s">
        <v>919</v>
      </c>
      <c r="J52" s="1436"/>
      <c r="K52" s="1633">
        <v>250</v>
      </c>
      <c r="L52" s="1436"/>
      <c r="M52" s="448" t="s">
        <v>110</v>
      </c>
      <c r="N52" s="462" t="s">
        <v>3319</v>
      </c>
      <c r="O52" s="357" t="s">
        <v>3320</v>
      </c>
      <c r="P52" s="429"/>
    </row>
    <row r="53" spans="1:16" s="386" customFormat="1" ht="32.25" customHeight="1" x14ac:dyDescent="0.25">
      <c r="B53" s="419" t="s">
        <v>406</v>
      </c>
      <c r="C53" s="1461" t="s">
        <v>484</v>
      </c>
      <c r="D53" s="1428"/>
      <c r="E53" s="1436"/>
      <c r="F53" s="14" t="s">
        <v>70</v>
      </c>
      <c r="G53" s="1631">
        <v>0</v>
      </c>
      <c r="H53" s="1436"/>
      <c r="I53" s="1632" t="s">
        <v>919</v>
      </c>
      <c r="J53" s="1436"/>
      <c r="K53" s="1633">
        <v>0</v>
      </c>
      <c r="L53" s="1436"/>
      <c r="M53" s="448" t="s">
        <v>86</v>
      </c>
      <c r="N53" s="600"/>
      <c r="O53" s="375"/>
      <c r="P53" s="383"/>
    </row>
    <row r="54" spans="1:16" s="386" customFormat="1" ht="32.25" customHeight="1" x14ac:dyDescent="0.25">
      <c r="B54" s="419" t="s">
        <v>409</v>
      </c>
      <c r="C54" s="1461" t="s">
        <v>302</v>
      </c>
      <c r="D54" s="1428"/>
      <c r="E54" s="1436"/>
      <c r="F54" s="14" t="s">
        <v>70</v>
      </c>
      <c r="G54" s="1631">
        <v>0</v>
      </c>
      <c r="H54" s="1436"/>
      <c r="I54" s="1632" t="s">
        <v>919</v>
      </c>
      <c r="J54" s="1436"/>
      <c r="K54" s="1633">
        <v>0</v>
      </c>
      <c r="L54" s="1436"/>
      <c r="M54" s="448" t="s">
        <v>86</v>
      </c>
      <c r="N54" s="462"/>
      <c r="O54" s="375"/>
      <c r="P54" s="383"/>
    </row>
    <row r="55" spans="1:16" ht="46.5" customHeight="1" thickBot="1" x14ac:dyDescent="0.3">
      <c r="B55" s="421" t="s">
        <v>411</v>
      </c>
      <c r="C55" s="1459" t="s">
        <v>485</v>
      </c>
      <c r="D55" s="1448"/>
      <c r="E55" s="1445"/>
      <c r="F55" s="464"/>
      <c r="G55" s="1626">
        <v>30000</v>
      </c>
      <c r="H55" s="1425"/>
      <c r="I55" s="1632" t="s">
        <v>919</v>
      </c>
      <c r="J55" s="1436"/>
      <c r="K55" s="1628">
        <v>250</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0.71962616822429903</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0.8441558441558441</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107000</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0.35666666666666669</v>
      </c>
      <c r="K60" s="476" t="s">
        <v>393</v>
      </c>
      <c r="L60" s="1622"/>
      <c r="M60" s="1428"/>
      <c r="N60" s="1429"/>
      <c r="O60" s="1475"/>
      <c r="P60" s="1475"/>
    </row>
    <row r="61" spans="1:16" ht="64.5" customHeight="1" x14ac:dyDescent="0.25">
      <c r="B61" s="608" t="s">
        <v>495</v>
      </c>
      <c r="C61" s="1488" t="s">
        <v>496</v>
      </c>
      <c r="D61" s="1428"/>
      <c r="E61" s="1428"/>
      <c r="F61" s="1428"/>
      <c r="G61" s="1428"/>
      <c r="H61" s="1428"/>
      <c r="I61" s="1436"/>
      <c r="J61" s="609">
        <v>0.1013693693693694</v>
      </c>
      <c r="K61" s="476" t="s">
        <v>393</v>
      </c>
      <c r="L61" s="1622" t="s">
        <v>3321</v>
      </c>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0.2166666666666667</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t="s">
        <v>1734</v>
      </c>
      <c r="P64" s="1565"/>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58</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55</v>
      </c>
      <c r="K68" s="1490"/>
      <c r="L68" s="1478"/>
      <c r="M68" s="1496"/>
      <c r="N68" s="1454"/>
      <c r="O68" s="1475"/>
      <c r="P68" s="1475"/>
    </row>
    <row r="69" spans="2:16" ht="21" customHeight="1" x14ac:dyDescent="0.25">
      <c r="B69" s="419" t="s">
        <v>409</v>
      </c>
      <c r="C69" s="1618" t="s">
        <v>506</v>
      </c>
      <c r="D69" s="1428"/>
      <c r="E69" s="1428"/>
      <c r="F69" s="1428"/>
      <c r="G69" s="1474" t="s">
        <v>3322</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658" t="s">
        <v>3323</v>
      </c>
      <c r="J71" s="1448"/>
      <c r="K71" s="1448"/>
      <c r="L71" s="1448"/>
      <c r="M71" s="1448"/>
      <c r="N71" s="1466"/>
      <c r="O71" s="1565" t="s">
        <v>1266</v>
      </c>
      <c r="P71" s="1565"/>
    </row>
    <row r="72" spans="2:16" ht="20.25" customHeight="1" x14ac:dyDescent="0.25">
      <c r="B72" s="421" t="s">
        <v>509</v>
      </c>
      <c r="C72" s="1618" t="s">
        <v>510</v>
      </c>
      <c r="D72" s="1428"/>
      <c r="E72" s="1428"/>
      <c r="F72" s="1499" t="s">
        <v>55</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55</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55</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c r="L82" s="1428"/>
      <c r="M82" s="1428"/>
      <c r="N82" s="1436"/>
      <c r="O82" s="1500" t="s">
        <v>1250</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30.75" customHeight="1" x14ac:dyDescent="0.25">
      <c r="B84" s="1453"/>
      <c r="C84" s="1496"/>
      <c r="D84" s="1496"/>
      <c r="E84" s="1450"/>
      <c r="F84" s="1607" t="s">
        <v>3324</v>
      </c>
      <c r="G84" s="1428"/>
      <c r="H84" s="1436"/>
      <c r="I84" s="1606">
        <v>65000</v>
      </c>
      <c r="J84" s="1436"/>
      <c r="K84" s="2054" t="s">
        <v>3325</v>
      </c>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3326</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70</v>
      </c>
      <c r="L92" s="1436"/>
      <c r="M92" s="1528" t="s">
        <v>58</v>
      </c>
      <c r="N92" s="1436"/>
      <c r="O92" s="1475"/>
      <c r="P92" s="1475"/>
    </row>
    <row r="93" spans="2:16" ht="42" customHeight="1" x14ac:dyDescent="0.25">
      <c r="B93" s="612" t="s">
        <v>402</v>
      </c>
      <c r="C93" s="1595" t="s">
        <v>531</v>
      </c>
      <c r="D93" s="1428"/>
      <c r="E93" s="1428"/>
      <c r="F93" s="1436"/>
      <c r="G93" s="1528" t="s">
        <v>55</v>
      </c>
      <c r="H93" s="1436"/>
      <c r="I93" s="1528" t="s">
        <v>58</v>
      </c>
      <c r="J93" s="1436"/>
      <c r="K93" s="1528" t="s">
        <v>58</v>
      </c>
      <c r="L93" s="1436"/>
      <c r="M93" s="1528" t="s">
        <v>58</v>
      </c>
      <c r="N93" s="1436"/>
      <c r="O93" s="1475"/>
      <c r="P93" s="1475"/>
    </row>
    <row r="94" spans="2:16" ht="54.75" customHeight="1" x14ac:dyDescent="0.25">
      <c r="B94" s="612" t="s">
        <v>532</v>
      </c>
      <c r="C94" s="1595" t="s">
        <v>533</v>
      </c>
      <c r="D94" s="1428"/>
      <c r="E94" s="1428"/>
      <c r="F94" s="1436"/>
      <c r="G94" s="1528" t="s">
        <v>55</v>
      </c>
      <c r="H94" s="1436"/>
      <c r="I94" s="1528" t="s">
        <v>55</v>
      </c>
      <c r="J94" s="1436"/>
      <c r="K94" s="1528" t="s">
        <v>58</v>
      </c>
      <c r="L94" s="1436"/>
      <c r="M94" s="1528" t="s">
        <v>58</v>
      </c>
      <c r="N94" s="1436"/>
      <c r="O94" s="1475"/>
      <c r="P94" s="1475"/>
    </row>
    <row r="95" spans="2:16" ht="33.75" customHeight="1" x14ac:dyDescent="0.25">
      <c r="B95" s="612" t="s">
        <v>534</v>
      </c>
      <c r="C95" s="1595" t="s">
        <v>535</v>
      </c>
      <c r="D95" s="1428"/>
      <c r="E95" s="1428"/>
      <c r="F95" s="1436"/>
      <c r="G95" s="1528" t="s">
        <v>58</v>
      </c>
      <c r="H95" s="1436"/>
      <c r="I95" s="1528" t="s">
        <v>58</v>
      </c>
      <c r="J95" s="1436"/>
      <c r="K95" s="1528" t="s">
        <v>58</v>
      </c>
      <c r="L95" s="1436"/>
      <c r="M95" s="1528" t="s">
        <v>58</v>
      </c>
      <c r="N95" s="1436"/>
      <c r="O95" s="1475"/>
      <c r="P95" s="1475"/>
    </row>
    <row r="96" spans="2:16" ht="24" customHeight="1" x14ac:dyDescent="0.25">
      <c r="B96" s="612" t="s">
        <v>536</v>
      </c>
      <c r="C96" s="1595" t="s">
        <v>537</v>
      </c>
      <c r="D96" s="1428"/>
      <c r="E96" s="1428"/>
      <c r="F96" s="1436"/>
      <c r="G96" s="1528" t="s">
        <v>55</v>
      </c>
      <c r="H96" s="1436"/>
      <c r="I96" s="1528" t="s">
        <v>55</v>
      </c>
      <c r="J96" s="1436"/>
      <c r="K96" s="1528" t="s">
        <v>58</v>
      </c>
      <c r="L96" s="1436"/>
      <c r="M96" s="1528" t="s">
        <v>58</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58</v>
      </c>
      <c r="N97" s="1436"/>
      <c r="O97" s="1475"/>
      <c r="P97" s="1475"/>
    </row>
    <row r="98" spans="2:16" ht="24" customHeight="1" x14ac:dyDescent="0.25">
      <c r="B98" s="612" t="s">
        <v>414</v>
      </c>
      <c r="C98" s="1595" t="s">
        <v>122</v>
      </c>
      <c r="D98" s="1428"/>
      <c r="E98" s="1428"/>
      <c r="F98" s="1436"/>
      <c r="G98" s="1528" t="s">
        <v>55</v>
      </c>
      <c r="H98" s="1436"/>
      <c r="I98" s="1528" t="s">
        <v>58</v>
      </c>
      <c r="J98" s="1436"/>
      <c r="K98" s="1528" t="s">
        <v>55</v>
      </c>
      <c r="L98" s="1436"/>
      <c r="M98" s="1528" t="s">
        <v>58</v>
      </c>
      <c r="N98" s="1436"/>
      <c r="O98" s="1475"/>
      <c r="P98" s="1475"/>
    </row>
    <row r="99" spans="2:16" ht="24" customHeight="1" x14ac:dyDescent="0.25">
      <c r="B99" s="612" t="s">
        <v>417</v>
      </c>
      <c r="C99" s="1595" t="s">
        <v>538</v>
      </c>
      <c r="D99" s="1428"/>
      <c r="E99" s="1428"/>
      <c r="F99" s="1436"/>
      <c r="G99" s="1528" t="s">
        <v>55</v>
      </c>
      <c r="H99" s="1436"/>
      <c r="I99" s="1528" t="s">
        <v>55</v>
      </c>
      <c r="J99" s="1436"/>
      <c r="K99" s="1528" t="s">
        <v>58</v>
      </c>
      <c r="L99" s="1436"/>
      <c r="M99" s="1528" t="s">
        <v>58</v>
      </c>
      <c r="N99" s="1436"/>
      <c r="O99" s="1475"/>
      <c r="P99" s="1475"/>
    </row>
    <row r="100" spans="2:16" ht="24" customHeight="1" x14ac:dyDescent="0.25">
      <c r="B100" s="612" t="s">
        <v>419</v>
      </c>
      <c r="C100" s="1595" t="s">
        <v>539</v>
      </c>
      <c r="D100" s="1428"/>
      <c r="E100" s="1428"/>
      <c r="F100" s="1436"/>
      <c r="G100" s="1528" t="s">
        <v>58</v>
      </c>
      <c r="H100" s="1436"/>
      <c r="I100" s="1528" t="s">
        <v>58</v>
      </c>
      <c r="J100" s="1436"/>
      <c r="K100" s="1528" t="s">
        <v>58</v>
      </c>
      <c r="L100" s="1436"/>
      <c r="M100" s="1528" t="s">
        <v>58</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58</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55</v>
      </c>
      <c r="H104" s="1436"/>
      <c r="I104" s="1528" t="s">
        <v>55</v>
      </c>
      <c r="J104" s="1436"/>
      <c r="K104" s="1528" t="s">
        <v>58</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93</v>
      </c>
      <c r="F106" s="1436"/>
      <c r="G106" s="1528" t="s">
        <v>58</v>
      </c>
      <c r="H106" s="1436"/>
      <c r="I106" s="1528" t="s">
        <v>58</v>
      </c>
      <c r="J106" s="1436"/>
      <c r="K106" s="1528" t="s">
        <v>58</v>
      </c>
      <c r="L106" s="1436"/>
      <c r="M106" s="1528" t="s">
        <v>58</v>
      </c>
      <c r="N106" s="1436"/>
      <c r="O106" s="1475"/>
      <c r="P106" s="1475"/>
    </row>
    <row r="107" spans="2:16" ht="25.5" customHeight="1" x14ac:dyDescent="0.25">
      <c r="B107" s="486" t="s">
        <v>509</v>
      </c>
      <c r="C107" s="1594" t="s">
        <v>550</v>
      </c>
      <c r="D107" s="1428"/>
      <c r="E107" s="1528" t="s">
        <v>93</v>
      </c>
      <c r="F107" s="1436"/>
      <c r="G107" s="1528" t="s">
        <v>58</v>
      </c>
      <c r="H107" s="1436"/>
      <c r="I107" s="1528" t="s">
        <v>58</v>
      </c>
      <c r="J107" s="1436"/>
      <c r="K107" s="1528" t="s">
        <v>58</v>
      </c>
      <c r="L107" s="1436"/>
      <c r="M107" s="1528" t="s">
        <v>58</v>
      </c>
      <c r="N107" s="1436"/>
      <c r="O107" s="1475"/>
      <c r="P107" s="1475"/>
    </row>
    <row r="108" spans="2:16" ht="25.5" customHeight="1" x14ac:dyDescent="0.25">
      <c r="B108" s="486" t="s">
        <v>511</v>
      </c>
      <c r="C108" s="1594" t="s">
        <v>550</v>
      </c>
      <c r="D108" s="1428"/>
      <c r="E108" s="1528" t="s">
        <v>93</v>
      </c>
      <c r="F108" s="1436"/>
      <c r="G108" s="1528" t="s">
        <v>58</v>
      </c>
      <c r="H108" s="1436"/>
      <c r="I108" s="1528" t="s">
        <v>58</v>
      </c>
      <c r="J108" s="1436"/>
      <c r="K108" s="1528" t="s">
        <v>58</v>
      </c>
      <c r="L108" s="1436"/>
      <c r="M108" s="1528" t="s">
        <v>58</v>
      </c>
      <c r="N108" s="1436"/>
      <c r="O108" s="1475"/>
      <c r="P108" s="1475"/>
    </row>
    <row r="109" spans="2:16" ht="70.5" customHeight="1" thickBot="1" x14ac:dyDescent="0.3">
      <c r="B109" s="479" t="s">
        <v>551</v>
      </c>
      <c r="C109" s="1423" t="s">
        <v>552</v>
      </c>
      <c r="D109" s="1424"/>
      <c r="E109" s="1424"/>
      <c r="F109" s="1425"/>
      <c r="G109" s="1730" t="s">
        <v>3327</v>
      </c>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127.5" customHeight="1" x14ac:dyDescent="0.25">
      <c r="B111" s="76" t="s">
        <v>553</v>
      </c>
      <c r="C111" s="1591" t="s">
        <v>554</v>
      </c>
      <c r="D111" s="1439"/>
      <c r="E111" s="1439"/>
      <c r="F111" s="1439"/>
      <c r="G111" s="424" t="s">
        <v>55</v>
      </c>
      <c r="H111" s="1592" t="s">
        <v>555</v>
      </c>
      <c r="I111" s="1559"/>
      <c r="J111" s="2032" t="s">
        <v>3328</v>
      </c>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3329</v>
      </c>
      <c r="I113" s="1428"/>
      <c r="J113" s="1428"/>
      <c r="K113" s="1514" t="s">
        <v>446</v>
      </c>
      <c r="L113" s="2053" t="s">
        <v>3330</v>
      </c>
      <c r="M113" s="1448"/>
      <c r="N113" s="1466"/>
      <c r="O113" s="1587"/>
      <c r="P113" s="1587"/>
    </row>
    <row r="114" spans="2:16" ht="19.5" customHeight="1" x14ac:dyDescent="0.25">
      <c r="B114" s="419" t="s">
        <v>402</v>
      </c>
      <c r="C114" s="1584" t="s">
        <v>559</v>
      </c>
      <c r="D114" s="1428"/>
      <c r="E114" s="1428"/>
      <c r="F114" s="1428"/>
      <c r="G114" s="1428"/>
      <c r="H114" s="1492" t="s">
        <v>3331</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992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1272</v>
      </c>
      <c r="P117" s="1565"/>
    </row>
    <row r="118" spans="2:16" ht="72.599999999999994" customHeight="1" x14ac:dyDescent="0.25">
      <c r="B118" s="497" t="s">
        <v>395</v>
      </c>
      <c r="C118" s="1488" t="s">
        <v>565</v>
      </c>
      <c r="D118" s="1428"/>
      <c r="E118" s="1428"/>
      <c r="F118" s="1428"/>
      <c r="G118" s="1436"/>
      <c r="H118" s="1492" t="s">
        <v>93</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c r="P119" s="1500"/>
    </row>
    <row r="120" spans="2:16" ht="58.5" customHeight="1" thickBot="1" x14ac:dyDescent="0.3">
      <c r="B120" s="414" t="s">
        <v>395</v>
      </c>
      <c r="C120" s="1588" t="s">
        <v>565</v>
      </c>
      <c r="D120" s="1448"/>
      <c r="E120" s="1448"/>
      <c r="F120" s="1448"/>
      <c r="G120" s="1445"/>
      <c r="H120" s="1492" t="s">
        <v>3332</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row>
    <row r="123" spans="2:16" ht="83.25" customHeight="1" x14ac:dyDescent="0.25">
      <c r="B123" s="497" t="s">
        <v>557</v>
      </c>
      <c r="C123" s="1545" t="s">
        <v>573</v>
      </c>
      <c r="D123" s="1428"/>
      <c r="E123" s="1428"/>
      <c r="F123" s="1436"/>
      <c r="G123" s="1528" t="s">
        <v>157</v>
      </c>
      <c r="H123" s="1428"/>
      <c r="I123" s="1436"/>
      <c r="J123" s="1528" t="s">
        <v>157</v>
      </c>
      <c r="K123" s="1428"/>
      <c r="L123" s="1436"/>
      <c r="M123" s="1563"/>
      <c r="N123" s="1429"/>
      <c r="O123" s="1454"/>
      <c r="P123" s="1475"/>
    </row>
    <row r="124" spans="2:16" ht="42" customHeight="1" x14ac:dyDescent="0.25">
      <c r="B124" s="497" t="s">
        <v>402</v>
      </c>
      <c r="C124" s="1545" t="s">
        <v>574</v>
      </c>
      <c r="D124" s="1428"/>
      <c r="E124" s="1428"/>
      <c r="F124" s="1436"/>
      <c r="G124" s="1528" t="s">
        <v>86</v>
      </c>
      <c r="H124" s="1428"/>
      <c r="I124" s="1436"/>
      <c r="J124" s="1528" t="s">
        <v>157</v>
      </c>
      <c r="K124" s="1428"/>
      <c r="L124" s="1436"/>
      <c r="M124" s="1563"/>
      <c r="N124" s="1429"/>
      <c r="O124" s="1454"/>
      <c r="P124" s="1475"/>
    </row>
    <row r="125" spans="2:16" ht="31.5" customHeight="1" x14ac:dyDescent="0.25">
      <c r="B125" s="497" t="s">
        <v>404</v>
      </c>
      <c r="C125" s="2" t="s">
        <v>419</v>
      </c>
      <c r="D125" s="1545" t="s">
        <v>575</v>
      </c>
      <c r="E125" s="1428"/>
      <c r="F125" s="1436"/>
      <c r="G125" s="1528" t="s">
        <v>157</v>
      </c>
      <c r="H125" s="1428"/>
      <c r="I125" s="1436"/>
      <c r="J125" s="1528" t="s">
        <v>157</v>
      </c>
      <c r="K125" s="1428"/>
      <c r="L125" s="1436"/>
      <c r="M125" s="1563"/>
      <c r="N125" s="1429"/>
      <c r="O125" s="1454"/>
      <c r="P125" s="1475"/>
    </row>
    <row r="126" spans="2:16" ht="32.25" customHeight="1" x14ac:dyDescent="0.25">
      <c r="B126" s="497"/>
      <c r="C126" s="613" t="s">
        <v>509</v>
      </c>
      <c r="D126" s="1545" t="s">
        <v>576</v>
      </c>
      <c r="E126" s="1428"/>
      <c r="F126" s="1436"/>
      <c r="G126" s="1528" t="s">
        <v>157</v>
      </c>
      <c r="H126" s="1428"/>
      <c r="I126" s="1436"/>
      <c r="J126" s="1528" t="s">
        <v>157</v>
      </c>
      <c r="K126" s="1428"/>
      <c r="L126" s="1436"/>
      <c r="M126" s="614"/>
      <c r="N126" s="491"/>
      <c r="O126" s="1454"/>
      <c r="P126" s="1475"/>
    </row>
    <row r="127" spans="2:16" ht="41.25" customHeight="1" x14ac:dyDescent="0.25">
      <c r="B127" s="497" t="s">
        <v>406</v>
      </c>
      <c r="C127" s="1545" t="s">
        <v>577</v>
      </c>
      <c r="D127" s="1428"/>
      <c r="E127" s="1428"/>
      <c r="F127" s="1436"/>
      <c r="G127" s="1528" t="s">
        <v>86</v>
      </c>
      <c r="H127" s="1428"/>
      <c r="I127" s="1436"/>
      <c r="J127" s="1528" t="s">
        <v>86</v>
      </c>
      <c r="K127" s="1428"/>
      <c r="L127" s="1436"/>
      <c r="M127" s="1563" t="s">
        <v>3333</v>
      </c>
      <c r="N127" s="1429"/>
      <c r="O127" s="1454"/>
      <c r="P127" s="1475"/>
    </row>
    <row r="128" spans="2:16" ht="29.25" customHeight="1" x14ac:dyDescent="0.25">
      <c r="B128" s="497" t="s">
        <v>409</v>
      </c>
      <c r="C128" s="1545" t="s">
        <v>578</v>
      </c>
      <c r="D128" s="1428"/>
      <c r="E128" s="1428"/>
      <c r="F128" s="1436"/>
      <c r="G128" s="1528" t="s">
        <v>155</v>
      </c>
      <c r="H128" s="1428"/>
      <c r="I128" s="1436"/>
      <c r="J128" s="1528" t="s">
        <v>157</v>
      </c>
      <c r="K128" s="1428"/>
      <c r="L128" s="1436"/>
      <c r="M128" s="1563"/>
      <c r="N128" s="1429"/>
      <c r="O128" s="1454"/>
      <c r="P128" s="1475"/>
    </row>
    <row r="129" spans="1:16" ht="28.5" customHeight="1" x14ac:dyDescent="0.25">
      <c r="B129" s="497" t="s">
        <v>411</v>
      </c>
      <c r="C129" s="1545" t="s">
        <v>121</v>
      </c>
      <c r="D129" s="1428"/>
      <c r="E129" s="1428"/>
      <c r="F129" s="1436"/>
      <c r="G129" s="1528" t="s">
        <v>155</v>
      </c>
      <c r="H129" s="1428"/>
      <c r="I129" s="1436"/>
      <c r="J129" s="1528" t="s">
        <v>157</v>
      </c>
      <c r="K129" s="1428"/>
      <c r="L129" s="1436"/>
      <c r="M129" s="1563"/>
      <c r="N129" s="1429"/>
      <c r="O129" s="1454"/>
      <c r="P129" s="1475"/>
    </row>
    <row r="130" spans="1:16" ht="28.5" customHeight="1" x14ac:dyDescent="0.25">
      <c r="B130" s="497" t="s">
        <v>414</v>
      </c>
      <c r="C130" s="1545" t="s">
        <v>122</v>
      </c>
      <c r="D130" s="1428"/>
      <c r="E130" s="1428"/>
      <c r="F130" s="1436"/>
      <c r="G130" s="1528" t="s">
        <v>86</v>
      </c>
      <c r="H130" s="1428"/>
      <c r="I130" s="1436"/>
      <c r="J130" s="1528" t="s">
        <v>157</v>
      </c>
      <c r="K130" s="1428"/>
      <c r="L130" s="1436"/>
      <c r="M130" s="1563"/>
      <c r="N130" s="1429"/>
      <c r="O130" s="1454"/>
      <c r="P130" s="1475"/>
    </row>
    <row r="131" spans="1:16" ht="28.5" customHeight="1" x14ac:dyDescent="0.25">
      <c r="B131" s="497" t="s">
        <v>417</v>
      </c>
      <c r="C131" s="1545" t="s">
        <v>579</v>
      </c>
      <c r="D131" s="1428"/>
      <c r="E131" s="1428"/>
      <c r="F131" s="1436"/>
      <c r="G131" s="1528" t="s">
        <v>157</v>
      </c>
      <c r="H131" s="1428"/>
      <c r="I131" s="1436"/>
      <c r="J131" s="1528" t="s">
        <v>157</v>
      </c>
      <c r="K131" s="1428"/>
      <c r="L131" s="1436"/>
      <c r="M131" s="1574"/>
      <c r="N131" s="1429"/>
      <c r="O131" s="1454"/>
      <c r="P131" s="1475"/>
    </row>
    <row r="132" spans="1:16" ht="28.5" customHeight="1" x14ac:dyDescent="0.25">
      <c r="B132" s="497" t="s">
        <v>419</v>
      </c>
      <c r="C132" s="1545" t="s">
        <v>539</v>
      </c>
      <c r="D132" s="1428"/>
      <c r="E132" s="1428"/>
      <c r="F132" s="1436"/>
      <c r="G132" s="1528" t="s">
        <v>86</v>
      </c>
      <c r="H132" s="1428"/>
      <c r="I132" s="1436"/>
      <c r="J132" s="1528" t="s">
        <v>70</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155</v>
      </c>
      <c r="H136" s="1428"/>
      <c r="I136" s="1436"/>
      <c r="J136" s="1528" t="s">
        <v>157</v>
      </c>
      <c r="K136" s="1428"/>
      <c r="L136" s="1436"/>
      <c r="M136" s="1574"/>
      <c r="N136" s="1429"/>
      <c r="O136" s="1454"/>
      <c r="P136" s="1475"/>
    </row>
    <row r="137" spans="1:16" ht="42.75" customHeight="1" thickBot="1" x14ac:dyDescent="0.3">
      <c r="B137" s="615" t="s">
        <v>548</v>
      </c>
      <c r="C137" s="1575" t="s">
        <v>581</v>
      </c>
      <c r="D137" s="1424"/>
      <c r="E137" s="1424"/>
      <c r="F137" s="492" t="s">
        <v>582</v>
      </c>
      <c r="G137" s="616" t="s">
        <v>3334</v>
      </c>
      <c r="H137" s="1576" t="s">
        <v>157</v>
      </c>
      <c r="I137" s="1425"/>
      <c r="J137" s="1576" t="s">
        <v>157</v>
      </c>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1282</v>
      </c>
      <c r="P139" s="1573"/>
    </row>
    <row r="140" spans="1:16" ht="19.5" customHeight="1" x14ac:dyDescent="0.25">
      <c r="A140" s="360"/>
      <c r="B140" s="496" t="s">
        <v>395</v>
      </c>
      <c r="C140" s="1461" t="s">
        <v>188</v>
      </c>
      <c r="D140" s="1428"/>
      <c r="E140" s="1436"/>
      <c r="F140" s="14" t="s">
        <v>58</v>
      </c>
      <c r="G140" s="1566" t="s">
        <v>86</v>
      </c>
      <c r="H140" s="1428"/>
      <c r="I140" s="1428"/>
      <c r="J140" s="1428"/>
      <c r="K140" s="1436"/>
      <c r="L140" s="1567" t="s">
        <v>86</v>
      </c>
      <c r="M140" s="1428"/>
      <c r="N140" s="1429"/>
      <c r="O140" s="1475"/>
      <c r="P140" s="1475"/>
    </row>
    <row r="141" spans="1:16" ht="19.5" customHeight="1" x14ac:dyDescent="0.25">
      <c r="A141" s="360"/>
      <c r="B141" s="496" t="s">
        <v>402</v>
      </c>
      <c r="C141" s="1461" t="s">
        <v>189</v>
      </c>
      <c r="D141" s="1428"/>
      <c r="E141" s="1436"/>
      <c r="F141" s="14" t="s">
        <v>55</v>
      </c>
      <c r="G141" s="1566"/>
      <c r="H141" s="1428"/>
      <c r="I141" s="1428"/>
      <c r="J141" s="1428"/>
      <c r="K141" s="1436"/>
      <c r="L141" s="1567" t="s">
        <v>70</v>
      </c>
      <c r="M141" s="1428"/>
      <c r="N141" s="1429"/>
      <c r="O141" s="1475"/>
      <c r="P141" s="1475"/>
    </row>
    <row r="142" spans="1:16" ht="19.5" customHeight="1" x14ac:dyDescent="0.25">
      <c r="A142" s="360"/>
      <c r="B142" s="496" t="s">
        <v>404</v>
      </c>
      <c r="C142" s="1461" t="s">
        <v>190</v>
      </c>
      <c r="D142" s="1428"/>
      <c r="E142" s="1436"/>
      <c r="F142" s="14" t="s">
        <v>55</v>
      </c>
      <c r="G142" s="1566"/>
      <c r="H142" s="1428"/>
      <c r="I142" s="1428"/>
      <c r="J142" s="1428"/>
      <c r="K142" s="1436"/>
      <c r="L142" s="1567" t="s">
        <v>70</v>
      </c>
      <c r="M142" s="1428"/>
      <c r="N142" s="1429"/>
      <c r="O142" s="1475"/>
      <c r="P142" s="1475"/>
    </row>
    <row r="143" spans="1:16" ht="19.5" customHeight="1" x14ac:dyDescent="0.25">
      <c r="A143" s="360"/>
      <c r="B143" s="496" t="s">
        <v>406</v>
      </c>
      <c r="C143" s="1461" t="s">
        <v>191</v>
      </c>
      <c r="D143" s="1428"/>
      <c r="E143" s="1436"/>
      <c r="F143" s="14" t="s">
        <v>55</v>
      </c>
      <c r="G143" s="1566"/>
      <c r="H143" s="1428"/>
      <c r="I143" s="1428"/>
      <c r="J143" s="1428"/>
      <c r="K143" s="1436"/>
      <c r="L143" s="1567" t="s">
        <v>70</v>
      </c>
      <c r="M143" s="1428"/>
      <c r="N143" s="1429"/>
      <c r="O143" s="1475"/>
      <c r="P143" s="1475"/>
    </row>
    <row r="144" spans="1:16" ht="19.5" customHeight="1" x14ac:dyDescent="0.25">
      <c r="A144" s="360"/>
      <c r="B144" s="497" t="s">
        <v>409</v>
      </c>
      <c r="C144" s="1461" t="s">
        <v>192</v>
      </c>
      <c r="D144" s="1428"/>
      <c r="E144" s="1436"/>
      <c r="F144" s="617" t="s">
        <v>55</v>
      </c>
      <c r="G144" s="1566"/>
      <c r="H144" s="1428"/>
      <c r="I144" s="1428"/>
      <c r="J144" s="1428"/>
      <c r="K144" s="1436"/>
      <c r="L144" s="1567" t="s">
        <v>70</v>
      </c>
      <c r="M144" s="1428"/>
      <c r="N144" s="1429"/>
      <c r="O144" s="1475"/>
      <c r="P144" s="1475"/>
    </row>
    <row r="145" spans="1:16" ht="19.5" customHeight="1" x14ac:dyDescent="0.25">
      <c r="A145" s="360"/>
      <c r="B145" s="498" t="s">
        <v>411</v>
      </c>
      <c r="C145" s="1461" t="s">
        <v>193</v>
      </c>
      <c r="D145" s="1428"/>
      <c r="E145" s="1436"/>
      <c r="F145" s="617" t="s">
        <v>55</v>
      </c>
      <c r="G145" s="1566"/>
      <c r="H145" s="1428"/>
      <c r="I145" s="1428"/>
      <c r="J145" s="1428"/>
      <c r="K145" s="1436"/>
      <c r="L145" s="1567" t="s">
        <v>70</v>
      </c>
      <c r="M145" s="1428"/>
      <c r="N145" s="1429"/>
      <c r="O145" s="1475"/>
      <c r="P145" s="1475"/>
    </row>
    <row r="146" spans="1:16" ht="19.5" customHeight="1" x14ac:dyDescent="0.25">
      <c r="A146" s="360"/>
      <c r="B146" s="498" t="s">
        <v>414</v>
      </c>
      <c r="C146" s="1461" t="s">
        <v>194</v>
      </c>
      <c r="D146" s="1428"/>
      <c r="E146" s="1436"/>
      <c r="F146" s="617" t="s">
        <v>70</v>
      </c>
      <c r="G146" s="1566" t="s">
        <v>70</v>
      </c>
      <c r="H146" s="1428"/>
      <c r="I146" s="1428"/>
      <c r="J146" s="1428"/>
      <c r="K146" s="1436"/>
      <c r="L146" s="1567" t="s">
        <v>70</v>
      </c>
      <c r="M146" s="1428"/>
      <c r="N146" s="1429"/>
      <c r="O146" s="1475"/>
      <c r="P146" s="1475"/>
    </row>
    <row r="147" spans="1:16" ht="19.5" customHeight="1" x14ac:dyDescent="0.25">
      <c r="A147" s="360"/>
      <c r="B147" s="498" t="s">
        <v>417</v>
      </c>
      <c r="C147" s="1461" t="s">
        <v>195</v>
      </c>
      <c r="D147" s="1428"/>
      <c r="E147" s="1436"/>
      <c r="F147" s="617" t="s">
        <v>55</v>
      </c>
      <c r="G147" s="1566"/>
      <c r="H147" s="1428"/>
      <c r="I147" s="1428"/>
      <c r="J147" s="1428"/>
      <c r="K147" s="1436"/>
      <c r="L147" s="1567" t="s">
        <v>70</v>
      </c>
      <c r="M147" s="1428"/>
      <c r="N147" s="1429"/>
      <c r="O147" s="1475"/>
      <c r="P147" s="1475"/>
    </row>
    <row r="148" spans="1:16" ht="19.5" customHeight="1" x14ac:dyDescent="0.25">
      <c r="A148" s="360"/>
      <c r="B148" s="498" t="s">
        <v>419</v>
      </c>
      <c r="C148" s="1461" t="s">
        <v>196</v>
      </c>
      <c r="D148" s="1428"/>
      <c r="E148" s="1436"/>
      <c r="F148" s="617" t="s">
        <v>55</v>
      </c>
      <c r="G148" s="1566"/>
      <c r="H148" s="1428"/>
      <c r="I148" s="1428"/>
      <c r="J148" s="1428"/>
      <c r="K148" s="1436"/>
      <c r="L148" s="1567" t="s">
        <v>70</v>
      </c>
      <c r="M148" s="1428"/>
      <c r="N148" s="1429"/>
      <c r="O148" s="1475"/>
      <c r="P148" s="1475"/>
    </row>
    <row r="149" spans="1:16" ht="19.5" customHeight="1" x14ac:dyDescent="0.25">
      <c r="A149" s="360"/>
      <c r="B149" s="498" t="s">
        <v>540</v>
      </c>
      <c r="C149" s="1461" t="s">
        <v>197</v>
      </c>
      <c r="D149" s="1428"/>
      <c r="E149" s="1436"/>
      <c r="F149" s="617" t="s">
        <v>70</v>
      </c>
      <c r="G149" s="1566" t="s">
        <v>70</v>
      </c>
      <c r="H149" s="1428"/>
      <c r="I149" s="1428"/>
      <c r="J149" s="1428"/>
      <c r="K149" s="1436"/>
      <c r="L149" s="1567" t="s">
        <v>70</v>
      </c>
      <c r="M149" s="1428"/>
      <c r="N149" s="1429"/>
      <c r="O149" s="1475"/>
      <c r="P149" s="1475"/>
    </row>
    <row r="150" spans="1:16" ht="19.5" customHeight="1" x14ac:dyDescent="0.25">
      <c r="A150" s="360"/>
      <c r="B150" s="497" t="s">
        <v>542</v>
      </c>
      <c r="C150" s="1461" t="s">
        <v>198</v>
      </c>
      <c r="D150" s="1428"/>
      <c r="E150" s="1436"/>
      <c r="F150" s="617" t="s">
        <v>70</v>
      </c>
      <c r="G150" s="1566" t="s">
        <v>70</v>
      </c>
      <c r="H150" s="1428"/>
      <c r="I150" s="1428"/>
      <c r="J150" s="1428"/>
      <c r="K150" s="1436"/>
      <c r="L150" s="1567" t="s">
        <v>70</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302</v>
      </c>
      <c r="P151" s="1565"/>
    </row>
    <row r="152" spans="1:16" ht="18.75" customHeight="1" x14ac:dyDescent="0.25">
      <c r="A152" s="360"/>
      <c r="B152" s="496" t="s">
        <v>395</v>
      </c>
      <c r="C152" s="1461" t="s">
        <v>188</v>
      </c>
      <c r="D152" s="1428"/>
      <c r="E152" s="1436"/>
      <c r="F152" s="1" t="s">
        <v>58</v>
      </c>
      <c r="G152" s="1557" t="s">
        <v>86</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58</v>
      </c>
      <c r="G153" s="1557" t="s">
        <v>86</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70</v>
      </c>
      <c r="G157" s="1557" t="s">
        <v>70</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70</v>
      </c>
      <c r="G158" s="1557" t="s">
        <v>70</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70</v>
      </c>
      <c r="G161" s="1557" t="s">
        <v>70</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70</v>
      </c>
      <c r="G162" s="1557" t="s">
        <v>70</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1278</v>
      </c>
      <c r="P163" s="1565"/>
    </row>
    <row r="164" spans="1:16" ht="20.25" customHeight="1" x14ac:dyDescent="0.25">
      <c r="A164" s="360"/>
      <c r="B164" s="499" t="s">
        <v>395</v>
      </c>
      <c r="C164" s="1461" t="s">
        <v>188</v>
      </c>
      <c r="D164" s="1428"/>
      <c r="E164" s="1436"/>
      <c r="F164" s="14" t="s">
        <v>55</v>
      </c>
      <c r="G164" s="1566"/>
      <c r="H164" s="1428"/>
      <c r="I164" s="1428"/>
      <c r="J164" s="1428"/>
      <c r="K164" s="1436"/>
      <c r="L164" s="1567" t="s">
        <v>70</v>
      </c>
      <c r="M164" s="1428"/>
      <c r="N164" s="1429"/>
      <c r="O164" s="1475"/>
      <c r="P164" s="1475"/>
    </row>
    <row r="165" spans="1:16" ht="20.25" customHeight="1" x14ac:dyDescent="0.25">
      <c r="A165" s="360"/>
      <c r="B165" s="499" t="s">
        <v>402</v>
      </c>
      <c r="C165" s="1461" t="s">
        <v>189</v>
      </c>
      <c r="D165" s="1428"/>
      <c r="E165" s="1436"/>
      <c r="F165" s="14" t="s">
        <v>55</v>
      </c>
      <c r="G165" s="1566"/>
      <c r="H165" s="1428"/>
      <c r="I165" s="1428"/>
      <c r="J165" s="1428"/>
      <c r="K165" s="1436"/>
      <c r="L165" s="1567" t="s">
        <v>70</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70</v>
      </c>
      <c r="G169" s="1566" t="s">
        <v>70</v>
      </c>
      <c r="H169" s="1428"/>
      <c r="I169" s="1428"/>
      <c r="J169" s="1428"/>
      <c r="K169" s="1436"/>
      <c r="L169" s="1567" t="s">
        <v>70</v>
      </c>
      <c r="M169" s="1428"/>
      <c r="N169" s="1429"/>
      <c r="O169" s="1475"/>
      <c r="P169" s="1475"/>
    </row>
    <row r="170" spans="1:16" ht="20.25" customHeight="1" x14ac:dyDescent="0.25">
      <c r="A170" s="360"/>
      <c r="B170" s="418" t="s">
        <v>414</v>
      </c>
      <c r="C170" s="1461" t="s">
        <v>194</v>
      </c>
      <c r="D170" s="1428"/>
      <c r="E170" s="1436"/>
      <c r="F170" s="617" t="s">
        <v>70</v>
      </c>
      <c r="G170" s="1566" t="s">
        <v>70</v>
      </c>
      <c r="H170" s="1428"/>
      <c r="I170" s="1428"/>
      <c r="J170" s="1428"/>
      <c r="K170" s="1436"/>
      <c r="L170" s="1567" t="s">
        <v>70</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70</v>
      </c>
      <c r="G173" s="1566" t="s">
        <v>70</v>
      </c>
      <c r="H173" s="1428"/>
      <c r="I173" s="1428"/>
      <c r="J173" s="1428"/>
      <c r="K173" s="1436"/>
      <c r="L173" s="1567" t="s">
        <v>70</v>
      </c>
      <c r="M173" s="1428"/>
      <c r="N173" s="1429"/>
      <c r="O173" s="1475"/>
      <c r="P173" s="1475"/>
    </row>
    <row r="174" spans="1:16" ht="20.25" customHeight="1" x14ac:dyDescent="0.25">
      <c r="A174" s="360"/>
      <c r="B174" s="419" t="s">
        <v>542</v>
      </c>
      <c r="C174" s="1461" t="s">
        <v>198</v>
      </c>
      <c r="D174" s="1428"/>
      <c r="E174" s="1436"/>
      <c r="F174" s="617" t="s">
        <v>70</v>
      </c>
      <c r="G174" s="1566" t="s">
        <v>70</v>
      </c>
      <c r="H174" s="1428"/>
      <c r="I174" s="1428"/>
      <c r="J174" s="1428"/>
      <c r="K174" s="1436"/>
      <c r="L174" s="1567" t="s">
        <v>70</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3335</v>
      </c>
      <c r="P175" s="1500"/>
    </row>
    <row r="176" spans="1:16" ht="21" customHeight="1" x14ac:dyDescent="0.25">
      <c r="A176" s="360"/>
      <c r="B176" s="499" t="s">
        <v>395</v>
      </c>
      <c r="C176" s="1461" t="s">
        <v>188</v>
      </c>
      <c r="D176" s="1428"/>
      <c r="E176" s="1436"/>
      <c r="F176" s="1" t="s">
        <v>55</v>
      </c>
      <c r="G176" s="1557"/>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55</v>
      </c>
      <c r="G177" s="1557"/>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70</v>
      </c>
      <c r="G181" s="1557" t="s">
        <v>70</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70</v>
      </c>
      <c r="G182" s="1557" t="s">
        <v>70</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70</v>
      </c>
      <c r="G185" s="1557" t="s">
        <v>70</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70</v>
      </c>
      <c r="G186" s="1557" t="s">
        <v>70</v>
      </c>
      <c r="H186" s="1448"/>
      <c r="I186" s="1448"/>
      <c r="J186" s="1448"/>
      <c r="K186" s="1448"/>
      <c r="L186" s="1448"/>
      <c r="M186" s="1448"/>
      <c r="N186" s="1466"/>
      <c r="O186" s="1422"/>
      <c r="P186" s="1422"/>
    </row>
    <row r="187" spans="1:16" ht="34.5" customHeight="1" x14ac:dyDescent="0.25">
      <c r="B187" s="77" t="s">
        <v>598</v>
      </c>
      <c r="C187" s="2052" t="s">
        <v>599</v>
      </c>
      <c r="D187" s="1439"/>
      <c r="E187" s="1439"/>
      <c r="F187" s="1439"/>
      <c r="G187" s="1559"/>
      <c r="H187" s="1560" t="s">
        <v>58</v>
      </c>
      <c r="I187" s="1439"/>
      <c r="J187" s="1559"/>
      <c r="K187" s="1561" t="s">
        <v>446</v>
      </c>
      <c r="L187" s="1722" t="s">
        <v>3336</v>
      </c>
      <c r="M187" s="1495"/>
      <c r="N187" s="1452"/>
      <c r="O187" s="1470" t="s">
        <v>3337</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93</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row>
    <row r="195" spans="2:16" ht="21.75" customHeight="1" x14ac:dyDescent="0.25">
      <c r="B195" s="419" t="s">
        <v>395</v>
      </c>
      <c r="C195" s="1461" t="s">
        <v>606</v>
      </c>
      <c r="D195" s="1428"/>
      <c r="E195" s="1428"/>
      <c r="F195" s="1428"/>
      <c r="G195" s="1436"/>
      <c r="H195" s="1462" t="s">
        <v>58</v>
      </c>
      <c r="I195" s="1428"/>
      <c r="J195" s="1436"/>
      <c r="K195" s="1514" t="s">
        <v>446</v>
      </c>
      <c r="L195" s="2029" t="s">
        <v>3338</v>
      </c>
      <c r="M195" s="1448"/>
      <c r="N195" s="1466"/>
      <c r="O195" s="1475"/>
      <c r="P195" s="1475"/>
    </row>
    <row r="196" spans="2:16" ht="21.75" customHeight="1" x14ac:dyDescent="0.25">
      <c r="B196" s="419" t="s">
        <v>402</v>
      </c>
      <c r="C196" s="1461" t="s">
        <v>607</v>
      </c>
      <c r="D196" s="1428"/>
      <c r="E196" s="1428"/>
      <c r="F196" s="1428"/>
      <c r="G196" s="1436"/>
      <c r="H196" s="1462" t="s">
        <v>55</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55</v>
      </c>
      <c r="I197" s="1428"/>
      <c r="J197" s="1436"/>
      <c r="K197" s="1490"/>
      <c r="L197" s="1478"/>
      <c r="M197" s="1496"/>
      <c r="N197" s="1454"/>
      <c r="O197" s="1475"/>
      <c r="P197" s="1475"/>
    </row>
    <row r="198" spans="2:16" ht="37.5" customHeight="1" x14ac:dyDescent="0.25">
      <c r="B198" s="77"/>
      <c r="C198" s="1461" t="s">
        <v>609</v>
      </c>
      <c r="D198" s="1428"/>
      <c r="E198" s="1436"/>
      <c r="F198" s="1552"/>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1240</v>
      </c>
      <c r="P199" s="1470"/>
    </row>
    <row r="200" spans="2:16" ht="38.25" customHeight="1" x14ac:dyDescent="0.25">
      <c r="B200" s="503"/>
      <c r="C200" s="1461" t="s">
        <v>611</v>
      </c>
      <c r="D200" s="1428"/>
      <c r="E200" s="1436"/>
      <c r="F200" s="1528" t="s">
        <v>93</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55</v>
      </c>
      <c r="I201" s="1428"/>
      <c r="J201" s="1436"/>
      <c r="K201" s="1490"/>
      <c r="L201" s="1478"/>
      <c r="M201" s="1496"/>
      <c r="N201" s="1454"/>
      <c r="O201" s="1554" t="s">
        <v>3339</v>
      </c>
      <c r="P201" s="1470"/>
    </row>
    <row r="202" spans="2:16" ht="72.75" customHeight="1" x14ac:dyDescent="0.25">
      <c r="B202" s="421" t="s">
        <v>395</v>
      </c>
      <c r="C202" s="1457" t="s">
        <v>614</v>
      </c>
      <c r="D202" s="1428"/>
      <c r="E202" s="1428"/>
      <c r="F202" s="1428"/>
      <c r="G202" s="1428"/>
      <c r="H202" s="1889">
        <v>0.7</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2051" t="s">
        <v>3340</v>
      </c>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58</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58</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58</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2018</v>
      </c>
      <c r="L218" s="1490"/>
      <c r="M218" s="1478"/>
      <c r="N218" s="1496"/>
      <c r="O218" s="1475"/>
      <c r="P218" s="1475"/>
    </row>
    <row r="219" spans="2:16" ht="23.25" customHeight="1" x14ac:dyDescent="0.25">
      <c r="B219" s="507" t="s">
        <v>631</v>
      </c>
      <c r="C219" s="1461" t="s">
        <v>632</v>
      </c>
      <c r="D219" s="1428"/>
      <c r="E219" s="1436"/>
      <c r="F219" s="1550" t="s">
        <v>3341</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3342</v>
      </c>
      <c r="P220" s="1470"/>
    </row>
    <row r="221" spans="2:16" ht="23.25" customHeight="1" x14ac:dyDescent="0.25">
      <c r="B221" s="504" t="s">
        <v>395</v>
      </c>
      <c r="C221" s="1540" t="s">
        <v>635</v>
      </c>
      <c r="D221" s="1428"/>
      <c r="E221" s="1436"/>
      <c r="F221" s="1474" t="s">
        <v>58</v>
      </c>
      <c r="G221" s="1436"/>
      <c r="H221" s="1541" t="s">
        <v>446</v>
      </c>
      <c r="I221" s="1536" t="s">
        <v>3343</v>
      </c>
      <c r="J221" s="1448"/>
      <c r="K221" s="1448"/>
      <c r="L221" s="1448"/>
      <c r="M221" s="1448"/>
      <c r="N221" s="1466"/>
      <c r="O221" s="1475"/>
      <c r="P221" s="1475"/>
    </row>
    <row r="222" spans="2:16" ht="23.25" customHeight="1" x14ac:dyDescent="0.25">
      <c r="B222" s="504" t="s">
        <v>402</v>
      </c>
      <c r="C222" s="1540"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55</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234</v>
      </c>
      <c r="H227" s="508" t="s">
        <v>446</v>
      </c>
      <c r="I227" s="1536"/>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3344</v>
      </c>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c r="I231" s="1428"/>
      <c r="J231" s="1428"/>
      <c r="K231" s="1428"/>
      <c r="L231" s="1428"/>
      <c r="M231" s="1428"/>
      <c r="N231" s="1429"/>
      <c r="O231" s="1475"/>
      <c r="P231" s="1475"/>
    </row>
    <row r="232" spans="1:16" ht="134.25" customHeight="1" x14ac:dyDescent="0.25">
      <c r="A232" s="360"/>
      <c r="B232" s="553" t="s">
        <v>648</v>
      </c>
      <c r="C232" s="1457" t="s">
        <v>649</v>
      </c>
      <c r="D232" s="1428"/>
      <c r="E232" s="1428"/>
      <c r="F232" s="1428"/>
      <c r="G232" s="518" t="s">
        <v>446</v>
      </c>
      <c r="H232" s="2050" t="s">
        <v>3345</v>
      </c>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58</v>
      </c>
      <c r="G236" s="1538" t="s">
        <v>446</v>
      </c>
      <c r="H236" s="2049" t="s">
        <v>3346</v>
      </c>
      <c r="I236" s="1448"/>
      <c r="J236" s="1448"/>
      <c r="K236" s="1448"/>
      <c r="L236" s="1448"/>
      <c r="M236" s="1448"/>
      <c r="N236" s="1466"/>
      <c r="O236" s="1506" t="s">
        <v>2758</v>
      </c>
      <c r="P236" s="1500"/>
    </row>
    <row r="237" spans="1:16" ht="30" customHeight="1" x14ac:dyDescent="0.25">
      <c r="B237" s="504" t="s">
        <v>395</v>
      </c>
      <c r="C237" s="1461" t="s">
        <v>655</v>
      </c>
      <c r="D237" s="1428"/>
      <c r="E237" s="1436"/>
      <c r="F237" s="14" t="s">
        <v>58</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58</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58</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58</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3288</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58</v>
      </c>
      <c r="H244" s="1534" t="s">
        <v>446</v>
      </c>
      <c r="I244" s="2048" t="s">
        <v>3347</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222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222</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3348</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3349</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770" t="s">
        <v>93</v>
      </c>
      <c r="I254" s="770" t="s">
        <v>93</v>
      </c>
      <c r="J254" s="921" t="s">
        <v>93</v>
      </c>
      <c r="K254" s="770" t="s">
        <v>93</v>
      </c>
      <c r="L254" s="770" t="s">
        <v>93</v>
      </c>
      <c r="M254" s="921" t="s">
        <v>93</v>
      </c>
      <c r="N254" s="625"/>
      <c r="O254" s="1471"/>
      <c r="P254" s="1475"/>
    </row>
    <row r="255" spans="2:16" ht="20.25" customHeight="1" x14ac:dyDescent="0.25">
      <c r="B255" s="498" t="s">
        <v>509</v>
      </c>
      <c r="C255" s="1519" t="s">
        <v>682</v>
      </c>
      <c r="D255" s="1428"/>
      <c r="E255" s="1428"/>
      <c r="F255" s="1428"/>
      <c r="G255" s="1436"/>
      <c r="H255" s="526">
        <v>0</v>
      </c>
      <c r="I255" s="527">
        <v>30000</v>
      </c>
      <c r="J255" s="623">
        <v>0</v>
      </c>
      <c r="K255" s="770" t="s">
        <v>93</v>
      </c>
      <c r="L255" s="770" t="s">
        <v>93</v>
      </c>
      <c r="M255" s="921" t="s">
        <v>93</v>
      </c>
      <c r="N255" s="626"/>
      <c r="O255" s="1470"/>
      <c r="P255" s="1470"/>
    </row>
    <row r="256" spans="2:16" ht="36" customHeight="1" x14ac:dyDescent="0.25">
      <c r="B256" s="498" t="s">
        <v>511</v>
      </c>
      <c r="C256" s="1519" t="s">
        <v>683</v>
      </c>
      <c r="D256" s="1428"/>
      <c r="E256" s="1436"/>
      <c r="F256" s="1522"/>
      <c r="G256" s="1436"/>
      <c r="H256" s="770" t="s">
        <v>93</v>
      </c>
      <c r="I256" s="770" t="s">
        <v>93</v>
      </c>
      <c r="J256" s="921" t="s">
        <v>93</v>
      </c>
      <c r="K256" s="770" t="s">
        <v>93</v>
      </c>
      <c r="L256" s="770" t="s">
        <v>93</v>
      </c>
      <c r="M256" s="921" t="s">
        <v>93</v>
      </c>
      <c r="N256" s="626"/>
      <c r="O256" s="1475"/>
      <c r="P256" s="1475"/>
    </row>
    <row r="257" spans="2:16" ht="18" customHeight="1" x14ac:dyDescent="0.25">
      <c r="B257" s="535" t="s">
        <v>402</v>
      </c>
      <c r="C257" s="1523" t="s">
        <v>684</v>
      </c>
      <c r="D257" s="1428"/>
      <c r="E257" s="1428"/>
      <c r="F257" s="1428"/>
      <c r="G257" s="1436"/>
      <c r="H257" s="770" t="s">
        <v>93</v>
      </c>
      <c r="I257" s="770" t="s">
        <v>93</v>
      </c>
      <c r="J257" s="921" t="s">
        <v>93</v>
      </c>
      <c r="K257" s="770" t="s">
        <v>93</v>
      </c>
      <c r="L257" s="770" t="s">
        <v>93</v>
      </c>
      <c r="M257" s="921" t="s">
        <v>93</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770" t="s">
        <v>93</v>
      </c>
      <c r="I259" s="770" t="s">
        <v>93</v>
      </c>
      <c r="J259" s="921" t="s">
        <v>93</v>
      </c>
      <c r="K259" s="770" t="s">
        <v>93</v>
      </c>
      <c r="L259" s="770" t="s">
        <v>93</v>
      </c>
      <c r="M259" s="921" t="s">
        <v>93</v>
      </c>
      <c r="N259" s="629"/>
      <c r="O259" s="1475"/>
      <c r="P259" s="1475"/>
    </row>
    <row r="260" spans="2:16" ht="20.25" customHeight="1" x14ac:dyDescent="0.25">
      <c r="B260" s="497" t="s">
        <v>509</v>
      </c>
      <c r="C260" s="1520" t="s">
        <v>687</v>
      </c>
      <c r="D260" s="1428"/>
      <c r="E260" s="1428"/>
      <c r="F260" s="1428"/>
      <c r="G260" s="537"/>
      <c r="H260" s="770" t="s">
        <v>93</v>
      </c>
      <c r="I260" s="770" t="s">
        <v>93</v>
      </c>
      <c r="J260" s="921" t="s">
        <v>93</v>
      </c>
      <c r="K260" s="770" t="s">
        <v>93</v>
      </c>
      <c r="L260" s="770" t="s">
        <v>93</v>
      </c>
      <c r="M260" s="921" t="s">
        <v>93</v>
      </c>
      <c r="N260" s="629"/>
      <c r="O260" s="1475"/>
      <c r="P260" s="1475"/>
    </row>
    <row r="261" spans="2:16" ht="20.25" customHeight="1" x14ac:dyDescent="0.25">
      <c r="B261" s="497" t="s">
        <v>511</v>
      </c>
      <c r="C261" s="1519" t="s">
        <v>688</v>
      </c>
      <c r="D261" s="1428"/>
      <c r="E261" s="1428"/>
      <c r="F261" s="1428"/>
      <c r="G261" s="1436"/>
      <c r="H261" s="770" t="s">
        <v>93</v>
      </c>
      <c r="I261" s="770" t="s">
        <v>93</v>
      </c>
      <c r="J261" s="921" t="s">
        <v>93</v>
      </c>
      <c r="K261" s="770" t="s">
        <v>93</v>
      </c>
      <c r="L261" s="770" t="s">
        <v>93</v>
      </c>
      <c r="M261" s="921"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770" t="s">
        <v>93</v>
      </c>
      <c r="I263" s="770" t="s">
        <v>93</v>
      </c>
      <c r="J263" s="921" t="s">
        <v>93</v>
      </c>
      <c r="K263" s="770" t="s">
        <v>93</v>
      </c>
      <c r="L263" s="770" t="s">
        <v>93</v>
      </c>
      <c r="M263" s="921" t="s">
        <v>93</v>
      </c>
      <c r="N263" s="631"/>
      <c r="O263" s="1475"/>
      <c r="P263" s="1475"/>
    </row>
    <row r="264" spans="2:16" ht="20.25" customHeight="1" x14ac:dyDescent="0.25">
      <c r="B264" s="497" t="s">
        <v>509</v>
      </c>
      <c r="C264" s="1519" t="s">
        <v>691</v>
      </c>
      <c r="D264" s="1428"/>
      <c r="E264" s="1428"/>
      <c r="F264" s="1428"/>
      <c r="G264" s="1436"/>
      <c r="H264" s="770" t="s">
        <v>93</v>
      </c>
      <c r="I264" s="770" t="s">
        <v>93</v>
      </c>
      <c r="J264" s="921" t="s">
        <v>93</v>
      </c>
      <c r="K264" s="770" t="s">
        <v>93</v>
      </c>
      <c r="L264" s="770" t="s">
        <v>93</v>
      </c>
      <c r="M264" s="921" t="s">
        <v>93</v>
      </c>
      <c r="N264" s="629"/>
      <c r="O264" s="1475"/>
      <c r="P264" s="1475"/>
    </row>
    <row r="265" spans="2:16" ht="20.25" customHeight="1" x14ac:dyDescent="0.25">
      <c r="B265" s="535" t="s">
        <v>409</v>
      </c>
      <c r="C265" s="1508" t="s">
        <v>692</v>
      </c>
      <c r="D265" s="1428"/>
      <c r="E265" s="1428"/>
      <c r="F265" s="1428"/>
      <c r="G265" s="1428"/>
      <c r="H265" s="770" t="s">
        <v>93</v>
      </c>
      <c r="I265" s="770" t="s">
        <v>93</v>
      </c>
      <c r="J265" s="921" t="s">
        <v>93</v>
      </c>
      <c r="K265" s="770" t="s">
        <v>93</v>
      </c>
      <c r="L265" s="770" t="s">
        <v>93</v>
      </c>
      <c r="M265" s="921" t="s">
        <v>93</v>
      </c>
      <c r="N265" s="632"/>
      <c r="O265" s="1475"/>
      <c r="P265" s="1475"/>
    </row>
    <row r="266" spans="2:16" ht="20.25" customHeight="1" x14ac:dyDescent="0.25">
      <c r="B266" s="535" t="s">
        <v>411</v>
      </c>
      <c r="C266" s="1508" t="s">
        <v>621</v>
      </c>
      <c r="D266" s="1428"/>
      <c r="E266" s="1428"/>
      <c r="F266" s="1428"/>
      <c r="G266" s="1428"/>
      <c r="H266" s="770" t="s">
        <v>93</v>
      </c>
      <c r="I266" s="770" t="s">
        <v>93</v>
      </c>
      <c r="J266" s="921" t="s">
        <v>93</v>
      </c>
      <c r="K266" s="770" t="s">
        <v>93</v>
      </c>
      <c r="L266" s="770" t="s">
        <v>93</v>
      </c>
      <c r="M266" s="921" t="s">
        <v>93</v>
      </c>
      <c r="N266" s="632"/>
      <c r="O266" s="1475"/>
      <c r="P266" s="1475"/>
    </row>
    <row r="267" spans="2:16" ht="20.25" customHeight="1" x14ac:dyDescent="0.25">
      <c r="B267" s="535" t="s">
        <v>414</v>
      </c>
      <c r="C267" s="1508" t="s">
        <v>121</v>
      </c>
      <c r="D267" s="1428"/>
      <c r="E267" s="1428"/>
      <c r="F267" s="1428"/>
      <c r="G267" s="1428"/>
      <c r="H267" s="770" t="s">
        <v>93</v>
      </c>
      <c r="I267" s="770" t="s">
        <v>93</v>
      </c>
      <c r="J267" s="921" t="s">
        <v>93</v>
      </c>
      <c r="K267" s="770" t="s">
        <v>93</v>
      </c>
      <c r="L267" s="770" t="s">
        <v>93</v>
      </c>
      <c r="M267" s="921" t="s">
        <v>93</v>
      </c>
      <c r="N267" s="632"/>
      <c r="O267" s="1475"/>
      <c r="P267" s="1475"/>
    </row>
    <row r="268" spans="2:16" ht="20.25" customHeight="1" x14ac:dyDescent="0.25">
      <c r="B268" s="535" t="s">
        <v>417</v>
      </c>
      <c r="C268" s="1508" t="s">
        <v>122</v>
      </c>
      <c r="D268" s="1428"/>
      <c r="E268" s="1428"/>
      <c r="F268" s="1428"/>
      <c r="G268" s="1428"/>
      <c r="H268" s="770" t="s">
        <v>93</v>
      </c>
      <c r="I268" s="770" t="s">
        <v>93</v>
      </c>
      <c r="J268" s="921" t="s">
        <v>93</v>
      </c>
      <c r="K268" s="770" t="s">
        <v>93</v>
      </c>
      <c r="L268" s="770" t="s">
        <v>93</v>
      </c>
      <c r="M268" s="921" t="s">
        <v>93</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770" t="s">
        <v>93</v>
      </c>
      <c r="I270" s="770" t="s">
        <v>93</v>
      </c>
      <c r="J270" s="921" t="s">
        <v>93</v>
      </c>
      <c r="K270" s="770" t="s">
        <v>93</v>
      </c>
      <c r="L270" s="770" t="s">
        <v>93</v>
      </c>
      <c r="M270" s="921" t="s">
        <v>93</v>
      </c>
      <c r="N270" s="631"/>
      <c r="O270" s="1475"/>
      <c r="P270" s="1475"/>
    </row>
    <row r="271" spans="2:16" ht="20.25" customHeight="1" x14ac:dyDescent="0.25">
      <c r="B271" s="497" t="s">
        <v>509</v>
      </c>
      <c r="C271" s="1517" t="s">
        <v>695</v>
      </c>
      <c r="D271" s="1428"/>
      <c r="E271" s="1428"/>
      <c r="F271" s="1428"/>
      <c r="G271" s="1436"/>
      <c r="H271" s="770" t="s">
        <v>93</v>
      </c>
      <c r="I271" s="770" t="s">
        <v>93</v>
      </c>
      <c r="J271" s="921" t="s">
        <v>93</v>
      </c>
      <c r="K271" s="770" t="s">
        <v>93</v>
      </c>
      <c r="L271" s="770" t="s">
        <v>93</v>
      </c>
      <c r="M271" s="921" t="s">
        <v>93</v>
      </c>
      <c r="N271" s="629"/>
      <c r="O271" s="1475"/>
      <c r="P271" s="1475"/>
    </row>
    <row r="272" spans="2:16" ht="18" customHeight="1" x14ac:dyDescent="0.25">
      <c r="B272" s="535" t="s">
        <v>540</v>
      </c>
      <c r="C272" s="1508" t="s">
        <v>547</v>
      </c>
      <c r="D272" s="1428"/>
      <c r="E272" s="1428"/>
      <c r="F272" s="1428"/>
      <c r="G272" s="1428"/>
      <c r="H272" s="770" t="s">
        <v>93</v>
      </c>
      <c r="I272" s="770" t="s">
        <v>93</v>
      </c>
      <c r="J272" s="921" t="s">
        <v>93</v>
      </c>
      <c r="K272" s="770" t="s">
        <v>93</v>
      </c>
      <c r="L272" s="770" t="s">
        <v>93</v>
      </c>
      <c r="M272" s="921" t="s">
        <v>93</v>
      </c>
      <c r="N272" s="632"/>
      <c r="O272" s="1475"/>
      <c r="P272" s="1475"/>
    </row>
    <row r="273" spans="2:16" ht="43.5" customHeight="1" x14ac:dyDescent="0.25">
      <c r="B273" s="421" t="s">
        <v>542</v>
      </c>
      <c r="C273" s="1461" t="s">
        <v>696</v>
      </c>
      <c r="D273" s="1428"/>
      <c r="E273" s="1428"/>
      <c r="F273" s="1428"/>
      <c r="G273" s="1436"/>
      <c r="H273" s="540">
        <v>0</v>
      </c>
      <c r="I273" s="540">
        <v>30000</v>
      </c>
      <c r="J273" s="627">
        <v>0</v>
      </c>
      <c r="K273" s="541" t="s">
        <v>93</v>
      </c>
      <c r="L273" s="541" t="s">
        <v>93</v>
      </c>
      <c r="M273" s="880" t="s">
        <v>93</v>
      </c>
      <c r="N273" s="632"/>
      <c r="O273" s="1471"/>
      <c r="P273" s="1471"/>
    </row>
    <row r="274" spans="2:16" ht="76.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54.75" customHeight="1" x14ac:dyDescent="0.25">
      <c r="B276" s="479" t="s">
        <v>700</v>
      </c>
      <c r="C276" s="1461" t="s">
        <v>701</v>
      </c>
      <c r="D276" s="1428"/>
      <c r="E276" s="1428"/>
      <c r="F276" s="1428"/>
      <c r="G276" s="1436"/>
      <c r="H276" s="1462" t="s">
        <v>55</v>
      </c>
      <c r="I276" s="1428"/>
      <c r="J276" s="1436"/>
      <c r="K276" s="546" t="s">
        <v>446</v>
      </c>
      <c r="L276" s="2046" t="s">
        <v>3350</v>
      </c>
      <c r="M276" s="1495"/>
      <c r="N276" s="1452"/>
      <c r="O276" s="502" t="s">
        <v>3351</v>
      </c>
      <c r="P276" s="378"/>
    </row>
    <row r="277" spans="2:16" ht="54.75" customHeight="1" x14ac:dyDescent="0.25">
      <c r="B277" s="519" t="s">
        <v>702</v>
      </c>
      <c r="C277" s="1461" t="s">
        <v>703</v>
      </c>
      <c r="D277" s="1428"/>
      <c r="E277" s="1428"/>
      <c r="F277" s="1428"/>
      <c r="G277" s="1436"/>
      <c r="H277" s="1462" t="s">
        <v>55</v>
      </c>
      <c r="I277" s="1428"/>
      <c r="J277" s="1436"/>
      <c r="K277" s="1514" t="s">
        <v>446</v>
      </c>
      <c r="L277" s="1478"/>
      <c r="M277" s="1496"/>
      <c r="N277" s="1454"/>
      <c r="O277" s="1507" t="s">
        <v>2772</v>
      </c>
      <c r="P277" s="1470"/>
    </row>
    <row r="278" spans="2:16" ht="54.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147" customHeight="1" x14ac:dyDescent="0.25">
      <c r="B279" s="419" t="s">
        <v>402</v>
      </c>
      <c r="C279" s="1461" t="s">
        <v>705</v>
      </c>
      <c r="D279" s="1428"/>
      <c r="E279" s="1428"/>
      <c r="F279" s="1428"/>
      <c r="G279" s="1436"/>
      <c r="H279" s="1462" t="s">
        <v>3352</v>
      </c>
      <c r="I279" s="1428"/>
      <c r="J279" s="1436"/>
      <c r="K279" s="1515"/>
      <c r="L279" s="1479"/>
      <c r="M279" s="1484"/>
      <c r="N279" s="1481"/>
      <c r="O279" s="1475"/>
      <c r="P279" s="1475"/>
    </row>
    <row r="280" spans="2:16" ht="49.5" customHeight="1" x14ac:dyDescent="0.25">
      <c r="B280" s="436" t="s">
        <v>706</v>
      </c>
      <c r="C280" s="1461" t="s">
        <v>707</v>
      </c>
      <c r="D280" s="1428"/>
      <c r="E280" s="1428"/>
      <c r="F280" s="1428"/>
      <c r="G280" s="1436"/>
      <c r="H280" s="1462" t="s">
        <v>314</v>
      </c>
      <c r="I280" s="1428"/>
      <c r="J280" s="1436"/>
      <c r="K280" s="547" t="s">
        <v>446</v>
      </c>
      <c r="L280" s="2047" t="s">
        <v>3353</v>
      </c>
      <c r="M280" s="1448"/>
      <c r="N280" s="1466"/>
      <c r="O280" s="1475"/>
      <c r="P280" s="1475"/>
    </row>
    <row r="281" spans="2:16" ht="49.5" customHeight="1" x14ac:dyDescent="0.25">
      <c r="B281" s="519" t="s">
        <v>708</v>
      </c>
      <c r="C281" s="1461" t="s">
        <v>709</v>
      </c>
      <c r="D281" s="1428"/>
      <c r="E281" s="1428"/>
      <c r="F281" s="1428"/>
      <c r="G281" s="1436"/>
      <c r="H281" s="1462" t="s">
        <v>55</v>
      </c>
      <c r="I281" s="1428"/>
      <c r="J281" s="1436"/>
      <c r="K281" s="547" t="s">
        <v>446</v>
      </c>
      <c r="L281" s="2045" t="s">
        <v>3354</v>
      </c>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t="s">
        <v>3355</v>
      </c>
      <c r="M282" s="1448"/>
      <c r="N282" s="1466"/>
      <c r="O282" s="1506"/>
      <c r="P282" s="1506"/>
    </row>
    <row r="283" spans="2:16" ht="46.5" customHeight="1" x14ac:dyDescent="0.25">
      <c r="B283" s="77" t="s">
        <v>712</v>
      </c>
      <c r="C283" s="1461" t="s">
        <v>713</v>
      </c>
      <c r="D283" s="1428"/>
      <c r="E283" s="1428"/>
      <c r="F283" s="1428"/>
      <c r="G283" s="1436"/>
      <c r="H283" s="1462" t="s">
        <v>2777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320</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321</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c r="P286" s="1500"/>
    </row>
    <row r="287" spans="2:16" ht="32.25" customHeight="1" thickBot="1" x14ac:dyDescent="0.3">
      <c r="B287" s="452" t="s">
        <v>395</v>
      </c>
      <c r="C287" s="1423" t="s">
        <v>719</v>
      </c>
      <c r="D287" s="1424"/>
      <c r="E287" s="1424"/>
      <c r="F287" s="1424"/>
      <c r="G287" s="1425"/>
      <c r="H287" s="1501" t="s">
        <v>333</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2044" t="s">
        <v>3356</v>
      </c>
      <c r="M289" s="1495"/>
      <c r="N289" s="1452"/>
      <c r="O289" s="1497" t="s">
        <v>2779</v>
      </c>
      <c r="P289" s="1497"/>
    </row>
    <row r="290" spans="1:16" ht="30.75" customHeight="1" x14ac:dyDescent="0.25">
      <c r="B290" s="418" t="s">
        <v>395</v>
      </c>
      <c r="C290" s="1491" t="s">
        <v>723</v>
      </c>
      <c r="D290" s="1484"/>
      <c r="E290" s="1484"/>
      <c r="F290" s="1484"/>
      <c r="G290" s="1484"/>
      <c r="H290" s="1462" t="s">
        <v>55</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1306</v>
      </c>
      <c r="I291" s="1428"/>
      <c r="J291" s="1436"/>
      <c r="K291" s="1490"/>
      <c r="L291" s="1478"/>
      <c r="M291" s="1496"/>
      <c r="N291" s="1454"/>
      <c r="O291" s="1475"/>
      <c r="P291" s="1475"/>
    </row>
    <row r="292" spans="1:16" ht="37.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93</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1306</v>
      </c>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1240</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658" t="s">
        <v>3357</v>
      </c>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1179</v>
      </c>
      <c r="K299" s="1436"/>
      <c r="L299" s="1478"/>
      <c r="M299" s="1478"/>
      <c r="N299" s="1454"/>
      <c r="O299" s="1475"/>
      <c r="P299" s="1475"/>
    </row>
    <row r="300" spans="1:16" ht="19.5" customHeight="1" x14ac:dyDescent="0.25">
      <c r="A300" s="360"/>
      <c r="B300" s="549"/>
      <c r="C300" s="549" t="s">
        <v>511</v>
      </c>
      <c r="D300" s="1457" t="s">
        <v>735</v>
      </c>
      <c r="E300" s="1428"/>
      <c r="F300" s="1428"/>
      <c r="G300" s="1428"/>
      <c r="H300" s="1474"/>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1179</v>
      </c>
      <c r="K309" s="1436"/>
      <c r="L309" s="1478"/>
      <c r="M309" s="1478"/>
      <c r="N309" s="1454"/>
      <c r="O309" s="1475"/>
      <c r="P309" s="1475"/>
    </row>
    <row r="310" spans="1:16" ht="19.5" customHeight="1" x14ac:dyDescent="0.25">
      <c r="A310" s="360"/>
      <c r="B310" s="419"/>
      <c r="C310" s="549" t="s">
        <v>511</v>
      </c>
      <c r="D310" s="1457" t="s">
        <v>735</v>
      </c>
      <c r="E310" s="1428"/>
      <c r="F310" s="1428"/>
      <c r="G310" s="1428"/>
      <c r="H310" s="1474"/>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1179</v>
      </c>
      <c r="K314" s="1436"/>
      <c r="L314" s="1478"/>
      <c r="M314" s="1478"/>
      <c r="N314" s="1454"/>
      <c r="O314" s="1475"/>
      <c r="P314" s="1475"/>
    </row>
    <row r="315" spans="1:16" ht="19.5" customHeight="1" x14ac:dyDescent="0.25">
      <c r="A315" s="360"/>
      <c r="B315" s="419"/>
      <c r="C315" s="549" t="s">
        <v>511</v>
      </c>
      <c r="D315" s="1457" t="s">
        <v>735</v>
      </c>
      <c r="E315" s="1428"/>
      <c r="F315" s="1428"/>
      <c r="G315" s="1428"/>
      <c r="H315" s="1474"/>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346</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335</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27" customHeight="1" x14ac:dyDescent="0.25">
      <c r="A328" s="360"/>
      <c r="B328" s="421"/>
      <c r="C328" s="5" t="s">
        <v>419</v>
      </c>
      <c r="D328" s="1461" t="s">
        <v>733</v>
      </c>
      <c r="E328" s="1428"/>
      <c r="F328" s="1428"/>
      <c r="G328" s="1428"/>
      <c r="H328" s="1428"/>
      <c r="I328" s="1436"/>
      <c r="J328" s="1462" t="s">
        <v>347</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346</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336</v>
      </c>
      <c r="K334" s="1436"/>
      <c r="L334" s="1478"/>
      <c r="M334" s="1478"/>
      <c r="N334" s="1454"/>
      <c r="O334" s="1475"/>
      <c r="P334" s="1475"/>
    </row>
    <row r="335" spans="1:16" ht="19.5" customHeight="1" x14ac:dyDescent="0.25">
      <c r="A335" s="360"/>
      <c r="B335" s="419"/>
      <c r="C335" s="509" t="s">
        <v>511</v>
      </c>
      <c r="D335" s="1457" t="s">
        <v>735</v>
      </c>
      <c r="E335" s="1428"/>
      <c r="F335" s="1428"/>
      <c r="G335" s="1428"/>
      <c r="H335" s="1474"/>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c r="K337" s="1428"/>
      <c r="L337" s="1428"/>
      <c r="M337" s="1428"/>
      <c r="N337" s="1429"/>
      <c r="O337" s="378"/>
      <c r="P337" s="378"/>
    </row>
    <row r="338" spans="1:16" ht="87.75" customHeight="1" x14ac:dyDescent="0.25">
      <c r="A338" s="360"/>
      <c r="B338" s="550" t="s">
        <v>749</v>
      </c>
      <c r="C338" s="1459" t="s">
        <v>750</v>
      </c>
      <c r="D338" s="1448"/>
      <c r="E338" s="1448"/>
      <c r="F338" s="1448"/>
      <c r="G338" s="1445"/>
      <c r="H338" s="12" t="s">
        <v>58</v>
      </c>
      <c r="I338" s="547" t="s">
        <v>446</v>
      </c>
      <c r="J338" s="1460"/>
      <c r="K338" s="1428"/>
      <c r="L338" s="1428"/>
      <c r="M338" s="1428"/>
      <c r="N338" s="1429"/>
      <c r="O338" s="1470" t="s">
        <v>1240</v>
      </c>
      <c r="P338" s="1470"/>
    </row>
    <row r="339" spans="1:16" ht="65.25" customHeight="1" x14ac:dyDescent="0.25">
      <c r="A339" s="360"/>
      <c r="B339" s="419" t="s">
        <v>395</v>
      </c>
      <c r="C339" s="1459" t="s">
        <v>751</v>
      </c>
      <c r="D339" s="1448"/>
      <c r="E339" s="1448"/>
      <c r="F339" s="1448"/>
      <c r="G339" s="1445"/>
      <c r="H339" s="1462" t="s">
        <v>93</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360</v>
      </c>
      <c r="I340" s="1436"/>
      <c r="J340" s="1463" t="s">
        <v>446</v>
      </c>
      <c r="K340" s="1465"/>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353.25" customHeight="1" thickBot="1" x14ac:dyDescent="0.3">
      <c r="B342" s="1441" t="s">
        <v>755</v>
      </c>
      <c r="C342" s="1431"/>
      <c r="D342" s="1431"/>
      <c r="E342" s="1431"/>
      <c r="F342" s="1431"/>
      <c r="G342" s="1442"/>
      <c r="H342" s="2043" t="s">
        <v>3358</v>
      </c>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139.35" customHeight="1" x14ac:dyDescent="0.25">
      <c r="A344" s="360"/>
      <c r="B344" s="553" t="s">
        <v>756</v>
      </c>
      <c r="C344" s="1461" t="s">
        <v>757</v>
      </c>
      <c r="D344" s="1428"/>
      <c r="E344" s="1428"/>
      <c r="F344" s="1428"/>
      <c r="G344" s="1436"/>
      <c r="H344" s="1462" t="s">
        <v>55</v>
      </c>
      <c r="I344" s="1436"/>
      <c r="J344" s="546" t="s">
        <v>446</v>
      </c>
      <c r="K344" s="1782" t="s">
        <v>3359</v>
      </c>
      <c r="L344" s="1439"/>
      <c r="M344" s="1439"/>
      <c r="N344" s="1440"/>
      <c r="O344" s="1697"/>
      <c r="P344" s="1452"/>
    </row>
    <row r="345" spans="1:16" ht="72.75" customHeight="1" x14ac:dyDescent="0.25">
      <c r="A345" s="360"/>
      <c r="B345" s="553" t="s">
        <v>758</v>
      </c>
      <c r="C345" s="1461" t="s">
        <v>759</v>
      </c>
      <c r="D345" s="1428"/>
      <c r="E345" s="1428"/>
      <c r="F345" s="1428"/>
      <c r="G345" s="1436"/>
      <c r="H345" s="1462" t="s">
        <v>3360</v>
      </c>
      <c r="I345" s="1436"/>
      <c r="J345" s="547" t="s">
        <v>446</v>
      </c>
      <c r="K345" s="1691"/>
      <c r="L345" s="1428"/>
      <c r="M345" s="1428"/>
      <c r="N345" s="1429"/>
      <c r="O345" s="1453"/>
      <c r="P345" s="1454"/>
    </row>
    <row r="346" spans="1:16" ht="72.7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72.75" customHeight="1" x14ac:dyDescent="0.25">
      <c r="A347" s="360"/>
      <c r="B347" s="553" t="s">
        <v>762</v>
      </c>
      <c r="C347" s="1461" t="s">
        <v>763</v>
      </c>
      <c r="D347" s="1428"/>
      <c r="E347" s="1428"/>
      <c r="F347" s="1428"/>
      <c r="G347" s="1436"/>
      <c r="H347" s="1503" t="s">
        <v>372</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3361</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2798</v>
      </c>
      <c r="I349" s="1445"/>
      <c r="J349" s="547" t="s">
        <v>446</v>
      </c>
      <c r="K349" s="1691"/>
      <c r="L349" s="1428"/>
      <c r="M349" s="1428"/>
      <c r="N349" s="1429"/>
      <c r="O349" s="1453"/>
      <c r="P349" s="1454"/>
    </row>
    <row r="350" spans="1:16" ht="165" customHeight="1" x14ac:dyDescent="0.25">
      <c r="A350" s="360"/>
      <c r="B350" s="553" t="s">
        <v>768</v>
      </c>
      <c r="C350" s="1461" t="s">
        <v>769</v>
      </c>
      <c r="D350" s="1428"/>
      <c r="E350" s="1428"/>
      <c r="F350" s="1428"/>
      <c r="G350" s="1436"/>
      <c r="H350" s="1499" t="s">
        <v>3362</v>
      </c>
      <c r="I350" s="1445"/>
      <c r="J350" s="547" t="s">
        <v>446</v>
      </c>
      <c r="K350" s="1783" t="s">
        <v>3363</v>
      </c>
      <c r="L350" s="1428"/>
      <c r="M350" s="1428"/>
      <c r="N350" s="1429"/>
      <c r="O350" s="1453"/>
      <c r="P350" s="1454"/>
    </row>
    <row r="351" spans="1:16" ht="188.25" customHeight="1" thickBot="1" x14ac:dyDescent="0.3">
      <c r="A351" s="360"/>
      <c r="B351" s="550" t="s">
        <v>770</v>
      </c>
      <c r="C351" s="1645" t="s">
        <v>771</v>
      </c>
      <c r="D351" s="1424"/>
      <c r="E351" s="1424"/>
      <c r="F351" s="1424"/>
      <c r="G351" s="1424"/>
      <c r="H351" s="1462" t="s">
        <v>3364</v>
      </c>
      <c r="I351" s="1436"/>
      <c r="J351" s="555" t="s">
        <v>446</v>
      </c>
      <c r="K351" s="2016" t="s">
        <v>3365</v>
      </c>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4">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1"/>
    <mergeCell ref="C27:I27"/>
    <mergeCell ref="C31:I31"/>
    <mergeCell ref="B32:P32"/>
    <mergeCell ref="C33:I33"/>
    <mergeCell ref="L33:N33"/>
    <mergeCell ref="B34:P34"/>
    <mergeCell ref="C35:F35"/>
    <mergeCell ref="I35:J35"/>
    <mergeCell ref="K35:N35"/>
    <mergeCell ref="O35:O38"/>
    <mergeCell ref="P35:P38"/>
    <mergeCell ref="C38:F38"/>
    <mergeCell ref="I38:J38"/>
    <mergeCell ref="K38:N38"/>
    <mergeCell ref="B39:P39"/>
    <mergeCell ref="C40:H40"/>
    <mergeCell ref="K40:N40"/>
    <mergeCell ref="C36:F36"/>
    <mergeCell ref="I36:J36"/>
    <mergeCell ref="K36:N36"/>
    <mergeCell ref="C37:F37"/>
    <mergeCell ref="I37:J37"/>
    <mergeCell ref="K37:N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72:G272"/>
    <mergeCell ref="C273:G273"/>
    <mergeCell ref="C274:G274"/>
    <mergeCell ref="H274:N274"/>
    <mergeCell ref="B275:P275"/>
    <mergeCell ref="C276:G276"/>
    <mergeCell ref="H276:J276"/>
    <mergeCell ref="L276:N279"/>
    <mergeCell ref="C277:G277"/>
    <mergeCell ref="H277:J277"/>
    <mergeCell ref="K277:K279"/>
    <mergeCell ref="O277:O281"/>
    <mergeCell ref="P277:P281"/>
    <mergeCell ref="C278:G278"/>
    <mergeCell ref="H278:J278"/>
    <mergeCell ref="C279:G279"/>
    <mergeCell ref="H279:J279"/>
    <mergeCell ref="C280:G280"/>
    <mergeCell ref="H280:J280"/>
    <mergeCell ref="L280:N280"/>
    <mergeCell ref="O282:O285"/>
    <mergeCell ref="P282:P285"/>
    <mergeCell ref="C283:G283"/>
    <mergeCell ref="H283:J283"/>
    <mergeCell ref="C284:G284"/>
    <mergeCell ref="H284:J284"/>
    <mergeCell ref="C285:G285"/>
    <mergeCell ref="H285:J285"/>
    <mergeCell ref="C281:G281"/>
    <mergeCell ref="H281:J281"/>
    <mergeCell ref="L281:N281"/>
    <mergeCell ref="C282:G282"/>
    <mergeCell ref="H282:J282"/>
    <mergeCell ref="K282:K287"/>
    <mergeCell ref="L282:N287"/>
    <mergeCell ref="C286:G286"/>
    <mergeCell ref="H286:J286"/>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716" priority="81">
      <formula>OR($I$6="No",$I$6="Don't know")</formula>
    </cfRule>
    <cfRule type="containsBlanks" dxfId="8715" priority="243">
      <formula>LEN(TRIM(F8))=0</formula>
    </cfRule>
    <cfRule type="expression" dxfId="8714" priority="247">
      <formula>$N$13="No"</formula>
    </cfRule>
    <cfRule type="expression" dxfId="8713" priority="248">
      <formula>$N$13="Not applicable"</formula>
    </cfRule>
    <cfRule type="expression" dxfId="8712" priority="249">
      <formula>$N$13="Don't know"</formula>
    </cfRule>
  </conditionalFormatting>
  <conditionalFormatting sqref="L164:M168 L171:M172">
    <cfRule type="expression" dxfId="8711" priority="228">
      <formula>$F$197="Don't know"</formula>
    </cfRule>
    <cfRule type="expression" dxfId="8710" priority="229">
      <formula>$F$197="No"</formula>
    </cfRule>
    <cfRule type="expression" dxfId="8709" priority="245">
      <formula>$F$197="Don't know"</formula>
    </cfRule>
    <cfRule type="expression" dxfId="8708" priority="246">
      <formula>$F$197="No"</formula>
    </cfRule>
  </conditionalFormatting>
  <conditionalFormatting sqref="H82 O252 F164:F174 H276:H278 O289 O338 H338 H280:H286 O276:O277 G92:N92 H255:I255 K254:L254 H25:H26 H29:H30 F43:J43 F45:J45 G36:H37 F50:J54 L164:N168 L171:N172">
    <cfRule type="containsBlanks" dxfId="8707" priority="244">
      <formula>LEN(TRIM(F25))=0</formula>
    </cfRule>
  </conditionalFormatting>
  <conditionalFormatting sqref="O33 O82 O89 O111 O117 O194 O236 O201:O203 O122:O137 O163 O19:O21 O25:O28 O64:O68">
    <cfRule type="containsBlanks" dxfId="8706" priority="242">
      <formula>LEN(TRIM(O19))=0</formula>
    </cfRule>
  </conditionalFormatting>
  <conditionalFormatting sqref="I36:J37">
    <cfRule type="containsBlanks" dxfId="8705" priority="241">
      <formula>LEN(TRIM(I36))=0</formula>
    </cfRule>
  </conditionalFormatting>
  <conditionalFormatting sqref="F219 K113 F176:F186 K195 H201 K204:K216 G123:G125 J123:J125 G127:G136 J127:J136">
    <cfRule type="containsBlanks" dxfId="8704" priority="240">
      <formula>LEN(TRIM(F113))=0</formula>
    </cfRule>
  </conditionalFormatting>
  <conditionalFormatting sqref="J27:J28">
    <cfRule type="containsBlanks" dxfId="8703" priority="238">
      <formula>LEN(TRIM(J27))=0</formula>
    </cfRule>
  </conditionalFormatting>
  <conditionalFormatting sqref="G111">
    <cfRule type="containsBlanks" dxfId="8702" priority="239">
      <formula>LEN(TRIM(G111))=0</formula>
    </cfRule>
  </conditionalFormatting>
  <conditionalFormatting sqref="J31">
    <cfRule type="containsBlanks" dxfId="8701" priority="237">
      <formula>LEN(TRIM(J31))=0</formula>
    </cfRule>
  </conditionalFormatting>
  <conditionalFormatting sqref="J33">
    <cfRule type="containsBlanks" dxfId="8700" priority="236">
      <formula>LEN(TRIM(J33))=0</formula>
    </cfRule>
  </conditionalFormatting>
  <conditionalFormatting sqref="K218">
    <cfRule type="containsBlanks" dxfId="8699" priority="227">
      <formula>LEN(TRIM(K218))=0</formula>
    </cfRule>
  </conditionalFormatting>
  <conditionalFormatting sqref="O175">
    <cfRule type="containsBlanks" dxfId="8698" priority="224">
      <formula>LEN(TRIM(O175))=0</formula>
    </cfRule>
  </conditionalFormatting>
  <conditionalFormatting sqref="H119 K113">
    <cfRule type="expression" dxfId="8697" priority="234">
      <formula>#REF!="Don't know"</formula>
    </cfRule>
    <cfRule type="expression" dxfId="8696" priority="235">
      <formula>#REF!="No"</formula>
    </cfRule>
  </conditionalFormatting>
  <conditionalFormatting sqref="H119">
    <cfRule type="containsBlanks" dxfId="8695" priority="233">
      <formula>LEN(TRIM(H119))=0</formula>
    </cfRule>
  </conditionalFormatting>
  <conditionalFormatting sqref="H117">
    <cfRule type="containsBlanks" dxfId="8694" priority="230">
      <formula>LEN(TRIM(H117))=0</formula>
    </cfRule>
    <cfRule type="expression" dxfId="8693" priority="231">
      <formula>#REF!="Don't know"</formula>
    </cfRule>
    <cfRule type="expression" dxfId="8692" priority="232">
      <formula>#REF!="No"</formula>
    </cfRule>
  </conditionalFormatting>
  <conditionalFormatting sqref="O6:O7">
    <cfRule type="containsBlanks" dxfId="8691" priority="225">
      <formula>LEN(TRIM(O6))=0</formula>
    </cfRule>
  </conditionalFormatting>
  <conditionalFormatting sqref="H289:H290">
    <cfRule type="containsBlanks" dxfId="8690" priority="226">
      <formula>LEN(TRIM(H289))=0</formula>
    </cfRule>
  </conditionalFormatting>
  <conditionalFormatting sqref="O199:O200">
    <cfRule type="containsBlanks" dxfId="8689" priority="223">
      <formula>LEN(TRIM(O199))=0</formula>
    </cfRule>
  </conditionalFormatting>
  <conditionalFormatting sqref="H292">
    <cfRule type="containsBlanks" dxfId="8688" priority="221">
      <formula>LEN(TRIM(H292))=0</formula>
    </cfRule>
  </conditionalFormatting>
  <conditionalFormatting sqref="I40">
    <cfRule type="containsBlanks" dxfId="8687" priority="222">
      <formula>LEN(TRIM(I40))=0</formula>
    </cfRule>
  </conditionalFormatting>
  <conditionalFormatting sqref="F229:F231 F233:F235">
    <cfRule type="containsBlanks" dxfId="8686" priority="220">
      <formula>LEN(TRIM(F229))=0</formula>
    </cfRule>
  </conditionalFormatting>
  <conditionalFormatting sqref="F236">
    <cfRule type="containsBlanks" dxfId="8685" priority="219">
      <formula>LEN(TRIM(F236))=0</formula>
    </cfRule>
  </conditionalFormatting>
  <conditionalFormatting sqref="F237:F240">
    <cfRule type="expression" dxfId="8684" priority="36">
      <formula>$F$236="No"</formula>
    </cfRule>
    <cfRule type="containsBlanks" dxfId="8683" priority="218">
      <formula>LEN(TRIM(F237))=0</formula>
    </cfRule>
  </conditionalFormatting>
  <conditionalFormatting sqref="L140:L148">
    <cfRule type="expression" dxfId="8682" priority="216">
      <formula>$F$197="Don't know"</formula>
    </cfRule>
    <cfRule type="expression" dxfId="8681" priority="217">
      <formula>$F$197="No"</formula>
    </cfRule>
  </conditionalFormatting>
  <conditionalFormatting sqref="F140:F150 L140:L148">
    <cfRule type="containsBlanks" dxfId="8680" priority="215">
      <formula>LEN(TRIM(F140))=0</formula>
    </cfRule>
  </conditionalFormatting>
  <conditionalFormatting sqref="F152:F162">
    <cfRule type="containsBlanks" dxfId="8679" priority="214">
      <formula>LEN(TRIM(F152))=0</formula>
    </cfRule>
  </conditionalFormatting>
  <conditionalFormatting sqref="O151">
    <cfRule type="containsBlanks" dxfId="8678" priority="213">
      <formula>LEN(TRIM(O151))=0</formula>
    </cfRule>
  </conditionalFormatting>
  <conditionalFormatting sqref="F71:F73">
    <cfRule type="containsBlanks" dxfId="8677" priority="212">
      <formula>LEN(TRIM(F71))=0</formula>
    </cfRule>
  </conditionalFormatting>
  <conditionalFormatting sqref="O187">
    <cfRule type="containsBlanks" dxfId="8676" priority="211">
      <formula>LEN(TRIM(O187))=0</formula>
    </cfRule>
  </conditionalFormatting>
  <conditionalFormatting sqref="H187">
    <cfRule type="containsBlanks" dxfId="8675" priority="208">
      <formula>LEN(TRIM(H187))=0</formula>
    </cfRule>
    <cfRule type="expression" dxfId="8674" priority="209">
      <formula>#REF!="Don't know"</formula>
    </cfRule>
    <cfRule type="expression" dxfId="8673" priority="210">
      <formula>#REF!="No"</formula>
    </cfRule>
  </conditionalFormatting>
  <conditionalFormatting sqref="H340:I340 H341">
    <cfRule type="containsBlanks" dxfId="8672" priority="206">
      <formula>LEN(TRIM(H340))=0</formula>
    </cfRule>
    <cfRule type="containsBlanks" priority="207">
      <formula>LEN(TRIM(H340))=0</formula>
    </cfRule>
  </conditionalFormatting>
  <conditionalFormatting sqref="F246:F250">
    <cfRule type="containsBlanks" dxfId="8671" priority="203">
      <formula>LEN(TRIM(F246))=0</formula>
    </cfRule>
  </conditionalFormatting>
  <conditionalFormatting sqref="O242:O244">
    <cfRule type="containsBlanks" dxfId="8670" priority="205">
      <formula>LEN(TRIM(O242))=0</formula>
    </cfRule>
  </conditionalFormatting>
  <conditionalFormatting sqref="G69:J69">
    <cfRule type="containsBlanks" dxfId="8669" priority="201">
      <formula>LEN(TRIM(G69))=0</formula>
    </cfRule>
  </conditionalFormatting>
  <conditionalFormatting sqref="O139">
    <cfRule type="containsBlanks" dxfId="8668" priority="204">
      <formula>LEN(TRIM(O139))=0</formula>
    </cfRule>
  </conditionalFormatting>
  <conditionalFormatting sqref="F221:G221 F223:G223 F222 F225:G225 F224">
    <cfRule type="containsBlanks" dxfId="8667" priority="200">
      <formula>LEN(TRIM(F221))=0</formula>
    </cfRule>
  </conditionalFormatting>
  <conditionalFormatting sqref="G242 G244">
    <cfRule type="containsBlanks" dxfId="8666" priority="202">
      <formula>LEN(TRIM(G242))=0</formula>
    </cfRule>
  </conditionalFormatting>
  <conditionalFormatting sqref="G227">
    <cfRule type="containsBlanks" dxfId="8665" priority="199">
      <formula>LEN(TRIM(G227))=0</formula>
    </cfRule>
  </conditionalFormatting>
  <conditionalFormatting sqref="O220 O227:O228">
    <cfRule type="containsBlanks" dxfId="8664" priority="198">
      <formula>LEN(TRIM(O220))=0</formula>
    </cfRule>
  </conditionalFormatting>
  <conditionalFormatting sqref="J334">
    <cfRule type="containsBlanks" dxfId="8663" priority="189">
      <formula>LEN(TRIM(J334))=0</formula>
    </cfRule>
  </conditionalFormatting>
  <conditionalFormatting sqref="J324">
    <cfRule type="containsBlanks" dxfId="8662" priority="191">
      <formula>LEN(TRIM(J324))=0</formula>
    </cfRule>
  </conditionalFormatting>
  <conditionalFormatting sqref="J298">
    <cfRule type="containsBlanks" dxfId="8661" priority="197">
      <formula>LEN(TRIM(J298))=0</formula>
    </cfRule>
  </conditionalFormatting>
  <conditionalFormatting sqref="J299">
    <cfRule type="containsBlanks" dxfId="8660" priority="196">
      <formula>LEN(TRIM(J299))=0</formula>
    </cfRule>
  </conditionalFormatting>
  <conditionalFormatting sqref="J304">
    <cfRule type="containsBlanks" dxfId="8659" priority="195">
      <formula>LEN(TRIM(J304))=0</formula>
    </cfRule>
  </conditionalFormatting>
  <conditionalFormatting sqref="J309">
    <cfRule type="containsBlanks" dxfId="8658" priority="194">
      <formula>LEN(TRIM(J309))=0</formula>
    </cfRule>
  </conditionalFormatting>
  <conditionalFormatting sqref="J314">
    <cfRule type="containsBlanks" dxfId="8657" priority="193">
      <formula>LEN(TRIM(J314))=0</formula>
    </cfRule>
  </conditionalFormatting>
  <conditionalFormatting sqref="J319">
    <cfRule type="containsBlanks" dxfId="8656" priority="192">
      <formula>LEN(TRIM(J319))=0</formula>
    </cfRule>
  </conditionalFormatting>
  <conditionalFormatting sqref="J329">
    <cfRule type="containsBlanks" dxfId="8655" priority="190">
      <formula>LEN(TRIM(J329))=0</formula>
    </cfRule>
  </conditionalFormatting>
  <conditionalFormatting sqref="J65:J68">
    <cfRule type="containsBlanks" dxfId="8654" priority="188">
      <formula>LEN(TRIM(J65))=0</formula>
    </cfRule>
  </conditionalFormatting>
  <conditionalFormatting sqref="J301">
    <cfRule type="containsBlanks" dxfId="8653" priority="187">
      <formula>LEN(TRIM(J301))=0</formula>
    </cfRule>
  </conditionalFormatting>
  <conditionalFormatting sqref="J306">
    <cfRule type="containsBlanks" dxfId="8652" priority="186">
      <formula>LEN(TRIM(J306))=0</formula>
    </cfRule>
  </conditionalFormatting>
  <conditionalFormatting sqref="J311">
    <cfRule type="containsBlanks" dxfId="8651" priority="185">
      <formula>LEN(TRIM(J311))=0</formula>
    </cfRule>
  </conditionalFormatting>
  <conditionalFormatting sqref="J316">
    <cfRule type="containsBlanks" dxfId="8650" priority="184">
      <formula>LEN(TRIM(J316))=0</formula>
    </cfRule>
  </conditionalFormatting>
  <conditionalFormatting sqref="J326">
    <cfRule type="containsBlanks" dxfId="8649" priority="183">
      <formula>LEN(TRIM(J326))=0</formula>
    </cfRule>
  </conditionalFormatting>
  <conditionalFormatting sqref="J331">
    <cfRule type="containsBlanks" dxfId="8648" priority="182">
      <formula>LEN(TRIM(J331))=0</formula>
    </cfRule>
  </conditionalFormatting>
  <conditionalFormatting sqref="O296:O336">
    <cfRule type="timePeriod" dxfId="8647" priority="99" timePeriod="yesterday">
      <formula>FLOOR(O296,1)=TODAY()-1</formula>
    </cfRule>
    <cfRule type="containsBlanks" dxfId="8646" priority="180">
      <formula>LEN(TRIM(O296))=0</formula>
    </cfRule>
  </conditionalFormatting>
  <conditionalFormatting sqref="J336">
    <cfRule type="containsBlanks" dxfId="8645" priority="181">
      <formula>LEN(TRIM(J336))=0</formula>
    </cfRule>
  </conditionalFormatting>
  <conditionalFormatting sqref="H337">
    <cfRule type="containsBlanks" dxfId="8644" priority="179">
      <formula>LEN(TRIM(H337))=0</formula>
    </cfRule>
  </conditionalFormatting>
  <conditionalFormatting sqref="K19:N23">
    <cfRule type="containsBlanks" dxfId="8643" priority="178">
      <formula>LEN(TRIM(K19))=0</formula>
    </cfRule>
  </conditionalFormatting>
  <conditionalFormatting sqref="J321">
    <cfRule type="containsBlanks" dxfId="8642" priority="177">
      <formula>LEN(TRIM(J321))=0</formula>
    </cfRule>
  </conditionalFormatting>
  <conditionalFormatting sqref="H287:J287">
    <cfRule type="containsBlanks" dxfId="8641" priority="176">
      <formula>LEN(TRIM(H287))=0</formula>
    </cfRule>
  </conditionalFormatting>
  <conditionalFormatting sqref="H291:J291">
    <cfRule type="expression" dxfId="8640" priority="32">
      <formula>OR($H$290="No",$H$290="Don't know")</formula>
    </cfRule>
    <cfRule type="containsBlanks" dxfId="8639" priority="175">
      <formula>LEN(TRIM(H291))=0</formula>
    </cfRule>
  </conditionalFormatting>
  <conditionalFormatting sqref="H294:J294">
    <cfRule type="expression" dxfId="8638" priority="30">
      <formula>$H$292="Yes"</formula>
    </cfRule>
    <cfRule type="containsBlanks" dxfId="8637" priority="174">
      <formula>LEN(TRIM(H294))=0</formula>
    </cfRule>
  </conditionalFormatting>
  <conditionalFormatting sqref="O50">
    <cfRule type="containsBlanks" dxfId="8636" priority="173">
      <formula>LEN(TRIM(O50))=0</formula>
    </cfRule>
  </conditionalFormatting>
  <conditionalFormatting sqref="O51">
    <cfRule type="containsBlanks" dxfId="8635" priority="172">
      <formula>LEN(TRIM(O51))=0</formula>
    </cfRule>
  </conditionalFormatting>
  <conditionalFormatting sqref="O52">
    <cfRule type="containsBlanks" dxfId="8634" priority="171">
      <formula>LEN(TRIM(O52))=0</formula>
    </cfRule>
  </conditionalFormatting>
  <conditionalFormatting sqref="O71">
    <cfRule type="containsBlanks" dxfId="8633" priority="170">
      <formula>LEN(TRIM(O71))=0</formula>
    </cfRule>
  </conditionalFormatting>
  <conditionalFormatting sqref="O42:O47">
    <cfRule type="containsBlanks" dxfId="8632" priority="119">
      <formula>LEN(TRIM(O42))=0</formula>
    </cfRule>
    <cfRule type="containsBlanks" dxfId="8631" priority="169">
      <formula>LEN(TRIM(O42))=0</formula>
    </cfRule>
  </conditionalFormatting>
  <conditionalFormatting sqref="O340">
    <cfRule type="containsBlanks" dxfId="8630" priority="168">
      <formula>LEN(TRIM(O340))=0</formula>
    </cfRule>
  </conditionalFormatting>
  <conditionalFormatting sqref="J308">
    <cfRule type="containsBlanks" dxfId="8629" priority="167">
      <formula>LEN(TRIM(J308))=0</formula>
    </cfRule>
  </conditionalFormatting>
  <conditionalFormatting sqref="G93:H104">
    <cfRule type="containsBlanks" dxfId="8628" priority="166">
      <formula>LEN(TRIM(G93))=0</formula>
    </cfRule>
  </conditionalFormatting>
  <conditionalFormatting sqref="I93:J104">
    <cfRule type="containsBlanks" dxfId="8627" priority="165">
      <formula>LEN(TRIM(I93))=0</formula>
    </cfRule>
  </conditionalFormatting>
  <conditionalFormatting sqref="K93:L104">
    <cfRule type="containsBlanks" dxfId="8626" priority="164">
      <formula>LEN(TRIM(K93))=0</formula>
    </cfRule>
  </conditionalFormatting>
  <conditionalFormatting sqref="M93:N104">
    <cfRule type="containsBlanks" dxfId="8625" priority="163">
      <formula>LEN(TRIM(M93))=0</formula>
    </cfRule>
  </conditionalFormatting>
  <conditionalFormatting sqref="G106:N108">
    <cfRule type="containsBlanks" dxfId="8624" priority="162">
      <formula>LEN(TRIM(G106))=0</formula>
    </cfRule>
  </conditionalFormatting>
  <conditionalFormatting sqref="E106:F108">
    <cfRule type="containsBlanks" dxfId="8623" priority="161">
      <formula>LEN(TRIM(E106))=0</formula>
    </cfRule>
  </conditionalFormatting>
  <conditionalFormatting sqref="F75:F78">
    <cfRule type="containsBlanks" dxfId="8622" priority="160">
      <formula>LEN(TRIM(F75))=0</formula>
    </cfRule>
  </conditionalFormatting>
  <conditionalFormatting sqref="H195:H196">
    <cfRule type="containsBlanks" dxfId="8621" priority="159">
      <formula>LEN(TRIM(H195))=0</formula>
    </cfRule>
  </conditionalFormatting>
  <conditionalFormatting sqref="H197">
    <cfRule type="containsBlanks" dxfId="8620" priority="158">
      <formula>LEN(TRIM(H197))=0</formula>
    </cfRule>
  </conditionalFormatting>
  <conditionalFormatting sqref="H199">
    <cfRule type="containsBlanks" dxfId="8619" priority="157">
      <formula>LEN(TRIM(H199))=0</formula>
    </cfRule>
  </conditionalFormatting>
  <conditionalFormatting sqref="I6">
    <cfRule type="expression" dxfId="8618" priority="153">
      <formula>$N$13="No"</formula>
    </cfRule>
    <cfRule type="expression" dxfId="8617" priority="154">
      <formula>$N$13="Not applicable"</formula>
    </cfRule>
    <cfRule type="expression" dxfId="8616" priority="155">
      <formula>$N$13="Don't know"</formula>
    </cfRule>
    <cfRule type="containsBlanks" dxfId="8615" priority="156">
      <formula>LEN(TRIM(I6))=0</formula>
    </cfRule>
  </conditionalFormatting>
  <conditionalFormatting sqref="I10:I18">
    <cfRule type="containsBlanks" dxfId="8614" priority="149">
      <formula>LEN(TRIM(I10))=0</formula>
    </cfRule>
    <cfRule type="expression" dxfId="8613" priority="150">
      <formula>$N$13="No"</formula>
    </cfRule>
    <cfRule type="expression" dxfId="8612" priority="151">
      <formula>$N$13="Not applicable"</formula>
    </cfRule>
    <cfRule type="expression" dxfId="8611" priority="152">
      <formula>$N$13="Don't know"</formula>
    </cfRule>
  </conditionalFormatting>
  <conditionalFormatting sqref="L10:N10">
    <cfRule type="expression" dxfId="8610" priority="148">
      <formula>OR($I$10="No",$I$10="Don't know",$I$10="Not applicable")</formula>
    </cfRule>
  </conditionalFormatting>
  <conditionalFormatting sqref="L11:N11">
    <cfRule type="expression" dxfId="8609" priority="147">
      <formula>OR($I$11="No",$I$11="Don't know",$I$11="Not applicable")</formula>
    </cfRule>
  </conditionalFormatting>
  <conditionalFormatting sqref="L12:N12">
    <cfRule type="expression" dxfId="8608" priority="146">
      <formula>OR($I$12="No",$I$12="Don't know",$I$12="Not applicable")</formula>
    </cfRule>
  </conditionalFormatting>
  <conditionalFormatting sqref="L13:N13">
    <cfRule type="expression" dxfId="8607" priority="145">
      <formula>OR($I$13="No",$I$13="Don't know",$I$13="Not applicable")</formula>
    </cfRule>
  </conditionalFormatting>
  <conditionalFormatting sqref="L14:N14">
    <cfRule type="expression" dxfId="8606" priority="144">
      <formula>OR($I$14="No",$I$14="Don't know",$I$14="Not applicable")</formula>
    </cfRule>
  </conditionalFormatting>
  <conditionalFormatting sqref="L15:N15">
    <cfRule type="expression" dxfId="8605" priority="143">
      <formula>OR($I$15="No",$I$15="Don't know",$I$15="Not applicable")</formula>
    </cfRule>
  </conditionalFormatting>
  <conditionalFormatting sqref="L16:N16">
    <cfRule type="expression" dxfId="8604" priority="142">
      <formula>OR($I$16="No",$I$16="Don't know",$I$16="Not applicable")</formula>
    </cfRule>
  </conditionalFormatting>
  <conditionalFormatting sqref="L18:N18">
    <cfRule type="expression" dxfId="8603" priority="141">
      <formula>OR($I$18="No",$I$18="Don't know",$I$18="Not applicable")</formula>
    </cfRule>
  </conditionalFormatting>
  <conditionalFormatting sqref="L17:N17">
    <cfRule type="expression" dxfId="8602" priority="140">
      <formula>OR($I$17="Neither",$I$17="Don't know",$I$17="Not applicable")</formula>
    </cfRule>
  </conditionalFormatting>
  <conditionalFormatting sqref="J303">
    <cfRule type="containsBlanks" dxfId="8601" priority="139">
      <formula>LEN(TRIM(J303))=0</formula>
    </cfRule>
  </conditionalFormatting>
  <conditionalFormatting sqref="J313">
    <cfRule type="containsBlanks" dxfId="8600" priority="138">
      <formula>LEN(TRIM(J313))=0</formula>
    </cfRule>
  </conditionalFormatting>
  <conditionalFormatting sqref="J318">
    <cfRule type="containsBlanks" dxfId="8599" priority="137">
      <formula>LEN(TRIM(J318))=0</formula>
    </cfRule>
  </conditionalFormatting>
  <conditionalFormatting sqref="J323">
    <cfRule type="containsBlanks" dxfId="8598" priority="136">
      <formula>LEN(TRIM(J323))=0</formula>
    </cfRule>
  </conditionalFormatting>
  <conditionalFormatting sqref="J328">
    <cfRule type="containsBlanks" dxfId="8597" priority="135">
      <formula>LEN(TRIM(J328))=0</formula>
    </cfRule>
  </conditionalFormatting>
  <conditionalFormatting sqref="J333">
    <cfRule type="containsBlanks" dxfId="8596" priority="134">
      <formula>LEN(TRIM(J333))=0</formula>
    </cfRule>
  </conditionalFormatting>
  <conditionalFormatting sqref="H115">
    <cfRule type="expression" dxfId="8595" priority="131">
      <formula>#REF!="Don't know"</formula>
    </cfRule>
    <cfRule type="expression" dxfId="8594" priority="132">
      <formula>#REF!="No"</formula>
    </cfRule>
    <cfRule type="containsBlanks" dxfId="8593" priority="133">
      <formula>LEN(TRIM(H115))=0</formula>
    </cfRule>
  </conditionalFormatting>
  <conditionalFormatting sqref="K43:L43 K45:L45">
    <cfRule type="containsBlanks" dxfId="8592" priority="130">
      <formula>LEN(TRIM(K43))=0</formula>
    </cfRule>
  </conditionalFormatting>
  <conditionalFormatting sqref="K50:L54">
    <cfRule type="containsBlanks" dxfId="8591" priority="129">
      <formula>LEN(TRIM(K50))=0</formula>
    </cfRule>
  </conditionalFormatting>
  <conditionalFormatting sqref="H115:J115">
    <cfRule type="expression" dxfId="8590" priority="127">
      <formula>IF($G$111,"No")</formula>
    </cfRule>
    <cfRule type="expression" dxfId="8589" priority="128">
      <formula>IF+$G$111="No"</formula>
    </cfRule>
  </conditionalFormatting>
  <conditionalFormatting sqref="H113:H114">
    <cfRule type="expression" dxfId="8588" priority="124">
      <formula>#REF!="Don't know"</formula>
    </cfRule>
    <cfRule type="expression" dxfId="8587" priority="125">
      <formula>#REF!="No"</formula>
    </cfRule>
    <cfRule type="containsBlanks" dxfId="8586" priority="126">
      <formula>LEN(TRIM(H113))=0</formula>
    </cfRule>
  </conditionalFormatting>
  <conditionalFormatting sqref="H116">
    <cfRule type="expression" dxfId="8585" priority="121">
      <formula>#REF!="Don't know"</formula>
    </cfRule>
    <cfRule type="expression" dxfId="8584" priority="122">
      <formula>#REF!="No"</formula>
    </cfRule>
    <cfRule type="containsBlanks" dxfId="8583" priority="123">
      <formula>LEN(TRIM(H116))=0</formula>
    </cfRule>
  </conditionalFormatting>
  <conditionalFormatting sqref="M43 M50:M54 M45">
    <cfRule type="containsBlanks" dxfId="8582" priority="120">
      <formula>LEN(TRIM(M43))=0</formula>
    </cfRule>
  </conditionalFormatting>
  <conditionalFormatting sqref="O64:O69">
    <cfRule type="containsBlanks" dxfId="8581" priority="118">
      <formula>LEN(TRIM(O64))=0</formula>
    </cfRule>
  </conditionalFormatting>
  <conditionalFormatting sqref="O71:O79">
    <cfRule type="containsBlanks" dxfId="8580" priority="117">
      <formula>LEN(TRIM(O71))=0</formula>
    </cfRule>
  </conditionalFormatting>
  <conditionalFormatting sqref="O89:O109">
    <cfRule type="containsBlanks" dxfId="8579" priority="115">
      <formula>LEN(TRIM(O89))=0</formula>
    </cfRule>
    <cfRule type="containsBlanks" dxfId="8578" priority="116">
      <formula>LEN(TRIM(O89))=0</formula>
    </cfRule>
  </conditionalFormatting>
  <conditionalFormatting sqref="O122:O137">
    <cfRule type="containsBlanks" dxfId="8577" priority="114">
      <formula>LEN(TRIM(O122))=0</formula>
    </cfRule>
  </conditionalFormatting>
  <conditionalFormatting sqref="O139:O240">
    <cfRule type="containsBlanks" dxfId="8576" priority="113">
      <formula>LEN(TRIM(O139))=0</formula>
    </cfRule>
  </conditionalFormatting>
  <conditionalFormatting sqref="O228:O235">
    <cfRule type="containsBlanks" dxfId="8575" priority="107">
      <formula>LEN(TRIM(O228))=0</formula>
    </cfRule>
    <cfRule type="containsBlanks" dxfId="8574" priority="112">
      <formula>LEN(TRIM(O228))=0</formula>
    </cfRule>
  </conditionalFormatting>
  <conditionalFormatting sqref="O151:O162">
    <cfRule type="containsBlanks" dxfId="8573" priority="111">
      <formula>LEN(TRIM(O151))=0</formula>
    </cfRule>
  </conditionalFormatting>
  <conditionalFormatting sqref="O194:O198">
    <cfRule type="containsBlanks" dxfId="8572" priority="110">
      <formula>LEN(TRIM(O194))=0</formula>
    </cfRule>
  </conditionalFormatting>
  <conditionalFormatting sqref="O203:O219">
    <cfRule type="containsBlanks" dxfId="8571" priority="109">
      <formula>LEN(TRIM(O203))=0</formula>
    </cfRule>
  </conditionalFormatting>
  <conditionalFormatting sqref="O220:O226">
    <cfRule type="containsBlanks" dxfId="8570" priority="108">
      <formula>LEN(TRIM(O220))=0</formula>
    </cfRule>
  </conditionalFormatting>
  <conditionalFormatting sqref="O236">
    <cfRule type="containsBlanks" dxfId="8569" priority="106">
      <formula>LEN(TRIM(O236))=0</formula>
    </cfRule>
  </conditionalFormatting>
  <conditionalFormatting sqref="O236:O240">
    <cfRule type="containsBlanks" dxfId="8568" priority="104">
      <formula>LEN(TRIM(O236))=0</formula>
    </cfRule>
    <cfRule type="containsBlanks" dxfId="8567" priority="105">
      <formula>LEN(TRIM(O236))=0</formula>
    </cfRule>
  </conditionalFormatting>
  <conditionalFormatting sqref="O242:O250">
    <cfRule type="containsBlanks" dxfId="8566" priority="102">
      <formula>LEN(TRIM(O242))=0</formula>
    </cfRule>
    <cfRule type="containsBlanks" dxfId="8565" priority="103">
      <formula>LEN(TRIM(O242))=0</formula>
    </cfRule>
  </conditionalFormatting>
  <conditionalFormatting sqref="O277:O281">
    <cfRule type="containsBlanks" dxfId="8564" priority="101">
      <formula>LEN(TRIM(O277))=0</formula>
    </cfRule>
  </conditionalFormatting>
  <conditionalFormatting sqref="O289:O294">
    <cfRule type="containsBlanks" dxfId="8563" priority="100">
      <formula>LEN(TRIM(O289))=0</formula>
    </cfRule>
  </conditionalFormatting>
  <conditionalFormatting sqref="F84:J84">
    <cfRule type="containsBlanks" dxfId="8562" priority="98">
      <formula>LEN(TRIM(F84))=0</formula>
    </cfRule>
  </conditionalFormatting>
  <conditionalFormatting sqref="G36:G37">
    <cfRule type="expression" dxfId="8561" priority="96">
      <formula>OR($J$33="No",$J$33="Don't know")</formula>
    </cfRule>
    <cfRule type="expression" dxfId="8560" priority="97">
      <formula>$J$33="No"</formula>
    </cfRule>
  </conditionalFormatting>
  <conditionalFormatting sqref="I10:I11">
    <cfRule type="expression" dxfId="8559" priority="95">
      <formula>$I$6="No"</formula>
    </cfRule>
  </conditionalFormatting>
  <conditionalFormatting sqref="I12">
    <cfRule type="expression" dxfId="8558" priority="94">
      <formula>$I$6="No"</formula>
    </cfRule>
  </conditionalFormatting>
  <conditionalFormatting sqref="I13:I18 K19:N23">
    <cfRule type="expression" dxfId="8557" priority="93">
      <formula>OR($I$6="No",$I$6="Don't know")</formula>
    </cfRule>
  </conditionalFormatting>
  <conditionalFormatting sqref="I10:I12">
    <cfRule type="expression" dxfId="8556" priority="92">
      <formula>OR($I$6="No",$I$6="Don't know")</formula>
    </cfRule>
  </conditionalFormatting>
  <conditionalFormatting sqref="I19:I23">
    <cfRule type="expression" dxfId="8555" priority="86">
      <formula>OR($I$6="No",$I$6="Don't know")</formula>
    </cfRule>
    <cfRule type="expression" dxfId="8554" priority="87">
      <formula>$I$6="No"</formula>
    </cfRule>
    <cfRule type="containsBlanks" dxfId="8553" priority="88">
      <formula>LEN(TRIM(I19))=0</formula>
    </cfRule>
    <cfRule type="expression" dxfId="8552" priority="89">
      <formula>$N$13="No"</formula>
    </cfRule>
    <cfRule type="expression" dxfId="8551" priority="90">
      <formula>$N$13="Not applicable"</formula>
    </cfRule>
    <cfRule type="expression" dxfId="8550" priority="91">
      <formula>$N$13="Don't know"</formula>
    </cfRule>
  </conditionalFormatting>
  <conditionalFormatting sqref="F43 F45:M45">
    <cfRule type="expression" dxfId="8549" priority="85">
      <formula>OR($I$40="No",$I$40="Don't know")</formula>
    </cfRule>
  </conditionalFormatting>
  <conditionalFormatting sqref="G43:M43">
    <cfRule type="expression" dxfId="8548" priority="84">
      <formula>OR($I$40="No",$I$40="Don't know")</formula>
    </cfRule>
  </conditionalFormatting>
  <conditionalFormatting sqref="J111:N111">
    <cfRule type="expression" dxfId="8547" priority="83">
      <formula>OR($G$111="No",$G$111="Don't know")</formula>
    </cfRule>
  </conditionalFormatting>
  <conditionalFormatting sqref="H113:J116">
    <cfRule type="expression" dxfId="8546" priority="82">
      <formula>OR($G$111="No",$G$111="Don't know")</formula>
    </cfRule>
  </conditionalFormatting>
  <conditionalFormatting sqref="L10:N18">
    <cfRule type="expression" dxfId="8545" priority="80">
      <formula>OR($I$6="No",$I$6="Don't know")</formula>
    </cfRule>
  </conditionalFormatting>
  <conditionalFormatting sqref="H36:J37">
    <cfRule type="expression" dxfId="8544" priority="79">
      <formula>OR($J$33="No",$J$33="Don't know")</formula>
    </cfRule>
  </conditionalFormatting>
  <conditionalFormatting sqref="F84:N87">
    <cfRule type="expression" dxfId="8543" priority="78">
      <formula>OR($H$82="No",$H$82="Don't know")</formula>
    </cfRule>
  </conditionalFormatting>
  <conditionalFormatting sqref="G123:I123">
    <cfRule type="expression" dxfId="8542" priority="77">
      <formula>OR($I$92="No",$I$92="Don't know")</formula>
    </cfRule>
  </conditionalFormatting>
  <conditionalFormatting sqref="J123:L123">
    <cfRule type="expression" dxfId="8541" priority="76">
      <formula>OR($G$92="No",$G$92="Don't know")</formula>
    </cfRule>
  </conditionalFormatting>
  <conditionalFormatting sqref="G124:I124">
    <cfRule type="expression" dxfId="8540" priority="75">
      <formula>OR($I$93="No",$I$93="Don't know")</formula>
    </cfRule>
  </conditionalFormatting>
  <conditionalFormatting sqref="J124:L124">
    <cfRule type="expression" dxfId="8539" priority="74">
      <formula>OR($G$93="No",$G$93="Don't know")</formula>
    </cfRule>
  </conditionalFormatting>
  <conditionalFormatting sqref="G125:I125">
    <cfRule type="expression" dxfId="8538" priority="73">
      <formula>OR($I$94="No",$I$94="Don't know")</formula>
    </cfRule>
  </conditionalFormatting>
  <conditionalFormatting sqref="G126">
    <cfRule type="containsBlanks" dxfId="8537" priority="72">
      <formula>LEN(TRIM(G126))=0</formula>
    </cfRule>
  </conditionalFormatting>
  <conditionalFormatting sqref="G126:I126">
    <cfRule type="expression" dxfId="8536" priority="71">
      <formula>OR($I$94="No",$I$94="Don't know")</formula>
    </cfRule>
  </conditionalFormatting>
  <conditionalFormatting sqref="J125:L125">
    <cfRule type="expression" dxfId="8535" priority="70">
      <formula>OR($G$94="No",$G$94="Don't know")</formula>
    </cfRule>
  </conditionalFormatting>
  <conditionalFormatting sqref="J126">
    <cfRule type="containsBlanks" dxfId="8534" priority="69">
      <formula>LEN(TRIM(J126))=0</formula>
    </cfRule>
  </conditionalFormatting>
  <conditionalFormatting sqref="J126:L126">
    <cfRule type="expression" dxfId="8533" priority="68">
      <formula>OR($G$94="No",$G$94="Don't know")</formula>
    </cfRule>
  </conditionalFormatting>
  <conditionalFormatting sqref="G127:I127">
    <cfRule type="expression" dxfId="8532" priority="67">
      <formula>OR($I$95="No",$I$95="Don't know")</formula>
    </cfRule>
  </conditionalFormatting>
  <conditionalFormatting sqref="J127:L127">
    <cfRule type="expression" dxfId="8531" priority="66">
      <formula>OR($G$95="No",$G$95="Don't know")</formula>
    </cfRule>
  </conditionalFormatting>
  <conditionalFormatting sqref="G128:I128">
    <cfRule type="expression" dxfId="8530" priority="65">
      <formula>OR($I$96="No",$I$96="Don't know")</formula>
    </cfRule>
  </conditionalFormatting>
  <conditionalFormatting sqref="J128:L128">
    <cfRule type="expression" dxfId="8529" priority="64">
      <formula>OR($G$96="No",$G$96="Don't know")</formula>
    </cfRule>
  </conditionalFormatting>
  <conditionalFormatting sqref="G129:I129">
    <cfRule type="expression" dxfId="8528" priority="63">
      <formula>OR($I$97="No",$I$97="Don't know")</formula>
    </cfRule>
  </conditionalFormatting>
  <conditionalFormatting sqref="J129:L129">
    <cfRule type="expression" dxfId="8527" priority="62">
      <formula>OR($G$97="No",$G$97="Don't know")</formula>
    </cfRule>
  </conditionalFormatting>
  <conditionalFormatting sqref="G130:I130">
    <cfRule type="expression" dxfId="8526" priority="61">
      <formula>OR($I$98="No",$I$98="Don't know")</formula>
    </cfRule>
  </conditionalFormatting>
  <conditionalFormatting sqref="J130:L130">
    <cfRule type="expression" dxfId="8525" priority="60">
      <formula>OR($G$98="No",$G$98="Don't know")</formula>
    </cfRule>
  </conditionalFormatting>
  <conditionalFormatting sqref="G131:I131">
    <cfRule type="expression" dxfId="8524" priority="59">
      <formula>OR($I$99="No",$I$99="Don't know")</formula>
    </cfRule>
  </conditionalFormatting>
  <conditionalFormatting sqref="J131:L131">
    <cfRule type="expression" dxfId="8523" priority="58">
      <formula>OR($G$99="No",$G$99="Don't know")</formula>
    </cfRule>
  </conditionalFormatting>
  <conditionalFormatting sqref="G132:I132">
    <cfRule type="expression" dxfId="8522" priority="57">
      <formula>OR($I$100="No",$I$100="Don't know")</formula>
    </cfRule>
  </conditionalFormatting>
  <conditionalFormatting sqref="J132:L132">
    <cfRule type="expression" dxfId="8521" priority="56">
      <formula>OR($G$100="No",$G$100="Don't know")</formula>
    </cfRule>
  </conditionalFormatting>
  <conditionalFormatting sqref="G133:I133">
    <cfRule type="expression" dxfId="8520" priority="55">
      <formula>OR($I$101="No",$I$101="Don't know")</formula>
    </cfRule>
  </conditionalFormatting>
  <conditionalFormatting sqref="J133:L133">
    <cfRule type="expression" dxfId="8519" priority="54">
      <formula>OR($G$101="No",$G$101="Don't know")</formula>
    </cfRule>
  </conditionalFormatting>
  <conditionalFormatting sqref="G134:I134">
    <cfRule type="expression" dxfId="8518" priority="53">
      <formula>OR($I$102="No",$I$102="Don't know")</formula>
    </cfRule>
  </conditionalFormatting>
  <conditionalFormatting sqref="J134:L134">
    <cfRule type="expression" dxfId="8517" priority="52">
      <formula>OR($G$102="No",$G$102="Don't know")</formula>
    </cfRule>
  </conditionalFormatting>
  <conditionalFormatting sqref="J135:L135">
    <cfRule type="expression" dxfId="8516" priority="51">
      <formula>OR($G$103="No",$G$103="Don't know")</formula>
    </cfRule>
  </conditionalFormatting>
  <conditionalFormatting sqref="G135:I135">
    <cfRule type="expression" dxfId="8515" priority="50">
      <formula>OR($I$103="No",$I$103="Don't know")</formula>
    </cfRule>
  </conditionalFormatting>
  <conditionalFormatting sqref="G136:I136">
    <cfRule type="expression" dxfId="8514" priority="49">
      <formula>OR($I$104="No",$I$104="Don't know")</formula>
    </cfRule>
  </conditionalFormatting>
  <conditionalFormatting sqref="J136:L136">
    <cfRule type="expression" dxfId="8513" priority="48">
      <formula>OR($G$104="No",$G$104="Don't know")</formula>
    </cfRule>
  </conditionalFormatting>
  <conditionalFormatting sqref="H118:J118">
    <cfRule type="expression" dxfId="8512" priority="47">
      <formula>OR($H$117="No",$H$117="Don't know")</formula>
    </cfRule>
  </conditionalFormatting>
  <conditionalFormatting sqref="H120:J120">
    <cfRule type="expression" dxfId="8511" priority="46">
      <formula>OR($H$119="No",$H$119="Don't know")</formula>
    </cfRule>
  </conditionalFormatting>
  <conditionalFormatting sqref="L140:N148">
    <cfRule type="expression" dxfId="8510" priority="45">
      <formula>OR($F140="No",$F140="Don't know")</formula>
    </cfRule>
  </conditionalFormatting>
  <conditionalFormatting sqref="G140:K150">
    <cfRule type="expression" dxfId="8509" priority="44">
      <formula>OR($F140="No",$F140="Don't know")</formula>
    </cfRule>
  </conditionalFormatting>
  <conditionalFormatting sqref="G152:N162">
    <cfRule type="expression" dxfId="8508" priority="43">
      <formula>OR($F152="No",$F152="Don't know")</formula>
    </cfRule>
  </conditionalFormatting>
  <conditionalFormatting sqref="G164:K174">
    <cfRule type="expression" dxfId="8507" priority="42">
      <formula>OR($F164="No",$F164="Don't know")</formula>
    </cfRule>
  </conditionalFormatting>
  <conditionalFormatting sqref="L164:N168 L171:N172">
    <cfRule type="expression" dxfId="8506" priority="41">
      <formula>OR($F164="No",$F164="Don't know")</formula>
    </cfRule>
  </conditionalFormatting>
  <conditionalFormatting sqref="G176:N186">
    <cfRule type="expression" dxfId="8505" priority="40">
      <formula>OR($F176="No",$F176="Don't know")</formula>
    </cfRule>
  </conditionalFormatting>
  <conditionalFormatting sqref="H193:J193">
    <cfRule type="expression" dxfId="8504" priority="39">
      <formula>OR($H$187="No",$H$187="Don't know")</formula>
    </cfRule>
  </conditionalFormatting>
  <conditionalFormatting sqref="H197:J197">
    <cfRule type="expression" dxfId="8503" priority="38">
      <formula>AND($H$195="No",$H$196="No")</formula>
    </cfRule>
  </conditionalFormatting>
  <conditionalFormatting sqref="H201:J202">
    <cfRule type="expression" dxfId="8502" priority="37">
      <formula>AND($H$195="No",$H$196="No")</formula>
    </cfRule>
  </conditionalFormatting>
  <conditionalFormatting sqref="G244 F246:G250">
    <cfRule type="expression" dxfId="8501" priority="35">
      <formula>OR($G$242="No",$G$242="Don't know")</formula>
    </cfRule>
  </conditionalFormatting>
  <conditionalFormatting sqref="H279:J279">
    <cfRule type="expression" dxfId="8500" priority="34">
      <formula>OR($H$278="No",$H$278="Don't know",$H$277="No",$H$277="Don't know")</formula>
    </cfRule>
  </conditionalFormatting>
  <conditionalFormatting sqref="H278:J278">
    <cfRule type="expression" dxfId="8499" priority="33">
      <formula>OR($H$277="No",$H$277="Don't know")</formula>
    </cfRule>
  </conditionalFormatting>
  <conditionalFormatting sqref="H293:J293">
    <cfRule type="expression" dxfId="8498" priority="31">
      <formula>OR($H$292="No",$H$292="Don't know",$H$292="Not applicable")</formula>
    </cfRule>
  </conditionalFormatting>
  <conditionalFormatting sqref="F198:J198">
    <cfRule type="expression" dxfId="8497" priority="29">
      <formula>OR($H$197="No",$H$197="Don't know",$H$197="Not applicable (no fees)")</formula>
    </cfRule>
  </conditionalFormatting>
  <conditionalFormatting sqref="F200:J200">
    <cfRule type="expression" dxfId="8496" priority="28">
      <formula>$H$199="No"</formula>
    </cfRule>
  </conditionalFormatting>
  <conditionalFormatting sqref="H202:J202">
    <cfRule type="expression" dxfId="8495" priority="27">
      <formula>OR($H$201="No","Don't know")</formula>
    </cfRule>
  </conditionalFormatting>
  <conditionalFormatting sqref="H339:N339">
    <cfRule type="expression" dxfId="8494" priority="26">
      <formula>OR($H$338="No",$H$338="Don't know")</formula>
    </cfRule>
  </conditionalFormatting>
  <conditionalFormatting sqref="J26">
    <cfRule type="containsBlanks" dxfId="8493" priority="24">
      <formula>LEN(TRIM(J26))=0</formula>
    </cfRule>
  </conditionalFormatting>
  <conditionalFormatting sqref="J25">
    <cfRule type="containsBlanks" dxfId="8492" priority="25">
      <formula>LEN(TRIM(J25))=0</formula>
    </cfRule>
  </conditionalFormatting>
  <conditionalFormatting sqref="H347 H350">
    <cfRule type="containsBlanks" dxfId="8491" priority="22">
      <formula>LEN(TRIM(H347))=0</formula>
    </cfRule>
    <cfRule type="containsBlanks" priority="23">
      <formula>LEN(TRIM(H347))=0</formula>
    </cfRule>
  </conditionalFormatting>
  <conditionalFormatting sqref="H348">
    <cfRule type="containsBlanks" dxfId="8490" priority="20">
      <formula>LEN(TRIM(H348))=0</formula>
    </cfRule>
    <cfRule type="containsBlanks" priority="21">
      <formula>LEN(TRIM(H348))=0</formula>
    </cfRule>
  </conditionalFormatting>
  <conditionalFormatting sqref="H349">
    <cfRule type="containsBlanks" dxfId="8489" priority="18">
      <formula>LEN(TRIM(H349))=0</formula>
    </cfRule>
    <cfRule type="containsBlanks" priority="19">
      <formula>LEN(TRIM(H349))=0</formula>
    </cfRule>
  </conditionalFormatting>
  <conditionalFormatting sqref="H345:H346">
    <cfRule type="containsBlanks" dxfId="8488" priority="16">
      <formula>LEN(TRIM(H345))=0</formula>
    </cfRule>
    <cfRule type="containsBlanks" priority="17">
      <formula>LEN(TRIM(H345))=0</formula>
    </cfRule>
  </conditionalFormatting>
  <conditionalFormatting sqref="H344">
    <cfRule type="containsBlanks" dxfId="8487" priority="14">
      <formula>LEN(TRIM(H344))=0</formula>
    </cfRule>
    <cfRule type="containsBlanks" priority="15">
      <formula>LEN(TRIM(H344))=0</formula>
    </cfRule>
  </conditionalFormatting>
  <conditionalFormatting sqref="H345:I345">
    <cfRule type="expression" dxfId="8486" priority="13">
      <formula>OR($H$344="No",$H$344="Don't know")</formula>
    </cfRule>
  </conditionalFormatting>
  <conditionalFormatting sqref="H351">
    <cfRule type="containsBlanks" dxfId="8485" priority="11">
      <formula>LEN(TRIM(H351))=0</formula>
    </cfRule>
    <cfRule type="containsBlanks" priority="12">
      <formula>LEN(TRIM(H351))=0</formula>
    </cfRule>
  </conditionalFormatting>
  <conditionalFormatting sqref="I55:J55">
    <cfRule type="containsBlanks" dxfId="8484" priority="10">
      <formula>LEN(TRIM(I55))=0</formula>
    </cfRule>
  </conditionalFormatting>
  <conditionalFormatting sqref="K255:L257">
    <cfRule type="containsBlanks" dxfId="8483" priority="9">
      <formula>LEN(TRIM(K255))=0</formula>
    </cfRule>
  </conditionalFormatting>
  <conditionalFormatting sqref="K259:L261">
    <cfRule type="containsBlanks" dxfId="8482" priority="8">
      <formula>LEN(TRIM(K259))=0</formula>
    </cfRule>
  </conditionalFormatting>
  <conditionalFormatting sqref="K263:L268">
    <cfRule type="containsBlanks" dxfId="8481" priority="7">
      <formula>LEN(TRIM(K263))=0</formula>
    </cfRule>
  </conditionalFormatting>
  <conditionalFormatting sqref="K270:L272">
    <cfRule type="containsBlanks" dxfId="8480" priority="6">
      <formula>LEN(TRIM(K270))=0</formula>
    </cfRule>
  </conditionalFormatting>
  <conditionalFormatting sqref="H254:I254">
    <cfRule type="containsBlanks" dxfId="8479" priority="5">
      <formula>LEN(TRIM(H254))=0</formula>
    </cfRule>
  </conditionalFormatting>
  <conditionalFormatting sqref="H256:I257">
    <cfRule type="containsBlanks" dxfId="8478" priority="4">
      <formula>LEN(TRIM(H256))=0</formula>
    </cfRule>
  </conditionalFormatting>
  <conditionalFormatting sqref="H259:I261">
    <cfRule type="containsBlanks" dxfId="8477" priority="3">
      <formula>LEN(TRIM(H259))=0</formula>
    </cfRule>
  </conditionalFormatting>
  <conditionalFormatting sqref="H263:I268">
    <cfRule type="containsBlanks" dxfId="8476" priority="2">
      <formula>LEN(TRIM(H263))=0</formula>
    </cfRule>
  </conditionalFormatting>
  <conditionalFormatting sqref="H270:I272">
    <cfRule type="containsBlanks" dxfId="8475" priority="1">
      <formula>LEN(TRIM(H270))=0</formula>
    </cfRule>
  </conditionalFormatting>
  <dataValidations count="59">
    <dataValidation type="list" showInputMessage="1" showErrorMessage="1" sqref="J298:K298 J303:K303 J313:K313 J318:K318 J323:K323 J328:K328 J333:K333" xr:uid="{7233213E-0BA6-2F45-A19C-6145A906A3AE}">
      <formula1>"WHO-prequalified, SRA, Both WHO-PQ and SRA,No SRA or WHO-PQ products registered,Don't know"</formula1>
    </dataValidation>
    <dataValidation type="list" showInputMessage="1" showErrorMessage="1" sqref="H197" xr:uid="{222C88D6-EB1F-7140-853D-28908D3564C6}">
      <formula1>"Yes, No, Don't know,Not applicable (no fees)"</formula1>
    </dataValidation>
    <dataValidation type="list" showInputMessage="1" showErrorMessage="1" sqref="G244" xr:uid="{9C71CB4B-04F9-1B42-A763-14C2C7276DD2}">
      <formula1>"Yes, No, Don't know, Not applicable (no LMIS)"</formula1>
    </dataValidation>
    <dataValidation type="list" showInputMessage="1" showErrorMessage="1" sqref="F233:F235 F231 J65:J68" xr:uid="{FDE8ED75-76A0-D649-85DA-29CA25929AC1}">
      <formula1>"Yes, No, Don't know,Not applicable"</formula1>
    </dataValidation>
    <dataValidation type="list" showInputMessage="1" showErrorMessage="1" sqref="F236 F229" xr:uid="{A9FD0934-8CD4-DC41-A8C5-88BE3ABAFFF2}">
      <formula1>"Yes, No"</formula1>
    </dataValidation>
    <dataValidation type="list" showInputMessage="1" showErrorMessage="1" sqref="M50:M54 M43 M45" xr:uid="{59C427F9-D839-D349-8B01-87381CEE7F41}">
      <formula1>"Purchase/P.O. date,Shipment date,Delivery date,Other,Unknown,Not applicable"</formula1>
    </dataValidation>
    <dataValidation type="list" showInputMessage="1" showErrorMessage="1" sqref="H347:I347" xr:uid="{864ECD92-506E-7849-A233-6FC670A1E15C}">
      <formula1>"No impact, Reduced frequency of meetings, Prevented ability to meet, Don't know, Not applicable (no committee)"</formula1>
    </dataValidation>
    <dataValidation type="list" showInputMessage="1" showErrorMessage="1" sqref="F237:F240 I18 I10:I16 H201 H115:J115 I22:I23 H277:J278 L140:L150 L164:N174" xr:uid="{1D89749C-22D3-D642-9266-8577FBF5CBA8}">
      <formula1>"Yes, No, Don't know, Not applicable"</formula1>
    </dataValidation>
    <dataValidation type="list" showInputMessage="1" showErrorMessage="1" error="Please choose from the dropdown list." sqref="I21" xr:uid="{C6FA9864-4B70-DC49-823E-3A82CB60C2F8}">
      <formula1>"0 times, 1 time, 2-3 times, 4 or more times, Don't know, Not applicable"</formula1>
    </dataValidation>
    <dataValidation type="list" showInputMessage="1" showErrorMessage="1" sqref="H25 J25" xr:uid="{90838D75-C92F-E044-BAFA-6461E952480B}">
      <formula1>"January, February, March, April, May, June, July, August, September, October, November, December"</formula1>
    </dataValidation>
    <dataValidation type="list" showInputMessage="1" showErrorMessage="1" sqref="H30:J30" xr:uid="{EC4B633D-EFCB-DA4B-A75B-70A546A3EA48}">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242 H199 I6 G106:N108" xr:uid="{E32BF7A0-FF87-A046-AC44-ACC422ED14D9}">
      <formula1>"Yes, No, Don't know"</formula1>
    </dataValidation>
    <dataValidation type="list" showInputMessage="1" showErrorMessage="1" sqref="F50:F54" xr:uid="{922AE43E-447E-4547-8AA0-D8E0F95483AF}">
      <formula1>"In-kind, Cash, Don't know, Not applicable"</formula1>
    </dataValidation>
    <dataValidation type="list" showInputMessage="1" showErrorMessage="1" sqref="H137 J137:L137" xr:uid="{352A12EE-79F9-D649-B026-785F4BCFEA69}">
      <formula1>"Community Health Worker (or equivalent), Nurse, Auxiliary Nurse, Auxiliary Nurse Midwife, Clinical Officer, Doctor, Don't know, Not applicable"</formula1>
    </dataValidation>
    <dataValidation type="list" showInputMessage="1" showErrorMessage="1" sqref="H294 H282 H286 H292 H290" xr:uid="{9C0C7C6E-467F-D647-AE78-B7F0C992A1DF}">
      <formula1>"Yes, No, Don’t know, Not applicable"</formula1>
    </dataValidation>
    <dataValidation type="list" showInputMessage="1" showErrorMessage="1" sqref="H284:J285" xr:uid="{C7782E2F-334D-134C-B8B2-19E8D008DB7C}">
      <formula1>"Most were tested, Some were tested, None were tested, Don't know, Not applicable"</formula1>
    </dataValidation>
    <dataValidation type="list" showInputMessage="1" showErrorMessage="1" error="Please choose from the dropdown list." sqref="I19:I20" xr:uid="{EF756486-B9AC-F840-9B5F-15C1148A4957}">
      <formula1>"Yes, No, Don't know, Not applicable"</formula1>
    </dataValidation>
    <dataValidation type="list" showInputMessage="1" showErrorMessage="1" sqref="H280:J280" xr:uid="{48ED5A24-8481-F440-8BD0-C0F8F4AE70A5}">
      <formula1>"Less than 6 months, 6 months to under 1 year, 1 year to 18 months, More than 18 months,Don’t know, Not applicable"</formula1>
    </dataValidation>
    <dataValidation type="list" showInputMessage="1" showErrorMessage="1" sqref="H281" xr:uid="{E8C0C63D-F16B-044B-9AFF-CC1627555283}">
      <formula1>"Yes,No,Don’t know, Not applicable"</formula1>
    </dataValidation>
    <dataValidation type="list" showInputMessage="1" showErrorMessage="1" sqref="H289:J289" xr:uid="{2E08E47C-5D63-9C4E-9FD3-B1509180BD59}">
      <formula1>"0,1,2-3,More than 3, Don’t know"</formula1>
    </dataValidation>
    <dataValidation type="list" showInputMessage="1" showErrorMessage="1" sqref="H287:J287" xr:uid="{D2F8668F-C7DB-9742-95F8-E5A446DE567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2" xr:uid="{01275914-2EF3-D24E-BDD6-20297EE0EEBE}">
      <formula1>"Yes,No,Don't know,Not applicable"</formula1>
    </dataValidation>
    <dataValidation type="list" showInputMessage="1" showErrorMessage="1" sqref="H291:J291" xr:uid="{4C9E805F-C516-8241-8730-B0D72074945D}">
      <formula1>"0-25%,26-50%,51-75%,76-100%, Don’t know, Not applicable"</formula1>
    </dataValidation>
    <dataValidation type="list" showInputMessage="1" showErrorMessage="1" sqref="H340:I340" xr:uid="{6F5D4CE2-25CE-694D-921C-1E570FBE6723}">
      <formula1>"Yes (PSE plan with FP/RH component),No PSE plan started/developed,Yes PSE plan but no FP/RH component,Don't know"</formula1>
    </dataValidation>
    <dataValidation type="list" showInputMessage="1" showErrorMessage="1" sqref="F246:G246" xr:uid="{C0622D91-56AC-8349-931C-CCDAAC86E4F4}">
      <formula1>"Yes: All public sector facilities included, Yes: Some public sector facilities included,None, Don't know, Not applicable (no LMIS)"</formula1>
    </dataValidation>
    <dataValidation type="list" showInputMessage="1" showErrorMessage="1" sqref="F247:G247" xr:uid="{218DC944-50BC-D041-9E33-0EAB1A95FEB2}">
      <formula1>"Yes: All private sector facilities included, Yes: Some private sector facilities included,None, Don't know, Not applicable (no LMIS)"</formula1>
    </dataValidation>
    <dataValidation type="list" showInputMessage="1" showErrorMessage="1" sqref="F248:G248" xr:uid="{27F1C5A3-0A27-7E4C-8C37-6EE7F6007D04}">
      <formula1>"Yes: All NGO facilities included, Yes: Some NGO facilities included,None, Don't know, Not applicable (no LMIS)"</formula1>
    </dataValidation>
    <dataValidation type="list" showInputMessage="1" showErrorMessage="1" sqref="F249:G249" xr:uid="{1E5A3A63-E9DC-724A-96BA-29A7720676D7}">
      <formula1>"Yes: All social marketing sites included, Yes: Some social marketing sites included,None, Don't know, Not applicable (no LMIS)"</formula1>
    </dataValidation>
    <dataValidation showInputMessage="1" showErrorMessage="1" error="Please choose from the dropdown list." sqref="K19:N23" xr:uid="{6D0C647E-8B10-2444-9481-0F25493D798B}"/>
    <dataValidation type="list" showInputMessage="1" showErrorMessage="1" sqref="F221:G221" xr:uid="{157EBF9F-ACD5-CC47-B8A4-CDB6042FB80E}">
      <formula1>"Yes: Extensive social marketing,Yes: Some social marketing,No,Don't know"</formula1>
    </dataValidation>
    <dataValidation type="list" showInputMessage="1" showErrorMessage="1" sqref="F223:G223" xr:uid="{8DE75349-3DC6-7141-831B-B8E6B0E5AA32}">
      <formula1>"Yes: Extensive mobile outreach/education,Yes: Some mobile outreach/education,No,Don't know"</formula1>
    </dataValidation>
    <dataValidation type="list" showInputMessage="1" showErrorMessage="1" sqref="F225:G225 H346:I346 H344:I344" xr:uid="{430615C7-B4B8-EC4B-928D-7C988166557B}">
      <formula1>"Yes,No,Don't know"</formula1>
    </dataValidation>
    <dataValidation type="list" showInputMessage="1" showErrorMessage="1" sqref="G227" xr:uid="{75192FBA-19BF-E345-BA38-224F31518397}">
      <formula1>"0%,1-10%,11-20%,21-30%,31-40%,41-50%,51-60%,61-70%,71-80%,81-100%,Don't know,Not applicable"</formula1>
    </dataValidation>
    <dataValidation type="list" showInputMessage="1" showErrorMessage="1" sqref="F250:G250" xr:uid="{59A3B308-AF8A-7D4F-91DE-1048F74BBFF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B6A29A16-242F-8648-9893-BC9BCFC1E66E}">
      <formula1>"Ministry of Finance, Ministry of Planning,Both,Neither,Don't know, Not applicable"</formula1>
    </dataValidation>
    <dataValidation type="list" showInputMessage="1" showErrorMessage="1" error="Please choose from the dropdown list." prompt="Please select from the dropdown list" sqref="G66:I68" xr:uid="{C41C24CD-A670-3D4D-8240-184675123AC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7F9EFFD-EEE5-9546-AC0C-57FE2FD02C8F}">
      <formula1>"Community Health Worker (or equivalent),Auxiliary Nurse,Auxiliary Nurse Midwife,Nurse,Clinical Officer,Doctor,Don't know,Not applicable"</formula1>
    </dataValidation>
    <dataValidation type="list" showInputMessage="1" showErrorMessage="1" sqref="F222:G222" xr:uid="{151969D0-244A-2948-B177-92F1C22EF25F}">
      <formula1>"Yes: Extensive mass media,Yes: Some mass media,No,Don't know"</formula1>
    </dataValidation>
    <dataValidation type="list" showInputMessage="1" showErrorMessage="1" sqref="F224:G224" xr:uid="{392FD03D-5074-DB49-9957-E4F9268F5E88}">
      <formula1>"Yes: Extensive community mobilization/engagement,Yes: Some community mobilization/engagement,No,Don't know"</formula1>
    </dataValidation>
    <dataValidation type="list" showInputMessage="1" showErrorMessage="1" sqref="H283:J283" xr:uid="{2C8B6259-050F-964D-993B-312F40AE819D}">
      <formula1>"Yes - ISO certified, Yes - WHO-PQ, Yes - both ISO certified and WHO-PQ,Neither, Don’t know, Not applicable"</formula1>
    </dataValidation>
    <dataValidation type="list" showInputMessage="1" showErrorMessage="1" sqref="J301:K301 J306:K306 J311:K311 J316:K316 J326:K326 J331:K331 J336:K336 J321:K321" xr:uid="{891E207F-AB2A-A144-866A-30CE0DFCAD68}">
      <formula1>"0,1,2 or more,Don't know"</formula1>
    </dataValidation>
    <dataValidation type="list" showInputMessage="1" showErrorMessage="1" sqref="H276:J276" xr:uid="{628715BE-607A-7A4F-A228-BC0A5C37B859}">
      <formula1>"Yes, No, Don’t know, Not applicable (No NMRA)"</formula1>
    </dataValidation>
    <dataValidation type="list" showInputMessage="1" showErrorMessage="1" sqref="H341:I341" xr:uid="{BFA0119D-C93C-B740-AC8E-258B4CCDFFA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3035FBB3-5D9F-C240-BF6D-AD525986121E}">
      <formula1>"WHO-prequalified, SRA, Both WHO-PQ and SRA,No SRA or WHO-PQ products registered,Don’t know"</formula1>
    </dataValidation>
    <dataValidation type="list" showInputMessage="1" showErrorMessage="1" sqref="J309:K309 J329 J334 J304 J299 J314 J319 J324" xr:uid="{78DAD009-2791-914D-9B34-43EAA9847D43}">
      <formula1>"0,1,2-3,More than 3,Don't know"</formula1>
    </dataValidation>
    <dataValidation type="list" showInputMessage="1" showErrorMessage="1" sqref="H116:J116" xr:uid="{FBC38645-FDAF-D743-96A6-087D23C7A171}">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1F8264D0-811D-9442-ABE3-36C5718B6AA6}">
      <formula1>0</formula1>
      <formula2>100000000</formula2>
    </dataValidation>
    <dataValidation type="decimal" showInputMessage="1" showErrorMessage="1" error="Enter a numeric value here only (in USD)." sqref="G36:G37" xr:uid="{E98008EF-8BE1-1940-9C90-A0471826209E}">
      <formula1>0</formula1>
      <formula2>100000000</formula2>
    </dataValidation>
    <dataValidation type="decimal" showInputMessage="1" showErrorMessage="1" error="Enter a numeric quantity only." sqref="K50:L54" xr:uid="{BA718E02-8261-DA4C-B098-F70C75B35CC8}">
      <formula1>0</formula1>
      <formula2>1000000000</formula2>
    </dataValidation>
    <dataValidation type="decimal" showInputMessage="1" showErrorMessage="1" error="Enter a numeric value here only (in USD)." sqref="G50:H54" xr:uid="{963B05EB-2D19-CA49-9414-8107DDE600DF}">
      <formula1>0</formula1>
      <formula2>500000000</formula2>
    </dataValidation>
    <dataValidation type="decimal" showInputMessage="1" showErrorMessage="1" error="Enter a numeric quantity here only." sqref="K45:L45" xr:uid="{14B77888-8CC3-0949-808B-ED764FB99A6E}">
      <formula1>0</formula1>
      <formula2>1000000000</formula2>
    </dataValidation>
    <dataValidation type="custom" operator="lessThanOrEqual" showInputMessage="1" showErrorMessage="1" error="This number cannot exceed the total number of stock status observations (column I)." sqref="H255" xr:uid="{B294DBA6-79A8-B940-BFC0-0CB93E232FD2}">
      <formula1>H255&lt;=I255</formula1>
    </dataValidation>
    <dataValidation type="custom" showInputMessage="1" showErrorMessage="1" error="This number must be greater than or equal to the number of stocked out observations (Column H)." sqref="I255" xr:uid="{9D8017B9-32D9-4C4C-9F01-727406DAE827}">
      <formula1>I255&gt;=H255</formula1>
    </dataValidation>
    <dataValidation type="custom" showInputMessage="1" showErrorMessage="1" error="This number must be less than or equal to the total number of SDPs reporting (stock observations) (Column L)." sqref="K263:K268 K254:K257 K259:K261 K270:K272 H254 H256:H257 H259:H261 H263:H268 H270:H272" xr:uid="{C52DE9F3-9819-1147-B1E6-92BD5F3DE32F}">
      <formula1>H254&lt;=I254</formula1>
    </dataValidation>
    <dataValidation type="list" showInputMessage="1" showErrorMessage="1" sqref="H26 J26" xr:uid="{4AF00081-977E-F84F-AA63-FD3131B59933}">
      <formula1>"2017,2018,2019,2020,2021"</formula1>
    </dataValidation>
    <dataValidation type="list" showInputMessage="1" showErrorMessage="1" sqref="H349:I349" xr:uid="{39321079-0EC5-C941-B4CA-0ACC434C75C2}">
      <formula1>"High Impact, Medium Impact, Low Impact, No Impact, Unknown"</formula1>
    </dataValidation>
    <dataValidation type="list" showInputMessage="1" showErrorMessage="1" sqref="H348:I348" xr:uid="{D51658A3-CEEC-0248-9BF1-D41BAF680ECA}">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59:L261 L263:L268 L254:L257 L270:L272 I254 I256:I257 I259:I261 I263:I268 I270:I272" xr:uid="{C05C0543-70C8-CC4A-ADE5-D6ADA3D79B1A}">
      <formula1>I254&gt;=H254</formula1>
    </dataValidation>
    <dataValidation showInputMessage="1" showErrorMessage="1" error="Enter a numeric quantity here only." sqref="K43:L43" xr:uid="{4777EEAD-E1B3-0E45-8446-1E1E465B176F}"/>
  </dataValidations>
  <hyperlinks>
    <hyperlink ref="H3" location="'All Country Summary (2021) '!A1" display="Go to summary page" xr:uid="{D72EFAF6-18A5-DA4C-A1C6-F7BA36A9BCDA}"/>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DC6A-3ACC-0D45-BEE2-117F86AE20A6}">
  <sheetPr>
    <tabColor theme="5" tint="-0.249977111117893"/>
  </sheetPr>
  <dimension ref="A1:Q352"/>
  <sheetViews>
    <sheetView showGridLines="0" zoomScaleNormal="100" zoomScaleSheetLayoutView="100" workbookViewId="0">
      <selection activeCell="F1" sqref="F1:N1"/>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8.42578125" style="395" customWidth="1"/>
    <col min="10" max="10" width="19.7109375" style="395" customWidth="1"/>
    <col min="11" max="11" width="21.42578125" style="395" customWidth="1"/>
    <col min="12" max="12" width="16.2851562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30</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3.25" customHeight="1" x14ac:dyDescent="0.25">
      <c r="B6" s="410" t="s">
        <v>391</v>
      </c>
      <c r="C6" s="1662" t="s">
        <v>392</v>
      </c>
      <c r="D6" s="1439"/>
      <c r="E6" s="1439"/>
      <c r="F6" s="1439"/>
      <c r="G6" s="1439"/>
      <c r="H6" s="1559"/>
      <c r="I6" s="411" t="s">
        <v>55</v>
      </c>
      <c r="J6" s="426" t="s">
        <v>393</v>
      </c>
      <c r="K6" s="1779" t="s">
        <v>3366</v>
      </c>
      <c r="L6" s="1439"/>
      <c r="M6" s="1439"/>
      <c r="N6" s="1440"/>
      <c r="O6" s="1663" t="s">
        <v>1710</v>
      </c>
      <c r="P6" s="1663" t="s">
        <v>1710</v>
      </c>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3367</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3368</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658" t="s">
        <v>3368</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t="s">
        <v>93</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3369</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36" customHeight="1" x14ac:dyDescent="0.25">
      <c r="B15" s="419" t="s">
        <v>411</v>
      </c>
      <c r="C15" s="1461" t="s">
        <v>412</v>
      </c>
      <c r="D15" s="1428"/>
      <c r="E15" s="1428"/>
      <c r="F15" s="1428"/>
      <c r="G15" s="1428"/>
      <c r="H15" s="1436"/>
      <c r="I15" s="505" t="s">
        <v>55</v>
      </c>
      <c r="J15" s="1661" t="s">
        <v>413</v>
      </c>
      <c r="K15" s="1436"/>
      <c r="L15" s="1658" t="s">
        <v>3370</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3371</v>
      </c>
      <c r="M16" s="1428"/>
      <c r="N16" s="1429"/>
      <c r="O16" s="1475"/>
      <c r="P16" s="1475"/>
    </row>
    <row r="17" spans="2:16" ht="30.75" customHeight="1" x14ac:dyDescent="0.25">
      <c r="B17" s="419" t="s">
        <v>417</v>
      </c>
      <c r="C17" s="1461" t="s">
        <v>418</v>
      </c>
      <c r="D17" s="1428"/>
      <c r="E17" s="1428"/>
      <c r="F17" s="1428"/>
      <c r="G17" s="1428"/>
      <c r="H17" s="1436"/>
      <c r="I17" s="505" t="s">
        <v>70</v>
      </c>
      <c r="J17" s="1661" t="s">
        <v>416</v>
      </c>
      <c r="K17" s="1436"/>
      <c r="L17" s="1658"/>
      <c r="M17" s="1428"/>
      <c r="N17" s="1429"/>
      <c r="O17" s="1475"/>
      <c r="P17" s="1475"/>
    </row>
    <row r="18" spans="2:16" ht="30" customHeight="1" x14ac:dyDescent="0.25">
      <c r="B18" s="419" t="s">
        <v>419</v>
      </c>
      <c r="C18" s="1461" t="s">
        <v>420</v>
      </c>
      <c r="D18" s="1428"/>
      <c r="E18" s="1428"/>
      <c r="F18" s="1428"/>
      <c r="G18" s="1428"/>
      <c r="H18" s="1436"/>
      <c r="I18" s="505" t="s">
        <v>70</v>
      </c>
      <c r="J18" s="1661" t="s">
        <v>416</v>
      </c>
      <c r="K18" s="1436"/>
      <c r="L18" s="1658"/>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2063" t="s">
        <v>3372</v>
      </c>
      <c r="L19" s="1448"/>
      <c r="M19" s="1448"/>
      <c r="N19" s="1466"/>
      <c r="O19" s="357" t="s">
        <v>3309</v>
      </c>
      <c r="P19" s="429" t="s">
        <v>3309</v>
      </c>
    </row>
    <row r="20" spans="2:16" ht="24" customHeight="1" x14ac:dyDescent="0.25">
      <c r="B20" s="77" t="s">
        <v>424</v>
      </c>
      <c r="C20" s="1457" t="s">
        <v>425</v>
      </c>
      <c r="D20" s="1428"/>
      <c r="E20" s="1428"/>
      <c r="F20" s="1428"/>
      <c r="G20" s="1428"/>
      <c r="H20" s="1428"/>
      <c r="I20" s="505" t="s">
        <v>55</v>
      </c>
      <c r="J20" s="1490"/>
      <c r="K20" s="1478"/>
      <c r="L20" s="1496"/>
      <c r="M20" s="1496"/>
      <c r="N20" s="1454"/>
      <c r="O20" s="357" t="s">
        <v>3309</v>
      </c>
      <c r="P20" s="429" t="s">
        <v>3309</v>
      </c>
    </row>
    <row r="21" spans="2:16" ht="28.5" customHeight="1" thickBot="1" x14ac:dyDescent="0.3">
      <c r="B21" s="77" t="s">
        <v>426</v>
      </c>
      <c r="C21" s="1457" t="s">
        <v>427</v>
      </c>
      <c r="D21" s="1428"/>
      <c r="E21" s="1428"/>
      <c r="F21" s="1428"/>
      <c r="G21" s="1428"/>
      <c r="H21" s="1428"/>
      <c r="I21" s="505" t="s">
        <v>81</v>
      </c>
      <c r="J21" s="1490"/>
      <c r="K21" s="1478"/>
      <c r="L21" s="1496"/>
      <c r="M21" s="1496"/>
      <c r="N21" s="1454"/>
      <c r="O21" s="1500" t="s">
        <v>1228</v>
      </c>
      <c r="P21" s="1500" t="s">
        <v>1228</v>
      </c>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657"/>
      <c r="M25" s="1495"/>
      <c r="N25" s="1452"/>
      <c r="O25" s="427" t="s">
        <v>2698</v>
      </c>
      <c r="P25" s="427" t="s">
        <v>2698</v>
      </c>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2698</v>
      </c>
      <c r="P26" s="373" t="s">
        <v>2698</v>
      </c>
    </row>
    <row r="27" spans="2:16" ht="75" customHeight="1" x14ac:dyDescent="0.25">
      <c r="B27" s="77" t="s">
        <v>438</v>
      </c>
      <c r="C27" s="1488" t="s">
        <v>439</v>
      </c>
      <c r="D27" s="1428"/>
      <c r="E27" s="1428"/>
      <c r="F27" s="1428"/>
      <c r="G27" s="1428"/>
      <c r="H27" s="1428"/>
      <c r="I27" s="1436"/>
      <c r="J27" s="878">
        <v>135000</v>
      </c>
      <c r="K27" s="1490"/>
      <c r="L27" s="1478"/>
      <c r="M27" s="1496"/>
      <c r="N27" s="1454"/>
      <c r="O27" s="1565" t="s">
        <v>2700</v>
      </c>
      <c r="P27" s="1565" t="s">
        <v>2700</v>
      </c>
    </row>
    <row r="28" spans="2:16" ht="32.25" customHeight="1" x14ac:dyDescent="0.25">
      <c r="B28" s="430"/>
      <c r="C28" s="550" t="s">
        <v>395</v>
      </c>
      <c r="D28" s="1461" t="s">
        <v>440</v>
      </c>
      <c r="E28" s="1428"/>
      <c r="F28" s="1428"/>
      <c r="G28" s="1428"/>
      <c r="H28" s="1428"/>
      <c r="I28" s="1436"/>
      <c r="J28" s="841" t="s">
        <v>70</v>
      </c>
      <c r="K28" s="1490"/>
      <c r="L28" s="1478"/>
      <c r="M28" s="1496"/>
      <c r="N28" s="1454"/>
      <c r="O28" s="1475"/>
      <c r="P28" s="1475"/>
    </row>
    <row r="29" spans="2:16" ht="29.25" customHeight="1" x14ac:dyDescent="0.25">
      <c r="B29" s="519" t="s">
        <v>441</v>
      </c>
      <c r="C29" s="1461" t="s">
        <v>442</v>
      </c>
      <c r="D29" s="1428"/>
      <c r="E29" s="1428"/>
      <c r="F29" s="1428"/>
      <c r="G29" s="1436"/>
      <c r="H29" s="1499" t="s">
        <v>3373</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t="s">
        <v>2702</v>
      </c>
      <c r="P30" s="382" t="s">
        <v>2702</v>
      </c>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55</v>
      </c>
      <c r="K33" s="434" t="s">
        <v>446</v>
      </c>
      <c r="L33" s="1651" t="s">
        <v>3374</v>
      </c>
      <c r="M33" s="1468"/>
      <c r="N33" s="1469"/>
      <c r="O33" s="591" t="s">
        <v>1250</v>
      </c>
      <c r="P33" s="373" t="s">
        <v>1250</v>
      </c>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135000</v>
      </c>
      <c r="H36" s="595" t="s">
        <v>919</v>
      </c>
      <c r="I36" s="1632" t="s">
        <v>3375</v>
      </c>
      <c r="J36" s="1436"/>
      <c r="K36" s="1642" t="s">
        <v>3376</v>
      </c>
      <c r="L36" s="1428"/>
      <c r="M36" s="1428"/>
      <c r="N36" s="1429"/>
      <c r="O36" s="1475"/>
      <c r="P36" s="1475"/>
    </row>
    <row r="37" spans="2:17" ht="49.5" customHeight="1" x14ac:dyDescent="0.25">
      <c r="B37" s="419" t="s">
        <v>402</v>
      </c>
      <c r="C37" s="1461" t="s">
        <v>457</v>
      </c>
      <c r="D37" s="1428"/>
      <c r="E37" s="1428"/>
      <c r="F37" s="1436"/>
      <c r="G37" s="594">
        <v>0</v>
      </c>
      <c r="H37" s="595">
        <v>0</v>
      </c>
      <c r="I37" s="1632">
        <v>0</v>
      </c>
      <c r="J37" s="1436"/>
      <c r="K37" s="1642"/>
      <c r="L37" s="1428"/>
      <c r="M37" s="1428"/>
      <c r="N37" s="1429"/>
      <c r="O37" s="1475"/>
      <c r="P37" s="1475"/>
    </row>
    <row r="38" spans="2:17" ht="45" customHeight="1" thickBot="1" x14ac:dyDescent="0.3">
      <c r="B38" s="421" t="s">
        <v>404</v>
      </c>
      <c r="C38" s="1459" t="s">
        <v>458</v>
      </c>
      <c r="D38" s="1448"/>
      <c r="E38" s="1448"/>
      <c r="F38" s="1445"/>
      <c r="G38" s="866">
        <v>135000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1646" t="s">
        <v>3377</v>
      </c>
      <c r="L40" s="1424"/>
      <c r="M40" s="1424"/>
      <c r="N40" s="1578"/>
      <c r="O40" s="388" t="s">
        <v>2709</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3378</v>
      </c>
      <c r="P42" s="1500" t="s">
        <v>3378</v>
      </c>
    </row>
    <row r="43" spans="2:17" ht="53.25" customHeight="1" x14ac:dyDescent="0.25">
      <c r="B43" s="419" t="s">
        <v>395</v>
      </c>
      <c r="C43" s="1637" t="s">
        <v>470</v>
      </c>
      <c r="D43" s="1428"/>
      <c r="E43" s="1436"/>
      <c r="F43" s="14" t="s">
        <v>55</v>
      </c>
      <c r="G43" s="1891">
        <v>135000</v>
      </c>
      <c r="H43" s="1436"/>
      <c r="I43" s="1639" t="s">
        <v>919</v>
      </c>
      <c r="J43" s="1436"/>
      <c r="K43" s="1633">
        <v>124000</v>
      </c>
      <c r="L43" s="1436"/>
      <c r="M43" s="448" t="s">
        <v>1261</v>
      </c>
      <c r="N43" s="449" t="s">
        <v>3379</v>
      </c>
      <c r="O43" s="1475"/>
      <c r="P43" s="1475"/>
    </row>
    <row r="44" spans="2:17" ht="31.5" customHeight="1" x14ac:dyDescent="0.25">
      <c r="B44" s="450"/>
      <c r="C44" s="1637" t="s">
        <v>471</v>
      </c>
      <c r="D44" s="1428"/>
      <c r="E44" s="1436"/>
      <c r="F44" s="1640" t="s">
        <v>3380</v>
      </c>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891">
        <v>0</v>
      </c>
      <c r="H45" s="1436"/>
      <c r="I45" s="1632" t="s">
        <v>919</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135000</v>
      </c>
      <c r="H47" s="1425"/>
      <c r="I47" s="1627"/>
      <c r="J47" s="1425"/>
      <c r="K47" s="1628">
        <v>124000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86</v>
      </c>
      <c r="G50" s="1631">
        <v>0</v>
      </c>
      <c r="H50" s="1436"/>
      <c r="I50" s="1632" t="s">
        <v>919</v>
      </c>
      <c r="J50" s="1436"/>
      <c r="K50" s="1633">
        <v>0</v>
      </c>
      <c r="L50" s="1436"/>
      <c r="M50" s="448" t="s">
        <v>86</v>
      </c>
      <c r="N50" s="462"/>
      <c r="O50" s="357" t="s">
        <v>482</v>
      </c>
      <c r="P50" s="429"/>
    </row>
    <row r="51" spans="1:16" s="386" customFormat="1" ht="62.25" customHeight="1" x14ac:dyDescent="0.25">
      <c r="B51" s="419" t="s">
        <v>402</v>
      </c>
      <c r="C51" s="1461" t="s">
        <v>62</v>
      </c>
      <c r="D51" s="1428"/>
      <c r="E51" s="1436"/>
      <c r="F51" s="14" t="s">
        <v>1259</v>
      </c>
      <c r="G51" s="1631">
        <v>742790</v>
      </c>
      <c r="H51" s="1436"/>
      <c r="I51" s="1632" t="s">
        <v>919</v>
      </c>
      <c r="J51" s="1436"/>
      <c r="K51" s="1633">
        <v>206199</v>
      </c>
      <c r="L51" s="1436"/>
      <c r="M51" s="448" t="s">
        <v>1261</v>
      </c>
      <c r="N51" s="462" t="s">
        <v>3381</v>
      </c>
      <c r="O51" s="357" t="s">
        <v>302</v>
      </c>
      <c r="P51" s="429" t="s">
        <v>302</v>
      </c>
    </row>
    <row r="52" spans="1:16" s="386" customFormat="1" ht="32.25" customHeight="1" x14ac:dyDescent="0.25">
      <c r="B52" s="419" t="s">
        <v>404</v>
      </c>
      <c r="C52" s="1461" t="s">
        <v>101</v>
      </c>
      <c r="D52" s="1428"/>
      <c r="E52" s="1436"/>
      <c r="F52" s="14" t="s">
        <v>70</v>
      </c>
      <c r="G52" s="1631">
        <v>0</v>
      </c>
      <c r="H52" s="1436"/>
      <c r="I52" s="1632">
        <v>0</v>
      </c>
      <c r="J52" s="1436"/>
      <c r="K52" s="1633">
        <v>0</v>
      </c>
      <c r="L52" s="1436"/>
      <c r="M52" s="448" t="s">
        <v>86</v>
      </c>
      <c r="N52" s="462"/>
      <c r="O52" s="357" t="s">
        <v>302</v>
      </c>
      <c r="P52" s="429"/>
    </row>
    <row r="53" spans="1:16" s="386" customFormat="1" ht="32.25" customHeight="1" x14ac:dyDescent="0.25">
      <c r="B53" s="419" t="s">
        <v>406</v>
      </c>
      <c r="C53" s="1461" t="s">
        <v>484</v>
      </c>
      <c r="D53" s="1428"/>
      <c r="E53" s="1436"/>
      <c r="F53" s="14" t="s">
        <v>70</v>
      </c>
      <c r="G53" s="1631">
        <v>0</v>
      </c>
      <c r="H53" s="1436"/>
      <c r="I53" s="1632">
        <v>0</v>
      </c>
      <c r="J53" s="1436"/>
      <c r="K53" s="1633">
        <v>0</v>
      </c>
      <c r="L53" s="1436"/>
      <c r="M53" s="448" t="s">
        <v>86</v>
      </c>
      <c r="N53" s="600"/>
      <c r="O53" s="375" t="s">
        <v>1240</v>
      </c>
      <c r="P53" s="383"/>
    </row>
    <row r="54" spans="1:16" s="386" customFormat="1" ht="42" customHeight="1" x14ac:dyDescent="0.25">
      <c r="B54" s="419" t="s">
        <v>409</v>
      </c>
      <c r="C54" s="1461" t="s">
        <v>302</v>
      </c>
      <c r="D54" s="1428"/>
      <c r="E54" s="1436"/>
      <c r="F54" s="14" t="s">
        <v>1259</v>
      </c>
      <c r="G54" s="1631">
        <v>97280</v>
      </c>
      <c r="H54" s="1436"/>
      <c r="I54" s="1632" t="s">
        <v>919</v>
      </c>
      <c r="J54" s="1436"/>
      <c r="K54" s="1633">
        <v>32000</v>
      </c>
      <c r="L54" s="1436"/>
      <c r="M54" s="448" t="s">
        <v>1261</v>
      </c>
      <c r="N54" s="462" t="s">
        <v>3382</v>
      </c>
      <c r="O54" s="375" t="s">
        <v>483</v>
      </c>
      <c r="P54" s="383"/>
    </row>
    <row r="55" spans="1:16" ht="46.5" customHeight="1" thickBot="1" x14ac:dyDescent="0.3">
      <c r="B55" s="421" t="s">
        <v>411</v>
      </c>
      <c r="C55" s="1459" t="s">
        <v>485</v>
      </c>
      <c r="D55" s="1448"/>
      <c r="E55" s="1445"/>
      <c r="F55" s="464"/>
      <c r="G55" s="1626">
        <v>840070</v>
      </c>
      <c r="H55" s="1425"/>
      <c r="I55" s="1627"/>
      <c r="J55" s="1425"/>
      <c r="K55" s="1628">
        <v>238199</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0.13845159834678539</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1</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975070</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7.2227407407407407</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843" t="s">
        <v>93</v>
      </c>
      <c r="K61" s="476" t="s">
        <v>393</v>
      </c>
      <c r="L61" s="1744" t="s">
        <v>3383</v>
      </c>
      <c r="M61" s="1428"/>
      <c r="N61" s="1429"/>
      <c r="O61" s="1475"/>
      <c r="P61" s="1475"/>
    </row>
    <row r="62" spans="1:16" ht="53.25" customHeight="1" x14ac:dyDescent="0.25">
      <c r="B62" s="608" t="s">
        <v>497</v>
      </c>
      <c r="C62" s="1621" t="s">
        <v>498</v>
      </c>
      <c r="D62" s="1428"/>
      <c r="E62" s="1428"/>
      <c r="F62" s="1428"/>
      <c r="G62" s="1428"/>
      <c r="H62" s="1428"/>
      <c r="I62" s="1436"/>
      <c r="J62" s="605" t="s">
        <v>92</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1</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t="s">
        <v>3384</v>
      </c>
      <c r="M64" s="1448"/>
      <c r="N64" s="1466"/>
      <c r="O64" s="1565" t="s">
        <v>1266</v>
      </c>
      <c r="P64" s="1565" t="s">
        <v>1266</v>
      </c>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55</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70</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70</v>
      </c>
      <c r="K68" s="1490"/>
      <c r="L68" s="1478"/>
      <c r="M68" s="1496"/>
      <c r="N68" s="1454"/>
      <c r="O68" s="1475"/>
      <c r="P68" s="1475"/>
    </row>
    <row r="69" spans="2:16" ht="21" customHeight="1" x14ac:dyDescent="0.25">
      <c r="B69" s="419" t="s">
        <v>409</v>
      </c>
      <c r="C69" s="1618" t="s">
        <v>506</v>
      </c>
      <c r="D69" s="1428"/>
      <c r="E69" s="1428"/>
      <c r="F69" s="1428"/>
      <c r="G69" s="1474" t="s">
        <v>1306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658" t="s">
        <v>3385</v>
      </c>
      <c r="J71" s="1448"/>
      <c r="K71" s="1448"/>
      <c r="L71" s="1448"/>
      <c r="M71" s="1448"/>
      <c r="N71" s="1466"/>
      <c r="O71" s="1565" t="s">
        <v>1265</v>
      </c>
      <c r="P71" s="1565" t="s">
        <v>1265</v>
      </c>
    </row>
    <row r="72" spans="2:16" ht="20.25" customHeight="1" x14ac:dyDescent="0.25">
      <c r="B72" s="421" t="s">
        <v>509</v>
      </c>
      <c r="C72" s="1618" t="s">
        <v>510</v>
      </c>
      <c r="D72" s="1428"/>
      <c r="E72" s="1428"/>
      <c r="F72" s="1499" t="s">
        <v>55</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55</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55</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55</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70</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c r="G79" s="1436"/>
      <c r="H79" s="1515"/>
      <c r="I79" s="1479"/>
      <c r="J79" s="1484"/>
      <c r="K79" s="1484"/>
      <c r="L79" s="1484"/>
      <c r="M79" s="1484"/>
      <c r="N79" s="1481"/>
      <c r="O79" s="1471"/>
      <c r="P79" s="1471"/>
    </row>
    <row r="80" spans="2:16" ht="40.5" customHeight="1" thickBot="1" x14ac:dyDescent="0.3">
      <c r="B80" s="479" t="s">
        <v>516</v>
      </c>
      <c r="C80" s="1459" t="s">
        <v>517</v>
      </c>
      <c r="D80" s="1448"/>
      <c r="E80" s="1445"/>
      <c r="F80" s="1932" t="s">
        <v>3386</v>
      </c>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t="s">
        <v>3387</v>
      </c>
      <c r="L82" s="1428"/>
      <c r="M82" s="1428"/>
      <c r="N82" s="1436"/>
      <c r="O82" s="1500" t="s">
        <v>1250</v>
      </c>
      <c r="P82" s="1500" t="s">
        <v>1250</v>
      </c>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3388</v>
      </c>
      <c r="G84" s="1428"/>
      <c r="H84" s="1436"/>
      <c r="I84" s="1606">
        <v>135000</v>
      </c>
      <c r="J84" s="1436"/>
      <c r="K84" s="1607" t="s">
        <v>3389</v>
      </c>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t="s">
        <v>1740</v>
      </c>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70</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70</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70</v>
      </c>
      <c r="L94" s="1436"/>
      <c r="M94" s="1528" t="s">
        <v>70</v>
      </c>
      <c r="N94" s="1436"/>
      <c r="O94" s="1475"/>
      <c r="P94" s="1475"/>
    </row>
    <row r="95" spans="2:16" ht="33.75" customHeight="1" x14ac:dyDescent="0.25">
      <c r="B95" s="612" t="s">
        <v>534</v>
      </c>
      <c r="C95" s="1595" t="s">
        <v>535</v>
      </c>
      <c r="D95" s="1428"/>
      <c r="E95" s="1428"/>
      <c r="F95" s="1436"/>
      <c r="G95" s="1528" t="s">
        <v>55</v>
      </c>
      <c r="H95" s="1436"/>
      <c r="I95" s="1528" t="s">
        <v>55</v>
      </c>
      <c r="J95" s="1436"/>
      <c r="K95" s="1528" t="s">
        <v>70</v>
      </c>
      <c r="L95" s="1436"/>
      <c r="M95" s="1528" t="s">
        <v>70</v>
      </c>
      <c r="N95" s="1436"/>
      <c r="O95" s="1475"/>
      <c r="P95" s="1475"/>
    </row>
    <row r="96" spans="2:16" ht="24" customHeight="1" x14ac:dyDescent="0.25">
      <c r="B96" s="612" t="s">
        <v>536</v>
      </c>
      <c r="C96" s="1595" t="s">
        <v>537</v>
      </c>
      <c r="D96" s="1428"/>
      <c r="E96" s="1428"/>
      <c r="F96" s="1436"/>
      <c r="G96" s="1528" t="s">
        <v>55</v>
      </c>
      <c r="H96" s="1436"/>
      <c r="I96" s="1528" t="s">
        <v>55</v>
      </c>
      <c r="J96" s="1436"/>
      <c r="K96" s="1528" t="s">
        <v>70</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70</v>
      </c>
      <c r="L97" s="1436"/>
      <c r="M97" s="1528" t="s">
        <v>55</v>
      </c>
      <c r="N97" s="1436"/>
      <c r="O97" s="1475"/>
      <c r="P97" s="1475"/>
    </row>
    <row r="98" spans="2:16" ht="24" customHeight="1" x14ac:dyDescent="0.25">
      <c r="B98" s="612" t="s">
        <v>414</v>
      </c>
      <c r="C98" s="1595" t="s">
        <v>122</v>
      </c>
      <c r="D98" s="1428"/>
      <c r="E98" s="1428"/>
      <c r="F98" s="1436"/>
      <c r="G98" s="1528" t="s">
        <v>70</v>
      </c>
      <c r="H98" s="1436"/>
      <c r="I98" s="1528" t="s">
        <v>58</v>
      </c>
      <c r="J98" s="1436"/>
      <c r="K98" s="1528" t="s">
        <v>70</v>
      </c>
      <c r="L98" s="1436"/>
      <c r="M98" s="1528" t="s">
        <v>70</v>
      </c>
      <c r="N98" s="1436"/>
      <c r="O98" s="1475"/>
      <c r="P98" s="1475"/>
    </row>
    <row r="99" spans="2:16" ht="24" customHeight="1" x14ac:dyDescent="0.25">
      <c r="B99" s="612" t="s">
        <v>417</v>
      </c>
      <c r="C99" s="1595" t="s">
        <v>538</v>
      </c>
      <c r="D99" s="1428"/>
      <c r="E99" s="1428"/>
      <c r="F99" s="1436"/>
      <c r="G99" s="1528" t="s">
        <v>55</v>
      </c>
      <c r="H99" s="1436"/>
      <c r="I99" s="1528" t="s">
        <v>55</v>
      </c>
      <c r="J99" s="1436"/>
      <c r="K99" s="1528" t="s">
        <v>70</v>
      </c>
      <c r="L99" s="1436"/>
      <c r="M99" s="1528" t="s">
        <v>70</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70</v>
      </c>
      <c r="L100" s="1436"/>
      <c r="M100" s="1528" t="s">
        <v>70</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70</v>
      </c>
      <c r="L101" s="1436"/>
      <c r="M101" s="1528" t="s">
        <v>70</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70</v>
      </c>
      <c r="L102" s="1436"/>
      <c r="M102" s="1528" t="s">
        <v>70</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70</v>
      </c>
      <c r="L103" s="1436"/>
      <c r="M103" s="1528" t="s">
        <v>70</v>
      </c>
      <c r="N103" s="1436"/>
      <c r="O103" s="1475"/>
      <c r="P103" s="1475"/>
    </row>
    <row r="104" spans="2:16" ht="21" customHeight="1" x14ac:dyDescent="0.25">
      <c r="B104" s="612" t="s">
        <v>546</v>
      </c>
      <c r="C104" s="1595" t="s">
        <v>547</v>
      </c>
      <c r="D104" s="1428"/>
      <c r="E104" s="1428"/>
      <c r="F104" s="1436"/>
      <c r="G104" s="1528" t="s">
        <v>70</v>
      </c>
      <c r="H104" s="1436"/>
      <c r="I104" s="1528" t="s">
        <v>70</v>
      </c>
      <c r="J104" s="1436"/>
      <c r="K104" s="1528" t="s">
        <v>70</v>
      </c>
      <c r="L104" s="1436"/>
      <c r="M104" s="1528" t="s">
        <v>70</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3390</v>
      </c>
      <c r="F106" s="1436"/>
      <c r="G106" s="1528" t="s">
        <v>70</v>
      </c>
      <c r="H106" s="1436"/>
      <c r="I106" s="1528" t="s">
        <v>58</v>
      </c>
      <c r="J106" s="1436"/>
      <c r="K106" s="1528" t="s">
        <v>70</v>
      </c>
      <c r="L106" s="1436"/>
      <c r="M106" s="1528" t="s">
        <v>70</v>
      </c>
      <c r="N106" s="1436"/>
      <c r="O106" s="1475"/>
      <c r="P106" s="1475"/>
    </row>
    <row r="107" spans="2:16" ht="25.5" customHeight="1" x14ac:dyDescent="0.25">
      <c r="B107" s="486" t="s">
        <v>509</v>
      </c>
      <c r="C107" s="1594" t="s">
        <v>550</v>
      </c>
      <c r="D107" s="1428"/>
      <c r="E107" s="1528" t="s">
        <v>3390</v>
      </c>
      <c r="F107" s="1436"/>
      <c r="G107" s="1528" t="s">
        <v>70</v>
      </c>
      <c r="H107" s="1436"/>
      <c r="I107" s="1528" t="s">
        <v>58</v>
      </c>
      <c r="J107" s="1436"/>
      <c r="K107" s="1528" t="s">
        <v>70</v>
      </c>
      <c r="L107" s="1436"/>
      <c r="M107" s="1528" t="s">
        <v>70</v>
      </c>
      <c r="N107" s="1436"/>
      <c r="O107" s="1475"/>
      <c r="P107" s="1475"/>
    </row>
    <row r="108" spans="2:16" ht="25.5" customHeight="1" x14ac:dyDescent="0.25">
      <c r="B108" s="486" t="s">
        <v>511</v>
      </c>
      <c r="C108" s="1594" t="s">
        <v>550</v>
      </c>
      <c r="D108" s="1428"/>
      <c r="E108" s="1528" t="s">
        <v>3390</v>
      </c>
      <c r="F108" s="1436"/>
      <c r="G108" s="1528" t="s">
        <v>70</v>
      </c>
      <c r="H108" s="1436"/>
      <c r="I108" s="1528" t="s">
        <v>58</v>
      </c>
      <c r="J108" s="1436"/>
      <c r="K108" s="1528" t="s">
        <v>70</v>
      </c>
      <c r="L108" s="1436"/>
      <c r="M108" s="1528" t="s">
        <v>70</v>
      </c>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1593" t="s">
        <v>3391</v>
      </c>
      <c r="K111" s="1439"/>
      <c r="L111" s="1439"/>
      <c r="M111" s="1439"/>
      <c r="N111" s="1440"/>
      <c r="O111" s="389" t="s">
        <v>1269</v>
      </c>
      <c r="P111" s="374" t="s">
        <v>1269</v>
      </c>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3392</v>
      </c>
      <c r="I113" s="1428"/>
      <c r="J113" s="1428"/>
      <c r="K113" s="1514" t="s">
        <v>446</v>
      </c>
      <c r="L113" s="1586" t="s">
        <v>3393</v>
      </c>
      <c r="M113" s="1448"/>
      <c r="N113" s="1466"/>
      <c r="O113" s="1587"/>
      <c r="P113" s="1587"/>
    </row>
    <row r="114" spans="2:16" ht="19.5" customHeight="1" x14ac:dyDescent="0.25">
      <c r="B114" s="419" t="s">
        <v>402</v>
      </c>
      <c r="C114" s="1584" t="s">
        <v>559</v>
      </c>
      <c r="D114" s="1428"/>
      <c r="E114" s="1428"/>
      <c r="F114" s="1428"/>
      <c r="G114" s="1428"/>
      <c r="H114" s="1492" t="s">
        <v>55</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55</v>
      </c>
      <c r="I117" s="1428"/>
      <c r="J117" s="1428"/>
      <c r="K117" s="1490"/>
      <c r="L117" s="1478"/>
      <c r="M117" s="1496"/>
      <c r="N117" s="1454"/>
      <c r="O117" s="1565" t="s">
        <v>1748</v>
      </c>
      <c r="P117" s="1565" t="s">
        <v>1748</v>
      </c>
    </row>
    <row r="118" spans="2:16" ht="191.1" customHeight="1" x14ac:dyDescent="0.25">
      <c r="B118" s="497" t="s">
        <v>395</v>
      </c>
      <c r="C118" s="1488" t="s">
        <v>565</v>
      </c>
      <c r="D118" s="1428"/>
      <c r="E118" s="1428"/>
      <c r="F118" s="1428"/>
      <c r="G118" s="1436"/>
      <c r="H118" s="2062"/>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80.45" customHeight="1" thickBot="1" x14ac:dyDescent="0.3">
      <c r="B120" s="414" t="s">
        <v>395</v>
      </c>
      <c r="C120" s="1588" t="s">
        <v>565</v>
      </c>
      <c r="D120" s="1448"/>
      <c r="E120" s="1448"/>
      <c r="F120" s="1448"/>
      <c r="G120" s="1445"/>
      <c r="H120" s="1492" t="s">
        <v>3394</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3395</v>
      </c>
      <c r="P122" s="1421"/>
    </row>
    <row r="123" spans="2:16" ht="83.25" customHeight="1" x14ac:dyDescent="0.25">
      <c r="B123" s="497" t="s">
        <v>557</v>
      </c>
      <c r="C123" s="1545" t="s">
        <v>573</v>
      </c>
      <c r="D123" s="1428"/>
      <c r="E123" s="1428"/>
      <c r="F123" s="1436"/>
      <c r="G123" s="1528" t="s">
        <v>1276</v>
      </c>
      <c r="H123" s="1428"/>
      <c r="I123" s="1436"/>
      <c r="J123" s="1528" t="s">
        <v>157</v>
      </c>
      <c r="K123" s="1428"/>
      <c r="L123" s="1436"/>
      <c r="M123" s="1563" t="s">
        <v>3396</v>
      </c>
      <c r="N123" s="1429"/>
      <c r="O123" s="1454"/>
      <c r="P123" s="1475"/>
    </row>
    <row r="124" spans="2:16" ht="42" customHeight="1" x14ac:dyDescent="0.25">
      <c r="B124" s="497" t="s">
        <v>402</v>
      </c>
      <c r="C124" s="1545" t="s">
        <v>574</v>
      </c>
      <c r="D124" s="1428"/>
      <c r="E124" s="1428"/>
      <c r="F124" s="1436"/>
      <c r="G124" s="1528" t="s">
        <v>1276</v>
      </c>
      <c r="H124" s="1428"/>
      <c r="I124" s="1436"/>
      <c r="J124" s="1528" t="s">
        <v>157</v>
      </c>
      <c r="K124" s="1428"/>
      <c r="L124" s="1436"/>
      <c r="M124" s="1563" t="s">
        <v>3396</v>
      </c>
      <c r="N124" s="1429"/>
      <c r="O124" s="1454"/>
      <c r="P124" s="1475"/>
    </row>
    <row r="125" spans="2:16" ht="31.5" customHeight="1" x14ac:dyDescent="0.25">
      <c r="B125" s="497" t="s">
        <v>404</v>
      </c>
      <c r="C125" s="2" t="s">
        <v>419</v>
      </c>
      <c r="D125" s="1545" t="s">
        <v>575</v>
      </c>
      <c r="E125" s="1428"/>
      <c r="F125" s="1436"/>
      <c r="G125" s="1528" t="s">
        <v>86</v>
      </c>
      <c r="H125" s="1428"/>
      <c r="I125" s="1436"/>
      <c r="J125" s="1528" t="s">
        <v>86</v>
      </c>
      <c r="K125" s="1428"/>
      <c r="L125" s="1436"/>
      <c r="M125" s="1563"/>
      <c r="N125" s="1429"/>
      <c r="O125" s="1454"/>
      <c r="P125" s="1475"/>
    </row>
    <row r="126" spans="2:16" ht="32.25" customHeight="1" x14ac:dyDescent="0.25">
      <c r="B126" s="497"/>
      <c r="C126" s="613" t="s">
        <v>509</v>
      </c>
      <c r="D126" s="1545" t="s">
        <v>576</v>
      </c>
      <c r="E126" s="1428"/>
      <c r="F126" s="1436"/>
      <c r="G126" s="1528" t="s">
        <v>1751</v>
      </c>
      <c r="H126" s="1428"/>
      <c r="I126" s="1436"/>
      <c r="J126" s="1528" t="s">
        <v>157</v>
      </c>
      <c r="K126" s="1428"/>
      <c r="L126" s="1436"/>
      <c r="M126" s="1563" t="s">
        <v>3396</v>
      </c>
      <c r="N126" s="1429"/>
      <c r="O126" s="1454"/>
      <c r="P126" s="1475"/>
    </row>
    <row r="127" spans="2:16" ht="41.25" customHeight="1" x14ac:dyDescent="0.25">
      <c r="B127" s="497" t="s">
        <v>406</v>
      </c>
      <c r="C127" s="1545" t="s">
        <v>577</v>
      </c>
      <c r="D127" s="1428"/>
      <c r="E127" s="1428"/>
      <c r="F127" s="1436"/>
      <c r="G127" s="1528" t="s">
        <v>1751</v>
      </c>
      <c r="H127" s="1428"/>
      <c r="I127" s="1436"/>
      <c r="J127" s="1528" t="s">
        <v>70</v>
      </c>
      <c r="K127" s="1428"/>
      <c r="L127" s="1436"/>
      <c r="M127" s="1563" t="s">
        <v>3396</v>
      </c>
      <c r="N127" s="1429"/>
      <c r="O127" s="1454"/>
      <c r="P127" s="1475"/>
    </row>
    <row r="128" spans="2:16" ht="29.25" customHeight="1" x14ac:dyDescent="0.25">
      <c r="B128" s="497" t="s">
        <v>409</v>
      </c>
      <c r="C128" s="1545" t="s">
        <v>578</v>
      </c>
      <c r="D128" s="1428"/>
      <c r="E128" s="1428"/>
      <c r="F128" s="1436"/>
      <c r="G128" s="1528" t="s">
        <v>1751</v>
      </c>
      <c r="H128" s="1428"/>
      <c r="I128" s="1436"/>
      <c r="J128" s="1528" t="s">
        <v>70</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157</v>
      </c>
      <c r="K129" s="1428"/>
      <c r="L129" s="1436"/>
      <c r="M129" s="1563" t="s">
        <v>3396</v>
      </c>
      <c r="N129" s="1429"/>
      <c r="O129" s="1454"/>
      <c r="P129" s="1475"/>
    </row>
    <row r="130" spans="1:16" ht="28.5" customHeight="1" x14ac:dyDescent="0.25">
      <c r="B130" s="497" t="s">
        <v>414</v>
      </c>
      <c r="C130" s="1545" t="s">
        <v>122</v>
      </c>
      <c r="D130" s="1428"/>
      <c r="E130" s="1428"/>
      <c r="F130" s="1436"/>
      <c r="G130" s="1528" t="s">
        <v>86</v>
      </c>
      <c r="H130" s="1428"/>
      <c r="I130" s="1436"/>
      <c r="J130" s="1528" t="s">
        <v>86</v>
      </c>
      <c r="K130" s="1428"/>
      <c r="L130" s="1436"/>
      <c r="M130" s="1563"/>
      <c r="N130" s="1429"/>
      <c r="O130" s="1454"/>
      <c r="P130" s="1475"/>
    </row>
    <row r="131" spans="1:16" ht="28.5" customHeight="1" x14ac:dyDescent="0.25">
      <c r="B131" s="497" t="s">
        <v>417</v>
      </c>
      <c r="C131" s="1545" t="s">
        <v>579</v>
      </c>
      <c r="D131" s="1428"/>
      <c r="E131" s="1428"/>
      <c r="F131" s="1436"/>
      <c r="G131" s="1528" t="s">
        <v>1751</v>
      </c>
      <c r="H131" s="1428"/>
      <c r="I131" s="1436"/>
      <c r="J131" s="1528" t="s">
        <v>157</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70</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70</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70</v>
      </c>
      <c r="H136" s="1428"/>
      <c r="I136" s="1436"/>
      <c r="J136" s="1528" t="s">
        <v>70</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1278</v>
      </c>
      <c r="P139" s="1573" t="s">
        <v>1278</v>
      </c>
    </row>
    <row r="140" spans="1:16" ht="19.5" customHeight="1" x14ac:dyDescent="0.25">
      <c r="A140" s="360"/>
      <c r="B140" s="496" t="s">
        <v>395</v>
      </c>
      <c r="C140" s="1461" t="s">
        <v>188</v>
      </c>
      <c r="D140" s="1428"/>
      <c r="E140" s="1436"/>
      <c r="F140" s="14" t="s">
        <v>55</v>
      </c>
      <c r="G140" s="1566" t="s">
        <v>3397</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1566" t="s">
        <v>3397</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55</v>
      </c>
      <c r="G142" s="1566" t="s">
        <v>3397</v>
      </c>
      <c r="H142" s="1428"/>
      <c r="I142" s="1428"/>
      <c r="J142" s="1428"/>
      <c r="K142" s="1436"/>
      <c r="L142" s="1567" t="s">
        <v>55</v>
      </c>
      <c r="M142" s="1428"/>
      <c r="N142" s="1429"/>
      <c r="O142" s="1475"/>
      <c r="P142" s="1475"/>
    </row>
    <row r="143" spans="1:16" ht="19.5" customHeight="1" x14ac:dyDescent="0.25">
      <c r="A143" s="360"/>
      <c r="B143" s="496" t="s">
        <v>406</v>
      </c>
      <c r="C143" s="1461" t="s">
        <v>191</v>
      </c>
      <c r="D143" s="1428"/>
      <c r="E143" s="1436"/>
      <c r="F143" s="14" t="s">
        <v>55</v>
      </c>
      <c r="G143" s="1566" t="s">
        <v>3397</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617" t="s">
        <v>55</v>
      </c>
      <c r="G144" s="1566" t="s">
        <v>3397</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617" t="s">
        <v>55</v>
      </c>
      <c r="G145" s="1566" t="s">
        <v>3397</v>
      </c>
      <c r="H145" s="1428"/>
      <c r="I145" s="1428"/>
      <c r="J145" s="1428"/>
      <c r="K145" s="1436"/>
      <c r="L145" s="1567" t="s">
        <v>55</v>
      </c>
      <c r="M145" s="1428"/>
      <c r="N145" s="1429"/>
      <c r="O145" s="1475"/>
      <c r="P145" s="1475"/>
    </row>
    <row r="146" spans="1:16" ht="19.5" customHeight="1" x14ac:dyDescent="0.25">
      <c r="A146" s="360"/>
      <c r="B146" s="498" t="s">
        <v>414</v>
      </c>
      <c r="C146" s="1461" t="s">
        <v>194</v>
      </c>
      <c r="D146" s="1428"/>
      <c r="E146" s="1436"/>
      <c r="F146" s="617" t="s">
        <v>55</v>
      </c>
      <c r="G146" s="1566" t="s">
        <v>3397</v>
      </c>
      <c r="H146" s="1428"/>
      <c r="I146" s="1428"/>
      <c r="J146" s="1428"/>
      <c r="K146" s="1436"/>
      <c r="L146" s="1567" t="s">
        <v>55</v>
      </c>
      <c r="M146" s="1428"/>
      <c r="N146" s="1429"/>
      <c r="O146" s="1475"/>
      <c r="P146" s="1475"/>
    </row>
    <row r="147" spans="1:16" ht="19.5" customHeight="1" x14ac:dyDescent="0.25">
      <c r="A147" s="360"/>
      <c r="B147" s="498" t="s">
        <v>417</v>
      </c>
      <c r="C147" s="1461" t="s">
        <v>195</v>
      </c>
      <c r="D147" s="1428"/>
      <c r="E147" s="1436"/>
      <c r="F147" s="617" t="s">
        <v>55</v>
      </c>
      <c r="G147" s="1566" t="s">
        <v>3397</v>
      </c>
      <c r="H147" s="1428"/>
      <c r="I147" s="1428"/>
      <c r="J147" s="1428"/>
      <c r="K147" s="1436"/>
      <c r="L147" s="1567" t="s">
        <v>55</v>
      </c>
      <c r="M147" s="1428"/>
      <c r="N147" s="1429"/>
      <c r="O147" s="1475"/>
      <c r="P147" s="1475"/>
    </row>
    <row r="148" spans="1:16" ht="19.5" customHeight="1" x14ac:dyDescent="0.25">
      <c r="A148" s="360"/>
      <c r="B148" s="498" t="s">
        <v>419</v>
      </c>
      <c r="C148" s="1461" t="s">
        <v>196</v>
      </c>
      <c r="D148" s="1428"/>
      <c r="E148" s="1436"/>
      <c r="F148" s="617" t="s">
        <v>55</v>
      </c>
      <c r="G148" s="1566" t="s">
        <v>3397</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617" t="s">
        <v>55</v>
      </c>
      <c r="G149" s="1566" t="s">
        <v>3397</v>
      </c>
      <c r="H149" s="1428"/>
      <c r="I149" s="1428"/>
      <c r="J149" s="1428"/>
      <c r="K149" s="1436"/>
      <c r="L149" s="1567" t="s">
        <v>55</v>
      </c>
      <c r="M149" s="1428"/>
      <c r="N149" s="1429"/>
      <c r="O149" s="1475"/>
      <c r="P149" s="1475"/>
    </row>
    <row r="150" spans="1:16" ht="19.5" customHeight="1" x14ac:dyDescent="0.25">
      <c r="A150" s="360"/>
      <c r="B150" s="497" t="s">
        <v>542</v>
      </c>
      <c r="C150" s="1461" t="s">
        <v>198</v>
      </c>
      <c r="D150" s="1428"/>
      <c r="E150" s="1436"/>
      <c r="F150" s="617" t="s">
        <v>55</v>
      </c>
      <c r="G150" s="1566" t="s">
        <v>3397</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t="s">
        <v>1280</v>
      </c>
    </row>
    <row r="152" spans="1:16" ht="18.75" customHeight="1" x14ac:dyDescent="0.25">
      <c r="A152" s="360"/>
      <c r="B152" s="496" t="s">
        <v>395</v>
      </c>
      <c r="C152" s="1461" t="s">
        <v>188</v>
      </c>
      <c r="D152" s="1428"/>
      <c r="E152" s="1436"/>
      <c r="F152" s="1" t="s">
        <v>55</v>
      </c>
      <c r="G152" s="1557" t="s">
        <v>3397</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3397</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t="s">
        <v>3397</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3397</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t="s">
        <v>3397</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557" t="s">
        <v>3397</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557" t="s">
        <v>3397</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t="s">
        <v>3397</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3397</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3397</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3397</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1282</v>
      </c>
      <c r="P163" s="1565" t="s">
        <v>1282</v>
      </c>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21" customHeight="1" x14ac:dyDescent="0.25">
      <c r="A176" s="360"/>
      <c r="B176" s="499" t="s">
        <v>395</v>
      </c>
      <c r="C176" s="1461" t="s">
        <v>188</v>
      </c>
      <c r="D176" s="1428"/>
      <c r="E176" s="1436"/>
      <c r="F176" s="1" t="s">
        <v>58</v>
      </c>
      <c r="G176" s="1557" t="s">
        <v>86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1"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t="s">
        <v>3398</v>
      </c>
      <c r="M187" s="1495"/>
      <c r="N187" s="1452"/>
      <c r="O187" s="1470" t="s">
        <v>3337</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55</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58</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55</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70</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row>
    <row r="195" spans="2:16" ht="21.75" customHeight="1" x14ac:dyDescent="0.25">
      <c r="B195" s="419" t="s">
        <v>395</v>
      </c>
      <c r="C195" s="1461" t="s">
        <v>606</v>
      </c>
      <c r="D195" s="1428"/>
      <c r="E195" s="1428"/>
      <c r="F195" s="1428"/>
      <c r="G195" s="1436"/>
      <c r="H195" s="1462" t="s">
        <v>55</v>
      </c>
      <c r="I195" s="1428"/>
      <c r="J195" s="1436"/>
      <c r="K195" s="1514" t="s">
        <v>446</v>
      </c>
      <c r="L195" s="1563" t="s">
        <v>3399</v>
      </c>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70</v>
      </c>
      <c r="I197" s="1428"/>
      <c r="J197" s="1436"/>
      <c r="K197" s="1490"/>
      <c r="L197" s="1478"/>
      <c r="M197" s="1496"/>
      <c r="N197" s="1454"/>
      <c r="O197" s="1475"/>
      <c r="P197" s="1475"/>
    </row>
    <row r="198" spans="2:16" ht="37.5" customHeight="1" x14ac:dyDescent="0.25">
      <c r="B198" s="77"/>
      <c r="C198" s="1461" t="s">
        <v>609</v>
      </c>
      <c r="D198" s="1428"/>
      <c r="E198" s="1436"/>
      <c r="F198" s="1528" t="s">
        <v>93</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55</v>
      </c>
      <c r="I199" s="1428"/>
      <c r="J199" s="1436"/>
      <c r="K199" s="1490"/>
      <c r="L199" s="1478"/>
      <c r="M199" s="1496"/>
      <c r="N199" s="1454"/>
      <c r="O199" s="1551" t="s">
        <v>1275</v>
      </c>
      <c r="P199" s="1470"/>
    </row>
    <row r="200" spans="2:16" ht="38.25" customHeight="1" x14ac:dyDescent="0.25">
      <c r="B200" s="503"/>
      <c r="C200" s="1461" t="s">
        <v>611</v>
      </c>
      <c r="D200" s="1428"/>
      <c r="E200" s="1436"/>
      <c r="F200" s="1552" t="s">
        <v>3400</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58</v>
      </c>
      <c r="I201" s="1428"/>
      <c r="J201" s="1436"/>
      <c r="K201" s="1490"/>
      <c r="L201" s="1478"/>
      <c r="M201" s="1496"/>
      <c r="N201" s="1454"/>
      <c r="O201" s="1554" t="s">
        <v>1764</v>
      </c>
      <c r="P201" s="1470"/>
    </row>
    <row r="202" spans="2:16" ht="27" customHeight="1" x14ac:dyDescent="0.25">
      <c r="B202" s="421" t="s">
        <v>395</v>
      </c>
      <c r="C202" s="1457" t="s">
        <v>614</v>
      </c>
      <c r="D202" s="1428"/>
      <c r="E202" s="1428"/>
      <c r="F202" s="1428"/>
      <c r="G202" s="1428"/>
      <c r="H202" s="1653" t="s">
        <v>93</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1765</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58</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826" t="s">
        <v>93</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2019</v>
      </c>
      <c r="L218" s="1490"/>
      <c r="M218" s="1478"/>
      <c r="N218" s="1496"/>
      <c r="O218" s="1475"/>
      <c r="P218" s="1475"/>
    </row>
    <row r="219" spans="2:16" ht="23.25" customHeight="1" x14ac:dyDescent="0.25">
      <c r="B219" s="507" t="s">
        <v>631</v>
      </c>
      <c r="C219" s="1461" t="s">
        <v>632</v>
      </c>
      <c r="D219" s="1428"/>
      <c r="E219" s="1436"/>
      <c r="F219" s="1492" t="s">
        <v>3401</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1768</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55</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3402</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230</v>
      </c>
      <c r="H227" s="508" t="s">
        <v>446</v>
      </c>
      <c r="I227" s="1536"/>
      <c r="J227" s="1428"/>
      <c r="K227" s="1428"/>
      <c r="L227" s="1428"/>
      <c r="M227" s="1428"/>
      <c r="N227" s="1429"/>
      <c r="O227" s="500" t="s">
        <v>3286</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1772</v>
      </c>
      <c r="P228" s="1470"/>
    </row>
    <row r="229" spans="1:16" ht="46.5" customHeight="1" x14ac:dyDescent="0.25">
      <c r="B229" s="507" t="s">
        <v>644</v>
      </c>
      <c r="C229" s="1461" t="s">
        <v>645</v>
      </c>
      <c r="D229" s="1428"/>
      <c r="E229" s="1436"/>
      <c r="F229" s="4" t="s">
        <v>55</v>
      </c>
      <c r="G229" s="619" t="s">
        <v>446</v>
      </c>
      <c r="H229" s="1544" t="s">
        <v>3403</v>
      </c>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55</v>
      </c>
      <c r="G230" s="518" t="s">
        <v>446</v>
      </c>
      <c r="H230" s="1537" t="s">
        <v>3404</v>
      </c>
      <c r="I230" s="1428"/>
      <c r="J230" s="1428"/>
      <c r="K230" s="1428"/>
      <c r="L230" s="1428"/>
      <c r="M230" s="1428"/>
      <c r="N230" s="1429"/>
      <c r="O230" s="1475"/>
      <c r="P230" s="1475"/>
    </row>
    <row r="231" spans="1:16" ht="30.75" customHeight="1" x14ac:dyDescent="0.25">
      <c r="A231" s="360"/>
      <c r="B231" s="509" t="s">
        <v>402</v>
      </c>
      <c r="C231" s="1461" t="s">
        <v>647</v>
      </c>
      <c r="D231" s="1428"/>
      <c r="E231" s="1436"/>
      <c r="F231" s="4" t="s">
        <v>86</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58</v>
      </c>
      <c r="G236" s="1538" t="s">
        <v>446</v>
      </c>
      <c r="H236" s="1539" t="s">
        <v>3405</v>
      </c>
      <c r="I236" s="1448"/>
      <c r="J236" s="1448"/>
      <c r="K236" s="1448"/>
      <c r="L236" s="1448"/>
      <c r="M236" s="1448"/>
      <c r="N236" s="1466"/>
      <c r="O236" s="1506" t="s">
        <v>1775</v>
      </c>
      <c r="P236" s="1500"/>
    </row>
    <row r="237" spans="1:16" ht="30" customHeight="1" x14ac:dyDescent="0.25">
      <c r="B237" s="504" t="s">
        <v>395</v>
      </c>
      <c r="C237" s="1461" t="s">
        <v>655</v>
      </c>
      <c r="D237" s="1428"/>
      <c r="E237" s="1436"/>
      <c r="F237" s="14" t="s">
        <v>86</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86</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86</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86</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1295</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t="s">
        <v>3406</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70</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70</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70</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1299</v>
      </c>
      <c r="G250" s="1436"/>
      <c r="H250" s="518" t="s">
        <v>446</v>
      </c>
      <c r="I250" s="2061" t="s">
        <v>3407</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770" t="s">
        <v>93</v>
      </c>
      <c r="I254" s="771" t="s">
        <v>93</v>
      </c>
      <c r="J254" s="911" t="s">
        <v>93</v>
      </c>
      <c r="K254" s="770" t="s">
        <v>93</v>
      </c>
      <c r="L254" s="771" t="s">
        <v>93</v>
      </c>
      <c r="M254" s="911" t="s">
        <v>93</v>
      </c>
      <c r="N254" s="625"/>
      <c r="O254" s="1471"/>
      <c r="P254" s="1475"/>
    </row>
    <row r="255" spans="2:16" ht="20.25" customHeight="1" x14ac:dyDescent="0.25">
      <c r="B255" s="498" t="s">
        <v>509</v>
      </c>
      <c r="C255" s="1519" t="s">
        <v>682</v>
      </c>
      <c r="D255" s="1428"/>
      <c r="E255" s="1428"/>
      <c r="F255" s="1428"/>
      <c r="G255" s="1436"/>
      <c r="H255" s="770" t="s">
        <v>93</v>
      </c>
      <c r="I255" s="771" t="s">
        <v>93</v>
      </c>
      <c r="J255" s="911" t="s">
        <v>93</v>
      </c>
      <c r="K255" s="770" t="s">
        <v>93</v>
      </c>
      <c r="L255" s="771" t="s">
        <v>93</v>
      </c>
      <c r="M255" s="911" t="s">
        <v>93</v>
      </c>
      <c r="N255" s="626"/>
      <c r="O255" s="1470" t="s">
        <v>1301</v>
      </c>
      <c r="P255" s="1470"/>
    </row>
    <row r="256" spans="2:16" ht="36" customHeight="1" x14ac:dyDescent="0.25">
      <c r="B256" s="498" t="s">
        <v>511</v>
      </c>
      <c r="C256" s="1519" t="s">
        <v>683</v>
      </c>
      <c r="D256" s="1428"/>
      <c r="E256" s="1436"/>
      <c r="F256" s="1522"/>
      <c r="G256" s="1436"/>
      <c r="H256" s="770" t="s">
        <v>93</v>
      </c>
      <c r="I256" s="771" t="s">
        <v>93</v>
      </c>
      <c r="J256" s="911" t="s">
        <v>93</v>
      </c>
      <c r="K256" s="770" t="s">
        <v>93</v>
      </c>
      <c r="L256" s="771" t="s">
        <v>93</v>
      </c>
      <c r="M256" s="911" t="s">
        <v>93</v>
      </c>
      <c r="N256" s="626"/>
      <c r="O256" s="1475"/>
      <c r="P256" s="1475"/>
    </row>
    <row r="257" spans="2:16" ht="18" customHeight="1" x14ac:dyDescent="0.25">
      <c r="B257" s="535" t="s">
        <v>402</v>
      </c>
      <c r="C257" s="1523" t="s">
        <v>684</v>
      </c>
      <c r="D257" s="1428"/>
      <c r="E257" s="1428"/>
      <c r="F257" s="1428"/>
      <c r="G257" s="1436"/>
      <c r="H257" s="770" t="s">
        <v>93</v>
      </c>
      <c r="I257" s="771" t="s">
        <v>93</v>
      </c>
      <c r="J257" s="911" t="s">
        <v>93</v>
      </c>
      <c r="K257" s="770" t="s">
        <v>93</v>
      </c>
      <c r="L257" s="771" t="s">
        <v>93</v>
      </c>
      <c r="M257" s="911" t="s">
        <v>93</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770" t="s">
        <v>93</v>
      </c>
      <c r="I259" s="771" t="s">
        <v>93</v>
      </c>
      <c r="J259" s="911" t="s">
        <v>93</v>
      </c>
      <c r="K259" s="770" t="s">
        <v>93</v>
      </c>
      <c r="L259" s="771" t="s">
        <v>93</v>
      </c>
      <c r="M259" s="911" t="s">
        <v>93</v>
      </c>
      <c r="N259" s="629"/>
      <c r="O259" s="1475"/>
      <c r="P259" s="1475"/>
    </row>
    <row r="260" spans="2:16" ht="20.25" customHeight="1" x14ac:dyDescent="0.25">
      <c r="B260" s="497" t="s">
        <v>509</v>
      </c>
      <c r="C260" s="1520" t="s">
        <v>687</v>
      </c>
      <c r="D260" s="1428"/>
      <c r="E260" s="1428"/>
      <c r="F260" s="1428"/>
      <c r="G260" s="537"/>
      <c r="H260" s="770" t="s">
        <v>93</v>
      </c>
      <c r="I260" s="771" t="s">
        <v>93</v>
      </c>
      <c r="J260" s="911" t="s">
        <v>93</v>
      </c>
      <c r="K260" s="770" t="s">
        <v>93</v>
      </c>
      <c r="L260" s="771" t="s">
        <v>93</v>
      </c>
      <c r="M260" s="911" t="s">
        <v>93</v>
      </c>
      <c r="N260" s="629"/>
      <c r="O260" s="1475"/>
      <c r="P260" s="1475"/>
    </row>
    <row r="261" spans="2:16" ht="20.25" customHeight="1" x14ac:dyDescent="0.25">
      <c r="B261" s="497" t="s">
        <v>511</v>
      </c>
      <c r="C261" s="1519" t="s">
        <v>688</v>
      </c>
      <c r="D261" s="1428"/>
      <c r="E261" s="1428"/>
      <c r="F261" s="1428"/>
      <c r="G261" s="1436"/>
      <c r="H261" s="770" t="s">
        <v>93</v>
      </c>
      <c r="I261" s="771" t="s">
        <v>93</v>
      </c>
      <c r="J261" s="911" t="s">
        <v>93</v>
      </c>
      <c r="K261" s="770" t="s">
        <v>93</v>
      </c>
      <c r="L261" s="771" t="s">
        <v>93</v>
      </c>
      <c r="M261" s="911"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770" t="s">
        <v>93</v>
      </c>
      <c r="I263" s="771" t="s">
        <v>93</v>
      </c>
      <c r="J263" s="911" t="s">
        <v>93</v>
      </c>
      <c r="K263" s="770" t="s">
        <v>93</v>
      </c>
      <c r="L263" s="771" t="s">
        <v>93</v>
      </c>
      <c r="M263" s="911" t="s">
        <v>93</v>
      </c>
      <c r="N263" s="631"/>
      <c r="O263" s="1475"/>
      <c r="P263" s="1475"/>
    </row>
    <row r="264" spans="2:16" ht="20.25" customHeight="1" x14ac:dyDescent="0.25">
      <c r="B264" s="497" t="s">
        <v>509</v>
      </c>
      <c r="C264" s="1519" t="s">
        <v>691</v>
      </c>
      <c r="D264" s="1428"/>
      <c r="E264" s="1428"/>
      <c r="F264" s="1428"/>
      <c r="G264" s="1436"/>
      <c r="H264" s="770" t="s">
        <v>93</v>
      </c>
      <c r="I264" s="771" t="s">
        <v>93</v>
      </c>
      <c r="J264" s="911" t="s">
        <v>93</v>
      </c>
      <c r="K264" s="526">
        <v>11</v>
      </c>
      <c r="L264" s="526">
        <v>382</v>
      </c>
      <c r="M264" s="624">
        <v>2.879581151832461E-2</v>
      </c>
      <c r="N264" s="629" t="s">
        <v>3408</v>
      </c>
      <c r="O264" s="1475"/>
      <c r="P264" s="1475"/>
    </row>
    <row r="265" spans="2:16" ht="20.25" customHeight="1" x14ac:dyDescent="0.25">
      <c r="B265" s="535" t="s">
        <v>409</v>
      </c>
      <c r="C265" s="1508" t="s">
        <v>692</v>
      </c>
      <c r="D265" s="1428"/>
      <c r="E265" s="1428"/>
      <c r="F265" s="1428"/>
      <c r="G265" s="1428"/>
      <c r="H265" s="770" t="s">
        <v>93</v>
      </c>
      <c r="I265" s="771" t="s">
        <v>93</v>
      </c>
      <c r="J265" s="911" t="s">
        <v>93</v>
      </c>
      <c r="K265" s="770" t="s">
        <v>93</v>
      </c>
      <c r="L265" s="771" t="s">
        <v>93</v>
      </c>
      <c r="M265" s="921" t="s">
        <v>93</v>
      </c>
      <c r="N265" s="632"/>
      <c r="O265" s="1475"/>
      <c r="P265" s="1475"/>
    </row>
    <row r="266" spans="2:16" ht="20.25" customHeight="1" x14ac:dyDescent="0.25">
      <c r="B266" s="535" t="s">
        <v>411</v>
      </c>
      <c r="C266" s="1508" t="s">
        <v>621</v>
      </c>
      <c r="D266" s="1428"/>
      <c r="E266" s="1428"/>
      <c r="F266" s="1428"/>
      <c r="G266" s="1428"/>
      <c r="H266" s="770" t="s">
        <v>93</v>
      </c>
      <c r="I266" s="771" t="s">
        <v>93</v>
      </c>
      <c r="J266" s="911" t="s">
        <v>93</v>
      </c>
      <c r="K266" s="770" t="s">
        <v>93</v>
      </c>
      <c r="L266" s="771" t="s">
        <v>93</v>
      </c>
      <c r="M266" s="921" t="s">
        <v>93</v>
      </c>
      <c r="N266" s="632"/>
      <c r="O266" s="1475"/>
      <c r="P266" s="1475"/>
    </row>
    <row r="267" spans="2:16" ht="20.25" customHeight="1" x14ac:dyDescent="0.25">
      <c r="B267" s="535" t="s">
        <v>414</v>
      </c>
      <c r="C267" s="1508" t="s">
        <v>121</v>
      </c>
      <c r="D267" s="1428"/>
      <c r="E267" s="1428"/>
      <c r="F267" s="1428"/>
      <c r="G267" s="1428"/>
      <c r="H267" s="770" t="s">
        <v>93</v>
      </c>
      <c r="I267" s="771" t="s">
        <v>93</v>
      </c>
      <c r="J267" s="911" t="s">
        <v>93</v>
      </c>
      <c r="K267" s="770" t="s">
        <v>93</v>
      </c>
      <c r="L267" s="771" t="s">
        <v>93</v>
      </c>
      <c r="M267" s="921" t="s">
        <v>93</v>
      </c>
      <c r="N267" s="632"/>
      <c r="O267" s="1475"/>
      <c r="P267" s="1475"/>
    </row>
    <row r="268" spans="2:16" ht="20.25" customHeight="1" x14ac:dyDescent="0.25">
      <c r="B268" s="535" t="s">
        <v>417</v>
      </c>
      <c r="C268" s="1508" t="s">
        <v>122</v>
      </c>
      <c r="D268" s="1428"/>
      <c r="E268" s="1428"/>
      <c r="F268" s="1428"/>
      <c r="G268" s="1428"/>
      <c r="H268" s="770" t="s">
        <v>93</v>
      </c>
      <c r="I268" s="771" t="s">
        <v>93</v>
      </c>
      <c r="J268" s="911" t="s">
        <v>93</v>
      </c>
      <c r="K268" s="770" t="s">
        <v>93</v>
      </c>
      <c r="L268" s="771" t="s">
        <v>93</v>
      </c>
      <c r="M268" s="911" t="s">
        <v>93</v>
      </c>
      <c r="N268" s="875"/>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770" t="s">
        <v>93</v>
      </c>
      <c r="I270" s="771" t="s">
        <v>93</v>
      </c>
      <c r="J270" s="911" t="s">
        <v>93</v>
      </c>
      <c r="K270" s="526">
        <v>116</v>
      </c>
      <c r="L270" s="526">
        <v>382</v>
      </c>
      <c r="M270" s="623">
        <v>0.30366492146596857</v>
      </c>
      <c r="N270" s="631" t="s">
        <v>3408</v>
      </c>
      <c r="O270" s="1475"/>
      <c r="P270" s="1475"/>
    </row>
    <row r="271" spans="2:16" ht="20.25" customHeight="1" x14ac:dyDescent="0.25">
      <c r="B271" s="497" t="s">
        <v>509</v>
      </c>
      <c r="C271" s="1517" t="s">
        <v>695</v>
      </c>
      <c r="D271" s="1428"/>
      <c r="E271" s="1428"/>
      <c r="F271" s="1428"/>
      <c r="G271" s="1436"/>
      <c r="H271" s="770" t="s">
        <v>93</v>
      </c>
      <c r="I271" s="771" t="s">
        <v>93</v>
      </c>
      <c r="J271" s="911" t="s">
        <v>93</v>
      </c>
      <c r="K271" s="770" t="s">
        <v>93</v>
      </c>
      <c r="L271" s="771" t="s">
        <v>93</v>
      </c>
      <c r="M271" s="911" t="s">
        <v>93</v>
      </c>
      <c r="N271" s="629"/>
      <c r="O271" s="1475"/>
      <c r="P271" s="1475"/>
    </row>
    <row r="272" spans="2:16" ht="18" customHeight="1" x14ac:dyDescent="0.25">
      <c r="B272" s="535" t="s">
        <v>540</v>
      </c>
      <c r="C272" s="1508" t="s">
        <v>547</v>
      </c>
      <c r="D272" s="1428"/>
      <c r="E272" s="1428"/>
      <c r="F272" s="1428"/>
      <c r="G272" s="1428"/>
      <c r="H272" s="770" t="s">
        <v>93</v>
      </c>
      <c r="I272" s="771" t="s">
        <v>93</v>
      </c>
      <c r="J272" s="911" t="s">
        <v>93</v>
      </c>
      <c r="K272" s="770" t="s">
        <v>93</v>
      </c>
      <c r="L272" s="771" t="s">
        <v>93</v>
      </c>
      <c r="M272" s="921" t="s">
        <v>93</v>
      </c>
      <c r="N272" s="632"/>
      <c r="O272" s="1475"/>
      <c r="P272" s="1475"/>
    </row>
    <row r="273" spans="2:16" ht="43.5" customHeight="1" x14ac:dyDescent="0.25">
      <c r="B273" s="421" t="s">
        <v>542</v>
      </c>
      <c r="C273" s="1461" t="s">
        <v>696</v>
      </c>
      <c r="D273" s="1428"/>
      <c r="E273" s="1428"/>
      <c r="F273" s="1428"/>
      <c r="G273" s="1436"/>
      <c r="H273" s="476" t="s">
        <v>93</v>
      </c>
      <c r="I273" s="923" t="s">
        <v>93</v>
      </c>
      <c r="J273" s="836" t="s">
        <v>93</v>
      </c>
      <c r="K273" s="924">
        <v>127</v>
      </c>
      <c r="L273" s="924">
        <v>764</v>
      </c>
      <c r="M273" s="628">
        <v>0.16623036649214659</v>
      </c>
      <c r="N273" s="632"/>
      <c r="O273" s="1471"/>
      <c r="P273" s="1471"/>
    </row>
    <row r="274" spans="2:16" ht="63.75" customHeight="1" thickBot="1" x14ac:dyDescent="0.3">
      <c r="B274" s="452" t="s">
        <v>697</v>
      </c>
      <c r="C274" s="1509" t="s">
        <v>698</v>
      </c>
      <c r="D274" s="1424"/>
      <c r="E274" s="1424"/>
      <c r="F274" s="1424"/>
      <c r="G274" s="1425"/>
      <c r="H274" s="1705" t="s">
        <v>3409</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t="s">
        <v>3410</v>
      </c>
      <c r="M276" s="1495"/>
      <c r="N276" s="1452"/>
      <c r="O276" s="502" t="s">
        <v>2745</v>
      </c>
      <c r="P276" s="378"/>
    </row>
    <row r="277" spans="2:16" ht="34.5" customHeight="1" x14ac:dyDescent="0.25">
      <c r="B277" s="519" t="s">
        <v>702</v>
      </c>
      <c r="C277" s="1461" t="s">
        <v>703</v>
      </c>
      <c r="D277" s="1428"/>
      <c r="E277" s="1428"/>
      <c r="F277" s="1428"/>
      <c r="G277" s="1436"/>
      <c r="H277" s="1462" t="s">
        <v>55</v>
      </c>
      <c r="I277" s="1428"/>
      <c r="J277" s="1436"/>
      <c r="K277" s="1514" t="s">
        <v>446</v>
      </c>
      <c r="L277" s="1513" t="s">
        <v>3411</v>
      </c>
      <c r="M277" s="1448"/>
      <c r="N277" s="1466"/>
      <c r="O277" s="1507" t="s">
        <v>2772</v>
      </c>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93</v>
      </c>
      <c r="I279" s="1428"/>
      <c r="J279" s="1436"/>
      <c r="K279" s="1515"/>
      <c r="L279" s="1479"/>
      <c r="M279" s="1484"/>
      <c r="N279" s="1481"/>
      <c r="O279" s="1475"/>
      <c r="P279" s="1475"/>
    </row>
    <row r="280" spans="2:16" ht="48.75" customHeight="1" x14ac:dyDescent="0.25">
      <c r="B280" s="436" t="s">
        <v>706</v>
      </c>
      <c r="C280" s="1461" t="s">
        <v>707</v>
      </c>
      <c r="D280" s="1428"/>
      <c r="E280" s="1428"/>
      <c r="F280" s="1428"/>
      <c r="G280" s="1436"/>
      <c r="H280" s="1462" t="s">
        <v>313</v>
      </c>
      <c r="I280" s="1428"/>
      <c r="J280" s="1436"/>
      <c r="K280" s="547" t="s">
        <v>446</v>
      </c>
      <c r="L280" s="1512" t="s">
        <v>3412</v>
      </c>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1506" t="s">
        <v>2775</v>
      </c>
      <c r="P282" s="1506"/>
    </row>
    <row r="283" spans="2:16" ht="46.5" customHeight="1" x14ac:dyDescent="0.25">
      <c r="B283" s="77" t="s">
        <v>712</v>
      </c>
      <c r="C283" s="1461" t="s">
        <v>713</v>
      </c>
      <c r="D283" s="1428"/>
      <c r="E283" s="1428"/>
      <c r="F283" s="1428"/>
      <c r="G283" s="1436"/>
      <c r="H283" s="1462" t="s">
        <v>1306</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321</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t="s">
        <v>1303</v>
      </c>
      <c r="P286" s="1500"/>
    </row>
    <row r="287" spans="2:16" ht="32.25" customHeight="1" thickBot="1" x14ac:dyDescent="0.3">
      <c r="B287" s="452" t="s">
        <v>395</v>
      </c>
      <c r="C287" s="1423" t="s">
        <v>719</v>
      </c>
      <c r="D287" s="1424"/>
      <c r="E287" s="1424"/>
      <c r="F287" s="1424"/>
      <c r="G287" s="1425"/>
      <c r="H287" s="1501" t="s">
        <v>333</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v>1</v>
      </c>
      <c r="I289" s="1428"/>
      <c r="J289" s="1428"/>
      <c r="K289" s="1493" t="s">
        <v>446</v>
      </c>
      <c r="L289" s="1494" t="s">
        <v>3413</v>
      </c>
      <c r="M289" s="1495"/>
      <c r="N289" s="1452"/>
      <c r="O289" s="1497" t="s">
        <v>2779</v>
      </c>
      <c r="P289" s="1497"/>
    </row>
    <row r="290" spans="1:16" ht="30.75" customHeight="1" x14ac:dyDescent="0.25">
      <c r="B290" s="418" t="s">
        <v>395</v>
      </c>
      <c r="C290" s="1491" t="s">
        <v>723</v>
      </c>
      <c r="D290" s="1484"/>
      <c r="E290" s="1484"/>
      <c r="F290" s="1484"/>
      <c r="G290" s="1484"/>
      <c r="H290" s="1462" t="s">
        <v>1306</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1306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1306</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1791</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t="s">
        <v>3414</v>
      </c>
      <c r="N297" s="1466"/>
      <c r="O297" s="1475"/>
      <c r="P297" s="1475"/>
    </row>
    <row r="298" spans="1:16" ht="27.75" customHeight="1" x14ac:dyDescent="0.25">
      <c r="A298" s="360"/>
      <c r="B298" s="549"/>
      <c r="C298" s="509" t="s">
        <v>419</v>
      </c>
      <c r="D298" s="1461" t="s">
        <v>733</v>
      </c>
      <c r="E298" s="1428"/>
      <c r="F298" s="1428"/>
      <c r="G298" s="1428"/>
      <c r="H298" s="1428"/>
      <c r="I298" s="1436"/>
      <c r="J298" s="1462" t="s">
        <v>347</v>
      </c>
      <c r="K298" s="1436"/>
      <c r="L298" s="1478"/>
      <c r="M298" s="1478"/>
      <c r="N298" s="1454"/>
      <c r="O298" s="1475"/>
      <c r="P298" s="1475"/>
    </row>
    <row r="299" spans="1:16" ht="23.25" customHeight="1" x14ac:dyDescent="0.25">
      <c r="A299" s="360"/>
      <c r="B299" s="549"/>
      <c r="C299" s="549" t="s">
        <v>509</v>
      </c>
      <c r="D299" s="1461" t="s">
        <v>734</v>
      </c>
      <c r="E299" s="1428"/>
      <c r="F299" s="1428"/>
      <c r="G299" s="1428"/>
      <c r="H299" s="1428"/>
      <c r="I299" s="1436"/>
      <c r="J299" s="1473" t="s">
        <v>1179</v>
      </c>
      <c r="K299" s="1436"/>
      <c r="L299" s="1478"/>
      <c r="M299" s="1478"/>
      <c r="N299" s="1454"/>
      <c r="O299" s="1475"/>
      <c r="P299" s="1475"/>
    </row>
    <row r="300" spans="1:16" ht="19.5" customHeight="1" x14ac:dyDescent="0.25">
      <c r="A300" s="360"/>
      <c r="B300" s="549"/>
      <c r="C300" s="549" t="s">
        <v>511</v>
      </c>
      <c r="D300" s="1457" t="s">
        <v>735</v>
      </c>
      <c r="E300" s="1428"/>
      <c r="F300" s="1428"/>
      <c r="G300" s="1428"/>
      <c r="H300" s="1474"/>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28.5" customHeight="1" x14ac:dyDescent="0.25">
      <c r="A303" s="360"/>
      <c r="B303" s="549"/>
      <c r="C303" s="549" t="s">
        <v>419</v>
      </c>
      <c r="D303" s="1461" t="s">
        <v>733</v>
      </c>
      <c r="E303" s="1428"/>
      <c r="F303" s="1428"/>
      <c r="G303" s="1428"/>
      <c r="H303" s="1428"/>
      <c r="I303" s="1436"/>
      <c r="J303" s="1462" t="s">
        <v>347</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27.75" customHeight="1" x14ac:dyDescent="0.25">
      <c r="A308" s="360"/>
      <c r="B308" s="421"/>
      <c r="C308" s="549" t="s">
        <v>419</v>
      </c>
      <c r="D308" s="1461" t="s">
        <v>733</v>
      </c>
      <c r="E308" s="1428"/>
      <c r="F308" s="1428"/>
      <c r="G308" s="1428"/>
      <c r="H308" s="1428"/>
      <c r="I308" s="1436"/>
      <c r="J308" s="1462" t="s">
        <v>347</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1179</v>
      </c>
      <c r="K309" s="1436"/>
      <c r="L309" s="1478"/>
      <c r="M309" s="1478"/>
      <c r="N309" s="1454"/>
      <c r="O309" s="1475"/>
      <c r="P309" s="1475"/>
    </row>
    <row r="310" spans="1:16" ht="19.5" customHeight="1" x14ac:dyDescent="0.25">
      <c r="A310" s="360"/>
      <c r="B310" s="419"/>
      <c r="C310" s="549" t="s">
        <v>511</v>
      </c>
      <c r="D310" s="1457" t="s">
        <v>735</v>
      </c>
      <c r="E310" s="1428"/>
      <c r="F310" s="1428"/>
      <c r="G310" s="1428"/>
      <c r="H310" s="1474"/>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21.7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2652</v>
      </c>
      <c r="K314" s="1436"/>
      <c r="L314" s="1478"/>
      <c r="M314" s="1478"/>
      <c r="N314" s="1454"/>
      <c r="O314" s="1475"/>
      <c r="P314" s="1475"/>
    </row>
    <row r="315" spans="1:16" ht="19.5" customHeight="1" x14ac:dyDescent="0.25">
      <c r="A315" s="360"/>
      <c r="B315" s="419"/>
      <c r="C315" s="549" t="s">
        <v>511</v>
      </c>
      <c r="D315" s="1457" t="s">
        <v>735</v>
      </c>
      <c r="E315" s="1428"/>
      <c r="F315" s="1428"/>
      <c r="G315" s="1428"/>
      <c r="H315" s="1474"/>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1</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33.75" customHeight="1" x14ac:dyDescent="0.25">
      <c r="A318" s="360"/>
      <c r="B318" s="421"/>
      <c r="C318" s="5" t="s">
        <v>419</v>
      </c>
      <c r="D318" s="1461" t="s">
        <v>733</v>
      </c>
      <c r="E318" s="1428"/>
      <c r="F318" s="1428"/>
      <c r="G318" s="1428"/>
      <c r="H318" s="1428"/>
      <c r="I318" s="1436"/>
      <c r="J318" s="1462" t="s">
        <v>347</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30.75" customHeight="1" x14ac:dyDescent="0.25">
      <c r="A323" s="360"/>
      <c r="B323" s="421"/>
      <c r="C323" s="5" t="s">
        <v>419</v>
      </c>
      <c r="D323" s="1461" t="s">
        <v>733</v>
      </c>
      <c r="E323" s="1428"/>
      <c r="F323" s="1428"/>
      <c r="G323" s="1428"/>
      <c r="H323" s="1428"/>
      <c r="I323" s="1436"/>
      <c r="J323" s="1462" t="s">
        <v>347</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29.25" customHeight="1" x14ac:dyDescent="0.25">
      <c r="A328" s="360"/>
      <c r="B328" s="421"/>
      <c r="C328" s="5" t="s">
        <v>419</v>
      </c>
      <c r="D328" s="1461" t="s">
        <v>733</v>
      </c>
      <c r="E328" s="1428"/>
      <c r="F328" s="1428"/>
      <c r="G328" s="1428"/>
      <c r="H328" s="1428"/>
      <c r="I328" s="1436"/>
      <c r="J328" s="1462" t="s">
        <v>347</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31.5" customHeight="1" x14ac:dyDescent="0.25">
      <c r="A333" s="360"/>
      <c r="B333" s="421"/>
      <c r="C333" s="5" t="s">
        <v>419</v>
      </c>
      <c r="D333" s="1461" t="s">
        <v>733</v>
      </c>
      <c r="E333" s="1428"/>
      <c r="F333" s="1428"/>
      <c r="G333" s="1428"/>
      <c r="H333" s="1428"/>
      <c r="I333" s="1436"/>
      <c r="J333" s="1462" t="s">
        <v>347</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1179</v>
      </c>
      <c r="K334" s="1436"/>
      <c r="L334" s="1478"/>
      <c r="M334" s="1478"/>
      <c r="N334" s="1454"/>
      <c r="O334" s="1475"/>
      <c r="P334" s="1475"/>
    </row>
    <row r="335" spans="1:16" ht="19.5" customHeight="1" x14ac:dyDescent="0.25">
      <c r="A335" s="360"/>
      <c r="B335" s="419"/>
      <c r="C335" s="509" t="s">
        <v>511</v>
      </c>
      <c r="D335" s="1457" t="s">
        <v>735</v>
      </c>
      <c r="E335" s="1428"/>
      <c r="F335" s="1428"/>
      <c r="G335" s="1428"/>
      <c r="H335" s="1474"/>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c r="K337" s="1428"/>
      <c r="L337" s="1428"/>
      <c r="M337" s="1428"/>
      <c r="N337" s="1429"/>
      <c r="O337" s="378" t="s">
        <v>3415</v>
      </c>
      <c r="P337" s="378"/>
    </row>
    <row r="338" spans="1:16" ht="87.75" customHeight="1" x14ac:dyDescent="0.25">
      <c r="A338" s="360"/>
      <c r="B338" s="550" t="s">
        <v>749</v>
      </c>
      <c r="C338" s="1459" t="s">
        <v>750</v>
      </c>
      <c r="D338" s="1448"/>
      <c r="E338" s="1448"/>
      <c r="F338" s="1448"/>
      <c r="G338" s="1445"/>
      <c r="H338" s="12" t="s">
        <v>58</v>
      </c>
      <c r="I338" s="547" t="s">
        <v>446</v>
      </c>
      <c r="J338" s="1460"/>
      <c r="K338" s="1428"/>
      <c r="L338" s="1428"/>
      <c r="M338" s="1428"/>
      <c r="N338" s="1429"/>
      <c r="O338" s="1470" t="s">
        <v>2789</v>
      </c>
      <c r="P338" s="1470"/>
    </row>
    <row r="339" spans="1:16" ht="65.25" customHeight="1" x14ac:dyDescent="0.25">
      <c r="A339" s="360"/>
      <c r="B339" s="419" t="s">
        <v>395</v>
      </c>
      <c r="C339" s="1459" t="s">
        <v>751</v>
      </c>
      <c r="D339" s="1448"/>
      <c r="E339" s="1448"/>
      <c r="F339" s="1448"/>
      <c r="G339" s="1445"/>
      <c r="H339" s="1700" t="s">
        <v>93</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358</v>
      </c>
      <c r="I340" s="1436"/>
      <c r="J340" s="1463" t="s">
        <v>446</v>
      </c>
      <c r="K340" s="1465" t="s">
        <v>3416</v>
      </c>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767" t="s">
        <v>3417</v>
      </c>
      <c r="L344" s="1439"/>
      <c r="M344" s="1439"/>
      <c r="N344" s="1440"/>
      <c r="O344" s="1697"/>
      <c r="P344" s="1452"/>
    </row>
    <row r="345" spans="1:16" ht="72.75" customHeight="1" x14ac:dyDescent="0.25">
      <c r="A345" s="360"/>
      <c r="B345" s="553" t="s">
        <v>758</v>
      </c>
      <c r="C345" s="1461" t="s">
        <v>759</v>
      </c>
      <c r="D345" s="1428"/>
      <c r="E345" s="1428"/>
      <c r="F345" s="1428"/>
      <c r="G345" s="1436"/>
      <c r="H345" s="1462" t="s">
        <v>562</v>
      </c>
      <c r="I345" s="1436"/>
      <c r="J345" s="547" t="s">
        <v>446</v>
      </c>
      <c r="K345" s="1691" t="s">
        <v>3418</v>
      </c>
      <c r="L345" s="1428"/>
      <c r="M345" s="1428"/>
      <c r="N345" s="1429"/>
      <c r="O345" s="1453"/>
      <c r="P345" s="1454"/>
    </row>
    <row r="346" spans="1:16" ht="72.7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72.75" customHeight="1" x14ac:dyDescent="0.25">
      <c r="A347" s="360"/>
      <c r="B347" s="553" t="s">
        <v>762</v>
      </c>
      <c r="C347" s="1461" t="s">
        <v>763</v>
      </c>
      <c r="D347" s="1428"/>
      <c r="E347" s="1428"/>
      <c r="F347" s="1428"/>
      <c r="G347" s="1436"/>
      <c r="H347" s="1503" t="s">
        <v>373</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2796</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3302</v>
      </c>
      <c r="I349" s="1445"/>
      <c r="J349" s="547" t="s">
        <v>446</v>
      </c>
      <c r="K349" s="1691"/>
      <c r="L349" s="1428"/>
      <c r="M349" s="1428"/>
      <c r="N349" s="1429"/>
      <c r="O349" s="1453"/>
      <c r="P349" s="1454"/>
    </row>
    <row r="350" spans="1:16" ht="78" customHeight="1" x14ac:dyDescent="0.25">
      <c r="A350" s="360"/>
      <c r="B350" s="553" t="s">
        <v>768</v>
      </c>
      <c r="C350" s="1461" t="s">
        <v>769</v>
      </c>
      <c r="D350" s="1428"/>
      <c r="E350" s="1428"/>
      <c r="F350" s="1428"/>
      <c r="G350" s="1436"/>
      <c r="H350" s="1499" t="s">
        <v>3419</v>
      </c>
      <c r="I350" s="1445"/>
      <c r="J350" s="547" t="s">
        <v>446</v>
      </c>
      <c r="K350" s="1694" t="s">
        <v>3420</v>
      </c>
      <c r="L350" s="1428"/>
      <c r="M350" s="1428"/>
      <c r="N350" s="1429"/>
      <c r="O350" s="1453"/>
      <c r="P350" s="1454"/>
    </row>
    <row r="351" spans="1:16" ht="190.5" customHeight="1" thickBot="1" x14ac:dyDescent="0.3">
      <c r="A351" s="360"/>
      <c r="B351" s="550" t="s">
        <v>770</v>
      </c>
      <c r="C351" s="1645" t="s">
        <v>771</v>
      </c>
      <c r="D351" s="1424"/>
      <c r="E351" s="1424"/>
      <c r="F351" s="1424"/>
      <c r="G351" s="1424"/>
      <c r="H351" s="2060" t="s">
        <v>3421</v>
      </c>
      <c r="I351" s="1436"/>
      <c r="J351" s="555" t="s">
        <v>446</v>
      </c>
      <c r="K351" s="1886"/>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474" priority="95">
      <formula>OR($I$6="No",$I$6="Don't know")</formula>
    </cfRule>
    <cfRule type="containsBlanks" dxfId="8473" priority="266">
      <formula>LEN(TRIM(F8))=0</formula>
    </cfRule>
    <cfRule type="expression" dxfId="8472" priority="270">
      <formula>$N$13="No"</formula>
    </cfRule>
    <cfRule type="expression" dxfId="8471" priority="271">
      <formula>$N$13="Not applicable"</formula>
    </cfRule>
    <cfRule type="expression" dxfId="8470" priority="272">
      <formula>$N$13="Don't know"</formula>
    </cfRule>
  </conditionalFormatting>
  <conditionalFormatting sqref="L164:M174">
    <cfRule type="expression" dxfId="8469" priority="251">
      <formula>$F$197="Don't know"</formula>
    </cfRule>
    <cfRule type="expression" dxfId="8468" priority="252">
      <formula>$F$197="No"</formula>
    </cfRule>
    <cfRule type="expression" dxfId="8467" priority="268">
      <formula>$F$197="Don't know"</formula>
    </cfRule>
    <cfRule type="expression" dxfId="8466" priority="269">
      <formula>$F$197="No"</formula>
    </cfRule>
  </conditionalFormatting>
  <conditionalFormatting sqref="F43:J43 H82 F164:F174 H276:H278 O289 O338 H338 H280:H286 O276:O277 O286 G92:N92 F45:J45 H255:I255 K264:L264 K270:L270 H25:H26 H29:H30 F50:J54 O282 G36:H37 L164:N174">
    <cfRule type="containsBlanks" dxfId="8465" priority="267">
      <formula>LEN(TRIM(F25))=0</formula>
    </cfRule>
  </conditionalFormatting>
  <conditionalFormatting sqref="O33 O82 O89 O111 O117 O119 O194 O236 O201:O203 O122:O137 O163 O19:O21 O25:O28 O30:O31 O64:O68">
    <cfRule type="containsBlanks" dxfId="8464" priority="265">
      <formula>LEN(TRIM(O19))=0</formula>
    </cfRule>
  </conditionalFormatting>
  <conditionalFormatting sqref="I36:J37">
    <cfRule type="containsBlanks" dxfId="8463" priority="264">
      <formula>LEN(TRIM(I36))=0</formula>
    </cfRule>
  </conditionalFormatting>
  <conditionalFormatting sqref="F219 K113 K195 H201 K204:K216 G123:G125 J123:J125 G127:G136 F176:F186 J127:J136">
    <cfRule type="containsBlanks" dxfId="8462" priority="263">
      <formula>LEN(TRIM(F113))=0</formula>
    </cfRule>
  </conditionalFormatting>
  <conditionalFormatting sqref="J27:J28">
    <cfRule type="containsBlanks" dxfId="8461" priority="261">
      <formula>LEN(TRIM(J27))=0</formula>
    </cfRule>
  </conditionalFormatting>
  <conditionalFormatting sqref="G111">
    <cfRule type="containsBlanks" dxfId="8460" priority="262">
      <formula>LEN(TRIM(G111))=0</formula>
    </cfRule>
  </conditionalFormatting>
  <conditionalFormatting sqref="J31">
    <cfRule type="containsBlanks" dxfId="8459" priority="260">
      <formula>LEN(TRIM(J31))=0</formula>
    </cfRule>
  </conditionalFormatting>
  <conditionalFormatting sqref="J33">
    <cfRule type="containsBlanks" dxfId="8458" priority="259">
      <formula>LEN(TRIM(J33))=0</formula>
    </cfRule>
  </conditionalFormatting>
  <conditionalFormatting sqref="K218">
    <cfRule type="containsBlanks" dxfId="8457" priority="250">
      <formula>LEN(TRIM(K218))=0</formula>
    </cfRule>
  </conditionalFormatting>
  <conditionalFormatting sqref="O175">
    <cfRule type="containsBlanks" dxfId="8456" priority="246">
      <formula>LEN(TRIM(O175))=0</formula>
    </cfRule>
  </conditionalFormatting>
  <conditionalFormatting sqref="H119 K113">
    <cfRule type="expression" dxfId="8455" priority="257">
      <formula>#REF!="Don't know"</formula>
    </cfRule>
    <cfRule type="expression" dxfId="8454" priority="258">
      <formula>#REF!="No"</formula>
    </cfRule>
  </conditionalFormatting>
  <conditionalFormatting sqref="H119">
    <cfRule type="containsBlanks" dxfId="8453" priority="256">
      <formula>LEN(TRIM(H119))=0</formula>
    </cfRule>
  </conditionalFormatting>
  <conditionalFormatting sqref="H117">
    <cfRule type="containsBlanks" dxfId="8452" priority="253">
      <formula>LEN(TRIM(H117))=0</formula>
    </cfRule>
    <cfRule type="expression" dxfId="8451" priority="254">
      <formula>#REF!="Don't know"</formula>
    </cfRule>
    <cfRule type="expression" dxfId="8450" priority="255">
      <formula>#REF!="No"</formula>
    </cfRule>
  </conditionalFormatting>
  <conditionalFormatting sqref="O6:O7">
    <cfRule type="containsBlanks" dxfId="8449" priority="248">
      <formula>LEN(TRIM(O6))=0</formula>
    </cfRule>
  </conditionalFormatting>
  <conditionalFormatting sqref="H289:H290">
    <cfRule type="containsBlanks" dxfId="8448" priority="249">
      <formula>LEN(TRIM(H289))=0</formula>
    </cfRule>
  </conditionalFormatting>
  <conditionalFormatting sqref="O40">
    <cfRule type="containsBlanks" dxfId="8447" priority="247">
      <formula>LEN(TRIM(O40))=0</formula>
    </cfRule>
  </conditionalFormatting>
  <conditionalFormatting sqref="O199:O200">
    <cfRule type="containsBlanks" dxfId="8446" priority="245">
      <formula>LEN(TRIM(O199))=0</formula>
    </cfRule>
  </conditionalFormatting>
  <conditionalFormatting sqref="H292">
    <cfRule type="containsBlanks" dxfId="8445" priority="243">
      <formula>LEN(TRIM(H292))=0</formula>
    </cfRule>
  </conditionalFormatting>
  <conditionalFormatting sqref="I40">
    <cfRule type="containsBlanks" dxfId="8444" priority="244">
      <formula>LEN(TRIM(I40))=0</formula>
    </cfRule>
  </conditionalFormatting>
  <conditionalFormatting sqref="F229:F231 F233:F235">
    <cfRule type="containsBlanks" dxfId="8443" priority="242">
      <formula>LEN(TRIM(F229))=0</formula>
    </cfRule>
  </conditionalFormatting>
  <conditionalFormatting sqref="F236">
    <cfRule type="containsBlanks" dxfId="8442" priority="241">
      <formula>LEN(TRIM(F236))=0</formula>
    </cfRule>
  </conditionalFormatting>
  <conditionalFormatting sqref="F237:F240">
    <cfRule type="expression" dxfId="8441" priority="52">
      <formula>$F$236="No"</formula>
    </cfRule>
    <cfRule type="containsBlanks" dxfId="8440" priority="240">
      <formula>LEN(TRIM(F237))=0</formula>
    </cfRule>
  </conditionalFormatting>
  <conditionalFormatting sqref="L140:L150">
    <cfRule type="expression" dxfId="8439" priority="238">
      <formula>$F$197="Don't know"</formula>
    </cfRule>
    <cfRule type="expression" dxfId="8438" priority="239">
      <formula>$F$197="No"</formula>
    </cfRule>
  </conditionalFormatting>
  <conditionalFormatting sqref="F140:F150 L140:L150">
    <cfRule type="containsBlanks" dxfId="8437" priority="237">
      <formula>LEN(TRIM(F140))=0</formula>
    </cfRule>
  </conditionalFormatting>
  <conditionalFormatting sqref="F152:F162">
    <cfRule type="containsBlanks" dxfId="8436" priority="236">
      <formula>LEN(TRIM(F152))=0</formula>
    </cfRule>
  </conditionalFormatting>
  <conditionalFormatting sqref="O151">
    <cfRule type="containsBlanks" dxfId="8435" priority="235">
      <formula>LEN(TRIM(O151))=0</formula>
    </cfRule>
  </conditionalFormatting>
  <conditionalFormatting sqref="F71:F73">
    <cfRule type="containsBlanks" dxfId="8434" priority="234">
      <formula>LEN(TRIM(F71))=0</formula>
    </cfRule>
  </conditionalFormatting>
  <conditionalFormatting sqref="H189:H192">
    <cfRule type="containsBlanks" dxfId="8433" priority="230">
      <formula>LEN(TRIM(H189))=0</formula>
    </cfRule>
    <cfRule type="expression" dxfId="8432" priority="232">
      <formula>$H$120="Don't know"</formula>
    </cfRule>
    <cfRule type="expression" dxfId="8431" priority="233">
      <formula>$H$120="no"</formula>
    </cfRule>
  </conditionalFormatting>
  <conditionalFormatting sqref="O187">
    <cfRule type="containsBlanks" dxfId="8430" priority="231">
      <formula>LEN(TRIM(O187))=0</formula>
    </cfRule>
  </conditionalFormatting>
  <conditionalFormatting sqref="H187">
    <cfRule type="containsBlanks" dxfId="8429" priority="227">
      <formula>LEN(TRIM(H187))=0</formula>
    </cfRule>
    <cfRule type="expression" dxfId="8428" priority="228">
      <formula>#REF!="Don't know"</formula>
    </cfRule>
    <cfRule type="expression" dxfId="8427" priority="229">
      <formula>#REF!="No"</formula>
    </cfRule>
  </conditionalFormatting>
  <conditionalFormatting sqref="H340:I340 H341">
    <cfRule type="containsBlanks" dxfId="8426" priority="225">
      <formula>LEN(TRIM(H340))=0</formula>
    </cfRule>
    <cfRule type="containsBlanks" priority="226">
      <formula>LEN(TRIM(H340))=0</formula>
    </cfRule>
  </conditionalFormatting>
  <conditionalFormatting sqref="F246:F250">
    <cfRule type="containsBlanks" dxfId="8425" priority="222">
      <formula>LEN(TRIM(F246))=0</formula>
    </cfRule>
  </conditionalFormatting>
  <conditionalFormatting sqref="O242:O244">
    <cfRule type="containsBlanks" dxfId="8424" priority="224">
      <formula>LEN(TRIM(O242))=0</formula>
    </cfRule>
  </conditionalFormatting>
  <conditionalFormatting sqref="G69:J69">
    <cfRule type="containsBlanks" dxfId="8423" priority="220">
      <formula>LEN(TRIM(G69))=0</formula>
    </cfRule>
  </conditionalFormatting>
  <conditionalFormatting sqref="O139">
    <cfRule type="containsBlanks" dxfId="8422" priority="223">
      <formula>LEN(TRIM(O139))=0</formula>
    </cfRule>
  </conditionalFormatting>
  <conditionalFormatting sqref="F221:G221 F223:G223 F222 F225:G225 F224">
    <cfRule type="containsBlanks" dxfId="8421" priority="219">
      <formula>LEN(TRIM(F221))=0</formula>
    </cfRule>
  </conditionalFormatting>
  <conditionalFormatting sqref="G242 G244">
    <cfRule type="containsBlanks" dxfId="8420" priority="221">
      <formula>LEN(TRIM(G242))=0</formula>
    </cfRule>
  </conditionalFormatting>
  <conditionalFormatting sqref="G227">
    <cfRule type="containsBlanks" dxfId="8419" priority="218">
      <formula>LEN(TRIM(G227))=0</formula>
    </cfRule>
  </conditionalFormatting>
  <conditionalFormatting sqref="O220 O227:O228">
    <cfRule type="containsBlanks" dxfId="8418" priority="217">
      <formula>LEN(TRIM(O220))=0</formula>
    </cfRule>
  </conditionalFormatting>
  <conditionalFormatting sqref="J334">
    <cfRule type="containsBlanks" dxfId="8417" priority="208">
      <formula>LEN(TRIM(J334))=0</formula>
    </cfRule>
  </conditionalFormatting>
  <conditionalFormatting sqref="J324">
    <cfRule type="containsBlanks" dxfId="8416" priority="210">
      <formula>LEN(TRIM(J324))=0</formula>
    </cfRule>
  </conditionalFormatting>
  <conditionalFormatting sqref="J298">
    <cfRule type="containsBlanks" dxfId="8415" priority="216">
      <formula>LEN(TRIM(J298))=0</formula>
    </cfRule>
  </conditionalFormatting>
  <conditionalFormatting sqref="J299">
    <cfRule type="containsBlanks" dxfId="8414" priority="215">
      <formula>LEN(TRIM(J299))=0</formula>
    </cfRule>
  </conditionalFormatting>
  <conditionalFormatting sqref="J304">
    <cfRule type="containsBlanks" dxfId="8413" priority="214">
      <formula>LEN(TRIM(J304))=0</formula>
    </cfRule>
  </conditionalFormatting>
  <conditionalFormatting sqref="J309">
    <cfRule type="containsBlanks" dxfId="8412" priority="213">
      <formula>LEN(TRIM(J309))=0</formula>
    </cfRule>
  </conditionalFormatting>
  <conditionalFormatting sqref="J314">
    <cfRule type="containsBlanks" dxfId="8411" priority="212">
      <formula>LEN(TRIM(J314))=0</formula>
    </cfRule>
  </conditionalFormatting>
  <conditionalFormatting sqref="J319">
    <cfRule type="containsBlanks" dxfId="8410" priority="211">
      <formula>LEN(TRIM(J319))=0</formula>
    </cfRule>
  </conditionalFormatting>
  <conditionalFormatting sqref="J329">
    <cfRule type="containsBlanks" dxfId="8409" priority="209">
      <formula>LEN(TRIM(J329))=0</formula>
    </cfRule>
  </conditionalFormatting>
  <conditionalFormatting sqref="J65:J68">
    <cfRule type="containsBlanks" dxfId="8408" priority="207">
      <formula>LEN(TRIM(J65))=0</formula>
    </cfRule>
  </conditionalFormatting>
  <conditionalFormatting sqref="J301">
    <cfRule type="containsBlanks" dxfId="8407" priority="206">
      <formula>LEN(TRIM(J301))=0</formula>
    </cfRule>
  </conditionalFormatting>
  <conditionalFormatting sqref="J306">
    <cfRule type="containsBlanks" dxfId="8406" priority="205">
      <formula>LEN(TRIM(J306))=0</formula>
    </cfRule>
  </conditionalFormatting>
  <conditionalFormatting sqref="J311">
    <cfRule type="containsBlanks" dxfId="8405" priority="204">
      <formula>LEN(TRIM(J311))=0</formula>
    </cfRule>
  </conditionalFormatting>
  <conditionalFormatting sqref="J316">
    <cfRule type="containsBlanks" dxfId="8404" priority="203">
      <formula>LEN(TRIM(J316))=0</formula>
    </cfRule>
  </conditionalFormatting>
  <conditionalFormatting sqref="J326">
    <cfRule type="containsBlanks" dxfId="8403" priority="202">
      <formula>LEN(TRIM(J326))=0</formula>
    </cfRule>
  </conditionalFormatting>
  <conditionalFormatting sqref="J331">
    <cfRule type="containsBlanks" dxfId="8402" priority="201">
      <formula>LEN(TRIM(J331))=0</formula>
    </cfRule>
  </conditionalFormatting>
  <conditionalFormatting sqref="O296:O337">
    <cfRule type="containsBlanks" dxfId="8401" priority="199">
      <formula>LEN(TRIM(O296))=0</formula>
    </cfRule>
  </conditionalFormatting>
  <conditionalFormatting sqref="J336">
    <cfRule type="containsBlanks" dxfId="8400" priority="200">
      <formula>LEN(TRIM(J336))=0</formula>
    </cfRule>
  </conditionalFormatting>
  <conditionalFormatting sqref="H337">
    <cfRule type="containsBlanks" dxfId="8399" priority="198">
      <formula>LEN(TRIM(H337))=0</formula>
    </cfRule>
  </conditionalFormatting>
  <conditionalFormatting sqref="K19:N23">
    <cfRule type="containsBlanks" dxfId="8398" priority="197">
      <formula>LEN(TRIM(K19))=0</formula>
    </cfRule>
  </conditionalFormatting>
  <conditionalFormatting sqref="J321">
    <cfRule type="containsBlanks" dxfId="8397" priority="196">
      <formula>LEN(TRIM(J321))=0</formula>
    </cfRule>
  </conditionalFormatting>
  <conditionalFormatting sqref="H287:J287">
    <cfRule type="containsBlanks" dxfId="8396" priority="195">
      <formula>LEN(TRIM(H287))=0</formula>
    </cfRule>
  </conditionalFormatting>
  <conditionalFormatting sqref="H291:J291">
    <cfRule type="expression" dxfId="8395" priority="48">
      <formula>OR($H$290="No",$H$290="Don't know")</formula>
    </cfRule>
    <cfRule type="containsBlanks" dxfId="8394" priority="194">
      <formula>LEN(TRIM(H291))=0</formula>
    </cfRule>
  </conditionalFormatting>
  <conditionalFormatting sqref="H294:J294">
    <cfRule type="expression" dxfId="8393" priority="46">
      <formula>$H$292="Yes"</formula>
    </cfRule>
    <cfRule type="containsBlanks" dxfId="8392" priority="193">
      <formula>LEN(TRIM(H294))=0</formula>
    </cfRule>
  </conditionalFormatting>
  <conditionalFormatting sqref="O50">
    <cfRule type="containsBlanks" dxfId="8391" priority="192">
      <formula>LEN(TRIM(O50))=0</formula>
    </cfRule>
  </conditionalFormatting>
  <conditionalFormatting sqref="O51">
    <cfRule type="containsBlanks" dxfId="8390" priority="191">
      <formula>LEN(TRIM(O51))=0</formula>
    </cfRule>
  </conditionalFormatting>
  <conditionalFormatting sqref="O52">
    <cfRule type="containsBlanks" dxfId="8389" priority="190">
      <formula>LEN(TRIM(O52))=0</formula>
    </cfRule>
  </conditionalFormatting>
  <conditionalFormatting sqref="O53:O54">
    <cfRule type="containsBlanks" dxfId="8388" priority="189">
      <formula>LEN(TRIM(O53))=0</formula>
    </cfRule>
  </conditionalFormatting>
  <conditionalFormatting sqref="O71">
    <cfRule type="containsBlanks" dxfId="8387" priority="188">
      <formula>LEN(TRIM(O71))=0</formula>
    </cfRule>
  </conditionalFormatting>
  <conditionalFormatting sqref="O42:O47">
    <cfRule type="containsBlanks" dxfId="8386" priority="134">
      <formula>LEN(TRIM(O42))=0</formula>
    </cfRule>
    <cfRule type="containsBlanks" dxfId="8385" priority="187">
      <formula>LEN(TRIM(O42))=0</formula>
    </cfRule>
  </conditionalFormatting>
  <conditionalFormatting sqref="O340">
    <cfRule type="containsBlanks" dxfId="8384" priority="186">
      <formula>LEN(TRIM(O340))=0</formula>
    </cfRule>
  </conditionalFormatting>
  <conditionalFormatting sqref="J308">
    <cfRule type="containsBlanks" dxfId="8383" priority="185">
      <formula>LEN(TRIM(J308))=0</formula>
    </cfRule>
  </conditionalFormatting>
  <conditionalFormatting sqref="E107:F108">
    <cfRule type="containsBlanks" dxfId="8382" priority="176">
      <formula>LEN(TRIM(E107))=0</formula>
    </cfRule>
  </conditionalFormatting>
  <conditionalFormatting sqref="G93:H104">
    <cfRule type="containsBlanks" dxfId="8381" priority="184">
      <formula>LEN(TRIM(G93))=0</formula>
    </cfRule>
  </conditionalFormatting>
  <conditionalFormatting sqref="I93:J104">
    <cfRule type="containsBlanks" dxfId="8380" priority="183">
      <formula>LEN(TRIM(I93))=0</formula>
    </cfRule>
  </conditionalFormatting>
  <conditionalFormatting sqref="K93:L104">
    <cfRule type="containsBlanks" dxfId="8379" priority="182">
      <formula>LEN(TRIM(K93))=0</formula>
    </cfRule>
  </conditionalFormatting>
  <conditionalFormatting sqref="M93:N104">
    <cfRule type="containsBlanks" dxfId="8378" priority="181">
      <formula>LEN(TRIM(M93))=0</formula>
    </cfRule>
  </conditionalFormatting>
  <conditionalFormatting sqref="G106:H108">
    <cfRule type="containsBlanks" dxfId="8377" priority="180">
      <formula>LEN(TRIM(G106))=0</formula>
    </cfRule>
  </conditionalFormatting>
  <conditionalFormatting sqref="I106:J108">
    <cfRule type="containsBlanks" dxfId="8376" priority="179">
      <formula>LEN(TRIM(I106))=0</formula>
    </cfRule>
  </conditionalFormatting>
  <conditionalFormatting sqref="E106:F106">
    <cfRule type="containsBlanks" dxfId="8375" priority="177">
      <formula>LEN(TRIM(E106))=0</formula>
    </cfRule>
  </conditionalFormatting>
  <conditionalFormatting sqref="K106:N108">
    <cfRule type="containsBlanks" dxfId="8374" priority="178">
      <formula>LEN(TRIM(K106))=0</formula>
    </cfRule>
  </conditionalFormatting>
  <conditionalFormatting sqref="F75:F78">
    <cfRule type="containsBlanks" dxfId="8373" priority="175">
      <formula>LEN(TRIM(F75))=0</formula>
    </cfRule>
  </conditionalFormatting>
  <conditionalFormatting sqref="H195:H196">
    <cfRule type="containsBlanks" dxfId="8372" priority="174">
      <formula>LEN(TRIM(H195))=0</formula>
    </cfRule>
  </conditionalFormatting>
  <conditionalFormatting sqref="H197">
    <cfRule type="containsBlanks" dxfId="8371" priority="173">
      <formula>LEN(TRIM(H197))=0</formula>
    </cfRule>
  </conditionalFormatting>
  <conditionalFormatting sqref="H199">
    <cfRule type="containsBlanks" dxfId="8370" priority="172">
      <formula>LEN(TRIM(H199))=0</formula>
    </cfRule>
  </conditionalFormatting>
  <conditionalFormatting sqref="I6">
    <cfRule type="expression" dxfId="8369" priority="168">
      <formula>$N$13="No"</formula>
    </cfRule>
    <cfRule type="expression" dxfId="8368" priority="169">
      <formula>$N$13="Not applicable"</formula>
    </cfRule>
    <cfRule type="expression" dxfId="8367" priority="170">
      <formula>$N$13="Don't know"</formula>
    </cfRule>
    <cfRule type="containsBlanks" dxfId="8366" priority="171">
      <formula>LEN(TRIM(I6))=0</formula>
    </cfRule>
  </conditionalFormatting>
  <conditionalFormatting sqref="I10:I18">
    <cfRule type="containsBlanks" dxfId="8365" priority="164">
      <formula>LEN(TRIM(I10))=0</formula>
    </cfRule>
    <cfRule type="expression" dxfId="8364" priority="165">
      <formula>$N$13="No"</formula>
    </cfRule>
    <cfRule type="expression" dxfId="8363" priority="166">
      <formula>$N$13="Not applicable"</formula>
    </cfRule>
    <cfRule type="expression" dxfId="8362" priority="167">
      <formula>$N$13="Don't know"</formula>
    </cfRule>
  </conditionalFormatting>
  <conditionalFormatting sqref="L10:N10">
    <cfRule type="expression" dxfId="8361" priority="163">
      <formula>OR($I$10="No",$I$10="Don't know",$I$10="Not applicable")</formula>
    </cfRule>
  </conditionalFormatting>
  <conditionalFormatting sqref="L11:N11">
    <cfRule type="expression" dxfId="8360" priority="162">
      <formula>OR($I$11="No",$I$11="Don't know",$I$11="Not applicable")</formula>
    </cfRule>
  </conditionalFormatting>
  <conditionalFormatting sqref="L12:N12">
    <cfRule type="expression" dxfId="8359" priority="161">
      <formula>OR($I$12="No",$I$12="Don't know",$I$12="Not applicable")</formula>
    </cfRule>
  </conditionalFormatting>
  <conditionalFormatting sqref="L13:N13">
    <cfRule type="expression" dxfId="8358" priority="160">
      <formula>OR($I$13="No",$I$13="Don't know",$I$13="Not applicable")</formula>
    </cfRule>
  </conditionalFormatting>
  <conditionalFormatting sqref="L14:N14">
    <cfRule type="expression" dxfId="8357" priority="159">
      <formula>OR($I$14="No",$I$14="Don't know",$I$14="Not applicable")</formula>
    </cfRule>
  </conditionalFormatting>
  <conditionalFormatting sqref="L15:N15">
    <cfRule type="expression" dxfId="8356" priority="158">
      <formula>OR($I$15="No",$I$15="Don't know",$I$15="Not applicable")</formula>
    </cfRule>
  </conditionalFormatting>
  <conditionalFormatting sqref="L16:N16">
    <cfRule type="expression" dxfId="8355" priority="157">
      <formula>OR($I$16="No",$I$16="Don't know",$I$16="Not applicable")</formula>
    </cfRule>
  </conditionalFormatting>
  <conditionalFormatting sqref="L18:N18">
    <cfRule type="expression" dxfId="8354" priority="156">
      <formula>OR($I$18="No",$I$18="Don't know",$I$18="Not applicable")</formula>
    </cfRule>
  </conditionalFormatting>
  <conditionalFormatting sqref="L17:N17">
    <cfRule type="expression" dxfId="8353" priority="155">
      <formula>OR($I$17="Neither",$I$17="Don't know",$I$17="Not applicable")</formula>
    </cfRule>
  </conditionalFormatting>
  <conditionalFormatting sqref="J303">
    <cfRule type="containsBlanks" dxfId="8352" priority="154">
      <formula>LEN(TRIM(J303))=0</formula>
    </cfRule>
  </conditionalFormatting>
  <conditionalFormatting sqref="J313">
    <cfRule type="containsBlanks" dxfId="8351" priority="153">
      <formula>LEN(TRIM(J313))=0</formula>
    </cfRule>
  </conditionalFormatting>
  <conditionalFormatting sqref="J318">
    <cfRule type="containsBlanks" dxfId="8350" priority="152">
      <formula>LEN(TRIM(J318))=0</formula>
    </cfRule>
  </conditionalFormatting>
  <conditionalFormatting sqref="J323">
    <cfRule type="containsBlanks" dxfId="8349" priority="151">
      <formula>LEN(TRIM(J323))=0</formula>
    </cfRule>
  </conditionalFormatting>
  <conditionalFormatting sqref="J328">
    <cfRule type="containsBlanks" dxfId="8348" priority="150">
      <formula>LEN(TRIM(J328))=0</formula>
    </cfRule>
  </conditionalFormatting>
  <conditionalFormatting sqref="J333">
    <cfRule type="containsBlanks" dxfId="8347" priority="149">
      <formula>LEN(TRIM(J333))=0</formula>
    </cfRule>
  </conditionalFormatting>
  <conditionalFormatting sqref="H115">
    <cfRule type="expression" dxfId="8346" priority="146">
      <formula>#REF!="Don't know"</formula>
    </cfRule>
    <cfRule type="expression" dxfId="8345" priority="147">
      <formula>#REF!="No"</formula>
    </cfRule>
    <cfRule type="containsBlanks" dxfId="8344" priority="148">
      <formula>LEN(TRIM(H115))=0</formula>
    </cfRule>
  </conditionalFormatting>
  <conditionalFormatting sqref="K43:L43 K45:L45">
    <cfRule type="containsBlanks" dxfId="8343" priority="145">
      <formula>LEN(TRIM(K43))=0</formula>
    </cfRule>
  </conditionalFormatting>
  <conditionalFormatting sqref="K50:L54">
    <cfRule type="containsBlanks" dxfId="8342" priority="144">
      <formula>LEN(TRIM(K50))=0</formula>
    </cfRule>
  </conditionalFormatting>
  <conditionalFormatting sqref="H115:J115">
    <cfRule type="expression" dxfId="8341" priority="142">
      <formula>IF($G$111,"No")</formula>
    </cfRule>
    <cfRule type="expression" dxfId="8340" priority="143">
      <formula>IF+$G$111="No"</formula>
    </cfRule>
  </conditionalFormatting>
  <conditionalFormatting sqref="H113:H114">
    <cfRule type="expression" dxfId="8339" priority="139">
      <formula>#REF!="Don't know"</formula>
    </cfRule>
    <cfRule type="expression" dxfId="8338" priority="140">
      <formula>#REF!="No"</formula>
    </cfRule>
    <cfRule type="containsBlanks" dxfId="8337" priority="141">
      <formula>LEN(TRIM(H113))=0</formula>
    </cfRule>
  </conditionalFormatting>
  <conditionalFormatting sqref="H116">
    <cfRule type="expression" dxfId="8336" priority="136">
      <formula>#REF!="Don't know"</formula>
    </cfRule>
    <cfRule type="expression" dxfId="8335" priority="137">
      <formula>#REF!="No"</formula>
    </cfRule>
    <cfRule type="containsBlanks" dxfId="8334" priority="138">
      <formula>LEN(TRIM(H116))=0</formula>
    </cfRule>
  </conditionalFormatting>
  <conditionalFormatting sqref="M43 M50:M54 M45">
    <cfRule type="containsBlanks" dxfId="8333" priority="135">
      <formula>LEN(TRIM(M43))=0</formula>
    </cfRule>
  </conditionalFormatting>
  <conditionalFormatting sqref="O64:O69">
    <cfRule type="containsBlanks" dxfId="8332" priority="133">
      <formula>LEN(TRIM(O64))=0</formula>
    </cfRule>
  </conditionalFormatting>
  <conditionalFormatting sqref="O71:O79">
    <cfRule type="containsBlanks" dxfId="8331" priority="132">
      <formula>LEN(TRIM(O71))=0</formula>
    </cfRule>
  </conditionalFormatting>
  <conditionalFormatting sqref="O89:O109">
    <cfRule type="containsBlanks" dxfId="8330" priority="130">
      <formula>LEN(TRIM(O89))=0</formula>
    </cfRule>
    <cfRule type="containsBlanks" dxfId="8329" priority="131">
      <formula>LEN(TRIM(O89))=0</formula>
    </cfRule>
  </conditionalFormatting>
  <conditionalFormatting sqref="O122:O137">
    <cfRule type="containsBlanks" dxfId="8328" priority="129">
      <formula>LEN(TRIM(O122))=0</formula>
    </cfRule>
  </conditionalFormatting>
  <conditionalFormatting sqref="O139:O240">
    <cfRule type="containsBlanks" dxfId="8327" priority="128">
      <formula>LEN(TRIM(O139))=0</formula>
    </cfRule>
  </conditionalFormatting>
  <conditionalFormatting sqref="O228:O235">
    <cfRule type="containsBlanks" dxfId="8326" priority="122">
      <formula>LEN(TRIM(O228))=0</formula>
    </cfRule>
    <cfRule type="containsBlanks" dxfId="8325" priority="127">
      <formula>LEN(TRIM(O228))=0</formula>
    </cfRule>
  </conditionalFormatting>
  <conditionalFormatting sqref="O151:O162">
    <cfRule type="containsBlanks" dxfId="8324" priority="126">
      <formula>LEN(TRIM(O151))=0</formula>
    </cfRule>
  </conditionalFormatting>
  <conditionalFormatting sqref="O194:O198">
    <cfRule type="containsBlanks" dxfId="8323" priority="125">
      <formula>LEN(TRIM(O194))=0</formula>
    </cfRule>
  </conditionalFormatting>
  <conditionalFormatting sqref="O203:O219">
    <cfRule type="containsBlanks" dxfId="8322" priority="124">
      <formula>LEN(TRIM(O203))=0</formula>
    </cfRule>
  </conditionalFormatting>
  <conditionalFormatting sqref="O220:O226">
    <cfRule type="containsBlanks" dxfId="8321" priority="123">
      <formula>LEN(TRIM(O220))=0</formula>
    </cfRule>
  </conditionalFormatting>
  <conditionalFormatting sqref="O236">
    <cfRule type="containsBlanks" dxfId="8320" priority="121">
      <formula>LEN(TRIM(O236))=0</formula>
    </cfRule>
  </conditionalFormatting>
  <conditionalFormatting sqref="O236:O240">
    <cfRule type="containsBlanks" dxfId="8319" priority="119">
      <formula>LEN(TRIM(O236))=0</formula>
    </cfRule>
    <cfRule type="containsBlanks" dxfId="8318" priority="120">
      <formula>LEN(TRIM(O236))=0</formula>
    </cfRule>
  </conditionalFormatting>
  <conditionalFormatting sqref="O242:O250">
    <cfRule type="containsBlanks" dxfId="8317" priority="117">
      <formula>LEN(TRIM(O242))=0</formula>
    </cfRule>
    <cfRule type="containsBlanks" dxfId="8316" priority="118">
      <formula>LEN(TRIM(O242))=0</formula>
    </cfRule>
  </conditionalFormatting>
  <conditionalFormatting sqref="O255">
    <cfRule type="containsBlanks" dxfId="8315" priority="116">
      <formula>LEN(TRIM(O255))=0</formula>
    </cfRule>
  </conditionalFormatting>
  <conditionalFormatting sqref="O277:O281">
    <cfRule type="containsBlanks" dxfId="8314" priority="115">
      <formula>LEN(TRIM(O277))=0</formula>
    </cfRule>
  </conditionalFormatting>
  <conditionalFormatting sqref="O289:O294">
    <cfRule type="containsBlanks" dxfId="8313" priority="114">
      <formula>LEN(TRIM(O289))=0</formula>
    </cfRule>
  </conditionalFormatting>
  <conditionalFormatting sqref="O296:O336">
    <cfRule type="timePeriod" dxfId="8312" priority="113" timePeriod="yesterday">
      <formula>FLOOR(O296,1)=TODAY()-1</formula>
    </cfRule>
  </conditionalFormatting>
  <conditionalFormatting sqref="F84:J84">
    <cfRule type="containsBlanks" dxfId="8311" priority="112">
      <formula>LEN(TRIM(F84))=0</formula>
    </cfRule>
  </conditionalFormatting>
  <conditionalFormatting sqref="G36:G37">
    <cfRule type="expression" dxfId="8310" priority="110">
      <formula>OR($J$33="No",$J$33="Don't know")</formula>
    </cfRule>
    <cfRule type="expression" dxfId="8309" priority="111">
      <formula>$J$33="No"</formula>
    </cfRule>
  </conditionalFormatting>
  <conditionalFormatting sqref="I10:I11">
    <cfRule type="expression" dxfId="8308" priority="109">
      <formula>$I$6="No"</formula>
    </cfRule>
  </conditionalFormatting>
  <conditionalFormatting sqref="I12">
    <cfRule type="expression" dxfId="8307" priority="108">
      <formula>$I$6="No"</formula>
    </cfRule>
  </conditionalFormatting>
  <conditionalFormatting sqref="I13:I18 K19:N23">
    <cfRule type="expression" dxfId="8306" priority="107">
      <formula>OR($I$6="No",$I$6="Don't know")</formula>
    </cfRule>
  </conditionalFormatting>
  <conditionalFormatting sqref="I10:I12">
    <cfRule type="expression" dxfId="8305" priority="106">
      <formula>OR($I$6="No",$I$6="Don't know")</formula>
    </cfRule>
  </conditionalFormatting>
  <conditionalFormatting sqref="I19:I23">
    <cfRule type="expression" dxfId="8304" priority="100">
      <formula>OR($I$6="No",$I$6="Don't know")</formula>
    </cfRule>
    <cfRule type="expression" dxfId="8303" priority="101">
      <formula>$I$6="No"</formula>
    </cfRule>
    <cfRule type="containsBlanks" dxfId="8302" priority="102">
      <formula>LEN(TRIM(I19))=0</formula>
    </cfRule>
    <cfRule type="expression" dxfId="8301" priority="103">
      <formula>$N$13="No"</formula>
    </cfRule>
    <cfRule type="expression" dxfId="8300" priority="104">
      <formula>$N$13="Not applicable"</formula>
    </cfRule>
    <cfRule type="expression" dxfId="8299" priority="105">
      <formula>$N$13="Don't know"</formula>
    </cfRule>
  </conditionalFormatting>
  <conditionalFormatting sqref="F43 F45:M45">
    <cfRule type="expression" dxfId="8298" priority="99">
      <formula>OR($I$40="No",$I$40="Don't know")</formula>
    </cfRule>
  </conditionalFormatting>
  <conditionalFormatting sqref="G43:M43">
    <cfRule type="expression" dxfId="8297" priority="98">
      <formula>OR($I$40="No",$I$40="Don't know")</formula>
    </cfRule>
  </conditionalFormatting>
  <conditionalFormatting sqref="J111:N111">
    <cfRule type="expression" dxfId="8296" priority="97">
      <formula>OR($G$111="No",$G$111="Don't know")</formula>
    </cfRule>
  </conditionalFormatting>
  <conditionalFormatting sqref="H113:J116">
    <cfRule type="expression" dxfId="8295" priority="96">
      <formula>OR($G$111="No",$G$111="Don't know")</formula>
    </cfRule>
  </conditionalFormatting>
  <conditionalFormatting sqref="L10:N18">
    <cfRule type="expression" dxfId="8294" priority="94">
      <formula>OR($I$6="No",$I$6="Don't know")</formula>
    </cfRule>
  </conditionalFormatting>
  <conditionalFormatting sqref="H36:J37">
    <cfRule type="expression" dxfId="8293" priority="93">
      <formula>OR($J$33="No",$J$33="Don't know")</formula>
    </cfRule>
  </conditionalFormatting>
  <conditionalFormatting sqref="F84:N87">
    <cfRule type="expression" dxfId="8292" priority="92">
      <formula>OR($H$82="No",$H$82="Don't know")</formula>
    </cfRule>
  </conditionalFormatting>
  <conditionalFormatting sqref="G123:I123">
    <cfRule type="expression" dxfId="8291" priority="91">
      <formula>OR($I$92="No",$I$92="Don't know")</formula>
    </cfRule>
  </conditionalFormatting>
  <conditionalFormatting sqref="J123:L123">
    <cfRule type="expression" dxfId="8290" priority="90">
      <formula>OR($G$92="No",$G$92="Don't know")</formula>
    </cfRule>
  </conditionalFormatting>
  <conditionalFormatting sqref="G124:I124">
    <cfRule type="expression" dxfId="8289" priority="89">
      <formula>OR($I$93="No",$I$93="Don't know")</formula>
    </cfRule>
  </conditionalFormatting>
  <conditionalFormatting sqref="J124:L124">
    <cfRule type="expression" dxfId="8288" priority="88">
      <formula>OR($G$93="No",$G$93="Don't know")</formula>
    </cfRule>
  </conditionalFormatting>
  <conditionalFormatting sqref="G125:I125">
    <cfRule type="expression" dxfId="8287" priority="87">
      <formula>OR($I$94="No",$I$94="Don't know")</formula>
    </cfRule>
  </conditionalFormatting>
  <conditionalFormatting sqref="G126">
    <cfRule type="containsBlanks" dxfId="8286" priority="86">
      <formula>LEN(TRIM(G126))=0</formula>
    </cfRule>
  </conditionalFormatting>
  <conditionalFormatting sqref="G126:I126">
    <cfRule type="expression" dxfId="8285" priority="85">
      <formula>OR($I$94="No",$I$94="Don't know")</formula>
    </cfRule>
  </conditionalFormatting>
  <conditionalFormatting sqref="J125:L125">
    <cfRule type="expression" dxfId="8284" priority="84">
      <formula>OR($G$94="No",$G$94="Don't know")</formula>
    </cfRule>
  </conditionalFormatting>
  <conditionalFormatting sqref="J126">
    <cfRule type="containsBlanks" dxfId="8283" priority="83">
      <formula>LEN(TRIM(J126))=0</formula>
    </cfRule>
  </conditionalFormatting>
  <conditionalFormatting sqref="J126:L126">
    <cfRule type="expression" dxfId="8282" priority="82">
      <formula>OR($G$94="No",$G$94="Don't know")</formula>
    </cfRule>
  </conditionalFormatting>
  <conditionalFormatting sqref="G127:I127">
    <cfRule type="expression" dxfId="8281" priority="81">
      <formula>OR($I$95="No",$I$95="Don't know")</formula>
    </cfRule>
  </conditionalFormatting>
  <conditionalFormatting sqref="J127:L127">
    <cfRule type="expression" dxfId="8280" priority="80">
      <formula>OR($G$95="No",$G$95="Don't know")</formula>
    </cfRule>
  </conditionalFormatting>
  <conditionalFormatting sqref="G128:I128">
    <cfRule type="expression" dxfId="8279" priority="79">
      <formula>OR($I$96="No",$I$96="Don't know")</formula>
    </cfRule>
  </conditionalFormatting>
  <conditionalFormatting sqref="J128:L128">
    <cfRule type="expression" dxfId="8278" priority="78">
      <formula>OR($G$96="No",$G$96="Don't know")</formula>
    </cfRule>
  </conditionalFormatting>
  <conditionalFormatting sqref="G129:I129">
    <cfRule type="expression" dxfId="8277" priority="77">
      <formula>OR($I$97="No",$I$97="Don't know")</formula>
    </cfRule>
  </conditionalFormatting>
  <conditionalFormatting sqref="J129:L129">
    <cfRule type="expression" dxfId="8276" priority="76">
      <formula>OR($G$97="No",$G$97="Don't know")</formula>
    </cfRule>
  </conditionalFormatting>
  <conditionalFormatting sqref="G130:I130">
    <cfRule type="expression" dxfId="8275" priority="75">
      <formula>OR($I$98="No",$I$98="Don't know")</formula>
    </cfRule>
  </conditionalFormatting>
  <conditionalFormatting sqref="J130:L130">
    <cfRule type="expression" dxfId="8274" priority="74">
      <formula>OR($G$98="No",$G$98="Don't know")</formula>
    </cfRule>
  </conditionalFormatting>
  <conditionalFormatting sqref="G131:I131">
    <cfRule type="expression" dxfId="8273" priority="73">
      <formula>OR($I$99="No",$I$99="Don't know")</formula>
    </cfRule>
  </conditionalFormatting>
  <conditionalFormatting sqref="J131:L131">
    <cfRule type="expression" dxfId="8272" priority="72">
      <formula>OR($G$99="No",$G$99="Don't know")</formula>
    </cfRule>
  </conditionalFormatting>
  <conditionalFormatting sqref="G132:I132">
    <cfRule type="expression" dxfId="8271" priority="71">
      <formula>OR($I$100="No",$I$100="Don't know")</formula>
    </cfRule>
  </conditionalFormatting>
  <conditionalFormatting sqref="J132:L132">
    <cfRule type="expression" dxfId="8270" priority="70">
      <formula>OR($G$100="No",$G$100="Don't know")</formula>
    </cfRule>
  </conditionalFormatting>
  <conditionalFormatting sqref="G133:I133">
    <cfRule type="expression" dxfId="8269" priority="69">
      <formula>OR($I$101="No",$I$101="Don't know")</formula>
    </cfRule>
  </conditionalFormatting>
  <conditionalFormatting sqref="J133:L133">
    <cfRule type="expression" dxfId="8268" priority="68">
      <formula>OR($G$101="No",$G$101="Don't know")</formula>
    </cfRule>
  </conditionalFormatting>
  <conditionalFormatting sqref="G134:L134">
    <cfRule type="expression" dxfId="8267" priority="67">
      <formula>OR($I$102="No",$I$102="Don't know")</formula>
    </cfRule>
  </conditionalFormatting>
  <conditionalFormatting sqref="G135:L135">
    <cfRule type="expression" dxfId="8266" priority="66">
      <formula>OR($I$103="No",$I$103="Don't know")</formula>
    </cfRule>
  </conditionalFormatting>
  <conditionalFormatting sqref="G136:L136">
    <cfRule type="expression" dxfId="8265" priority="65">
      <formula>OR($I$104="No",$I$104="Don't know")</formula>
    </cfRule>
  </conditionalFormatting>
  <conditionalFormatting sqref="H118:J118">
    <cfRule type="expression" dxfId="8264" priority="64">
      <formula>OR($H$117="No",$H$117="Don't know")</formula>
    </cfRule>
  </conditionalFormatting>
  <conditionalFormatting sqref="H120:J120">
    <cfRule type="expression" dxfId="8263" priority="63">
      <formula>OR($H$119="No",$H$119="Don't know")</formula>
    </cfRule>
  </conditionalFormatting>
  <conditionalFormatting sqref="L140:N150">
    <cfRule type="expression" dxfId="8262" priority="62">
      <formula>OR($F140="No",$F140="Don't know")</formula>
    </cfRule>
  </conditionalFormatting>
  <conditionalFormatting sqref="G140:K150">
    <cfRule type="expression" dxfId="8261" priority="61">
      <formula>OR($F140="No",$F140="Don't know")</formula>
    </cfRule>
  </conditionalFormatting>
  <conditionalFormatting sqref="G152:N162">
    <cfRule type="expression" dxfId="8260" priority="60">
      <formula>OR($F152="No",$F152="Don't know")</formula>
    </cfRule>
  </conditionalFormatting>
  <conditionalFormatting sqref="G164:K174">
    <cfRule type="expression" dxfId="8259" priority="59">
      <formula>OR($F164="No",$F164="Don't know")</formula>
    </cfRule>
  </conditionalFormatting>
  <conditionalFormatting sqref="L164:N174">
    <cfRule type="expression" dxfId="8258" priority="58">
      <formula>OR($F164="No",$F164="Don't know")</formula>
    </cfRule>
  </conditionalFormatting>
  <conditionalFormatting sqref="G176:N186">
    <cfRule type="expression" dxfId="8257" priority="57">
      <formula>OR($F176="No",$F176="Don't know")</formula>
    </cfRule>
  </conditionalFormatting>
  <conditionalFormatting sqref="H189:J192">
    <cfRule type="expression" dxfId="8256" priority="56">
      <formula>OR($H$187="No",$H$187="Don't know")</formula>
    </cfRule>
  </conditionalFormatting>
  <conditionalFormatting sqref="H193:J193">
    <cfRule type="expression" dxfId="8255" priority="55">
      <formula>OR($H$187="No",$H$187="Don't know")</formula>
    </cfRule>
  </conditionalFormatting>
  <conditionalFormatting sqref="H197:J197">
    <cfRule type="expression" dxfId="8254" priority="54">
      <formula>AND($H$195="No",$H$196="No")</formula>
    </cfRule>
  </conditionalFormatting>
  <conditionalFormatting sqref="H201:J202">
    <cfRule type="expression" dxfId="8253" priority="53">
      <formula>AND($H$195="No",$H$196="No")</formula>
    </cfRule>
  </conditionalFormatting>
  <conditionalFormatting sqref="G244 F246:G250">
    <cfRule type="expression" dxfId="8252" priority="51">
      <formula>OR($G$242="No",$G$242="Don't know")</formula>
    </cfRule>
  </conditionalFormatting>
  <conditionalFormatting sqref="H279:J279">
    <cfRule type="expression" dxfId="8251" priority="50">
      <formula>OR($H$278="No",$H$278="Don't know",$H$277="No",$H$277="Don't know")</formula>
    </cfRule>
  </conditionalFormatting>
  <conditionalFormatting sqref="H278:J278">
    <cfRule type="expression" dxfId="8250" priority="49">
      <formula>OR($H$277="No",$H$277="Don't know")</formula>
    </cfRule>
  </conditionalFormatting>
  <conditionalFormatting sqref="H293:J293">
    <cfRule type="expression" dxfId="8249" priority="47">
      <formula>OR($H$292="No",$H$292="Don't know",$H$292="Not applicable")</formula>
    </cfRule>
  </conditionalFormatting>
  <conditionalFormatting sqref="F198:J198">
    <cfRule type="expression" dxfId="8248" priority="45">
      <formula>OR($H$197="No",$H$197="Don't know",$H$197="Not applicable (no fees)")</formula>
    </cfRule>
  </conditionalFormatting>
  <conditionalFormatting sqref="F200:J200">
    <cfRule type="expression" dxfId="8247" priority="44">
      <formula>$H$199="No"</formula>
    </cfRule>
  </conditionalFormatting>
  <conditionalFormatting sqref="H202:J202">
    <cfRule type="expression" dxfId="8246" priority="43">
      <formula>OR($H$201="No","Don't know")</formula>
    </cfRule>
  </conditionalFormatting>
  <conditionalFormatting sqref="H339:N339">
    <cfRule type="expression" dxfId="8245" priority="42">
      <formula>OR($H$338="No",$H$338="Don't know")</formula>
    </cfRule>
  </conditionalFormatting>
  <conditionalFormatting sqref="J26">
    <cfRule type="containsBlanks" dxfId="8244" priority="40">
      <formula>LEN(TRIM(J26))=0</formula>
    </cfRule>
  </conditionalFormatting>
  <conditionalFormatting sqref="J25">
    <cfRule type="containsBlanks" dxfId="8243" priority="41">
      <formula>LEN(TRIM(J25))=0</formula>
    </cfRule>
  </conditionalFormatting>
  <conditionalFormatting sqref="H347 H350">
    <cfRule type="containsBlanks" dxfId="8242" priority="38">
      <formula>LEN(TRIM(H347))=0</formula>
    </cfRule>
    <cfRule type="containsBlanks" priority="39">
      <formula>LEN(TRIM(H347))=0</formula>
    </cfRule>
  </conditionalFormatting>
  <conditionalFormatting sqref="H348">
    <cfRule type="containsBlanks" dxfId="8241" priority="36">
      <formula>LEN(TRIM(H348))=0</formula>
    </cfRule>
    <cfRule type="containsBlanks" priority="37">
      <formula>LEN(TRIM(H348))=0</formula>
    </cfRule>
  </conditionalFormatting>
  <conditionalFormatting sqref="H349">
    <cfRule type="containsBlanks" dxfId="8240" priority="34">
      <formula>LEN(TRIM(H349))=0</formula>
    </cfRule>
    <cfRule type="containsBlanks" priority="35">
      <formula>LEN(TRIM(H349))=0</formula>
    </cfRule>
  </conditionalFormatting>
  <conditionalFormatting sqref="H345:H346">
    <cfRule type="containsBlanks" dxfId="8239" priority="32">
      <formula>LEN(TRIM(H345))=0</formula>
    </cfRule>
    <cfRule type="containsBlanks" priority="33">
      <formula>LEN(TRIM(H345))=0</formula>
    </cfRule>
  </conditionalFormatting>
  <conditionalFormatting sqref="H344">
    <cfRule type="containsBlanks" dxfId="8238" priority="30">
      <formula>LEN(TRIM(H344))=0</formula>
    </cfRule>
    <cfRule type="containsBlanks" priority="31">
      <formula>LEN(TRIM(H344))=0</formula>
    </cfRule>
  </conditionalFormatting>
  <conditionalFormatting sqref="H345:I345">
    <cfRule type="expression" dxfId="8237" priority="29">
      <formula>OR($H$344="No",$H$344="Don't know")</formula>
    </cfRule>
  </conditionalFormatting>
  <conditionalFormatting sqref="H351">
    <cfRule type="containsBlanks" dxfId="8236" priority="27">
      <formula>LEN(TRIM(H351))=0</formula>
    </cfRule>
    <cfRule type="containsBlanks" priority="28">
      <formula>LEN(TRIM(H351))=0</formula>
    </cfRule>
  </conditionalFormatting>
  <conditionalFormatting sqref="H256:I256">
    <cfRule type="containsBlanks" dxfId="8235" priority="26">
      <formula>LEN(TRIM(H256))=0</formula>
    </cfRule>
  </conditionalFormatting>
  <conditionalFormatting sqref="K255:L256">
    <cfRule type="containsBlanks" dxfId="8234" priority="25">
      <formula>LEN(TRIM(K255))=0</formula>
    </cfRule>
  </conditionalFormatting>
  <conditionalFormatting sqref="K259:L259">
    <cfRule type="containsBlanks" dxfId="8233" priority="24">
      <formula>LEN(TRIM(K259))=0</formula>
    </cfRule>
  </conditionalFormatting>
  <conditionalFormatting sqref="H259:I259">
    <cfRule type="containsBlanks" dxfId="8232" priority="23">
      <formula>LEN(TRIM(H259))=0</formula>
    </cfRule>
  </conditionalFormatting>
  <conditionalFormatting sqref="H261:I261">
    <cfRule type="containsBlanks" dxfId="8231" priority="22">
      <formula>LEN(TRIM(H261))=0</formula>
    </cfRule>
  </conditionalFormatting>
  <conditionalFormatting sqref="K261:L261">
    <cfRule type="containsBlanks" dxfId="8230" priority="21">
      <formula>LEN(TRIM(K261))=0</formula>
    </cfRule>
  </conditionalFormatting>
  <conditionalFormatting sqref="H263:I263">
    <cfRule type="containsBlanks" dxfId="8229" priority="20">
      <formula>LEN(TRIM(H263))=0</formula>
    </cfRule>
  </conditionalFormatting>
  <conditionalFormatting sqref="K263:L263">
    <cfRule type="containsBlanks" dxfId="8228" priority="19">
      <formula>LEN(TRIM(K263))=0</formula>
    </cfRule>
  </conditionalFormatting>
  <conditionalFormatting sqref="K266:L266">
    <cfRule type="containsBlanks" dxfId="8227" priority="18">
      <formula>LEN(TRIM(K266))=0</formula>
    </cfRule>
  </conditionalFormatting>
  <conditionalFormatting sqref="K268:L268">
    <cfRule type="containsBlanks" dxfId="8226" priority="17">
      <formula>LEN(TRIM(K268))=0</formula>
    </cfRule>
  </conditionalFormatting>
  <conditionalFormatting sqref="H268:I268">
    <cfRule type="containsBlanks" dxfId="8225" priority="16">
      <formula>LEN(TRIM(H268))=0</formula>
    </cfRule>
  </conditionalFormatting>
  <conditionalFormatting sqref="H271:I272">
    <cfRule type="containsBlanks" dxfId="8224" priority="15">
      <formula>LEN(TRIM(H271))=0</formula>
    </cfRule>
  </conditionalFormatting>
  <conditionalFormatting sqref="K271:L272">
    <cfRule type="containsBlanks" dxfId="8223" priority="14">
      <formula>LEN(TRIM(K271))=0</formula>
    </cfRule>
  </conditionalFormatting>
  <conditionalFormatting sqref="H266:I266">
    <cfRule type="containsBlanks" dxfId="8222" priority="13">
      <formula>LEN(TRIM(H266))=0</formula>
    </cfRule>
  </conditionalFormatting>
  <conditionalFormatting sqref="H254:I254">
    <cfRule type="containsBlanks" dxfId="8221" priority="12">
      <formula>LEN(TRIM(H254))=0</formula>
    </cfRule>
  </conditionalFormatting>
  <conditionalFormatting sqref="H257:I257">
    <cfRule type="containsBlanks" dxfId="8220" priority="11">
      <formula>LEN(TRIM(H257))=0</formula>
    </cfRule>
  </conditionalFormatting>
  <conditionalFormatting sqref="H260:I260">
    <cfRule type="containsBlanks" dxfId="8219" priority="10">
      <formula>LEN(TRIM(H260))=0</formula>
    </cfRule>
  </conditionalFormatting>
  <conditionalFormatting sqref="H264:I265">
    <cfRule type="containsBlanks" dxfId="8218" priority="9">
      <formula>LEN(TRIM(H264))=0</formula>
    </cfRule>
  </conditionalFormatting>
  <conditionalFormatting sqref="H267:I267">
    <cfRule type="containsBlanks" dxfId="8217" priority="8">
      <formula>LEN(TRIM(H267))=0</formula>
    </cfRule>
  </conditionalFormatting>
  <conditionalFormatting sqref="H270:I270">
    <cfRule type="containsBlanks" dxfId="8216" priority="7">
      <formula>LEN(TRIM(H270))=0</formula>
    </cfRule>
  </conditionalFormatting>
  <conditionalFormatting sqref="H273:I273">
    <cfRule type="containsBlanks" dxfId="8215" priority="6">
      <formula>LEN(TRIM(H273))=0</formula>
    </cfRule>
  </conditionalFormatting>
  <conditionalFormatting sqref="K254:L254">
    <cfRule type="containsBlanks" dxfId="8214" priority="5">
      <formula>LEN(TRIM(K254))=0</formula>
    </cfRule>
  </conditionalFormatting>
  <conditionalFormatting sqref="K257:L257">
    <cfRule type="containsBlanks" dxfId="8213" priority="4">
      <formula>LEN(TRIM(K257))=0</formula>
    </cfRule>
  </conditionalFormatting>
  <conditionalFormatting sqref="K260:L260">
    <cfRule type="containsBlanks" dxfId="8212" priority="3">
      <formula>LEN(TRIM(K260))=0</formula>
    </cfRule>
  </conditionalFormatting>
  <conditionalFormatting sqref="K265:L265">
    <cfRule type="containsBlanks" dxfId="8211" priority="2">
      <formula>LEN(TRIM(K265))=0</formula>
    </cfRule>
  </conditionalFormatting>
  <conditionalFormatting sqref="K267:L267">
    <cfRule type="containsBlanks" dxfId="8210" priority="1">
      <formula>LEN(TRIM(K267))=0</formula>
    </cfRule>
  </conditionalFormatting>
  <dataValidations count="58">
    <dataValidation type="list" showInputMessage="1" showErrorMessage="1" sqref="J298:K298 J303:K303 J313:K313 J318:K318 J323:K323 J328:K328 J333:K333" xr:uid="{58A5F19C-0FCF-B743-BFBB-52D041FCADAC}">
      <formula1>"WHO-prequalified, SRA, Both WHO-PQ and SRA,No SRA or WHO-PQ products registered,Don't know"</formula1>
    </dataValidation>
    <dataValidation type="list" showInputMessage="1" showErrorMessage="1" sqref="H197" xr:uid="{8F7FFDFA-6965-D14F-8ED4-ECA8CEF647A3}">
      <formula1>"Yes, No, Don't know,Not applicable (no fees)"</formula1>
    </dataValidation>
    <dataValidation type="list" showInputMessage="1" showErrorMessage="1" sqref="G244" xr:uid="{0BAA5ACD-A5DD-0441-887D-81B6D89D78A9}">
      <formula1>"Yes, No, Don't know, Not applicable (no LMIS)"</formula1>
    </dataValidation>
    <dataValidation type="list" showInputMessage="1" showErrorMessage="1" sqref="F233:F235 F231 J65:J68" xr:uid="{5E01DA4F-9C9F-6646-A578-EFA12101B4C2}">
      <formula1>"Yes, No, Don't know,Not applicable"</formula1>
    </dataValidation>
    <dataValidation type="list" showInputMessage="1" showErrorMessage="1" sqref="F236 F229" xr:uid="{0B6F0207-9191-5244-BDDF-B45477B83AAD}">
      <formula1>"Yes, No"</formula1>
    </dataValidation>
    <dataValidation type="list" showInputMessage="1" showErrorMessage="1" sqref="M50:M54 M43 M45" xr:uid="{DD764A17-916D-F445-BC17-072191E72046}">
      <formula1>"Purchase/P.O. date,Shipment date,Delivery date,Other,Unknown,Not applicable"</formula1>
    </dataValidation>
    <dataValidation type="list" showInputMessage="1" showErrorMessage="1" sqref="H347:I347" xr:uid="{C2150E8B-7C1D-1C4E-9D11-53BA96132371}">
      <formula1>"No impact, Reduced frequency of meetings, Prevented ability to meet, Don't know, Not applicable (no committee)"</formula1>
    </dataValidation>
    <dataValidation type="list" showInputMessage="1" showErrorMessage="1" sqref="F237:F240 I18 I10:I16 H201 H115:J115 I22:I23 L140:L150 H277:J278 L164:N174" xr:uid="{4BC03B30-1A57-8F4D-A404-BB05F90B07CE}">
      <formula1>"Yes, No, Don't know, Not applicable"</formula1>
    </dataValidation>
    <dataValidation type="list" showInputMessage="1" showErrorMessage="1" error="Please choose from the dropdown list." sqref="I21" xr:uid="{6546F3CC-50C0-364C-ADE0-E232A4B0A50D}">
      <formula1>"0 times, 1 time, 2-3 times, 4 or more times, Don't know, Not applicable"</formula1>
    </dataValidation>
    <dataValidation type="list" showInputMessage="1" showErrorMessage="1" sqref="H25 J25" xr:uid="{5667DC94-663B-8B42-BA7B-CA577951AF9F}">
      <formula1>"January, February, March, April, May, June, July, August, September, October, November, December"</formula1>
    </dataValidation>
    <dataValidation type="list" showInputMessage="1" showErrorMessage="1" sqref="H30:J30" xr:uid="{F3671319-EF00-9646-A3DA-56689F68CA1F}">
      <formula1>"Less than annually,Annually,Bi-annually (twice a year),Quarterly,Monthly,Ad hoc,Don't know"</formula1>
    </dataValidation>
    <dataValidation type="list" showInputMessage="1" showErrorMessage="1" sqref="F140:F150 F230 I40 F164:F174 K204:K216 H195:H196 G111 H119:J119 H117:J117 J31 H82 G242 F152:F162 H187:J187 J33 H337:H338 F43 F45 G92:N104 G106:N108 H199 I6 F176:F186" xr:uid="{A33A27CA-EBE7-934D-88EE-05E1E358ACAD}">
      <formula1>"Yes, No, Don't know"</formula1>
    </dataValidation>
    <dataValidation type="list" showInputMessage="1" showErrorMessage="1" sqref="F50:F54" xr:uid="{36C3BE64-CFFA-344B-B604-93FAEADF4198}">
      <formula1>"In-kind, Cash, Don't know, Not applicable"</formula1>
    </dataValidation>
    <dataValidation type="list" showInputMessage="1" showErrorMessage="1" sqref="H137 J137:L137" xr:uid="{EA760B9E-E9E5-244A-BD7B-05C5958A16F8}">
      <formula1>"Community Health Worker (or equivalent), Nurse, Auxiliary Nurse, Auxiliary Nurse Midwife, Clinical Officer, Doctor, Don't know, Not applicable"</formula1>
    </dataValidation>
    <dataValidation type="list" showInputMessage="1" showErrorMessage="1" sqref="H294 H282 H286 H292 H290" xr:uid="{D352BAF6-8162-5A4C-84B0-706BC0D6DB82}">
      <formula1>"Yes, No, Don’t know, Not applicable"</formula1>
    </dataValidation>
    <dataValidation type="list" showInputMessage="1" showErrorMessage="1" sqref="H284:J285" xr:uid="{E0624251-8EC1-2242-A791-849378F14D8E}">
      <formula1>"Most were tested, Some were tested, None were tested, Don't know, Not applicable"</formula1>
    </dataValidation>
    <dataValidation type="list" showInputMessage="1" showErrorMessage="1" error="Please choose from the dropdown list." sqref="I19:I20" xr:uid="{11F044A6-59AD-B64C-B4DB-2C9EF253A5E2}">
      <formula1>"Yes, No, Don't know, Not applicable"</formula1>
    </dataValidation>
    <dataValidation type="list" showInputMessage="1" showErrorMessage="1" sqref="H280:J280" xr:uid="{08293A69-22AA-FF43-B250-8FF14CF0DC21}">
      <formula1>"Less than 6 months, 6 months to under 1 year, 1 year to 18 months, More than 18 months,Don’t know, Not applicable"</formula1>
    </dataValidation>
    <dataValidation type="list" showInputMessage="1" showErrorMessage="1" sqref="H281" xr:uid="{ADD3111E-FE71-3E4A-A5DB-7F6B2A719720}">
      <formula1>"Yes,No,Don’t know, Not applicable"</formula1>
    </dataValidation>
    <dataValidation type="list" showInputMessage="1" showErrorMessage="1" sqref="H289:J289" xr:uid="{64736AE6-881D-F943-859D-1D114607556F}">
      <formula1>"0,1,2-3,More than 3, Don’t know"</formula1>
    </dataValidation>
    <dataValidation type="list" showInputMessage="1" showErrorMessage="1" sqref="H287:J287" xr:uid="{C1FA37DA-4F90-734C-AE8A-F3D0806D6E2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66089452-5841-E541-9B23-A879CF1892D3}">
      <formula1>"Yes,No,Don't know,Not applicable"</formula1>
    </dataValidation>
    <dataValidation type="list" showInputMessage="1" showErrorMessage="1" sqref="H291:J291" xr:uid="{1D422FBD-0E84-E34B-BA35-D6BC35C8E71F}">
      <formula1>"0-25%,26-50%,51-75%,76-100%, Don’t know, Not applicable"</formula1>
    </dataValidation>
    <dataValidation type="list" showInputMessage="1" showErrorMessage="1" sqref="H340:I340" xr:uid="{5A0A0318-180E-104A-B993-E183FDF5317F}">
      <formula1>"Yes (PSE plan with FP/RH component),No PSE plan started/developed,Yes PSE plan but no FP/RH component,Don't know"</formula1>
    </dataValidation>
    <dataValidation type="list" showInputMessage="1" showErrorMessage="1" sqref="F246:G246" xr:uid="{FE2D295E-1C04-E542-A2CF-DECADEE6D446}">
      <formula1>"Yes: All public sector facilities included, Yes: Some public sector facilities included,None, Don't know, Not applicable (no LMIS)"</formula1>
    </dataValidation>
    <dataValidation type="list" showInputMessage="1" showErrorMessage="1" sqref="F247:G247" xr:uid="{6A220E2C-EC1E-4648-B481-2B9BBA533896}">
      <formula1>"Yes: All private sector facilities included, Yes: Some private sector facilities included,None, Don't know, Not applicable (no LMIS)"</formula1>
    </dataValidation>
    <dataValidation type="list" showInputMessage="1" showErrorMessage="1" sqref="F248:G248" xr:uid="{EC7892A7-EB2C-CF44-B1A1-E4E870BE5402}">
      <formula1>"Yes: All NGO facilities included, Yes: Some NGO facilities included,None, Don't know, Not applicable (no LMIS)"</formula1>
    </dataValidation>
    <dataValidation type="list" showInputMessage="1" showErrorMessage="1" sqref="F249:G249" xr:uid="{A3E19427-4668-A549-BAF7-7F106720DADD}">
      <formula1>"Yes: All social marketing sites included, Yes: Some social marketing sites included,None, Don't know, Not applicable (no LMIS)"</formula1>
    </dataValidation>
    <dataValidation showInputMessage="1" showErrorMessage="1" error="Please choose from the dropdown list." sqref="K19:N23" xr:uid="{EF67C917-4880-254C-84FA-C277FC5D4F83}"/>
    <dataValidation type="list" showInputMessage="1" showErrorMessage="1" sqref="F221:G221" xr:uid="{8F7BC32E-0CF6-214D-860F-2DD877B3793B}">
      <formula1>"Yes: Extensive social marketing,Yes: Some social marketing,No,Don't know"</formula1>
    </dataValidation>
    <dataValidation type="list" showInputMessage="1" showErrorMessage="1" sqref="F223:G223" xr:uid="{EF7CD927-5FE0-424A-A61F-5223E734EAB0}">
      <formula1>"Yes: Extensive mobile outreach/education,Yes: Some mobile outreach/education,No,Don't know"</formula1>
    </dataValidation>
    <dataValidation type="list" showInputMessage="1" showErrorMessage="1" sqref="F225:G225 H189:J192 H344:I344 H346:I346" xr:uid="{BE98DF04-F018-7A45-B208-A11EE3C837CF}">
      <formula1>"Yes,No,Don't know"</formula1>
    </dataValidation>
    <dataValidation type="list" showInputMessage="1" showErrorMessage="1" sqref="G227" xr:uid="{B4A11BEB-68C9-5E4C-A754-A1D3F331CAE1}">
      <formula1>"0%,1-10%,11-20%,21-30%,31-40%,41-50%,51-60%,61-70%,71-80%,81-100%,Don't know,Not applicable"</formula1>
    </dataValidation>
    <dataValidation type="list" showInputMessage="1" showErrorMessage="1" sqref="F250:G250" xr:uid="{09CDCA2F-DD6E-284E-8577-2F8C76C1943F}">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39251007-DBD5-CC40-97FE-7630AF8BB2F4}">
      <formula1>"Ministry of Finance, Ministry of Planning,Both,Neither,Don't know, Not applicable"</formula1>
    </dataValidation>
    <dataValidation type="list" showInputMessage="1" showErrorMessage="1" error="Please choose from the dropdown list." prompt="Please select from the dropdown list" sqref="G66:I68" xr:uid="{5AFD64F5-019B-754E-9277-8B90D02ECA7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G123:I123 K123:L125 G124:G136 K127:L136" xr:uid="{D566B59B-A2D4-6B41-BB9D-CCD4772ED758}">
      <formula1>"Community Health Worker (or equivalent),Auxiliary Nurse,Auxiliary Nurse Midwife,Nurse,Clinical Officer,Doctor,Don't know,Not applicable"</formula1>
    </dataValidation>
    <dataValidation type="list" showInputMessage="1" showErrorMessage="1" sqref="F222:G222" xr:uid="{74004801-9219-2647-80F2-1123D1EB59F2}">
      <formula1>"Yes: Extensive mass media,Yes: Some mass media,No,Don't know"</formula1>
    </dataValidation>
    <dataValidation type="list" showInputMessage="1" showErrorMessage="1" sqref="F224:G224" xr:uid="{D70745B3-7C15-524B-BD68-44D7C38C3C27}">
      <formula1>"Yes: Extensive community mobilization/engagement,Yes: Some community mobilization/engagement,No,Don't know"</formula1>
    </dataValidation>
    <dataValidation type="list" showInputMessage="1" showErrorMessage="1" sqref="H283:J283" xr:uid="{EFE178DA-DC41-B24F-BC34-CD9A683F6D04}">
      <formula1>"Yes - ISO certified, Yes - WHO-PQ, Yes - both ISO certified and WHO-PQ,Neither, Don’t know, Not applicable"</formula1>
    </dataValidation>
    <dataValidation type="list" showInputMessage="1" showErrorMessage="1" sqref="J301:K301 J306:K306 J311:K311 J316:K316 J326:K326 J331:K331 J336:K336 J321:K321" xr:uid="{1AC5F4D1-7ED4-0F4D-84D4-0A9EAD357E20}">
      <formula1>"0,1,2 or more,Don't know"</formula1>
    </dataValidation>
    <dataValidation type="list" showInputMessage="1" showErrorMessage="1" sqref="H276:J276" xr:uid="{1C6BEF34-42F4-5F4E-991E-B893F406A6D3}">
      <formula1>"Yes, No, Don’t know, Not applicable (No NMRA)"</formula1>
    </dataValidation>
    <dataValidation type="list" showInputMessage="1" showErrorMessage="1" sqref="H341:I341" xr:uid="{3D3B8897-1CC5-6341-BA1C-845028FDBF4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2FBE94F8-5146-514E-BD5A-3FFBE0CEF662}">
      <formula1>"WHO-prequalified, SRA, Both WHO-PQ and SRA,No SRA or WHO-PQ products registered,Don’t know"</formula1>
    </dataValidation>
    <dataValidation type="list" showInputMessage="1" showErrorMessage="1" sqref="J309:K309 J329 J334 J304 J299 J314 J319 J324" xr:uid="{4AA4C4F4-4531-6E45-ACA2-2F0FFE16609C}">
      <formula1>"0,1,2-3,More than 3,Don't know"</formula1>
    </dataValidation>
    <dataValidation type="list" showInputMessage="1" showErrorMessage="1" sqref="H116:J116" xr:uid="{60FB88C9-1ACD-4644-9D47-697EDA1E6178}">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8CE18A0D-09A8-2C4B-9D1B-CD16435668FB}">
      <formula1>0</formula1>
      <formula2>100000000</formula2>
    </dataValidation>
    <dataValidation type="decimal" showInputMessage="1" showErrorMessage="1" error="Enter a numeric value here only (in USD)." sqref="G36:G37" xr:uid="{A1F1F8F5-3A1C-1A45-807A-A8ACE1355378}">
      <formula1>0</formula1>
      <formula2>100000000</formula2>
    </dataValidation>
    <dataValidation type="decimal" showInputMessage="1" showErrorMessage="1" error="Enter a numeric quantity only." sqref="K50:L54" xr:uid="{1AB67D8F-99A6-C641-AF19-684EE3183F66}">
      <formula1>0</formula1>
      <formula2>1000000000</formula2>
    </dataValidation>
    <dataValidation type="decimal" showInputMessage="1" showErrorMessage="1" error="Enter a numeric value here only (in USD)." sqref="G50:H54" xr:uid="{57DDE94A-BC9F-B540-BBD8-0CB6C949AE45}">
      <formula1>0</formula1>
      <formula2>500000000</formula2>
    </dataValidation>
    <dataValidation type="decimal" showInputMessage="1" showErrorMessage="1" error="Enter a numeric quantity here only." sqref="K43:L43 K45:L45" xr:uid="{4AAB05A8-DC29-5646-82E1-B5B5D08A6105}">
      <formula1>0</formula1>
      <formula2>1000000000</formula2>
    </dataValidation>
    <dataValidation type="custom" operator="lessThanOrEqual" showInputMessage="1" showErrorMessage="1" error="This number cannot exceed the total number of stock status observations (column I)." sqref="K271:K272 K259:K261 H259:H261 K254:K257 H254:H257 K263 K265:K268 H263:H268 H270:H273" xr:uid="{A03250AA-3755-E74A-8A12-B63378D3D7A8}">
      <formula1>H254&lt;=I254</formula1>
    </dataValidation>
    <dataValidation type="custom" showInputMessage="1" showErrorMessage="1" error="This number must be greater than or equal to the number of stocked out observations (Column H)." sqref="L271:L272 L259:L261 I259:I261 L254:L257 I254:I257 L263 L265:L268 I263:I268 I270:I273" xr:uid="{433AF8BB-543E-164A-A02B-C1871B9ED988}">
      <formula1>I254&gt;=H254</formula1>
    </dataValidation>
    <dataValidation type="custom" showInputMessage="1" showErrorMessage="1" error="This number must be less than or equal to the total number of SDPs reporting (stock observations) (Column L)." sqref="K264 K270" xr:uid="{B4D45268-1DFB-1744-9108-0B365636F4DF}">
      <formula1>K264&lt;=L264</formula1>
    </dataValidation>
    <dataValidation type="list" showInputMessage="1" showErrorMessage="1" sqref="H26 J26" xr:uid="{AD96D479-5805-5A4B-BF20-A5E7D2C1D0E8}">
      <formula1>"2017,2018,2019,2020,2021"</formula1>
    </dataValidation>
    <dataValidation type="custom" showInputMessage="1" showErrorMessage="1" error="This number must be greater than or equal to the total number of stocked out observations (Column K)." sqref="L264 L270" xr:uid="{9F768F97-F37B-AA44-A64B-958EB975F1AB}">
      <formula1>L264&gt;=K264</formula1>
    </dataValidation>
    <dataValidation type="list" showInputMessage="1" showErrorMessage="1" sqref="H349:I349" xr:uid="{BB2BEA24-9CC4-0D4C-ACBC-4DAFBA8C3A17}">
      <formula1>"High Impact, Medium Impact, Low Impact, No Impact, Unknown"</formula1>
    </dataValidation>
    <dataValidation type="list" showInputMessage="1" showErrorMessage="1" sqref="H348:I348" xr:uid="{5FB3CDC4-93C4-3F4B-AEED-48ED75034808}">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DBEB97A1-9E6F-B046-B8C7-5CFA90A2B4C3}"/>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33EFE-5E8F-BE4F-ADC2-6F5CD9631029}">
  <sheetPr>
    <tabColor theme="5" tint="-0.499984740745262"/>
  </sheetPr>
  <dimension ref="A1:Q352"/>
  <sheetViews>
    <sheetView showGridLines="0" zoomScaleNormal="100" zoomScaleSheetLayoutView="100" workbookViewId="0"/>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20.28515625" style="395" customWidth="1"/>
    <col min="9" max="9" width="16" style="395" customWidth="1"/>
    <col min="10" max="10" width="18.140625" style="395" customWidth="1"/>
    <col min="11" max="11" width="21.42578125" style="395" customWidth="1"/>
    <col min="12" max="12" width="15.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31</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8.5" customHeight="1" x14ac:dyDescent="0.25">
      <c r="B6" s="410" t="s">
        <v>391</v>
      </c>
      <c r="C6" s="1662" t="s">
        <v>392</v>
      </c>
      <c r="D6" s="1439"/>
      <c r="E6" s="1439"/>
      <c r="F6" s="1439"/>
      <c r="G6" s="1439"/>
      <c r="H6" s="1559"/>
      <c r="I6" s="411" t="s">
        <v>55</v>
      </c>
      <c r="J6" s="426" t="s">
        <v>393</v>
      </c>
      <c r="K6" s="1779" t="s">
        <v>3422</v>
      </c>
      <c r="L6" s="1439"/>
      <c r="M6" s="1439"/>
      <c r="N6" s="1440"/>
      <c r="O6" s="1663" t="s">
        <v>1228</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3423</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3424</v>
      </c>
      <c r="M10" s="1428"/>
      <c r="N10" s="1429"/>
      <c r="O10" s="1475"/>
      <c r="P10" s="1475"/>
    </row>
    <row r="11" spans="2:16" ht="33" customHeight="1" x14ac:dyDescent="0.25">
      <c r="B11" s="419" t="s">
        <v>402</v>
      </c>
      <c r="C11" s="1461" t="s">
        <v>403</v>
      </c>
      <c r="D11" s="1428"/>
      <c r="E11" s="1428"/>
      <c r="F11" s="1428"/>
      <c r="G11" s="1428"/>
      <c r="H11" s="1436"/>
      <c r="I11" s="505" t="s">
        <v>55</v>
      </c>
      <c r="J11" s="1661" t="s">
        <v>401</v>
      </c>
      <c r="K11" s="1436"/>
      <c r="L11" s="1658" t="s">
        <v>3425</v>
      </c>
      <c r="M11" s="1428"/>
      <c r="N11" s="1429"/>
      <c r="O11" s="1475"/>
      <c r="P11" s="1475"/>
    </row>
    <row r="12" spans="2:16" ht="31.5" customHeight="1" x14ac:dyDescent="0.25">
      <c r="B12" s="419" t="s">
        <v>404</v>
      </c>
      <c r="C12" s="1461" t="s">
        <v>405</v>
      </c>
      <c r="D12" s="1428"/>
      <c r="E12" s="1428"/>
      <c r="F12" s="1428"/>
      <c r="G12" s="1428"/>
      <c r="H12" s="1436"/>
      <c r="I12" s="505" t="s">
        <v>55</v>
      </c>
      <c r="J12" s="1661" t="s">
        <v>401</v>
      </c>
      <c r="K12" s="1436"/>
      <c r="L12" s="1658" t="s">
        <v>3426</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3427</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3428</v>
      </c>
      <c r="M14" s="1428"/>
      <c r="N14" s="1429"/>
      <c r="O14" s="1475"/>
      <c r="P14" s="1475"/>
    </row>
    <row r="15" spans="2:16" ht="30.75" customHeight="1" x14ac:dyDescent="0.25">
      <c r="B15" s="419" t="s">
        <v>411</v>
      </c>
      <c r="C15" s="1461" t="s">
        <v>412</v>
      </c>
      <c r="D15" s="1428"/>
      <c r="E15" s="1428"/>
      <c r="F15" s="1428"/>
      <c r="G15" s="1428"/>
      <c r="H15" s="1436"/>
      <c r="I15" s="505" t="s">
        <v>55</v>
      </c>
      <c r="J15" s="1661" t="s">
        <v>413</v>
      </c>
      <c r="K15" s="1436"/>
      <c r="L15" s="1658" t="s">
        <v>3429</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3430</v>
      </c>
      <c r="M16" s="1428"/>
      <c r="N16" s="1429"/>
      <c r="O16" s="1475"/>
      <c r="P16" s="1475"/>
    </row>
    <row r="17" spans="2:16" ht="30.75" customHeight="1" x14ac:dyDescent="0.25">
      <c r="B17" s="419" t="s">
        <v>417</v>
      </c>
      <c r="C17" s="1461" t="s">
        <v>418</v>
      </c>
      <c r="D17" s="1428"/>
      <c r="E17" s="1428"/>
      <c r="F17" s="1428"/>
      <c r="G17" s="1428"/>
      <c r="H17" s="1436"/>
      <c r="I17" s="505" t="s">
        <v>68</v>
      </c>
      <c r="J17" s="1661" t="s">
        <v>416</v>
      </c>
      <c r="K17" s="1436"/>
      <c r="L17" s="1658" t="s">
        <v>3431</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658" t="s">
        <v>3432</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884" t="s">
        <v>3433</v>
      </c>
      <c r="L19" s="1448"/>
      <c r="M19" s="1448"/>
      <c r="N19" s="1466"/>
      <c r="O19" s="357" t="s">
        <v>1240</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29.25" customHeight="1" thickBot="1" x14ac:dyDescent="0.3">
      <c r="B21" s="77" t="s">
        <v>426</v>
      </c>
      <c r="C21" s="1457" t="s">
        <v>427</v>
      </c>
      <c r="D21" s="1428"/>
      <c r="E21" s="1428"/>
      <c r="F21" s="1428"/>
      <c r="G21" s="1428"/>
      <c r="H21" s="1428"/>
      <c r="I21" s="505" t="s">
        <v>81</v>
      </c>
      <c r="J21" s="1490"/>
      <c r="K21" s="1478"/>
      <c r="L21" s="1496"/>
      <c r="M21" s="1496"/>
      <c r="N21" s="1454"/>
      <c r="O21" s="1500" t="s">
        <v>3310</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1241</v>
      </c>
      <c r="I25" s="587" t="s">
        <v>434</v>
      </c>
      <c r="J25" s="1" t="s">
        <v>1242</v>
      </c>
      <c r="K25" s="1656" t="s">
        <v>435</v>
      </c>
      <c r="L25" s="1657"/>
      <c r="M25" s="1495"/>
      <c r="N25" s="1452"/>
      <c r="O25" s="427"/>
      <c r="P25" s="427"/>
    </row>
    <row r="26" spans="2:16" ht="54.75" customHeight="1" x14ac:dyDescent="0.25">
      <c r="B26" s="1525"/>
      <c r="C26" s="1484"/>
      <c r="D26" s="1484"/>
      <c r="E26" s="1484"/>
      <c r="F26" s="1456"/>
      <c r="G26" s="518" t="s">
        <v>436</v>
      </c>
      <c r="H26" s="487">
        <v>2020</v>
      </c>
      <c r="I26" s="587" t="s">
        <v>437</v>
      </c>
      <c r="J26" s="487">
        <v>2021</v>
      </c>
      <c r="K26" s="1490"/>
      <c r="L26" s="1478"/>
      <c r="M26" s="1496"/>
      <c r="N26" s="1454"/>
      <c r="O26" s="373"/>
      <c r="P26" s="373"/>
    </row>
    <row r="27" spans="2:16" ht="75" customHeight="1" x14ac:dyDescent="0.25">
      <c r="B27" s="77" t="s">
        <v>438</v>
      </c>
      <c r="C27" s="1488" t="s">
        <v>439</v>
      </c>
      <c r="D27" s="1428"/>
      <c r="E27" s="1428"/>
      <c r="F27" s="1428"/>
      <c r="G27" s="1428"/>
      <c r="H27" s="1428"/>
      <c r="I27" s="1436"/>
      <c r="J27" s="922">
        <v>1556540</v>
      </c>
      <c r="K27" s="1490"/>
      <c r="L27" s="1478"/>
      <c r="M27" s="1496"/>
      <c r="N27" s="1454"/>
      <c r="O27" s="1565"/>
      <c r="P27" s="1565"/>
    </row>
    <row r="28" spans="2:16" ht="32.25" customHeight="1" x14ac:dyDescent="0.25">
      <c r="B28" s="430"/>
      <c r="C28" s="550" t="s">
        <v>395</v>
      </c>
      <c r="D28" s="1461" t="s">
        <v>440</v>
      </c>
      <c r="E28" s="1428"/>
      <c r="F28" s="1428"/>
      <c r="G28" s="1428"/>
      <c r="H28" s="1428"/>
      <c r="I28" s="1436"/>
      <c r="J28" s="841" t="s">
        <v>110</v>
      </c>
      <c r="K28" s="1490"/>
      <c r="L28" s="1478"/>
      <c r="M28" s="1496"/>
      <c r="N28" s="1454"/>
      <c r="O28" s="1475"/>
      <c r="P28" s="1475"/>
    </row>
    <row r="29" spans="2:16" ht="29.25" customHeight="1" x14ac:dyDescent="0.25">
      <c r="B29" s="519" t="s">
        <v>441</v>
      </c>
      <c r="C29" s="1461" t="s">
        <v>442</v>
      </c>
      <c r="D29" s="1428"/>
      <c r="E29" s="1428"/>
      <c r="F29" s="1428"/>
      <c r="G29" s="1436"/>
      <c r="H29" s="1821" t="s">
        <v>3434</v>
      </c>
      <c r="I29" s="1448"/>
      <c r="J29" s="1445"/>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9"/>
      <c r="M30" s="1484"/>
      <c r="N30" s="1481"/>
      <c r="O30" s="429"/>
      <c r="P30" s="382"/>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55</v>
      </c>
      <c r="K33" s="434" t="s">
        <v>446</v>
      </c>
      <c r="L33" s="1651"/>
      <c r="M33" s="1468"/>
      <c r="N33" s="1469"/>
      <c r="O33" s="591"/>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29.25" customHeight="1" x14ac:dyDescent="0.25">
      <c r="B36" s="419" t="s">
        <v>395</v>
      </c>
      <c r="C36" s="1461" t="s">
        <v>456</v>
      </c>
      <c r="D36" s="1428"/>
      <c r="E36" s="1428"/>
      <c r="F36" s="1436"/>
      <c r="G36" s="594">
        <v>0</v>
      </c>
      <c r="H36" s="595" t="s">
        <v>3249</v>
      </c>
      <c r="I36" s="1632" t="s">
        <v>93</v>
      </c>
      <c r="J36" s="1436"/>
      <c r="K36" s="2068" t="s">
        <v>3435</v>
      </c>
      <c r="L36" s="1428"/>
      <c r="M36" s="1428"/>
      <c r="N36" s="1429"/>
      <c r="O36" s="1475"/>
      <c r="P36" s="1475"/>
    </row>
    <row r="37" spans="2:17" ht="49.5" customHeight="1" x14ac:dyDescent="0.25">
      <c r="B37" s="419" t="s">
        <v>402</v>
      </c>
      <c r="C37" s="1461" t="s">
        <v>457</v>
      </c>
      <c r="D37" s="1428"/>
      <c r="E37" s="1428"/>
      <c r="F37" s="1436"/>
      <c r="G37" s="594">
        <v>0</v>
      </c>
      <c r="H37" s="595" t="s">
        <v>93</v>
      </c>
      <c r="I37" s="1632" t="s">
        <v>93</v>
      </c>
      <c r="J37" s="1436"/>
      <c r="K37" s="1642" t="s">
        <v>3436</v>
      </c>
      <c r="L37" s="1428"/>
      <c r="M37" s="1428"/>
      <c r="N37" s="1429"/>
      <c r="O37" s="1475"/>
      <c r="P37" s="1475"/>
    </row>
    <row r="38" spans="2:17" ht="45" customHeight="1" thickBot="1" x14ac:dyDescent="0.3">
      <c r="B38" s="421" t="s">
        <v>404</v>
      </c>
      <c r="C38" s="1459" t="s">
        <v>458</v>
      </c>
      <c r="D38" s="1448"/>
      <c r="E38" s="1448"/>
      <c r="F38" s="1445"/>
      <c r="G38" s="596">
        <v>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1539" t="s">
        <v>3437</v>
      </c>
      <c r="L40" s="1424"/>
      <c r="M40" s="1424"/>
      <c r="N40" s="1578"/>
      <c r="O40" s="388" t="s">
        <v>1240</v>
      </c>
      <c r="P40" s="375" t="s">
        <v>1240</v>
      </c>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1730</v>
      </c>
      <c r="P42" s="1500" t="s">
        <v>1240</v>
      </c>
    </row>
    <row r="43" spans="2:17" ht="28.5" customHeight="1" x14ac:dyDescent="0.25">
      <c r="B43" s="419" t="s">
        <v>395</v>
      </c>
      <c r="C43" s="1637" t="s">
        <v>470</v>
      </c>
      <c r="D43" s="1428"/>
      <c r="E43" s="1436"/>
      <c r="F43" s="14" t="s">
        <v>70</v>
      </c>
      <c r="G43" s="2067" t="s">
        <v>110</v>
      </c>
      <c r="H43" s="1436"/>
      <c r="I43" s="1639" t="s">
        <v>3249</v>
      </c>
      <c r="J43" s="1436"/>
      <c r="K43" s="1956" t="s">
        <v>110</v>
      </c>
      <c r="L43" s="1436"/>
      <c r="M43" s="448" t="s">
        <v>302</v>
      </c>
      <c r="N43" s="449"/>
      <c r="O43" s="1475"/>
      <c r="P43" s="1475"/>
    </row>
    <row r="44" spans="2:17" ht="31.5" customHeight="1" x14ac:dyDescent="0.25">
      <c r="B44" s="450"/>
      <c r="C44" s="1637" t="s">
        <v>471</v>
      </c>
      <c r="D44" s="1428"/>
      <c r="E44" s="1436"/>
      <c r="F44" s="1947" t="s">
        <v>3438</v>
      </c>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9" t="s">
        <v>3249</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t="s">
        <v>110</v>
      </c>
      <c r="H47" s="1425"/>
      <c r="I47" s="1627"/>
      <c r="J47" s="1425"/>
      <c r="K47" s="1628" t="s">
        <v>110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60.75" customHeight="1" x14ac:dyDescent="0.25">
      <c r="B50" s="419" t="s">
        <v>395</v>
      </c>
      <c r="C50" s="1461" t="s">
        <v>99</v>
      </c>
      <c r="D50" s="1428"/>
      <c r="E50" s="1436"/>
      <c r="F50" s="14" t="s">
        <v>1259</v>
      </c>
      <c r="G50" s="1631">
        <v>861107</v>
      </c>
      <c r="H50" s="1436"/>
      <c r="I50" s="1632" t="s">
        <v>3439</v>
      </c>
      <c r="J50" s="1436"/>
      <c r="K50" s="1633">
        <v>337295</v>
      </c>
      <c r="L50" s="1436"/>
      <c r="M50" s="448" t="s">
        <v>1261</v>
      </c>
      <c r="N50" s="925" t="s">
        <v>3440</v>
      </c>
      <c r="O50" s="357" t="s">
        <v>482</v>
      </c>
      <c r="P50" s="429"/>
    </row>
    <row r="51" spans="1:16" s="386" customFormat="1" ht="96" customHeight="1" x14ac:dyDescent="0.25">
      <c r="B51" s="419" t="s">
        <v>402</v>
      </c>
      <c r="C51" s="1461" t="s">
        <v>62</v>
      </c>
      <c r="D51" s="1428"/>
      <c r="E51" s="1436"/>
      <c r="F51" s="14" t="s">
        <v>1259</v>
      </c>
      <c r="G51" s="1631">
        <v>866368</v>
      </c>
      <c r="H51" s="1436"/>
      <c r="I51" s="1632" t="s">
        <v>3439</v>
      </c>
      <c r="J51" s="1436"/>
      <c r="K51" s="1633">
        <v>1448643.6</v>
      </c>
      <c r="L51" s="1436"/>
      <c r="M51" s="448" t="s">
        <v>1261</v>
      </c>
      <c r="N51" s="461" t="s">
        <v>3441</v>
      </c>
      <c r="O51" s="357" t="s">
        <v>483</v>
      </c>
      <c r="P51" s="429"/>
    </row>
    <row r="52" spans="1:16" s="386" customFormat="1" ht="32.25" customHeight="1" x14ac:dyDescent="0.25">
      <c r="B52" s="419" t="s">
        <v>404</v>
      </c>
      <c r="C52" s="1461" t="s">
        <v>101</v>
      </c>
      <c r="D52" s="1428"/>
      <c r="E52" s="1436"/>
      <c r="F52" s="14" t="s">
        <v>86</v>
      </c>
      <c r="G52" s="1631">
        <v>0</v>
      </c>
      <c r="H52" s="1436"/>
      <c r="I52" s="1632" t="s">
        <v>3439</v>
      </c>
      <c r="J52" s="1436"/>
      <c r="K52" s="1633">
        <v>0</v>
      </c>
      <c r="L52" s="1436"/>
      <c r="M52" s="448" t="s">
        <v>86</v>
      </c>
      <c r="N52" s="462"/>
      <c r="O52" s="357"/>
      <c r="P52" s="429"/>
    </row>
    <row r="53" spans="1:16" s="386" customFormat="1" ht="32.25" customHeight="1" x14ac:dyDescent="0.25">
      <c r="B53" s="419" t="s">
        <v>406</v>
      </c>
      <c r="C53" s="1461" t="s">
        <v>484</v>
      </c>
      <c r="D53" s="1428"/>
      <c r="E53" s="1436"/>
      <c r="F53" s="14" t="s">
        <v>86</v>
      </c>
      <c r="G53" s="1631">
        <v>0</v>
      </c>
      <c r="H53" s="1436"/>
      <c r="I53" s="1632" t="s">
        <v>3439</v>
      </c>
      <c r="J53" s="1436"/>
      <c r="K53" s="1633">
        <v>0</v>
      </c>
      <c r="L53" s="1436"/>
      <c r="M53" s="448" t="s">
        <v>86</v>
      </c>
      <c r="N53" s="600"/>
      <c r="O53" s="375"/>
      <c r="P53" s="383"/>
    </row>
    <row r="54" spans="1:16" s="386" customFormat="1" ht="32.25" customHeight="1" x14ac:dyDescent="0.25">
      <c r="B54" s="419" t="s">
        <v>409</v>
      </c>
      <c r="C54" s="1461" t="s">
        <v>302</v>
      </c>
      <c r="D54" s="1428"/>
      <c r="E54" s="1436"/>
      <c r="F54" s="14" t="s">
        <v>70</v>
      </c>
      <c r="G54" s="1631">
        <v>0</v>
      </c>
      <c r="H54" s="1436"/>
      <c r="I54" s="1632" t="s">
        <v>3439</v>
      </c>
      <c r="J54" s="1436"/>
      <c r="K54" s="1633">
        <v>0</v>
      </c>
      <c r="L54" s="1436"/>
      <c r="M54" s="448" t="s">
        <v>86</v>
      </c>
      <c r="N54" s="462"/>
      <c r="O54" s="375" t="s">
        <v>1240</v>
      </c>
      <c r="P54" s="383" t="s">
        <v>1240</v>
      </c>
    </row>
    <row r="55" spans="1:16" ht="46.5" customHeight="1" thickBot="1" x14ac:dyDescent="0.3">
      <c r="B55" s="421" t="s">
        <v>411</v>
      </c>
      <c r="C55" s="1459" t="s">
        <v>485</v>
      </c>
      <c r="D55" s="1448"/>
      <c r="E55" s="1445"/>
      <c r="F55" s="464"/>
      <c r="G55" s="1626">
        <v>1727475</v>
      </c>
      <c r="H55" s="1425"/>
      <c r="I55" s="1627"/>
      <c r="J55" s="1425"/>
      <c r="K55" s="1628">
        <v>1785938.6</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54" customHeight="1" x14ac:dyDescent="0.25">
      <c r="B57" s="604" t="s">
        <v>487</v>
      </c>
      <c r="C57" s="1630" t="s">
        <v>488</v>
      </c>
      <c r="D57" s="1428"/>
      <c r="E57" s="1428"/>
      <c r="F57" s="1428"/>
      <c r="G57" s="1428"/>
      <c r="H57" s="1428"/>
      <c r="I57" s="1436"/>
      <c r="J57" s="919" t="s">
        <v>93</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919" t="s">
        <v>93</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1727475</v>
      </c>
      <c r="K59" s="476" t="s">
        <v>446</v>
      </c>
      <c r="L59" s="1744" t="s">
        <v>3442</v>
      </c>
      <c r="M59" s="1428"/>
      <c r="N59" s="1429"/>
      <c r="O59" s="1475"/>
      <c r="P59" s="1475"/>
    </row>
    <row r="60" spans="1:16" ht="53.25" customHeight="1" x14ac:dyDescent="0.25">
      <c r="B60" s="606" t="s">
        <v>493</v>
      </c>
      <c r="C60" s="1488" t="s">
        <v>494</v>
      </c>
      <c r="D60" s="1428"/>
      <c r="E60" s="1428"/>
      <c r="F60" s="1428"/>
      <c r="G60" s="1428"/>
      <c r="H60" s="1428"/>
      <c r="I60" s="1436"/>
      <c r="J60" s="605">
        <v>1.1098172870597609</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843" t="s">
        <v>93</v>
      </c>
      <c r="K61" s="476" t="s">
        <v>393</v>
      </c>
      <c r="L61" s="1744" t="s">
        <v>3443</v>
      </c>
      <c r="M61" s="1428"/>
      <c r="N61" s="1429"/>
      <c r="O61" s="1475"/>
      <c r="P61" s="1475"/>
    </row>
    <row r="62" spans="1:16" ht="45" customHeight="1" x14ac:dyDescent="0.25">
      <c r="B62" s="608" t="s">
        <v>497</v>
      </c>
      <c r="C62" s="1621" t="s">
        <v>498</v>
      </c>
      <c r="D62" s="1428"/>
      <c r="E62" s="1428"/>
      <c r="F62" s="1428"/>
      <c r="G62" s="1428"/>
      <c r="H62" s="1428"/>
      <c r="I62" s="1436"/>
      <c r="J62" s="605" t="s">
        <v>92</v>
      </c>
      <c r="K62" s="610" t="s">
        <v>446</v>
      </c>
      <c r="L62" s="1622"/>
      <c r="M62" s="1428"/>
      <c r="N62" s="1429"/>
      <c r="O62" s="1475"/>
      <c r="P62" s="1475"/>
    </row>
    <row r="63" spans="1:16" ht="39.75" customHeight="1" x14ac:dyDescent="0.25">
      <c r="B63" s="608" t="s">
        <v>499</v>
      </c>
      <c r="C63" s="1623" t="s">
        <v>500</v>
      </c>
      <c r="D63" s="1428"/>
      <c r="E63" s="1428"/>
      <c r="F63" s="1428"/>
      <c r="G63" s="1428"/>
      <c r="H63" s="1428"/>
      <c r="I63" s="1428"/>
      <c r="J63" s="926" t="s">
        <v>93</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c r="P64" s="1565"/>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55</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70</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70</v>
      </c>
      <c r="K68" s="1490"/>
      <c r="L68" s="1478"/>
      <c r="M68" s="1496"/>
      <c r="N68" s="1454"/>
      <c r="O68" s="1475"/>
      <c r="P68" s="1475"/>
    </row>
    <row r="69" spans="2:16" ht="21" customHeight="1" x14ac:dyDescent="0.25">
      <c r="B69" s="419" t="s">
        <v>409</v>
      </c>
      <c r="C69" s="1618" t="s">
        <v>506</v>
      </c>
      <c r="D69" s="1428"/>
      <c r="E69" s="1428"/>
      <c r="F69" s="1428"/>
      <c r="G69" s="1474" t="s">
        <v>93</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t="s">
        <v>3444</v>
      </c>
      <c r="J71" s="1448"/>
      <c r="K71" s="1448"/>
      <c r="L71" s="1448"/>
      <c r="M71" s="1448"/>
      <c r="N71" s="1466"/>
      <c r="O71" s="1565" t="s">
        <v>1240</v>
      </c>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c r="L82" s="1428"/>
      <c r="M82" s="1428"/>
      <c r="N82" s="1436"/>
      <c r="O82" s="1500"/>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3445</v>
      </c>
      <c r="G84" s="1428"/>
      <c r="H84" s="1436"/>
      <c r="I84" s="1606">
        <v>15000</v>
      </c>
      <c r="J84" s="1436"/>
      <c r="K84" s="1607"/>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58</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58</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58</v>
      </c>
      <c r="L97" s="1436"/>
      <c r="M97" s="1528" t="s">
        <v>55</v>
      </c>
      <c r="N97" s="1436"/>
      <c r="O97" s="1475"/>
      <c r="P97" s="1475"/>
    </row>
    <row r="98" spans="2:16" ht="24" customHeight="1" x14ac:dyDescent="0.25">
      <c r="B98" s="612" t="s">
        <v>414</v>
      </c>
      <c r="C98" s="1595" t="s">
        <v>122</v>
      </c>
      <c r="D98" s="1428"/>
      <c r="E98" s="1428"/>
      <c r="F98" s="1436"/>
      <c r="G98" s="1528" t="s">
        <v>58</v>
      </c>
      <c r="H98" s="1436"/>
      <c r="I98" s="1528" t="s">
        <v>55</v>
      </c>
      <c r="J98" s="1436"/>
      <c r="K98" s="1528" t="s">
        <v>58</v>
      </c>
      <c r="L98" s="1436"/>
      <c r="M98" s="1528" t="s">
        <v>58</v>
      </c>
      <c r="N98" s="1436"/>
      <c r="O98" s="1475"/>
      <c r="P98" s="1475"/>
    </row>
    <row r="99" spans="2:16" ht="24" customHeight="1" x14ac:dyDescent="0.25">
      <c r="B99" s="612" t="s">
        <v>417</v>
      </c>
      <c r="C99" s="1595" t="s">
        <v>538</v>
      </c>
      <c r="D99" s="1428"/>
      <c r="E99" s="1428"/>
      <c r="F99" s="1436"/>
      <c r="G99" s="1528" t="s">
        <v>55</v>
      </c>
      <c r="H99" s="1436"/>
      <c r="I99" s="1528" t="s">
        <v>55</v>
      </c>
      <c r="J99" s="1436"/>
      <c r="K99" s="1528" t="s">
        <v>58</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58</v>
      </c>
      <c r="L100" s="1436"/>
      <c r="M100" s="1528" t="s">
        <v>58</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58</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58</v>
      </c>
      <c r="H104" s="1436"/>
      <c r="I104" s="1528" t="s">
        <v>55</v>
      </c>
      <c r="J104" s="1436"/>
      <c r="K104" s="1528" t="s">
        <v>58</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889" t="s">
        <v>93</v>
      </c>
      <c r="F106" s="1436"/>
      <c r="G106" s="1528" t="s">
        <v>93</v>
      </c>
      <c r="H106" s="1436"/>
      <c r="I106" s="1528" t="s">
        <v>93</v>
      </c>
      <c r="J106" s="1436"/>
      <c r="K106" s="1528" t="s">
        <v>93</v>
      </c>
      <c r="L106" s="1436"/>
      <c r="M106" s="1528" t="s">
        <v>93</v>
      </c>
      <c r="N106" s="1436"/>
      <c r="O106" s="1475"/>
      <c r="P106" s="1475"/>
    </row>
    <row r="107" spans="2:16" ht="25.5" customHeight="1" x14ac:dyDescent="0.25">
      <c r="B107" s="486" t="s">
        <v>509</v>
      </c>
      <c r="C107" s="1594" t="s">
        <v>550</v>
      </c>
      <c r="D107" s="1428"/>
      <c r="E107" s="1889" t="s">
        <v>93</v>
      </c>
      <c r="F107" s="1436"/>
      <c r="G107" s="1528" t="s">
        <v>93</v>
      </c>
      <c r="H107" s="1436"/>
      <c r="I107" s="1528" t="s">
        <v>93</v>
      </c>
      <c r="J107" s="1436"/>
      <c r="K107" s="1528" t="s">
        <v>93</v>
      </c>
      <c r="L107" s="1436"/>
      <c r="M107" s="1528" t="s">
        <v>93</v>
      </c>
      <c r="N107" s="1436"/>
      <c r="O107" s="1475"/>
      <c r="P107" s="1475"/>
    </row>
    <row r="108" spans="2:16" ht="25.5" customHeight="1" x14ac:dyDescent="0.25">
      <c r="B108" s="486" t="s">
        <v>511</v>
      </c>
      <c r="C108" s="1594" t="s">
        <v>550</v>
      </c>
      <c r="D108" s="1428"/>
      <c r="E108" s="1889" t="s">
        <v>93</v>
      </c>
      <c r="F108" s="1436"/>
      <c r="G108" s="1528" t="s">
        <v>93</v>
      </c>
      <c r="H108" s="1436"/>
      <c r="I108" s="1528" t="s">
        <v>93</v>
      </c>
      <c r="J108" s="1436"/>
      <c r="K108" s="1528" t="s">
        <v>93</v>
      </c>
      <c r="L108" s="1436"/>
      <c r="M108" s="1528" t="s">
        <v>93</v>
      </c>
      <c r="N108" s="1436"/>
      <c r="O108" s="1475"/>
      <c r="P108" s="1475"/>
    </row>
    <row r="109" spans="2:16" ht="63.75" customHeight="1" thickBot="1" x14ac:dyDescent="0.3">
      <c r="B109" s="479" t="s">
        <v>551</v>
      </c>
      <c r="C109" s="1423" t="s">
        <v>552</v>
      </c>
      <c r="D109" s="1424"/>
      <c r="E109" s="1424"/>
      <c r="F109" s="1425"/>
      <c r="G109" s="2065" t="s">
        <v>3446</v>
      </c>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800" t="s">
        <v>555</v>
      </c>
      <c r="I111" s="1559"/>
      <c r="J111" s="2066" t="s">
        <v>3447</v>
      </c>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35.25" customHeight="1" thickBot="1" x14ac:dyDescent="0.3">
      <c r="B113" s="419" t="s">
        <v>557</v>
      </c>
      <c r="C113" s="1457" t="s">
        <v>558</v>
      </c>
      <c r="D113" s="1428"/>
      <c r="E113" s="1428"/>
      <c r="F113" s="1428"/>
      <c r="G113" s="1428"/>
      <c r="H113" s="1492" t="s">
        <v>3448</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v>5</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992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1240</v>
      </c>
      <c r="P117" s="1565" t="s">
        <v>1240</v>
      </c>
    </row>
    <row r="118" spans="2:16" ht="33" customHeight="1" x14ac:dyDescent="0.25">
      <c r="B118" s="497" t="s">
        <v>395</v>
      </c>
      <c r="C118" s="1488" t="s">
        <v>565</v>
      </c>
      <c r="D118" s="1428"/>
      <c r="E118" s="1428"/>
      <c r="F118" s="1428"/>
      <c r="G118" s="1436"/>
      <c r="H118" s="1492" t="s">
        <v>93</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1240</v>
      </c>
      <c r="P119" s="1500" t="s">
        <v>1240</v>
      </c>
    </row>
    <row r="120" spans="2:16" ht="54" customHeight="1" thickBot="1" x14ac:dyDescent="0.3">
      <c r="B120" s="414" t="s">
        <v>395</v>
      </c>
      <c r="C120" s="1588" t="s">
        <v>565</v>
      </c>
      <c r="D120" s="1448"/>
      <c r="E120" s="1448"/>
      <c r="F120" s="1448"/>
      <c r="G120" s="1445"/>
      <c r="H120" s="1492" t="s">
        <v>3449</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1240</v>
      </c>
      <c r="P122" s="1421"/>
    </row>
    <row r="123" spans="2:16" ht="83.25" customHeight="1" x14ac:dyDescent="0.25">
      <c r="B123" s="497" t="s">
        <v>557</v>
      </c>
      <c r="C123" s="1545" t="s">
        <v>573</v>
      </c>
      <c r="D123" s="1428"/>
      <c r="E123" s="1428"/>
      <c r="F123" s="1436"/>
      <c r="G123" s="1528" t="s">
        <v>1276</v>
      </c>
      <c r="H123" s="1428"/>
      <c r="I123" s="1436"/>
      <c r="J123" s="1528" t="s">
        <v>1277</v>
      </c>
      <c r="K123" s="1428"/>
      <c r="L123" s="1436"/>
      <c r="M123" s="1563"/>
      <c r="N123" s="1429"/>
      <c r="O123" s="1454"/>
      <c r="P123" s="1475"/>
    </row>
    <row r="124" spans="2:16" ht="42" customHeight="1" x14ac:dyDescent="0.25">
      <c r="B124" s="497" t="s">
        <v>402</v>
      </c>
      <c r="C124" s="1545" t="s">
        <v>574</v>
      </c>
      <c r="D124" s="1428"/>
      <c r="E124" s="1428"/>
      <c r="F124" s="1436"/>
      <c r="G124" s="1528" t="s">
        <v>1276</v>
      </c>
      <c r="H124" s="1428"/>
      <c r="I124" s="1436"/>
      <c r="J124" s="1528" t="s">
        <v>1277</v>
      </c>
      <c r="K124" s="1428"/>
      <c r="L124" s="1436"/>
      <c r="M124" s="1563"/>
      <c r="N124" s="1429"/>
      <c r="O124" s="1454"/>
      <c r="P124" s="1475"/>
    </row>
    <row r="125" spans="2:16" ht="31.5" customHeight="1" x14ac:dyDescent="0.25">
      <c r="B125" s="497" t="s">
        <v>404</v>
      </c>
      <c r="C125" s="2" t="s">
        <v>419</v>
      </c>
      <c r="D125" s="1545" t="s">
        <v>575</v>
      </c>
      <c r="E125" s="1428"/>
      <c r="F125" s="1436"/>
      <c r="G125" s="1528" t="s">
        <v>1276</v>
      </c>
      <c r="H125" s="1428"/>
      <c r="I125" s="1436"/>
      <c r="J125" s="1528" t="s">
        <v>1277</v>
      </c>
      <c r="K125" s="1428"/>
      <c r="L125" s="1436"/>
      <c r="M125" s="1563"/>
      <c r="N125" s="1429"/>
      <c r="O125" s="1454"/>
      <c r="P125" s="1475"/>
    </row>
    <row r="126" spans="2:16" ht="32.25" customHeight="1" x14ac:dyDescent="0.25">
      <c r="B126" s="497"/>
      <c r="C126" s="613" t="s">
        <v>509</v>
      </c>
      <c r="D126" s="1545" t="s">
        <v>576</v>
      </c>
      <c r="E126" s="1428"/>
      <c r="F126" s="1436"/>
      <c r="G126" s="1528" t="s">
        <v>155</v>
      </c>
      <c r="H126" s="1428"/>
      <c r="I126" s="1436"/>
      <c r="J126" s="1528" t="s">
        <v>86</v>
      </c>
      <c r="K126" s="1428"/>
      <c r="L126" s="1436"/>
      <c r="M126" s="614"/>
      <c r="N126" s="491"/>
      <c r="O126" s="1454"/>
      <c r="P126" s="1475"/>
    </row>
    <row r="127" spans="2:16" ht="32.25" customHeight="1" x14ac:dyDescent="0.25">
      <c r="B127" s="497" t="s">
        <v>406</v>
      </c>
      <c r="C127" s="1545" t="s">
        <v>577</v>
      </c>
      <c r="D127" s="1428"/>
      <c r="E127" s="1428"/>
      <c r="F127" s="1436"/>
      <c r="G127" s="1528" t="s">
        <v>155</v>
      </c>
      <c r="H127" s="1428"/>
      <c r="I127" s="1436"/>
      <c r="J127" s="1528" t="s">
        <v>155</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c r="N128" s="1429"/>
      <c r="O128" s="1454"/>
      <c r="P128" s="1475"/>
    </row>
    <row r="129" spans="1:16" ht="28.5" customHeight="1" x14ac:dyDescent="0.25">
      <c r="B129" s="497" t="s">
        <v>411</v>
      </c>
      <c r="C129" s="1595" t="s">
        <v>121</v>
      </c>
      <c r="D129" s="1428"/>
      <c r="E129" s="1428"/>
      <c r="F129" s="1436"/>
      <c r="G129" s="1528" t="s">
        <v>1276</v>
      </c>
      <c r="H129" s="1428"/>
      <c r="I129" s="1436"/>
      <c r="J129" s="1528" t="s">
        <v>1277</v>
      </c>
      <c r="K129" s="1428"/>
      <c r="L129" s="1436"/>
      <c r="M129" s="1563"/>
      <c r="N129" s="1429"/>
      <c r="O129" s="1454"/>
      <c r="P129" s="1475"/>
    </row>
    <row r="130" spans="1:16" ht="28.5" customHeight="1" x14ac:dyDescent="0.25">
      <c r="B130" s="497" t="s">
        <v>414</v>
      </c>
      <c r="C130" s="1595" t="s">
        <v>122</v>
      </c>
      <c r="D130" s="1428"/>
      <c r="E130" s="1428"/>
      <c r="F130" s="1436"/>
      <c r="G130" s="1528" t="s">
        <v>1276</v>
      </c>
      <c r="H130" s="1428"/>
      <c r="I130" s="1436"/>
      <c r="J130" s="1528" t="s">
        <v>86</v>
      </c>
      <c r="K130" s="1428"/>
      <c r="L130" s="1436"/>
      <c r="M130" s="1563"/>
      <c r="N130" s="1429"/>
      <c r="O130" s="1454"/>
      <c r="P130" s="1475"/>
    </row>
    <row r="131" spans="1:16" ht="28.5" customHeight="1" x14ac:dyDescent="0.25">
      <c r="B131" s="497" t="s">
        <v>417</v>
      </c>
      <c r="C131" s="1545" t="s">
        <v>579</v>
      </c>
      <c r="D131" s="1428"/>
      <c r="E131" s="1428"/>
      <c r="F131" s="1436"/>
      <c r="G131" s="1528" t="s">
        <v>155</v>
      </c>
      <c r="H131" s="1428"/>
      <c r="I131" s="1436"/>
      <c r="J131" s="1528" t="s">
        <v>1277</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155</v>
      </c>
      <c r="H136" s="1428"/>
      <c r="I136" s="1436"/>
      <c r="J136" s="1528" t="s">
        <v>86</v>
      </c>
      <c r="K136" s="1428"/>
      <c r="L136" s="1436"/>
      <c r="M136" s="1574"/>
      <c r="N136" s="1429"/>
      <c r="O136" s="1454"/>
      <c r="P136" s="1475"/>
    </row>
    <row r="137" spans="1:16" ht="42.75" customHeight="1" thickBot="1" x14ac:dyDescent="0.3">
      <c r="B137" s="615" t="s">
        <v>548</v>
      </c>
      <c r="C137" s="1575" t="s">
        <v>581</v>
      </c>
      <c r="D137" s="1424"/>
      <c r="E137" s="1424"/>
      <c r="F137" s="492" t="s">
        <v>582</v>
      </c>
      <c r="G137" s="616" t="s">
        <v>3450</v>
      </c>
      <c r="H137" s="1576" t="s">
        <v>155</v>
      </c>
      <c r="I137" s="1425"/>
      <c r="J137" s="1576" t="s">
        <v>86</v>
      </c>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1278</v>
      </c>
      <c r="P139" s="1573"/>
    </row>
    <row r="140" spans="1:16" ht="19.5" customHeight="1" x14ac:dyDescent="0.25">
      <c r="A140" s="360"/>
      <c r="B140" s="496" t="s">
        <v>395</v>
      </c>
      <c r="C140" s="1461" t="s">
        <v>188</v>
      </c>
      <c r="D140" s="1428"/>
      <c r="E140" s="1436"/>
      <c r="F140" s="14" t="s">
        <v>55</v>
      </c>
      <c r="G140" s="1566" t="s">
        <v>3451</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1566" t="s">
        <v>3451</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55</v>
      </c>
      <c r="G142" s="1566" t="s">
        <v>3451</v>
      </c>
      <c r="H142" s="1428"/>
      <c r="I142" s="1428"/>
      <c r="J142" s="1428"/>
      <c r="K142" s="1436"/>
      <c r="L142" s="1567" t="s">
        <v>55</v>
      </c>
      <c r="M142" s="1428"/>
      <c r="N142" s="1429"/>
      <c r="O142" s="1475"/>
      <c r="P142" s="1475"/>
    </row>
    <row r="143" spans="1:16" ht="19.5" customHeight="1" x14ac:dyDescent="0.25">
      <c r="A143" s="360"/>
      <c r="B143" s="496" t="s">
        <v>406</v>
      </c>
      <c r="C143" s="1461" t="s">
        <v>191</v>
      </c>
      <c r="D143" s="1428"/>
      <c r="E143" s="1436"/>
      <c r="F143" s="14" t="s">
        <v>55</v>
      </c>
      <c r="G143" s="1566" t="s">
        <v>3451</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617" t="s">
        <v>55</v>
      </c>
      <c r="G144" s="1566" t="s">
        <v>3451</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617" t="s">
        <v>55</v>
      </c>
      <c r="G145" s="1566" t="s">
        <v>3451</v>
      </c>
      <c r="H145" s="1428"/>
      <c r="I145" s="1428"/>
      <c r="J145" s="1428"/>
      <c r="K145" s="1436"/>
      <c r="L145" s="1567" t="s">
        <v>55</v>
      </c>
      <c r="M145" s="1428"/>
      <c r="N145" s="1429"/>
      <c r="O145" s="1475"/>
      <c r="P145" s="1475"/>
    </row>
    <row r="146" spans="1:16" ht="19.5" customHeight="1" x14ac:dyDescent="0.25">
      <c r="A146" s="360"/>
      <c r="B146" s="498" t="s">
        <v>414</v>
      </c>
      <c r="C146" s="1461" t="s">
        <v>194</v>
      </c>
      <c r="D146" s="1428"/>
      <c r="E146" s="1436"/>
      <c r="F146" s="617" t="s">
        <v>55</v>
      </c>
      <c r="G146" s="1566" t="s">
        <v>3451</v>
      </c>
      <c r="H146" s="1428"/>
      <c r="I146" s="1428"/>
      <c r="J146" s="1428"/>
      <c r="K146" s="1436"/>
      <c r="L146" s="1567" t="s">
        <v>55</v>
      </c>
      <c r="M146" s="1428"/>
      <c r="N146" s="1429"/>
      <c r="O146" s="1475"/>
      <c r="P146" s="1475"/>
    </row>
    <row r="147" spans="1:16" ht="19.5" customHeight="1" x14ac:dyDescent="0.25">
      <c r="A147" s="360"/>
      <c r="B147" s="498" t="s">
        <v>417</v>
      </c>
      <c r="C147" s="1461" t="s">
        <v>195</v>
      </c>
      <c r="D147" s="1428"/>
      <c r="E147" s="1436"/>
      <c r="F147" s="617" t="s">
        <v>55</v>
      </c>
      <c r="G147" s="1566" t="s">
        <v>3451</v>
      </c>
      <c r="H147" s="1428"/>
      <c r="I147" s="1428"/>
      <c r="J147" s="1428"/>
      <c r="K147" s="1436"/>
      <c r="L147" s="1567" t="s">
        <v>55</v>
      </c>
      <c r="M147" s="1428"/>
      <c r="N147" s="1429"/>
      <c r="O147" s="1475"/>
      <c r="P147" s="1475"/>
    </row>
    <row r="148" spans="1:16" ht="19.5" customHeight="1" x14ac:dyDescent="0.25">
      <c r="A148" s="360"/>
      <c r="B148" s="498" t="s">
        <v>419</v>
      </c>
      <c r="C148" s="1461" t="s">
        <v>196</v>
      </c>
      <c r="D148" s="1428"/>
      <c r="E148" s="1436"/>
      <c r="F148" s="617" t="s">
        <v>55</v>
      </c>
      <c r="G148" s="1566" t="s">
        <v>3451</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617" t="s">
        <v>55</v>
      </c>
      <c r="G149" s="1566" t="s">
        <v>3451</v>
      </c>
      <c r="H149" s="1428"/>
      <c r="I149" s="1428"/>
      <c r="J149" s="1428"/>
      <c r="K149" s="1436"/>
      <c r="L149" s="1567" t="s">
        <v>55</v>
      </c>
      <c r="M149" s="1428"/>
      <c r="N149" s="1429"/>
      <c r="O149" s="1475"/>
      <c r="P149" s="1475"/>
    </row>
    <row r="150" spans="1:16" ht="19.5" customHeight="1" x14ac:dyDescent="0.25">
      <c r="A150" s="360"/>
      <c r="B150" s="497" t="s">
        <v>542</v>
      </c>
      <c r="C150" s="1461" t="s">
        <v>198</v>
      </c>
      <c r="D150" s="1428"/>
      <c r="E150" s="1436"/>
      <c r="F150" s="617" t="s">
        <v>55</v>
      </c>
      <c r="G150" s="1566" t="s">
        <v>3451</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18.75" customHeight="1" x14ac:dyDescent="0.25">
      <c r="A152" s="360"/>
      <c r="B152" s="496" t="s">
        <v>395</v>
      </c>
      <c r="C152" s="1461" t="s">
        <v>188</v>
      </c>
      <c r="D152" s="1428"/>
      <c r="E152" s="1436"/>
      <c r="F152" s="1" t="s">
        <v>55</v>
      </c>
      <c r="G152" s="1557" t="s">
        <v>3452</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3452</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t="s">
        <v>3452</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3452</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t="s">
        <v>3452</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557" t="s">
        <v>3452</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557" t="s">
        <v>3452</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t="s">
        <v>3452</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3452</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3452</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3452</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1278</v>
      </c>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302</v>
      </c>
      <c r="P175" s="1500"/>
    </row>
    <row r="176" spans="1:16" ht="21" customHeight="1" x14ac:dyDescent="0.25">
      <c r="A176" s="360"/>
      <c r="B176" s="499" t="s">
        <v>395</v>
      </c>
      <c r="C176" s="1461" t="s">
        <v>188</v>
      </c>
      <c r="D176" s="1428"/>
      <c r="E176" s="1436"/>
      <c r="F176" s="1" t="s">
        <v>55</v>
      </c>
      <c r="G176" s="1557" t="s">
        <v>3453</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55</v>
      </c>
      <c r="G177" s="1557" t="s">
        <v>3453</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55</v>
      </c>
      <c r="G178" s="1557" t="s">
        <v>3453</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55</v>
      </c>
      <c r="G179" s="1557" t="s">
        <v>3453</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55</v>
      </c>
      <c r="G180" s="1557" t="s">
        <v>3453</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55</v>
      </c>
      <c r="G181" s="1557" t="s">
        <v>3453</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55</v>
      </c>
      <c r="G182" s="1557" t="s">
        <v>3453</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55</v>
      </c>
      <c r="G183" s="1557" t="s">
        <v>3453</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55</v>
      </c>
      <c r="G184" s="1557" t="s">
        <v>3453</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55</v>
      </c>
      <c r="G185" s="1557" t="s">
        <v>3453</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55</v>
      </c>
      <c r="G186" s="1557" t="s">
        <v>3453</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c r="M187" s="1495"/>
      <c r="N187" s="1452"/>
      <c r="O187" s="1470"/>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58</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58</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58</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110</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t="s">
        <v>2747</v>
      </c>
    </row>
    <row r="195" spans="2:16" ht="21.75" customHeight="1" x14ac:dyDescent="0.25">
      <c r="B195" s="419" t="s">
        <v>395</v>
      </c>
      <c r="C195" s="1461" t="s">
        <v>606</v>
      </c>
      <c r="D195" s="1428"/>
      <c r="E195" s="1428"/>
      <c r="F195" s="1428"/>
      <c r="G195" s="1436"/>
      <c r="H195" s="1462" t="s">
        <v>58</v>
      </c>
      <c r="I195" s="1428"/>
      <c r="J195" s="1436"/>
      <c r="K195" s="1514" t="s">
        <v>446</v>
      </c>
      <c r="L195" s="1640" t="s">
        <v>3454</v>
      </c>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28" t="s">
        <v>93</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1240</v>
      </c>
      <c r="P199" s="1470"/>
    </row>
    <row r="200" spans="2:16" ht="38.25" customHeight="1" x14ac:dyDescent="0.25">
      <c r="B200" s="503"/>
      <c r="C200" s="1461" t="s">
        <v>611</v>
      </c>
      <c r="D200" s="1428"/>
      <c r="E200" s="1436"/>
      <c r="F200" s="1528" t="s">
        <v>93</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t="s">
        <v>2748</v>
      </c>
      <c r="P201" s="1470"/>
    </row>
    <row r="202" spans="2:16" ht="27" customHeight="1" x14ac:dyDescent="0.25">
      <c r="B202" s="421" t="s">
        <v>395</v>
      </c>
      <c r="C202" s="1457" t="s">
        <v>614</v>
      </c>
      <c r="D202" s="1428"/>
      <c r="E202" s="1428"/>
      <c r="F202" s="1428"/>
      <c r="G202" s="1428"/>
      <c r="H202" s="1653" t="s">
        <v>93</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55</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55</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70</v>
      </c>
      <c r="L216" s="1490"/>
      <c r="M216" s="1478"/>
      <c r="N216" s="1496"/>
      <c r="O216" s="1475"/>
      <c r="P216" s="1475"/>
    </row>
    <row r="217" spans="2:16" ht="27" customHeight="1" x14ac:dyDescent="0.25">
      <c r="B217" s="506"/>
      <c r="C217" s="1461" t="s">
        <v>628</v>
      </c>
      <c r="D217" s="1428"/>
      <c r="E217" s="1436"/>
      <c r="F217" s="1548"/>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844">
        <v>42985</v>
      </c>
      <c r="L218" s="1490"/>
      <c r="M218" s="1478"/>
      <c r="N218" s="1496"/>
      <c r="O218" s="1475"/>
      <c r="P218" s="1475"/>
    </row>
    <row r="219" spans="2:16" ht="23.25" customHeight="1" x14ac:dyDescent="0.25">
      <c r="B219" s="507" t="s">
        <v>631</v>
      </c>
      <c r="C219" s="1461" t="s">
        <v>632</v>
      </c>
      <c r="D219" s="1428"/>
      <c r="E219" s="1436"/>
      <c r="F219" s="1550" t="s">
        <v>3455</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1290</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70</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70</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70</v>
      </c>
      <c r="H227" s="508" t="s">
        <v>446</v>
      </c>
      <c r="I227" s="1536" t="s">
        <v>3456</v>
      </c>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c r="P228" s="1470"/>
    </row>
    <row r="229" spans="1:16" ht="150.75" customHeight="1" x14ac:dyDescent="0.25">
      <c r="B229" s="507" t="s">
        <v>644</v>
      </c>
      <c r="C229" s="1461" t="s">
        <v>645</v>
      </c>
      <c r="D229" s="1428"/>
      <c r="E229" s="1436"/>
      <c r="F229" s="4" t="s">
        <v>55</v>
      </c>
      <c r="G229" s="619" t="s">
        <v>446</v>
      </c>
      <c r="H229" s="2064" t="s">
        <v>3457</v>
      </c>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6" t="s">
        <v>3458</v>
      </c>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c r="I236" s="1448"/>
      <c r="J236" s="1448"/>
      <c r="K236" s="1448"/>
      <c r="L236" s="1448"/>
      <c r="M236" s="1448"/>
      <c r="N236" s="1466"/>
      <c r="O236" s="1506"/>
      <c r="P236" s="1500"/>
    </row>
    <row r="237" spans="1:16" ht="30" customHeight="1" x14ac:dyDescent="0.25">
      <c r="B237" s="504" t="s">
        <v>395</v>
      </c>
      <c r="C237" s="1461" t="s">
        <v>655</v>
      </c>
      <c r="D237" s="1428"/>
      <c r="E237" s="1436"/>
      <c r="F237" s="14" t="s">
        <v>55</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55</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55</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70</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222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1298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3459</v>
      </c>
      <c r="G250" s="1436"/>
      <c r="H250" s="518" t="s">
        <v>446</v>
      </c>
      <c r="I250" s="1536" t="s">
        <v>3460</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09.5"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1240</v>
      </c>
      <c r="P252" s="379" t="s">
        <v>3461</v>
      </c>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0</v>
      </c>
      <c r="I254" s="527">
        <v>4</v>
      </c>
      <c r="J254" s="623">
        <v>0</v>
      </c>
      <c r="K254" s="526">
        <v>324</v>
      </c>
      <c r="L254" s="526">
        <v>1915</v>
      </c>
      <c r="M254" s="624">
        <v>0.1691906005221932</v>
      </c>
      <c r="N254" s="625" t="s">
        <v>3462</v>
      </c>
      <c r="O254" s="1471"/>
      <c r="P254" s="1475"/>
    </row>
    <row r="255" spans="2:16" ht="20.25" customHeight="1" x14ac:dyDescent="0.25">
      <c r="B255" s="498" t="s">
        <v>509</v>
      </c>
      <c r="C255" s="1519" t="s">
        <v>682</v>
      </c>
      <c r="D255" s="1428"/>
      <c r="E255" s="1428"/>
      <c r="F255" s="1428"/>
      <c r="G255" s="1436"/>
      <c r="H255" s="770" t="s">
        <v>93</v>
      </c>
      <c r="I255" s="771" t="s">
        <v>93</v>
      </c>
      <c r="J255" s="911" t="s">
        <v>93</v>
      </c>
      <c r="K255" s="529" t="s">
        <v>93</v>
      </c>
      <c r="L255" s="530" t="s">
        <v>93</v>
      </c>
      <c r="M255" s="836" t="s">
        <v>93</v>
      </c>
      <c r="N255" s="625" t="s">
        <v>3462</v>
      </c>
      <c r="O255" s="1470" t="s">
        <v>1301</v>
      </c>
      <c r="P255" s="1470"/>
    </row>
    <row r="256" spans="2:16" ht="36" customHeight="1" x14ac:dyDescent="0.25">
      <c r="B256" s="498" t="s">
        <v>511</v>
      </c>
      <c r="C256" s="1519" t="s">
        <v>683</v>
      </c>
      <c r="D256" s="1428"/>
      <c r="E256" s="1436"/>
      <c r="F256" s="1522"/>
      <c r="G256" s="1436"/>
      <c r="H256" s="529" t="s">
        <v>93</v>
      </c>
      <c r="I256" s="530" t="s">
        <v>93</v>
      </c>
      <c r="J256" s="836" t="s">
        <v>93</v>
      </c>
      <c r="K256" s="529" t="s">
        <v>93</v>
      </c>
      <c r="L256" s="530" t="s">
        <v>93</v>
      </c>
      <c r="M256" s="836" t="s">
        <v>93</v>
      </c>
      <c r="N256" s="625"/>
      <c r="O256" s="1475"/>
      <c r="P256" s="1475"/>
    </row>
    <row r="257" spans="2:16" ht="18" customHeight="1" x14ac:dyDescent="0.25">
      <c r="B257" s="535" t="s">
        <v>402</v>
      </c>
      <c r="C257" s="1523" t="s">
        <v>684</v>
      </c>
      <c r="D257" s="1428"/>
      <c r="E257" s="1428"/>
      <c r="F257" s="1428"/>
      <c r="G257" s="1436"/>
      <c r="H257" s="526">
        <v>0</v>
      </c>
      <c r="I257" s="527">
        <v>4</v>
      </c>
      <c r="J257" s="623">
        <v>0</v>
      </c>
      <c r="K257" s="526">
        <v>319</v>
      </c>
      <c r="L257" s="526">
        <v>1883</v>
      </c>
      <c r="M257" s="624">
        <v>0.16941051513542221</v>
      </c>
      <c r="N257" s="625" t="s">
        <v>3462</v>
      </c>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770" t="s">
        <v>93</v>
      </c>
      <c r="I259" s="771" t="s">
        <v>93</v>
      </c>
      <c r="J259" s="911" t="s">
        <v>93</v>
      </c>
      <c r="K259" s="529" t="s">
        <v>93</v>
      </c>
      <c r="L259" s="530" t="s">
        <v>93</v>
      </c>
      <c r="M259" s="836" t="s">
        <v>93</v>
      </c>
      <c r="N259" s="625" t="s">
        <v>3462</v>
      </c>
      <c r="O259" s="1475"/>
      <c r="P259" s="1475"/>
    </row>
    <row r="260" spans="2:16" ht="20.25" customHeight="1" x14ac:dyDescent="0.25">
      <c r="B260" s="497" t="s">
        <v>509</v>
      </c>
      <c r="C260" s="1520" t="s">
        <v>687</v>
      </c>
      <c r="D260" s="1428"/>
      <c r="E260" s="1428"/>
      <c r="F260" s="1428"/>
      <c r="G260" s="537"/>
      <c r="H260" s="526">
        <v>1</v>
      </c>
      <c r="I260" s="527">
        <v>4</v>
      </c>
      <c r="J260" s="623">
        <v>0.25</v>
      </c>
      <c r="K260" s="526">
        <v>456</v>
      </c>
      <c r="L260" s="526">
        <v>1912</v>
      </c>
      <c r="M260" s="624">
        <v>0.2384937238493724</v>
      </c>
      <c r="N260" s="625" t="s">
        <v>3462</v>
      </c>
      <c r="O260" s="1475"/>
      <c r="P260" s="1475"/>
    </row>
    <row r="261" spans="2:16" ht="20.25" customHeight="1" x14ac:dyDescent="0.25">
      <c r="B261" s="497" t="s">
        <v>511</v>
      </c>
      <c r="C261" s="1519" t="s">
        <v>688</v>
      </c>
      <c r="D261" s="1428"/>
      <c r="E261" s="1428"/>
      <c r="F261" s="1428"/>
      <c r="G261" s="1436"/>
      <c r="H261" s="770" t="s">
        <v>93</v>
      </c>
      <c r="I261" s="771" t="s">
        <v>93</v>
      </c>
      <c r="J261" s="911" t="s">
        <v>93</v>
      </c>
      <c r="K261" s="529" t="s">
        <v>93</v>
      </c>
      <c r="L261" s="530" t="s">
        <v>93</v>
      </c>
      <c r="M261" s="836"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1</v>
      </c>
      <c r="I263" s="527">
        <v>4</v>
      </c>
      <c r="J263" s="623">
        <v>0.25</v>
      </c>
      <c r="K263" s="526">
        <v>408</v>
      </c>
      <c r="L263" s="526">
        <v>1900</v>
      </c>
      <c r="M263" s="624">
        <v>0.2147368421052632</v>
      </c>
      <c r="N263" s="625" t="s">
        <v>3462</v>
      </c>
      <c r="O263" s="1475"/>
      <c r="P263" s="1475"/>
    </row>
    <row r="264" spans="2:16" ht="20.25" customHeight="1" x14ac:dyDescent="0.25">
      <c r="B264" s="497" t="s">
        <v>509</v>
      </c>
      <c r="C264" s="1519" t="s">
        <v>691</v>
      </c>
      <c r="D264" s="1428"/>
      <c r="E264" s="1428"/>
      <c r="F264" s="1428"/>
      <c r="G264" s="1436"/>
      <c r="H264" s="770" t="s">
        <v>93</v>
      </c>
      <c r="I264" s="771" t="s">
        <v>93</v>
      </c>
      <c r="J264" s="911" t="s">
        <v>93</v>
      </c>
      <c r="K264" s="529" t="s">
        <v>93</v>
      </c>
      <c r="L264" s="530" t="s">
        <v>93</v>
      </c>
      <c r="M264" s="836" t="s">
        <v>93</v>
      </c>
      <c r="N264" s="625"/>
      <c r="O264" s="1475"/>
      <c r="P264" s="1475"/>
    </row>
    <row r="265" spans="2:16" ht="20.25" customHeight="1" x14ac:dyDescent="0.25">
      <c r="B265" s="535" t="s">
        <v>409</v>
      </c>
      <c r="C265" s="1508" t="s">
        <v>692</v>
      </c>
      <c r="D265" s="1428"/>
      <c r="E265" s="1428"/>
      <c r="F265" s="1428"/>
      <c r="G265" s="1428"/>
      <c r="H265" s="526">
        <v>1</v>
      </c>
      <c r="I265" s="527">
        <v>4</v>
      </c>
      <c r="J265" s="623">
        <v>0.25</v>
      </c>
      <c r="K265" s="526">
        <v>761</v>
      </c>
      <c r="L265" s="526">
        <v>1830</v>
      </c>
      <c r="M265" s="624">
        <v>0.4158469945355191</v>
      </c>
      <c r="N265" s="625" t="s">
        <v>3462</v>
      </c>
      <c r="O265" s="1475"/>
      <c r="P265" s="1475"/>
    </row>
    <row r="266" spans="2:16" ht="20.25" customHeight="1" x14ac:dyDescent="0.25">
      <c r="B266" s="535" t="s">
        <v>411</v>
      </c>
      <c r="C266" s="1508" t="s">
        <v>621</v>
      </c>
      <c r="D266" s="1428"/>
      <c r="E266" s="1428"/>
      <c r="F266" s="1428"/>
      <c r="G266" s="1428"/>
      <c r="H266" s="770" t="s">
        <v>93</v>
      </c>
      <c r="I266" s="771" t="s">
        <v>93</v>
      </c>
      <c r="J266" s="911" t="s">
        <v>93</v>
      </c>
      <c r="K266" s="529" t="s">
        <v>93</v>
      </c>
      <c r="L266" s="530" t="s">
        <v>93</v>
      </c>
      <c r="M266" s="836" t="s">
        <v>93</v>
      </c>
      <c r="N266" s="625"/>
      <c r="O266" s="1475"/>
      <c r="P266" s="1475"/>
    </row>
    <row r="267" spans="2:16" ht="20.25" customHeight="1" x14ac:dyDescent="0.25">
      <c r="B267" s="535" t="s">
        <v>414</v>
      </c>
      <c r="C267" s="1508" t="s">
        <v>121</v>
      </c>
      <c r="D267" s="1428"/>
      <c r="E267" s="1428"/>
      <c r="F267" s="1428"/>
      <c r="G267" s="1428"/>
      <c r="H267" s="526">
        <v>1</v>
      </c>
      <c r="I267" s="527">
        <v>4</v>
      </c>
      <c r="J267" s="623">
        <v>0.25</v>
      </c>
      <c r="K267" s="526">
        <v>274</v>
      </c>
      <c r="L267" s="526">
        <v>1923</v>
      </c>
      <c r="M267" s="624">
        <v>0.14248569942797709</v>
      </c>
      <c r="N267" s="625" t="s">
        <v>3462</v>
      </c>
      <c r="O267" s="1475"/>
      <c r="P267" s="1475"/>
    </row>
    <row r="268" spans="2:16" ht="20.25" customHeight="1" x14ac:dyDescent="0.25">
      <c r="B268" s="535" t="s">
        <v>417</v>
      </c>
      <c r="C268" s="1508" t="s">
        <v>122</v>
      </c>
      <c r="D268" s="1428"/>
      <c r="E268" s="1428"/>
      <c r="F268" s="1428"/>
      <c r="G268" s="1428"/>
      <c r="H268" s="526">
        <v>0</v>
      </c>
      <c r="I268" s="527">
        <v>4</v>
      </c>
      <c r="J268" s="623">
        <v>0</v>
      </c>
      <c r="K268" s="526">
        <v>521</v>
      </c>
      <c r="L268" s="526">
        <v>1849</v>
      </c>
      <c r="M268" s="624">
        <v>0.28177393185505678</v>
      </c>
      <c r="N268" s="625" t="s">
        <v>3462</v>
      </c>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770" t="s">
        <v>93</v>
      </c>
      <c r="I270" s="771" t="s">
        <v>93</v>
      </c>
      <c r="J270" s="911" t="s">
        <v>93</v>
      </c>
      <c r="K270" s="770" t="s">
        <v>93</v>
      </c>
      <c r="L270" s="771" t="s">
        <v>93</v>
      </c>
      <c r="M270" s="911" t="s">
        <v>93</v>
      </c>
      <c r="N270" s="631"/>
      <c r="O270" s="1475"/>
      <c r="P270" s="1475"/>
    </row>
    <row r="271" spans="2:16" ht="20.25" customHeight="1" x14ac:dyDescent="0.25">
      <c r="B271" s="497" t="s">
        <v>509</v>
      </c>
      <c r="C271" s="1517" t="s">
        <v>695</v>
      </c>
      <c r="D271" s="1428"/>
      <c r="E271" s="1428"/>
      <c r="F271" s="1428"/>
      <c r="G271" s="1436"/>
      <c r="H271" s="770" t="s">
        <v>93</v>
      </c>
      <c r="I271" s="771" t="s">
        <v>93</v>
      </c>
      <c r="J271" s="911" t="s">
        <v>93</v>
      </c>
      <c r="K271" s="770" t="s">
        <v>93</v>
      </c>
      <c r="L271" s="771" t="s">
        <v>93</v>
      </c>
      <c r="M271" s="911" t="s">
        <v>93</v>
      </c>
      <c r="N271" s="629"/>
      <c r="O271" s="1475"/>
      <c r="P271" s="1475"/>
    </row>
    <row r="272" spans="2:16" ht="18" customHeight="1" x14ac:dyDescent="0.25">
      <c r="B272" s="535" t="s">
        <v>540</v>
      </c>
      <c r="C272" s="1508" t="s">
        <v>547</v>
      </c>
      <c r="D272" s="1428"/>
      <c r="E272" s="1428"/>
      <c r="F272" s="1428"/>
      <c r="G272" s="1428"/>
      <c r="H272" s="526">
        <v>0</v>
      </c>
      <c r="I272" s="527">
        <v>4</v>
      </c>
      <c r="J272" s="623">
        <v>0</v>
      </c>
      <c r="K272" s="526">
        <v>595</v>
      </c>
      <c r="L272" s="526">
        <v>1863</v>
      </c>
      <c r="M272" s="624">
        <v>0.31937734836285558</v>
      </c>
      <c r="N272" s="625" t="s">
        <v>3462</v>
      </c>
      <c r="O272" s="1475"/>
      <c r="P272" s="1475"/>
    </row>
    <row r="273" spans="2:16" ht="43.5" customHeight="1" x14ac:dyDescent="0.25">
      <c r="B273" s="421" t="s">
        <v>542</v>
      </c>
      <c r="C273" s="1461" t="s">
        <v>696</v>
      </c>
      <c r="D273" s="1428"/>
      <c r="E273" s="1428"/>
      <c r="F273" s="1428"/>
      <c r="G273" s="1436"/>
      <c r="H273" s="540">
        <v>4</v>
      </c>
      <c r="I273" s="540">
        <v>32</v>
      </c>
      <c r="J273" s="627">
        <v>0.125</v>
      </c>
      <c r="K273" s="540">
        <v>3658</v>
      </c>
      <c r="L273" s="540">
        <v>15075</v>
      </c>
      <c r="M273" s="628">
        <v>0.24265339966832511</v>
      </c>
      <c r="N273" s="625" t="s">
        <v>3462</v>
      </c>
      <c r="O273" s="1471"/>
      <c r="P273" s="1471"/>
    </row>
    <row r="274" spans="2:16" ht="63.7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c r="P277" s="1470"/>
    </row>
    <row r="278" spans="2:16" ht="3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3463</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314</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1306</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1506"/>
      <c r="P282" s="1506"/>
    </row>
    <row r="283" spans="2:16" ht="46.5" customHeight="1" x14ac:dyDescent="0.25">
      <c r="B283" s="77" t="s">
        <v>712</v>
      </c>
      <c r="C283" s="1461" t="s">
        <v>713</v>
      </c>
      <c r="D283" s="1428"/>
      <c r="E283" s="1428"/>
      <c r="F283" s="1428"/>
      <c r="G283" s="1436"/>
      <c r="H283" s="1462" t="s">
        <v>1306</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70</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70</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1306</v>
      </c>
      <c r="I286" s="1448"/>
      <c r="J286" s="1445"/>
      <c r="K286" s="1490"/>
      <c r="L286" s="1478"/>
      <c r="M286" s="1496"/>
      <c r="N286" s="1454"/>
      <c r="O286" s="1500"/>
      <c r="P286" s="1500"/>
    </row>
    <row r="287" spans="2:16" ht="32.25" customHeight="1" thickBot="1" x14ac:dyDescent="0.3">
      <c r="B287" s="452" t="s">
        <v>395</v>
      </c>
      <c r="C287" s="1423" t="s">
        <v>719</v>
      </c>
      <c r="D287" s="1424"/>
      <c r="E287" s="1424"/>
      <c r="F287" s="1424"/>
      <c r="G287" s="1425"/>
      <c r="H287" s="1501" t="s">
        <v>1306</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1306</v>
      </c>
      <c r="I289" s="1428"/>
      <c r="J289" s="1428"/>
      <c r="K289" s="1493" t="s">
        <v>446</v>
      </c>
      <c r="L289" s="1494"/>
      <c r="M289" s="1495"/>
      <c r="N289" s="1452"/>
      <c r="O289" s="1497"/>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1306</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70</v>
      </c>
      <c r="K299" s="1436"/>
      <c r="L299" s="1478"/>
      <c r="M299" s="1478"/>
      <c r="N299" s="1454"/>
      <c r="O299" s="1475"/>
      <c r="P299" s="1475"/>
    </row>
    <row r="300" spans="1:16" ht="19.5" customHeight="1" x14ac:dyDescent="0.25">
      <c r="A300" s="360"/>
      <c r="B300" s="549"/>
      <c r="C300" s="549" t="s">
        <v>511</v>
      </c>
      <c r="D300" s="1457" t="s">
        <v>735</v>
      </c>
      <c r="E300" s="1428"/>
      <c r="F300" s="1428"/>
      <c r="G300" s="1428"/>
      <c r="H300" s="1474"/>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70</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70</v>
      </c>
      <c r="K304" s="1436"/>
      <c r="L304" s="1478"/>
      <c r="M304" s="1478"/>
      <c r="N304" s="1454"/>
      <c r="O304" s="1475"/>
      <c r="P304" s="1475"/>
    </row>
    <row r="305" spans="1:16" ht="19.5" customHeight="1" x14ac:dyDescent="0.25">
      <c r="A305" s="360"/>
      <c r="B305" s="549"/>
      <c r="C305" s="549" t="s">
        <v>511</v>
      </c>
      <c r="D305" s="1476" t="s">
        <v>735</v>
      </c>
      <c r="E305" s="1448"/>
      <c r="F305" s="1448"/>
      <c r="G305" s="1448"/>
      <c r="H305" s="1487"/>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t="s">
        <v>70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1306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70</v>
      </c>
      <c r="K309" s="1436"/>
      <c r="L309" s="1478"/>
      <c r="M309" s="1478"/>
      <c r="N309" s="1454"/>
      <c r="O309" s="1475"/>
      <c r="P309" s="1475"/>
    </row>
    <row r="310" spans="1:16" ht="19.5" customHeight="1" x14ac:dyDescent="0.25">
      <c r="A310" s="360"/>
      <c r="B310" s="419"/>
      <c r="C310" s="549" t="s">
        <v>511</v>
      </c>
      <c r="D310" s="1457" t="s">
        <v>735</v>
      </c>
      <c r="E310" s="1428"/>
      <c r="F310" s="1428"/>
      <c r="G310" s="1428"/>
      <c r="H310" s="1474"/>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t="s">
        <v>70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70</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70</v>
      </c>
      <c r="K314" s="1436"/>
      <c r="L314" s="1478"/>
      <c r="M314" s="1478"/>
      <c r="N314" s="1454"/>
      <c r="O314" s="1475"/>
      <c r="P314" s="1475"/>
    </row>
    <row r="315" spans="1:16" ht="19.5" customHeight="1" x14ac:dyDescent="0.25">
      <c r="A315" s="360"/>
      <c r="B315" s="419"/>
      <c r="C315" s="549" t="s">
        <v>511</v>
      </c>
      <c r="D315" s="1457" t="s">
        <v>735</v>
      </c>
      <c r="E315" s="1428"/>
      <c r="F315" s="1428"/>
      <c r="G315" s="1428"/>
      <c r="H315" s="1474"/>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t="s">
        <v>70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70</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70</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t="s">
        <v>70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70</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70</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t="s">
        <v>70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70</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70</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t="s">
        <v>70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70</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70</v>
      </c>
      <c r="K334" s="1436"/>
      <c r="L334" s="1478"/>
      <c r="M334" s="1478"/>
      <c r="N334" s="1454"/>
      <c r="O334" s="1475"/>
      <c r="P334" s="1475"/>
    </row>
    <row r="335" spans="1:16" ht="19.5" customHeight="1" x14ac:dyDescent="0.25">
      <c r="A335" s="360"/>
      <c r="B335" s="419"/>
      <c r="C335" s="509" t="s">
        <v>511</v>
      </c>
      <c r="D335" s="1457" t="s">
        <v>735</v>
      </c>
      <c r="E335" s="1428"/>
      <c r="F335" s="1428"/>
      <c r="G335" s="1428"/>
      <c r="H335" s="1474"/>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t="s">
        <v>70</v>
      </c>
      <c r="K336" s="1436"/>
      <c r="L336" s="1479"/>
      <c r="M336" s="1479"/>
      <c r="N336" s="1481"/>
      <c r="O336" s="1471"/>
      <c r="P336" s="1471"/>
    </row>
    <row r="337" spans="1:16" ht="50.25" customHeight="1" x14ac:dyDescent="0.25">
      <c r="A337" s="360"/>
      <c r="B337" s="550" t="s">
        <v>746</v>
      </c>
      <c r="C337" s="1457" t="s">
        <v>747</v>
      </c>
      <c r="D337" s="1428"/>
      <c r="E337" s="1428"/>
      <c r="F337" s="1428"/>
      <c r="G337" s="1428"/>
      <c r="H337" s="1" t="s">
        <v>70</v>
      </c>
      <c r="I337" s="552" t="s">
        <v>748</v>
      </c>
      <c r="J337" s="1458"/>
      <c r="K337" s="1428"/>
      <c r="L337" s="1428"/>
      <c r="M337" s="1428"/>
      <c r="N337" s="1429"/>
      <c r="O337" s="378"/>
      <c r="P337" s="378"/>
    </row>
    <row r="338" spans="1:16" ht="87.75" customHeight="1" x14ac:dyDescent="0.25">
      <c r="A338" s="360"/>
      <c r="B338" s="550" t="s">
        <v>749</v>
      </c>
      <c r="C338" s="1459" t="s">
        <v>750</v>
      </c>
      <c r="D338" s="1448"/>
      <c r="E338" s="1448"/>
      <c r="F338" s="1448"/>
      <c r="G338" s="1445"/>
      <c r="H338" s="12" t="s">
        <v>70</v>
      </c>
      <c r="I338" s="547" t="s">
        <v>446</v>
      </c>
      <c r="J338" s="1460"/>
      <c r="K338" s="1428"/>
      <c r="L338" s="1428"/>
      <c r="M338" s="1428"/>
      <c r="N338" s="1429"/>
      <c r="O338" s="1470"/>
      <c r="P338" s="1470"/>
    </row>
    <row r="339" spans="1:16" ht="42" customHeight="1" x14ac:dyDescent="0.25">
      <c r="A339" s="360"/>
      <c r="B339" s="419" t="s">
        <v>395</v>
      </c>
      <c r="C339" s="1459" t="s">
        <v>751</v>
      </c>
      <c r="D339" s="1448"/>
      <c r="E339" s="1448"/>
      <c r="F339" s="1448"/>
      <c r="G339" s="1445"/>
      <c r="H339" s="1700" t="s">
        <v>70</v>
      </c>
      <c r="I339" s="1428"/>
      <c r="J339" s="1428"/>
      <c r="K339" s="1428"/>
      <c r="L339" s="1428"/>
      <c r="M339" s="1428"/>
      <c r="N339" s="1436"/>
      <c r="O339" s="1471"/>
      <c r="P339" s="1471"/>
    </row>
    <row r="340" spans="1:16" ht="42.75" customHeight="1" thickBot="1" x14ac:dyDescent="0.3">
      <c r="A340" s="360"/>
      <c r="B340" s="553" t="s">
        <v>752</v>
      </c>
      <c r="C340" s="1461" t="s">
        <v>753</v>
      </c>
      <c r="D340" s="1428"/>
      <c r="E340" s="1428"/>
      <c r="F340" s="1428"/>
      <c r="G340" s="1436"/>
      <c r="H340" s="1462" t="s">
        <v>358</v>
      </c>
      <c r="I340" s="1436"/>
      <c r="J340" s="1463" t="s">
        <v>446</v>
      </c>
      <c r="K340" s="1465"/>
      <c r="L340" s="1448"/>
      <c r="M340" s="1448"/>
      <c r="N340" s="1466"/>
      <c r="O340" s="1421"/>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54" customHeight="1" x14ac:dyDescent="0.25">
      <c r="A345" s="360"/>
      <c r="B345" s="553" t="s">
        <v>758</v>
      </c>
      <c r="C345" s="1461" t="s">
        <v>759</v>
      </c>
      <c r="D345" s="1428"/>
      <c r="E345" s="1428"/>
      <c r="F345" s="1428"/>
      <c r="G345" s="1436"/>
      <c r="H345" s="1462" t="s">
        <v>3464</v>
      </c>
      <c r="I345" s="1436"/>
      <c r="J345" s="547" t="s">
        <v>446</v>
      </c>
      <c r="K345" s="1691"/>
      <c r="L345" s="1428"/>
      <c r="M345" s="1428"/>
      <c r="N345" s="1429"/>
      <c r="O345" s="1453"/>
      <c r="P345" s="1454"/>
    </row>
    <row r="346" spans="1:16" ht="4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53.25" customHeight="1" x14ac:dyDescent="0.25">
      <c r="A347" s="360"/>
      <c r="B347" s="553" t="s">
        <v>762</v>
      </c>
      <c r="C347" s="1461" t="s">
        <v>763</v>
      </c>
      <c r="D347" s="1428"/>
      <c r="E347" s="1428"/>
      <c r="F347" s="1428"/>
      <c r="G347" s="1436"/>
      <c r="H347" s="1503" t="s">
        <v>373</v>
      </c>
      <c r="I347" s="1456"/>
      <c r="J347" s="547" t="s">
        <v>446</v>
      </c>
      <c r="K347" s="1694" t="s">
        <v>3465</v>
      </c>
      <c r="L347" s="1428"/>
      <c r="M347" s="1428"/>
      <c r="N347" s="1429"/>
      <c r="O347" s="1453"/>
      <c r="P347" s="1454"/>
    </row>
    <row r="348" spans="1:16" ht="64.5" customHeight="1" x14ac:dyDescent="0.25">
      <c r="A348" s="360"/>
      <c r="B348" s="553" t="s">
        <v>764</v>
      </c>
      <c r="C348" s="1461" t="s">
        <v>765</v>
      </c>
      <c r="D348" s="1428"/>
      <c r="E348" s="1428"/>
      <c r="F348" s="1428"/>
      <c r="G348" s="1436"/>
      <c r="H348" s="1696" t="s">
        <v>2796</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2798</v>
      </c>
      <c r="I349" s="1445"/>
      <c r="J349" s="547" t="s">
        <v>446</v>
      </c>
      <c r="K349" s="1691"/>
      <c r="L349" s="1428"/>
      <c r="M349" s="1428"/>
      <c r="N349" s="1429"/>
      <c r="O349" s="1453"/>
      <c r="P349" s="1454"/>
    </row>
    <row r="350" spans="1:16" ht="67.5" customHeight="1" x14ac:dyDescent="0.25">
      <c r="A350" s="360"/>
      <c r="B350" s="553" t="s">
        <v>768</v>
      </c>
      <c r="C350" s="1461" t="s">
        <v>769</v>
      </c>
      <c r="D350" s="1428"/>
      <c r="E350" s="1428"/>
      <c r="F350" s="1428"/>
      <c r="G350" s="1436"/>
      <c r="H350" s="1499" t="s">
        <v>3466</v>
      </c>
      <c r="I350" s="1445"/>
      <c r="J350" s="547" t="s">
        <v>446</v>
      </c>
      <c r="K350" s="1691"/>
      <c r="L350" s="1428"/>
      <c r="M350" s="1428"/>
      <c r="N350" s="1429"/>
      <c r="O350" s="1453"/>
      <c r="P350" s="1454"/>
    </row>
    <row r="351" spans="1:16" ht="47.25" customHeight="1" thickBot="1" x14ac:dyDescent="0.3">
      <c r="A351" s="360"/>
      <c r="B351" s="550" t="s">
        <v>770</v>
      </c>
      <c r="C351" s="1645" t="s">
        <v>771</v>
      </c>
      <c r="D351" s="1424"/>
      <c r="E351" s="1424"/>
      <c r="F351" s="1424"/>
      <c r="G351" s="1424"/>
      <c r="H351" s="1462" t="s">
        <v>222</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8209" priority="92">
      <formula>OR($I$6="No",$I$6="Don't know")</formula>
    </cfRule>
    <cfRule type="containsBlanks" dxfId="8208" priority="239">
      <formula>LEN(TRIM(F8))=0</formula>
    </cfRule>
    <cfRule type="expression" dxfId="8207" priority="243">
      <formula>$N$13="No"</formula>
    </cfRule>
    <cfRule type="expression" dxfId="8206" priority="244">
      <formula>$N$13="Not applicable"</formula>
    </cfRule>
    <cfRule type="expression" dxfId="8205" priority="245">
      <formula>$N$13="Don't know"</formula>
    </cfRule>
  </conditionalFormatting>
  <conditionalFormatting sqref="L164:M174">
    <cfRule type="expression" dxfId="8204" priority="224">
      <formula>$F$197="Don't know"</formula>
    </cfRule>
    <cfRule type="expression" dxfId="8203" priority="225">
      <formula>$F$197="No"</formula>
    </cfRule>
    <cfRule type="expression" dxfId="8202" priority="241">
      <formula>$F$197="Don't know"</formula>
    </cfRule>
    <cfRule type="expression" dxfId="8201" priority="242">
      <formula>$F$197="No"</formula>
    </cfRule>
  </conditionalFormatting>
  <conditionalFormatting sqref="G36:H37 F43:J43 H82 O252 F164:F174 H276:H278 H338 H280:H286 G92:N92 L164:N174 H254:I255 H257:I257 H260:I260 H263:I263 H272:I272 H25:H26 H30 H265:I265 H267:I268 F45:J45 F50:J54">
    <cfRule type="containsBlanks" dxfId="8200" priority="240">
      <formula>LEN(TRIM(F25))=0</formula>
    </cfRule>
  </conditionalFormatting>
  <conditionalFormatting sqref="O111 O117 O119 O194 O201:O203 O122:O137 O163 O19:O21">
    <cfRule type="containsBlanks" dxfId="8199" priority="238">
      <formula>LEN(TRIM(O19))=0</formula>
    </cfRule>
  </conditionalFormatting>
  <conditionalFormatting sqref="I36:J37">
    <cfRule type="containsBlanks" dxfId="8198" priority="237">
      <formula>LEN(TRIM(I36))=0</formula>
    </cfRule>
  </conditionalFormatting>
  <conditionalFormatting sqref="F219 K113 F176:F186 K195 H201 K204:K216 G123:G125 J123:J125 G127:G136 J127:J136">
    <cfRule type="containsBlanks" dxfId="8197" priority="236">
      <formula>LEN(TRIM(F113))=0</formula>
    </cfRule>
  </conditionalFormatting>
  <conditionalFormatting sqref="J27:J28">
    <cfRule type="containsBlanks" dxfId="8196" priority="234">
      <formula>LEN(TRIM(J27))=0</formula>
    </cfRule>
  </conditionalFormatting>
  <conditionalFormatting sqref="G111">
    <cfRule type="containsBlanks" dxfId="8195" priority="235">
      <formula>LEN(TRIM(G111))=0</formula>
    </cfRule>
  </conditionalFormatting>
  <conditionalFormatting sqref="J31">
    <cfRule type="containsBlanks" dxfId="8194" priority="233">
      <formula>LEN(TRIM(J31))=0</formula>
    </cfRule>
  </conditionalFormatting>
  <conditionalFormatting sqref="J33">
    <cfRule type="containsBlanks" dxfId="8193" priority="232">
      <formula>LEN(TRIM(J33))=0</formula>
    </cfRule>
  </conditionalFormatting>
  <conditionalFormatting sqref="K218">
    <cfRule type="containsBlanks" dxfId="8192" priority="223">
      <formula>LEN(TRIM(K218))=0</formula>
    </cfRule>
  </conditionalFormatting>
  <conditionalFormatting sqref="O175">
    <cfRule type="containsBlanks" dxfId="8191" priority="219">
      <formula>LEN(TRIM(O175))=0</formula>
    </cfRule>
  </conditionalFormatting>
  <conditionalFormatting sqref="H119 K113">
    <cfRule type="expression" dxfId="8190" priority="230">
      <formula>#REF!="Don't know"</formula>
    </cfRule>
    <cfRule type="expression" dxfId="8189" priority="231">
      <formula>#REF!="No"</formula>
    </cfRule>
  </conditionalFormatting>
  <conditionalFormatting sqref="H119">
    <cfRule type="containsBlanks" dxfId="8188" priority="229">
      <formula>LEN(TRIM(H119))=0</formula>
    </cfRule>
  </conditionalFormatting>
  <conditionalFormatting sqref="H117">
    <cfRule type="containsBlanks" dxfId="8187" priority="226">
      <formula>LEN(TRIM(H117))=0</formula>
    </cfRule>
    <cfRule type="expression" dxfId="8186" priority="227">
      <formula>#REF!="Don't know"</formula>
    </cfRule>
    <cfRule type="expression" dxfId="8185" priority="228">
      <formula>#REF!="No"</formula>
    </cfRule>
  </conditionalFormatting>
  <conditionalFormatting sqref="O6:O7">
    <cfRule type="containsBlanks" dxfId="8184" priority="221">
      <formula>LEN(TRIM(O6))=0</formula>
    </cfRule>
  </conditionalFormatting>
  <conditionalFormatting sqref="H289:H290">
    <cfRule type="containsBlanks" dxfId="8183" priority="222">
      <formula>LEN(TRIM(H289))=0</formula>
    </cfRule>
  </conditionalFormatting>
  <conditionalFormatting sqref="O40">
    <cfRule type="containsBlanks" dxfId="8182" priority="220">
      <formula>LEN(TRIM(O40))=0</formula>
    </cfRule>
  </conditionalFormatting>
  <conditionalFormatting sqref="O199:O200">
    <cfRule type="containsBlanks" dxfId="8181" priority="218">
      <formula>LEN(TRIM(O199))=0</formula>
    </cfRule>
  </conditionalFormatting>
  <conditionalFormatting sqref="H292">
    <cfRule type="containsBlanks" dxfId="8180" priority="216">
      <formula>LEN(TRIM(H292))=0</formula>
    </cfRule>
  </conditionalFormatting>
  <conditionalFormatting sqref="I40">
    <cfRule type="containsBlanks" dxfId="8179" priority="217">
      <formula>LEN(TRIM(I40))=0</formula>
    </cfRule>
  </conditionalFormatting>
  <conditionalFormatting sqref="F229:F231 F233:F235">
    <cfRule type="containsBlanks" dxfId="8178" priority="215">
      <formula>LEN(TRIM(F229))=0</formula>
    </cfRule>
  </conditionalFormatting>
  <conditionalFormatting sqref="F236">
    <cfRule type="containsBlanks" dxfId="8177" priority="214">
      <formula>LEN(TRIM(F236))=0</formula>
    </cfRule>
  </conditionalFormatting>
  <conditionalFormatting sqref="F237:F240">
    <cfRule type="expression" dxfId="8176" priority="46">
      <formula>$F$236="No"</formula>
    </cfRule>
    <cfRule type="containsBlanks" dxfId="8175" priority="213">
      <formula>LEN(TRIM(F237))=0</formula>
    </cfRule>
  </conditionalFormatting>
  <conditionalFormatting sqref="L140:L150">
    <cfRule type="expression" dxfId="8174" priority="211">
      <formula>$F$197="Don't know"</formula>
    </cfRule>
    <cfRule type="expression" dxfId="8173" priority="212">
      <formula>$F$197="No"</formula>
    </cfRule>
  </conditionalFormatting>
  <conditionalFormatting sqref="F140:F150 L140:L150">
    <cfRule type="containsBlanks" dxfId="8172" priority="210">
      <formula>LEN(TRIM(F140))=0</formula>
    </cfRule>
  </conditionalFormatting>
  <conditionalFormatting sqref="F152:F162">
    <cfRule type="containsBlanks" dxfId="8171" priority="209">
      <formula>LEN(TRIM(F152))=0</formula>
    </cfRule>
  </conditionalFormatting>
  <conditionalFormatting sqref="O151">
    <cfRule type="containsBlanks" dxfId="8170" priority="208">
      <formula>LEN(TRIM(O151))=0</formula>
    </cfRule>
  </conditionalFormatting>
  <conditionalFormatting sqref="F71:F73">
    <cfRule type="containsBlanks" dxfId="8169" priority="207">
      <formula>LEN(TRIM(F71))=0</formula>
    </cfRule>
  </conditionalFormatting>
  <conditionalFormatting sqref="H189:H192">
    <cfRule type="containsBlanks" dxfId="8168" priority="204">
      <formula>LEN(TRIM(H189))=0</formula>
    </cfRule>
    <cfRule type="expression" dxfId="8167" priority="205">
      <formula>$H$120="Don't know"</formula>
    </cfRule>
    <cfRule type="expression" dxfId="8166" priority="206">
      <formula>$H$120="no"</formula>
    </cfRule>
  </conditionalFormatting>
  <conditionalFormatting sqref="H187">
    <cfRule type="containsBlanks" dxfId="8165" priority="201">
      <formula>LEN(TRIM(H187))=0</formula>
    </cfRule>
    <cfRule type="expression" dxfId="8164" priority="202">
      <formula>#REF!="Don't know"</formula>
    </cfRule>
    <cfRule type="expression" dxfId="8163" priority="203">
      <formula>#REF!="No"</formula>
    </cfRule>
  </conditionalFormatting>
  <conditionalFormatting sqref="H340:I340 H341">
    <cfRule type="containsBlanks" dxfId="8162" priority="199">
      <formula>LEN(TRIM(H340))=0</formula>
    </cfRule>
    <cfRule type="containsBlanks" priority="200">
      <formula>LEN(TRIM(H340))=0</formula>
    </cfRule>
  </conditionalFormatting>
  <conditionalFormatting sqref="F246:F250">
    <cfRule type="containsBlanks" dxfId="8161" priority="197">
      <formula>LEN(TRIM(F246))=0</formula>
    </cfRule>
  </conditionalFormatting>
  <conditionalFormatting sqref="G69:J69">
    <cfRule type="containsBlanks" dxfId="8160" priority="195">
      <formula>LEN(TRIM(G69))=0</formula>
    </cfRule>
  </conditionalFormatting>
  <conditionalFormatting sqref="O139">
    <cfRule type="containsBlanks" dxfId="8159" priority="198">
      <formula>LEN(TRIM(O139))=0</formula>
    </cfRule>
  </conditionalFormatting>
  <conditionalFormatting sqref="F221:G221 F223:G223 F222 F225:G225 F224">
    <cfRule type="containsBlanks" dxfId="8158" priority="194">
      <formula>LEN(TRIM(F221))=0</formula>
    </cfRule>
  </conditionalFormatting>
  <conditionalFormatting sqref="G242 G244">
    <cfRule type="containsBlanks" dxfId="8157" priority="196">
      <formula>LEN(TRIM(G242))=0</formula>
    </cfRule>
  </conditionalFormatting>
  <conditionalFormatting sqref="G227">
    <cfRule type="containsBlanks" dxfId="8156" priority="193">
      <formula>LEN(TRIM(G227))=0</formula>
    </cfRule>
  </conditionalFormatting>
  <conditionalFormatting sqref="O220 O227">
    <cfRule type="containsBlanks" dxfId="8155" priority="192">
      <formula>LEN(TRIM(O220))=0</formula>
    </cfRule>
  </conditionalFormatting>
  <conditionalFormatting sqref="J334">
    <cfRule type="containsBlanks" dxfId="8154" priority="183">
      <formula>LEN(TRIM(J334))=0</formula>
    </cfRule>
  </conditionalFormatting>
  <conditionalFormatting sqref="J324">
    <cfRule type="containsBlanks" dxfId="8153" priority="185">
      <formula>LEN(TRIM(J324))=0</formula>
    </cfRule>
  </conditionalFormatting>
  <conditionalFormatting sqref="J298">
    <cfRule type="containsBlanks" dxfId="8152" priority="191">
      <formula>LEN(TRIM(J298))=0</formula>
    </cfRule>
  </conditionalFormatting>
  <conditionalFormatting sqref="J299">
    <cfRule type="containsBlanks" dxfId="8151" priority="190">
      <formula>LEN(TRIM(J299))=0</formula>
    </cfRule>
  </conditionalFormatting>
  <conditionalFormatting sqref="J304">
    <cfRule type="containsBlanks" dxfId="8150" priority="189">
      <formula>LEN(TRIM(J304))=0</formula>
    </cfRule>
  </conditionalFormatting>
  <conditionalFormatting sqref="J309">
    <cfRule type="containsBlanks" dxfId="8149" priority="188">
      <formula>LEN(TRIM(J309))=0</formula>
    </cfRule>
  </conditionalFormatting>
  <conditionalFormatting sqref="J314">
    <cfRule type="containsBlanks" dxfId="8148" priority="187">
      <formula>LEN(TRIM(J314))=0</formula>
    </cfRule>
  </conditionalFormatting>
  <conditionalFormatting sqref="J319">
    <cfRule type="containsBlanks" dxfId="8147" priority="186">
      <formula>LEN(TRIM(J319))=0</formula>
    </cfRule>
  </conditionalFormatting>
  <conditionalFormatting sqref="J329">
    <cfRule type="containsBlanks" dxfId="8146" priority="184">
      <formula>LEN(TRIM(J329))=0</formula>
    </cfRule>
  </conditionalFormatting>
  <conditionalFormatting sqref="J65:J68">
    <cfRule type="containsBlanks" dxfId="8145" priority="182">
      <formula>LEN(TRIM(J65))=0</formula>
    </cfRule>
  </conditionalFormatting>
  <conditionalFormatting sqref="J301">
    <cfRule type="containsBlanks" dxfId="8144" priority="181">
      <formula>LEN(TRIM(J301))=0</formula>
    </cfRule>
  </conditionalFormatting>
  <conditionalFormatting sqref="J306">
    <cfRule type="containsBlanks" dxfId="8143" priority="180">
      <formula>LEN(TRIM(J306))=0</formula>
    </cfRule>
  </conditionalFormatting>
  <conditionalFormatting sqref="J311">
    <cfRule type="containsBlanks" dxfId="8142" priority="179">
      <formula>LEN(TRIM(J311))=0</formula>
    </cfRule>
  </conditionalFormatting>
  <conditionalFormatting sqref="J316">
    <cfRule type="containsBlanks" dxfId="8141" priority="178">
      <formula>LEN(TRIM(J316))=0</formula>
    </cfRule>
  </conditionalFormatting>
  <conditionalFormatting sqref="J326">
    <cfRule type="containsBlanks" dxfId="8140" priority="177">
      <formula>LEN(TRIM(J326))=0</formula>
    </cfRule>
  </conditionalFormatting>
  <conditionalFormatting sqref="J331">
    <cfRule type="containsBlanks" dxfId="8139" priority="176">
      <formula>LEN(TRIM(J331))=0</formula>
    </cfRule>
  </conditionalFormatting>
  <conditionalFormatting sqref="J336">
    <cfRule type="containsBlanks" dxfId="8138" priority="175">
      <formula>LEN(TRIM(J336))=0</formula>
    </cfRule>
  </conditionalFormatting>
  <conditionalFormatting sqref="H337">
    <cfRule type="containsBlanks" dxfId="8137" priority="174">
      <formula>LEN(TRIM(H337))=0</formula>
    </cfRule>
  </conditionalFormatting>
  <conditionalFormatting sqref="K19:N23">
    <cfRule type="containsBlanks" dxfId="8136" priority="173">
      <formula>LEN(TRIM(K19))=0</formula>
    </cfRule>
  </conditionalFormatting>
  <conditionalFormatting sqref="J321">
    <cfRule type="containsBlanks" dxfId="8135" priority="172">
      <formula>LEN(TRIM(J321))=0</formula>
    </cfRule>
  </conditionalFormatting>
  <conditionalFormatting sqref="H287:J287">
    <cfRule type="containsBlanks" dxfId="8134" priority="171">
      <formula>LEN(TRIM(H287))=0</formula>
    </cfRule>
  </conditionalFormatting>
  <conditionalFormatting sqref="H291:J291">
    <cfRule type="expression" dxfId="8133" priority="42">
      <formula>OR($H$290="No",$H$290="Don't know")</formula>
    </cfRule>
    <cfRule type="containsBlanks" dxfId="8132" priority="170">
      <formula>LEN(TRIM(H291))=0</formula>
    </cfRule>
  </conditionalFormatting>
  <conditionalFormatting sqref="H294:J294">
    <cfRule type="expression" dxfId="8131" priority="40">
      <formula>$H$292="Yes"</formula>
    </cfRule>
    <cfRule type="containsBlanks" dxfId="8130" priority="169">
      <formula>LEN(TRIM(H294))=0</formula>
    </cfRule>
  </conditionalFormatting>
  <conditionalFormatting sqref="O50">
    <cfRule type="containsBlanks" dxfId="8129" priority="168">
      <formula>LEN(TRIM(O50))=0</formula>
    </cfRule>
  </conditionalFormatting>
  <conditionalFormatting sqref="O51">
    <cfRule type="containsBlanks" dxfId="8128" priority="167">
      <formula>LEN(TRIM(O51))=0</formula>
    </cfRule>
  </conditionalFormatting>
  <conditionalFormatting sqref="O54">
    <cfRule type="containsBlanks" dxfId="8127" priority="166">
      <formula>LEN(TRIM(O54))=0</formula>
    </cfRule>
  </conditionalFormatting>
  <conditionalFormatting sqref="O71">
    <cfRule type="containsBlanks" dxfId="8126" priority="165">
      <formula>LEN(TRIM(O71))=0</formula>
    </cfRule>
  </conditionalFormatting>
  <conditionalFormatting sqref="O42:O47">
    <cfRule type="containsBlanks" dxfId="8125" priority="117">
      <formula>LEN(TRIM(O42))=0</formula>
    </cfRule>
    <cfRule type="containsBlanks" dxfId="8124" priority="164">
      <formula>LEN(TRIM(O42))=0</formula>
    </cfRule>
  </conditionalFormatting>
  <conditionalFormatting sqref="J308">
    <cfRule type="containsBlanks" dxfId="8123" priority="163">
      <formula>LEN(TRIM(J308))=0</formula>
    </cfRule>
  </conditionalFormatting>
  <conditionalFormatting sqref="G93:H104">
    <cfRule type="containsBlanks" dxfId="8122" priority="162">
      <formula>LEN(TRIM(G93))=0</formula>
    </cfRule>
  </conditionalFormatting>
  <conditionalFormatting sqref="I93:J104">
    <cfRule type="containsBlanks" dxfId="8121" priority="161">
      <formula>LEN(TRIM(I93))=0</formula>
    </cfRule>
  </conditionalFormatting>
  <conditionalFormatting sqref="K93:L104">
    <cfRule type="containsBlanks" dxfId="8120" priority="160">
      <formula>LEN(TRIM(K93))=0</formula>
    </cfRule>
  </conditionalFormatting>
  <conditionalFormatting sqref="M93:N104">
    <cfRule type="containsBlanks" dxfId="8119" priority="159">
      <formula>LEN(TRIM(M93))=0</formula>
    </cfRule>
  </conditionalFormatting>
  <conditionalFormatting sqref="F75:F78">
    <cfRule type="containsBlanks" dxfId="8118" priority="158">
      <formula>LEN(TRIM(F75))=0</formula>
    </cfRule>
  </conditionalFormatting>
  <conditionalFormatting sqref="H195:H196">
    <cfRule type="containsBlanks" dxfId="8117" priority="157">
      <formula>LEN(TRIM(H195))=0</formula>
    </cfRule>
  </conditionalFormatting>
  <conditionalFormatting sqref="H197">
    <cfRule type="containsBlanks" dxfId="8116" priority="156">
      <formula>LEN(TRIM(H197))=0</formula>
    </cfRule>
  </conditionalFormatting>
  <conditionalFormatting sqref="H199">
    <cfRule type="containsBlanks" dxfId="8115" priority="155">
      <formula>LEN(TRIM(H199))=0</formula>
    </cfRule>
  </conditionalFormatting>
  <conditionalFormatting sqref="I6">
    <cfRule type="expression" dxfId="8114" priority="151">
      <formula>$N$13="No"</formula>
    </cfRule>
    <cfRule type="expression" dxfId="8113" priority="152">
      <formula>$N$13="Not applicable"</formula>
    </cfRule>
    <cfRule type="expression" dxfId="8112" priority="153">
      <formula>$N$13="Don't know"</formula>
    </cfRule>
    <cfRule type="containsBlanks" dxfId="8111" priority="154">
      <formula>LEN(TRIM(I6))=0</formula>
    </cfRule>
  </conditionalFormatting>
  <conditionalFormatting sqref="I10:I18">
    <cfRule type="containsBlanks" dxfId="8110" priority="147">
      <formula>LEN(TRIM(I10))=0</formula>
    </cfRule>
    <cfRule type="expression" dxfId="8109" priority="148">
      <formula>$N$13="No"</formula>
    </cfRule>
    <cfRule type="expression" dxfId="8108" priority="149">
      <formula>$N$13="Not applicable"</formula>
    </cfRule>
    <cfRule type="expression" dxfId="8107" priority="150">
      <formula>$N$13="Don't know"</formula>
    </cfRule>
  </conditionalFormatting>
  <conditionalFormatting sqref="L10:N10">
    <cfRule type="expression" dxfId="8106" priority="146">
      <formula>OR($I$10="No",$I$10="Don't know",$I$10="Not applicable")</formula>
    </cfRule>
  </conditionalFormatting>
  <conditionalFormatting sqref="L11:N11">
    <cfRule type="expression" dxfId="8105" priority="145">
      <formula>OR($I$11="No",$I$11="Don't know",$I$11="Not applicable")</formula>
    </cfRule>
  </conditionalFormatting>
  <conditionalFormatting sqref="L12:N12">
    <cfRule type="expression" dxfId="8104" priority="144">
      <formula>OR($I$12="No",$I$12="Don't know",$I$12="Not applicable")</formula>
    </cfRule>
  </conditionalFormatting>
  <conditionalFormatting sqref="L13:N13">
    <cfRule type="expression" dxfId="8103" priority="143">
      <formula>OR($I$13="No",$I$13="Don't know",$I$13="Not applicable")</formula>
    </cfRule>
  </conditionalFormatting>
  <conditionalFormatting sqref="L14:N14">
    <cfRule type="expression" dxfId="8102" priority="142">
      <formula>OR($I$14="No",$I$14="Don't know",$I$14="Not applicable")</formula>
    </cfRule>
  </conditionalFormatting>
  <conditionalFormatting sqref="L15:N15">
    <cfRule type="expression" dxfId="8101" priority="141">
      <formula>OR($I$15="No",$I$15="Don't know",$I$15="Not applicable")</formula>
    </cfRule>
  </conditionalFormatting>
  <conditionalFormatting sqref="L16:N16">
    <cfRule type="expression" dxfId="8100" priority="140">
      <formula>OR($I$16="No",$I$16="Don't know",$I$16="Not applicable")</formula>
    </cfRule>
  </conditionalFormatting>
  <conditionalFormatting sqref="L18:N18">
    <cfRule type="expression" dxfId="8099" priority="139">
      <formula>OR($I$18="No",$I$18="Don't know",$I$18="Not applicable")</formula>
    </cfRule>
  </conditionalFormatting>
  <conditionalFormatting sqref="L17:N17">
    <cfRule type="expression" dxfId="8098" priority="138">
      <formula>OR($I$17="Neither",$I$17="Don't know",$I$17="Not applicable")</formula>
    </cfRule>
  </conditionalFormatting>
  <conditionalFormatting sqref="J303">
    <cfRule type="containsBlanks" dxfId="8097" priority="137">
      <formula>LEN(TRIM(J303))=0</formula>
    </cfRule>
  </conditionalFormatting>
  <conditionalFormatting sqref="J313">
    <cfRule type="containsBlanks" dxfId="8096" priority="136">
      <formula>LEN(TRIM(J313))=0</formula>
    </cfRule>
  </conditionalFormatting>
  <conditionalFormatting sqref="J318">
    <cfRule type="containsBlanks" dxfId="8095" priority="135">
      <formula>LEN(TRIM(J318))=0</formula>
    </cfRule>
  </conditionalFormatting>
  <conditionalFormatting sqref="J323">
    <cfRule type="containsBlanks" dxfId="8094" priority="134">
      <formula>LEN(TRIM(J323))=0</formula>
    </cfRule>
  </conditionalFormatting>
  <conditionalFormatting sqref="J328">
    <cfRule type="containsBlanks" dxfId="8093" priority="133">
      <formula>LEN(TRIM(J328))=0</formula>
    </cfRule>
  </conditionalFormatting>
  <conditionalFormatting sqref="J333">
    <cfRule type="containsBlanks" dxfId="8092" priority="132">
      <formula>LEN(TRIM(J333))=0</formula>
    </cfRule>
  </conditionalFormatting>
  <conditionalFormatting sqref="H115">
    <cfRule type="expression" dxfId="8091" priority="129">
      <formula>#REF!="Don't know"</formula>
    </cfRule>
    <cfRule type="expression" dxfId="8090" priority="130">
      <formula>#REF!="No"</formula>
    </cfRule>
    <cfRule type="containsBlanks" dxfId="8089" priority="131">
      <formula>LEN(TRIM(H115))=0</formula>
    </cfRule>
  </conditionalFormatting>
  <conditionalFormatting sqref="K43:L43 K45:L45">
    <cfRule type="containsBlanks" dxfId="8088" priority="128">
      <formula>LEN(TRIM(K43))=0</formula>
    </cfRule>
  </conditionalFormatting>
  <conditionalFormatting sqref="K50:L54">
    <cfRule type="containsBlanks" dxfId="8087" priority="127">
      <formula>LEN(TRIM(K50))=0</formula>
    </cfRule>
  </conditionalFormatting>
  <conditionalFormatting sqref="H115:J115">
    <cfRule type="expression" dxfId="8086" priority="125">
      <formula>IF($G$111,"No")</formula>
    </cfRule>
    <cfRule type="expression" dxfId="8085" priority="126">
      <formula>IF+$G$111="No"</formula>
    </cfRule>
  </conditionalFormatting>
  <conditionalFormatting sqref="H113:H114">
    <cfRule type="expression" dxfId="8084" priority="122">
      <formula>#REF!="Don't know"</formula>
    </cfRule>
    <cfRule type="expression" dxfId="8083" priority="123">
      <formula>#REF!="No"</formula>
    </cfRule>
    <cfRule type="containsBlanks" dxfId="8082" priority="124">
      <formula>LEN(TRIM(H113))=0</formula>
    </cfRule>
  </conditionalFormatting>
  <conditionalFormatting sqref="H116">
    <cfRule type="expression" dxfId="8081" priority="119">
      <formula>#REF!="Don't know"</formula>
    </cfRule>
    <cfRule type="expression" dxfId="8080" priority="120">
      <formula>#REF!="No"</formula>
    </cfRule>
    <cfRule type="containsBlanks" dxfId="8079" priority="121">
      <formula>LEN(TRIM(H116))=0</formula>
    </cfRule>
  </conditionalFormatting>
  <conditionalFormatting sqref="M43 M45 M50:M54">
    <cfRule type="containsBlanks" dxfId="8078" priority="118">
      <formula>LEN(TRIM(M43))=0</formula>
    </cfRule>
  </conditionalFormatting>
  <conditionalFormatting sqref="O71:O79">
    <cfRule type="containsBlanks" dxfId="8077" priority="116">
      <formula>LEN(TRIM(O71))=0</formula>
    </cfRule>
  </conditionalFormatting>
  <conditionalFormatting sqref="O122:O137">
    <cfRule type="containsBlanks" dxfId="8076" priority="115">
      <formula>LEN(TRIM(O122))=0</formula>
    </cfRule>
  </conditionalFormatting>
  <conditionalFormatting sqref="O139:O186 O194:O227">
    <cfRule type="containsBlanks" dxfId="8075" priority="114">
      <formula>LEN(TRIM(O139))=0</formula>
    </cfRule>
  </conditionalFormatting>
  <conditionalFormatting sqref="O151:O162">
    <cfRule type="containsBlanks" dxfId="8074" priority="113">
      <formula>LEN(TRIM(O151))=0</formula>
    </cfRule>
  </conditionalFormatting>
  <conditionalFormatting sqref="O194:O198">
    <cfRule type="containsBlanks" dxfId="8073" priority="112">
      <formula>LEN(TRIM(O194))=0</formula>
    </cfRule>
  </conditionalFormatting>
  <conditionalFormatting sqref="O203:O219">
    <cfRule type="containsBlanks" dxfId="8072" priority="111">
      <formula>LEN(TRIM(O203))=0</formula>
    </cfRule>
  </conditionalFormatting>
  <conditionalFormatting sqref="O220:O226">
    <cfRule type="containsBlanks" dxfId="8071" priority="110">
      <formula>LEN(TRIM(O220))=0</formula>
    </cfRule>
  </conditionalFormatting>
  <conditionalFormatting sqref="O255">
    <cfRule type="containsBlanks" dxfId="8070" priority="109">
      <formula>LEN(TRIM(O255))=0</formula>
    </cfRule>
  </conditionalFormatting>
  <conditionalFormatting sqref="F84:J84">
    <cfRule type="containsBlanks" dxfId="8069" priority="108">
      <formula>LEN(TRIM(F84))=0</formula>
    </cfRule>
  </conditionalFormatting>
  <conditionalFormatting sqref="G36:G37">
    <cfRule type="expression" dxfId="8068" priority="106">
      <formula>OR($J$33="No",$J$33="Don't know")</formula>
    </cfRule>
    <cfRule type="expression" dxfId="8067" priority="107">
      <formula>$J$33="No"</formula>
    </cfRule>
  </conditionalFormatting>
  <conditionalFormatting sqref="I10:I11">
    <cfRule type="expression" dxfId="8066" priority="105">
      <formula>$I$6="No"</formula>
    </cfRule>
  </conditionalFormatting>
  <conditionalFormatting sqref="I12">
    <cfRule type="expression" dxfId="8065" priority="104">
      <formula>$I$6="No"</formula>
    </cfRule>
  </conditionalFormatting>
  <conditionalFormatting sqref="I13:I18 K19:N23">
    <cfRule type="expression" dxfId="8064" priority="103">
      <formula>OR($I$6="No",$I$6="Don't know")</formula>
    </cfRule>
  </conditionalFormatting>
  <conditionalFormatting sqref="I10:I12">
    <cfRule type="expression" dxfId="8063" priority="102">
      <formula>OR($I$6="No",$I$6="Don't know")</formula>
    </cfRule>
  </conditionalFormatting>
  <conditionalFormatting sqref="I19:I23">
    <cfRule type="expression" dxfId="8062" priority="96">
      <formula>OR($I$6="No",$I$6="Don't know")</formula>
    </cfRule>
    <cfRule type="expression" dxfId="8061" priority="97">
      <formula>$I$6="No"</formula>
    </cfRule>
    <cfRule type="containsBlanks" dxfId="8060" priority="98">
      <formula>LEN(TRIM(I19))=0</formula>
    </cfRule>
    <cfRule type="expression" dxfId="8059" priority="99">
      <formula>$N$13="No"</formula>
    </cfRule>
    <cfRule type="expression" dxfId="8058" priority="100">
      <formula>$N$13="Not applicable"</formula>
    </cfRule>
    <cfRule type="expression" dxfId="8057" priority="101">
      <formula>$N$13="Don't know"</formula>
    </cfRule>
  </conditionalFormatting>
  <conditionalFormatting sqref="F43 F45:M45">
    <cfRule type="expression" dxfId="8056" priority="95">
      <formula>OR($I$40="No",$I$40="Don't know")</formula>
    </cfRule>
  </conditionalFormatting>
  <conditionalFormatting sqref="G43:M43">
    <cfRule type="expression" dxfId="8055" priority="94">
      <formula>OR($I$40="No",$I$40="Don't know")</formula>
    </cfRule>
  </conditionalFormatting>
  <conditionalFormatting sqref="H113:J116">
    <cfRule type="expression" dxfId="8054" priority="93">
      <formula>OR($G$111="No",$G$111="Don't know")</formula>
    </cfRule>
  </conditionalFormatting>
  <conditionalFormatting sqref="L10:N18">
    <cfRule type="expression" dxfId="8053" priority="91">
      <formula>OR($I$6="No",$I$6="Don't know")</formula>
    </cfRule>
  </conditionalFormatting>
  <conditionalFormatting sqref="H36:J37">
    <cfRule type="expression" dxfId="8052" priority="90">
      <formula>OR($J$33="No",$J$33="Don't know")</formula>
    </cfRule>
  </conditionalFormatting>
  <conditionalFormatting sqref="F84:N87">
    <cfRule type="expression" dxfId="8051" priority="89">
      <formula>OR($H$82="No",$H$82="Don't know")</formula>
    </cfRule>
  </conditionalFormatting>
  <conditionalFormatting sqref="G123:I123">
    <cfRule type="expression" dxfId="8050" priority="88">
      <formula>OR($I$92="No",$I$92="Don't know")</formula>
    </cfRule>
  </conditionalFormatting>
  <conditionalFormatting sqref="J123:L123">
    <cfRule type="expression" dxfId="8049" priority="87">
      <formula>OR($G$92="No",$G$92="Don't know")</formula>
    </cfRule>
  </conditionalFormatting>
  <conditionalFormatting sqref="G124:I124">
    <cfRule type="expression" dxfId="8048" priority="86">
      <formula>OR($I$93="No",$I$93="Don't know")</formula>
    </cfRule>
  </conditionalFormatting>
  <conditionalFormatting sqref="J124:L124">
    <cfRule type="expression" dxfId="8047" priority="85">
      <formula>OR($G$93="No",$G$93="Don't know")</formula>
    </cfRule>
  </conditionalFormatting>
  <conditionalFormatting sqref="G125:I125">
    <cfRule type="expression" dxfId="8046" priority="84">
      <formula>OR($I$94="No",$I$94="Don't know")</formula>
    </cfRule>
  </conditionalFormatting>
  <conditionalFormatting sqref="G126">
    <cfRule type="containsBlanks" dxfId="8045" priority="83">
      <formula>LEN(TRIM(G126))=0</formula>
    </cfRule>
  </conditionalFormatting>
  <conditionalFormatting sqref="G126:I126">
    <cfRule type="expression" dxfId="8044" priority="82">
      <formula>OR($I$94="No",$I$94="Don't know")</formula>
    </cfRule>
  </conditionalFormatting>
  <conditionalFormatting sqref="J125:L125">
    <cfRule type="expression" dxfId="8043" priority="81">
      <formula>OR($G$94="No",$G$94="Don't know")</formula>
    </cfRule>
  </conditionalFormatting>
  <conditionalFormatting sqref="J126">
    <cfRule type="containsBlanks" dxfId="8042" priority="80">
      <formula>LEN(TRIM(J126))=0</formula>
    </cfRule>
  </conditionalFormatting>
  <conditionalFormatting sqref="J126:L126">
    <cfRule type="expression" dxfId="8041" priority="79">
      <formula>OR($G$94="No",$G$94="Don't know")</formula>
    </cfRule>
  </conditionalFormatting>
  <conditionalFormatting sqref="G127:I127">
    <cfRule type="expression" dxfId="8040" priority="78">
      <formula>OR($I$95="No",$I$95="Don't know")</formula>
    </cfRule>
  </conditionalFormatting>
  <conditionalFormatting sqref="J127:L127">
    <cfRule type="expression" dxfId="8039" priority="77">
      <formula>OR($G$95="No",$G$95="Don't know")</formula>
    </cfRule>
  </conditionalFormatting>
  <conditionalFormatting sqref="G128:I128">
    <cfRule type="expression" dxfId="8038" priority="76">
      <formula>OR($I$96="No",$I$96="Don't know")</formula>
    </cfRule>
  </conditionalFormatting>
  <conditionalFormatting sqref="J128:L128">
    <cfRule type="expression" dxfId="8037" priority="75">
      <formula>OR($G$96="No",$G$96="Don't know")</formula>
    </cfRule>
  </conditionalFormatting>
  <conditionalFormatting sqref="G129:I129">
    <cfRule type="expression" dxfId="8036" priority="74">
      <formula>OR($I$97="No",$I$97="Don't know")</formula>
    </cfRule>
  </conditionalFormatting>
  <conditionalFormatting sqref="J129:L129">
    <cfRule type="expression" dxfId="8035" priority="73">
      <formula>OR($G$97="No",$G$97="Don't know")</formula>
    </cfRule>
  </conditionalFormatting>
  <conditionalFormatting sqref="G130:I130">
    <cfRule type="expression" dxfId="8034" priority="72">
      <formula>OR($I$98="No",$I$98="Don't know")</formula>
    </cfRule>
  </conditionalFormatting>
  <conditionalFormatting sqref="J130:L130">
    <cfRule type="expression" dxfId="8033" priority="71">
      <formula>OR($G$98="No",$G$98="Don't know")</formula>
    </cfRule>
  </conditionalFormatting>
  <conditionalFormatting sqref="G131:I131">
    <cfRule type="expression" dxfId="8032" priority="70">
      <formula>OR($I$99="No",$I$99="Don't know")</formula>
    </cfRule>
  </conditionalFormatting>
  <conditionalFormatting sqref="J131:L131">
    <cfRule type="expression" dxfId="8031" priority="69">
      <formula>OR($G$99="No",$G$99="Don't know")</formula>
    </cfRule>
  </conditionalFormatting>
  <conditionalFormatting sqref="G132:I132">
    <cfRule type="expression" dxfId="8030" priority="68">
      <formula>OR($I$100="No",$I$100="Don't know")</formula>
    </cfRule>
  </conditionalFormatting>
  <conditionalFormatting sqref="J132:L132">
    <cfRule type="expression" dxfId="8029" priority="67">
      <formula>OR($G$100="No",$G$100="Don't know")</formula>
    </cfRule>
  </conditionalFormatting>
  <conditionalFormatting sqref="G133:I133">
    <cfRule type="expression" dxfId="8028" priority="66">
      <formula>OR($I$101="No",$I$101="Don't know")</formula>
    </cfRule>
  </conditionalFormatting>
  <conditionalFormatting sqref="J133:L133">
    <cfRule type="expression" dxfId="8027" priority="65">
      <formula>OR($G$101="No",$G$101="Don't know")</formula>
    </cfRule>
  </conditionalFormatting>
  <conditionalFormatting sqref="G134:I134">
    <cfRule type="expression" dxfId="8026" priority="64">
      <formula>OR($I$102="No",$I$102="Don't know")</formula>
    </cfRule>
  </conditionalFormatting>
  <conditionalFormatting sqref="J134:L134">
    <cfRule type="expression" dxfId="8025" priority="63">
      <formula>OR($G$102="No",$G$102="Don't know")</formula>
    </cfRule>
  </conditionalFormatting>
  <conditionalFormatting sqref="J135:L135">
    <cfRule type="expression" dxfId="8024" priority="62">
      <formula>OR($G$103="No",$G$103="Don't know")</formula>
    </cfRule>
  </conditionalFormatting>
  <conditionalFormatting sqref="G135:I135">
    <cfRule type="expression" dxfId="8023" priority="61">
      <formula>OR($I$103="No",$I$103="Don't know")</formula>
    </cfRule>
  </conditionalFormatting>
  <conditionalFormatting sqref="G136:I136">
    <cfRule type="expression" dxfId="8022" priority="60">
      <formula>OR($I$104="No",$I$104="Don't know")</formula>
    </cfRule>
  </conditionalFormatting>
  <conditionalFormatting sqref="J136:L136">
    <cfRule type="expression" dxfId="8021" priority="59">
      <formula>OR($G$104="No",$G$104="Don't know")</formula>
    </cfRule>
  </conditionalFormatting>
  <conditionalFormatting sqref="H118:J118">
    <cfRule type="expression" dxfId="8020" priority="58">
      <formula>OR($H$117="No",$H$117="Don't know")</formula>
    </cfRule>
  </conditionalFormatting>
  <conditionalFormatting sqref="H120:J120">
    <cfRule type="expression" dxfId="8019" priority="57">
      <formula>OR($H$119="No",$H$119="Don't know")</formula>
    </cfRule>
  </conditionalFormatting>
  <conditionalFormatting sqref="L140:N150">
    <cfRule type="expression" dxfId="8018" priority="56">
      <formula>OR($F140="No",$F140="Don't know")</formula>
    </cfRule>
  </conditionalFormatting>
  <conditionalFormatting sqref="G140:K150">
    <cfRule type="expression" dxfId="8017" priority="55">
      <formula>OR($F140="No",$F140="Don't know")</formula>
    </cfRule>
  </conditionalFormatting>
  <conditionalFormatting sqref="G152:N162">
    <cfRule type="expression" dxfId="8016" priority="54">
      <formula>OR($F152="No",$F152="Don't know")</formula>
    </cfRule>
  </conditionalFormatting>
  <conditionalFormatting sqref="G164:K174">
    <cfRule type="expression" dxfId="8015" priority="53">
      <formula>OR($F164="No",$F164="Don't know")</formula>
    </cfRule>
  </conditionalFormatting>
  <conditionalFormatting sqref="L164:N174">
    <cfRule type="expression" dxfId="8014" priority="52">
      <formula>OR($F164="No",$F164="Don't know")</formula>
    </cfRule>
  </conditionalFormatting>
  <conditionalFormatting sqref="G176:N186">
    <cfRule type="expression" dxfId="8013" priority="51">
      <formula>OR($F176="No",$F176="Don't know")</formula>
    </cfRule>
  </conditionalFormatting>
  <conditionalFormatting sqref="H189:J192">
    <cfRule type="expression" dxfId="8012" priority="50">
      <formula>OR($H$187="No",$H$187="Don't know")</formula>
    </cfRule>
  </conditionalFormatting>
  <conditionalFormatting sqref="H193:J193">
    <cfRule type="expression" dxfId="8011" priority="49">
      <formula>OR($H$187="No",$H$187="Don't know")</formula>
    </cfRule>
  </conditionalFormatting>
  <conditionalFormatting sqref="H197:J197">
    <cfRule type="expression" dxfId="8010" priority="48">
      <formula>AND($H$195="No",$H$196="No")</formula>
    </cfRule>
  </conditionalFormatting>
  <conditionalFormatting sqref="H201:J202">
    <cfRule type="expression" dxfId="8009" priority="47">
      <formula>AND($H$195="No",$H$196="No")</formula>
    </cfRule>
  </conditionalFormatting>
  <conditionalFormatting sqref="G244 F246:G250">
    <cfRule type="expression" dxfId="8008" priority="45">
      <formula>OR($G$242="No",$G$242="Don't know")</formula>
    </cfRule>
  </conditionalFormatting>
  <conditionalFormatting sqref="H279:J279">
    <cfRule type="expression" dxfId="8007" priority="44">
      <formula>OR($H$278="No",$H$278="Don't know",$H$277="No",$H$277="Don't know")</formula>
    </cfRule>
  </conditionalFormatting>
  <conditionalFormatting sqref="H278:J278">
    <cfRule type="expression" dxfId="8006" priority="43">
      <formula>OR($H$277="No",$H$277="Don't know")</formula>
    </cfRule>
  </conditionalFormatting>
  <conditionalFormatting sqref="H293:J293">
    <cfRule type="expression" dxfId="8005" priority="41">
      <formula>OR($H$292="No",$H$292="Don't know",$H$292="Not applicable")</formula>
    </cfRule>
  </conditionalFormatting>
  <conditionalFormatting sqref="F198:J198">
    <cfRule type="expression" dxfId="8004" priority="39">
      <formula>OR($H$197="No",$H$197="Don't know",$H$197="Not applicable (no fees)")</formula>
    </cfRule>
  </conditionalFormatting>
  <conditionalFormatting sqref="F200:J200">
    <cfRule type="expression" dxfId="8003" priority="38">
      <formula>$H$199="No"</formula>
    </cfRule>
  </conditionalFormatting>
  <conditionalFormatting sqref="H202:J202">
    <cfRule type="expression" dxfId="8002" priority="37">
      <formula>OR($H$201="No","Don't know")</formula>
    </cfRule>
  </conditionalFormatting>
  <conditionalFormatting sqref="H339:N339">
    <cfRule type="expression" dxfId="8001" priority="36">
      <formula>OR($H$338="No",$H$338="Don't know")</formula>
    </cfRule>
  </conditionalFormatting>
  <conditionalFormatting sqref="J26">
    <cfRule type="containsBlanks" dxfId="8000" priority="34">
      <formula>LEN(TRIM(J26))=0</formula>
    </cfRule>
  </conditionalFormatting>
  <conditionalFormatting sqref="J25">
    <cfRule type="containsBlanks" dxfId="7999" priority="35">
      <formula>LEN(TRIM(J25))=0</formula>
    </cfRule>
  </conditionalFormatting>
  <conditionalFormatting sqref="H347 H350">
    <cfRule type="containsBlanks" dxfId="7998" priority="32">
      <formula>LEN(TRIM(H347))=0</formula>
    </cfRule>
    <cfRule type="containsBlanks" priority="33">
      <formula>LEN(TRIM(H347))=0</formula>
    </cfRule>
  </conditionalFormatting>
  <conditionalFormatting sqref="H348">
    <cfRule type="containsBlanks" dxfId="7997" priority="30">
      <formula>LEN(TRIM(H348))=0</formula>
    </cfRule>
    <cfRule type="containsBlanks" priority="31">
      <formula>LEN(TRIM(H348))=0</formula>
    </cfRule>
  </conditionalFormatting>
  <conditionalFormatting sqref="H349">
    <cfRule type="containsBlanks" dxfId="7996" priority="28">
      <formula>LEN(TRIM(H349))=0</formula>
    </cfRule>
    <cfRule type="containsBlanks" priority="29">
      <formula>LEN(TRIM(H349))=0</formula>
    </cfRule>
  </conditionalFormatting>
  <conditionalFormatting sqref="H345:H346">
    <cfRule type="containsBlanks" dxfId="7995" priority="26">
      <formula>LEN(TRIM(H345))=0</formula>
    </cfRule>
    <cfRule type="containsBlanks" priority="27">
      <formula>LEN(TRIM(H345))=0</formula>
    </cfRule>
  </conditionalFormatting>
  <conditionalFormatting sqref="H344">
    <cfRule type="containsBlanks" dxfId="7994" priority="24">
      <formula>LEN(TRIM(H344))=0</formula>
    </cfRule>
    <cfRule type="containsBlanks" priority="25">
      <formula>LEN(TRIM(H344))=0</formula>
    </cfRule>
  </conditionalFormatting>
  <conditionalFormatting sqref="H345:I345">
    <cfRule type="expression" dxfId="7993" priority="23">
      <formula>OR($H$344="No",$H$344="Don't know")</formula>
    </cfRule>
  </conditionalFormatting>
  <conditionalFormatting sqref="H351">
    <cfRule type="containsBlanks" dxfId="7992" priority="21">
      <formula>LEN(TRIM(H351))=0</formula>
    </cfRule>
    <cfRule type="containsBlanks" priority="22">
      <formula>LEN(TRIM(H351))=0</formula>
    </cfRule>
  </conditionalFormatting>
  <conditionalFormatting sqref="H29">
    <cfRule type="containsBlanks" dxfId="7991" priority="20">
      <formula>LEN(TRIM(H29))=0</formula>
    </cfRule>
  </conditionalFormatting>
  <conditionalFormatting sqref="G106:N108">
    <cfRule type="containsBlanks" dxfId="7990" priority="19">
      <formula>LEN(TRIM(G106))=0</formula>
    </cfRule>
  </conditionalFormatting>
  <conditionalFormatting sqref="E106:F108">
    <cfRule type="containsBlanks" dxfId="7989" priority="18">
      <formula>LEN(TRIM(E106))=0</formula>
    </cfRule>
  </conditionalFormatting>
  <conditionalFormatting sqref="K254:L254 K257:L257">
    <cfRule type="containsBlanks" dxfId="7988" priority="17">
      <formula>LEN(TRIM(K254))=0</formula>
    </cfRule>
  </conditionalFormatting>
  <conditionalFormatting sqref="K260:L260">
    <cfRule type="containsBlanks" dxfId="7987" priority="16">
      <formula>LEN(TRIM(K260))=0</formula>
    </cfRule>
  </conditionalFormatting>
  <conditionalFormatting sqref="K263:L263 K265:L265 K267:L268">
    <cfRule type="containsBlanks" dxfId="7986" priority="15">
      <formula>LEN(TRIM(K263))=0</formula>
    </cfRule>
  </conditionalFormatting>
  <conditionalFormatting sqref="K272:L272">
    <cfRule type="containsBlanks" dxfId="7985" priority="14">
      <formula>LEN(TRIM(K272))=0</formula>
    </cfRule>
  </conditionalFormatting>
  <conditionalFormatting sqref="H259:I259">
    <cfRule type="containsBlanks" dxfId="7984" priority="13">
      <formula>LEN(TRIM(H259))=0</formula>
    </cfRule>
  </conditionalFormatting>
  <conditionalFormatting sqref="H261:I261">
    <cfRule type="containsBlanks" dxfId="7983" priority="12">
      <formula>LEN(TRIM(H261))=0</formula>
    </cfRule>
  </conditionalFormatting>
  <conditionalFormatting sqref="H264:I264">
    <cfRule type="containsBlanks" dxfId="7982" priority="11">
      <formula>LEN(TRIM(H264))=0</formula>
    </cfRule>
  </conditionalFormatting>
  <conditionalFormatting sqref="H266:I266">
    <cfRule type="containsBlanks" dxfId="7981" priority="10">
      <formula>LEN(TRIM(H266))=0</formula>
    </cfRule>
  </conditionalFormatting>
  <conditionalFormatting sqref="H270:I271">
    <cfRule type="containsBlanks" dxfId="7980" priority="9">
      <formula>LEN(TRIM(H270))=0</formula>
    </cfRule>
  </conditionalFormatting>
  <conditionalFormatting sqref="K270:L271">
    <cfRule type="containsBlanks" dxfId="7979" priority="8">
      <formula>LEN(TRIM(K270))=0</formula>
    </cfRule>
  </conditionalFormatting>
  <conditionalFormatting sqref="K255:L256">
    <cfRule type="containsBlanks" dxfId="7978" priority="7">
      <formula>LEN(TRIM(K255))=0</formula>
    </cfRule>
  </conditionalFormatting>
  <conditionalFormatting sqref="H256:I256">
    <cfRule type="containsBlanks" dxfId="7977" priority="6">
      <formula>LEN(TRIM(H256))=0</formula>
    </cfRule>
  </conditionalFormatting>
  <conditionalFormatting sqref="K259:L259">
    <cfRule type="containsBlanks" dxfId="7976" priority="5">
      <formula>LEN(TRIM(K259))=0</formula>
    </cfRule>
  </conditionalFormatting>
  <conditionalFormatting sqref="K261:L261">
    <cfRule type="containsBlanks" dxfId="7975" priority="4">
      <formula>LEN(TRIM(K261))=0</formula>
    </cfRule>
  </conditionalFormatting>
  <conditionalFormatting sqref="K264:L264">
    <cfRule type="containsBlanks" dxfId="7974" priority="3">
      <formula>LEN(TRIM(K264))=0</formula>
    </cfRule>
  </conditionalFormatting>
  <conditionalFormatting sqref="K266:L266">
    <cfRule type="containsBlanks" dxfId="7973" priority="2">
      <formula>LEN(TRIM(K266))=0</formula>
    </cfRule>
  </conditionalFormatting>
  <conditionalFormatting sqref="I45:J45">
    <cfRule type="expression" dxfId="7972" priority="1">
      <formula>OR($I$40="No",$I$40="Don't know")</formula>
    </cfRule>
  </conditionalFormatting>
  <dataValidations count="60">
    <dataValidation type="list" showInputMessage="1" showErrorMessage="1" sqref="J298:K298 J303:K303 J313:K313 J318:K318 J323:K323 J328:K328 J333:K333" xr:uid="{84D46189-3FDF-D749-AFE3-E76C5B396F2D}">
      <formula1>"WHO-prequalified, SRA, Both WHO-PQ and SRA,No SRA or WHO-PQ products registered,Don't know"</formula1>
    </dataValidation>
    <dataValidation type="list" showInputMessage="1" showErrorMessage="1" sqref="H197" xr:uid="{FE42D80D-3997-5845-95DE-4DA3CBFA2846}">
      <formula1>"Yes, No, Don't know,Not applicable (no fees)"</formula1>
    </dataValidation>
    <dataValidation type="list" showInputMessage="1" showErrorMessage="1" sqref="G244" xr:uid="{6BC00C10-1CD1-0942-A9BD-3DAD42578859}">
      <formula1>"Yes, No, Don't know, Not applicable (no LMIS)"</formula1>
    </dataValidation>
    <dataValidation type="list" showInputMessage="1" showErrorMessage="1" sqref="F233:F235 F231 J65:J68" xr:uid="{1E268E7D-4376-E449-907A-94140D66A1DB}">
      <formula1>"Yes, No, Don't know,Not applicable"</formula1>
    </dataValidation>
    <dataValidation type="list" showInputMessage="1" showErrorMessage="1" sqref="F236 F229" xr:uid="{99FC3FAE-BDED-034B-A880-0C5B6D7B9DB0}">
      <formula1>"Yes, No"</formula1>
    </dataValidation>
    <dataValidation type="list" showInputMessage="1" showErrorMessage="1" sqref="M45 M43 M50:M54" xr:uid="{1CB162D6-822D-A841-A750-24DB5769F056}">
      <formula1>"Purchase/P.O. date,Shipment date,Delivery date,Other,Unknown,Not applicable"</formula1>
    </dataValidation>
    <dataValidation type="list" showInputMessage="1" showErrorMessage="1" sqref="H347:I347" xr:uid="{7331C5DD-AE37-8243-ABEF-7E534BCA0312}">
      <formula1>"No impact, Reduced frequency of meetings, Prevented ability to meet, Don't know, Not applicable (no committee)"</formula1>
    </dataValidation>
    <dataValidation type="list" showInputMessage="1" showErrorMessage="1" sqref="F237:F240 I18 I10:I16 H201 H115:J115 I22:I23 L140:L150 L164:N174 H277:J278" xr:uid="{D98F681A-95F1-7346-9544-C3439CECDBE0}">
      <formula1>"Yes, No, Don't know, Not applicable"</formula1>
    </dataValidation>
    <dataValidation type="list" showInputMessage="1" showErrorMessage="1" error="Please choose from the dropdown list." sqref="I21" xr:uid="{7B615C1D-D7ED-5140-9DB4-AF5D50B613C5}">
      <formula1>"0 times, 1 time, 2-3 times, 4 or more times, Don't know, Not applicable"</formula1>
    </dataValidation>
    <dataValidation type="list" showInputMessage="1" showErrorMessage="1" sqref="H25 J25" xr:uid="{B78CD44B-FA8F-0F46-9921-20C2E00E93D8}">
      <formula1>"January, February, March, April, May, June, July, August, September, October, November, December"</formula1>
    </dataValidation>
    <dataValidation type="list" showInputMessage="1" showErrorMessage="1" sqref="H30:J30" xr:uid="{6970ACE3-2B13-5144-B48D-7929CA5F6742}">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242 H199 I6" xr:uid="{47595465-D96E-0440-9DF2-1629865CCE20}">
      <formula1>"Yes, No, Don't know"</formula1>
    </dataValidation>
    <dataValidation type="list" showInputMessage="1" showErrorMessage="1" sqref="F50:F54" xr:uid="{F053DC60-E568-B644-A4F3-F17BA67C6A04}">
      <formula1>"In-kind, Cash, Don't know, Not applicable"</formula1>
    </dataValidation>
    <dataValidation type="list" showInputMessage="1" showErrorMessage="1" sqref="H137 J137:L137" xr:uid="{F55FFEE6-5465-CE4D-AC3E-73FE2A899232}">
      <formula1>"Community Health Worker (or equivalent), Nurse, Auxiliary Nurse, Auxiliary Nurse Midwife, Clinical Officer, Doctor, Don't know, Not applicable"</formula1>
    </dataValidation>
    <dataValidation type="list" showInputMessage="1" showErrorMessage="1" sqref="H294 H282 H286 H292 H290" xr:uid="{8E6E5B7A-9CD3-904F-8A8F-3D71F530C6EA}">
      <formula1>"Yes, No, Don’t know, Not applicable"</formula1>
    </dataValidation>
    <dataValidation type="list" showInputMessage="1" showErrorMessage="1" sqref="H284:J285" xr:uid="{D75E54DC-1C57-FA4E-A09C-E4347F16F20E}">
      <formula1>"Most were tested, Some were tested, None were tested, Don't know, Not applicable"</formula1>
    </dataValidation>
    <dataValidation type="list" showInputMessage="1" showErrorMessage="1" error="Please choose from the dropdown list." sqref="I19:I20" xr:uid="{DA512D42-60DD-7042-AB77-86A8DA3BDF11}">
      <formula1>"Yes, No, Don't know, Not applicable"</formula1>
    </dataValidation>
    <dataValidation type="list" showInputMessage="1" showErrorMessage="1" sqref="H280:J280" xr:uid="{B1BA3FBE-CF79-9C47-887F-148D8D57478C}">
      <formula1>"Less than 6 months, 6 months to under 1 year, 1 year to 18 months, More than 18 months,Don’t know, Not applicable"</formula1>
    </dataValidation>
    <dataValidation type="list" showInputMessage="1" showErrorMessage="1" sqref="H281" xr:uid="{474E0B13-9982-2F47-9B8C-E6F0B2EF5BA9}">
      <formula1>"Yes,No,Don’t know, Not applicable"</formula1>
    </dataValidation>
    <dataValidation type="list" showInputMessage="1" showErrorMessage="1" sqref="H289:J289" xr:uid="{FD74C0BC-C113-D844-9C20-B00C9830ED7C}">
      <formula1>"0,1,2-3,More than 3, Don’t know"</formula1>
    </dataValidation>
    <dataValidation type="list" showInputMessage="1" showErrorMessage="1" sqref="H287:J287" xr:uid="{772FEFCC-F1E6-1C4E-B9A3-72DCB289D41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7D0A1DF6-2644-E649-ABC5-5CCC8D2A3363}">
      <formula1>"Yes,No,Don't know,Not applicable"</formula1>
    </dataValidation>
    <dataValidation type="list" showInputMessage="1" showErrorMessage="1" sqref="H291:J291" xr:uid="{04EA955F-7EB7-3A47-B981-52FD9DFBC15E}">
      <formula1>"0-25%,26-50%,51-75%,76-100%, Don’t know, Not applicable"</formula1>
    </dataValidation>
    <dataValidation type="list" showInputMessage="1" showErrorMessage="1" sqref="H340:I340" xr:uid="{A95CA417-C992-484A-B5FA-5036891BA110}">
      <formula1>"Yes (PSE plan with FP/RH component),No PSE plan started/developed,Yes PSE plan but no FP/RH component,Don't know"</formula1>
    </dataValidation>
    <dataValidation type="list" showInputMessage="1" showErrorMessage="1" sqref="F246:G246" xr:uid="{C43375FA-D0BD-674C-9270-E6E178E8B6EC}">
      <formula1>"Yes: All public sector facilities included, Yes: Some public sector facilities included,None, Don't know, Not applicable (no LMIS)"</formula1>
    </dataValidation>
    <dataValidation type="list" showInputMessage="1" showErrorMessage="1" sqref="F247:G247" xr:uid="{7A4A8C45-D7FD-CE49-B175-7CFE8FE324D7}">
      <formula1>"Yes: All private sector facilities included, Yes: Some private sector facilities included,None, Don't know, Not applicable (no LMIS)"</formula1>
    </dataValidation>
    <dataValidation type="list" showInputMessage="1" showErrorMessage="1" sqref="F248:G248" xr:uid="{65AD5973-7CF2-2649-8D18-DC3F82589016}">
      <formula1>"Yes: All NGO facilities included, Yes: Some NGO facilities included,None, Don't know, Not applicable (no LMIS)"</formula1>
    </dataValidation>
    <dataValidation type="list" showInputMessage="1" showErrorMessage="1" sqref="F249:G249" xr:uid="{FC52E979-9C9F-CC42-BAF5-284D26E1F464}">
      <formula1>"Yes: All social marketing sites included, Yes: Some social marketing sites included,None, Don't know, Not applicable (no LMIS)"</formula1>
    </dataValidation>
    <dataValidation showInputMessage="1" showErrorMessage="1" error="Please choose from the dropdown list." sqref="K19:N23" xr:uid="{C3066026-CA22-C84B-9566-B50193DAFF9A}"/>
    <dataValidation type="list" showInputMessage="1" showErrorMessage="1" sqref="F221:G221" xr:uid="{745B020D-6980-7A4C-AE85-A52869522324}">
      <formula1>"Yes: Extensive social marketing,Yes: Some social marketing,No,Don't know"</formula1>
    </dataValidation>
    <dataValidation type="list" showInputMessage="1" showErrorMessage="1" sqref="F223:G223" xr:uid="{313F6747-9F7E-F24C-8A4E-549568CBD2CE}">
      <formula1>"Yes: Extensive mobile outreach/education,Yes: Some mobile outreach/education,No,Don't know"</formula1>
    </dataValidation>
    <dataValidation type="list" showInputMessage="1" showErrorMessage="1" sqref="F225:G225 H189:J192 H344:I344 H346:I346" xr:uid="{F34B75D4-D057-DF4D-99A4-35AC725892D2}">
      <formula1>"Yes,No,Don't know"</formula1>
    </dataValidation>
    <dataValidation type="list" showInputMessage="1" showErrorMessage="1" sqref="G227" xr:uid="{03CF64E8-8E85-7A48-B53E-547CB3BADB8C}">
      <formula1>"0%,1-10%,11-20%,21-30%,31-40%,41-50%,51-60%,61-70%,71-80%,81-100%,Don't know,Not applicable"</formula1>
    </dataValidation>
    <dataValidation type="list" showInputMessage="1" showErrorMessage="1" sqref="F250:G250" xr:uid="{31B5BB46-396E-EE41-BD55-EE7E421C285F}">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04C795D2-2A2D-0445-B921-A27E004C7053}">
      <formula1>"Ministry of Finance, Ministry of Planning,Both,Neither,Don't know, Not applicable"</formula1>
    </dataValidation>
    <dataValidation type="list" showInputMessage="1" showErrorMessage="1" error="Please choose from the dropdown list." prompt="Please select from the dropdown list" sqref="G66:I68" xr:uid="{77562F6D-83DF-C840-8D7B-90639D5D659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881CBAEB-85A5-5741-B24D-24B392E1B270}">
      <formula1>"Community Health Worker (or equivalent),Auxiliary Nurse,Auxiliary Nurse Midwife,Nurse,Clinical Officer,Doctor,Don't know,Not applicable"</formula1>
    </dataValidation>
    <dataValidation type="list" showInputMessage="1" showErrorMessage="1" sqref="F222:G222" xr:uid="{8C47C4E3-2C3D-6442-81C4-BA61D6F2CF42}">
      <formula1>"Yes: Extensive mass media,Yes: Some mass media,No,Don't know"</formula1>
    </dataValidation>
    <dataValidation type="list" showInputMessage="1" showErrorMessage="1" sqref="F224:G224" xr:uid="{9A05E887-7865-7540-88CD-BF84A62EFB2A}">
      <formula1>"Yes: Extensive community mobilization/engagement,Yes: Some community mobilization/engagement,No,Don't know"</formula1>
    </dataValidation>
    <dataValidation type="list" showInputMessage="1" showErrorMessage="1" sqref="H283:J283" xr:uid="{799DBEC6-D612-3843-B7AD-1C081C7B97F5}">
      <formula1>"Yes - ISO certified, Yes - WHO-PQ, Yes - both ISO certified and WHO-PQ,Neither, Don’t know, Not applicable"</formula1>
    </dataValidation>
    <dataValidation type="list" showInputMessage="1" showErrorMessage="1" sqref="J301:K301 J306:K306 J311:K311 J316:K316 J326:K326 J331:K331 J336:K336 J321:K321" xr:uid="{AEEFA7D6-B782-3C48-A576-56831F50D8B2}">
      <formula1>"0,1,2 or more,Don't know"</formula1>
    </dataValidation>
    <dataValidation type="list" showInputMessage="1" showErrorMessage="1" sqref="H276:J276" xr:uid="{6913152F-0200-074F-B6D9-D5B264286834}">
      <formula1>"Yes, No, Don’t know, Not applicable (No NMRA)"</formula1>
    </dataValidation>
    <dataValidation type="list" showInputMessage="1" showErrorMessage="1" sqref="H341:I341" xr:uid="{E03D4EEE-F96E-7245-ABD6-9AFD0180ABCC}">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65F6009-8932-1D4D-BE28-1FD38E4B9E9C}">
      <formula1>"WHO-prequalified, SRA, Both WHO-PQ and SRA,No SRA or WHO-PQ products registered,Don’t know"</formula1>
    </dataValidation>
    <dataValidation type="list" showInputMessage="1" showErrorMessage="1" sqref="J309:K309 J329 J334 J304 J299 J314 J319 J324" xr:uid="{984D874B-2974-6A45-8D13-0E2E1A8A9508}">
      <formula1>"0,1,2-3,More than 3,Don't know"</formula1>
    </dataValidation>
    <dataValidation type="list" showInputMessage="1" showErrorMessage="1" sqref="H116:J116" xr:uid="{AA074C60-6F92-CD40-BF2F-98EC8CB04F03}">
      <formula1>"Yes - high level of implementation, Yes - some implementation,Minimal or no implementation, Don't know, Not applicable (no strategy)"</formula1>
    </dataValidation>
    <dataValidation type="decimal" showInputMessage="1" showErrorMessage="1" error="Enter numeric value here only (in USD)." sqref="J27 G45:H45" xr:uid="{8976F417-3D79-BC4F-A9BE-57EBEC904DFC}">
      <formula1>0</formula1>
      <formula2>100000000</formula2>
    </dataValidation>
    <dataValidation type="decimal" showInputMessage="1" showErrorMessage="1" error="Enter a numeric value here only (in USD)." sqref="G36:G37" xr:uid="{A4C27747-8E86-7548-877F-1EF6BB06C1B4}">
      <formula1>0</formula1>
      <formula2>100000000</formula2>
    </dataValidation>
    <dataValidation type="decimal" showInputMessage="1" showErrorMessage="1" error="Enter a numeric quantity only." sqref="K50:L54" xr:uid="{7013A0AA-2E84-4942-A377-824B20865819}">
      <formula1>0</formula1>
      <formula2>1000000000</formula2>
    </dataValidation>
    <dataValidation type="decimal" showInputMessage="1" showErrorMessage="1" error="Enter a numeric value here only (in USD)." sqref="G50:H54" xr:uid="{B924DFA9-9786-BD4D-AEF8-75DF39C6CE74}">
      <formula1>0</formula1>
      <formula2>500000000</formula2>
    </dataValidation>
    <dataValidation type="decimal" showInputMessage="1" showErrorMessage="1" error="Enter a numeric quantity here only." sqref="K45:L45" xr:uid="{82DF625E-E3F5-9646-BA20-D0614515DC40}">
      <formula1>0</formula1>
      <formula2>1000000000</formula2>
    </dataValidation>
    <dataValidation type="custom" operator="lessThanOrEqual" showInputMessage="1" showErrorMessage="1" error="This number cannot exceed the total number of stock status observations (column I)." sqref="K255:K256 H263:H268 H259:H261 H270:H272 K270:K271 H254:H257 K259 K261 K264 K266" xr:uid="{B42A3F6E-1B49-2643-9C8C-853B5E00DAF8}">
      <formula1>H254&lt;=I254</formula1>
    </dataValidation>
    <dataValidation type="custom" showInputMessage="1" showErrorMessage="1" error="This number must be greater than or equal to the number of stocked out observations (Column H)." sqref="L255:L256 I263:I268 I259:I261 I270:I272 L270:L271 I254:I257 L259 L261 L264 L266" xr:uid="{2114CCD8-5112-7745-A78C-B9B7E13104E3}">
      <formula1>I254&gt;=H254</formula1>
    </dataValidation>
    <dataValidation type="custom" showInputMessage="1" showErrorMessage="1" error="This number must be less than or equal to the total number of SDPs reporting (stock observations) (Column L)." sqref="K260 K272 K257 K254 K263 K265 K267:K268" xr:uid="{F9C097EB-E55F-564E-836F-B07390B29EA7}">
      <formula1>K254&lt;=L254</formula1>
    </dataValidation>
    <dataValidation type="list" showInputMessage="1" showErrorMessage="1" sqref="H26 J26" xr:uid="{A1D8D359-BA93-5741-B079-AA3C42F7D7E8}">
      <formula1>"2017,2018,2019,2020,2021"</formula1>
    </dataValidation>
    <dataValidation type="custom" showInputMessage="1" showErrorMessage="1" error="This number must be greater than or equal to the total number of stocked out observations (Column K)." sqref="L254 L260 L257 L272 L263 L265 L267:L268" xr:uid="{2C48B637-539D-184D-95E2-8DF26A802BB9}">
      <formula1>L254&gt;=K254</formula1>
    </dataValidation>
    <dataValidation type="list" showInputMessage="1" showErrorMessage="1" sqref="H349:I349" xr:uid="{F94A1EE4-B74A-DC42-B9FE-19065C38B4DA}">
      <formula1>"High Impact, Medium Impact, Low Impact, No Impact, Unknown"</formula1>
    </dataValidation>
    <dataValidation type="list" showInputMessage="1" showErrorMessage="1" sqref="H348:I348" xr:uid="{3F1CB4B9-1901-D849-B496-FDEC91EEE582}">
      <formula1>"All or most of the budget line shifted to COVID response, Some of the budget shifted,None of the budget shifted (i.e. no Impact), unknown, not applicable"</formula1>
    </dataValidation>
    <dataValidation showInputMessage="1" showErrorMessage="1" error="Enter a numeric quantity here only." sqref="K43:L43" xr:uid="{D3C5E618-827F-BB45-AE84-74281CE156D7}"/>
    <dataValidation showInputMessage="1" showErrorMessage="1" error="Enter numeric value here only (in USD)." sqref="G43:H43" xr:uid="{CC6E3CD7-5EA0-3644-B4A5-C1DB27EE320F}"/>
  </dataValidations>
  <hyperlinks>
    <hyperlink ref="H3" location="'All Country Summary (2021) '!A1" display="Go to summary page" xr:uid="{671578D3-CF0A-ED46-B24C-94EE22D8925E}"/>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963BB-F165-3244-914C-54C832717949}">
  <sheetPr>
    <tabColor rgb="FFCCCCFF"/>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32.140625" customWidth="1"/>
    <col min="15" max="15" width="60.28515625" customWidth="1"/>
    <col min="16" max="16" width="60.42578125" customWidth="1"/>
    <col min="17" max="23"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32</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8.45" customHeight="1" x14ac:dyDescent="0.25">
      <c r="B6" s="410" t="s">
        <v>391</v>
      </c>
      <c r="C6" s="1662" t="s">
        <v>1321</v>
      </c>
      <c r="D6" s="1439"/>
      <c r="E6" s="1439"/>
      <c r="F6" s="1439"/>
      <c r="G6" s="1439"/>
      <c r="H6" s="1559"/>
      <c r="I6" s="411" t="s">
        <v>1322</v>
      </c>
      <c r="J6" s="426" t="s">
        <v>1323</v>
      </c>
      <c r="K6" s="1823" t="s">
        <v>3467</v>
      </c>
      <c r="L6" s="1439"/>
      <c r="M6" s="1439"/>
      <c r="N6" s="1440"/>
      <c r="O6" s="1663" t="s">
        <v>1932</v>
      </c>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3468</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658" t="s">
        <v>3368</v>
      </c>
      <c r="M10" s="1428"/>
      <c r="N10" s="1429"/>
      <c r="O10" s="1475"/>
      <c r="P10" s="1475"/>
    </row>
    <row r="11" spans="2:16" ht="35.25" customHeight="1" x14ac:dyDescent="0.25">
      <c r="B11" s="419" t="s">
        <v>402</v>
      </c>
      <c r="C11" s="1461" t="s">
        <v>1333</v>
      </c>
      <c r="D11" s="1428"/>
      <c r="E11" s="1428"/>
      <c r="F11" s="1428"/>
      <c r="G11" s="1428"/>
      <c r="H11" s="1436"/>
      <c r="I11" s="505" t="s">
        <v>1322</v>
      </c>
      <c r="J11" s="1661" t="s">
        <v>1331</v>
      </c>
      <c r="K11" s="1436"/>
      <c r="L11" s="1658" t="s">
        <v>3469</v>
      </c>
      <c r="M11" s="1428"/>
      <c r="N11" s="1429"/>
      <c r="O11" s="1475"/>
      <c r="P11" s="1475"/>
    </row>
    <row r="12" spans="2:16" ht="35.25" customHeight="1" x14ac:dyDescent="0.25">
      <c r="B12" s="504" t="s">
        <v>404</v>
      </c>
      <c r="C12" s="1461" t="s">
        <v>1335</v>
      </c>
      <c r="D12" s="1428"/>
      <c r="E12" s="1428"/>
      <c r="F12" s="1428"/>
      <c r="G12" s="1428"/>
      <c r="H12" s="1436"/>
      <c r="I12" s="505" t="s">
        <v>1336</v>
      </c>
      <c r="J12" s="1661" t="s">
        <v>1331</v>
      </c>
      <c r="K12" s="1436"/>
      <c r="L12" s="1658" t="s">
        <v>1419</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2023</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2023</v>
      </c>
      <c r="M14" s="1428"/>
      <c r="N14" s="1429"/>
      <c r="O14" s="1475"/>
      <c r="P14" s="1475"/>
    </row>
    <row r="15" spans="2:16" ht="44.25" customHeight="1" x14ac:dyDescent="0.25">
      <c r="B15" s="419" t="s">
        <v>411</v>
      </c>
      <c r="C15" s="1461" t="s">
        <v>1342</v>
      </c>
      <c r="D15" s="1428"/>
      <c r="E15" s="1428"/>
      <c r="F15" s="1428"/>
      <c r="G15" s="1428"/>
      <c r="H15" s="1436"/>
      <c r="I15" s="505" t="s">
        <v>1322</v>
      </c>
      <c r="J15" s="1661" t="s">
        <v>1343</v>
      </c>
      <c r="K15" s="1436"/>
      <c r="L15" s="1658" t="s">
        <v>3470</v>
      </c>
      <c r="M15" s="1428"/>
      <c r="N15" s="1429"/>
      <c r="O15" s="1475"/>
      <c r="P15" s="1475"/>
    </row>
    <row r="16" spans="2:16" ht="26.25" customHeight="1" x14ac:dyDescent="0.25">
      <c r="B16" s="419" t="s">
        <v>414</v>
      </c>
      <c r="C16" s="1461" t="s">
        <v>1345</v>
      </c>
      <c r="D16" s="1428"/>
      <c r="E16" s="1428"/>
      <c r="F16" s="1428"/>
      <c r="G16" s="1428"/>
      <c r="H16" s="1436"/>
      <c r="I16" s="505" t="s">
        <v>1322</v>
      </c>
      <c r="J16" s="1661" t="s">
        <v>1346</v>
      </c>
      <c r="K16" s="1436"/>
      <c r="L16" s="1658" t="s">
        <v>3471</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658" t="s">
        <v>1419</v>
      </c>
      <c r="M17" s="1428"/>
      <c r="N17" s="1429"/>
      <c r="O17" s="1475"/>
      <c r="P17" s="1475"/>
    </row>
    <row r="18" spans="2:16" ht="30.95" customHeight="1" x14ac:dyDescent="0.25">
      <c r="B18" s="419" t="s">
        <v>419</v>
      </c>
      <c r="C18" s="1461" t="s">
        <v>1350</v>
      </c>
      <c r="D18" s="1428"/>
      <c r="E18" s="1428"/>
      <c r="F18" s="1428"/>
      <c r="G18" s="1428"/>
      <c r="H18" s="1436"/>
      <c r="I18" s="505" t="s">
        <v>1336</v>
      </c>
      <c r="J18" s="1661" t="s">
        <v>1346</v>
      </c>
      <c r="K18" s="1436"/>
      <c r="L18" s="1658" t="s">
        <v>1419</v>
      </c>
      <c r="M18" s="1428"/>
      <c r="N18" s="1429"/>
      <c r="O18" s="1471"/>
      <c r="P18" s="1471"/>
    </row>
    <row r="19" spans="2:16" ht="24" customHeight="1" thickBot="1" x14ac:dyDescent="0.3">
      <c r="B19" s="77" t="s">
        <v>421</v>
      </c>
      <c r="C19" s="1461" t="s">
        <v>1352</v>
      </c>
      <c r="D19" s="1428"/>
      <c r="E19" s="1428"/>
      <c r="F19" s="1428"/>
      <c r="G19" s="1428"/>
      <c r="H19" s="1436"/>
      <c r="I19" s="505" t="s">
        <v>1336</v>
      </c>
      <c r="J19" s="1659" t="s">
        <v>1353</v>
      </c>
      <c r="K19" s="1768" t="s">
        <v>3472</v>
      </c>
      <c r="L19" s="1448"/>
      <c r="M19" s="1448"/>
      <c r="N19" s="1466"/>
      <c r="O19" s="357" t="s">
        <v>1539</v>
      </c>
      <c r="P19" s="429" t="s">
        <v>3473</v>
      </c>
    </row>
    <row r="20" spans="2:16" ht="24" customHeight="1" x14ac:dyDescent="0.25">
      <c r="B20" s="77" t="s">
        <v>424</v>
      </c>
      <c r="C20" s="1461" t="s">
        <v>1356</v>
      </c>
      <c r="D20" s="1428"/>
      <c r="E20" s="1428"/>
      <c r="F20" s="1428"/>
      <c r="G20" s="1428"/>
      <c r="H20" s="1436"/>
      <c r="I20" s="505" t="s">
        <v>1336</v>
      </c>
      <c r="J20" s="1490"/>
      <c r="K20" s="1478"/>
      <c r="L20" s="1701"/>
      <c r="M20" s="1701"/>
      <c r="N20" s="1454"/>
      <c r="O20" s="357" t="s">
        <v>1931</v>
      </c>
      <c r="P20" s="429"/>
    </row>
    <row r="21" spans="2:16" ht="24" customHeight="1" thickBot="1" x14ac:dyDescent="0.3">
      <c r="B21" s="77" t="s">
        <v>426</v>
      </c>
      <c r="C21" s="1461" t="s">
        <v>1357</v>
      </c>
      <c r="D21" s="1428"/>
      <c r="E21" s="1428"/>
      <c r="F21" s="1428"/>
      <c r="G21" s="1428"/>
      <c r="H21" s="1436"/>
      <c r="I21" s="505" t="s">
        <v>3474</v>
      </c>
      <c r="J21" s="1490"/>
      <c r="K21" s="1478"/>
      <c r="L21" s="1701"/>
      <c r="M21" s="1701"/>
      <c r="N21" s="1454"/>
      <c r="O21" s="1500" t="s">
        <v>1932</v>
      </c>
      <c r="P21" s="1500"/>
    </row>
    <row r="22" spans="2:16" ht="34.5"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80.099999999999994" customHeight="1" thickBot="1" x14ac:dyDescent="0.3">
      <c r="B23" s="421" t="s">
        <v>395</v>
      </c>
      <c r="C23" s="1791"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870" t="s">
        <v>3475</v>
      </c>
      <c r="M25" s="1495"/>
      <c r="N25" s="1452"/>
      <c r="O25" s="427" t="s">
        <v>1370</v>
      </c>
      <c r="P25" s="381" t="s">
        <v>3476</v>
      </c>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1539</v>
      </c>
      <c r="P26" s="380"/>
    </row>
    <row r="27" spans="2:16" ht="69" customHeight="1" x14ac:dyDescent="0.25">
      <c r="B27" s="77" t="s">
        <v>438</v>
      </c>
      <c r="C27" s="1461" t="s">
        <v>1373</v>
      </c>
      <c r="D27" s="1428"/>
      <c r="E27" s="1428"/>
      <c r="F27" s="1428"/>
      <c r="G27" s="1428"/>
      <c r="H27" s="1428"/>
      <c r="I27" s="1436"/>
      <c r="J27" s="831">
        <v>6575380</v>
      </c>
      <c r="K27" s="1490"/>
      <c r="L27" s="1478"/>
      <c r="M27" s="1701"/>
      <c r="N27" s="1454"/>
      <c r="O27" s="1565" t="s">
        <v>1933</v>
      </c>
      <c r="P27" s="1565"/>
    </row>
    <row r="28" spans="2:16" ht="32.25" customHeight="1" x14ac:dyDescent="0.25">
      <c r="B28" s="430"/>
      <c r="C28" s="550" t="s">
        <v>395</v>
      </c>
      <c r="D28" s="1461" t="s">
        <v>1374</v>
      </c>
      <c r="E28" s="1428"/>
      <c r="F28" s="1428"/>
      <c r="G28" s="1428"/>
      <c r="H28" s="1428"/>
      <c r="I28" s="1436"/>
      <c r="J28" s="589">
        <v>3013992</v>
      </c>
      <c r="K28" s="1490"/>
      <c r="L28" s="1478"/>
      <c r="M28" s="1701"/>
      <c r="N28" s="1454"/>
      <c r="O28" s="1475"/>
      <c r="P28" s="1475"/>
    </row>
    <row r="29" spans="2:16" ht="47.1" customHeight="1" x14ac:dyDescent="0.25">
      <c r="B29" s="519" t="s">
        <v>441</v>
      </c>
      <c r="C29" s="1461" t="s">
        <v>1376</v>
      </c>
      <c r="D29" s="1428"/>
      <c r="E29" s="1428"/>
      <c r="F29" s="1428"/>
      <c r="G29" s="1436"/>
      <c r="H29" s="1652" t="s">
        <v>3475</v>
      </c>
      <c r="I29" s="1448"/>
      <c r="J29" s="1445"/>
      <c r="K29" s="1490"/>
      <c r="L29" s="1478"/>
      <c r="M29" s="1701"/>
      <c r="N29" s="1454"/>
      <c r="O29" s="1471"/>
      <c r="P29" s="1471"/>
    </row>
    <row r="30" spans="2:16" ht="28.5" customHeight="1" x14ac:dyDescent="0.25">
      <c r="B30" s="497"/>
      <c r="C30" s="1459" t="s">
        <v>1378</v>
      </c>
      <c r="D30" s="1448"/>
      <c r="E30" s="1448"/>
      <c r="F30" s="1448"/>
      <c r="G30" s="1445"/>
      <c r="H30" s="1821" t="s">
        <v>1379</v>
      </c>
      <c r="I30" s="1448"/>
      <c r="J30" s="1445"/>
      <c r="K30" s="1490"/>
      <c r="L30" s="1479"/>
      <c r="M30" s="1484"/>
      <c r="N30" s="1481"/>
      <c r="O30" s="429" t="s">
        <v>3477</v>
      </c>
      <c r="P30" s="429"/>
    </row>
    <row r="31" spans="2:16" ht="51" customHeight="1" thickBot="1" x14ac:dyDescent="0.3">
      <c r="B31" s="221" t="s">
        <v>444</v>
      </c>
      <c r="C31" s="1423" t="s">
        <v>1380</v>
      </c>
      <c r="D31" s="1424"/>
      <c r="E31" s="1424"/>
      <c r="F31" s="1424"/>
      <c r="G31" s="1424"/>
      <c r="H31" s="1424"/>
      <c r="I31" s="1425"/>
      <c r="J31" s="709" t="s">
        <v>1336</v>
      </c>
      <c r="K31" s="512" t="s">
        <v>1381</v>
      </c>
      <c r="L31" s="1820" t="s">
        <v>3478</v>
      </c>
      <c r="M31" s="1468"/>
      <c r="N31" s="1469"/>
      <c r="O31" s="376" t="s">
        <v>1937</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75" customHeight="1" thickBot="1" x14ac:dyDescent="0.3">
      <c r="B33" s="436" t="s">
        <v>448</v>
      </c>
      <c r="C33" s="1791" t="s">
        <v>1383</v>
      </c>
      <c r="D33" s="1424"/>
      <c r="E33" s="1424"/>
      <c r="F33" s="1424"/>
      <c r="G33" s="1424"/>
      <c r="H33" s="1424"/>
      <c r="I33" s="1425"/>
      <c r="J33" s="437" t="s">
        <v>1336</v>
      </c>
      <c r="K33" s="710" t="s">
        <v>1381</v>
      </c>
      <c r="L33" s="1539" t="s">
        <v>3479</v>
      </c>
      <c r="M33" s="1424"/>
      <c r="N33" s="1578"/>
      <c r="O33" s="388" t="s">
        <v>2217</v>
      </c>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0</v>
      </c>
      <c r="H36" s="595" t="s">
        <v>1419</v>
      </c>
      <c r="I36" s="1632" t="s">
        <v>1419</v>
      </c>
      <c r="J36" s="1436"/>
      <c r="K36" s="1642"/>
      <c r="L36" s="1428"/>
      <c r="M36" s="1428"/>
      <c r="N36" s="1429"/>
      <c r="O36" s="1475"/>
      <c r="P36" s="1475"/>
    </row>
    <row r="37" spans="2:17" ht="60" customHeight="1" x14ac:dyDescent="0.25">
      <c r="B37" s="419" t="s">
        <v>402</v>
      </c>
      <c r="C37" s="1461" t="s">
        <v>1391</v>
      </c>
      <c r="D37" s="1428"/>
      <c r="E37" s="1428"/>
      <c r="F37" s="1436"/>
      <c r="G37" s="594">
        <v>0</v>
      </c>
      <c r="H37" s="595" t="s">
        <v>1419</v>
      </c>
      <c r="I37" s="1632" t="s">
        <v>1419</v>
      </c>
      <c r="J37" s="1436"/>
      <c r="K37" s="1642"/>
      <c r="L37" s="1428"/>
      <c r="M37" s="1428"/>
      <c r="N37" s="1429"/>
      <c r="O37" s="1475"/>
      <c r="P37" s="1475"/>
    </row>
    <row r="38" spans="2:17" ht="42" customHeight="1" thickBot="1" x14ac:dyDescent="0.3">
      <c r="B38" s="421" t="s">
        <v>404</v>
      </c>
      <c r="C38" s="1459" t="s">
        <v>1392</v>
      </c>
      <c r="D38" s="1448"/>
      <c r="E38" s="1448"/>
      <c r="F38" s="1445"/>
      <c r="G38" s="596">
        <v>0</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25" customHeight="1" thickBot="1" x14ac:dyDescent="0.3">
      <c r="B40" s="75" t="s">
        <v>460</v>
      </c>
      <c r="C40" s="1791" t="s">
        <v>1394</v>
      </c>
      <c r="D40" s="1424"/>
      <c r="E40" s="1424"/>
      <c r="F40" s="1424"/>
      <c r="G40" s="1424"/>
      <c r="H40" s="1425"/>
      <c r="I40" s="437" t="s">
        <v>1336</v>
      </c>
      <c r="J40" s="444" t="s">
        <v>1381</v>
      </c>
      <c r="K40" s="1718" t="s">
        <v>3480</v>
      </c>
      <c r="L40" s="1424"/>
      <c r="M40" s="1424"/>
      <c r="N40" s="1578"/>
      <c r="O40" s="388" t="s">
        <v>1828</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3481</v>
      </c>
      <c r="P42" s="1500"/>
    </row>
    <row r="43" spans="2:17" ht="48" customHeight="1" x14ac:dyDescent="0.25">
      <c r="B43" s="419" t="s">
        <v>395</v>
      </c>
      <c r="C43" s="1637" t="s">
        <v>1403</v>
      </c>
      <c r="D43" s="1428"/>
      <c r="E43" s="1436"/>
      <c r="F43" s="14" t="s">
        <v>1336</v>
      </c>
      <c r="G43" s="2067">
        <v>0</v>
      </c>
      <c r="H43" s="1436"/>
      <c r="I43" s="1639" t="s">
        <v>1419</v>
      </c>
      <c r="J43" s="1436"/>
      <c r="K43" s="1633">
        <v>0</v>
      </c>
      <c r="L43" s="1436"/>
      <c r="M43" s="448" t="s">
        <v>1419</v>
      </c>
      <c r="N43" s="714"/>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1336</v>
      </c>
      <c r="G45" s="2067">
        <v>0</v>
      </c>
      <c r="H45" s="1436"/>
      <c r="I45" s="1639" t="s">
        <v>1419</v>
      </c>
      <c r="J45" s="1436"/>
      <c r="K45" s="1633">
        <v>0</v>
      </c>
      <c r="L45" s="1436"/>
      <c r="M45" s="448" t="s">
        <v>1419</v>
      </c>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66.95" customHeight="1" thickBot="1" x14ac:dyDescent="0.3">
      <c r="B47" s="452" t="s">
        <v>404</v>
      </c>
      <c r="C47" s="1641" t="s">
        <v>1407</v>
      </c>
      <c r="D47" s="1424"/>
      <c r="E47" s="1425"/>
      <c r="F47" s="453"/>
      <c r="G47" s="1626">
        <v>0</v>
      </c>
      <c r="H47" s="1425"/>
      <c r="I47" s="1627"/>
      <c r="J47" s="1425"/>
      <c r="K47" s="1628">
        <v>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123" customHeight="1" x14ac:dyDescent="0.25">
      <c r="B50" s="419" t="s">
        <v>395</v>
      </c>
      <c r="C50" s="1461" t="s">
        <v>99</v>
      </c>
      <c r="D50" s="1428"/>
      <c r="E50" s="1436"/>
      <c r="F50" s="14" t="s">
        <v>1413</v>
      </c>
      <c r="G50" s="1631">
        <v>3110460</v>
      </c>
      <c r="H50" s="1436"/>
      <c r="I50" s="1632" t="s">
        <v>1414</v>
      </c>
      <c r="J50" s="1436"/>
      <c r="K50" s="1633">
        <v>1094865</v>
      </c>
      <c r="L50" s="1436"/>
      <c r="M50" s="448" t="s">
        <v>1415</v>
      </c>
      <c r="N50" s="462" t="s">
        <v>3482</v>
      </c>
      <c r="O50" s="357" t="s">
        <v>1416</v>
      </c>
      <c r="P50" s="429" t="s">
        <v>3483</v>
      </c>
    </row>
    <row r="51" spans="1:16" s="459" customFormat="1" ht="72" customHeight="1" x14ac:dyDescent="0.25">
      <c r="B51" s="419" t="s">
        <v>402</v>
      </c>
      <c r="C51" s="1461" t="s">
        <v>1339</v>
      </c>
      <c r="D51" s="1428"/>
      <c r="E51" s="1436"/>
      <c r="F51" s="14" t="s">
        <v>1413</v>
      </c>
      <c r="G51" s="1631">
        <v>7437347</v>
      </c>
      <c r="H51" s="1436"/>
      <c r="I51" s="1632" t="s">
        <v>1414</v>
      </c>
      <c r="J51" s="1436"/>
      <c r="K51" s="1633">
        <v>3290558</v>
      </c>
      <c r="L51" s="1436"/>
      <c r="M51" s="448" t="s">
        <v>1415</v>
      </c>
      <c r="N51" s="462" t="s">
        <v>3484</v>
      </c>
      <c r="O51" s="357" t="s">
        <v>3485</v>
      </c>
      <c r="P51" s="429" t="s">
        <v>3486</v>
      </c>
    </row>
    <row r="52" spans="1:16" s="459" customFormat="1" ht="42.6" customHeight="1" x14ac:dyDescent="0.25">
      <c r="B52" s="419" t="s">
        <v>404</v>
      </c>
      <c r="C52" s="1461" t="s">
        <v>1418</v>
      </c>
      <c r="D52" s="1428"/>
      <c r="E52" s="1436"/>
      <c r="F52" s="14" t="s">
        <v>1413</v>
      </c>
      <c r="G52" s="1631">
        <v>0</v>
      </c>
      <c r="H52" s="1436"/>
      <c r="I52" s="1632" t="s">
        <v>1414</v>
      </c>
      <c r="J52" s="1436"/>
      <c r="K52" s="1633">
        <v>0</v>
      </c>
      <c r="L52" s="1436"/>
      <c r="M52" s="448" t="s">
        <v>1419</v>
      </c>
      <c r="N52" s="462"/>
      <c r="O52" s="357" t="s">
        <v>3113</v>
      </c>
      <c r="P52" s="429"/>
    </row>
    <row r="53" spans="1:16" s="459" customFormat="1" ht="50.45" customHeight="1" x14ac:dyDescent="0.25">
      <c r="B53" s="419" t="s">
        <v>406</v>
      </c>
      <c r="C53" s="1461" t="s">
        <v>1420</v>
      </c>
      <c r="D53" s="1428"/>
      <c r="E53" s="1436"/>
      <c r="F53" s="14" t="s">
        <v>1413</v>
      </c>
      <c r="G53" s="1631">
        <v>0</v>
      </c>
      <c r="H53" s="1436"/>
      <c r="I53" s="1632" t="s">
        <v>1414</v>
      </c>
      <c r="J53" s="1436"/>
      <c r="K53" s="1633">
        <v>0</v>
      </c>
      <c r="L53" s="1436"/>
      <c r="M53" s="448" t="s">
        <v>1830</v>
      </c>
      <c r="N53" s="600"/>
      <c r="O53" s="375" t="s">
        <v>3487</v>
      </c>
      <c r="P53" s="359"/>
    </row>
    <row r="54" spans="1:16" s="459" customFormat="1" ht="56.45" customHeight="1" x14ac:dyDescent="0.25">
      <c r="B54" s="419" t="s">
        <v>409</v>
      </c>
      <c r="C54" s="1461" t="s">
        <v>1421</v>
      </c>
      <c r="D54" s="1428"/>
      <c r="E54" s="1436"/>
      <c r="F54" s="14" t="s">
        <v>1413</v>
      </c>
      <c r="G54" s="1631">
        <v>45994</v>
      </c>
      <c r="H54" s="1436"/>
      <c r="I54" s="1632" t="s">
        <v>1414</v>
      </c>
      <c r="J54" s="1436"/>
      <c r="K54" s="1633">
        <v>16768</v>
      </c>
      <c r="L54" s="1436"/>
      <c r="M54" s="448" t="s">
        <v>1415</v>
      </c>
      <c r="N54" s="462" t="s">
        <v>3488</v>
      </c>
      <c r="O54" s="429" t="s">
        <v>483</v>
      </c>
      <c r="P54" s="385"/>
    </row>
    <row r="55" spans="1:16" ht="61.5" customHeight="1" thickBot="1" x14ac:dyDescent="0.3">
      <c r="B55" s="421" t="s">
        <v>411</v>
      </c>
      <c r="C55" s="1588" t="s">
        <v>1423</v>
      </c>
      <c r="D55" s="1448"/>
      <c r="E55" s="1445"/>
      <c r="F55" s="464"/>
      <c r="G55" s="1626">
        <v>10593801</v>
      </c>
      <c r="H55" s="1425"/>
      <c r="I55" s="1627"/>
      <c r="J55" s="1425"/>
      <c r="K55" s="1628">
        <v>4402191</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0</v>
      </c>
      <c r="K57" s="476" t="s">
        <v>1323</v>
      </c>
      <c r="L57" s="1622"/>
      <c r="M57" s="1428"/>
      <c r="N57" s="1429"/>
      <c r="O57" s="1587"/>
      <c r="P57" s="1587"/>
    </row>
    <row r="58" spans="1:16" ht="49.5" customHeight="1" x14ac:dyDescent="0.25">
      <c r="B58" s="606" t="s">
        <v>489</v>
      </c>
      <c r="C58" s="1630" t="s">
        <v>1426</v>
      </c>
      <c r="D58" s="1428"/>
      <c r="E58" s="1428"/>
      <c r="F58" s="1428"/>
      <c r="G58" s="1428"/>
      <c r="H58" s="1428"/>
      <c r="I58" s="1436"/>
      <c r="J58" s="605" t="e">
        <v>#DIV/0!</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10593801</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605">
        <v>1.611131371875085</v>
      </c>
      <c r="K60" s="476" t="s">
        <v>1323</v>
      </c>
      <c r="L60" s="1622"/>
      <c r="M60" s="1428"/>
      <c r="N60" s="1429"/>
      <c r="O60" s="1475"/>
      <c r="P60" s="1475"/>
    </row>
    <row r="61" spans="1:16" ht="69" customHeight="1" x14ac:dyDescent="0.25">
      <c r="B61" s="608" t="s">
        <v>495</v>
      </c>
      <c r="C61" s="1461" t="s">
        <v>1429</v>
      </c>
      <c r="D61" s="1428"/>
      <c r="E61" s="1428"/>
      <c r="F61" s="1428"/>
      <c r="G61" s="1428"/>
      <c r="H61" s="1428"/>
      <c r="I61" s="1436"/>
      <c r="J61" s="609">
        <v>1.460584832341957</v>
      </c>
      <c r="K61" s="476" t="s">
        <v>1323</v>
      </c>
      <c r="L61" s="1622"/>
      <c r="M61" s="1428"/>
      <c r="N61" s="1429"/>
      <c r="O61" s="1475"/>
      <c r="P61" s="1475"/>
    </row>
    <row r="62" spans="1:16" ht="42.75" customHeight="1" x14ac:dyDescent="0.25">
      <c r="B62" s="608" t="s">
        <v>497</v>
      </c>
      <c r="C62" s="1621" t="s">
        <v>1430</v>
      </c>
      <c r="D62" s="1428"/>
      <c r="E62" s="1428"/>
      <c r="F62" s="1428"/>
      <c r="G62" s="1428"/>
      <c r="H62" s="1428"/>
      <c r="I62" s="1436"/>
      <c r="J62" s="605" t="s">
        <v>92</v>
      </c>
      <c r="K62" s="610" t="s">
        <v>1381</v>
      </c>
      <c r="L62" s="1622"/>
      <c r="M62" s="1428"/>
      <c r="N62" s="1429"/>
      <c r="O62" s="1471"/>
      <c r="P62" s="1471"/>
    </row>
    <row r="63" spans="1:16" ht="53.25" customHeight="1" x14ac:dyDescent="0.25">
      <c r="B63" s="608" t="s">
        <v>499</v>
      </c>
      <c r="C63" s="1901" t="s">
        <v>1431</v>
      </c>
      <c r="D63" s="1428"/>
      <c r="E63" s="1428"/>
      <c r="F63" s="1428"/>
      <c r="G63" s="1428"/>
      <c r="H63" s="1428"/>
      <c r="I63" s="1436"/>
      <c r="J63" s="611">
        <v>0</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c r="M64" s="1448"/>
      <c r="N64" s="1466"/>
      <c r="O64" s="1565" t="s">
        <v>1950</v>
      </c>
      <c r="P64" s="1565"/>
    </row>
    <row r="65" spans="2:16" ht="21" customHeight="1" x14ac:dyDescent="0.25">
      <c r="B65" s="419" t="s">
        <v>395</v>
      </c>
      <c r="C65" s="1806" t="s">
        <v>1433</v>
      </c>
      <c r="D65" s="1428"/>
      <c r="E65" s="1428"/>
      <c r="F65" s="1428"/>
      <c r="G65" s="1428"/>
      <c r="H65" s="1428"/>
      <c r="I65" s="1436"/>
      <c r="J65" s="12" t="s">
        <v>1419</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1419</v>
      </c>
      <c r="K66" s="1490"/>
      <c r="L66" s="1478"/>
      <c r="M66" s="1701"/>
      <c r="N66" s="1454"/>
      <c r="O66" s="1475"/>
      <c r="P66" s="1475"/>
    </row>
    <row r="67" spans="2:16" ht="21" customHeight="1" x14ac:dyDescent="0.25">
      <c r="B67" s="419" t="s">
        <v>404</v>
      </c>
      <c r="C67" s="1806" t="s">
        <v>1435</v>
      </c>
      <c r="D67" s="1428"/>
      <c r="E67" s="1428"/>
      <c r="F67" s="1428"/>
      <c r="G67" s="1428"/>
      <c r="H67" s="1428"/>
      <c r="I67" s="1436"/>
      <c r="J67" s="12" t="s">
        <v>1419</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1419</v>
      </c>
      <c r="K68" s="1490"/>
      <c r="L68" s="1478"/>
      <c r="M68" s="1701"/>
      <c r="N68" s="1454"/>
      <c r="O68" s="1475"/>
      <c r="P68" s="1475"/>
    </row>
    <row r="69" spans="2:16" ht="21" customHeight="1" x14ac:dyDescent="0.25">
      <c r="B69" s="419" t="s">
        <v>409</v>
      </c>
      <c r="C69" s="1540" t="s">
        <v>1436</v>
      </c>
      <c r="D69" s="1428"/>
      <c r="E69" s="1428"/>
      <c r="F69" s="1436"/>
      <c r="G69" s="1474" t="s">
        <v>1419</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1419</v>
      </c>
      <c r="G71" s="1436"/>
      <c r="H71" s="1619" t="s">
        <v>1381</v>
      </c>
      <c r="I71" s="1658" t="s">
        <v>3489</v>
      </c>
      <c r="J71" s="1448"/>
      <c r="K71" s="1448"/>
      <c r="L71" s="1448"/>
      <c r="M71" s="1448"/>
      <c r="N71" s="1466"/>
      <c r="O71" s="1565" t="s">
        <v>1950</v>
      </c>
      <c r="P71" s="1565"/>
    </row>
    <row r="72" spans="2:16" ht="20.25" customHeight="1" x14ac:dyDescent="0.25">
      <c r="B72" s="421" t="s">
        <v>509</v>
      </c>
      <c r="C72" s="1618" t="s">
        <v>1442</v>
      </c>
      <c r="D72" s="1428"/>
      <c r="E72" s="1428"/>
      <c r="F72" s="1462" t="s">
        <v>1419</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1419</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1419</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1419</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1419</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1419</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1419</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1336</v>
      </c>
      <c r="I82" s="1608" t="s">
        <v>1381</v>
      </c>
      <c r="J82" s="1428"/>
      <c r="K82" s="1694" t="s">
        <v>3490</v>
      </c>
      <c r="L82" s="1428"/>
      <c r="M82" s="1428"/>
      <c r="N82" s="1429"/>
      <c r="O82" s="357" t="s">
        <v>2217</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1419</v>
      </c>
      <c r="G84" s="1428"/>
      <c r="H84" s="1436"/>
      <c r="I84" s="1606"/>
      <c r="J84" s="1436"/>
      <c r="K84" s="1802"/>
      <c r="L84" s="1428"/>
      <c r="M84" s="1428"/>
      <c r="N84" s="1436"/>
      <c r="O84" s="1475"/>
      <c r="P84" s="1475"/>
    </row>
    <row r="85" spans="2:16" ht="21" customHeight="1" x14ac:dyDescent="0.25">
      <c r="B85" s="1453"/>
      <c r="C85" s="1701"/>
      <c r="D85" s="1701"/>
      <c r="E85" s="1450"/>
      <c r="F85" s="1607" t="s">
        <v>1419</v>
      </c>
      <c r="G85" s="1428"/>
      <c r="H85" s="1436"/>
      <c r="I85" s="1606"/>
      <c r="J85" s="1436"/>
      <c r="K85" s="1802"/>
      <c r="L85" s="1428"/>
      <c r="M85" s="1428"/>
      <c r="N85" s="1436"/>
      <c r="O85" s="1475"/>
      <c r="P85" s="1475"/>
    </row>
    <row r="86" spans="2:16" ht="21" customHeight="1" x14ac:dyDescent="0.25">
      <c r="B86" s="1453"/>
      <c r="C86" s="1701"/>
      <c r="D86" s="1701"/>
      <c r="E86" s="1450"/>
      <c r="F86" s="1607" t="s">
        <v>1419</v>
      </c>
      <c r="G86" s="1428"/>
      <c r="H86" s="1436"/>
      <c r="I86" s="1606"/>
      <c r="J86" s="1436"/>
      <c r="K86" s="1802"/>
      <c r="L86" s="1428"/>
      <c r="M86" s="1428"/>
      <c r="N86" s="1436"/>
      <c r="O86" s="1475"/>
      <c r="P86" s="1475"/>
    </row>
    <row r="87" spans="2:16" ht="21.75" customHeight="1" thickBot="1" x14ac:dyDescent="0.3">
      <c r="B87" s="1611"/>
      <c r="C87" s="1468"/>
      <c r="D87" s="1468"/>
      <c r="E87" s="1612"/>
      <c r="F87" s="1607" t="s">
        <v>1419</v>
      </c>
      <c r="G87" s="1428"/>
      <c r="H87" s="1436"/>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1454</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1336</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1336</v>
      </c>
      <c r="H93" s="1436"/>
      <c r="I93" s="1528" t="s">
        <v>1322</v>
      </c>
      <c r="J93" s="1436"/>
      <c r="K93" s="505" t="s">
        <v>1322</v>
      </c>
      <c r="L93" s="1567" t="s">
        <v>1322</v>
      </c>
      <c r="M93" s="1428"/>
      <c r="N93" s="1429"/>
      <c r="O93" s="1475"/>
      <c r="P93" s="1475"/>
    </row>
    <row r="94" spans="2:16" ht="54.75" customHeight="1" x14ac:dyDescent="0.25">
      <c r="B94" s="612" t="s">
        <v>532</v>
      </c>
      <c r="C94" s="1595" t="s">
        <v>1462</v>
      </c>
      <c r="D94" s="1428"/>
      <c r="E94" s="1428"/>
      <c r="F94" s="1436"/>
      <c r="G94" s="1528" t="s">
        <v>1336</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1336</v>
      </c>
      <c r="H95" s="1436"/>
      <c r="I95" s="1528" t="s">
        <v>1322</v>
      </c>
      <c r="J95" s="1436"/>
      <c r="K95" s="505" t="s">
        <v>1322</v>
      </c>
      <c r="L95" s="1567" t="s">
        <v>1322</v>
      </c>
      <c r="M95" s="1428"/>
      <c r="N95" s="1429"/>
      <c r="O95" s="1475"/>
      <c r="P95" s="1475"/>
    </row>
    <row r="96" spans="2:16" ht="26.25" customHeight="1" x14ac:dyDescent="0.25">
      <c r="B96" s="612" t="s">
        <v>536</v>
      </c>
      <c r="C96" s="1595" t="s">
        <v>1464</v>
      </c>
      <c r="D96" s="1428"/>
      <c r="E96" s="1428"/>
      <c r="F96" s="1436"/>
      <c r="G96" s="1528" t="s">
        <v>1336</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1358</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1336</v>
      </c>
      <c r="J99" s="1436"/>
      <c r="K99" s="505" t="s">
        <v>1336</v>
      </c>
      <c r="L99" s="1567" t="s">
        <v>1336</v>
      </c>
      <c r="M99" s="1428"/>
      <c r="N99" s="1429"/>
      <c r="O99" s="1475"/>
      <c r="P99" s="1475"/>
    </row>
    <row r="100" spans="2:16" ht="24" customHeight="1" x14ac:dyDescent="0.25">
      <c r="B100" s="612" t="s">
        <v>419</v>
      </c>
      <c r="C100" s="1595" t="s">
        <v>1468</v>
      </c>
      <c r="D100" s="1428"/>
      <c r="E100" s="1428"/>
      <c r="F100" s="1436"/>
      <c r="G100" s="1528" t="s">
        <v>1336</v>
      </c>
      <c r="H100" s="1436"/>
      <c r="I100" s="1528" t="s">
        <v>1322</v>
      </c>
      <c r="J100" s="1436"/>
      <c r="K100" s="505" t="s">
        <v>1322</v>
      </c>
      <c r="L100" s="1567" t="s">
        <v>1336</v>
      </c>
      <c r="M100" s="1428"/>
      <c r="N100" s="1429"/>
      <c r="O100" s="1475"/>
      <c r="P100" s="1475"/>
    </row>
    <row r="101" spans="2:16" ht="24" customHeight="1" x14ac:dyDescent="0.25">
      <c r="B101" s="612" t="s">
        <v>540</v>
      </c>
      <c r="C101" s="1595" t="s">
        <v>1469</v>
      </c>
      <c r="D101" s="1428"/>
      <c r="E101" s="1428"/>
      <c r="F101" s="1436"/>
      <c r="G101" s="1528" t="s">
        <v>1336</v>
      </c>
      <c r="H101" s="1436"/>
      <c r="I101" s="1528" t="s">
        <v>1322</v>
      </c>
      <c r="J101" s="1436"/>
      <c r="K101" s="505" t="s">
        <v>1322</v>
      </c>
      <c r="L101" s="1567" t="s">
        <v>1336</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1336</v>
      </c>
      <c r="H104" s="1436"/>
      <c r="I104" s="1528" t="s">
        <v>1322</v>
      </c>
      <c r="J104" s="1436"/>
      <c r="K104" s="505" t="s">
        <v>1322</v>
      </c>
      <c r="L104" s="1567" t="s">
        <v>1322</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t="s">
        <v>1419</v>
      </c>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t="s">
        <v>1419</v>
      </c>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t="s">
        <v>1419</v>
      </c>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90" customHeight="1" x14ac:dyDescent="0.25">
      <c r="B111" s="76" t="s">
        <v>553</v>
      </c>
      <c r="C111" s="1558" t="s">
        <v>1477</v>
      </c>
      <c r="D111" s="1439"/>
      <c r="E111" s="1439"/>
      <c r="F111" s="1559"/>
      <c r="G111" s="424" t="s">
        <v>1322</v>
      </c>
      <c r="H111" s="1800" t="s">
        <v>1478</v>
      </c>
      <c r="I111" s="1559"/>
      <c r="J111" s="1593" t="s">
        <v>3491</v>
      </c>
      <c r="K111" s="1439"/>
      <c r="L111" s="1439"/>
      <c r="M111" s="1439"/>
      <c r="N111" s="1440"/>
      <c r="O111" s="389" t="s">
        <v>1848</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55.5" customHeight="1" x14ac:dyDescent="0.25">
      <c r="B113" s="419" t="s">
        <v>557</v>
      </c>
      <c r="C113" s="1461" t="s">
        <v>1481</v>
      </c>
      <c r="D113" s="1428"/>
      <c r="E113" s="1428"/>
      <c r="F113" s="1428"/>
      <c r="G113" s="1436"/>
      <c r="H113" s="1492" t="s">
        <v>3492</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2223</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66" customHeight="1" x14ac:dyDescent="0.25">
      <c r="B116" s="419" t="s">
        <v>406</v>
      </c>
      <c r="C116" s="1461" t="s">
        <v>1486</v>
      </c>
      <c r="D116" s="1428"/>
      <c r="E116" s="1428"/>
      <c r="F116" s="1428"/>
      <c r="G116" s="1436"/>
      <c r="H116" s="1492" t="s">
        <v>1322</v>
      </c>
      <c r="I116" s="1428"/>
      <c r="J116" s="1428"/>
      <c r="K116" s="1490"/>
      <c r="L116" s="1797"/>
      <c r="M116" s="1428"/>
      <c r="N116" s="1429"/>
      <c r="O116" s="1471"/>
      <c r="P116" s="1471"/>
    </row>
    <row r="117" spans="1:16" ht="70.5" customHeight="1" x14ac:dyDescent="0.25">
      <c r="B117" s="77" t="s">
        <v>563</v>
      </c>
      <c r="C117" s="1461" t="s">
        <v>1488</v>
      </c>
      <c r="D117" s="1428"/>
      <c r="E117" s="1428"/>
      <c r="F117" s="1428"/>
      <c r="G117" s="1436"/>
      <c r="H117" s="1492" t="s">
        <v>1336</v>
      </c>
      <c r="I117" s="1428"/>
      <c r="J117" s="1428"/>
      <c r="K117" s="1490"/>
      <c r="L117" s="1798"/>
      <c r="M117" s="1448"/>
      <c r="N117" s="1466"/>
      <c r="O117" s="1565" t="s">
        <v>2045</v>
      </c>
      <c r="P117" s="1565"/>
    </row>
    <row r="118" spans="1:16" ht="72.75" customHeight="1" x14ac:dyDescent="0.25">
      <c r="B118" s="419" t="s">
        <v>395</v>
      </c>
      <c r="C118" s="1461" t="s">
        <v>1489</v>
      </c>
      <c r="D118" s="1428"/>
      <c r="E118" s="1428"/>
      <c r="F118" s="1428"/>
      <c r="G118" s="1436"/>
      <c r="H118" s="1492" t="s">
        <v>1419</v>
      </c>
      <c r="I118" s="1428"/>
      <c r="J118" s="1428"/>
      <c r="K118" s="1490"/>
      <c r="L118" s="1479"/>
      <c r="M118" s="1484"/>
      <c r="N118" s="1481"/>
      <c r="O118" s="1471"/>
      <c r="P118" s="1471"/>
    </row>
    <row r="119" spans="1:16" ht="98.25" customHeight="1" x14ac:dyDescent="0.25">
      <c r="B119" s="77" t="s">
        <v>566</v>
      </c>
      <c r="C119" s="1461" t="s">
        <v>1491</v>
      </c>
      <c r="D119" s="1428"/>
      <c r="E119" s="1428"/>
      <c r="F119" s="1428"/>
      <c r="G119" s="1436"/>
      <c r="H119" s="1492" t="s">
        <v>1322</v>
      </c>
      <c r="I119" s="1428"/>
      <c r="J119" s="1428"/>
      <c r="K119" s="1490"/>
      <c r="L119" s="1567"/>
      <c r="M119" s="1448"/>
      <c r="N119" s="1466"/>
      <c r="O119" s="1565" t="s">
        <v>2045</v>
      </c>
      <c r="P119" s="1565"/>
    </row>
    <row r="120" spans="1:16" ht="80.45" customHeight="1" x14ac:dyDescent="0.25">
      <c r="A120" s="358"/>
      <c r="B120" s="419" t="s">
        <v>395</v>
      </c>
      <c r="C120" s="1461" t="s">
        <v>1489</v>
      </c>
      <c r="D120" s="1428"/>
      <c r="E120" s="1428"/>
      <c r="F120" s="1428"/>
      <c r="G120" s="1436"/>
      <c r="H120" s="1492" t="s">
        <v>3493</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1497</v>
      </c>
      <c r="P122" s="1583"/>
    </row>
    <row r="123" spans="1:16" ht="83.25" customHeight="1" x14ac:dyDescent="0.25">
      <c r="B123" s="419" t="s">
        <v>557</v>
      </c>
      <c r="C123" s="1595" t="s">
        <v>1460</v>
      </c>
      <c r="D123" s="1428"/>
      <c r="E123" s="1428"/>
      <c r="F123" s="1436"/>
      <c r="G123" s="1528" t="s">
        <v>1498</v>
      </c>
      <c r="H123" s="1428"/>
      <c r="I123" s="1436"/>
      <c r="J123" s="1528" t="s">
        <v>1419</v>
      </c>
      <c r="K123" s="1428"/>
      <c r="L123" s="1436"/>
      <c r="M123" s="1563"/>
      <c r="N123" s="1429"/>
      <c r="O123" s="1454"/>
      <c r="P123" s="1454"/>
    </row>
    <row r="124" spans="1:16" ht="42" customHeight="1" x14ac:dyDescent="0.25">
      <c r="B124" s="419" t="s">
        <v>402</v>
      </c>
      <c r="C124" s="1595" t="s">
        <v>1461</v>
      </c>
      <c r="D124" s="1428"/>
      <c r="E124" s="1428"/>
      <c r="F124" s="1436"/>
      <c r="G124" s="1528" t="s">
        <v>1498</v>
      </c>
      <c r="H124" s="1428"/>
      <c r="I124" s="1436"/>
      <c r="J124" s="1528" t="s">
        <v>1419</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1419</v>
      </c>
      <c r="K125" s="1428"/>
      <c r="L125" s="1436"/>
      <c r="M125" s="1563"/>
      <c r="N125" s="1429"/>
      <c r="O125" s="1454"/>
      <c r="P125" s="1454"/>
    </row>
    <row r="126" spans="1:16" ht="32.25" customHeight="1" x14ac:dyDescent="0.25">
      <c r="B126" s="419"/>
      <c r="C126" s="490" t="s">
        <v>509</v>
      </c>
      <c r="D126" s="1595" t="s">
        <v>1501</v>
      </c>
      <c r="E126" s="1428"/>
      <c r="F126" s="1436"/>
      <c r="G126" s="1528" t="s">
        <v>1498</v>
      </c>
      <c r="H126" s="1428"/>
      <c r="I126" s="1436"/>
      <c r="J126" s="1528" t="s">
        <v>1419</v>
      </c>
      <c r="K126" s="1428"/>
      <c r="L126" s="1436"/>
      <c r="M126" s="614"/>
      <c r="N126" s="491"/>
      <c r="O126" s="1454"/>
      <c r="P126" s="1454"/>
    </row>
    <row r="127" spans="1:16" ht="41.25" customHeight="1" x14ac:dyDescent="0.25">
      <c r="B127" s="419" t="s">
        <v>406</v>
      </c>
      <c r="C127" s="1595" t="s">
        <v>1463</v>
      </c>
      <c r="D127" s="1428"/>
      <c r="E127" s="1428"/>
      <c r="F127" s="1436"/>
      <c r="G127" s="1528" t="s">
        <v>1499</v>
      </c>
      <c r="H127" s="1428"/>
      <c r="I127" s="1436"/>
      <c r="J127" s="1528" t="s">
        <v>1419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1419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1498</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1419</v>
      </c>
      <c r="K130" s="1428"/>
      <c r="L130" s="1436"/>
      <c r="M130" s="1563"/>
      <c r="N130" s="1429"/>
      <c r="O130" s="1454"/>
      <c r="P130" s="1454"/>
    </row>
    <row r="131" spans="1:16" ht="48.75" customHeight="1" x14ac:dyDescent="0.25">
      <c r="B131" s="419" t="s">
        <v>417</v>
      </c>
      <c r="C131" s="1595" t="s">
        <v>1503</v>
      </c>
      <c r="D131" s="1428"/>
      <c r="E131" s="1428"/>
      <c r="F131" s="1436"/>
      <c r="G131" s="1528" t="s">
        <v>1419</v>
      </c>
      <c r="H131" s="1428"/>
      <c r="I131" s="1436"/>
      <c r="J131" s="1528" t="s">
        <v>1959</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1419</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1419</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1499</v>
      </c>
      <c r="H136" s="1428"/>
      <c r="I136" s="1436"/>
      <c r="J136" s="1528" t="s">
        <v>1419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c r="I137" s="1425"/>
      <c r="J137" s="1576"/>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1859</v>
      </c>
      <c r="P139" s="1572"/>
    </row>
    <row r="140" spans="1:16" ht="60.95" customHeight="1" x14ac:dyDescent="0.25">
      <c r="A140" s="466"/>
      <c r="B140" s="499" t="s">
        <v>395</v>
      </c>
      <c r="C140" s="1461" t="s">
        <v>1513</v>
      </c>
      <c r="D140" s="1428"/>
      <c r="E140" s="1436"/>
      <c r="F140" s="14" t="s">
        <v>1322</v>
      </c>
      <c r="G140" s="1888" t="s">
        <v>3494</v>
      </c>
      <c r="H140" s="1428"/>
      <c r="I140" s="1428"/>
      <c r="J140" s="1428"/>
      <c r="K140" s="1436"/>
      <c r="L140" s="927"/>
      <c r="M140" s="14" t="s">
        <v>3495</v>
      </c>
      <c r="N140" s="928"/>
      <c r="O140" s="1475"/>
      <c r="P140" s="1475"/>
    </row>
    <row r="141" spans="1:16" ht="186" customHeight="1" x14ac:dyDescent="0.25">
      <c r="A141" s="466"/>
      <c r="B141" s="499" t="s">
        <v>402</v>
      </c>
      <c r="C141" s="1461" t="s">
        <v>1515</v>
      </c>
      <c r="D141" s="1428"/>
      <c r="E141" s="1436"/>
      <c r="F141" s="14" t="s">
        <v>1322</v>
      </c>
      <c r="G141" s="1888" t="s">
        <v>3496</v>
      </c>
      <c r="H141" s="1428"/>
      <c r="I141" s="1428"/>
      <c r="J141" s="1428"/>
      <c r="K141" s="1436"/>
      <c r="L141" s="1567" t="s">
        <v>1322</v>
      </c>
      <c r="M141" s="1428"/>
      <c r="N141" s="1429"/>
      <c r="O141" s="1475"/>
      <c r="P141" s="1475"/>
    </row>
    <row r="142" spans="1:16" ht="19.5" customHeight="1" x14ac:dyDescent="0.25">
      <c r="A142" s="466"/>
      <c r="B142" s="499" t="s">
        <v>404</v>
      </c>
      <c r="C142" s="1461" t="s">
        <v>1516</v>
      </c>
      <c r="D142" s="1428"/>
      <c r="E142" s="1436"/>
      <c r="F142" s="14" t="s">
        <v>1322</v>
      </c>
      <c r="G142" s="1566"/>
      <c r="H142" s="1428"/>
      <c r="I142" s="1428"/>
      <c r="J142" s="1428"/>
      <c r="K142" s="1436"/>
      <c r="L142" s="1567" t="s">
        <v>1322</v>
      </c>
      <c r="M142" s="1428"/>
      <c r="N142" s="1429"/>
      <c r="O142" s="1475"/>
      <c r="P142" s="1475"/>
    </row>
    <row r="143" spans="1:16" ht="19.5" customHeight="1" x14ac:dyDescent="0.25">
      <c r="A143" s="466"/>
      <c r="B143" s="499" t="s">
        <v>406</v>
      </c>
      <c r="C143" s="1461" t="s">
        <v>1517</v>
      </c>
      <c r="D143" s="1428"/>
      <c r="E143" s="1436"/>
      <c r="F143" s="14" t="s">
        <v>1322</v>
      </c>
      <c r="G143" s="1566"/>
      <c r="H143" s="1428"/>
      <c r="I143" s="1428"/>
      <c r="J143" s="1428"/>
      <c r="K143" s="1436"/>
      <c r="L143" s="1567" t="s">
        <v>1322</v>
      </c>
      <c r="M143" s="1428"/>
      <c r="N143" s="1429"/>
      <c r="O143" s="1475"/>
      <c r="P143" s="1475"/>
    </row>
    <row r="144" spans="1:16" ht="19.5" customHeight="1" x14ac:dyDescent="0.25">
      <c r="A144" s="466"/>
      <c r="B144" s="419" t="s">
        <v>409</v>
      </c>
      <c r="C144" s="1461" t="s">
        <v>1518</v>
      </c>
      <c r="D144" s="1428"/>
      <c r="E144" s="1436"/>
      <c r="F144" s="617" t="s">
        <v>1322</v>
      </c>
      <c r="G144" s="1566"/>
      <c r="H144" s="1428"/>
      <c r="I144" s="1428"/>
      <c r="J144" s="1428"/>
      <c r="K144" s="1436"/>
      <c r="L144" s="1567" t="s">
        <v>1322</v>
      </c>
      <c r="M144" s="1428"/>
      <c r="N144" s="1429"/>
      <c r="O144" s="1475"/>
      <c r="P144" s="1475"/>
    </row>
    <row r="145" spans="1:16" ht="34.5" customHeight="1" x14ac:dyDescent="0.25">
      <c r="A145" s="466"/>
      <c r="B145" s="418" t="s">
        <v>411</v>
      </c>
      <c r="C145" s="1488" t="s">
        <v>1519</v>
      </c>
      <c r="D145" s="1428"/>
      <c r="E145" s="1436"/>
      <c r="F145" s="617" t="s">
        <v>1322</v>
      </c>
      <c r="G145" s="1566"/>
      <c r="H145" s="1428"/>
      <c r="I145" s="1428"/>
      <c r="J145" s="1428"/>
      <c r="K145" s="1436"/>
      <c r="L145" s="1567" t="s">
        <v>1322</v>
      </c>
      <c r="M145" s="1428"/>
      <c r="N145" s="1429"/>
      <c r="O145" s="1475"/>
      <c r="P145" s="1475"/>
    </row>
    <row r="146" spans="1:16" ht="19.5" customHeight="1" x14ac:dyDescent="0.25">
      <c r="A146" s="466"/>
      <c r="B146" s="418" t="s">
        <v>414</v>
      </c>
      <c r="C146" s="1461" t="s">
        <v>1520</v>
      </c>
      <c r="D146" s="1428"/>
      <c r="E146" s="1436"/>
      <c r="F146" s="617" t="s">
        <v>1322</v>
      </c>
      <c r="G146" s="1566"/>
      <c r="H146" s="1428"/>
      <c r="I146" s="1428"/>
      <c r="J146" s="1428"/>
      <c r="K146" s="1436"/>
      <c r="L146" s="1567" t="s">
        <v>1322</v>
      </c>
      <c r="M146" s="1428"/>
      <c r="N146" s="1429"/>
      <c r="O146" s="1475"/>
      <c r="P146" s="1475"/>
    </row>
    <row r="147" spans="1:16" ht="19.5" customHeight="1" x14ac:dyDescent="0.25">
      <c r="A147" s="466"/>
      <c r="B147" s="418" t="s">
        <v>417</v>
      </c>
      <c r="C147" s="1461" t="s">
        <v>1521</v>
      </c>
      <c r="D147" s="1428"/>
      <c r="E147" s="1436"/>
      <c r="F147" s="617" t="s">
        <v>1322</v>
      </c>
      <c r="G147" s="1566"/>
      <c r="H147" s="1428"/>
      <c r="I147" s="1428"/>
      <c r="J147" s="1428"/>
      <c r="K147" s="1436"/>
      <c r="L147" s="1567" t="s">
        <v>1322</v>
      </c>
      <c r="M147" s="1428"/>
      <c r="N147" s="1429"/>
      <c r="O147" s="1475"/>
      <c r="P147" s="1475"/>
    </row>
    <row r="148" spans="1:16" ht="19.5" customHeight="1" x14ac:dyDescent="0.25">
      <c r="A148" s="466"/>
      <c r="B148" s="418" t="s">
        <v>419</v>
      </c>
      <c r="C148" s="1461" t="s">
        <v>1522</v>
      </c>
      <c r="D148" s="1428"/>
      <c r="E148" s="1436"/>
      <c r="F148" s="617" t="s">
        <v>1322</v>
      </c>
      <c r="G148" s="1566"/>
      <c r="H148" s="1428"/>
      <c r="I148" s="1428"/>
      <c r="J148" s="1428"/>
      <c r="K148" s="1436"/>
      <c r="L148" s="1567" t="s">
        <v>1322</v>
      </c>
      <c r="M148" s="1428"/>
      <c r="N148" s="1429"/>
      <c r="O148" s="1475"/>
      <c r="P148" s="1475"/>
    </row>
    <row r="149" spans="1:16" ht="19.5" customHeight="1" x14ac:dyDescent="0.25">
      <c r="A149" s="466"/>
      <c r="B149" s="418" t="s">
        <v>540</v>
      </c>
      <c r="C149" s="1461" t="s">
        <v>1523</v>
      </c>
      <c r="D149" s="1428"/>
      <c r="E149" s="1436"/>
      <c r="F149" s="617" t="s">
        <v>1322</v>
      </c>
      <c r="G149" s="1566"/>
      <c r="H149" s="1428"/>
      <c r="I149" s="1428"/>
      <c r="J149" s="1428"/>
      <c r="K149" s="1436"/>
      <c r="L149" s="1567" t="s">
        <v>1322</v>
      </c>
      <c r="M149" s="1428"/>
      <c r="N149" s="1429"/>
      <c r="O149" s="1475"/>
      <c r="P149" s="1475"/>
    </row>
    <row r="150" spans="1:16" ht="19.5" customHeight="1" x14ac:dyDescent="0.25">
      <c r="A150" s="466"/>
      <c r="B150" s="419" t="s">
        <v>542</v>
      </c>
      <c r="C150" s="1461" t="s">
        <v>1524</v>
      </c>
      <c r="D150" s="1428"/>
      <c r="E150" s="1436"/>
      <c r="F150" s="617" t="s">
        <v>1322</v>
      </c>
      <c r="G150" s="1566"/>
      <c r="H150" s="1428"/>
      <c r="I150" s="1428"/>
      <c r="J150" s="1428"/>
      <c r="K150" s="1436"/>
      <c r="L150" s="1567" t="s">
        <v>1322</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18.75" customHeight="1" x14ac:dyDescent="0.25">
      <c r="A152" s="466"/>
      <c r="B152" s="499" t="s">
        <v>395</v>
      </c>
      <c r="C152" s="1461" t="s">
        <v>1513</v>
      </c>
      <c r="D152" s="1428"/>
      <c r="E152" s="1436"/>
      <c r="F152" s="1" t="s">
        <v>1322</v>
      </c>
      <c r="G152" s="1557"/>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c r="H156" s="1448"/>
      <c r="I156" s="1448"/>
      <c r="J156" s="1448"/>
      <c r="K156" s="1448"/>
      <c r="L156" s="1448"/>
      <c r="M156" s="1448"/>
      <c r="N156" s="1466"/>
      <c r="O156" s="1475"/>
      <c r="P156" s="1454"/>
    </row>
    <row r="157" spans="1:16" ht="38.25" customHeight="1" x14ac:dyDescent="0.25">
      <c r="A157" s="466"/>
      <c r="B157" s="418" t="s">
        <v>411</v>
      </c>
      <c r="C157" s="1488" t="s">
        <v>1519</v>
      </c>
      <c r="D157" s="1428"/>
      <c r="E157" s="1436"/>
      <c r="F157" s="1" t="s">
        <v>1322</v>
      </c>
      <c r="G157" s="1557"/>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1322</v>
      </c>
      <c r="G158" s="1557"/>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1322</v>
      </c>
      <c r="G159" s="1557"/>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1322</v>
      </c>
      <c r="G160" s="1557"/>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1322</v>
      </c>
      <c r="G161" s="1557"/>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1336</v>
      </c>
      <c r="G162" s="1557"/>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1512</v>
      </c>
      <c r="P163" s="1565"/>
    </row>
    <row r="164" spans="1:16" ht="20.25" customHeight="1" x14ac:dyDescent="0.25">
      <c r="A164" s="466"/>
      <c r="B164" s="499" t="s">
        <v>395</v>
      </c>
      <c r="C164" s="1461" t="s">
        <v>1513</v>
      </c>
      <c r="D164" s="1428"/>
      <c r="E164" s="1436"/>
      <c r="F164" s="14" t="s">
        <v>1336</v>
      </c>
      <c r="G164" s="1566" t="s">
        <v>1419</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1419</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1419</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1419</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617" t="s">
        <v>1336</v>
      </c>
      <c r="G168" s="1566" t="s">
        <v>1419</v>
      </c>
      <c r="H168" s="1428"/>
      <c r="I168" s="1428"/>
      <c r="J168" s="1428"/>
      <c r="K168" s="1436"/>
      <c r="L168" s="1567" t="s">
        <v>1419</v>
      </c>
      <c r="M168" s="1428"/>
      <c r="N168" s="1429"/>
      <c r="O168" s="1475"/>
      <c r="P168" s="1475"/>
    </row>
    <row r="169" spans="1:16" ht="36" customHeight="1" x14ac:dyDescent="0.25">
      <c r="A169" s="466"/>
      <c r="B169" s="418" t="s">
        <v>411</v>
      </c>
      <c r="C169" s="1488" t="s">
        <v>1519</v>
      </c>
      <c r="D169" s="1428"/>
      <c r="E169" s="1436"/>
      <c r="F169" s="617" t="s">
        <v>1336</v>
      </c>
      <c r="G169" s="1566" t="s">
        <v>1419</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617" t="s">
        <v>1336</v>
      </c>
      <c r="G170" s="1566" t="s">
        <v>1419</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617" t="s">
        <v>1336</v>
      </c>
      <c r="G171" s="1566" t="s">
        <v>1419</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617" t="s">
        <v>1336</v>
      </c>
      <c r="G172" s="1566" t="s">
        <v>1419</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617" t="s">
        <v>1336</v>
      </c>
      <c r="G173" s="1566" t="s">
        <v>1419</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617" t="s">
        <v>1336</v>
      </c>
      <c r="G174" s="1566" t="s">
        <v>1419</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1527</v>
      </c>
      <c r="P175" s="1723"/>
    </row>
    <row r="176" spans="1:16" ht="21" customHeight="1" x14ac:dyDescent="0.25">
      <c r="A176" s="466"/>
      <c r="B176" s="499" t="s">
        <v>395</v>
      </c>
      <c r="C176" s="1461" t="s">
        <v>1513</v>
      </c>
      <c r="D176" s="1428"/>
      <c r="E176" s="1436"/>
      <c r="F176" s="1" t="s">
        <v>1336</v>
      </c>
      <c r="G176" s="1557" t="s">
        <v>1419</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1419</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1419</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1419</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1419</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557" t="s">
        <v>1419</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1419</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1419</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1419</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1419</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481" t="s">
        <v>1336</v>
      </c>
      <c r="G186" s="1557" t="s">
        <v>1419</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1336</v>
      </c>
      <c r="I187" s="1439"/>
      <c r="J187" s="1559"/>
      <c r="K187" s="1561" t="s">
        <v>1381</v>
      </c>
      <c r="L187" s="1562"/>
      <c r="M187" s="1495"/>
      <c r="N187" s="1452"/>
      <c r="O187" s="1470" t="s">
        <v>1871</v>
      </c>
      <c r="P187" s="1470" t="s">
        <v>3497</v>
      </c>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56" t="s">
        <v>1419</v>
      </c>
      <c r="I189" s="1448"/>
      <c r="J189" s="1445"/>
      <c r="K189" s="1450"/>
      <c r="L189" s="1478"/>
      <c r="M189" s="1701"/>
      <c r="N189" s="1454"/>
      <c r="O189" s="1475"/>
      <c r="P189" s="1475"/>
    </row>
    <row r="190" spans="1:16" ht="20.25" customHeight="1" x14ac:dyDescent="0.25">
      <c r="B190" s="419"/>
      <c r="C190" s="494" t="s">
        <v>509</v>
      </c>
      <c r="D190" s="1461" t="s">
        <v>962</v>
      </c>
      <c r="E190" s="1428"/>
      <c r="F190" s="1428"/>
      <c r="G190" s="1436"/>
      <c r="H190" s="1556" t="s">
        <v>1419</v>
      </c>
      <c r="I190" s="1448"/>
      <c r="J190" s="1445"/>
      <c r="K190" s="1450"/>
      <c r="L190" s="1478"/>
      <c r="M190" s="1701"/>
      <c r="N190" s="1454"/>
      <c r="O190" s="1475"/>
      <c r="P190" s="1475"/>
    </row>
    <row r="191" spans="1:16" ht="20.25" customHeight="1" x14ac:dyDescent="0.25">
      <c r="B191" s="419"/>
      <c r="C191" s="494" t="s">
        <v>511</v>
      </c>
      <c r="D191" s="1461" t="s">
        <v>1459</v>
      </c>
      <c r="E191" s="1428"/>
      <c r="F191" s="1428"/>
      <c r="G191" s="1436"/>
      <c r="H191" s="1556" t="s">
        <v>1419</v>
      </c>
      <c r="I191" s="1448"/>
      <c r="J191" s="1445"/>
      <c r="K191" s="1450"/>
      <c r="L191" s="1478"/>
      <c r="M191" s="1701"/>
      <c r="N191" s="1454"/>
      <c r="O191" s="1475"/>
      <c r="P191" s="1475"/>
    </row>
    <row r="192" spans="1:16" ht="20.25" customHeight="1" x14ac:dyDescent="0.25">
      <c r="B192" s="419"/>
      <c r="C192" s="494" t="s">
        <v>513</v>
      </c>
      <c r="D192" s="1461" t="s">
        <v>1457</v>
      </c>
      <c r="E192" s="1428"/>
      <c r="F192" s="1428"/>
      <c r="G192" s="1436"/>
      <c r="H192" s="1556" t="s">
        <v>1419</v>
      </c>
      <c r="I192" s="1448"/>
      <c r="J192" s="1445"/>
      <c r="K192" s="1450"/>
      <c r="L192" s="1478"/>
      <c r="M192" s="1701"/>
      <c r="N192" s="1454"/>
      <c r="O192" s="1475"/>
      <c r="P192" s="1475"/>
    </row>
    <row r="193" spans="2:16" ht="23.25" customHeight="1" thickBot="1" x14ac:dyDescent="0.3">
      <c r="B193" s="419" t="s">
        <v>402</v>
      </c>
      <c r="C193" s="1461" t="s">
        <v>1537</v>
      </c>
      <c r="D193" s="1428"/>
      <c r="E193" s="1428"/>
      <c r="F193" s="1428"/>
      <c r="G193" s="1436"/>
      <c r="H193" s="1556" t="s">
        <v>1419</v>
      </c>
      <c r="I193" s="1448"/>
      <c r="J193" s="1445"/>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3498</v>
      </c>
      <c r="P194" s="1497"/>
    </row>
    <row r="195" spans="2:16" ht="23.25" customHeight="1" x14ac:dyDescent="0.25">
      <c r="B195" s="419" t="s">
        <v>395</v>
      </c>
      <c r="C195" s="1461" t="s">
        <v>1540</v>
      </c>
      <c r="D195" s="1428"/>
      <c r="E195" s="1428"/>
      <c r="F195" s="1428"/>
      <c r="G195" s="1436"/>
      <c r="H195" s="1462" t="s">
        <v>1336</v>
      </c>
      <c r="I195" s="1428"/>
      <c r="J195" s="1436"/>
      <c r="K195" s="1514" t="s">
        <v>1381</v>
      </c>
      <c r="L195" s="1567" t="s">
        <v>3499</v>
      </c>
      <c r="M195" s="1448"/>
      <c r="N195" s="1466"/>
      <c r="O195" s="1475"/>
      <c r="P195" s="1475"/>
    </row>
    <row r="196" spans="2:16" ht="23.25" customHeight="1" x14ac:dyDescent="0.25">
      <c r="B196" s="419" t="s">
        <v>402</v>
      </c>
      <c r="C196" s="1461" t="s">
        <v>1541</v>
      </c>
      <c r="D196" s="1428"/>
      <c r="E196" s="1428"/>
      <c r="F196" s="1428"/>
      <c r="G196" s="1436"/>
      <c r="H196" s="1462" t="s">
        <v>1336</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1419</v>
      </c>
      <c r="I197" s="1428"/>
      <c r="J197" s="1436"/>
      <c r="K197" s="1490"/>
      <c r="L197" s="1478"/>
      <c r="M197" s="1701"/>
      <c r="N197" s="1454"/>
      <c r="O197" s="1475"/>
      <c r="P197" s="1475"/>
    </row>
    <row r="198" spans="2:16" ht="37.5" customHeight="1" x14ac:dyDescent="0.25">
      <c r="B198" s="77"/>
      <c r="C198" s="1461" t="s">
        <v>1543</v>
      </c>
      <c r="D198" s="1428"/>
      <c r="E198" s="1436"/>
      <c r="F198" s="1552" t="s">
        <v>1419</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t="s">
        <v>1546</v>
      </c>
      <c r="P199" s="1470"/>
    </row>
    <row r="200" spans="2:16" ht="38.25" customHeight="1" x14ac:dyDescent="0.25">
      <c r="B200" s="503"/>
      <c r="C200" s="1461" t="s">
        <v>1547</v>
      </c>
      <c r="D200" s="1428"/>
      <c r="E200" s="1436"/>
      <c r="F200" s="1552" t="s">
        <v>1419</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1419</v>
      </c>
      <c r="I201" s="1428"/>
      <c r="J201" s="1436"/>
      <c r="K201" s="1490"/>
      <c r="L201" s="1478"/>
      <c r="M201" s="1701"/>
      <c r="N201" s="1454"/>
      <c r="O201" s="1554" t="s">
        <v>3500</v>
      </c>
      <c r="P201" s="1714"/>
    </row>
    <row r="202" spans="2:16" ht="27" customHeight="1" x14ac:dyDescent="0.25">
      <c r="B202" s="421" t="s">
        <v>395</v>
      </c>
      <c r="C202" s="1461" t="s">
        <v>1550</v>
      </c>
      <c r="D202" s="1428"/>
      <c r="E202" s="1428"/>
      <c r="F202" s="1428"/>
      <c r="G202" s="1436"/>
      <c r="H202" s="1555"/>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1322</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868" t="s">
        <v>1419</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t="s">
        <v>3501</v>
      </c>
      <c r="L218" s="1490"/>
      <c r="M218" s="1478"/>
      <c r="N218" s="1454"/>
      <c r="O218" s="1475"/>
      <c r="P218" s="1475"/>
    </row>
    <row r="219" spans="2:16" ht="23.25" customHeight="1" x14ac:dyDescent="0.25">
      <c r="B219" s="507" t="s">
        <v>631</v>
      </c>
      <c r="C219" s="1461" t="s">
        <v>1560</v>
      </c>
      <c r="D219" s="1428"/>
      <c r="E219" s="1436"/>
      <c r="F219" s="1462" t="s">
        <v>3502</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1563</v>
      </c>
      <c r="P220" s="1470"/>
    </row>
    <row r="221" spans="2:16" ht="23.25" customHeight="1" x14ac:dyDescent="0.25">
      <c r="B221" s="504" t="s">
        <v>395</v>
      </c>
      <c r="C221" s="1540" t="s">
        <v>1459</v>
      </c>
      <c r="D221" s="1428"/>
      <c r="E221" s="1436"/>
      <c r="F221" s="1474" t="s">
        <v>1336</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42.7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43.5" customHeight="1" x14ac:dyDescent="0.25">
      <c r="B224" s="504" t="s">
        <v>406</v>
      </c>
      <c r="C224" s="1540" t="s">
        <v>1569</v>
      </c>
      <c r="D224" s="1428"/>
      <c r="E224" s="1436"/>
      <c r="F224" s="1474" t="s">
        <v>1983</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1336</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1573</v>
      </c>
      <c r="H227" s="508" t="s">
        <v>1381</v>
      </c>
      <c r="I227" s="1537"/>
      <c r="J227" s="1428"/>
      <c r="K227" s="1428"/>
      <c r="L227" s="1428"/>
      <c r="M227" s="1428"/>
      <c r="N227" s="1429"/>
      <c r="O227" s="500" t="s">
        <v>2057</v>
      </c>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t="s">
        <v>1987</v>
      </c>
      <c r="P228" s="1470"/>
    </row>
    <row r="229" spans="1:16"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54.6" customHeight="1" x14ac:dyDescent="0.25">
      <c r="B233" s="511" t="s">
        <v>395</v>
      </c>
      <c r="C233" s="1461" t="s">
        <v>1579</v>
      </c>
      <c r="D233" s="1428"/>
      <c r="E233" s="1436"/>
      <c r="F233" s="4" t="s">
        <v>1322</v>
      </c>
      <c r="G233" s="518" t="s">
        <v>1381</v>
      </c>
      <c r="H233" s="1536" t="s">
        <v>3503</v>
      </c>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t="s">
        <v>1987</v>
      </c>
      <c r="P236" s="1500"/>
    </row>
    <row r="237" spans="1:16" ht="30" customHeight="1" x14ac:dyDescent="0.25">
      <c r="B237" s="504" t="s">
        <v>395</v>
      </c>
      <c r="C237" s="1461" t="s">
        <v>1583</v>
      </c>
      <c r="D237" s="1428"/>
      <c r="E237" s="1436"/>
      <c r="F237" s="14" t="s">
        <v>1358</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1358</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1358</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1358</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1991</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75" customHeight="1" x14ac:dyDescent="0.25">
      <c r="B244" s="204" t="s">
        <v>395</v>
      </c>
      <c r="C244" s="1491" t="s">
        <v>1591</v>
      </c>
      <c r="D244" s="1484"/>
      <c r="E244" s="1484"/>
      <c r="F244" s="1484"/>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1993</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1597</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1529" t="s">
        <v>1600</v>
      </c>
      <c r="G250" s="1436"/>
      <c r="H250" s="518" t="s">
        <v>1381</v>
      </c>
      <c r="I250" s="1790"/>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1539</v>
      </c>
      <c r="P252" s="379" t="s">
        <v>3504</v>
      </c>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0</v>
      </c>
      <c r="I254" s="527">
        <v>12</v>
      </c>
      <c r="J254" s="623">
        <v>0</v>
      </c>
      <c r="K254" s="526">
        <v>643</v>
      </c>
      <c r="L254" s="526">
        <v>2623</v>
      </c>
      <c r="M254" s="624">
        <v>0.13</v>
      </c>
      <c r="N254" s="847"/>
      <c r="O254" s="1475"/>
      <c r="P254" s="1475"/>
    </row>
    <row r="255" spans="2:16" ht="24.75" customHeight="1" x14ac:dyDescent="0.25">
      <c r="B255" s="498" t="s">
        <v>509</v>
      </c>
      <c r="C255" s="1519" t="s">
        <v>1617</v>
      </c>
      <c r="D255" s="1428"/>
      <c r="E255" s="1428"/>
      <c r="F255" s="1428"/>
      <c r="G255" s="1436"/>
      <c r="H255" s="529" t="s">
        <v>93</v>
      </c>
      <c r="I255" s="530" t="s">
        <v>93</v>
      </c>
      <c r="J255" s="836" t="s">
        <v>93</v>
      </c>
      <c r="K255" s="529" t="s">
        <v>93</v>
      </c>
      <c r="L255" s="530" t="s">
        <v>93</v>
      </c>
      <c r="M255" s="836" t="s">
        <v>93</v>
      </c>
      <c r="N255" s="847"/>
      <c r="O255" s="1714" t="s">
        <v>3505</v>
      </c>
      <c r="P255" s="1714" t="s">
        <v>3506</v>
      </c>
    </row>
    <row r="256" spans="2:16" ht="36" customHeight="1" x14ac:dyDescent="0.25">
      <c r="B256" s="498" t="s">
        <v>511</v>
      </c>
      <c r="C256" s="1519" t="s">
        <v>1619</v>
      </c>
      <c r="D256" s="1428"/>
      <c r="E256" s="1436"/>
      <c r="F256" s="1522"/>
      <c r="G256" s="1436"/>
      <c r="H256" s="529" t="s">
        <v>93</v>
      </c>
      <c r="I256" s="530" t="s">
        <v>93</v>
      </c>
      <c r="J256" s="836" t="s">
        <v>93</v>
      </c>
      <c r="K256" s="529" t="s">
        <v>93</v>
      </c>
      <c r="L256" s="530" t="s">
        <v>93</v>
      </c>
      <c r="M256" s="836" t="s">
        <v>93</v>
      </c>
      <c r="N256" s="850"/>
      <c r="O256" s="1475"/>
      <c r="P256" s="1475"/>
    </row>
    <row r="257" spans="2:16" ht="20.25" customHeight="1" x14ac:dyDescent="0.25">
      <c r="B257" s="535" t="s">
        <v>402</v>
      </c>
      <c r="C257" s="1523" t="s">
        <v>1620</v>
      </c>
      <c r="D257" s="1428"/>
      <c r="E257" s="1428"/>
      <c r="F257" s="1428"/>
      <c r="G257" s="1436"/>
      <c r="H257" s="799">
        <v>0</v>
      </c>
      <c r="I257" s="800">
        <v>12</v>
      </c>
      <c r="J257" s="627">
        <v>0</v>
      </c>
      <c r="K257" s="526">
        <v>643</v>
      </c>
      <c r="L257" s="526">
        <v>2623</v>
      </c>
      <c r="M257" s="624">
        <v>0.24513915364086919</v>
      </c>
      <c r="N257" s="852"/>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526">
        <v>0</v>
      </c>
      <c r="I259" s="527">
        <v>12</v>
      </c>
      <c r="J259" s="623">
        <v>0</v>
      </c>
      <c r="K259" s="526">
        <v>488</v>
      </c>
      <c r="L259" s="526">
        <v>2623</v>
      </c>
      <c r="M259" s="624">
        <v>0.04</v>
      </c>
      <c r="N259" s="853"/>
      <c r="O259" s="1475"/>
      <c r="P259" s="1475"/>
    </row>
    <row r="260" spans="2:16" ht="24.75" customHeight="1" x14ac:dyDescent="0.25">
      <c r="B260" s="497" t="s">
        <v>509</v>
      </c>
      <c r="C260" s="1520" t="s">
        <v>1623</v>
      </c>
      <c r="D260" s="1428"/>
      <c r="E260" s="1428"/>
      <c r="F260" s="1428"/>
      <c r="G260" s="537"/>
      <c r="H260" s="526">
        <v>0</v>
      </c>
      <c r="I260" s="527">
        <v>12</v>
      </c>
      <c r="J260" s="623">
        <v>0</v>
      </c>
      <c r="K260" s="526">
        <v>488</v>
      </c>
      <c r="L260" s="526">
        <v>2623</v>
      </c>
      <c r="M260" s="624">
        <v>0.04</v>
      </c>
      <c r="N260" s="854"/>
      <c r="O260" s="1475"/>
      <c r="P260" s="1475"/>
    </row>
    <row r="261" spans="2:16" ht="24.75" customHeight="1" x14ac:dyDescent="0.25">
      <c r="B261" s="497" t="s">
        <v>511</v>
      </c>
      <c r="C261" s="1519" t="s">
        <v>1624</v>
      </c>
      <c r="D261" s="1428"/>
      <c r="E261" s="1428"/>
      <c r="F261" s="1428"/>
      <c r="G261" s="1436"/>
      <c r="H261" s="529" t="s">
        <v>93</v>
      </c>
      <c r="I261" s="530" t="s">
        <v>93</v>
      </c>
      <c r="J261" s="836" t="s">
        <v>93</v>
      </c>
      <c r="K261" s="529" t="s">
        <v>93</v>
      </c>
      <c r="L261" s="530" t="s">
        <v>93</v>
      </c>
      <c r="M261" s="836" t="s">
        <v>93</v>
      </c>
      <c r="N261" s="853"/>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51.95" customHeight="1" x14ac:dyDescent="0.25">
      <c r="B263" s="497" t="s">
        <v>419</v>
      </c>
      <c r="C263" s="1519" t="s">
        <v>1626</v>
      </c>
      <c r="D263" s="1428"/>
      <c r="E263" s="1428"/>
      <c r="F263" s="1428"/>
      <c r="G263" s="1436"/>
      <c r="H263" s="526">
        <v>0</v>
      </c>
      <c r="I263" s="527">
        <v>12</v>
      </c>
      <c r="J263" s="623">
        <v>0</v>
      </c>
      <c r="K263" s="529" t="s">
        <v>93</v>
      </c>
      <c r="L263" s="530" t="s">
        <v>93</v>
      </c>
      <c r="M263" s="836" t="s">
        <v>93</v>
      </c>
      <c r="N263" s="855" t="s">
        <v>3507</v>
      </c>
      <c r="O263" s="1475"/>
      <c r="P263" s="1475"/>
    </row>
    <row r="264" spans="2:16" ht="22.5" customHeight="1" x14ac:dyDescent="0.25">
      <c r="B264" s="497" t="s">
        <v>509</v>
      </c>
      <c r="C264" s="1519" t="s">
        <v>1627</v>
      </c>
      <c r="D264" s="1428"/>
      <c r="E264" s="1428"/>
      <c r="F264" s="1428"/>
      <c r="G264" s="1436"/>
      <c r="H264" s="526">
        <v>1</v>
      </c>
      <c r="I264" s="527">
        <v>12</v>
      </c>
      <c r="J264" s="623">
        <v>8.3333333333333329E-2</v>
      </c>
      <c r="K264" s="526">
        <v>760</v>
      </c>
      <c r="L264" s="526">
        <v>2623</v>
      </c>
      <c r="M264" s="624">
        <v>0.14000000000000001</v>
      </c>
      <c r="N264" s="853"/>
      <c r="O264" s="1475"/>
      <c r="P264" s="1475"/>
    </row>
    <row r="265" spans="2:16" ht="22.5" customHeight="1" x14ac:dyDescent="0.25">
      <c r="B265" s="535" t="s">
        <v>409</v>
      </c>
      <c r="C265" s="1523" t="s">
        <v>1554</v>
      </c>
      <c r="D265" s="1428"/>
      <c r="E265" s="1428"/>
      <c r="F265" s="1428"/>
      <c r="G265" s="1436"/>
      <c r="H265" s="526">
        <v>0</v>
      </c>
      <c r="I265" s="527">
        <v>12</v>
      </c>
      <c r="J265" s="623">
        <v>0</v>
      </c>
      <c r="K265" s="526">
        <v>1220</v>
      </c>
      <c r="L265" s="526">
        <v>2623</v>
      </c>
      <c r="M265" s="624">
        <v>0.45</v>
      </c>
      <c r="N265" s="857"/>
      <c r="O265" s="1475"/>
      <c r="P265" s="1475"/>
    </row>
    <row r="266" spans="2:16" ht="22.5" customHeight="1" x14ac:dyDescent="0.25">
      <c r="B266" s="535" t="s">
        <v>411</v>
      </c>
      <c r="C266" s="1523" t="s">
        <v>1555</v>
      </c>
      <c r="D266" s="1428"/>
      <c r="E266" s="1428"/>
      <c r="F266" s="1428"/>
      <c r="G266" s="1436"/>
      <c r="H266" s="529" t="s">
        <v>93</v>
      </c>
      <c r="I266" s="530" t="s">
        <v>93</v>
      </c>
      <c r="J266" s="836" t="s">
        <v>93</v>
      </c>
      <c r="K266" s="529" t="s">
        <v>93</v>
      </c>
      <c r="L266" s="530" t="s">
        <v>93</v>
      </c>
      <c r="M266" s="836" t="s">
        <v>93</v>
      </c>
      <c r="N266" s="853"/>
      <c r="O266" s="1475"/>
      <c r="P266" s="1475"/>
    </row>
    <row r="267" spans="2:16" ht="22.5" customHeight="1" x14ac:dyDescent="0.25">
      <c r="B267" s="535" t="s">
        <v>414</v>
      </c>
      <c r="C267" s="1523" t="s">
        <v>1465</v>
      </c>
      <c r="D267" s="1428"/>
      <c r="E267" s="1428"/>
      <c r="F267" s="1428"/>
      <c r="G267" s="1436"/>
      <c r="H267" s="526">
        <v>0</v>
      </c>
      <c r="I267" s="527">
        <v>12</v>
      </c>
      <c r="J267" s="623">
        <v>0</v>
      </c>
      <c r="K267" s="526">
        <v>637</v>
      </c>
      <c r="L267" s="526">
        <v>2623</v>
      </c>
      <c r="M267" s="624">
        <v>0.28000000000000003</v>
      </c>
      <c r="N267" s="857"/>
      <c r="O267" s="1475"/>
      <c r="P267" s="1475"/>
    </row>
    <row r="268" spans="2:16" ht="22.5" customHeight="1" x14ac:dyDescent="0.25">
      <c r="B268" s="535" t="s">
        <v>417</v>
      </c>
      <c r="C268" s="1523" t="s">
        <v>1466</v>
      </c>
      <c r="D268" s="1428"/>
      <c r="E268" s="1428"/>
      <c r="F268" s="1428"/>
      <c r="G268" s="1436"/>
      <c r="H268" s="526">
        <v>0</v>
      </c>
      <c r="I268" s="527">
        <v>12</v>
      </c>
      <c r="J268" s="623">
        <v>0</v>
      </c>
      <c r="K268" s="526">
        <v>1684</v>
      </c>
      <c r="L268" s="526">
        <v>2623</v>
      </c>
      <c r="M268" s="624">
        <v>0.69</v>
      </c>
      <c r="N268" s="857"/>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9" t="s">
        <v>93</v>
      </c>
      <c r="I270" s="530" t="s">
        <v>93</v>
      </c>
      <c r="J270" s="836" t="s">
        <v>93</v>
      </c>
      <c r="K270" s="529" t="s">
        <v>93</v>
      </c>
      <c r="L270" s="530" t="s">
        <v>93</v>
      </c>
      <c r="M270" s="836" t="s">
        <v>93</v>
      </c>
      <c r="N270" s="855"/>
      <c r="O270" s="1475"/>
      <c r="P270" s="1475"/>
    </row>
    <row r="271" spans="2:16" ht="22.5" customHeight="1" x14ac:dyDescent="0.25">
      <c r="B271" s="497" t="s">
        <v>509</v>
      </c>
      <c r="C271" s="1517" t="s">
        <v>1630</v>
      </c>
      <c r="D271" s="1428"/>
      <c r="E271" s="1428"/>
      <c r="F271" s="1428"/>
      <c r="G271" s="1436"/>
      <c r="H271" s="529" t="s">
        <v>93</v>
      </c>
      <c r="I271" s="530" t="s">
        <v>93</v>
      </c>
      <c r="J271" s="836" t="s">
        <v>93</v>
      </c>
      <c r="K271" s="529" t="s">
        <v>93</v>
      </c>
      <c r="L271" s="530" t="s">
        <v>93</v>
      </c>
      <c r="M271" s="836" t="s">
        <v>93</v>
      </c>
      <c r="N271" s="853"/>
      <c r="O271" s="1475"/>
      <c r="P271" s="1475"/>
    </row>
    <row r="272" spans="2:16" ht="22.5" customHeight="1" x14ac:dyDescent="0.25">
      <c r="B272" s="535" t="s">
        <v>540</v>
      </c>
      <c r="C272" s="1523" t="s">
        <v>1472</v>
      </c>
      <c r="D272" s="1428"/>
      <c r="E272" s="1428"/>
      <c r="F272" s="1428"/>
      <c r="G272" s="1436"/>
      <c r="H272" s="529" t="s">
        <v>93</v>
      </c>
      <c r="I272" s="530" t="s">
        <v>93</v>
      </c>
      <c r="J272" s="836" t="s">
        <v>93</v>
      </c>
      <c r="K272" s="529" t="s">
        <v>93</v>
      </c>
      <c r="L272" s="530" t="s">
        <v>93</v>
      </c>
      <c r="M272" s="836" t="s">
        <v>93</v>
      </c>
      <c r="N272" s="853"/>
      <c r="O272" s="1475"/>
      <c r="P272" s="1475"/>
    </row>
    <row r="273" spans="2:16" ht="48" customHeight="1" x14ac:dyDescent="0.25">
      <c r="B273" s="414" t="s">
        <v>542</v>
      </c>
      <c r="C273" s="1461" t="s">
        <v>1631</v>
      </c>
      <c r="D273" s="1428"/>
      <c r="E273" s="1428"/>
      <c r="F273" s="1428"/>
      <c r="G273" s="1436"/>
      <c r="H273" s="540">
        <v>1</v>
      </c>
      <c r="I273" s="540">
        <v>108</v>
      </c>
      <c r="J273" s="623">
        <v>9.2592592592592587E-3</v>
      </c>
      <c r="K273" s="540">
        <v>6563</v>
      </c>
      <c r="L273" s="540">
        <v>20984</v>
      </c>
      <c r="M273" s="624">
        <v>0.31276210446054142</v>
      </c>
      <c r="N273" s="859"/>
      <c r="O273" s="1471"/>
      <c r="P273" s="1471"/>
    </row>
    <row r="274" spans="2:16" ht="76.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1539</v>
      </c>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t="s">
        <v>1539</v>
      </c>
      <c r="P277" s="1470"/>
    </row>
    <row r="278" spans="2:16" ht="24.75" customHeight="1" x14ac:dyDescent="0.25">
      <c r="B278" s="418" t="s">
        <v>395</v>
      </c>
      <c r="C278" s="1461" t="s">
        <v>1637</v>
      </c>
      <c r="D278" s="1428"/>
      <c r="E278" s="1428"/>
      <c r="F278" s="1428"/>
      <c r="G278" s="1436"/>
      <c r="H278" s="1462" t="s">
        <v>1336</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1419</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1358</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1322</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c r="M282" s="1448"/>
      <c r="N282" s="1466"/>
      <c r="O282" s="1506" t="s">
        <v>2001</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1358</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1358</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1358</v>
      </c>
      <c r="I286" s="1448"/>
      <c r="J286" s="1445"/>
      <c r="K286" s="1490"/>
      <c r="L286" s="1478"/>
      <c r="M286" s="1701"/>
      <c r="N286" s="1454"/>
      <c r="O286" s="1500" t="s">
        <v>1648</v>
      </c>
      <c r="P286" s="1500"/>
    </row>
    <row r="287" spans="2:16" ht="32.25" customHeight="1" thickBot="1" x14ac:dyDescent="0.3">
      <c r="B287" s="452" t="s">
        <v>395</v>
      </c>
      <c r="C287" s="1423" t="s">
        <v>1649</v>
      </c>
      <c r="D287" s="1424"/>
      <c r="E287" s="1424"/>
      <c r="F287" s="1424"/>
      <c r="G287" s="1425"/>
      <c r="H287" s="1462" t="s">
        <v>1358</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t="s">
        <v>3508</v>
      </c>
      <c r="M289" s="1495"/>
      <c r="N289" s="1452"/>
      <c r="O289" s="1497" t="s">
        <v>3509</v>
      </c>
      <c r="P289" s="1497"/>
    </row>
    <row r="290" spans="1:16" ht="30.75" customHeight="1" x14ac:dyDescent="0.25">
      <c r="B290" s="418" t="s">
        <v>395</v>
      </c>
      <c r="C290" s="1461" t="s">
        <v>1654</v>
      </c>
      <c r="D290" s="1428"/>
      <c r="E290" s="1428"/>
      <c r="F290" s="1428"/>
      <c r="G290" s="1436"/>
      <c r="H290" s="1462" t="s">
        <v>1336</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1419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1336</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1419</v>
      </c>
      <c r="I293" s="1428"/>
      <c r="J293" s="1436"/>
      <c r="K293" s="1489" t="s">
        <v>1381</v>
      </c>
      <c r="L293" s="1658" t="s">
        <v>3510</v>
      </c>
      <c r="M293" s="1448"/>
      <c r="N293" s="1466"/>
      <c r="O293" s="1475"/>
      <c r="P293" s="1475"/>
    </row>
    <row r="294" spans="1:16" ht="31.5" customHeight="1" x14ac:dyDescent="0.25">
      <c r="B294" s="419" t="s">
        <v>402</v>
      </c>
      <c r="C294" s="1461" t="s">
        <v>1659</v>
      </c>
      <c r="D294" s="1428"/>
      <c r="E294" s="1428"/>
      <c r="F294" s="1428"/>
      <c r="G294" s="1436"/>
      <c r="H294" s="1499" t="s">
        <v>1322</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1539</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t="s">
        <v>1358</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3511</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t="s">
        <v>1358</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1186</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1664</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t="s">
        <v>1358</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3512</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1664</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t="s">
        <v>1358</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3513</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1664</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t="s">
        <v>1358</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3514</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1664</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t="s">
        <v>1358</v>
      </c>
      <c r="K324" s="1436"/>
      <c r="L324" s="1478"/>
      <c r="M324" s="1478"/>
      <c r="N324" s="1454"/>
      <c r="O324" s="1475"/>
      <c r="P324" s="1475"/>
    </row>
    <row r="325" spans="1:16" ht="28.5" customHeight="1" x14ac:dyDescent="0.25">
      <c r="A325" s="466"/>
      <c r="B325" s="421"/>
      <c r="C325" s="549" t="s">
        <v>511</v>
      </c>
      <c r="D325" s="1461" t="s">
        <v>1666</v>
      </c>
      <c r="E325" s="1428"/>
      <c r="F325" s="1428"/>
      <c r="G325" s="1436"/>
      <c r="H325" s="2069"/>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1664</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t="s">
        <v>1358</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t="s">
        <v>1358</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537" t="s">
        <v>1419</v>
      </c>
      <c r="K337" s="1428"/>
      <c r="L337" s="1428"/>
      <c r="M337" s="1428"/>
      <c r="N337" s="1429"/>
      <c r="O337" s="378" t="s">
        <v>1539</v>
      </c>
      <c r="P337" s="378"/>
    </row>
    <row r="338" spans="1:16" ht="102" customHeight="1" x14ac:dyDescent="0.25">
      <c r="A338" s="466"/>
      <c r="B338" s="550" t="s">
        <v>749</v>
      </c>
      <c r="C338" s="1488" t="s">
        <v>1683</v>
      </c>
      <c r="D338" s="1428"/>
      <c r="E338" s="1428"/>
      <c r="F338" s="1428"/>
      <c r="G338" s="1436"/>
      <c r="H338" s="12" t="s">
        <v>1322</v>
      </c>
      <c r="I338" s="547" t="s">
        <v>1381</v>
      </c>
      <c r="J338" s="1658"/>
      <c r="K338" s="1428"/>
      <c r="L338" s="1428"/>
      <c r="M338" s="1428"/>
      <c r="N338" s="1429"/>
      <c r="O338" s="1470" t="s">
        <v>1911</v>
      </c>
      <c r="P338" s="1470"/>
    </row>
    <row r="339" spans="1:16" ht="65.25" customHeight="1" x14ac:dyDescent="0.25">
      <c r="A339" s="466"/>
      <c r="B339" s="419" t="s">
        <v>395</v>
      </c>
      <c r="C339" s="1461" t="s">
        <v>1685</v>
      </c>
      <c r="D339" s="1428"/>
      <c r="E339" s="1428"/>
      <c r="F339" s="1428"/>
      <c r="G339" s="1436"/>
      <c r="H339" s="1776" t="s">
        <v>3515</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586"/>
      <c r="L340" s="1448"/>
      <c r="M340" s="1448"/>
      <c r="N340" s="1466"/>
      <c r="O340" s="1421" t="s">
        <v>1911</v>
      </c>
      <c r="P340" s="1421"/>
    </row>
    <row r="341" spans="1:16" ht="37.5" customHeight="1" thickBot="1" x14ac:dyDescent="0.3">
      <c r="B341" s="419" t="s">
        <v>395</v>
      </c>
      <c r="C341" s="1423" t="s">
        <v>1689</v>
      </c>
      <c r="D341" s="1424"/>
      <c r="E341" s="1424"/>
      <c r="F341" s="1424"/>
      <c r="G341" s="1425"/>
      <c r="H341" s="1773" t="s">
        <v>3516</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767" t="s">
        <v>3517</v>
      </c>
      <c r="L344" s="1439"/>
      <c r="M344" s="1439"/>
      <c r="N344" s="1440"/>
      <c r="O344" s="1432"/>
      <c r="P344" s="1452"/>
    </row>
    <row r="345" spans="1:16" ht="138.94999999999999" customHeight="1" x14ac:dyDescent="0.25">
      <c r="A345" s="466"/>
      <c r="B345" s="553" t="s">
        <v>758</v>
      </c>
      <c r="C345" s="1461" t="s">
        <v>1694</v>
      </c>
      <c r="D345" s="1428"/>
      <c r="E345" s="1428"/>
      <c r="F345" s="1428"/>
      <c r="G345" s="1436"/>
      <c r="H345" s="1462" t="s">
        <v>3518</v>
      </c>
      <c r="I345" s="1436"/>
      <c r="J345" s="749" t="s">
        <v>1381</v>
      </c>
      <c r="K345" s="1694" t="s">
        <v>3519</v>
      </c>
      <c r="L345" s="1428"/>
      <c r="M345" s="1428"/>
      <c r="N345" s="1429"/>
      <c r="O345" s="1453"/>
      <c r="P345" s="1454"/>
    </row>
    <row r="346" spans="1:16" ht="72.75" customHeight="1" x14ac:dyDescent="0.25">
      <c r="A346" s="466"/>
      <c r="B346" s="553" t="s">
        <v>760</v>
      </c>
      <c r="C346" s="1461" t="s">
        <v>1695</v>
      </c>
      <c r="D346" s="1428"/>
      <c r="E346" s="1428"/>
      <c r="F346" s="1428"/>
      <c r="G346" s="1436"/>
      <c r="H346" s="1462" t="s">
        <v>1322</v>
      </c>
      <c r="I346" s="1436"/>
      <c r="J346" s="749" t="s">
        <v>1381</v>
      </c>
      <c r="K346" s="1691"/>
      <c r="L346" s="1428"/>
      <c r="M346" s="1428"/>
      <c r="N346" s="1429"/>
      <c r="O346" s="1453"/>
      <c r="P346" s="1454"/>
    </row>
    <row r="347" spans="1:16" ht="72.75" customHeight="1" x14ac:dyDescent="0.25">
      <c r="A347" s="466"/>
      <c r="B347" s="553" t="s">
        <v>762</v>
      </c>
      <c r="C347" s="1461" t="s">
        <v>1697</v>
      </c>
      <c r="D347" s="1428"/>
      <c r="E347" s="1428"/>
      <c r="F347" s="1428"/>
      <c r="G347" s="1436"/>
      <c r="H347" s="1503" t="s">
        <v>1915</v>
      </c>
      <c r="I347" s="1456"/>
      <c r="J347" s="749" t="s">
        <v>1381</v>
      </c>
      <c r="K347" s="1694" t="s">
        <v>3520</v>
      </c>
      <c r="L347" s="1428"/>
      <c r="M347" s="1428"/>
      <c r="N347" s="1429"/>
      <c r="O347" s="1453"/>
      <c r="P347" s="1454"/>
    </row>
    <row r="348" spans="1:16" ht="64.5" customHeight="1" x14ac:dyDescent="0.25">
      <c r="A348" s="466"/>
      <c r="B348" s="553" t="s">
        <v>764</v>
      </c>
      <c r="C348" s="1461" t="s">
        <v>1699</v>
      </c>
      <c r="D348" s="1428"/>
      <c r="E348" s="1428"/>
      <c r="F348" s="1428"/>
      <c r="G348" s="1436"/>
      <c r="H348" s="1696" t="s">
        <v>2252</v>
      </c>
      <c r="I348" s="1450"/>
      <c r="J348" s="749" t="s">
        <v>1381</v>
      </c>
      <c r="K348" s="1694" t="s">
        <v>3521</v>
      </c>
      <c r="L348" s="1428"/>
      <c r="M348" s="1428"/>
      <c r="N348" s="1429"/>
      <c r="O348" s="1453"/>
      <c r="P348" s="1454"/>
    </row>
    <row r="349" spans="1:16" ht="63.75" customHeight="1" x14ac:dyDescent="0.25">
      <c r="A349" s="466"/>
      <c r="B349" s="553" t="s">
        <v>766</v>
      </c>
      <c r="C349" s="1461" t="s">
        <v>1701</v>
      </c>
      <c r="D349" s="1428"/>
      <c r="E349" s="1428"/>
      <c r="F349" s="1428"/>
      <c r="G349" s="1436"/>
      <c r="H349" s="1499" t="s">
        <v>2253</v>
      </c>
      <c r="I349" s="1445"/>
      <c r="J349" s="749" t="s">
        <v>1381</v>
      </c>
      <c r="K349" s="1691"/>
      <c r="L349" s="1428"/>
      <c r="M349" s="1428"/>
      <c r="N349" s="1429"/>
      <c r="O349" s="1453"/>
      <c r="P349" s="1454"/>
    </row>
    <row r="350" spans="1:16" ht="99" customHeight="1" x14ac:dyDescent="0.25">
      <c r="A350" s="466"/>
      <c r="B350" s="553" t="s">
        <v>768</v>
      </c>
      <c r="C350" s="1461" t="s">
        <v>1702</v>
      </c>
      <c r="D350" s="1428"/>
      <c r="E350" s="1428"/>
      <c r="F350" s="1428"/>
      <c r="G350" s="1436"/>
      <c r="H350" s="1499" t="s">
        <v>3522</v>
      </c>
      <c r="I350" s="1445"/>
      <c r="J350" s="749" t="s">
        <v>1381</v>
      </c>
      <c r="K350" s="1691"/>
      <c r="L350" s="1428"/>
      <c r="M350" s="1428"/>
      <c r="N350" s="1429"/>
      <c r="O350" s="1453"/>
      <c r="P350" s="1454"/>
    </row>
    <row r="351" spans="1:16" ht="128.25" customHeight="1" thickBot="1" x14ac:dyDescent="0.3">
      <c r="A351" s="466"/>
      <c r="B351" s="550" t="s">
        <v>770</v>
      </c>
      <c r="C351" s="1423" t="s">
        <v>1705</v>
      </c>
      <c r="D351" s="1424"/>
      <c r="E351" s="1424"/>
      <c r="F351" s="1424"/>
      <c r="G351" s="1425"/>
      <c r="H351" s="1462" t="s">
        <v>3523</v>
      </c>
      <c r="I351" s="1436"/>
      <c r="J351" s="555" t="s">
        <v>1381</v>
      </c>
      <c r="K351" s="1694" t="s">
        <v>3524</v>
      </c>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1">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24:F124"/>
    <mergeCell ref="G124:I124"/>
    <mergeCell ref="H115:J115"/>
    <mergeCell ref="C116:G116"/>
    <mergeCell ref="H116:J116"/>
    <mergeCell ref="L116:N116"/>
    <mergeCell ref="C117:G117"/>
    <mergeCell ref="H117:J117"/>
    <mergeCell ref="L117:N11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G145:K145"/>
    <mergeCell ref="C137:E137"/>
    <mergeCell ref="H137:I137"/>
    <mergeCell ref="J137:L137"/>
    <mergeCell ref="M137:N137"/>
    <mergeCell ref="B138:N138"/>
    <mergeCell ref="C139:E139"/>
    <mergeCell ref="G139:K139"/>
    <mergeCell ref="L139:N139"/>
    <mergeCell ref="C151:E151"/>
    <mergeCell ref="C143:E143"/>
    <mergeCell ref="G143:K143"/>
    <mergeCell ref="L143:N143"/>
    <mergeCell ref="C144:E144"/>
    <mergeCell ref="G144:K144"/>
    <mergeCell ref="L144:N144"/>
    <mergeCell ref="O139:O150"/>
    <mergeCell ref="P139:P150"/>
    <mergeCell ref="C140:E140"/>
    <mergeCell ref="G140:K140"/>
    <mergeCell ref="C141:E141"/>
    <mergeCell ref="G141:K141"/>
    <mergeCell ref="L141:N141"/>
    <mergeCell ref="C142:E142"/>
    <mergeCell ref="G142:K142"/>
    <mergeCell ref="L142:N142"/>
    <mergeCell ref="C147:E147"/>
    <mergeCell ref="G147:K147"/>
    <mergeCell ref="L147:N147"/>
    <mergeCell ref="C148:E148"/>
    <mergeCell ref="G148:K148"/>
    <mergeCell ref="L148:N148"/>
    <mergeCell ref="C145:E145"/>
    <mergeCell ref="C172:E172"/>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G173:K173"/>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81:N18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C194:N194"/>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C185:E185"/>
    <mergeCell ref="G185:N185"/>
    <mergeCell ref="C186:E186"/>
    <mergeCell ref="G186:N186"/>
    <mergeCell ref="C187:G187"/>
    <mergeCell ref="H187:J187"/>
    <mergeCell ref="K187:K193"/>
    <mergeCell ref="L187:N193"/>
    <mergeCell ref="H192:J192"/>
    <mergeCell ref="C193:G193"/>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F164:F174 H276:H277 O289 O338 H338 O276:O277 O255 O282 O286 H29:H30 O6 H281:H286 K53:L54 F50:H54 K50:L51 H254:I255 H259:I260 H263:I265 H257:I257 H267:I268">
    <cfRule type="containsBlanks" dxfId="7971" priority="273">
      <formula>LEN(TRIM(F6))=0</formula>
    </cfRule>
  </conditionalFormatting>
  <conditionalFormatting sqref="O33 O64:O68 O82 O89 O111 O117 O194 O236 O201:O203 O122:O137 O19:O21 O25:O27 O30:O31">
    <cfRule type="containsBlanks" dxfId="7970" priority="272">
      <formula>LEN(TRIM(O19))=0</formula>
    </cfRule>
  </conditionalFormatting>
  <conditionalFormatting sqref="F219 K113 F176:F186 K195 K204:K216">
    <cfRule type="containsBlanks" dxfId="7969" priority="271">
      <formula>LEN(TRIM(F113))=0</formula>
    </cfRule>
  </conditionalFormatting>
  <conditionalFormatting sqref="J27">
    <cfRule type="containsBlanks" dxfId="7968" priority="269">
      <formula>LEN(TRIM(J27))=0</formula>
    </cfRule>
  </conditionalFormatting>
  <conditionalFormatting sqref="G111">
    <cfRule type="containsBlanks" dxfId="7967" priority="270">
      <formula>LEN(TRIM(G111))=0</formula>
    </cfRule>
  </conditionalFormatting>
  <conditionalFormatting sqref="J31">
    <cfRule type="containsBlanks" dxfId="7966" priority="268">
      <formula>LEN(TRIM(J31))=0</formula>
    </cfRule>
  </conditionalFormatting>
  <conditionalFormatting sqref="J25">
    <cfRule type="containsBlanks" dxfId="7965" priority="267">
      <formula>LEN(TRIM(J25))=0</formula>
    </cfRule>
  </conditionalFormatting>
  <conditionalFormatting sqref="J33">
    <cfRule type="containsBlanks" dxfId="7964" priority="266">
      <formula>LEN(TRIM(J33))=0</formula>
    </cfRule>
  </conditionalFormatting>
  <conditionalFormatting sqref="K218">
    <cfRule type="containsBlanks" dxfId="7963" priority="259">
      <formula>LEN(TRIM(K218))=0</formula>
    </cfRule>
  </conditionalFormatting>
  <conditionalFormatting sqref="H119 K113">
    <cfRule type="expression" dxfId="7962" priority="264">
      <formula>#REF!="Don't know"</formula>
    </cfRule>
    <cfRule type="expression" dxfId="7961" priority="265">
      <formula>#REF!="No"</formula>
    </cfRule>
  </conditionalFormatting>
  <conditionalFormatting sqref="H119">
    <cfRule type="containsBlanks" dxfId="7960" priority="263">
      <formula>LEN(TRIM(H119))=0</formula>
    </cfRule>
  </conditionalFormatting>
  <conditionalFormatting sqref="H117">
    <cfRule type="containsBlanks" dxfId="7959" priority="260">
      <formula>LEN(TRIM(H117))=0</formula>
    </cfRule>
    <cfRule type="expression" dxfId="7958" priority="261">
      <formula>#REF!="Don't know"</formula>
    </cfRule>
    <cfRule type="expression" dxfId="7957" priority="262">
      <formula>#REF!="No"</formula>
    </cfRule>
  </conditionalFormatting>
  <conditionalFormatting sqref="H289:H290">
    <cfRule type="containsBlanks" dxfId="7956" priority="258">
      <formula>LEN(TRIM(H289))=0</formula>
    </cfRule>
  </conditionalFormatting>
  <conditionalFormatting sqref="O40">
    <cfRule type="containsBlanks" dxfId="7955" priority="257">
      <formula>LEN(TRIM(O40))=0</formula>
    </cfRule>
  </conditionalFormatting>
  <conditionalFormatting sqref="O199:O200">
    <cfRule type="containsBlanks" dxfId="7954" priority="256">
      <formula>LEN(TRIM(O199))=0</formula>
    </cfRule>
  </conditionalFormatting>
  <conditionalFormatting sqref="I40">
    <cfRule type="containsBlanks" dxfId="7953" priority="255">
      <formula>LEN(TRIM(I40))=0</formula>
    </cfRule>
  </conditionalFormatting>
  <conditionalFormatting sqref="H292">
    <cfRule type="containsBlanks" dxfId="7952" priority="254">
      <formula>LEN(TRIM(H292))=0</formula>
    </cfRule>
  </conditionalFormatting>
  <conditionalFormatting sqref="I6">
    <cfRule type="containsBlanks" dxfId="7951" priority="253">
      <formula>LEN(TRIM(I6))=0</formula>
    </cfRule>
    <cfRule type="expression" dxfId="7950" priority="274">
      <formula>$N$13="Ne sais pas"</formula>
    </cfRule>
    <cfRule type="expression" dxfId="7949" priority="275">
      <formula>$N$13="Non applicable"</formula>
    </cfRule>
    <cfRule type="expression" dxfId="7948" priority="276">
      <formula>$N$13="Non"</formula>
    </cfRule>
  </conditionalFormatting>
  <conditionalFormatting sqref="F236">
    <cfRule type="containsBlanks" dxfId="7947" priority="252">
      <formula>LEN(TRIM(F236))=0</formula>
    </cfRule>
  </conditionalFormatting>
  <conditionalFormatting sqref="F140:F150">
    <cfRule type="containsBlanks" dxfId="7946" priority="251">
      <formula>LEN(TRIM(F140))=0</formula>
    </cfRule>
  </conditionalFormatting>
  <conditionalFormatting sqref="F152:F162">
    <cfRule type="containsBlanks" dxfId="7945" priority="250">
      <formula>LEN(TRIM(F152))=0</formula>
    </cfRule>
  </conditionalFormatting>
  <conditionalFormatting sqref="F71:F73">
    <cfRule type="containsBlanks" dxfId="7944" priority="249">
      <formula>LEN(TRIM(F71))=0</formula>
    </cfRule>
  </conditionalFormatting>
  <conditionalFormatting sqref="F75:F78">
    <cfRule type="containsBlanks" dxfId="7943" priority="248">
      <formula>LEN(TRIM(F75))=0</formula>
    </cfRule>
  </conditionalFormatting>
  <conditionalFormatting sqref="O187">
    <cfRule type="containsBlanks" dxfId="7942" priority="247">
      <formula>LEN(TRIM(O187))=0</formula>
    </cfRule>
  </conditionalFormatting>
  <conditionalFormatting sqref="H187">
    <cfRule type="containsBlanks" dxfId="7941" priority="244">
      <formula>LEN(TRIM(H187))=0</formula>
    </cfRule>
    <cfRule type="expression" dxfId="7940" priority="245">
      <formula>#REF!="Don't know"</formula>
    </cfRule>
    <cfRule type="expression" dxfId="7939" priority="246">
      <formula>#REF!="No"</formula>
    </cfRule>
  </conditionalFormatting>
  <conditionalFormatting sqref="H340:I340">
    <cfRule type="containsBlanks" dxfId="7938" priority="242">
      <formula>LEN(TRIM(H340))=0</formula>
    </cfRule>
    <cfRule type="containsBlanks" priority="243">
      <formula>LEN(TRIM(H340))=0</formula>
    </cfRule>
  </conditionalFormatting>
  <conditionalFormatting sqref="O242">
    <cfRule type="containsBlanks" dxfId="7937" priority="241">
      <formula>LEN(TRIM(O242))=0</formula>
    </cfRule>
  </conditionalFormatting>
  <conditionalFormatting sqref="G69:J69">
    <cfRule type="containsBlanks" dxfId="7936" priority="238">
      <formula>LEN(TRIM(G69))=0</formula>
    </cfRule>
  </conditionalFormatting>
  <conditionalFormatting sqref="O139">
    <cfRule type="containsBlanks" dxfId="7935" priority="240">
      <formula>LEN(TRIM(O139))=0</formula>
    </cfRule>
  </conditionalFormatting>
  <conditionalFormatting sqref="F221:G221 F223:G223 F222 F225:G225 F224">
    <cfRule type="containsBlanks" dxfId="7934" priority="237">
      <formula>LEN(TRIM(F221))=0</formula>
    </cfRule>
  </conditionalFormatting>
  <conditionalFormatting sqref="G242">
    <cfRule type="containsBlanks" dxfId="7933" priority="239">
      <formula>LEN(TRIM(G242))=0</formula>
    </cfRule>
  </conditionalFormatting>
  <conditionalFormatting sqref="G227">
    <cfRule type="containsBlanks" dxfId="7932" priority="236">
      <formula>LEN(TRIM(G227))=0</formula>
    </cfRule>
  </conditionalFormatting>
  <conditionalFormatting sqref="O220 O227">
    <cfRule type="containsBlanks" dxfId="7931" priority="235">
      <formula>LEN(TRIM(O220))=0</formula>
    </cfRule>
  </conditionalFormatting>
  <conditionalFormatting sqref="J334">
    <cfRule type="containsBlanks" dxfId="7930" priority="219">
      <formula>LEN(TRIM(J334))=0</formula>
    </cfRule>
  </conditionalFormatting>
  <conditionalFormatting sqref="J328">
    <cfRule type="containsBlanks" dxfId="7929" priority="222">
      <formula>LEN(TRIM(J328))=0</formula>
    </cfRule>
  </conditionalFormatting>
  <conditionalFormatting sqref="J333">
    <cfRule type="containsBlanks" dxfId="7928" priority="220">
      <formula>LEN(TRIM(J333))=0</formula>
    </cfRule>
  </conditionalFormatting>
  <conditionalFormatting sqref="J324">
    <cfRule type="containsBlanks" dxfId="7927" priority="223">
      <formula>LEN(TRIM(J324))=0</formula>
    </cfRule>
  </conditionalFormatting>
  <conditionalFormatting sqref="J298">
    <cfRule type="containsBlanks" dxfId="7926" priority="234">
      <formula>LEN(TRIM(J298))=0</formula>
    </cfRule>
  </conditionalFormatting>
  <conditionalFormatting sqref="J299">
    <cfRule type="containsBlanks" dxfId="7925" priority="233">
      <formula>LEN(TRIM(J299))=0</formula>
    </cfRule>
  </conditionalFormatting>
  <conditionalFormatting sqref="J303">
    <cfRule type="containsBlanks" dxfId="7924" priority="232">
      <formula>LEN(TRIM(J303))=0</formula>
    </cfRule>
  </conditionalFormatting>
  <conditionalFormatting sqref="J304">
    <cfRule type="containsBlanks" dxfId="7923" priority="231">
      <formula>LEN(TRIM(J304))=0</formula>
    </cfRule>
  </conditionalFormatting>
  <conditionalFormatting sqref="J308">
    <cfRule type="containsBlanks" dxfId="7922" priority="230">
      <formula>LEN(TRIM(J308))=0</formula>
    </cfRule>
  </conditionalFormatting>
  <conditionalFormatting sqref="J309">
    <cfRule type="containsBlanks" dxfId="7921" priority="229">
      <formula>LEN(TRIM(J309))=0</formula>
    </cfRule>
  </conditionalFormatting>
  <conditionalFormatting sqref="J313">
    <cfRule type="containsBlanks" dxfId="7920" priority="228">
      <formula>LEN(TRIM(J313))=0</formula>
    </cfRule>
  </conditionalFormatting>
  <conditionalFormatting sqref="J314">
    <cfRule type="containsBlanks" dxfId="7919" priority="227">
      <formula>LEN(TRIM(J314))=0</formula>
    </cfRule>
  </conditionalFormatting>
  <conditionalFormatting sqref="J318">
    <cfRule type="containsBlanks" dxfId="7918" priority="226">
      <formula>LEN(TRIM(J318))=0</formula>
    </cfRule>
  </conditionalFormatting>
  <conditionalFormatting sqref="J319">
    <cfRule type="containsBlanks" dxfId="7917" priority="225">
      <formula>LEN(TRIM(J319))=0</formula>
    </cfRule>
  </conditionalFormatting>
  <conditionalFormatting sqref="J323">
    <cfRule type="containsBlanks" dxfId="7916" priority="224">
      <formula>LEN(TRIM(J323))=0</formula>
    </cfRule>
  </conditionalFormatting>
  <conditionalFormatting sqref="J329">
    <cfRule type="containsBlanks" dxfId="7915" priority="221">
      <formula>LEN(TRIM(J329))=0</formula>
    </cfRule>
  </conditionalFormatting>
  <conditionalFormatting sqref="J65:J68">
    <cfRule type="containsBlanks" dxfId="7914" priority="218">
      <formula>LEN(TRIM(J65))=0</formula>
    </cfRule>
  </conditionalFormatting>
  <conditionalFormatting sqref="J301">
    <cfRule type="containsBlanks" dxfId="7913" priority="217">
      <formula>LEN(TRIM(J301))=0</formula>
    </cfRule>
  </conditionalFormatting>
  <conditionalFormatting sqref="J306">
    <cfRule type="containsBlanks" dxfId="7912" priority="216">
      <formula>LEN(TRIM(J306))=0</formula>
    </cfRule>
  </conditionalFormatting>
  <conditionalFormatting sqref="J311">
    <cfRule type="containsBlanks" dxfId="7911" priority="215">
      <formula>LEN(TRIM(J311))=0</formula>
    </cfRule>
  </conditionalFormatting>
  <conditionalFormatting sqref="J316">
    <cfRule type="containsBlanks" dxfId="7910" priority="214">
      <formula>LEN(TRIM(J316))=0</formula>
    </cfRule>
  </conditionalFormatting>
  <conditionalFormatting sqref="J326">
    <cfRule type="containsBlanks" dxfId="7909" priority="213">
      <formula>LEN(TRIM(J326))=0</formula>
    </cfRule>
  </conditionalFormatting>
  <conditionalFormatting sqref="J331">
    <cfRule type="containsBlanks" dxfId="7908" priority="212">
      <formula>LEN(TRIM(J331))=0</formula>
    </cfRule>
  </conditionalFormatting>
  <conditionalFormatting sqref="O296:O337">
    <cfRule type="containsBlanks" dxfId="7907" priority="210">
      <formula>LEN(TRIM(O296))=0</formula>
    </cfRule>
  </conditionalFormatting>
  <conditionalFormatting sqref="J336">
    <cfRule type="containsBlanks" dxfId="7906" priority="211">
      <formula>LEN(TRIM(J336))=0</formula>
    </cfRule>
  </conditionalFormatting>
  <conditionalFormatting sqref="H337">
    <cfRule type="containsBlanks" dxfId="7905" priority="209">
      <formula>LEN(TRIM(H337))=0</formula>
    </cfRule>
  </conditionalFormatting>
  <conditionalFormatting sqref="J321">
    <cfRule type="containsBlanks" dxfId="7904" priority="208">
      <formula>LEN(TRIM(J321))=0</formula>
    </cfRule>
  </conditionalFormatting>
  <conditionalFormatting sqref="O50">
    <cfRule type="containsBlanks" dxfId="7903" priority="207">
      <formula>LEN(TRIM(O50))=0</formula>
    </cfRule>
  </conditionalFormatting>
  <conditionalFormatting sqref="O51">
    <cfRule type="containsBlanks" dxfId="7902" priority="206">
      <formula>LEN(TRIM(O51))=0</formula>
    </cfRule>
  </conditionalFormatting>
  <conditionalFormatting sqref="O52">
    <cfRule type="containsBlanks" dxfId="7901" priority="205">
      <formula>LEN(TRIM(O52))=0</formula>
    </cfRule>
  </conditionalFormatting>
  <conditionalFormatting sqref="O53">
    <cfRule type="containsBlanks" dxfId="7900" priority="204">
      <formula>LEN(TRIM(O53))=0</formula>
    </cfRule>
  </conditionalFormatting>
  <conditionalFormatting sqref="O71">
    <cfRule type="containsBlanks" dxfId="7899" priority="203">
      <formula>LEN(TRIM(O71))=0</formula>
    </cfRule>
  </conditionalFormatting>
  <conditionalFormatting sqref="O42:O47">
    <cfRule type="containsBlanks" dxfId="7898" priority="202">
      <formula>LEN(TRIM(O42))=0</formula>
    </cfRule>
  </conditionalFormatting>
  <conditionalFormatting sqref="O340">
    <cfRule type="containsBlanks" dxfId="7897" priority="201">
      <formula>LEN(TRIM(O340))=0</formula>
    </cfRule>
  </conditionalFormatting>
  <conditionalFormatting sqref="O28">
    <cfRule type="containsBlanks" dxfId="7896" priority="200">
      <formula>LEN(TRIM(O28))=0</formula>
    </cfRule>
  </conditionalFormatting>
  <conditionalFormatting sqref="J28">
    <cfRule type="containsBlanks" dxfId="7895" priority="199">
      <formula>LEN(TRIM(J28))=0</formula>
    </cfRule>
  </conditionalFormatting>
  <conditionalFormatting sqref="O228">
    <cfRule type="containsBlanks" dxfId="7894" priority="195">
      <formula>LEN(TRIM(O228))=0</formula>
    </cfRule>
    <cfRule type="containsBlanks" dxfId="7893" priority="196">
      <formula>LEN(TRIM(O228))=0</formula>
    </cfRule>
    <cfRule type="containsBlanks" dxfId="7892" priority="197">
      <formula>LEN(TRIM(O228))=0</formula>
    </cfRule>
    <cfRule type="containsBlanks" dxfId="7891" priority="198">
      <formula>LEN(TRIM(O228))=0</formula>
    </cfRule>
  </conditionalFormatting>
  <conditionalFormatting sqref="O244">
    <cfRule type="containsBlanks" dxfId="7890" priority="189">
      <formula>LEN(TRIM(O244))=0</formula>
    </cfRule>
    <cfRule type="containsBlanks" dxfId="7889" priority="190">
      <formula>LEN(TRIM(O244))=0</formula>
    </cfRule>
    <cfRule type="containsBlanks" dxfId="7888" priority="191">
      <formula>LEN(TRIM(O244))=0</formula>
    </cfRule>
  </conditionalFormatting>
  <conditionalFormatting sqref="O243">
    <cfRule type="containsBlanks" dxfId="7887" priority="192">
      <formula>LEN(TRIM(O243))=0</formula>
    </cfRule>
    <cfRule type="containsBlanks" dxfId="7886" priority="193">
      <formula>LEN(TRIM(O243))=0</formula>
    </cfRule>
    <cfRule type="containsBlanks" dxfId="7885" priority="194">
      <formula>LEN(TRIM(O243))=0</formula>
    </cfRule>
  </conditionalFormatting>
  <conditionalFormatting sqref="H350">
    <cfRule type="containsBlanks" dxfId="7884" priority="187">
      <formula>LEN(TRIM(H350))=0</formula>
    </cfRule>
    <cfRule type="containsBlanks" priority="188">
      <formula>LEN(TRIM(H350))=0</formula>
    </cfRule>
  </conditionalFormatting>
  <conditionalFormatting sqref="H346">
    <cfRule type="containsBlanks" dxfId="7883" priority="185">
      <formula>LEN(TRIM(H346))=0</formula>
    </cfRule>
    <cfRule type="containsBlanks" priority="186">
      <formula>LEN(TRIM(H346))=0</formula>
    </cfRule>
  </conditionalFormatting>
  <conditionalFormatting sqref="H344">
    <cfRule type="containsBlanks" dxfId="7882" priority="183">
      <formula>LEN(TRIM(H344))=0</formula>
    </cfRule>
    <cfRule type="containsBlanks" priority="184">
      <formula>LEN(TRIM(H344))=0</formula>
    </cfRule>
  </conditionalFormatting>
  <conditionalFormatting sqref="H26">
    <cfRule type="containsBlanks" dxfId="7881" priority="182">
      <formula>LEN(TRIM(H26))=0</formula>
    </cfRule>
  </conditionalFormatting>
  <conditionalFormatting sqref="J26">
    <cfRule type="containsBlanks" dxfId="7880" priority="181">
      <formula>LEN(TRIM(J26))=0</formula>
    </cfRule>
  </conditionalFormatting>
  <conditionalFormatting sqref="M50:M54">
    <cfRule type="containsBlanks" dxfId="7879" priority="180">
      <formula>LEN(TRIM(M50))=0</formula>
    </cfRule>
  </conditionalFormatting>
  <conditionalFormatting sqref="F229:F231">
    <cfRule type="containsBlanks" dxfId="7878" priority="179">
      <formula>LEN(TRIM(F229))=0</formula>
    </cfRule>
  </conditionalFormatting>
  <conditionalFormatting sqref="F233">
    <cfRule type="containsBlanks" dxfId="7877" priority="178">
      <formula>LEN(TRIM(F233))=0</formula>
    </cfRule>
  </conditionalFormatting>
  <conditionalFormatting sqref="F234">
    <cfRule type="containsBlanks" dxfId="7876" priority="177">
      <formula>LEN(TRIM(F234))=0</formula>
    </cfRule>
  </conditionalFormatting>
  <conditionalFormatting sqref="F235">
    <cfRule type="containsBlanks" dxfId="7875" priority="176">
      <formula>LEN(TRIM(F235))=0</formula>
    </cfRule>
  </conditionalFormatting>
  <conditionalFormatting sqref="O119">
    <cfRule type="containsBlanks" dxfId="7874" priority="175">
      <formula>LEN(TRIM(O119))=0</formula>
    </cfRule>
  </conditionalFormatting>
  <conditionalFormatting sqref="O151">
    <cfRule type="containsBlanks" dxfId="7873" priority="174">
      <formula>LEN(TRIM(O151))=0</formula>
    </cfRule>
  </conditionalFormatting>
  <conditionalFormatting sqref="O151:O162">
    <cfRule type="containsBlanks" dxfId="7872" priority="172">
      <formula>LEN(TRIM(O151))=0</formula>
    </cfRule>
    <cfRule type="containsBlanks" dxfId="7871" priority="173">
      <formula>LEN(TRIM(O151))=0</formula>
    </cfRule>
  </conditionalFormatting>
  <conditionalFormatting sqref="O163">
    <cfRule type="containsBlanks" dxfId="7870" priority="171">
      <formula>LEN(TRIM(O163))=0</formula>
    </cfRule>
  </conditionalFormatting>
  <conditionalFormatting sqref="O175">
    <cfRule type="containsBlanks" dxfId="7869" priority="170">
      <formula>LEN(TRIM(O175))=0</formula>
    </cfRule>
  </conditionalFormatting>
  <conditionalFormatting sqref="O175:O186">
    <cfRule type="containsBlanks" dxfId="7868" priority="168">
      <formula>LEN(TRIM(O175))=0</formula>
    </cfRule>
    <cfRule type="containsBlanks" dxfId="7867" priority="169">
      <formula>LEN(TRIM(O175))=0</formula>
    </cfRule>
  </conditionalFormatting>
  <conditionalFormatting sqref="O54">
    <cfRule type="containsBlanks" dxfId="7866" priority="167">
      <formula>LEN(TRIM(O54))=0</formula>
    </cfRule>
  </conditionalFormatting>
  <conditionalFormatting sqref="H341">
    <cfRule type="containsBlanks" dxfId="7865" priority="165">
      <formula>LEN(TRIM(H341))=0</formula>
    </cfRule>
    <cfRule type="containsBlanks" priority="166">
      <formula>LEN(TRIM(H341))=0</formula>
    </cfRule>
  </conditionalFormatting>
  <conditionalFormatting sqref="H348">
    <cfRule type="containsBlanks" dxfId="7864" priority="163">
      <formula>LEN(TRIM(H348))=0</formula>
    </cfRule>
    <cfRule type="containsBlanks" priority="164">
      <formula>LEN(TRIM(H348))=0</formula>
    </cfRule>
  </conditionalFormatting>
  <conditionalFormatting sqref="H349">
    <cfRule type="containsBlanks" dxfId="7863" priority="161">
      <formula>LEN(TRIM(H349))=0</formula>
    </cfRule>
    <cfRule type="containsBlanks" priority="162">
      <formula>LEN(TRIM(H349))=0</formula>
    </cfRule>
  </conditionalFormatting>
  <conditionalFormatting sqref="H347">
    <cfRule type="containsBlanks" dxfId="7862" priority="159">
      <formula>LEN(TRIM(H347))=0</formula>
    </cfRule>
    <cfRule type="containsBlanks" priority="160">
      <formula>LEN(TRIM(H347))=0</formula>
    </cfRule>
  </conditionalFormatting>
  <conditionalFormatting sqref="I10:I18">
    <cfRule type="expression" dxfId="7861" priority="156">
      <formula>$N$13="Non"</formula>
    </cfRule>
    <cfRule type="expression" dxfId="7860" priority="157">
      <formula>$N$13="Non applicable"</formula>
    </cfRule>
    <cfRule type="expression" dxfId="7859" priority="158">
      <formula>$N$13="Ne sais pas"</formula>
    </cfRule>
    <cfRule type="containsBlanks" dxfId="7858" priority="277">
      <formula>LEN(TRIM(I10))=0</formula>
    </cfRule>
  </conditionalFormatting>
  <conditionalFormatting sqref="I10:I11">
    <cfRule type="expression" dxfId="7857" priority="155">
      <formula>$I$6="Non"</formula>
    </cfRule>
  </conditionalFormatting>
  <conditionalFormatting sqref="I12">
    <cfRule type="expression" dxfId="7856" priority="154">
      <formula>$I$6="No"</formula>
    </cfRule>
  </conditionalFormatting>
  <conditionalFormatting sqref="I13:I18">
    <cfRule type="expression" dxfId="7855" priority="153">
      <formula>OR($I$6="Non",$I$6="Ne sais pas")</formula>
    </cfRule>
  </conditionalFormatting>
  <conditionalFormatting sqref="I10:I12">
    <cfRule type="expression" dxfId="7854" priority="152">
      <formula>OR($I$6="Non",$I$6="Ne sais pas")</formula>
    </cfRule>
  </conditionalFormatting>
  <conditionalFormatting sqref="I19:I23">
    <cfRule type="expression" dxfId="7853" priority="147">
      <formula>OR($I$6="Non",$I$6="Ne sais pas")</formula>
    </cfRule>
    <cfRule type="expression" dxfId="7852" priority="148">
      <formula>$I$6="Non"</formula>
    </cfRule>
    <cfRule type="expression" dxfId="7851" priority="149">
      <formula>$N$13="No"</formula>
    </cfRule>
    <cfRule type="expression" dxfId="7850" priority="150">
      <formula>$N$13="Non applicable"</formula>
    </cfRule>
    <cfRule type="expression" dxfId="7849" priority="151">
      <formula>$N$13="Ne sais pas"</formula>
    </cfRule>
    <cfRule type="containsBlanks" dxfId="7848" priority="278">
      <formula>LEN(TRIM(I19))=0</formula>
    </cfRule>
  </conditionalFormatting>
  <conditionalFormatting sqref="L10:N10">
    <cfRule type="expression" dxfId="7847" priority="146">
      <formula>OR($I$10="Non",$I$10="Ne sais pas",$I$10="Non applicable")</formula>
    </cfRule>
  </conditionalFormatting>
  <conditionalFormatting sqref="L11:N11">
    <cfRule type="expression" dxfId="7846" priority="145">
      <formula>OR($I$11="Non",$I$11="Ne sais pas",$I$11="Non applicable")</formula>
    </cfRule>
  </conditionalFormatting>
  <conditionalFormatting sqref="L12:N12">
    <cfRule type="expression" dxfId="7845" priority="144">
      <formula>OR($I$12="Non",$I$12="Ne sais pas",$I$12="Non applicable")</formula>
    </cfRule>
  </conditionalFormatting>
  <conditionalFormatting sqref="L13:N13">
    <cfRule type="expression" dxfId="7844" priority="143">
      <formula>OR($I$13="Non",$I$13="Ne sais pas",$I$13="Non applicable")</formula>
    </cfRule>
  </conditionalFormatting>
  <conditionalFormatting sqref="L14:N14">
    <cfRule type="expression" dxfId="7843" priority="142">
      <formula>OR($I$14="Non",$I$14="Ne sais pas",$I$14="Non applicable")</formula>
    </cfRule>
  </conditionalFormatting>
  <conditionalFormatting sqref="L15:N15">
    <cfRule type="expression" dxfId="7842" priority="141">
      <formula>OR($I$15="Non",$I$15="Ne sais pas",$I$15="Non applicable")</formula>
    </cfRule>
  </conditionalFormatting>
  <conditionalFormatting sqref="L16:N16">
    <cfRule type="expression" dxfId="7841" priority="140">
      <formula>OR($I$16="Non",$I$16="Ne sais pas",$I$16="Non applicable")</formula>
    </cfRule>
  </conditionalFormatting>
  <conditionalFormatting sqref="L18:N18">
    <cfRule type="expression" dxfId="7840" priority="46">
      <formula>OR($I$16="No",$I$16="Don't know",$I$16="Not applicable")</formula>
    </cfRule>
    <cfRule type="expression" dxfId="7839" priority="139">
      <formula>OR($I$18="Non",$I$18="Ne sais pas",$I$18="Non applicable")</formula>
    </cfRule>
  </conditionalFormatting>
  <conditionalFormatting sqref="L17:N17">
    <cfRule type="expression" dxfId="7838" priority="138">
      <formula>OR($I$17="Ni l'un ni l'autre",$I$17="Ne sais pas",$I$17="Non applicable")</formula>
    </cfRule>
  </conditionalFormatting>
  <conditionalFormatting sqref="L10:N18">
    <cfRule type="expression" dxfId="7837" priority="137">
      <formula>OR($I$6="Non",$I$6="Ne sais pas")</formula>
    </cfRule>
  </conditionalFormatting>
  <conditionalFormatting sqref="K19:N23">
    <cfRule type="expression" dxfId="7836" priority="136">
      <formula>OR($I$6="Non",$I$6="Ne sais pas")</formula>
    </cfRule>
    <cfRule type="containsBlanks" dxfId="7835" priority="279">
      <formula>LEN(TRIM(K19))=0</formula>
    </cfRule>
  </conditionalFormatting>
  <conditionalFormatting sqref="F8:N8">
    <cfRule type="expression" dxfId="7834" priority="132">
      <formula>OR($I$6="Non",$I$6="Ne sais pas")</formula>
    </cfRule>
    <cfRule type="expression" dxfId="7833" priority="133">
      <formula>$N$13="No"</formula>
    </cfRule>
    <cfRule type="expression" dxfId="7832" priority="134">
      <formula>$N$13="Non applicable"</formula>
    </cfRule>
    <cfRule type="expression" dxfId="7831" priority="135">
      <formula>$N$13="Ne sais pas"</formula>
    </cfRule>
    <cfRule type="containsBlanks" dxfId="7830" priority="280">
      <formula>LEN(TRIM(F8))=0</formula>
    </cfRule>
  </conditionalFormatting>
  <conditionalFormatting sqref="G36:H37">
    <cfRule type="containsBlanks" dxfId="7829" priority="131">
      <formula>LEN(TRIM(G36))=0</formula>
    </cfRule>
  </conditionalFormatting>
  <conditionalFormatting sqref="I36:J37">
    <cfRule type="containsBlanks" dxfId="7828" priority="130">
      <formula>LEN(TRIM(I36))=0</formula>
    </cfRule>
  </conditionalFormatting>
  <conditionalFormatting sqref="G36:G37">
    <cfRule type="expression" dxfId="7827" priority="128">
      <formula>OR($J$33="Non",$J$33="Ne sais pas")</formula>
    </cfRule>
    <cfRule type="expression" dxfId="7826" priority="129">
      <formula>$J$33="Non"</formula>
    </cfRule>
  </conditionalFormatting>
  <conditionalFormatting sqref="H36:J37">
    <cfRule type="expression" dxfId="7825" priority="127">
      <formula>OR($J$33="Non",$J$33="Ne sais pas")</formula>
    </cfRule>
  </conditionalFormatting>
  <conditionalFormatting sqref="F43:G43 I43:J43">
    <cfRule type="containsBlanks" dxfId="7824" priority="126">
      <formula>LEN(TRIM(F43))=0</formula>
    </cfRule>
  </conditionalFormatting>
  <conditionalFormatting sqref="K43:L43">
    <cfRule type="containsBlanks" dxfId="7823" priority="125">
      <formula>LEN(TRIM(K43))=0</formula>
    </cfRule>
  </conditionalFormatting>
  <conditionalFormatting sqref="M43">
    <cfRule type="containsBlanks" dxfId="7822" priority="124">
      <formula>LEN(TRIM(M43))=0</formula>
    </cfRule>
  </conditionalFormatting>
  <conditionalFormatting sqref="F43 I43:M43 K45:M45">
    <cfRule type="expression" dxfId="7821" priority="123">
      <formula>OR($I$40="Non",$I$40="Ne sais pas")</formula>
    </cfRule>
  </conditionalFormatting>
  <conditionalFormatting sqref="G43">
    <cfRule type="expression" dxfId="7820" priority="122">
      <formula>OR($I$40="Non",$I$40="Ne sais pas")</formula>
    </cfRule>
  </conditionalFormatting>
  <conditionalFormatting sqref="F45:G45">
    <cfRule type="containsBlanks" dxfId="7819" priority="121">
      <formula>LEN(TRIM(F45))=0</formula>
    </cfRule>
  </conditionalFormatting>
  <conditionalFormatting sqref="K45:L45">
    <cfRule type="containsBlanks" dxfId="7818" priority="120">
      <formula>LEN(TRIM(K45))=0</formula>
    </cfRule>
  </conditionalFormatting>
  <conditionalFormatting sqref="M45">
    <cfRule type="containsBlanks" dxfId="7817" priority="119">
      <formula>LEN(TRIM(M45))=0</formula>
    </cfRule>
  </conditionalFormatting>
  <conditionalFormatting sqref="F45:G45">
    <cfRule type="expression" dxfId="7816" priority="118">
      <formula>OR($I$40="Non",$I$40="Ne sais pas")</formula>
    </cfRule>
  </conditionalFormatting>
  <conditionalFormatting sqref="F84:J84">
    <cfRule type="containsBlanks" dxfId="7815" priority="117">
      <formula>LEN(TRIM(F84))=0</formula>
    </cfRule>
  </conditionalFormatting>
  <conditionalFormatting sqref="F84:N87">
    <cfRule type="expression" dxfId="7814" priority="116">
      <formula>OR($H$82="Non",$H$82="Ne sais pas")</formula>
    </cfRule>
  </conditionalFormatting>
  <conditionalFormatting sqref="H115">
    <cfRule type="expression" dxfId="7813" priority="113">
      <formula>#REF!="Ne sais pas"</formula>
    </cfRule>
    <cfRule type="expression" dxfId="7812" priority="114">
      <formula>#REF!="Non"</formula>
    </cfRule>
    <cfRule type="containsBlanks" dxfId="7811" priority="115">
      <formula>LEN(TRIM(H115))=0</formula>
    </cfRule>
  </conditionalFormatting>
  <conditionalFormatting sqref="H115:J115">
    <cfRule type="expression" dxfId="7810" priority="111">
      <formula>IF($G$111,"Non")</formula>
    </cfRule>
    <cfRule type="expression" dxfId="7809" priority="112">
      <formula>IF+$G$111="Non"</formula>
    </cfRule>
  </conditionalFormatting>
  <conditionalFormatting sqref="H113:H114">
    <cfRule type="expression" dxfId="7808" priority="108">
      <formula>#REF!="Don't know"</formula>
    </cfRule>
    <cfRule type="expression" dxfId="7807" priority="109">
      <formula>#REF!="Non"</formula>
    </cfRule>
    <cfRule type="containsBlanks" dxfId="7806" priority="110">
      <formula>LEN(TRIM(H113))=0</formula>
    </cfRule>
  </conditionalFormatting>
  <conditionalFormatting sqref="H116">
    <cfRule type="expression" dxfId="7805" priority="106">
      <formula>#REF!="Ne sais pas"</formula>
    </cfRule>
    <cfRule type="expression" dxfId="7804" priority="107">
      <formula>#REF!="Non"</formula>
    </cfRule>
    <cfRule type="containsBlanks" dxfId="7803" priority="281">
      <formula>LEN(TRIM(H116))=0</formula>
    </cfRule>
  </conditionalFormatting>
  <conditionalFormatting sqref="H113:J116">
    <cfRule type="expression" dxfId="7802" priority="105">
      <formula>OR($G$111="Non",$G$111="Ne sais pas")</formula>
    </cfRule>
  </conditionalFormatting>
  <conditionalFormatting sqref="J111:N111">
    <cfRule type="expression" dxfId="7801" priority="104">
      <formula>OR($G$111="Non",$G$111="Ne sais pas")</formula>
    </cfRule>
  </conditionalFormatting>
  <conditionalFormatting sqref="H118:J118">
    <cfRule type="expression" dxfId="7800" priority="103">
      <formula>OR($H$117="Non",$H$117="Ne sais pas")</formula>
    </cfRule>
  </conditionalFormatting>
  <conditionalFormatting sqref="H120:J120">
    <cfRule type="expression" dxfId="7799" priority="102">
      <formula>OR($H$119="Non",$H$119="Ne sais pas")</formula>
    </cfRule>
  </conditionalFormatting>
  <conditionalFormatting sqref="L141:L150">
    <cfRule type="expression" dxfId="7798" priority="100">
      <formula>$F$197="Don't know"</formula>
    </cfRule>
    <cfRule type="expression" dxfId="7797" priority="101">
      <formula>$F$197="Non"</formula>
    </cfRule>
    <cfRule type="containsBlanks" dxfId="7796" priority="282">
      <formula>LEN(TRIM(L141))=0</formula>
    </cfRule>
  </conditionalFormatting>
  <conditionalFormatting sqref="L141:N150">
    <cfRule type="expression" dxfId="7795" priority="99">
      <formula>OR($F141="Non",$F141="Ne sais pas")</formula>
    </cfRule>
  </conditionalFormatting>
  <conditionalFormatting sqref="G142:K150">
    <cfRule type="expression" dxfId="7794" priority="98">
      <formula>OR($F142="Non",$F142="Ne sais pas")</formula>
    </cfRule>
  </conditionalFormatting>
  <conditionalFormatting sqref="G152:N162">
    <cfRule type="expression" dxfId="7793" priority="97">
      <formula>OR($F152="Non",$F152="Ne sais pas")</formula>
    </cfRule>
  </conditionalFormatting>
  <conditionalFormatting sqref="L164:M174">
    <cfRule type="expression" dxfId="7792" priority="93">
      <formula>$F$197="Ne sais pas"</formula>
    </cfRule>
    <cfRule type="expression" dxfId="7791" priority="94">
      <formula>$F$197="Non"</formula>
    </cfRule>
    <cfRule type="expression" dxfId="7790" priority="95">
      <formula>$F$197="Ne sais pas"</formula>
    </cfRule>
    <cfRule type="expression" dxfId="7789" priority="96">
      <formula>$F$197="Non"</formula>
    </cfRule>
  </conditionalFormatting>
  <conditionalFormatting sqref="L164:N174">
    <cfRule type="expression" dxfId="7788" priority="91">
      <formula>OR($F164="Non",$F164="Ne sais pas")</formula>
    </cfRule>
    <cfRule type="containsBlanks" dxfId="7787" priority="283">
      <formula>LEN(TRIM(L164))=0</formula>
    </cfRule>
  </conditionalFormatting>
  <conditionalFormatting sqref="G164:K174">
    <cfRule type="expression" dxfId="7786" priority="92">
      <formula>OR($F164="Non",$F164="Ne sais pas")</formula>
    </cfRule>
  </conditionalFormatting>
  <conditionalFormatting sqref="G176:N186">
    <cfRule type="expression" dxfId="7785" priority="90">
      <formula>OR($F176="Non",$F176="Ne sais pas")</formula>
    </cfRule>
  </conditionalFormatting>
  <conditionalFormatting sqref="H189:J193">
    <cfRule type="expression" dxfId="7784" priority="89">
      <formula>OR($H$187="Non",$H$187="Ne sais pas")</formula>
    </cfRule>
  </conditionalFormatting>
  <conditionalFormatting sqref="H195:H196">
    <cfRule type="containsBlanks" dxfId="7783" priority="88">
      <formula>LEN(TRIM(H195))=0</formula>
    </cfRule>
  </conditionalFormatting>
  <conditionalFormatting sqref="H197">
    <cfRule type="containsBlanks" dxfId="7782" priority="284">
      <formula>LEN(TRIM(H197))=0</formula>
    </cfRule>
  </conditionalFormatting>
  <conditionalFormatting sqref="H197:J197">
    <cfRule type="expression" dxfId="7781" priority="87">
      <formula>AND($H$195="Non",$H$196="Non")</formula>
    </cfRule>
  </conditionalFormatting>
  <conditionalFormatting sqref="H199">
    <cfRule type="containsBlanks" dxfId="7780" priority="86">
      <formula>LEN(TRIM(H199))=0</formula>
    </cfRule>
  </conditionalFormatting>
  <conditionalFormatting sqref="F200:J200">
    <cfRule type="expression" dxfId="7779" priority="85">
      <formula>$H$199="Non"</formula>
    </cfRule>
  </conditionalFormatting>
  <conditionalFormatting sqref="H202:J202">
    <cfRule type="expression" dxfId="7778" priority="83">
      <formula>OR($H$201="Non",$H$201="Ne sais pas")</formula>
    </cfRule>
    <cfRule type="expression" dxfId="7777" priority="84">
      <formula>AND($H$195="Non",$H$196="Non")</formula>
    </cfRule>
  </conditionalFormatting>
  <conditionalFormatting sqref="F217:K217">
    <cfRule type="expression" dxfId="7776" priority="82">
      <formula>OR($K216="Non",$K216="Ne sais pas")</formula>
    </cfRule>
  </conditionalFormatting>
  <conditionalFormatting sqref="F237:F240">
    <cfRule type="expression" dxfId="7775" priority="81">
      <formula>OR($F$236="Non",$F$236="Ne sais pas")</formula>
    </cfRule>
    <cfRule type="containsBlanks" dxfId="7774" priority="285">
      <formula>LEN(TRIM(F237))=0</formula>
    </cfRule>
  </conditionalFormatting>
  <conditionalFormatting sqref="G244">
    <cfRule type="expression" dxfId="7773" priority="79">
      <formula>OR($G$242="Non",$G$242="Ne sais pas")</formula>
    </cfRule>
    <cfRule type="containsBlanks" dxfId="7772" priority="80">
      <formula>LEN(TRIM(G244))=0</formula>
    </cfRule>
  </conditionalFormatting>
  <conditionalFormatting sqref="F246:F250">
    <cfRule type="containsBlanks" dxfId="7771" priority="78">
      <formula>LEN(TRIM(F246))=0</formula>
    </cfRule>
  </conditionalFormatting>
  <conditionalFormatting sqref="F246:G250">
    <cfRule type="expression" dxfId="7770" priority="74">
      <formula>OR($G$244="Non",$G$244="Ne sais pas",$G$244="Non applicable (no LMIS)")</formula>
    </cfRule>
    <cfRule type="expression" dxfId="7769" priority="77">
      <formula>OR($G$242="Non",$G$242="Ne sais pas")</formula>
    </cfRule>
  </conditionalFormatting>
  <conditionalFormatting sqref="F246:G249">
    <cfRule type="expression" dxfId="7768" priority="76">
      <formula>OR($G$244="Non",$G$244="Ne sais pas",$G$244="Non applicable (aucun LMIS)")</formula>
    </cfRule>
  </conditionalFormatting>
  <conditionalFormatting sqref="F250:G250">
    <cfRule type="expression" dxfId="7767" priority="75">
      <formula>OR($G$244="Non",$G$244="Ne sais pas",$G$244="Non applicable (aucun LMIS)")</formula>
    </cfRule>
  </conditionalFormatting>
  <conditionalFormatting sqref="H278">
    <cfRule type="containsBlanks" dxfId="7766" priority="73">
      <formula>LEN(TRIM(H278))=0</formula>
    </cfRule>
  </conditionalFormatting>
  <conditionalFormatting sqref="H278:J278">
    <cfRule type="expression" dxfId="7765" priority="72">
      <formula>OR($H$277="Non",$H$277="Ne sais pas")</formula>
    </cfRule>
  </conditionalFormatting>
  <conditionalFormatting sqref="H287">
    <cfRule type="containsBlanks" dxfId="7764" priority="71">
      <formula>LEN(TRIM(H287))=0</formula>
    </cfRule>
  </conditionalFormatting>
  <conditionalFormatting sqref="H287:J287">
    <cfRule type="expression" dxfId="7763" priority="70">
      <formula>OR($H$286="Non",$H$286="Ne sais pas")</formula>
    </cfRule>
  </conditionalFormatting>
  <conditionalFormatting sqref="H291:J291">
    <cfRule type="expression" dxfId="7762" priority="68">
      <formula>OR($H$290="Non",$H$290="Ne sais pas")</formula>
    </cfRule>
    <cfRule type="containsBlanks" dxfId="7761" priority="69">
      <formula>LEN(TRIM(H291))=0</formula>
    </cfRule>
  </conditionalFormatting>
  <conditionalFormatting sqref="H293:J293">
    <cfRule type="expression" dxfId="7760" priority="67">
      <formula>OR($H$292="Non",$H$292="Ne sais pas",$H$292="Non applicable")</formula>
    </cfRule>
  </conditionalFormatting>
  <conditionalFormatting sqref="H339:N339">
    <cfRule type="expression" dxfId="7759" priority="66">
      <formula>OR($H$338="Non",$H$338="Ne sais pas")</formula>
    </cfRule>
  </conditionalFormatting>
  <conditionalFormatting sqref="H345">
    <cfRule type="containsBlanks" dxfId="7758" priority="65">
      <formula>LEN(TRIM(H345))=0</formula>
    </cfRule>
    <cfRule type="containsBlanks" priority="286">
      <formula>LEN(TRIM(H345))=0</formula>
    </cfRule>
  </conditionalFormatting>
  <conditionalFormatting sqref="H345:I345">
    <cfRule type="expression" dxfId="7757" priority="64">
      <formula>OR($H$344="Non",$H$344="Ne sais pas")</formula>
    </cfRule>
  </conditionalFormatting>
  <conditionalFormatting sqref="H351">
    <cfRule type="containsBlanks" priority="63">
      <formula>LEN(TRIM(H351))=0</formula>
    </cfRule>
    <cfRule type="containsBlanks" dxfId="7756" priority="287">
      <formula>LEN(TRIM(H351))=0</formula>
    </cfRule>
  </conditionalFormatting>
  <conditionalFormatting sqref="G123:G125 G127:G130 J129 G136 G132:G134 J131">
    <cfRule type="containsBlanks" dxfId="7755" priority="62">
      <formula>LEN(TRIM(G123))=0</formula>
    </cfRule>
  </conditionalFormatting>
  <conditionalFormatting sqref="G123:I123">
    <cfRule type="expression" dxfId="7754" priority="61">
      <formula>OR($I$92="Non",$I$92="Ne sais pas")</formula>
    </cfRule>
  </conditionalFormatting>
  <conditionalFormatting sqref="G124:I124">
    <cfRule type="expression" dxfId="7753" priority="60">
      <formula>OR($I$93="Non",$I$93="Ne sais pas")</formula>
    </cfRule>
  </conditionalFormatting>
  <conditionalFormatting sqref="G125:I125">
    <cfRule type="expression" dxfId="7752" priority="59">
      <formula>OR($I$94="Non",$I$94="Ne sais pas")</formula>
    </cfRule>
  </conditionalFormatting>
  <conditionalFormatting sqref="G126">
    <cfRule type="containsBlanks" dxfId="7751" priority="58">
      <formula>LEN(TRIM(G126))=0</formula>
    </cfRule>
  </conditionalFormatting>
  <conditionalFormatting sqref="G126:I126">
    <cfRule type="expression" dxfId="7750" priority="57">
      <formula>OR($I$94="Non",$I$94="Ne sais pas")</formula>
    </cfRule>
  </conditionalFormatting>
  <conditionalFormatting sqref="G127:I127">
    <cfRule type="expression" dxfId="7749" priority="56">
      <formula>OR($I$95="Non",$I$95="Ne sais pas")</formula>
    </cfRule>
  </conditionalFormatting>
  <conditionalFormatting sqref="G128:I128">
    <cfRule type="expression" dxfId="7748" priority="55">
      <formula>OR($I$96="Non",$I$96="Ne sais pas")</formula>
    </cfRule>
  </conditionalFormatting>
  <conditionalFormatting sqref="G129:I129">
    <cfRule type="expression" dxfId="7747" priority="54">
      <formula>OR($I$97="Non",$I$97="Ne sais pas")</formula>
    </cfRule>
  </conditionalFormatting>
  <conditionalFormatting sqref="J129:L129">
    <cfRule type="expression" dxfId="7746" priority="53">
      <formula>OR($G$97="Non",$G$97="Ne sais pas")</formula>
    </cfRule>
  </conditionalFormatting>
  <conditionalFormatting sqref="G130:I130">
    <cfRule type="expression" dxfId="7745" priority="52">
      <formula>OR($I$98="Non",$I$98="Ne sais pas")</formula>
    </cfRule>
  </conditionalFormatting>
  <conditionalFormatting sqref="J131:L131">
    <cfRule type="expression" dxfId="7744" priority="51">
      <formula>OR($G$99="Non",$G$99="Ne sais pas")</formula>
    </cfRule>
  </conditionalFormatting>
  <conditionalFormatting sqref="G132:I132">
    <cfRule type="expression" dxfId="7743" priority="50">
      <formula>OR($I$100="Non",$I$100="Ne sais pas")</formula>
    </cfRule>
  </conditionalFormatting>
  <conditionalFormatting sqref="G133:I133">
    <cfRule type="expression" dxfId="7742" priority="49">
      <formula>OR($I$101="Non",$I$101="Ne sais pas")</formula>
    </cfRule>
  </conditionalFormatting>
  <conditionalFormatting sqref="G134:I134">
    <cfRule type="expression" dxfId="7741" priority="48">
      <formula>OR($I$102="Non",$I$102="Ne sais pas")</formula>
    </cfRule>
  </conditionalFormatting>
  <conditionalFormatting sqref="G136:I136">
    <cfRule type="expression" dxfId="7740" priority="47">
      <formula>OR($I$104="Non",$I$104="Ne sais pas")</formula>
    </cfRule>
  </conditionalFormatting>
  <conditionalFormatting sqref="I23">
    <cfRule type="expression" dxfId="7739" priority="45">
      <formula>OR($I$22="Non",$I$22="Ne sais pas",$I$22="Non applicable")</formula>
    </cfRule>
  </conditionalFormatting>
  <conditionalFormatting sqref="G43 I43:N43">
    <cfRule type="expression" dxfId="7738" priority="44">
      <formula>$F$43="Non"</formula>
    </cfRule>
  </conditionalFormatting>
  <conditionalFormatting sqref="G45 K45:N45">
    <cfRule type="expression" dxfId="7737" priority="43">
      <formula>$F$45="Non"</formula>
    </cfRule>
  </conditionalFormatting>
  <conditionalFormatting sqref="H201:J201">
    <cfRule type="containsBlanks" dxfId="7736" priority="41">
      <formula>LEN(TRIM(H201))=0</formula>
    </cfRule>
    <cfRule type="expression" dxfId="7735" priority="42">
      <formula>AND($H$195="Non",$H$196="Non")</formula>
    </cfRule>
  </conditionalFormatting>
  <conditionalFormatting sqref="F231">
    <cfRule type="expression" dxfId="7734" priority="40">
      <formula>$F$230="Oui"</formula>
    </cfRule>
  </conditionalFormatting>
  <conditionalFormatting sqref="H280">
    <cfRule type="containsBlanks" dxfId="7733" priority="39">
      <formula>LEN(TRIM(H280))=0</formula>
    </cfRule>
  </conditionalFormatting>
  <conditionalFormatting sqref="H279:J279">
    <cfRule type="expression" dxfId="7732" priority="38">
      <formula>OR($H$278="Non",$H$278="Ne sais pas",$H$277="Non",$H$277="Ne sais pas")</formula>
    </cfRule>
  </conditionalFormatting>
  <conditionalFormatting sqref="H294:J294">
    <cfRule type="expression" dxfId="7731" priority="36">
      <formula>$H$292="Oui"</formula>
    </cfRule>
    <cfRule type="containsBlanks" dxfId="7730" priority="37">
      <formula>LEN(TRIM(H294))=0</formula>
    </cfRule>
  </conditionalFormatting>
  <conditionalFormatting sqref="J337:N337">
    <cfRule type="expression" dxfId="7729" priority="35">
      <formula>OR($H$337="Non",$H$337="Ne sais pas")</formula>
    </cfRule>
  </conditionalFormatting>
  <conditionalFormatting sqref="H341:I341">
    <cfRule type="expression" dxfId="7728" priority="34">
      <formula>OR($H$340="Aucun plan PSE commencé/élaboré",$H$340="Oui plan PSE mais aucun composant FP/RH",$H$340="Ne sais pas")</formula>
    </cfRule>
  </conditionalFormatting>
  <conditionalFormatting sqref="H347:I347">
    <cfRule type="expression" dxfId="7727" priority="33">
      <formula>$I$6="Non"</formula>
    </cfRule>
  </conditionalFormatting>
  <conditionalFormatting sqref="I51:J51">
    <cfRule type="containsBlanks" dxfId="7726" priority="32">
      <formula>LEN(TRIM(I51))=0</formula>
    </cfRule>
  </conditionalFormatting>
  <conditionalFormatting sqref="K52:L52">
    <cfRule type="containsBlanks" dxfId="7725" priority="31">
      <formula>LEN(TRIM(K52))=0</formula>
    </cfRule>
  </conditionalFormatting>
  <conditionalFormatting sqref="I54:J54">
    <cfRule type="containsBlanks" dxfId="7724" priority="30">
      <formula>LEN(TRIM(I54))=0</formula>
    </cfRule>
  </conditionalFormatting>
  <conditionalFormatting sqref="I50:J50">
    <cfRule type="containsBlanks" dxfId="7723" priority="29">
      <formula>LEN(TRIM(I50))=0</formula>
    </cfRule>
  </conditionalFormatting>
  <conditionalFormatting sqref="I45:J45">
    <cfRule type="expression" dxfId="7722" priority="26">
      <formula>$F$43="Non"</formula>
    </cfRule>
    <cfRule type="expression" dxfId="7721" priority="27">
      <formula>OR($I$40="Non",$I$40="Ne sais pas")</formula>
    </cfRule>
    <cfRule type="containsBlanks" dxfId="7720" priority="28">
      <formula>LEN(TRIM(I45))=0</formula>
    </cfRule>
  </conditionalFormatting>
  <conditionalFormatting sqref="I52:J52">
    <cfRule type="containsBlanks" dxfId="7719" priority="25">
      <formula>LEN(TRIM(I52))=0</formula>
    </cfRule>
  </conditionalFormatting>
  <conditionalFormatting sqref="I53:J53">
    <cfRule type="containsBlanks" dxfId="7718" priority="24">
      <formula>LEN(TRIM(I53))=0</formula>
    </cfRule>
  </conditionalFormatting>
  <conditionalFormatting sqref="K254:L254 K257:L257">
    <cfRule type="containsBlanks" dxfId="7717" priority="23">
      <formula>LEN(TRIM(K254))=0</formula>
    </cfRule>
  </conditionalFormatting>
  <conditionalFormatting sqref="K259:L260">
    <cfRule type="containsBlanks" dxfId="7716" priority="22">
      <formula>LEN(TRIM(K259))=0</formula>
    </cfRule>
  </conditionalFormatting>
  <conditionalFormatting sqref="K264:L265 K267:L268">
    <cfRule type="containsBlanks" dxfId="7715" priority="21">
      <formula>LEN(TRIM(K264))=0</formula>
    </cfRule>
  </conditionalFormatting>
  <conditionalFormatting sqref="G135">
    <cfRule type="containsBlanks" dxfId="7714" priority="20">
      <formula>LEN(TRIM(G135))=0</formula>
    </cfRule>
  </conditionalFormatting>
  <conditionalFormatting sqref="G135:I135">
    <cfRule type="expression" dxfId="7713" priority="19">
      <formula>OR($I$102="Non",$I$102="Ne sais pas")</formula>
    </cfRule>
  </conditionalFormatting>
  <conditionalFormatting sqref="G131">
    <cfRule type="containsBlanks" dxfId="7712" priority="18">
      <formula>LEN(TRIM(G131))=0</formula>
    </cfRule>
  </conditionalFormatting>
  <conditionalFormatting sqref="G131:I131">
    <cfRule type="expression" dxfId="7711" priority="17">
      <formula>OR($I$102="Non",$I$102="Ne sais pas")</formula>
    </cfRule>
  </conditionalFormatting>
  <conditionalFormatting sqref="J123:J128">
    <cfRule type="containsBlanks" dxfId="7710" priority="16">
      <formula>LEN(TRIM(J123))=0</formula>
    </cfRule>
  </conditionalFormatting>
  <conditionalFormatting sqref="J123:L128">
    <cfRule type="expression" dxfId="7709" priority="15">
      <formula>OR($I$102="Non",$I$102="Ne sais pas")</formula>
    </cfRule>
  </conditionalFormatting>
  <conditionalFormatting sqref="J130">
    <cfRule type="containsBlanks" dxfId="7708" priority="14">
      <formula>LEN(TRIM(J130))=0</formula>
    </cfRule>
  </conditionalFormatting>
  <conditionalFormatting sqref="J130:L130">
    <cfRule type="expression" dxfId="7707" priority="13">
      <formula>OR($I$102="Non",$I$102="Ne sais pas")</formula>
    </cfRule>
  </conditionalFormatting>
  <conditionalFormatting sqref="J132:J136">
    <cfRule type="containsBlanks" dxfId="7706" priority="12">
      <formula>LEN(TRIM(J132))=0</formula>
    </cfRule>
  </conditionalFormatting>
  <conditionalFormatting sqref="J132:L136">
    <cfRule type="expression" dxfId="7705" priority="11">
      <formula>OR($I$102="Non",$I$102="Ne sais pas")</formula>
    </cfRule>
  </conditionalFormatting>
  <conditionalFormatting sqref="F85:H87">
    <cfRule type="containsBlanks" dxfId="7704" priority="10">
      <formula>LEN(TRIM(F85))=0</formula>
    </cfRule>
  </conditionalFormatting>
  <conditionalFormatting sqref="H256:I256">
    <cfRule type="containsBlanks" dxfId="7703" priority="9">
      <formula>LEN(TRIM(H256))=0</formula>
    </cfRule>
  </conditionalFormatting>
  <conditionalFormatting sqref="K255:L256">
    <cfRule type="containsBlanks" dxfId="7702" priority="8">
      <formula>LEN(TRIM(K255))=0</formula>
    </cfRule>
  </conditionalFormatting>
  <conditionalFormatting sqref="H261:I261">
    <cfRule type="containsBlanks" dxfId="7701" priority="7">
      <formula>LEN(TRIM(H261))=0</formula>
    </cfRule>
  </conditionalFormatting>
  <conditionalFormatting sqref="K261:L261">
    <cfRule type="containsBlanks" dxfId="7700" priority="6">
      <formula>LEN(TRIM(K261))=0</formula>
    </cfRule>
  </conditionalFormatting>
  <conditionalFormatting sqref="H266:I266">
    <cfRule type="containsBlanks" dxfId="7699" priority="5">
      <formula>LEN(TRIM(H266))=0</formula>
    </cfRule>
  </conditionalFormatting>
  <conditionalFormatting sqref="H270:I272">
    <cfRule type="containsBlanks" dxfId="7698" priority="4">
      <formula>LEN(TRIM(H270))=0</formula>
    </cfRule>
  </conditionalFormatting>
  <conditionalFormatting sqref="K270:L272">
    <cfRule type="containsBlanks" dxfId="7697" priority="3">
      <formula>LEN(TRIM(K270))=0</formula>
    </cfRule>
  </conditionalFormatting>
  <conditionalFormatting sqref="K266:L266">
    <cfRule type="containsBlanks" dxfId="7696" priority="2">
      <formula>LEN(TRIM(K266))=0</formula>
    </cfRule>
  </conditionalFormatting>
  <conditionalFormatting sqref="K263:L263">
    <cfRule type="containsBlanks" dxfId="7695" priority="1">
      <formula>LEN(TRIM(K263))=0</formula>
    </cfRule>
  </conditionalFormatting>
  <dataValidations count="52">
    <dataValidation type="list" showInputMessage="1" showErrorMessage="1" sqref="J298:K298 J303:K303 J308:K308 J313:K313 J318:K318 J323:K323 J328:K328 J333:K333" xr:uid="{77B601BA-D8BF-A24F-9C17-6A45BE4B58D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5FEB7315-FFFA-8F46-A789-7A0689DC939A}">
      <formula1>"0,1,2 ou plus,Ne sais pas"</formula1>
    </dataValidation>
    <dataValidation type="list" showInputMessage="1" showErrorMessage="1" sqref="H283:J283" xr:uid="{7101B70B-D927-9341-BDDC-CAFBA32B15EC}">
      <formula1>"Oui, certifié ISO, Oui, présélectioné par l'OMS, Oui, certifié ISO et présélectionné par l'OMS,Ni l'un ni l'autre, Ne sais pas, Non applicable"</formula1>
    </dataValidation>
    <dataValidation type="list" showInputMessage="1" showErrorMessage="1" sqref="F224:G224" xr:uid="{3BC27A94-BEAC-9E4B-9158-066EB0359775}">
      <formula1>"Oui : Mobilisation/implication communautaire importante,Oui : Une certaine mobilisation/implication communautaire,Non,Ne sais pas"</formula1>
    </dataValidation>
    <dataValidation type="list" showInputMessage="1" showErrorMessage="1" sqref="F222:G222" xr:uid="{2B58777E-7BC1-0748-9BF5-5C2FB84BCA3B}">
      <formula1>"Oui : Médias importants,Oui : Certains médias,Non,Ne sais pas"</formula1>
    </dataValidation>
    <dataValidation type="list" showInputMessage="1" showErrorMessage="1" sqref="H123:I125 G123:G136 H127:I136 J123:L136" xr:uid="{B79885B4-EED6-354D-B234-27E7EC3F8BB5}">
      <formula1>"Travailleur de santé communautaire (ou équivalent),Infirmier auxiliaire,Sage-femme infirmière auxiliaire,Infirmier,Responsable médical,Médecin,Ne sais pas,Non applicable"</formula1>
    </dataValidation>
    <dataValidation type="list" showInputMessage="1" showErrorMessage="1" sqref="H116:J116" xr:uid="{C8940171-8D9A-014E-843E-84631D2E1FE4}">
      <formula1>"Oui, un niveau élevé de mise en œuvre, Oui, une certaine mise en œuvre,Mise en œuvre minimale ou inexistante, Ne sais pas, Non applicable (aucune stratégie)"</formula1>
    </dataValidation>
    <dataValidation type="list" showInputMessage="1" showErrorMessage="1" sqref="J65:J68" xr:uid="{0252DF53-49D7-184A-BCE1-8269C87CBC17}">
      <formula1>"Oui, Non, Ne sais pas,Non applicable"</formula1>
    </dataValidation>
    <dataValidation type="list" showInputMessage="1" showErrorMessage="1" error="Choisissez une réponse dans la liste déroulante." prompt="Choisissez une réponse dans la liste déroulante." sqref="G66:I68" xr:uid="{5D3F5EDE-B1DD-134F-87DE-78C81ABC0A97}">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35D71FDB-A41F-8943-9A9C-30620FEA63B0}">
      <formula1>"Ministère des Finances, Ministère de la Planification,Les deux,Ni l'un ni l'autre,Ne sais pas, Non applicable"</formula1>
    </dataValidation>
    <dataValidation type="list" showInputMessage="1" showErrorMessage="1" sqref="F250:G250" xr:uid="{91C7156F-CDA1-0B46-8CF0-2D547ACEA206}">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3CB48352-4BDF-244F-9AE3-DCDCE5102A61}">
      <formula1>"0 %,1 à 10 %,11 à 20 %,21 à 30 %,31 à 40 %,41 à 50 %,51 à 60 %,61 à 70 %,71 à 80 %,81 à 100 %,Ne sais pas,Non applicable"</formula1>
    </dataValidation>
    <dataValidation type="list" showInputMessage="1" showErrorMessage="1" sqref="F225:G225 H344:I344 H346:I346" xr:uid="{F62697E4-D959-A048-B0BC-E02C36956358}">
      <formula1>"Oui,Non,Ne sais pas"</formula1>
    </dataValidation>
    <dataValidation type="list" showInputMessage="1" showErrorMessage="1" sqref="F223:G223" xr:uid="{5FE13F48-6E08-A444-892F-3424D6E1C59B}">
      <formula1>"Oui : Sensibilisation/éducation mobile importante,Oui : Une certaine sensibilisation/éducation mobile,Non,Ne sais pas"</formula1>
    </dataValidation>
    <dataValidation type="list" showInputMessage="1" showErrorMessage="1" sqref="F221:G221" xr:uid="{EE8224B3-A2D4-1849-ABF3-7F591D4F5ADE}">
      <formula1>"Oui : Marketing social important,Oui : Un certain marketing social,Non,Ne sais pas"</formula1>
    </dataValidation>
    <dataValidation showInputMessage="1" showErrorMessage="1" error="Choisissez une réponse dans la liste déroulante." sqref="K19" xr:uid="{54CA666D-595C-5C48-98C8-DA06107DA700}"/>
    <dataValidation type="list" showInputMessage="1" showErrorMessage="1" sqref="F249:G249" xr:uid="{F86105A1-A2BB-B240-A82F-B2AA0824FCDA}">
      <formula1>"Oui : Tous les sites de marketing social sont inclus, Oui : Certains sites de marketing social sont inclus,Aucun, Ne sais pas, Non applicable (aucun LMIS)"</formula1>
    </dataValidation>
    <dataValidation type="list" showInputMessage="1" showErrorMessage="1" sqref="F248:G248" xr:uid="{73F291AE-510B-DC4C-8153-C206E87A49AA}">
      <formula1>"Oui : Toutes les installations des ONG sont incluses, Oui : Certaines des installations des ONG sont incluses,Aucun, Ne sais pas, Non applicable (aucun LMIS)"</formula1>
    </dataValidation>
    <dataValidation type="list" showInputMessage="1" showErrorMessage="1" sqref="F247:G247" xr:uid="{7D460DA1-747D-4245-ADAB-BDBE5B616242}">
      <formula1>"Oui : Tous les installations du secteur privé sont incluses, Oui : Certaines installations du secteur privé sont incluses,Aucun, Ne sais pas, Non applicable (aucun LMIS)"</formula1>
    </dataValidation>
    <dataValidation type="list" showInputMessage="1" showErrorMessage="1" sqref="F246:G246" xr:uid="{87C2C1A1-6ABE-F74F-BE80-A308C992322B}">
      <formula1>"Oui : Tous les installations du secteur public sont incluses, Oui : Certaines installations du secteur public sont incluses,Aucun, Ne sais pas, Non applicable (aucun LMIS)"</formula1>
    </dataValidation>
    <dataValidation type="list" showInputMessage="1" showErrorMessage="1" sqref="H340:I340" xr:uid="{0B6B9964-F12D-E543-B9CA-D760F24C83FC}">
      <formula1>"Oui (plan PSE avec composant FP/RH),Aucun plan PSE commencé/élaboré,Oui plan PSE mais aucun composant FP/RH,Ne sais pas"</formula1>
    </dataValidation>
    <dataValidation type="list" showInputMessage="1" showErrorMessage="1" sqref="H291:J291" xr:uid="{A8606275-8F93-2C4D-9AFB-9CAB9D3DA5BF}">
      <formula1>"0 à 25 %,26 à 50 %,51 à 75 %,76 à 100 %, Ne sais pas, Non applicable"</formula1>
    </dataValidation>
    <dataValidation type="list" showInputMessage="1" showErrorMessage="1" sqref="H281:J281 F71:F73" xr:uid="{D2A6D9A2-96F0-4947-871B-DCAFBA694665}">
      <formula1>"Oui,Non,Ne sais pas,Non applicable"</formula1>
    </dataValidation>
    <dataValidation type="list" showInputMessage="1" showErrorMessage="1" sqref="H287:J287" xr:uid="{326E677E-E699-5644-B9E6-40420600260B}">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AC07B1A3-7FF7-6F43-A976-C211F05E1916}">
      <formula1>"0,1,2 à 3,Plus de 3, Ne sais pas"</formula1>
    </dataValidation>
    <dataValidation type="list" showInputMessage="1" showErrorMessage="1" sqref="J329 J334 J304 J309 J314 J319 J324 J299" xr:uid="{F16DF524-8B4B-9C4D-BC2E-5F00069FC5D6}">
      <formula1>"0,1,2 à 3,Plus de 3,Ne sais pas"</formula1>
    </dataValidation>
    <dataValidation type="list" showInputMessage="1" showErrorMessage="1" sqref="H281" xr:uid="{5CDD08A6-DC4F-E94A-ABAF-B9A52DEC88DB}">
      <formula1>"Oui,Non,Ne sais pas, Non applicable"</formula1>
    </dataValidation>
    <dataValidation type="list" showInputMessage="1" showErrorMessage="1" sqref="H280:J280" xr:uid="{EE6E3D1A-1CBF-314E-BD25-E3D7BB6972D2}">
      <formula1>"Moins de 6 mois, De 6 mois à moins d'1 an, D'1 an à 18 mois, Plus de 18 mois,Ne sais pas, Non applicable"</formula1>
    </dataValidation>
    <dataValidation type="list" showInputMessage="1" showErrorMessage="1" error="Choisissez une réponse dans la liste déroulante." sqref="I19:I20" xr:uid="{DB986E69-5FC4-4544-ACBF-7E4623939D42}">
      <formula1>"Oui, Non, Ne sais pas, Non applicable"</formula1>
    </dataValidation>
    <dataValidation type="list" showInputMessage="1" showErrorMessage="1" sqref="H284:J285" xr:uid="{90CBA06D-2668-3F48-BEE5-22EB1E339DED}">
      <formula1>"La plupart ont été testés, Certains ont été testés, Aucun n'a été testé, Ne sais pas, Non applicable"</formula1>
    </dataValidation>
    <dataValidation type="list" showInputMessage="1" showErrorMessage="1" sqref="H137 J137:L137" xr:uid="{98C59DCD-F003-AA45-96F1-753537B42D55}">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F07B046-331E-4243-939D-5A16C65EEC37}">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88CEF59C-D19F-CA4E-9C36-D576BF81C685}">
      <formula1>"Oui, Non, Ne sais pas"</formula1>
    </dataValidation>
    <dataValidation type="list" showInputMessage="1" showErrorMessage="1" sqref="H30:J30" xr:uid="{1A66954C-6E52-A74C-883A-500C44022F2A}">
      <formula1>"Moins d'une fois par an,Une fois par an,Deux fois par an,Une fois par trimestre,Une fois par mois,Ad hoc, Ne sais pas"</formula1>
    </dataValidation>
    <dataValidation type="list" showInputMessage="1" showErrorMessage="1" sqref="J25 H25" xr:uid="{CA8DB77D-8583-504C-B670-5CBAABC166EC}">
      <formula1>"Janvier, Février, Mars, Avril, Mai, Juin, Juillet, Août, Septembre, Octobre, Novembre, Décembre"</formula1>
    </dataValidation>
    <dataValidation type="list" showInputMessage="1" showErrorMessage="1" error="Choisissez une réponse dans la liste déroulante." sqref="I21" xr:uid="{4313FE03-A63F-E64B-8963-87F429666D29}">
      <formula1>"0 fois, 1 fois, 2 à 3 fois, 4 fois ou plus, Ne sais pas"</formula1>
    </dataValidation>
    <dataValidation type="list" showInputMessage="1" showErrorMessage="1" sqref="L164:N174 H290 F233:F235 H282 H195:H197 H201 H199 I22:I23 F75:G78 H292 H115:J115 I18 H294 H286 L141:L150 F231 I10:I16 H277:H278 F237:F240" xr:uid="{DDFABDDA-060E-724E-8C04-4FC5D5C2E3C3}">
      <formula1>"Oui, Non, Ne sais pas, Non applicable"</formula1>
    </dataValidation>
    <dataValidation type="list" showInputMessage="1" showErrorMessage="1" sqref="G244" xr:uid="{593F74E0-C1A2-624B-9611-B56CC320C9F8}">
      <formula1>"Oui, Non, Ne sais pas, Non applicable (aucun LMIS)"</formula1>
    </dataValidation>
    <dataValidation type="list" showInputMessage="1" showErrorMessage="1" sqref="H26 J26" xr:uid="{8E8CB2B5-CD8E-3847-8264-562E90353F96}">
      <formula1>"2017,2018,2019,2020,2021"</formula1>
    </dataValidation>
    <dataValidation type="list" showInputMessage="1" showErrorMessage="1" sqref="M45 M43 M50:M54" xr:uid="{E999B865-A5D0-D84B-9315-8D7AEC09FA91}">
      <formula1>"Achat/B.P. date,Date d'expédition,Date de livraison,Autre,Inconnu,Non applicable"</formula1>
    </dataValidation>
    <dataValidation type="list" showInputMessage="1" showErrorMessage="1" sqref="F229" xr:uid="{03BFEFAC-BFC5-BF49-BB67-67725F7B77F5}">
      <formula1>"Oui, Non"</formula1>
    </dataValidation>
    <dataValidation type="list" showInputMessage="1" showErrorMessage="1" sqref="P28 P243:P244" xr:uid="{4D147DF6-E8EF-734F-816F-7E267AAE06F2}">
      <formula1>#REF!</formula1>
    </dataValidation>
    <dataValidation type="list" showInputMessage="1" showErrorMessage="1" sqref="H341:I341" xr:uid="{0EC6D371-D5AC-6D4C-9762-CF742AF0AE9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5460AC1-5CEA-344A-81E9-42FA704F6808}">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0A0C6032-3DD2-574A-8AC7-AD2FF4875701}">
      <formula1>"Impact élevé, Impact moyen, Impact faible, Aucun impact, Inconnu"</formula1>
    </dataValidation>
    <dataValidation type="list" showInputMessage="1" showErrorMessage="1" sqref="H347:I347" xr:uid="{1D94CFF1-A800-DA4C-B625-46A8A54CF6BC}">
      <formula1>"Aucun impact, Réunions moins fréquentes, Réunions impossibles, Non applicable (pas de comité)"</formula1>
    </dataValidation>
    <dataValidation type="decimal" showInputMessage="1" showErrorMessage="1" error="Entrez une valeur numérique ici uniquement (en USD)." sqref="J27 H202:J202" xr:uid="{C36E90DC-BDC2-E94D-9120-AB4E319FA244}">
      <formula1>0</formula1>
      <formula2>100000000</formula2>
    </dataValidation>
    <dataValidation type="decimal" showInputMessage="1" showErrorMessage="1" error="Entrez une valeur numérique ici seulement (en USD)." sqref="G36:G37 G50:H54 G43 I84:J84 G45" xr:uid="{EE898AF2-6C2A-E24E-9502-52E73A088671}">
      <formula1>0</formula1>
      <formula2>100000000</formula2>
    </dataValidation>
    <dataValidation type="decimal" showInputMessage="1" showErrorMessage="1" error="Entrez une quantité numérique ici seulement." sqref="K43:L43 K45:L45 K50:L54" xr:uid="{ADD76605-3349-8B4F-93E0-31516C0A6D2C}">
      <formula1>0</formula1>
      <formula2>1000000000</formula2>
    </dataValidation>
    <dataValidation type="custom" showInputMessage="1" showErrorMessage="1" error="Ce nombre doit être supérieur ou égal au nombre d'observations de rupture de stock (Colonne H)." sqref="L261 I263:I268 L255:L256 I254:I257 I259:I261 I270:I272 L270:L272 L266 L263" xr:uid="{DB245538-4214-7E42-A141-A2E3259CE646}">
      <formula1>I254&gt;=H254</formula1>
    </dataValidation>
    <dataValidation type="custom" operator="lessThanOrEqual" showInputMessage="1" showErrorMessage="1" error="Ce nombre ne peut pas dépasser le nombre total d'observations du statut des stocks (colonne I)." sqref="K261 H263:H268 K255:K256 H254:H257 H259:H261 H270:H272 K270:K272 K266 K263" xr:uid="{39830224-B545-7F4F-8BB4-86D9E245FFB9}">
      <formula1>H254&lt;=I254</formula1>
    </dataValidation>
    <dataValidation type="list" showInputMessage="1" showErrorMessage="1" sqref="H276:J276" xr:uid="{C195086D-D14E-A14F-8C32-3631636CCE6D}">
      <formula1>"Oui, Non, Ne sais pas, Non applicable (pas d'ANRP)"</formula1>
    </dataValidation>
  </dataValidations>
  <hyperlinks>
    <hyperlink ref="H3" location="'All Country Summary (2021) '!A1" display="Go to summary page" xr:uid="{1FA09102-1F82-684E-888F-D09ED38D22F8}"/>
  </hyperlinks>
  <pageMargins left="0.25" right="0.25" top="0.75" bottom="0.75" header="0.3" footer="0.3"/>
  <pageSetup paperSize="141"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F537-C859-6540-9797-BA106A6EF1F9}">
  <sheetPr>
    <tabColor rgb="FFCC99FF"/>
  </sheetPr>
  <dimension ref="A1:Q851"/>
  <sheetViews>
    <sheetView showGridLines="0" zoomScaleNormal="100" zoomScaleSheetLayoutView="70" workbookViewId="0"/>
  </sheetViews>
  <sheetFormatPr defaultColWidth="9.140625" defaultRowHeight="15" x14ac:dyDescent="0.25"/>
  <cols>
    <col min="1" max="1" width="1.710937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22" style="395" customWidth="1"/>
    <col min="11" max="11" width="21.42578125" style="395" customWidth="1"/>
    <col min="12" max="12" width="14.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3525</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63.75" customHeight="1" x14ac:dyDescent="0.25">
      <c r="B6" s="410" t="s">
        <v>391</v>
      </c>
      <c r="C6" s="1662" t="s">
        <v>392</v>
      </c>
      <c r="D6" s="1439"/>
      <c r="E6" s="1439"/>
      <c r="F6" s="1439"/>
      <c r="G6" s="1439"/>
      <c r="H6" s="1559"/>
      <c r="I6" s="411" t="s">
        <v>55</v>
      </c>
      <c r="J6" s="426" t="s">
        <v>393</v>
      </c>
      <c r="K6" s="585"/>
      <c r="L6" s="585"/>
      <c r="M6" s="585"/>
      <c r="N6" s="586"/>
      <c r="O6" s="1663"/>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3526</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3527</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658" t="s">
        <v>3528</v>
      </c>
      <c r="M11" s="1428"/>
      <c r="N11" s="1429"/>
      <c r="O11" s="1475"/>
      <c r="P11" s="1475"/>
    </row>
    <row r="12" spans="2:16" ht="28.5" customHeight="1" x14ac:dyDescent="0.25">
      <c r="B12" s="419" t="s">
        <v>404</v>
      </c>
      <c r="C12" s="1461" t="s">
        <v>405</v>
      </c>
      <c r="D12" s="1428"/>
      <c r="E12" s="1428"/>
      <c r="F12" s="1428"/>
      <c r="G12" s="1428"/>
      <c r="H12" s="1436"/>
      <c r="I12" s="505" t="s">
        <v>55</v>
      </c>
      <c r="J12" s="1661" t="s">
        <v>401</v>
      </c>
      <c r="K12" s="1436"/>
      <c r="L12" s="1658" t="s">
        <v>3529</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3530</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3531</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3532</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3529</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845" t="s">
        <v>86</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845" t="s">
        <v>3533</v>
      </c>
      <c r="M18" s="1428"/>
      <c r="N18" s="1429"/>
      <c r="O18" s="1471"/>
      <c r="P18" s="1471"/>
    </row>
    <row r="19" spans="2:16" ht="24" customHeight="1" thickBot="1" x14ac:dyDescent="0.3">
      <c r="B19" s="77" t="s">
        <v>421</v>
      </c>
      <c r="C19" s="1457" t="s">
        <v>422</v>
      </c>
      <c r="D19" s="1428"/>
      <c r="E19" s="1428"/>
      <c r="F19" s="1428"/>
      <c r="G19" s="1428"/>
      <c r="H19" s="1428"/>
      <c r="I19" s="411" t="s">
        <v>58</v>
      </c>
      <c r="J19" s="1659" t="s">
        <v>423</v>
      </c>
      <c r="K19" s="1884" t="s">
        <v>3534</v>
      </c>
      <c r="L19" s="1448"/>
      <c r="M19" s="1448"/>
      <c r="N19" s="1466"/>
      <c r="O19" s="357"/>
      <c r="P19" s="429"/>
    </row>
    <row r="20" spans="2:16" ht="24" customHeight="1" x14ac:dyDescent="0.25">
      <c r="B20" s="77" t="s">
        <v>424</v>
      </c>
      <c r="C20" s="1457" t="s">
        <v>425</v>
      </c>
      <c r="D20" s="1428"/>
      <c r="E20" s="1428"/>
      <c r="F20" s="1428"/>
      <c r="G20" s="1428"/>
      <c r="H20" s="1428"/>
      <c r="I20" s="411" t="s">
        <v>55</v>
      </c>
      <c r="J20" s="1490"/>
      <c r="K20" s="1478"/>
      <c r="L20" s="1496"/>
      <c r="M20" s="1496"/>
      <c r="N20" s="1454"/>
      <c r="O20" s="357"/>
      <c r="P20" s="429"/>
    </row>
    <row r="21" spans="2:16" ht="29.25" customHeight="1" thickBot="1" x14ac:dyDescent="0.3">
      <c r="B21" s="77" t="s">
        <v>426</v>
      </c>
      <c r="C21" s="1457" t="s">
        <v>427</v>
      </c>
      <c r="D21" s="1428"/>
      <c r="E21" s="1428"/>
      <c r="F21" s="1428"/>
      <c r="G21" s="1428"/>
      <c r="H21" s="1428"/>
      <c r="I21" s="505" t="s">
        <v>81</v>
      </c>
      <c r="J21" s="1490"/>
      <c r="K21" s="1478"/>
      <c r="L21" s="1496"/>
      <c r="M21" s="1496"/>
      <c r="N21" s="1454"/>
      <c r="O21" s="1500"/>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1241</v>
      </c>
      <c r="I25" s="587" t="s">
        <v>434</v>
      </c>
      <c r="J25" s="1" t="s">
        <v>1242</v>
      </c>
      <c r="K25" s="1656" t="s">
        <v>435</v>
      </c>
      <c r="L25" s="1657"/>
      <c r="M25" s="1495"/>
      <c r="N25" s="1452"/>
      <c r="O25" s="427"/>
      <c r="P25" s="427"/>
    </row>
    <row r="26" spans="2:16" ht="54.75" customHeight="1" x14ac:dyDescent="0.25">
      <c r="B26" s="1525"/>
      <c r="C26" s="1484"/>
      <c r="D26" s="1484"/>
      <c r="E26" s="1484"/>
      <c r="F26" s="1456"/>
      <c r="G26" s="518" t="s">
        <v>436</v>
      </c>
      <c r="H26" s="487">
        <v>2020</v>
      </c>
      <c r="I26" s="587" t="s">
        <v>437</v>
      </c>
      <c r="J26" s="487">
        <v>2021</v>
      </c>
      <c r="K26" s="1490"/>
      <c r="L26" s="1478"/>
      <c r="M26" s="1496"/>
      <c r="N26" s="1454"/>
      <c r="O26" s="373"/>
      <c r="P26" s="373"/>
    </row>
    <row r="27" spans="2:16" ht="75" customHeight="1" x14ac:dyDescent="0.25">
      <c r="B27" s="77" t="s">
        <v>438</v>
      </c>
      <c r="C27" s="1488" t="s">
        <v>439</v>
      </c>
      <c r="D27" s="1428"/>
      <c r="E27" s="1428"/>
      <c r="F27" s="1428"/>
      <c r="G27" s="1428"/>
      <c r="H27" s="1428"/>
      <c r="I27" s="1436"/>
      <c r="J27" s="594">
        <v>24762899.772</v>
      </c>
      <c r="K27" s="1490"/>
      <c r="L27" s="1478"/>
      <c r="M27" s="1496"/>
      <c r="N27" s="1454"/>
      <c r="O27" s="1565"/>
      <c r="P27" s="1565"/>
    </row>
    <row r="28" spans="2:16" ht="32.25" customHeight="1" x14ac:dyDescent="0.25">
      <c r="B28" s="430"/>
      <c r="C28" s="550" t="s">
        <v>395</v>
      </c>
      <c r="D28" s="1461" t="s">
        <v>440</v>
      </c>
      <c r="E28" s="1428"/>
      <c r="F28" s="1428"/>
      <c r="G28" s="1428"/>
      <c r="H28" s="1428"/>
      <c r="I28" s="1436"/>
      <c r="J28" s="589">
        <v>6006339</v>
      </c>
      <c r="K28" s="1490"/>
      <c r="L28" s="1478"/>
      <c r="M28" s="1496"/>
      <c r="N28" s="1454"/>
      <c r="O28" s="1475"/>
      <c r="P28" s="1475"/>
    </row>
    <row r="29" spans="2:16" ht="65.25" customHeight="1" x14ac:dyDescent="0.25">
      <c r="B29" s="519" t="s">
        <v>441</v>
      </c>
      <c r="C29" s="1461" t="s">
        <v>442</v>
      </c>
      <c r="D29" s="1428"/>
      <c r="E29" s="1428"/>
      <c r="F29" s="1428"/>
      <c r="G29" s="1436"/>
      <c r="H29" s="1883" t="s">
        <v>3535</v>
      </c>
      <c r="I29" s="1448"/>
      <c r="J29" s="1445"/>
      <c r="K29" s="1490"/>
      <c r="L29" s="1478"/>
      <c r="M29" s="1496"/>
      <c r="N29" s="1454"/>
      <c r="O29" s="1471"/>
      <c r="P29" s="1471"/>
    </row>
    <row r="30" spans="2:16" ht="29.25" customHeight="1" x14ac:dyDescent="0.25">
      <c r="B30" s="419"/>
      <c r="C30" s="1461" t="s">
        <v>443</v>
      </c>
      <c r="D30" s="1428"/>
      <c r="E30" s="1428"/>
      <c r="F30" s="1428"/>
      <c r="G30" s="1436"/>
      <c r="H30" s="1653" t="s">
        <v>305</v>
      </c>
      <c r="I30" s="1428"/>
      <c r="J30" s="1436"/>
      <c r="K30" s="1490"/>
      <c r="L30" s="1479"/>
      <c r="M30" s="1484"/>
      <c r="N30" s="1481"/>
      <c r="O30" s="429"/>
      <c r="P30" s="382"/>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55</v>
      </c>
      <c r="K33" s="434" t="s">
        <v>446</v>
      </c>
      <c r="L33" s="1651" t="s">
        <v>3536</v>
      </c>
      <c r="M33" s="1468"/>
      <c r="N33" s="1469"/>
      <c r="O33" s="591"/>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293333.33333333331</v>
      </c>
      <c r="H36" s="595" t="s">
        <v>3537</v>
      </c>
      <c r="I36" s="2083" t="s">
        <v>3538</v>
      </c>
      <c r="J36" s="1436"/>
      <c r="K36" s="2084"/>
      <c r="L36" s="1428"/>
      <c r="M36" s="1428"/>
      <c r="N36" s="1429"/>
      <c r="O36" s="1475"/>
      <c r="P36" s="1475"/>
    </row>
    <row r="37" spans="2:17" ht="49.5" customHeight="1" x14ac:dyDescent="0.25">
      <c r="B37" s="419" t="s">
        <v>402</v>
      </c>
      <c r="C37" s="1461" t="s">
        <v>457</v>
      </c>
      <c r="D37" s="1428"/>
      <c r="E37" s="1428"/>
      <c r="F37" s="1436"/>
      <c r="G37" s="594">
        <v>5938306.8480000002</v>
      </c>
      <c r="H37" s="595" t="s">
        <v>3537</v>
      </c>
      <c r="I37" s="2083" t="s">
        <v>3538</v>
      </c>
      <c r="J37" s="1436"/>
      <c r="K37" s="1642" t="s">
        <v>3539</v>
      </c>
      <c r="L37" s="1428"/>
      <c r="M37" s="1428"/>
      <c r="N37" s="1429"/>
      <c r="O37" s="1475"/>
      <c r="P37" s="1475"/>
    </row>
    <row r="38" spans="2:17" ht="45" customHeight="1" thickBot="1" x14ac:dyDescent="0.3">
      <c r="B38" s="421" t="s">
        <v>404</v>
      </c>
      <c r="C38" s="1459" t="s">
        <v>458</v>
      </c>
      <c r="D38" s="1448"/>
      <c r="E38" s="1448"/>
      <c r="F38" s="1445"/>
      <c r="G38" s="866">
        <v>6231640.1813333333</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1646"/>
      <c r="L40" s="1424"/>
      <c r="M40" s="1424"/>
      <c r="N40" s="1578"/>
      <c r="O40" s="388"/>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c r="P42" s="1500"/>
    </row>
    <row r="43" spans="2:17" ht="28.5" customHeight="1" x14ac:dyDescent="0.25">
      <c r="B43" s="419" t="s">
        <v>395</v>
      </c>
      <c r="C43" s="1637" t="s">
        <v>470</v>
      </c>
      <c r="D43" s="1428"/>
      <c r="E43" s="1436"/>
      <c r="F43" s="14" t="s">
        <v>55</v>
      </c>
      <c r="G43" s="1891">
        <v>293333.33333333331</v>
      </c>
      <c r="H43" s="1436"/>
      <c r="I43" s="1639" t="s">
        <v>3537</v>
      </c>
      <c r="J43" s="1436"/>
      <c r="K43" s="1633">
        <v>92500</v>
      </c>
      <c r="L43" s="1436"/>
      <c r="M43" s="448" t="s">
        <v>1261</v>
      </c>
      <c r="N43" s="449" t="s">
        <v>3540</v>
      </c>
      <c r="O43" s="1475"/>
      <c r="P43" s="1475"/>
    </row>
    <row r="44" spans="2:17" ht="31.5" customHeight="1" x14ac:dyDescent="0.25">
      <c r="B44" s="450"/>
      <c r="C44" s="1637" t="s">
        <v>471</v>
      </c>
      <c r="D44" s="1428"/>
      <c r="E44" s="1436"/>
      <c r="F44" s="1640" t="s">
        <v>3541</v>
      </c>
      <c r="G44" s="1428"/>
      <c r="H44" s="1428"/>
      <c r="I44" s="1428"/>
      <c r="J44" s="1428"/>
      <c r="K44" s="1428"/>
      <c r="L44" s="1428"/>
      <c r="M44" s="1428"/>
      <c r="N44" s="1429"/>
      <c r="O44" s="1475"/>
      <c r="P44" s="1475"/>
    </row>
    <row r="45" spans="2:17" ht="99.75" customHeight="1" x14ac:dyDescent="0.25">
      <c r="B45" s="419" t="s">
        <v>402</v>
      </c>
      <c r="C45" s="1637" t="s">
        <v>472</v>
      </c>
      <c r="D45" s="1428"/>
      <c r="E45" s="1436"/>
      <c r="F45" s="505" t="s">
        <v>55</v>
      </c>
      <c r="G45" s="1891">
        <v>6231640.1813333333</v>
      </c>
      <c r="H45" s="1436"/>
      <c r="I45" s="2082" t="s">
        <v>3537</v>
      </c>
      <c r="J45" s="1436"/>
      <c r="K45" s="1633">
        <v>2405117.35</v>
      </c>
      <c r="L45" s="1436"/>
      <c r="M45" s="448" t="s">
        <v>3542</v>
      </c>
      <c r="N45" s="461" t="s">
        <v>3543</v>
      </c>
      <c r="O45" s="1475"/>
      <c r="P45" s="1475"/>
    </row>
    <row r="46" spans="2:17" ht="35.25" customHeight="1" x14ac:dyDescent="0.25">
      <c r="B46" s="450"/>
      <c r="C46" s="1637" t="s">
        <v>473</v>
      </c>
      <c r="D46" s="1428"/>
      <c r="E46" s="1436"/>
      <c r="F46" s="1640" t="s">
        <v>3541</v>
      </c>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6524973.5146666663</v>
      </c>
      <c r="H47" s="1425"/>
      <c r="I47" s="1627"/>
      <c r="J47" s="1425"/>
      <c r="K47" s="1985">
        <v>2497617.35</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76.5" customHeight="1" x14ac:dyDescent="0.25">
      <c r="B50" s="419" t="s">
        <v>395</v>
      </c>
      <c r="C50" s="1461" t="s">
        <v>99</v>
      </c>
      <c r="D50" s="1428"/>
      <c r="E50" s="1436"/>
      <c r="F50" s="14" t="s">
        <v>1259</v>
      </c>
      <c r="G50" s="1631">
        <v>2209013</v>
      </c>
      <c r="H50" s="1436"/>
      <c r="I50" s="2082" t="s">
        <v>3537</v>
      </c>
      <c r="J50" s="1436"/>
      <c r="K50" s="1633">
        <v>756343</v>
      </c>
      <c r="L50" s="1436"/>
      <c r="M50" s="448" t="s">
        <v>1261</v>
      </c>
      <c r="N50" s="461" t="s">
        <v>3544</v>
      </c>
      <c r="O50" s="357" t="s">
        <v>482</v>
      </c>
      <c r="P50" s="429"/>
    </row>
    <row r="51" spans="1:16" s="386" customFormat="1" ht="99" customHeight="1" x14ac:dyDescent="0.25">
      <c r="B51" s="419" t="s">
        <v>402</v>
      </c>
      <c r="C51" s="1461" t="s">
        <v>62</v>
      </c>
      <c r="D51" s="1428"/>
      <c r="E51" s="1436"/>
      <c r="F51" s="14" t="s">
        <v>1259</v>
      </c>
      <c r="G51" s="1631">
        <v>5160880</v>
      </c>
      <c r="H51" s="1436"/>
      <c r="I51" s="2082" t="s">
        <v>3537</v>
      </c>
      <c r="J51" s="1436"/>
      <c r="K51" s="1633">
        <v>2012428</v>
      </c>
      <c r="L51" s="1436"/>
      <c r="M51" s="448" t="s">
        <v>1261</v>
      </c>
      <c r="N51" s="461" t="s">
        <v>3545</v>
      </c>
      <c r="O51" s="357" t="s">
        <v>483</v>
      </c>
      <c r="P51" s="429"/>
    </row>
    <row r="52" spans="1:16" s="386" customFormat="1" ht="32.25" customHeight="1" x14ac:dyDescent="0.25">
      <c r="B52" s="419" t="s">
        <v>404</v>
      </c>
      <c r="C52" s="1461" t="s">
        <v>101</v>
      </c>
      <c r="D52" s="1428"/>
      <c r="E52" s="1436"/>
      <c r="F52" s="14" t="s">
        <v>1259</v>
      </c>
      <c r="G52" s="1631">
        <v>725616</v>
      </c>
      <c r="H52" s="1436"/>
      <c r="I52" s="2082" t="s">
        <v>3537</v>
      </c>
      <c r="J52" s="1436"/>
      <c r="K52" s="1633">
        <v>286800</v>
      </c>
      <c r="L52" s="1436"/>
      <c r="M52" s="448" t="s">
        <v>1261</v>
      </c>
      <c r="N52" s="462" t="s">
        <v>121</v>
      </c>
      <c r="O52" s="357" t="s">
        <v>483</v>
      </c>
      <c r="P52" s="429"/>
    </row>
    <row r="53" spans="1:16" s="386" customFormat="1" ht="32.25" customHeight="1" x14ac:dyDescent="0.25">
      <c r="B53" s="419" t="s">
        <v>406</v>
      </c>
      <c r="C53" s="1461" t="s">
        <v>484</v>
      </c>
      <c r="D53" s="1428"/>
      <c r="E53" s="1436"/>
      <c r="F53" s="14" t="s">
        <v>70</v>
      </c>
      <c r="G53" s="1631">
        <v>0</v>
      </c>
      <c r="H53" s="1436"/>
      <c r="I53" s="1632">
        <v>0</v>
      </c>
      <c r="J53" s="1436"/>
      <c r="K53" s="1633">
        <v>0</v>
      </c>
      <c r="L53" s="1436"/>
      <c r="M53" s="448" t="s">
        <v>86</v>
      </c>
      <c r="N53" s="600"/>
      <c r="O53" s="375"/>
      <c r="P53" s="383"/>
    </row>
    <row r="54" spans="1:16" s="386" customFormat="1" ht="32.25" customHeight="1" x14ac:dyDescent="0.25">
      <c r="B54" s="419" t="s">
        <v>409</v>
      </c>
      <c r="C54" s="1461" t="s">
        <v>302</v>
      </c>
      <c r="D54" s="1428"/>
      <c r="E54" s="1436"/>
      <c r="F54" s="14" t="s">
        <v>70</v>
      </c>
      <c r="G54" s="1631">
        <v>0</v>
      </c>
      <c r="H54" s="1436"/>
      <c r="I54" s="1632">
        <v>0</v>
      </c>
      <c r="J54" s="1436"/>
      <c r="K54" s="1633">
        <v>0</v>
      </c>
      <c r="L54" s="1436"/>
      <c r="M54" s="448" t="s">
        <v>86</v>
      </c>
      <c r="N54" s="462"/>
      <c r="O54" s="375"/>
      <c r="P54" s="383"/>
    </row>
    <row r="55" spans="1:16" ht="46.5" customHeight="1" thickBot="1" x14ac:dyDescent="0.3">
      <c r="B55" s="421" t="s">
        <v>411</v>
      </c>
      <c r="C55" s="1459" t="s">
        <v>485</v>
      </c>
      <c r="D55" s="1448"/>
      <c r="E55" s="1445"/>
      <c r="F55" s="464"/>
      <c r="G55" s="1626">
        <v>8095509</v>
      </c>
      <c r="H55" s="1425"/>
      <c r="I55" s="1627"/>
      <c r="J55" s="1425"/>
      <c r="K55" s="1628">
        <v>3055571</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54" customHeight="1" x14ac:dyDescent="0.25">
      <c r="B57" s="604" t="s">
        <v>487</v>
      </c>
      <c r="C57" s="1630" t="s">
        <v>488</v>
      </c>
      <c r="D57" s="1428"/>
      <c r="E57" s="1428"/>
      <c r="F57" s="1428"/>
      <c r="G57" s="1428"/>
      <c r="H57" s="1428"/>
      <c r="I57" s="1436"/>
      <c r="J57" s="605">
        <v>0.44628988873117442</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4.4955482604486632E-2</v>
      </c>
      <c r="K58" s="476" t="s">
        <v>446</v>
      </c>
      <c r="L58" s="1622"/>
      <c r="M58" s="1428"/>
      <c r="N58" s="1429"/>
      <c r="O58" s="1475"/>
      <c r="P58" s="1475"/>
    </row>
    <row r="59" spans="1:16" ht="45.75" customHeight="1" x14ac:dyDescent="0.25">
      <c r="B59" s="606" t="s">
        <v>491</v>
      </c>
      <c r="C59" s="1621" t="s">
        <v>492</v>
      </c>
      <c r="D59" s="1428"/>
      <c r="E59" s="1428"/>
      <c r="F59" s="1428"/>
      <c r="G59" s="1428"/>
      <c r="H59" s="1428"/>
      <c r="I59" s="1436"/>
      <c r="J59" s="607">
        <v>14620482.514666669</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0.59041883823308905</v>
      </c>
      <c r="K60" s="476" t="s">
        <v>393</v>
      </c>
      <c r="L60" s="1622" t="s">
        <v>3546</v>
      </c>
      <c r="M60" s="1428"/>
      <c r="N60" s="1429"/>
      <c r="O60" s="1475"/>
      <c r="P60" s="1475"/>
    </row>
    <row r="61" spans="1:16" ht="78.75" customHeight="1" x14ac:dyDescent="0.25">
      <c r="B61" s="608" t="s">
        <v>495</v>
      </c>
      <c r="C61" s="1488" t="s">
        <v>496</v>
      </c>
      <c r="D61" s="1428"/>
      <c r="E61" s="1428"/>
      <c r="F61" s="1428"/>
      <c r="G61" s="1428"/>
      <c r="H61" s="1428"/>
      <c r="I61" s="1436"/>
      <c r="J61" s="609">
        <v>0.92455459973204968</v>
      </c>
      <c r="K61" s="476" t="s">
        <v>393</v>
      </c>
      <c r="L61" s="1622"/>
      <c r="M61" s="1428"/>
      <c r="N61" s="1429"/>
      <c r="O61" s="1475"/>
      <c r="P61" s="1475"/>
    </row>
    <row r="62" spans="1:16" ht="4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47.25" customHeight="1" x14ac:dyDescent="0.25">
      <c r="B63" s="608" t="s">
        <v>499</v>
      </c>
      <c r="C63" s="1623" t="s">
        <v>500</v>
      </c>
      <c r="D63" s="1428"/>
      <c r="E63" s="1428"/>
      <c r="F63" s="1428"/>
      <c r="G63" s="1428"/>
      <c r="H63" s="1428"/>
      <c r="I63" s="1428"/>
      <c r="J63" s="611">
        <v>1.184567785009623E-2</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t="s">
        <v>3547</v>
      </c>
      <c r="M64" s="1448"/>
      <c r="N64" s="1466"/>
      <c r="O64" s="1565"/>
      <c r="P64" s="1565"/>
    </row>
    <row r="65" spans="2:16" ht="21" customHeight="1" x14ac:dyDescent="0.25">
      <c r="B65" s="419" t="s">
        <v>395</v>
      </c>
      <c r="C65" s="1620" t="s">
        <v>503</v>
      </c>
      <c r="D65" s="1428"/>
      <c r="E65" s="1428"/>
      <c r="F65" s="1428"/>
      <c r="G65" s="1428"/>
      <c r="H65" s="1428"/>
      <c r="I65" s="1428"/>
      <c r="J65" s="43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432" t="s">
        <v>55</v>
      </c>
      <c r="K66" s="1490"/>
      <c r="L66" s="1478"/>
      <c r="M66" s="1496"/>
      <c r="N66" s="1454"/>
      <c r="O66" s="1475"/>
      <c r="P66" s="1475"/>
    </row>
    <row r="67" spans="2:16" ht="21" customHeight="1" x14ac:dyDescent="0.25">
      <c r="B67" s="419" t="s">
        <v>404</v>
      </c>
      <c r="C67" s="1620" t="s">
        <v>505</v>
      </c>
      <c r="D67" s="1428"/>
      <c r="E67" s="1428"/>
      <c r="F67" s="1428"/>
      <c r="G67" s="1428"/>
      <c r="H67" s="1428"/>
      <c r="I67" s="1428"/>
      <c r="J67" s="432" t="s">
        <v>86</v>
      </c>
      <c r="K67" s="1490"/>
      <c r="L67" s="1478"/>
      <c r="M67" s="1496"/>
      <c r="N67" s="1454"/>
      <c r="O67" s="1475"/>
      <c r="P67" s="1475"/>
    </row>
    <row r="68" spans="2:16" ht="21" customHeight="1" x14ac:dyDescent="0.25">
      <c r="B68" s="419" t="s">
        <v>406</v>
      </c>
      <c r="C68" s="1620" t="s">
        <v>302</v>
      </c>
      <c r="D68" s="1428"/>
      <c r="E68" s="1428"/>
      <c r="F68" s="1428"/>
      <c r="G68" s="1428"/>
      <c r="H68" s="1428"/>
      <c r="I68" s="1428"/>
      <c r="J68" s="432" t="s">
        <v>86</v>
      </c>
      <c r="K68" s="1490"/>
      <c r="L68" s="1478"/>
      <c r="M68" s="1496"/>
      <c r="N68" s="1454"/>
      <c r="O68" s="1475"/>
      <c r="P68" s="1475"/>
    </row>
    <row r="69" spans="2:16" ht="21" customHeight="1" x14ac:dyDescent="0.25">
      <c r="B69" s="419" t="s">
        <v>409</v>
      </c>
      <c r="C69" s="1618" t="s">
        <v>506</v>
      </c>
      <c r="D69" s="1428"/>
      <c r="E69" s="1428"/>
      <c r="F69" s="1428"/>
      <c r="G69" s="1474" t="s">
        <v>86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c r="P71" s="1565"/>
    </row>
    <row r="72" spans="2:16" ht="20.25" customHeight="1" x14ac:dyDescent="0.25">
      <c r="B72" s="421" t="s">
        <v>509</v>
      </c>
      <c r="C72" s="1618" t="s">
        <v>510</v>
      </c>
      <c r="D72" s="1428"/>
      <c r="E72" s="1428"/>
      <c r="F72" s="1499" t="s">
        <v>55</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55</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821"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86</v>
      </c>
      <c r="G79" s="1436"/>
      <c r="H79" s="1515"/>
      <c r="I79" s="1479"/>
      <c r="J79" s="1484"/>
      <c r="K79" s="1484"/>
      <c r="L79" s="1484"/>
      <c r="M79" s="1484"/>
      <c r="N79" s="1481"/>
      <c r="O79" s="1471"/>
      <c r="P79" s="1471"/>
    </row>
    <row r="80" spans="2:16" ht="41.25"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2081">
        <v>324000</v>
      </c>
      <c r="L82" s="1428"/>
      <c r="M82" s="1428"/>
      <c r="N82" s="1436"/>
      <c r="O82" s="1500"/>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3541</v>
      </c>
      <c r="G84" s="1428"/>
      <c r="H84" s="1436"/>
      <c r="I84" s="1606">
        <v>304000</v>
      </c>
      <c r="J84" s="1436"/>
      <c r="K84" s="1607"/>
      <c r="L84" s="1428"/>
      <c r="M84" s="1428"/>
      <c r="N84" s="1436"/>
      <c r="O84" s="1475"/>
      <c r="P84" s="1475"/>
    </row>
    <row r="85" spans="2:16" ht="21" customHeight="1" x14ac:dyDescent="0.25">
      <c r="B85" s="1453"/>
      <c r="C85" s="1496"/>
      <c r="D85" s="1496"/>
      <c r="E85" s="1450"/>
      <c r="F85" s="1607" t="s">
        <v>3548</v>
      </c>
      <c r="G85" s="1428"/>
      <c r="H85" s="1436"/>
      <c r="I85" s="1606">
        <v>1368451</v>
      </c>
      <c r="J85" s="1436"/>
      <c r="K85" s="1607" t="s">
        <v>3549</v>
      </c>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55</v>
      </c>
      <c r="L100" s="1436"/>
      <c r="M100" s="1528" t="s">
        <v>55</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28" t="s">
        <v>55</v>
      </c>
      <c r="N101" s="1436"/>
      <c r="O101" s="1475"/>
      <c r="P101" s="1475"/>
    </row>
    <row r="102" spans="2:16" ht="21" customHeight="1" x14ac:dyDescent="0.25">
      <c r="B102" s="612" t="s">
        <v>542</v>
      </c>
      <c r="C102" s="1595" t="s">
        <v>543</v>
      </c>
      <c r="D102" s="1428"/>
      <c r="E102" s="1428"/>
      <c r="F102" s="1436"/>
      <c r="G102" s="1528" t="s">
        <v>70</v>
      </c>
      <c r="H102" s="1436"/>
      <c r="I102" s="1528" t="s">
        <v>58</v>
      </c>
      <c r="J102" s="1436"/>
      <c r="K102" s="1528" t="s">
        <v>70</v>
      </c>
      <c r="L102" s="1436"/>
      <c r="M102" s="1528" t="s">
        <v>58</v>
      </c>
      <c r="N102" s="1436"/>
      <c r="O102" s="1475"/>
      <c r="P102" s="1475"/>
    </row>
    <row r="103" spans="2:16" ht="29.25" customHeight="1" x14ac:dyDescent="0.25">
      <c r="B103" s="612" t="s">
        <v>544</v>
      </c>
      <c r="C103" s="1545" t="s">
        <v>545</v>
      </c>
      <c r="D103" s="1428"/>
      <c r="E103" s="1428"/>
      <c r="F103" s="1436"/>
      <c r="G103" s="1528" t="s">
        <v>70</v>
      </c>
      <c r="H103" s="1436"/>
      <c r="I103" s="1528" t="s">
        <v>58</v>
      </c>
      <c r="J103" s="1436"/>
      <c r="K103" s="1528" t="s">
        <v>70</v>
      </c>
      <c r="L103" s="1436"/>
      <c r="M103" s="1528" t="s">
        <v>58</v>
      </c>
      <c r="N103" s="1436"/>
      <c r="O103" s="1475"/>
      <c r="P103" s="1475"/>
    </row>
    <row r="104" spans="2:16" ht="21" customHeight="1" x14ac:dyDescent="0.25">
      <c r="B104" s="612" t="s">
        <v>546</v>
      </c>
      <c r="C104" s="1595" t="s">
        <v>547</v>
      </c>
      <c r="D104" s="1428"/>
      <c r="E104" s="1428"/>
      <c r="F104" s="1436"/>
      <c r="G104" s="1889" t="s">
        <v>55</v>
      </c>
      <c r="H104" s="1436"/>
      <c r="I104" s="1889" t="s">
        <v>55</v>
      </c>
      <c r="J104" s="1436"/>
      <c r="K104" s="1889" t="s">
        <v>55</v>
      </c>
      <c r="L104" s="1436"/>
      <c r="M104" s="1889" t="s">
        <v>55</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889" t="s">
        <v>1232</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889" t="s">
        <v>1232</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889" t="s">
        <v>1232</v>
      </c>
      <c r="F108" s="1436"/>
      <c r="G108" s="1528"/>
      <c r="H108" s="1436"/>
      <c r="I108" s="1528"/>
      <c r="J108" s="1436"/>
      <c r="K108" s="1528"/>
      <c r="L108" s="1436"/>
      <c r="M108" s="1528"/>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85.5" customHeight="1" x14ac:dyDescent="0.25">
      <c r="B111" s="76" t="s">
        <v>553</v>
      </c>
      <c r="C111" s="1591" t="s">
        <v>554</v>
      </c>
      <c r="D111" s="1439"/>
      <c r="E111" s="1439"/>
      <c r="F111" s="1439"/>
      <c r="G111" s="424" t="s">
        <v>55</v>
      </c>
      <c r="H111" s="1592" t="s">
        <v>555</v>
      </c>
      <c r="I111" s="1559"/>
      <c r="J111" s="2080" t="s">
        <v>3550</v>
      </c>
      <c r="K111" s="1439"/>
      <c r="L111" s="1439"/>
      <c r="M111" s="1439"/>
      <c r="N111" s="1440"/>
      <c r="O111" s="389"/>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28.5" customHeight="1" thickBot="1" x14ac:dyDescent="0.3">
      <c r="B113" s="419" t="s">
        <v>557</v>
      </c>
      <c r="C113" s="1584" t="s">
        <v>558</v>
      </c>
      <c r="D113" s="1428"/>
      <c r="E113" s="1428"/>
      <c r="F113" s="1428"/>
      <c r="G113" s="1428"/>
      <c r="H113" s="1492" t="s">
        <v>3550</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2829</v>
      </c>
      <c r="I114" s="1428"/>
      <c r="J114" s="1428"/>
      <c r="K114" s="1490"/>
      <c r="L114" s="1478"/>
      <c r="M114" s="1496"/>
      <c r="N114" s="1454"/>
      <c r="O114" s="1475"/>
      <c r="P114" s="1475"/>
    </row>
    <row r="115" spans="2:16" ht="15.7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0"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33.75" customHeight="1" x14ac:dyDescent="0.25">
      <c r="B117" s="77" t="s">
        <v>563</v>
      </c>
      <c r="C117" s="1584" t="s">
        <v>564</v>
      </c>
      <c r="D117" s="1428"/>
      <c r="E117" s="1428"/>
      <c r="F117" s="1428"/>
      <c r="G117" s="1428"/>
      <c r="H117" s="1492" t="s">
        <v>55</v>
      </c>
      <c r="I117" s="1428"/>
      <c r="J117" s="1428"/>
      <c r="K117" s="1490"/>
      <c r="L117" s="1478"/>
      <c r="M117" s="1496"/>
      <c r="N117" s="1454"/>
      <c r="O117" s="1565"/>
      <c r="P117" s="1565"/>
    </row>
    <row r="118" spans="2:16" ht="409.5" customHeight="1" x14ac:dyDescent="0.25">
      <c r="B118" s="497" t="s">
        <v>395</v>
      </c>
      <c r="C118" s="1488" t="s">
        <v>565</v>
      </c>
      <c r="D118" s="1428"/>
      <c r="E118" s="1428"/>
      <c r="F118" s="1428"/>
      <c r="G118" s="1436"/>
      <c r="H118" s="2079" t="s">
        <v>3551</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c r="P119" s="1500"/>
    </row>
    <row r="120" spans="2:16" ht="61.5" customHeight="1" thickBot="1" x14ac:dyDescent="0.3">
      <c r="B120" s="414" t="s">
        <v>395</v>
      </c>
      <c r="C120" s="1588" t="s">
        <v>565</v>
      </c>
      <c r="D120" s="1448"/>
      <c r="E120" s="1448"/>
      <c r="F120" s="1448"/>
      <c r="G120" s="1445"/>
      <c r="H120" s="1492" t="s">
        <v>3550</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c r="P122" s="1421"/>
    </row>
    <row r="123" spans="2:16" ht="83.25" customHeight="1" x14ac:dyDescent="0.25">
      <c r="B123" s="497" t="s">
        <v>557</v>
      </c>
      <c r="C123" s="1545" t="s">
        <v>573</v>
      </c>
      <c r="D123" s="1428"/>
      <c r="E123" s="1428"/>
      <c r="F123" s="1436"/>
      <c r="G123" s="1528" t="s">
        <v>1276</v>
      </c>
      <c r="H123" s="1428"/>
      <c r="I123" s="1436"/>
      <c r="J123" s="1528" t="s">
        <v>1276</v>
      </c>
      <c r="K123" s="1428"/>
      <c r="L123" s="1436"/>
      <c r="M123" s="1563"/>
      <c r="N123" s="1429"/>
      <c r="O123" s="1454"/>
      <c r="P123" s="1475"/>
    </row>
    <row r="124" spans="2:16" ht="42" customHeight="1" x14ac:dyDescent="0.25">
      <c r="B124" s="497" t="s">
        <v>402</v>
      </c>
      <c r="C124" s="1545" t="s">
        <v>574</v>
      </c>
      <c r="D124" s="1428"/>
      <c r="E124" s="1428"/>
      <c r="F124" s="1436"/>
      <c r="G124" s="1528" t="s">
        <v>1276</v>
      </c>
      <c r="H124" s="1428"/>
      <c r="I124" s="1436"/>
      <c r="J124" s="1528" t="s">
        <v>1276</v>
      </c>
      <c r="K124" s="1428"/>
      <c r="L124" s="1436"/>
      <c r="M124" s="1563"/>
      <c r="N124" s="1429"/>
      <c r="O124" s="1454"/>
      <c r="P124" s="1475"/>
    </row>
    <row r="125" spans="2:16" ht="31.5" customHeight="1" x14ac:dyDescent="0.25">
      <c r="B125" s="497" t="s">
        <v>404</v>
      </c>
      <c r="C125" s="2" t="s">
        <v>419</v>
      </c>
      <c r="D125" s="1545" t="s">
        <v>575</v>
      </c>
      <c r="E125" s="1428"/>
      <c r="F125" s="1436"/>
      <c r="G125" s="1528" t="s">
        <v>1276</v>
      </c>
      <c r="H125" s="1428"/>
      <c r="I125" s="1436"/>
      <c r="J125" s="1528" t="s">
        <v>1276</v>
      </c>
      <c r="K125" s="1428"/>
      <c r="L125" s="1436"/>
      <c r="M125" s="1563"/>
      <c r="N125" s="1429"/>
      <c r="O125" s="1454"/>
      <c r="P125" s="1475"/>
    </row>
    <row r="126" spans="2:16" ht="32.25" customHeight="1" x14ac:dyDescent="0.25">
      <c r="B126" s="497"/>
      <c r="C126" s="613" t="s">
        <v>509</v>
      </c>
      <c r="D126" s="1545" t="s">
        <v>576</v>
      </c>
      <c r="E126" s="1428"/>
      <c r="F126" s="1436"/>
      <c r="G126" s="1528" t="s">
        <v>1276</v>
      </c>
      <c r="H126" s="1428"/>
      <c r="I126" s="1436"/>
      <c r="J126" s="1528" t="s">
        <v>1276</v>
      </c>
      <c r="K126" s="1428"/>
      <c r="L126" s="1436"/>
      <c r="M126" s="614"/>
      <c r="N126" s="491"/>
      <c r="O126" s="1454"/>
      <c r="P126" s="1475"/>
    </row>
    <row r="127" spans="2:16" ht="41.25" customHeight="1" x14ac:dyDescent="0.25">
      <c r="B127" s="497" t="s">
        <v>406</v>
      </c>
      <c r="C127" s="1545" t="s">
        <v>577</v>
      </c>
      <c r="D127" s="1428"/>
      <c r="E127" s="1428"/>
      <c r="F127" s="1436"/>
      <c r="G127" s="1528" t="s">
        <v>155</v>
      </c>
      <c r="H127" s="1428"/>
      <c r="I127" s="1436"/>
      <c r="J127" s="1528" t="s">
        <v>155</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1276</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1276</v>
      </c>
      <c r="K130" s="1428"/>
      <c r="L130" s="1436"/>
      <c r="M130" s="1563"/>
      <c r="N130" s="1429"/>
      <c r="O130" s="1454"/>
      <c r="P130" s="1475"/>
    </row>
    <row r="131" spans="1:16" ht="28.5" customHeight="1" x14ac:dyDescent="0.25">
      <c r="B131" s="497" t="s">
        <v>417</v>
      </c>
      <c r="C131" s="1545" t="s">
        <v>579</v>
      </c>
      <c r="D131" s="1428"/>
      <c r="E131" s="1428"/>
      <c r="F131" s="1436"/>
      <c r="G131" s="1528" t="s">
        <v>1751</v>
      </c>
      <c r="H131" s="1428"/>
      <c r="I131" s="1436"/>
      <c r="J131" s="1528" t="s">
        <v>1751</v>
      </c>
      <c r="K131" s="1428"/>
      <c r="L131" s="1436"/>
      <c r="M131" s="1574"/>
      <c r="N131" s="1429"/>
      <c r="O131" s="1454"/>
      <c r="P131" s="1475"/>
    </row>
    <row r="132" spans="1:16" ht="28.5" customHeight="1" x14ac:dyDescent="0.25">
      <c r="B132" s="497" t="s">
        <v>419</v>
      </c>
      <c r="C132" s="1545" t="s">
        <v>539</v>
      </c>
      <c r="D132" s="1428"/>
      <c r="E132" s="1428"/>
      <c r="F132" s="1436"/>
      <c r="G132" s="1528" t="s">
        <v>3552</v>
      </c>
      <c r="H132" s="1428"/>
      <c r="I132" s="1436"/>
      <c r="J132" s="1528" t="s">
        <v>3552</v>
      </c>
      <c r="K132" s="1428"/>
      <c r="L132" s="1436"/>
      <c r="M132" s="1574"/>
      <c r="N132" s="1429"/>
      <c r="O132" s="1454"/>
      <c r="P132" s="1475"/>
    </row>
    <row r="133" spans="1:16" ht="28.5" customHeight="1" x14ac:dyDescent="0.25">
      <c r="B133" s="414" t="s">
        <v>540</v>
      </c>
      <c r="C133" s="1545" t="s">
        <v>541</v>
      </c>
      <c r="D133" s="1428"/>
      <c r="E133" s="1428"/>
      <c r="F133" s="1436"/>
      <c r="G133" s="1528" t="s">
        <v>3552</v>
      </c>
      <c r="H133" s="1428"/>
      <c r="I133" s="1436"/>
      <c r="J133" s="1528" t="s">
        <v>3552</v>
      </c>
      <c r="K133" s="1428"/>
      <c r="L133" s="1436"/>
      <c r="M133" s="1574"/>
      <c r="N133" s="1429"/>
      <c r="O133" s="1454"/>
      <c r="P133" s="1475"/>
    </row>
    <row r="134" spans="1:16" ht="28.5" customHeight="1" x14ac:dyDescent="0.25">
      <c r="B134" s="414" t="s">
        <v>542</v>
      </c>
      <c r="C134" s="1545" t="s">
        <v>580</v>
      </c>
      <c r="D134" s="1428"/>
      <c r="E134" s="1428"/>
      <c r="F134" s="1436"/>
      <c r="G134" s="1528" t="s">
        <v>70</v>
      </c>
      <c r="H134" s="1428"/>
      <c r="I134" s="1436"/>
      <c r="J134" s="1528" t="s">
        <v>70</v>
      </c>
      <c r="K134" s="1428"/>
      <c r="L134" s="1436"/>
      <c r="M134" s="1574"/>
      <c r="N134" s="1429"/>
      <c r="O134" s="1454"/>
      <c r="P134" s="1475"/>
    </row>
    <row r="135" spans="1:16" ht="28.5" customHeight="1" x14ac:dyDescent="0.25">
      <c r="B135" s="414" t="s">
        <v>544</v>
      </c>
      <c r="C135" s="1545" t="s">
        <v>545</v>
      </c>
      <c r="D135" s="1428"/>
      <c r="E135" s="1428"/>
      <c r="F135" s="1436"/>
      <c r="G135" s="1528" t="s">
        <v>70</v>
      </c>
      <c r="H135" s="1428"/>
      <c r="I135" s="1436"/>
      <c r="J135" s="1528" t="s">
        <v>70</v>
      </c>
      <c r="K135" s="1428"/>
      <c r="L135" s="1436"/>
      <c r="M135" s="1574"/>
      <c r="N135" s="1429"/>
      <c r="O135" s="1454"/>
      <c r="P135" s="1475"/>
    </row>
    <row r="136" spans="1:16" ht="28.5" customHeight="1" x14ac:dyDescent="0.25">
      <c r="B136" s="414" t="s">
        <v>546</v>
      </c>
      <c r="C136" s="1545" t="s">
        <v>547</v>
      </c>
      <c r="D136" s="1428"/>
      <c r="E136" s="1428"/>
      <c r="F136" s="1436"/>
      <c r="G136" s="1528" t="s">
        <v>1276</v>
      </c>
      <c r="H136" s="1428"/>
      <c r="I136" s="1436"/>
      <c r="J136" s="1528" t="s">
        <v>1276</v>
      </c>
      <c r="K136" s="1428"/>
      <c r="L136" s="1436"/>
      <c r="M136" s="1574"/>
      <c r="N136" s="1429"/>
      <c r="O136" s="1454"/>
      <c r="P136" s="1475"/>
    </row>
    <row r="137" spans="1:16" ht="42.75" customHeight="1" thickBot="1" x14ac:dyDescent="0.3">
      <c r="B137" s="615" t="s">
        <v>548</v>
      </c>
      <c r="C137" s="1575" t="s">
        <v>581</v>
      </c>
      <c r="D137" s="1424"/>
      <c r="E137" s="1424"/>
      <c r="F137" s="492" t="s">
        <v>582</v>
      </c>
      <c r="G137" s="929"/>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c r="P139" s="1573"/>
    </row>
    <row r="140" spans="1:16" ht="30" customHeight="1" x14ac:dyDescent="0.25">
      <c r="A140" s="360"/>
      <c r="B140" s="496" t="s">
        <v>395</v>
      </c>
      <c r="C140" s="1461" t="s">
        <v>188</v>
      </c>
      <c r="D140" s="1428"/>
      <c r="E140" s="1436"/>
      <c r="F140" s="14" t="s">
        <v>55</v>
      </c>
      <c r="G140" s="1828" t="s">
        <v>3553</v>
      </c>
      <c r="H140" s="1428"/>
      <c r="I140" s="1428"/>
      <c r="J140" s="1428"/>
      <c r="K140" s="1436"/>
      <c r="L140" s="1567" t="s">
        <v>55</v>
      </c>
      <c r="M140" s="1428"/>
      <c r="N140" s="1429"/>
      <c r="O140" s="1475"/>
      <c r="P140" s="1475"/>
    </row>
    <row r="141" spans="1:16" ht="30" customHeight="1" x14ac:dyDescent="0.25">
      <c r="A141" s="360"/>
      <c r="B141" s="496" t="s">
        <v>402</v>
      </c>
      <c r="C141" s="1461" t="s">
        <v>189</v>
      </c>
      <c r="D141" s="1428"/>
      <c r="E141" s="1436"/>
      <c r="F141" s="14" t="s">
        <v>55</v>
      </c>
      <c r="G141" s="1828" t="s">
        <v>3553</v>
      </c>
      <c r="H141" s="1428"/>
      <c r="I141" s="1428"/>
      <c r="J141" s="1428"/>
      <c r="K141" s="1436"/>
      <c r="L141" s="1567" t="s">
        <v>55</v>
      </c>
      <c r="M141" s="1428"/>
      <c r="N141" s="1429"/>
      <c r="O141" s="1475"/>
      <c r="P141" s="1475"/>
    </row>
    <row r="142" spans="1:16" ht="30" customHeight="1" x14ac:dyDescent="0.25">
      <c r="A142" s="360"/>
      <c r="B142" s="496" t="s">
        <v>404</v>
      </c>
      <c r="C142" s="1461" t="s">
        <v>190</v>
      </c>
      <c r="D142" s="1428"/>
      <c r="E142" s="1436"/>
      <c r="F142" s="14" t="s">
        <v>55</v>
      </c>
      <c r="G142" s="1828" t="s">
        <v>3553</v>
      </c>
      <c r="H142" s="1428"/>
      <c r="I142" s="1428"/>
      <c r="J142" s="1428"/>
      <c r="K142" s="1436"/>
      <c r="L142" s="1567" t="s">
        <v>55</v>
      </c>
      <c r="M142" s="1428"/>
      <c r="N142" s="1429"/>
      <c r="O142" s="1475"/>
      <c r="P142" s="1475"/>
    </row>
    <row r="143" spans="1:16" ht="30" customHeight="1" x14ac:dyDescent="0.25">
      <c r="A143" s="360"/>
      <c r="B143" s="496" t="s">
        <v>406</v>
      </c>
      <c r="C143" s="1461" t="s">
        <v>191</v>
      </c>
      <c r="D143" s="1428"/>
      <c r="E143" s="1436"/>
      <c r="F143" s="14" t="s">
        <v>55</v>
      </c>
      <c r="G143" s="1828" t="s">
        <v>3553</v>
      </c>
      <c r="H143" s="1428"/>
      <c r="I143" s="1428"/>
      <c r="J143" s="1428"/>
      <c r="K143" s="1436"/>
      <c r="L143" s="1567" t="s">
        <v>55</v>
      </c>
      <c r="M143" s="1428"/>
      <c r="N143" s="1429"/>
      <c r="O143" s="1475"/>
      <c r="P143" s="1475"/>
    </row>
    <row r="144" spans="1:16" ht="30" customHeight="1" x14ac:dyDescent="0.25">
      <c r="A144" s="360"/>
      <c r="B144" s="497" t="s">
        <v>409</v>
      </c>
      <c r="C144" s="1461" t="s">
        <v>192</v>
      </c>
      <c r="D144" s="1428"/>
      <c r="E144" s="1436"/>
      <c r="F144" s="617" t="s">
        <v>55</v>
      </c>
      <c r="G144" s="1828" t="s">
        <v>3553</v>
      </c>
      <c r="H144" s="1428"/>
      <c r="I144" s="1428"/>
      <c r="J144" s="1428"/>
      <c r="K144" s="1436"/>
      <c r="L144" s="1567" t="s">
        <v>55</v>
      </c>
      <c r="M144" s="1428"/>
      <c r="N144" s="1429"/>
      <c r="O144" s="1475"/>
      <c r="P144" s="1475"/>
    </row>
    <row r="145" spans="1:16" ht="30" customHeight="1" x14ac:dyDescent="0.25">
      <c r="A145" s="360"/>
      <c r="B145" s="498" t="s">
        <v>411</v>
      </c>
      <c r="C145" s="1461" t="s">
        <v>193</v>
      </c>
      <c r="D145" s="1428"/>
      <c r="E145" s="1436"/>
      <c r="F145" s="617" t="s">
        <v>55</v>
      </c>
      <c r="G145" s="1828" t="s">
        <v>3553</v>
      </c>
      <c r="H145" s="1428"/>
      <c r="I145" s="1428"/>
      <c r="J145" s="1428"/>
      <c r="K145" s="1436"/>
      <c r="L145" s="1567" t="s">
        <v>55</v>
      </c>
      <c r="M145" s="1428"/>
      <c r="N145" s="1429"/>
      <c r="O145" s="1475"/>
      <c r="P145" s="1475"/>
    </row>
    <row r="146" spans="1:16" ht="30" customHeight="1" x14ac:dyDescent="0.25">
      <c r="A146" s="360"/>
      <c r="B146" s="498" t="s">
        <v>414</v>
      </c>
      <c r="C146" s="1461" t="s">
        <v>194</v>
      </c>
      <c r="D146" s="1428"/>
      <c r="E146" s="1436"/>
      <c r="F146" s="617" t="s">
        <v>55</v>
      </c>
      <c r="G146" s="1828" t="s">
        <v>3553</v>
      </c>
      <c r="H146" s="1428"/>
      <c r="I146" s="1428"/>
      <c r="J146" s="1428"/>
      <c r="K146" s="1436"/>
      <c r="L146" s="1567" t="s">
        <v>55</v>
      </c>
      <c r="M146" s="1428"/>
      <c r="N146" s="1429"/>
      <c r="O146" s="1475"/>
      <c r="P146" s="1475"/>
    </row>
    <row r="147" spans="1:16" ht="30" customHeight="1" x14ac:dyDescent="0.25">
      <c r="A147" s="360"/>
      <c r="B147" s="498" t="s">
        <v>417</v>
      </c>
      <c r="C147" s="1461" t="s">
        <v>195</v>
      </c>
      <c r="D147" s="1428"/>
      <c r="E147" s="1436"/>
      <c r="F147" s="617" t="s">
        <v>55</v>
      </c>
      <c r="G147" s="1828" t="s">
        <v>3553</v>
      </c>
      <c r="H147" s="1428"/>
      <c r="I147" s="1428"/>
      <c r="J147" s="1428"/>
      <c r="K147" s="1436"/>
      <c r="L147" s="1567" t="s">
        <v>55</v>
      </c>
      <c r="M147" s="1428"/>
      <c r="N147" s="1429"/>
      <c r="O147" s="1475"/>
      <c r="P147" s="1475"/>
    </row>
    <row r="148" spans="1:16" ht="30" customHeight="1" x14ac:dyDescent="0.25">
      <c r="A148" s="360"/>
      <c r="B148" s="498" t="s">
        <v>419</v>
      </c>
      <c r="C148" s="1461" t="s">
        <v>196</v>
      </c>
      <c r="D148" s="1428"/>
      <c r="E148" s="1436"/>
      <c r="F148" s="617" t="s">
        <v>55</v>
      </c>
      <c r="G148" s="1828" t="s">
        <v>3553</v>
      </c>
      <c r="H148" s="1428"/>
      <c r="I148" s="1428"/>
      <c r="J148" s="1428"/>
      <c r="K148" s="1436"/>
      <c r="L148" s="1567" t="s">
        <v>55</v>
      </c>
      <c r="M148" s="1428"/>
      <c r="N148" s="1429"/>
      <c r="O148" s="1475"/>
      <c r="P148" s="1475"/>
    </row>
    <row r="149" spans="1:16" ht="30" customHeight="1" x14ac:dyDescent="0.25">
      <c r="A149" s="360"/>
      <c r="B149" s="498" t="s">
        <v>540</v>
      </c>
      <c r="C149" s="1461" t="s">
        <v>197</v>
      </c>
      <c r="D149" s="1428"/>
      <c r="E149" s="1436"/>
      <c r="F149" s="617" t="s">
        <v>55</v>
      </c>
      <c r="G149" s="1828" t="s">
        <v>3553</v>
      </c>
      <c r="H149" s="1428"/>
      <c r="I149" s="1428"/>
      <c r="J149" s="1428"/>
      <c r="K149" s="1436"/>
      <c r="L149" s="1567" t="s">
        <v>55</v>
      </c>
      <c r="M149" s="1428"/>
      <c r="N149" s="1429"/>
      <c r="O149" s="1475"/>
      <c r="P149" s="1475"/>
    </row>
    <row r="150" spans="1:16" ht="30" customHeight="1" x14ac:dyDescent="0.25">
      <c r="A150" s="360"/>
      <c r="B150" s="497" t="s">
        <v>542</v>
      </c>
      <c r="C150" s="1461" t="s">
        <v>198</v>
      </c>
      <c r="D150" s="1428"/>
      <c r="E150" s="1436"/>
      <c r="F150" s="617" t="s">
        <v>55</v>
      </c>
      <c r="G150" s="1828" t="s">
        <v>3553</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c r="P151" s="1565"/>
    </row>
    <row r="152" spans="1:16" ht="18.75" customHeight="1" x14ac:dyDescent="0.25">
      <c r="A152" s="360"/>
      <c r="B152" s="496" t="s">
        <v>395</v>
      </c>
      <c r="C152" s="1461" t="s">
        <v>188</v>
      </c>
      <c r="D152" s="1428"/>
      <c r="E152" s="1436"/>
      <c r="F152" s="1" t="s">
        <v>55</v>
      </c>
      <c r="G152" s="1557" t="s">
        <v>3554</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3554</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t="s">
        <v>3554</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3554</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t="s">
        <v>3554</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557" t="s">
        <v>3554</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557" t="s">
        <v>3554</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t="s">
        <v>3554</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3554</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3554</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3554</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c r="P175" s="1500"/>
    </row>
    <row r="176" spans="1:16" ht="21" customHeight="1" x14ac:dyDescent="0.25">
      <c r="A176" s="360"/>
      <c r="B176" s="499" t="s">
        <v>395</v>
      </c>
      <c r="C176" s="1461" t="s">
        <v>188</v>
      </c>
      <c r="D176" s="1428"/>
      <c r="E176" s="1436"/>
      <c r="F176" s="1" t="s">
        <v>58</v>
      </c>
      <c r="G176" s="1557" t="s">
        <v>86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c r="M187" s="1495"/>
      <c r="N187" s="1452"/>
      <c r="O187" s="1470"/>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2078" t="s">
        <v>86</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26.25" customHeight="1" x14ac:dyDescent="0.25">
      <c r="B198" s="77"/>
      <c r="C198" s="1461" t="s">
        <v>609</v>
      </c>
      <c r="D198" s="1428"/>
      <c r="E198" s="1436"/>
      <c r="F198" s="2077"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c r="P199" s="1470"/>
    </row>
    <row r="200" spans="2:16" ht="32.25" customHeight="1" x14ac:dyDescent="0.25">
      <c r="B200" s="503"/>
      <c r="C200" s="1461" t="s">
        <v>611</v>
      </c>
      <c r="D200" s="1428"/>
      <c r="E200" s="1436"/>
      <c r="F200" s="2077"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c r="P201" s="1470"/>
    </row>
    <row r="202" spans="2:16" ht="27" customHeight="1" x14ac:dyDescent="0.25">
      <c r="B202" s="421" t="s">
        <v>395</v>
      </c>
      <c r="C202" s="1457" t="s">
        <v>614</v>
      </c>
      <c r="D202" s="1428"/>
      <c r="E202" s="1428"/>
      <c r="F202" s="1428"/>
      <c r="G202" s="1428"/>
      <c r="H202" s="1555"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t="s">
        <v>86</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2015</v>
      </c>
      <c r="L218" s="1490"/>
      <c r="M218" s="1478"/>
      <c r="N218" s="1496"/>
      <c r="O218" s="1475"/>
      <c r="P218" s="1475"/>
    </row>
    <row r="219" spans="2:16" ht="23.25" customHeight="1" x14ac:dyDescent="0.25">
      <c r="B219" s="507" t="s">
        <v>631</v>
      </c>
      <c r="C219" s="1461" t="s">
        <v>632</v>
      </c>
      <c r="D219" s="1428"/>
      <c r="E219" s="1436"/>
      <c r="F219" s="1550" t="s">
        <v>3555</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c r="P220" s="1470"/>
    </row>
    <row r="221" spans="2:16" ht="23.25" customHeight="1" x14ac:dyDescent="0.25">
      <c r="B221" s="504" t="s">
        <v>395</v>
      </c>
      <c r="C221" s="1540" t="s">
        <v>635</v>
      </c>
      <c r="D221" s="1428"/>
      <c r="E221" s="1436"/>
      <c r="F221" s="1474" t="s">
        <v>1290</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1292</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55</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3556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230</v>
      </c>
      <c r="H227" s="508" t="s">
        <v>446</v>
      </c>
      <c r="I227" s="1536" t="s">
        <v>3557</v>
      </c>
      <c r="J227" s="1428"/>
      <c r="K227" s="1428"/>
      <c r="L227" s="1428"/>
      <c r="M227" s="1428"/>
      <c r="N227" s="1429"/>
      <c r="O227" s="500"/>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c r="P228" s="1470"/>
    </row>
    <row r="229" spans="1:16" ht="38.25" customHeight="1" x14ac:dyDescent="0.25">
      <c r="B229" s="507" t="s">
        <v>644</v>
      </c>
      <c r="C229" s="1461" t="s">
        <v>645</v>
      </c>
      <c r="D229" s="1428"/>
      <c r="E229" s="1436"/>
      <c r="F229" s="4" t="s">
        <v>58</v>
      </c>
      <c r="G229" s="619" t="s">
        <v>446</v>
      </c>
      <c r="H229" s="1544" t="s">
        <v>3558</v>
      </c>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c r="I236" s="1448"/>
      <c r="J236" s="1448"/>
      <c r="K236" s="1448"/>
      <c r="L236" s="1448"/>
      <c r="M236" s="1448"/>
      <c r="N236" s="1466"/>
      <c r="O236" s="1506"/>
      <c r="P236" s="1500"/>
    </row>
    <row r="237" spans="1:16" ht="30" customHeight="1" x14ac:dyDescent="0.25">
      <c r="B237" s="504" t="s">
        <v>395</v>
      </c>
      <c r="C237" s="1461" t="s">
        <v>655</v>
      </c>
      <c r="D237" s="1428"/>
      <c r="E237" s="1436"/>
      <c r="F237" s="14" t="s">
        <v>55</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55</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55</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55</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2075" t="s">
        <v>3559</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1297</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3560</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3459</v>
      </c>
      <c r="G250" s="1436"/>
      <c r="H250" s="518" t="s">
        <v>446</v>
      </c>
      <c r="I250" s="2076" t="s">
        <v>3561</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22.25" customHeight="1" x14ac:dyDescent="0.25">
      <c r="B252" s="1525"/>
      <c r="C252" s="1484"/>
      <c r="D252" s="1484"/>
      <c r="E252" s="1484"/>
      <c r="F252" s="1484"/>
      <c r="G252" s="1456"/>
      <c r="H252" s="521" t="s">
        <v>673</v>
      </c>
      <c r="I252" s="522" t="s">
        <v>674</v>
      </c>
      <c r="J252" s="522" t="s">
        <v>675</v>
      </c>
      <c r="K252" s="521" t="s">
        <v>676</v>
      </c>
      <c r="L252" s="521" t="s">
        <v>677</v>
      </c>
      <c r="M252" s="522" t="s">
        <v>678</v>
      </c>
      <c r="N252" s="523" t="s">
        <v>3562</v>
      </c>
      <c r="O252" s="379"/>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2071"/>
      <c r="E254" s="2071"/>
      <c r="F254" s="2071"/>
      <c r="G254" s="2074"/>
      <c r="H254" s="526">
        <v>0</v>
      </c>
      <c r="I254" s="527">
        <v>10</v>
      </c>
      <c r="J254" s="623">
        <v>0</v>
      </c>
      <c r="K254" s="526">
        <v>173</v>
      </c>
      <c r="L254" s="526">
        <v>2377</v>
      </c>
      <c r="M254" s="624">
        <v>7.2780816154816991E-2</v>
      </c>
      <c r="N254" s="625"/>
      <c r="O254" s="1471"/>
      <c r="P254" s="1475"/>
    </row>
    <row r="255" spans="2:16" ht="20.25" customHeight="1" x14ac:dyDescent="0.25">
      <c r="B255" s="498" t="s">
        <v>509</v>
      </c>
      <c r="C255" s="1519" t="s">
        <v>682</v>
      </c>
      <c r="D255" s="2071"/>
      <c r="E255" s="2071"/>
      <c r="F255" s="2071"/>
      <c r="G255" s="2074"/>
      <c r="H255" s="770" t="s">
        <v>93</v>
      </c>
      <c r="I255" s="771" t="s">
        <v>93</v>
      </c>
      <c r="J255" s="911" t="s">
        <v>93</v>
      </c>
      <c r="K255" s="529" t="s">
        <v>93</v>
      </c>
      <c r="L255" s="530" t="s">
        <v>93</v>
      </c>
      <c r="M255" s="836" t="s">
        <v>93</v>
      </c>
      <c r="N255" s="626"/>
      <c r="O255" s="1470"/>
      <c r="P255" s="1470"/>
    </row>
    <row r="256" spans="2:16" ht="41.25" customHeight="1" x14ac:dyDescent="0.25">
      <c r="B256" s="498" t="s">
        <v>511</v>
      </c>
      <c r="C256" s="1519" t="s">
        <v>683</v>
      </c>
      <c r="D256" s="2071"/>
      <c r="E256" s="2074"/>
      <c r="F256" s="1522"/>
      <c r="G256" s="2074"/>
      <c r="H256" s="529" t="s">
        <v>93</v>
      </c>
      <c r="I256" s="530" t="s">
        <v>93</v>
      </c>
      <c r="J256" s="836" t="s">
        <v>93</v>
      </c>
      <c r="K256" s="529" t="s">
        <v>93</v>
      </c>
      <c r="L256" s="530" t="s">
        <v>93</v>
      </c>
      <c r="M256" s="836" t="s">
        <v>93</v>
      </c>
      <c r="N256" s="626"/>
      <c r="O256" s="1475"/>
      <c r="P256" s="1475"/>
    </row>
    <row r="257" spans="2:16" ht="18" customHeight="1" x14ac:dyDescent="0.25">
      <c r="B257" s="535" t="s">
        <v>402</v>
      </c>
      <c r="C257" s="1523" t="s">
        <v>684</v>
      </c>
      <c r="D257" s="2071"/>
      <c r="E257" s="2071"/>
      <c r="F257" s="2071"/>
      <c r="G257" s="2074"/>
      <c r="H257" s="526">
        <v>6</v>
      </c>
      <c r="I257" s="527">
        <v>10</v>
      </c>
      <c r="J257" s="623">
        <v>0.6</v>
      </c>
      <c r="K257" s="526">
        <v>158</v>
      </c>
      <c r="L257" s="526">
        <v>1867</v>
      </c>
      <c r="M257" s="624">
        <v>8.4627745045527586E-2</v>
      </c>
      <c r="N257" s="626"/>
      <c r="O257" s="1471"/>
      <c r="P257" s="1471"/>
    </row>
    <row r="258" spans="2:16" ht="17.25" customHeight="1" x14ac:dyDescent="0.25">
      <c r="B258" s="535" t="s">
        <v>404</v>
      </c>
      <c r="C258" s="1516" t="s">
        <v>685</v>
      </c>
      <c r="D258" s="2071"/>
      <c r="E258" s="2071"/>
      <c r="F258" s="2071"/>
      <c r="G258" s="2071"/>
      <c r="H258" s="2071"/>
      <c r="I258" s="2071"/>
      <c r="J258" s="2071"/>
      <c r="K258" s="2071"/>
      <c r="L258" s="2071"/>
      <c r="M258" s="2071"/>
      <c r="N258" s="2073"/>
      <c r="O258" s="1518"/>
      <c r="P258" s="1518"/>
    </row>
    <row r="259" spans="2:16" ht="20.25" customHeight="1" x14ac:dyDescent="0.25">
      <c r="B259" s="497" t="s">
        <v>419</v>
      </c>
      <c r="C259" s="1519" t="s">
        <v>686</v>
      </c>
      <c r="D259" s="2071"/>
      <c r="E259" s="2071"/>
      <c r="F259" s="2071"/>
      <c r="G259" s="2074"/>
      <c r="H259" s="526">
        <v>3</v>
      </c>
      <c r="I259" s="527">
        <v>10</v>
      </c>
      <c r="J259" s="623">
        <v>0.3</v>
      </c>
      <c r="K259" s="526">
        <v>567</v>
      </c>
      <c r="L259" s="526">
        <v>1618</v>
      </c>
      <c r="M259" s="624">
        <v>0.3504326328800989</v>
      </c>
      <c r="N259" s="629"/>
      <c r="O259" s="1475"/>
      <c r="P259" s="1475"/>
    </row>
    <row r="260" spans="2:16" ht="20.25" customHeight="1" x14ac:dyDescent="0.25">
      <c r="B260" s="497" t="s">
        <v>509</v>
      </c>
      <c r="C260" s="1520" t="s">
        <v>687</v>
      </c>
      <c r="D260" s="2071"/>
      <c r="E260" s="2071"/>
      <c r="F260" s="2071"/>
      <c r="G260" s="537"/>
      <c r="H260" s="526">
        <v>0</v>
      </c>
      <c r="I260" s="527">
        <v>10</v>
      </c>
      <c r="J260" s="623">
        <v>0</v>
      </c>
      <c r="K260" s="526">
        <v>297</v>
      </c>
      <c r="L260" s="526">
        <v>2378</v>
      </c>
      <c r="M260" s="624">
        <v>0.1248948696383516</v>
      </c>
      <c r="N260" s="629"/>
      <c r="O260" s="1475"/>
      <c r="P260" s="1475"/>
    </row>
    <row r="261" spans="2:16" ht="20.25" customHeight="1" x14ac:dyDescent="0.25">
      <c r="B261" s="497" t="s">
        <v>511</v>
      </c>
      <c r="C261" s="1519" t="s">
        <v>688</v>
      </c>
      <c r="D261" s="2071"/>
      <c r="E261" s="2071"/>
      <c r="F261" s="2071"/>
      <c r="G261" s="2074"/>
      <c r="H261" s="529" t="s">
        <v>93</v>
      </c>
      <c r="I261" s="530" t="s">
        <v>93</v>
      </c>
      <c r="J261" s="836" t="s">
        <v>93</v>
      </c>
      <c r="K261" s="529" t="s">
        <v>93</v>
      </c>
      <c r="L261" s="530" t="s">
        <v>93</v>
      </c>
      <c r="M261" s="836" t="s">
        <v>93</v>
      </c>
      <c r="N261" s="630"/>
      <c r="O261" s="1475"/>
      <c r="P261" s="1475"/>
    </row>
    <row r="262" spans="2:16" ht="18" customHeight="1" x14ac:dyDescent="0.25">
      <c r="B262" s="535" t="s">
        <v>406</v>
      </c>
      <c r="C262" s="1516" t="s">
        <v>689</v>
      </c>
      <c r="D262" s="2071"/>
      <c r="E262" s="2071"/>
      <c r="F262" s="2071"/>
      <c r="G262" s="2071"/>
      <c r="H262" s="2071"/>
      <c r="I262" s="2071"/>
      <c r="J262" s="2071"/>
      <c r="K262" s="2071"/>
      <c r="L262" s="2071"/>
      <c r="M262" s="2071"/>
      <c r="N262" s="2073"/>
      <c r="O262" s="1475"/>
      <c r="P262" s="1475"/>
    </row>
    <row r="263" spans="2:16" ht="20.25" customHeight="1" x14ac:dyDescent="0.25">
      <c r="B263" s="497" t="s">
        <v>419</v>
      </c>
      <c r="C263" s="1519" t="s">
        <v>690</v>
      </c>
      <c r="D263" s="2071"/>
      <c r="E263" s="2071"/>
      <c r="F263" s="2071"/>
      <c r="G263" s="2074"/>
      <c r="H263" s="526">
        <v>0</v>
      </c>
      <c r="I263" s="527">
        <v>10</v>
      </c>
      <c r="J263" s="623">
        <v>0</v>
      </c>
      <c r="K263" s="526">
        <v>161</v>
      </c>
      <c r="L263" s="526">
        <v>2087</v>
      </c>
      <c r="M263" s="624">
        <v>7.714422616195496E-2</v>
      </c>
      <c r="N263" s="631"/>
      <c r="O263" s="1475"/>
      <c r="P263" s="1475"/>
    </row>
    <row r="264" spans="2:16" ht="20.25" customHeight="1" x14ac:dyDescent="0.25">
      <c r="B264" s="497" t="s">
        <v>509</v>
      </c>
      <c r="C264" s="1519" t="s">
        <v>691</v>
      </c>
      <c r="D264" s="2071"/>
      <c r="E264" s="2071"/>
      <c r="F264" s="2071"/>
      <c r="G264" s="2074"/>
      <c r="H264" s="526">
        <v>1</v>
      </c>
      <c r="I264" s="527">
        <v>10</v>
      </c>
      <c r="J264" s="623">
        <v>0.1</v>
      </c>
      <c r="K264" s="526">
        <v>382</v>
      </c>
      <c r="L264" s="526">
        <v>1729</v>
      </c>
      <c r="M264" s="624">
        <v>0.22093695777906311</v>
      </c>
      <c r="N264" s="629"/>
      <c r="O264" s="1475"/>
      <c r="P264" s="1475"/>
    </row>
    <row r="265" spans="2:16" ht="20.25" customHeight="1" x14ac:dyDescent="0.25">
      <c r="B265" s="535" t="s">
        <v>409</v>
      </c>
      <c r="C265" s="1508" t="s">
        <v>692</v>
      </c>
      <c r="D265" s="2071"/>
      <c r="E265" s="2071"/>
      <c r="F265" s="2071"/>
      <c r="G265" s="2071"/>
      <c r="H265" s="526">
        <v>2</v>
      </c>
      <c r="I265" s="527">
        <v>10</v>
      </c>
      <c r="J265" s="623">
        <v>0.2</v>
      </c>
      <c r="K265" s="526">
        <v>76</v>
      </c>
      <c r="L265" s="526">
        <v>1703</v>
      </c>
      <c r="M265" s="624">
        <v>4.4627128596594248E-2</v>
      </c>
      <c r="N265" s="632"/>
      <c r="O265" s="1475"/>
      <c r="P265" s="1475"/>
    </row>
    <row r="266" spans="2:16" ht="20.25" customHeight="1" x14ac:dyDescent="0.25">
      <c r="B266" s="535" t="s">
        <v>411</v>
      </c>
      <c r="C266" s="1508" t="s">
        <v>621</v>
      </c>
      <c r="D266" s="2071"/>
      <c r="E266" s="2071"/>
      <c r="F266" s="2071"/>
      <c r="G266" s="2071"/>
      <c r="H266" s="529" t="s">
        <v>93</v>
      </c>
      <c r="I266" s="530" t="s">
        <v>93</v>
      </c>
      <c r="J266" s="836" t="s">
        <v>93</v>
      </c>
      <c r="K266" s="529" t="s">
        <v>93</v>
      </c>
      <c r="L266" s="530" t="s">
        <v>93</v>
      </c>
      <c r="M266" s="836" t="s">
        <v>93</v>
      </c>
      <c r="N266" s="632"/>
      <c r="O266" s="1475"/>
      <c r="P266" s="1475"/>
    </row>
    <row r="267" spans="2:16" ht="20.25" customHeight="1" x14ac:dyDescent="0.25">
      <c r="B267" s="535" t="s">
        <v>414</v>
      </c>
      <c r="C267" s="1508" t="s">
        <v>121</v>
      </c>
      <c r="D267" s="2071"/>
      <c r="E267" s="2071"/>
      <c r="F267" s="2071"/>
      <c r="G267" s="2071"/>
      <c r="H267" s="526">
        <v>0</v>
      </c>
      <c r="I267" s="527">
        <v>10</v>
      </c>
      <c r="J267" s="623">
        <v>0</v>
      </c>
      <c r="K267" s="526">
        <v>179</v>
      </c>
      <c r="L267" s="526">
        <v>2491</v>
      </c>
      <c r="M267" s="624">
        <v>7.1858691288639101E-2</v>
      </c>
      <c r="N267" s="632"/>
      <c r="O267" s="1475"/>
      <c r="P267" s="1475"/>
    </row>
    <row r="268" spans="2:16" ht="20.25" customHeight="1" x14ac:dyDescent="0.25">
      <c r="B268" s="535" t="s">
        <v>417</v>
      </c>
      <c r="C268" s="1508" t="s">
        <v>122</v>
      </c>
      <c r="D268" s="2071"/>
      <c r="E268" s="2071"/>
      <c r="F268" s="2071"/>
      <c r="G268" s="2071"/>
      <c r="H268" s="526">
        <v>0</v>
      </c>
      <c r="I268" s="527">
        <v>10</v>
      </c>
      <c r="J268" s="623">
        <v>0</v>
      </c>
      <c r="K268" s="526">
        <v>193</v>
      </c>
      <c r="L268" s="526">
        <v>1776</v>
      </c>
      <c r="M268" s="624">
        <v>0.1086711711711712</v>
      </c>
      <c r="N268" s="632"/>
      <c r="O268" s="1475"/>
      <c r="P268" s="1475"/>
    </row>
    <row r="269" spans="2:16" ht="18" customHeight="1" x14ac:dyDescent="0.25">
      <c r="B269" s="535" t="s">
        <v>419</v>
      </c>
      <c r="C269" s="1516" t="s">
        <v>693</v>
      </c>
      <c r="D269" s="2071"/>
      <c r="E269" s="2071"/>
      <c r="F269" s="2071"/>
      <c r="G269" s="2071"/>
      <c r="H269" s="2071"/>
      <c r="I269" s="2071"/>
      <c r="J269" s="2071"/>
      <c r="K269" s="2071"/>
      <c r="L269" s="2071"/>
      <c r="M269" s="2071"/>
      <c r="N269" s="2073"/>
      <c r="O269" s="1475"/>
      <c r="P269" s="1475"/>
    </row>
    <row r="270" spans="2:16" ht="20.25" customHeight="1" x14ac:dyDescent="0.25">
      <c r="B270" s="497" t="s">
        <v>419</v>
      </c>
      <c r="C270" s="1517" t="s">
        <v>694</v>
      </c>
      <c r="D270" s="2071"/>
      <c r="E270" s="2071"/>
      <c r="F270" s="2071"/>
      <c r="G270" s="2074"/>
      <c r="H270" s="526">
        <v>0</v>
      </c>
      <c r="I270" s="527">
        <v>10</v>
      </c>
      <c r="J270" s="623">
        <v>0</v>
      </c>
      <c r="K270" s="526">
        <v>179</v>
      </c>
      <c r="L270" s="526">
        <v>1582</v>
      </c>
      <c r="M270" s="623">
        <v>0.11314791403286981</v>
      </c>
      <c r="N270" s="631"/>
      <c r="O270" s="1475"/>
      <c r="P270" s="1475"/>
    </row>
    <row r="271" spans="2:16" ht="20.25" customHeight="1" x14ac:dyDescent="0.25">
      <c r="B271" s="497" t="s">
        <v>509</v>
      </c>
      <c r="C271" s="1517" t="s">
        <v>695</v>
      </c>
      <c r="D271" s="2071"/>
      <c r="E271" s="2071"/>
      <c r="F271" s="2071"/>
      <c r="G271" s="2074"/>
      <c r="H271" s="529" t="s">
        <v>93</v>
      </c>
      <c r="I271" s="530" t="s">
        <v>93</v>
      </c>
      <c r="J271" s="836" t="s">
        <v>93</v>
      </c>
      <c r="K271" s="529" t="s">
        <v>93</v>
      </c>
      <c r="L271" s="530" t="s">
        <v>93</v>
      </c>
      <c r="M271" s="836" t="s">
        <v>93</v>
      </c>
      <c r="N271" s="629"/>
      <c r="O271" s="1475"/>
      <c r="P271" s="1475"/>
    </row>
    <row r="272" spans="2:16" ht="18" customHeight="1" x14ac:dyDescent="0.25">
      <c r="B272" s="535" t="s">
        <v>540</v>
      </c>
      <c r="C272" s="1508" t="s">
        <v>547</v>
      </c>
      <c r="D272" s="2071"/>
      <c r="E272" s="2071"/>
      <c r="F272" s="2071"/>
      <c r="G272" s="2071"/>
      <c r="H272" s="529" t="s">
        <v>93</v>
      </c>
      <c r="I272" s="530" t="s">
        <v>93</v>
      </c>
      <c r="J272" s="836" t="s">
        <v>93</v>
      </c>
      <c r="K272" s="529" t="s">
        <v>93</v>
      </c>
      <c r="L272" s="530" t="s">
        <v>93</v>
      </c>
      <c r="M272" s="836" t="s">
        <v>93</v>
      </c>
      <c r="N272" s="632"/>
      <c r="O272" s="1475"/>
      <c r="P272" s="1475"/>
    </row>
    <row r="273" spans="2:16" ht="43.5" customHeight="1" x14ac:dyDescent="0.25">
      <c r="B273" s="421" t="s">
        <v>542</v>
      </c>
      <c r="C273" s="1461" t="s">
        <v>696</v>
      </c>
      <c r="D273" s="1428"/>
      <c r="E273" s="1428"/>
      <c r="F273" s="1428"/>
      <c r="G273" s="1436"/>
      <c r="H273" s="540">
        <v>12</v>
      </c>
      <c r="I273" s="540">
        <v>100</v>
      </c>
      <c r="J273" s="627">
        <v>0.12</v>
      </c>
      <c r="K273" s="540">
        <v>2365</v>
      </c>
      <c r="L273" s="540">
        <v>19608</v>
      </c>
      <c r="M273" s="628">
        <v>0.1206140350877193</v>
      </c>
      <c r="N273" s="632"/>
      <c r="O273" s="1471"/>
      <c r="P273" s="1471"/>
    </row>
    <row r="274" spans="2:16" ht="48" customHeight="1" thickBot="1" x14ac:dyDescent="0.3">
      <c r="B274" s="452" t="s">
        <v>697</v>
      </c>
      <c r="C274" s="1509" t="s">
        <v>698</v>
      </c>
      <c r="D274" s="1424"/>
      <c r="E274" s="1424"/>
      <c r="F274" s="1424"/>
      <c r="G274" s="1425"/>
      <c r="H274" s="2072" t="s">
        <v>3563</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86</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313</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2070" t="s">
        <v>58</v>
      </c>
      <c r="I282" s="1484"/>
      <c r="J282" s="1456"/>
      <c r="K282" s="1504" t="s">
        <v>446</v>
      </c>
      <c r="L282" s="1505"/>
      <c r="M282" s="1448"/>
      <c r="N282" s="1466"/>
      <c r="O282" s="1506"/>
      <c r="P282" s="1506"/>
    </row>
    <row r="283" spans="2:16" ht="46.5" customHeight="1" x14ac:dyDescent="0.25">
      <c r="B283" s="77" t="s">
        <v>712</v>
      </c>
      <c r="C283" s="1461" t="s">
        <v>713</v>
      </c>
      <c r="D283" s="1428"/>
      <c r="E283" s="1428"/>
      <c r="F283" s="1428"/>
      <c r="G283" s="1436"/>
      <c r="H283" s="1653" t="s">
        <v>1306</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319</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319</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55</v>
      </c>
      <c r="I286" s="1448"/>
      <c r="J286" s="1445"/>
      <c r="K286" s="1490"/>
      <c r="L286" s="1478"/>
      <c r="M286" s="1496"/>
      <c r="N286" s="1454"/>
      <c r="O286" s="1500"/>
      <c r="P286" s="1500"/>
    </row>
    <row r="287" spans="2:16" ht="32.25" customHeight="1" thickBot="1" x14ac:dyDescent="0.3">
      <c r="B287" s="452" t="s">
        <v>395</v>
      </c>
      <c r="C287" s="1423" t="s">
        <v>719</v>
      </c>
      <c r="D287" s="1424"/>
      <c r="E287" s="1424"/>
      <c r="F287" s="1424"/>
      <c r="G287" s="1425"/>
      <c r="H287" s="1501" t="s">
        <v>331</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c r="M289" s="1495"/>
      <c r="N289" s="1452"/>
      <c r="O289" s="1497"/>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55</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3564</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1306</v>
      </c>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70</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86</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t="s">
        <v>70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70</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86</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t="s">
        <v>70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70</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86</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t="s">
        <v>70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70</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3565</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t="s">
        <v>70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346</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70</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86</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t="s">
        <v>70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70</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3566</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t="s">
        <v>70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346</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70</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86</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t="s">
        <v>70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346</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70</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3565</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t="s">
        <v>70</v>
      </c>
      <c r="K336" s="1436"/>
      <c r="L336" s="1479"/>
      <c r="M336" s="1479"/>
      <c r="N336" s="1481"/>
      <c r="O336" s="1471"/>
      <c r="P336" s="1471"/>
    </row>
    <row r="337" spans="1:16" ht="48.75" customHeight="1" x14ac:dyDescent="0.25">
      <c r="A337" s="360"/>
      <c r="B337" s="550" t="s">
        <v>746</v>
      </c>
      <c r="C337" s="1457" t="s">
        <v>747</v>
      </c>
      <c r="D337" s="1428"/>
      <c r="E337" s="1428"/>
      <c r="F337" s="1428"/>
      <c r="G337" s="1428"/>
      <c r="H337" s="1" t="s">
        <v>58</v>
      </c>
      <c r="I337" s="552" t="s">
        <v>748</v>
      </c>
      <c r="J337" s="1458"/>
      <c r="K337" s="1428"/>
      <c r="L337" s="1428"/>
      <c r="M337" s="1428"/>
      <c r="N337" s="1429"/>
      <c r="O337" s="378"/>
      <c r="P337" s="378"/>
    </row>
    <row r="338" spans="1:16" ht="87.75" customHeight="1" x14ac:dyDescent="0.25">
      <c r="A338" s="360"/>
      <c r="B338" s="550" t="s">
        <v>749</v>
      </c>
      <c r="C338" s="1459" t="s">
        <v>750</v>
      </c>
      <c r="D338" s="1448"/>
      <c r="E338" s="1448"/>
      <c r="F338" s="1448"/>
      <c r="G338" s="1445"/>
      <c r="H338" s="12" t="s">
        <v>70</v>
      </c>
      <c r="I338" s="547" t="s">
        <v>446</v>
      </c>
      <c r="J338" s="1460"/>
      <c r="K338" s="1428"/>
      <c r="L338" s="1428"/>
      <c r="M338" s="1428"/>
      <c r="N338" s="1429"/>
      <c r="O338" s="1470"/>
      <c r="P338" s="1470"/>
    </row>
    <row r="339" spans="1:16" ht="65.25" customHeight="1" x14ac:dyDescent="0.25">
      <c r="A339" s="360"/>
      <c r="B339" s="419" t="s">
        <v>395</v>
      </c>
      <c r="C339" s="1459" t="s">
        <v>751</v>
      </c>
      <c r="D339" s="1448"/>
      <c r="E339" s="1448"/>
      <c r="F339" s="1448"/>
      <c r="G339" s="1445"/>
      <c r="H339" s="1472" t="s">
        <v>86</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360</v>
      </c>
      <c r="I340" s="1436"/>
      <c r="J340" s="1463" t="s">
        <v>446</v>
      </c>
      <c r="K340" s="1465"/>
      <c r="L340" s="1448"/>
      <c r="M340" s="1448"/>
      <c r="N340" s="1466"/>
      <c r="O340" s="1421"/>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60" customHeight="1" x14ac:dyDescent="0.25">
      <c r="A345" s="360"/>
      <c r="B345" s="553" t="s">
        <v>758</v>
      </c>
      <c r="C345" s="1461" t="s">
        <v>759</v>
      </c>
      <c r="D345" s="1428"/>
      <c r="E345" s="1428"/>
      <c r="F345" s="1428"/>
      <c r="G345" s="1436"/>
      <c r="H345" s="1462" t="s">
        <v>3567</v>
      </c>
      <c r="I345" s="1436"/>
      <c r="J345" s="547" t="s">
        <v>446</v>
      </c>
      <c r="K345" s="1691"/>
      <c r="L345" s="1428"/>
      <c r="M345" s="1428"/>
      <c r="N345" s="1429"/>
      <c r="O345" s="1453"/>
      <c r="P345" s="1454"/>
    </row>
    <row r="346" spans="1:16" ht="50.2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55.5" customHeight="1" x14ac:dyDescent="0.25">
      <c r="A347" s="360"/>
      <c r="B347" s="553" t="s">
        <v>762</v>
      </c>
      <c r="C347" s="1461" t="s">
        <v>763</v>
      </c>
      <c r="D347" s="1428"/>
      <c r="E347" s="1428"/>
      <c r="F347" s="1428"/>
      <c r="G347" s="1436"/>
      <c r="H347" s="1503" t="s">
        <v>372</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2796</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3302</v>
      </c>
      <c r="I349" s="1445"/>
      <c r="J349" s="547" t="s">
        <v>446</v>
      </c>
      <c r="K349" s="1691"/>
      <c r="L349" s="1428"/>
      <c r="M349" s="1428"/>
      <c r="N349" s="1429"/>
      <c r="O349" s="1453"/>
      <c r="P349" s="1454"/>
    </row>
    <row r="350" spans="1:16" ht="57.75" customHeight="1" x14ac:dyDescent="0.25">
      <c r="A350" s="360"/>
      <c r="B350" s="553" t="s">
        <v>768</v>
      </c>
      <c r="C350" s="1461" t="s">
        <v>769</v>
      </c>
      <c r="D350" s="1428"/>
      <c r="E350" s="1428"/>
      <c r="F350" s="1428"/>
      <c r="G350" s="1436"/>
      <c r="H350" s="1499" t="s">
        <v>3568</v>
      </c>
      <c r="I350" s="1445"/>
      <c r="J350" s="547" t="s">
        <v>446</v>
      </c>
      <c r="K350" s="1691"/>
      <c r="L350" s="1428"/>
      <c r="M350" s="1428"/>
      <c r="N350" s="1429"/>
      <c r="O350" s="1453"/>
      <c r="P350" s="1454"/>
    </row>
    <row r="351" spans="1:16" ht="79.5" customHeight="1" thickBot="1" x14ac:dyDescent="0.3">
      <c r="A351" s="360"/>
      <c r="B351" s="550" t="s">
        <v>770</v>
      </c>
      <c r="C351" s="1645" t="s">
        <v>771</v>
      </c>
      <c r="D351" s="1424"/>
      <c r="E351" s="1424"/>
      <c r="F351" s="1424"/>
      <c r="G351" s="1424"/>
      <c r="H351" s="1462" t="s">
        <v>3569</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row r="851" spans="7:7" x14ac:dyDescent="0.25">
      <c r="G851" s="395">
        <v>9970276</v>
      </c>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7694" priority="85">
      <formula>OR($I$6="No",$I$6="Don't know")</formula>
    </cfRule>
    <cfRule type="containsBlanks" dxfId="7693" priority="212">
      <formula>LEN(TRIM(F8))=0</formula>
    </cfRule>
    <cfRule type="expression" dxfId="7692" priority="216">
      <formula>$N$13="No"</formula>
    </cfRule>
    <cfRule type="expression" dxfId="7691" priority="217">
      <formula>$N$13="Not applicable"</formula>
    </cfRule>
    <cfRule type="expression" dxfId="7690" priority="218">
      <formula>$N$13="Don't know"</formula>
    </cfRule>
  </conditionalFormatting>
  <conditionalFormatting sqref="L164:M174">
    <cfRule type="expression" dxfId="7689" priority="198">
      <formula>$F$197="Don't know"</formula>
    </cfRule>
    <cfRule type="expression" dxfId="7688" priority="199">
      <formula>$F$197="No"</formula>
    </cfRule>
    <cfRule type="expression" dxfId="7687" priority="214">
      <formula>$F$197="Don't know"</formula>
    </cfRule>
    <cfRule type="expression" dxfId="7686" priority="215">
      <formula>$F$197="No"</formula>
    </cfRule>
  </conditionalFormatting>
  <conditionalFormatting sqref="F43:J43 H82 F164:F174 H276:H278 H338 H280:H286 G92:N92 F45:J45 H263:I265 K254:L254 K263:L265 K270:L270 K257:L257 H25:H26 H29:H30 H259:I260 H270:I270 H254:I255 K259:L260 L164:N174 G36:H37 F50:J54 H257:I257 H267:I268 K267:L268">
    <cfRule type="containsBlanks" dxfId="7685" priority="213">
      <formula>LEN(TRIM(F25))=0</formula>
    </cfRule>
  </conditionalFormatting>
  <conditionalFormatting sqref="I36:J37">
    <cfRule type="containsBlanks" dxfId="7684" priority="211">
      <formula>LEN(TRIM(I36))=0</formula>
    </cfRule>
  </conditionalFormatting>
  <conditionalFormatting sqref="F219 K113 F176:F186 K195 H201 K204:K216 G123:G125 J123:J125 G127:G136 J127:J136">
    <cfRule type="containsBlanks" dxfId="7683" priority="210">
      <formula>LEN(TRIM(F113))=0</formula>
    </cfRule>
  </conditionalFormatting>
  <conditionalFormatting sqref="J28">
    <cfRule type="containsBlanks" dxfId="7682" priority="208">
      <formula>LEN(TRIM(J28))=0</formula>
    </cfRule>
  </conditionalFormatting>
  <conditionalFormatting sqref="G111">
    <cfRule type="containsBlanks" dxfId="7681" priority="209">
      <formula>LEN(TRIM(G111))=0</formula>
    </cfRule>
  </conditionalFormatting>
  <conditionalFormatting sqref="J31">
    <cfRule type="containsBlanks" dxfId="7680" priority="207">
      <formula>LEN(TRIM(J31))=0</formula>
    </cfRule>
  </conditionalFormatting>
  <conditionalFormatting sqref="J33">
    <cfRule type="containsBlanks" dxfId="7679" priority="206">
      <formula>LEN(TRIM(J33))=0</formula>
    </cfRule>
  </conditionalFormatting>
  <conditionalFormatting sqref="K218">
    <cfRule type="containsBlanks" dxfId="7678" priority="197">
      <formula>LEN(TRIM(K218))=0</formula>
    </cfRule>
  </conditionalFormatting>
  <conditionalFormatting sqref="H119 K113">
    <cfRule type="expression" dxfId="7677" priority="204">
      <formula>#REF!="Don't know"</formula>
    </cfRule>
    <cfRule type="expression" dxfId="7676" priority="205">
      <formula>#REF!="No"</formula>
    </cfRule>
  </conditionalFormatting>
  <conditionalFormatting sqref="H119">
    <cfRule type="containsBlanks" dxfId="7675" priority="203">
      <formula>LEN(TRIM(H119))=0</formula>
    </cfRule>
  </conditionalFormatting>
  <conditionalFormatting sqref="H117">
    <cfRule type="containsBlanks" dxfId="7674" priority="200">
      <formula>LEN(TRIM(H117))=0</formula>
    </cfRule>
    <cfRule type="expression" dxfId="7673" priority="201">
      <formula>#REF!="Don't know"</formula>
    </cfRule>
    <cfRule type="expression" dxfId="7672" priority="202">
      <formula>#REF!="No"</formula>
    </cfRule>
  </conditionalFormatting>
  <conditionalFormatting sqref="H289:H290">
    <cfRule type="containsBlanks" dxfId="7671" priority="196">
      <formula>LEN(TRIM(H289))=0</formula>
    </cfRule>
  </conditionalFormatting>
  <conditionalFormatting sqref="H292">
    <cfRule type="containsBlanks" dxfId="7670" priority="194">
      <formula>LEN(TRIM(H292))=0</formula>
    </cfRule>
  </conditionalFormatting>
  <conditionalFormatting sqref="I40">
    <cfRule type="containsBlanks" dxfId="7669" priority="195">
      <formula>LEN(TRIM(I40))=0</formula>
    </cfRule>
  </conditionalFormatting>
  <conditionalFormatting sqref="F229:F231 F233:F235">
    <cfRule type="containsBlanks" dxfId="7668" priority="193">
      <formula>LEN(TRIM(F229))=0</formula>
    </cfRule>
  </conditionalFormatting>
  <conditionalFormatting sqref="F236">
    <cfRule type="containsBlanks" dxfId="7667" priority="192">
      <formula>LEN(TRIM(F236))=0</formula>
    </cfRule>
  </conditionalFormatting>
  <conditionalFormatting sqref="F237:F240">
    <cfRule type="expression" dxfId="7666" priority="40">
      <formula>$F$236="No"</formula>
    </cfRule>
    <cfRule type="containsBlanks" dxfId="7665" priority="191">
      <formula>LEN(TRIM(F237))=0</formula>
    </cfRule>
  </conditionalFormatting>
  <conditionalFormatting sqref="L140:L150">
    <cfRule type="expression" dxfId="7664" priority="189">
      <formula>$F$197="Don't know"</formula>
    </cfRule>
    <cfRule type="expression" dxfId="7663" priority="190">
      <formula>$F$197="No"</formula>
    </cfRule>
  </conditionalFormatting>
  <conditionalFormatting sqref="F140:F150 L140:L150">
    <cfRule type="containsBlanks" dxfId="7662" priority="188">
      <formula>LEN(TRIM(F140))=0</formula>
    </cfRule>
  </conditionalFormatting>
  <conditionalFormatting sqref="F152:F162">
    <cfRule type="containsBlanks" dxfId="7661" priority="187">
      <formula>LEN(TRIM(F152))=0</formula>
    </cfRule>
  </conditionalFormatting>
  <conditionalFormatting sqref="F71:F73">
    <cfRule type="containsBlanks" dxfId="7660" priority="186">
      <formula>LEN(TRIM(F71))=0</formula>
    </cfRule>
  </conditionalFormatting>
  <conditionalFormatting sqref="H187">
    <cfRule type="containsBlanks" dxfId="7659" priority="183">
      <formula>LEN(TRIM(H187))=0</formula>
    </cfRule>
    <cfRule type="expression" dxfId="7658" priority="184">
      <formula>#REF!="Don't know"</formula>
    </cfRule>
    <cfRule type="expression" dxfId="7657" priority="185">
      <formula>#REF!="No"</formula>
    </cfRule>
  </conditionalFormatting>
  <conditionalFormatting sqref="H340:I340 H341">
    <cfRule type="containsBlanks" dxfId="7656" priority="181">
      <formula>LEN(TRIM(H340))=0</formula>
    </cfRule>
    <cfRule type="containsBlanks" priority="182">
      <formula>LEN(TRIM(H340))=0</formula>
    </cfRule>
  </conditionalFormatting>
  <conditionalFormatting sqref="F246:F250">
    <cfRule type="containsBlanks" dxfId="7655" priority="180">
      <formula>LEN(TRIM(F246))=0</formula>
    </cfRule>
  </conditionalFormatting>
  <conditionalFormatting sqref="G69:J69">
    <cfRule type="containsBlanks" dxfId="7654" priority="178">
      <formula>LEN(TRIM(G69))=0</formula>
    </cfRule>
  </conditionalFormatting>
  <conditionalFormatting sqref="F221:G221 F223:G223 F222 F225:G225 F224">
    <cfRule type="containsBlanks" dxfId="7653" priority="177">
      <formula>LEN(TRIM(F221))=0</formula>
    </cfRule>
  </conditionalFormatting>
  <conditionalFormatting sqref="G242 G244">
    <cfRule type="containsBlanks" dxfId="7652" priority="179">
      <formula>LEN(TRIM(G242))=0</formula>
    </cfRule>
  </conditionalFormatting>
  <conditionalFormatting sqref="G227">
    <cfRule type="containsBlanks" dxfId="7651" priority="176">
      <formula>LEN(TRIM(G227))=0</formula>
    </cfRule>
  </conditionalFormatting>
  <conditionalFormatting sqref="J334">
    <cfRule type="containsBlanks" dxfId="7650" priority="167">
      <formula>LEN(TRIM(J334))=0</formula>
    </cfRule>
  </conditionalFormatting>
  <conditionalFormatting sqref="J324">
    <cfRule type="containsBlanks" dxfId="7649" priority="169">
      <formula>LEN(TRIM(J324))=0</formula>
    </cfRule>
  </conditionalFormatting>
  <conditionalFormatting sqref="J298">
    <cfRule type="containsBlanks" dxfId="7648" priority="175">
      <formula>LEN(TRIM(J298))=0</formula>
    </cfRule>
  </conditionalFormatting>
  <conditionalFormatting sqref="J299">
    <cfRule type="containsBlanks" dxfId="7647" priority="174">
      <formula>LEN(TRIM(J299))=0</formula>
    </cfRule>
  </conditionalFormatting>
  <conditionalFormatting sqref="J304">
    <cfRule type="containsBlanks" dxfId="7646" priority="173">
      <formula>LEN(TRIM(J304))=0</formula>
    </cfRule>
  </conditionalFormatting>
  <conditionalFormatting sqref="J309">
    <cfRule type="containsBlanks" dxfId="7645" priority="172">
      <formula>LEN(TRIM(J309))=0</formula>
    </cfRule>
  </conditionalFormatting>
  <conditionalFormatting sqref="J314">
    <cfRule type="containsBlanks" dxfId="7644" priority="171">
      <formula>LEN(TRIM(J314))=0</formula>
    </cfRule>
  </conditionalFormatting>
  <conditionalFormatting sqref="J319">
    <cfRule type="containsBlanks" dxfId="7643" priority="170">
      <formula>LEN(TRIM(J319))=0</formula>
    </cfRule>
  </conditionalFormatting>
  <conditionalFormatting sqref="J329">
    <cfRule type="containsBlanks" dxfId="7642" priority="168">
      <formula>LEN(TRIM(J329))=0</formula>
    </cfRule>
  </conditionalFormatting>
  <conditionalFormatting sqref="J65:J68">
    <cfRule type="containsBlanks" dxfId="7641" priority="166">
      <formula>LEN(TRIM(J65))=0</formula>
    </cfRule>
  </conditionalFormatting>
  <conditionalFormatting sqref="J301">
    <cfRule type="containsBlanks" dxfId="7640" priority="165">
      <formula>LEN(TRIM(J301))=0</formula>
    </cfRule>
  </conditionalFormatting>
  <conditionalFormatting sqref="J306">
    <cfRule type="containsBlanks" dxfId="7639" priority="164">
      <formula>LEN(TRIM(J306))=0</formula>
    </cfRule>
  </conditionalFormatting>
  <conditionalFormatting sqref="J311">
    <cfRule type="containsBlanks" dxfId="7638" priority="163">
      <formula>LEN(TRIM(J311))=0</formula>
    </cfRule>
  </conditionalFormatting>
  <conditionalFormatting sqref="J316">
    <cfRule type="containsBlanks" dxfId="7637" priority="162">
      <formula>LEN(TRIM(J316))=0</formula>
    </cfRule>
  </conditionalFormatting>
  <conditionalFormatting sqref="J326">
    <cfRule type="containsBlanks" dxfId="7636" priority="161">
      <formula>LEN(TRIM(J326))=0</formula>
    </cfRule>
  </conditionalFormatting>
  <conditionalFormatting sqref="J331">
    <cfRule type="containsBlanks" dxfId="7635" priority="160">
      <formula>LEN(TRIM(J331))=0</formula>
    </cfRule>
  </conditionalFormatting>
  <conditionalFormatting sqref="J336">
    <cfRule type="containsBlanks" dxfId="7634" priority="159">
      <formula>LEN(TRIM(J336))=0</formula>
    </cfRule>
  </conditionalFormatting>
  <conditionalFormatting sqref="H337">
    <cfRule type="containsBlanks" dxfId="7633" priority="158">
      <formula>LEN(TRIM(H337))=0</formula>
    </cfRule>
  </conditionalFormatting>
  <conditionalFormatting sqref="K19:N23">
    <cfRule type="containsBlanks" dxfId="7632" priority="157">
      <formula>LEN(TRIM(K19))=0</formula>
    </cfRule>
  </conditionalFormatting>
  <conditionalFormatting sqref="J321">
    <cfRule type="containsBlanks" dxfId="7631" priority="156">
      <formula>LEN(TRIM(J321))=0</formula>
    </cfRule>
  </conditionalFormatting>
  <conditionalFormatting sqref="H287:J287">
    <cfRule type="containsBlanks" dxfId="7630" priority="155">
      <formula>LEN(TRIM(H287))=0</formula>
    </cfRule>
  </conditionalFormatting>
  <conditionalFormatting sqref="H291:J291">
    <cfRule type="expression" dxfId="7629" priority="36">
      <formula>OR($H$290="No",$H$290="Don't know")</formula>
    </cfRule>
    <cfRule type="containsBlanks" dxfId="7628" priority="154">
      <formula>LEN(TRIM(H291))=0</formula>
    </cfRule>
  </conditionalFormatting>
  <conditionalFormatting sqref="H294:J294">
    <cfRule type="expression" dxfId="7627" priority="34">
      <formula>$H$292="Yes"</formula>
    </cfRule>
    <cfRule type="containsBlanks" dxfId="7626" priority="153">
      <formula>LEN(TRIM(H294))=0</formula>
    </cfRule>
  </conditionalFormatting>
  <conditionalFormatting sqref="O50">
    <cfRule type="containsBlanks" dxfId="7625" priority="152">
      <formula>LEN(TRIM(O50))=0</formula>
    </cfRule>
  </conditionalFormatting>
  <conditionalFormatting sqref="O51">
    <cfRule type="containsBlanks" dxfId="7624" priority="151">
      <formula>LEN(TRIM(O51))=0</formula>
    </cfRule>
  </conditionalFormatting>
  <conditionalFormatting sqref="O52">
    <cfRule type="containsBlanks" dxfId="7623" priority="150">
      <formula>LEN(TRIM(O52))=0</formula>
    </cfRule>
  </conditionalFormatting>
  <conditionalFormatting sqref="J308">
    <cfRule type="containsBlanks" dxfId="7622" priority="149">
      <formula>LEN(TRIM(J308))=0</formula>
    </cfRule>
  </conditionalFormatting>
  <conditionalFormatting sqref="G93:H104">
    <cfRule type="containsBlanks" dxfId="7621" priority="148">
      <formula>LEN(TRIM(G93))=0</formula>
    </cfRule>
  </conditionalFormatting>
  <conditionalFormatting sqref="I93:J104">
    <cfRule type="containsBlanks" dxfId="7620" priority="147">
      <formula>LEN(TRIM(I93))=0</formula>
    </cfRule>
  </conditionalFormatting>
  <conditionalFormatting sqref="K93:L104">
    <cfRule type="containsBlanks" dxfId="7619" priority="146">
      <formula>LEN(TRIM(K93))=0</formula>
    </cfRule>
  </conditionalFormatting>
  <conditionalFormatting sqref="M93:N104">
    <cfRule type="containsBlanks" dxfId="7618" priority="145">
      <formula>LEN(TRIM(M93))=0</formula>
    </cfRule>
  </conditionalFormatting>
  <conditionalFormatting sqref="E106:F108">
    <cfRule type="containsBlanks" dxfId="7617" priority="144">
      <formula>LEN(TRIM(E106))=0</formula>
    </cfRule>
  </conditionalFormatting>
  <conditionalFormatting sqref="F75:F78">
    <cfRule type="containsBlanks" dxfId="7616" priority="143">
      <formula>LEN(TRIM(F75))=0</formula>
    </cfRule>
  </conditionalFormatting>
  <conditionalFormatting sqref="H195:H196">
    <cfRule type="containsBlanks" dxfId="7615" priority="142">
      <formula>LEN(TRIM(H195))=0</formula>
    </cfRule>
  </conditionalFormatting>
  <conditionalFormatting sqref="H197">
    <cfRule type="containsBlanks" dxfId="7614" priority="141">
      <formula>LEN(TRIM(H197))=0</formula>
    </cfRule>
  </conditionalFormatting>
  <conditionalFormatting sqref="H199">
    <cfRule type="containsBlanks" dxfId="7613" priority="140">
      <formula>LEN(TRIM(H199))=0</formula>
    </cfRule>
  </conditionalFormatting>
  <conditionalFormatting sqref="I6">
    <cfRule type="expression" dxfId="7612" priority="136">
      <formula>$N$13="No"</formula>
    </cfRule>
    <cfRule type="expression" dxfId="7611" priority="137">
      <formula>$N$13="Not applicable"</formula>
    </cfRule>
    <cfRule type="expression" dxfId="7610" priority="138">
      <formula>$N$13="Don't know"</formula>
    </cfRule>
    <cfRule type="containsBlanks" dxfId="7609" priority="139">
      <formula>LEN(TRIM(I6))=0</formula>
    </cfRule>
  </conditionalFormatting>
  <conditionalFormatting sqref="I10:I18">
    <cfRule type="containsBlanks" dxfId="7608" priority="132">
      <formula>LEN(TRIM(I10))=0</formula>
    </cfRule>
    <cfRule type="expression" dxfId="7607" priority="133">
      <formula>$N$13="No"</formula>
    </cfRule>
    <cfRule type="expression" dxfId="7606" priority="134">
      <formula>$N$13="Not applicable"</formula>
    </cfRule>
    <cfRule type="expression" dxfId="7605" priority="135">
      <formula>$N$13="Don't know"</formula>
    </cfRule>
  </conditionalFormatting>
  <conditionalFormatting sqref="L10:N10">
    <cfRule type="expression" dxfId="7604" priority="131">
      <formula>OR($I$10="No",$I$10="Don't know",$I$10="Not applicable")</formula>
    </cfRule>
  </conditionalFormatting>
  <conditionalFormatting sqref="L11:N11">
    <cfRule type="expression" dxfId="7603" priority="130">
      <formula>OR($I$11="No",$I$11="Don't know",$I$11="Not applicable")</formula>
    </cfRule>
  </conditionalFormatting>
  <conditionalFormatting sqref="L12:N12">
    <cfRule type="expression" dxfId="7602" priority="129">
      <formula>OR($I$12="No",$I$12="Don't know",$I$12="Not applicable")</formula>
    </cfRule>
  </conditionalFormatting>
  <conditionalFormatting sqref="L13:N13">
    <cfRule type="expression" dxfId="7601" priority="128">
      <formula>OR($I$13="No",$I$13="Don't know",$I$13="Not applicable")</formula>
    </cfRule>
  </conditionalFormatting>
  <conditionalFormatting sqref="L14:N14">
    <cfRule type="expression" dxfId="7600" priority="127">
      <formula>OR($I$14="No",$I$14="Don't know",$I$14="Not applicable")</formula>
    </cfRule>
  </conditionalFormatting>
  <conditionalFormatting sqref="L15:N15">
    <cfRule type="expression" dxfId="7599" priority="126">
      <formula>OR($I$15="No",$I$15="Don't know",$I$15="Not applicable")</formula>
    </cfRule>
  </conditionalFormatting>
  <conditionalFormatting sqref="L16:N16">
    <cfRule type="expression" dxfId="7598" priority="125">
      <formula>OR($I$16="No",$I$16="Don't know",$I$16="Not applicable")</formula>
    </cfRule>
  </conditionalFormatting>
  <conditionalFormatting sqref="L18:N18">
    <cfRule type="expression" dxfId="7597" priority="124">
      <formula>OR($I$18="No",$I$18="Don't know",$I$18="Not applicable")</formula>
    </cfRule>
  </conditionalFormatting>
  <conditionalFormatting sqref="L17:N17">
    <cfRule type="expression" dxfId="7596" priority="123">
      <formula>OR($I$17="Neither",$I$17="Don't know",$I$17="Not applicable")</formula>
    </cfRule>
  </conditionalFormatting>
  <conditionalFormatting sqref="J303">
    <cfRule type="containsBlanks" dxfId="7595" priority="122">
      <formula>LEN(TRIM(J303))=0</formula>
    </cfRule>
  </conditionalFormatting>
  <conditionalFormatting sqref="J313">
    <cfRule type="containsBlanks" dxfId="7594" priority="121">
      <formula>LEN(TRIM(J313))=0</formula>
    </cfRule>
  </conditionalFormatting>
  <conditionalFormatting sqref="J318">
    <cfRule type="containsBlanks" dxfId="7593" priority="120">
      <formula>LEN(TRIM(J318))=0</formula>
    </cfRule>
  </conditionalFormatting>
  <conditionalFormatting sqref="J323">
    <cfRule type="containsBlanks" dxfId="7592" priority="119">
      <formula>LEN(TRIM(J323))=0</formula>
    </cfRule>
  </conditionalFormatting>
  <conditionalFormatting sqref="J328">
    <cfRule type="containsBlanks" dxfId="7591" priority="118">
      <formula>LEN(TRIM(J328))=0</formula>
    </cfRule>
  </conditionalFormatting>
  <conditionalFormatting sqref="J333">
    <cfRule type="containsBlanks" dxfId="7590" priority="117">
      <formula>LEN(TRIM(J333))=0</formula>
    </cfRule>
  </conditionalFormatting>
  <conditionalFormatting sqref="H115">
    <cfRule type="expression" dxfId="7589" priority="114">
      <formula>#REF!="Don't know"</formula>
    </cfRule>
    <cfRule type="expression" dxfId="7588" priority="115">
      <formula>#REF!="No"</formula>
    </cfRule>
    <cfRule type="containsBlanks" dxfId="7587" priority="116">
      <formula>LEN(TRIM(H115))=0</formula>
    </cfRule>
  </conditionalFormatting>
  <conditionalFormatting sqref="K43:L43 K45:L45">
    <cfRule type="containsBlanks" dxfId="7586" priority="113">
      <formula>LEN(TRIM(K43))=0</formula>
    </cfRule>
  </conditionalFormatting>
  <conditionalFormatting sqref="K50:L54">
    <cfRule type="containsBlanks" dxfId="7585" priority="112">
      <formula>LEN(TRIM(K50))=0</formula>
    </cfRule>
  </conditionalFormatting>
  <conditionalFormatting sqref="H115:J115">
    <cfRule type="expression" dxfId="7584" priority="110">
      <formula>IF($G$111,"No")</formula>
    </cfRule>
    <cfRule type="expression" dxfId="7583" priority="111">
      <formula>IF+$G$111="No"</formula>
    </cfRule>
  </conditionalFormatting>
  <conditionalFormatting sqref="H113:H114">
    <cfRule type="expression" dxfId="7582" priority="107">
      <formula>#REF!="Don't know"</formula>
    </cfRule>
    <cfRule type="expression" dxfId="7581" priority="108">
      <formula>#REF!="No"</formula>
    </cfRule>
    <cfRule type="containsBlanks" dxfId="7580" priority="109">
      <formula>LEN(TRIM(H113))=0</formula>
    </cfRule>
  </conditionalFormatting>
  <conditionalFormatting sqref="H116">
    <cfRule type="expression" dxfId="7579" priority="104">
      <formula>#REF!="Don't know"</formula>
    </cfRule>
    <cfRule type="expression" dxfId="7578" priority="105">
      <formula>#REF!="No"</formula>
    </cfRule>
    <cfRule type="containsBlanks" dxfId="7577" priority="106">
      <formula>LEN(TRIM(H116))=0</formula>
    </cfRule>
  </conditionalFormatting>
  <conditionalFormatting sqref="M43 M50:M54 M45">
    <cfRule type="containsBlanks" dxfId="7576" priority="103">
      <formula>LEN(TRIM(M43))=0</formula>
    </cfRule>
  </conditionalFormatting>
  <conditionalFormatting sqref="F84:J84">
    <cfRule type="containsBlanks" dxfId="7575" priority="102">
      <formula>LEN(TRIM(F84))=0</formula>
    </cfRule>
  </conditionalFormatting>
  <conditionalFormatting sqref="G36:G37">
    <cfRule type="expression" dxfId="7574" priority="100">
      <formula>OR($J$33="No",$J$33="Don't know")</formula>
    </cfRule>
    <cfRule type="expression" dxfId="7573" priority="101">
      <formula>$J$33="No"</formula>
    </cfRule>
  </conditionalFormatting>
  <conditionalFormatting sqref="I10:I11">
    <cfRule type="expression" dxfId="7572" priority="99">
      <formula>$I$6="No"</formula>
    </cfRule>
  </conditionalFormatting>
  <conditionalFormatting sqref="I12">
    <cfRule type="expression" dxfId="7571" priority="98">
      <formula>$I$6="No"</formula>
    </cfRule>
  </conditionalFormatting>
  <conditionalFormatting sqref="I13:I18 K19:N23">
    <cfRule type="expression" dxfId="7570" priority="97">
      <formula>OR($I$6="No",$I$6="Don't know")</formula>
    </cfRule>
  </conditionalFormatting>
  <conditionalFormatting sqref="I10:I12">
    <cfRule type="expression" dxfId="7569" priority="96">
      <formula>OR($I$6="No",$I$6="Don't know")</formula>
    </cfRule>
  </conditionalFormatting>
  <conditionalFormatting sqref="I19:I23">
    <cfRule type="expression" dxfId="7568" priority="90">
      <formula>OR($I$6="No",$I$6="Don't know")</formula>
    </cfRule>
    <cfRule type="expression" dxfId="7567" priority="91">
      <formula>$I$6="No"</formula>
    </cfRule>
    <cfRule type="containsBlanks" dxfId="7566" priority="92">
      <formula>LEN(TRIM(I19))=0</formula>
    </cfRule>
    <cfRule type="expression" dxfId="7565" priority="93">
      <formula>$N$13="No"</formula>
    </cfRule>
    <cfRule type="expression" dxfId="7564" priority="94">
      <formula>$N$13="Not applicable"</formula>
    </cfRule>
    <cfRule type="expression" dxfId="7563" priority="95">
      <formula>$N$13="Don't know"</formula>
    </cfRule>
  </conditionalFormatting>
  <conditionalFormatting sqref="F43 F45:M45">
    <cfRule type="expression" dxfId="7562" priority="89">
      <formula>OR($I$40="No",$I$40="Don't know")</formula>
    </cfRule>
  </conditionalFormatting>
  <conditionalFormatting sqref="G43:M43">
    <cfRule type="expression" dxfId="7561" priority="88">
      <formula>OR($I$40="No",$I$40="Don't know")</formula>
    </cfRule>
  </conditionalFormatting>
  <conditionalFormatting sqref="J111:N111">
    <cfRule type="expression" dxfId="7560" priority="87">
      <formula>OR($G$111="No",$G$111="Don't know")</formula>
    </cfRule>
  </conditionalFormatting>
  <conditionalFormatting sqref="H113:J116">
    <cfRule type="expression" dxfId="7559" priority="86">
      <formula>OR($G$111="No",$G$111="Don't know")</formula>
    </cfRule>
  </conditionalFormatting>
  <conditionalFormatting sqref="L10:N18">
    <cfRule type="expression" dxfId="7558" priority="84">
      <formula>OR($I$6="No",$I$6="Don't know")</formula>
    </cfRule>
  </conditionalFormatting>
  <conditionalFormatting sqref="H36:J37">
    <cfRule type="expression" dxfId="7557" priority="83">
      <formula>OR($J$33="No",$J$33="Don't know")</formula>
    </cfRule>
  </conditionalFormatting>
  <conditionalFormatting sqref="F84:N87">
    <cfRule type="expression" dxfId="7556" priority="82">
      <formula>OR($H$82="No",$H$82="Don't know")</formula>
    </cfRule>
  </conditionalFormatting>
  <conditionalFormatting sqref="G123:I123">
    <cfRule type="expression" dxfId="7555" priority="81">
      <formula>OR($I$92="No",$I$92="Don't know")</formula>
    </cfRule>
  </conditionalFormatting>
  <conditionalFormatting sqref="J123:L123">
    <cfRule type="expression" dxfId="7554" priority="80">
      <formula>OR($G$92="No",$G$92="Don't know")</formula>
    </cfRule>
  </conditionalFormatting>
  <conditionalFormatting sqref="G124:I124">
    <cfRule type="expression" dxfId="7553" priority="79">
      <formula>OR($I$93="No",$I$93="Don't know")</formula>
    </cfRule>
  </conditionalFormatting>
  <conditionalFormatting sqref="J124:L124">
    <cfRule type="expression" dxfId="7552" priority="78">
      <formula>OR($G$93="No",$G$93="Don't know")</formula>
    </cfRule>
  </conditionalFormatting>
  <conditionalFormatting sqref="G125:I125">
    <cfRule type="expression" dxfId="7551" priority="77">
      <formula>OR($I$94="No",$I$94="Don't know")</formula>
    </cfRule>
  </conditionalFormatting>
  <conditionalFormatting sqref="G126">
    <cfRule type="containsBlanks" dxfId="7550" priority="76">
      <formula>LEN(TRIM(G126))=0</formula>
    </cfRule>
  </conditionalFormatting>
  <conditionalFormatting sqref="G126:I126">
    <cfRule type="expression" dxfId="7549" priority="75">
      <formula>OR($I$94="No",$I$94="Don't know")</formula>
    </cfRule>
  </conditionalFormatting>
  <conditionalFormatting sqref="J125:L125">
    <cfRule type="expression" dxfId="7548" priority="74">
      <formula>OR($G$94="No",$G$94="Don't know")</formula>
    </cfRule>
  </conditionalFormatting>
  <conditionalFormatting sqref="J126">
    <cfRule type="containsBlanks" dxfId="7547" priority="73">
      <formula>LEN(TRIM(J126))=0</formula>
    </cfRule>
  </conditionalFormatting>
  <conditionalFormatting sqref="J126:L126">
    <cfRule type="expression" dxfId="7546" priority="72">
      <formula>OR($G$94="No",$G$94="Don't know")</formula>
    </cfRule>
  </conditionalFormatting>
  <conditionalFormatting sqref="G127:I127">
    <cfRule type="expression" dxfId="7545" priority="71">
      <formula>OR($I$95="No",$I$95="Don't know")</formula>
    </cfRule>
  </conditionalFormatting>
  <conditionalFormatting sqref="J127:L127">
    <cfRule type="expression" dxfId="7544" priority="70">
      <formula>OR($G$95="No",$G$95="Don't know")</formula>
    </cfRule>
  </conditionalFormatting>
  <conditionalFormatting sqref="G128:I128">
    <cfRule type="expression" dxfId="7543" priority="69">
      <formula>OR($I$96="No",$I$96="Don't know")</formula>
    </cfRule>
  </conditionalFormatting>
  <conditionalFormatting sqref="J128:L128">
    <cfRule type="expression" dxfId="7542" priority="68">
      <formula>OR($G$96="No",$G$96="Don't know")</formula>
    </cfRule>
  </conditionalFormatting>
  <conditionalFormatting sqref="G129:I129">
    <cfRule type="expression" dxfId="7541" priority="67">
      <formula>OR($I$97="No",$I$97="Don't know")</formula>
    </cfRule>
  </conditionalFormatting>
  <conditionalFormatting sqref="J129:L129">
    <cfRule type="expression" dxfId="7540" priority="66">
      <formula>OR($G$97="No",$G$97="Don't know")</formula>
    </cfRule>
  </conditionalFormatting>
  <conditionalFormatting sqref="G130:I130">
    <cfRule type="expression" dxfId="7539" priority="65">
      <formula>OR($I$98="No",$I$98="Don't know")</formula>
    </cfRule>
  </conditionalFormatting>
  <conditionalFormatting sqref="J130:L130">
    <cfRule type="expression" dxfId="7538" priority="64">
      <formula>OR($G$98="No",$G$98="Don't know")</formula>
    </cfRule>
  </conditionalFormatting>
  <conditionalFormatting sqref="G131:I131">
    <cfRule type="expression" dxfId="7537" priority="63">
      <formula>OR($I$99="No",$I$99="Don't know")</formula>
    </cfRule>
  </conditionalFormatting>
  <conditionalFormatting sqref="J131:L131">
    <cfRule type="expression" dxfId="7536" priority="62">
      <formula>OR($G$99="No",$G$99="Don't know")</formula>
    </cfRule>
  </conditionalFormatting>
  <conditionalFormatting sqref="G132:I132">
    <cfRule type="expression" dxfId="7535" priority="61">
      <formula>OR($I$100="No",$I$100="Don't know")</formula>
    </cfRule>
  </conditionalFormatting>
  <conditionalFormatting sqref="J132:L132">
    <cfRule type="expression" dxfId="7534" priority="60">
      <formula>OR($G$100="No",$G$100="Don't know")</formula>
    </cfRule>
  </conditionalFormatting>
  <conditionalFormatting sqref="G133:I133">
    <cfRule type="expression" dxfId="7533" priority="59">
      <formula>OR($I$101="No",$I$101="Don't know")</formula>
    </cfRule>
  </conditionalFormatting>
  <conditionalFormatting sqref="J133:L133">
    <cfRule type="expression" dxfId="7532" priority="58">
      <formula>OR($G$101="No",$G$101="Don't know")</formula>
    </cfRule>
  </conditionalFormatting>
  <conditionalFormatting sqref="G134:I134">
    <cfRule type="expression" dxfId="7531" priority="57">
      <formula>OR($I$102="No",$I$102="Don't know")</formula>
    </cfRule>
  </conditionalFormatting>
  <conditionalFormatting sqref="J134:L134">
    <cfRule type="expression" dxfId="7530" priority="56">
      <formula>OR($G$102="No",$G$102="Don't know")</formula>
    </cfRule>
  </conditionalFormatting>
  <conditionalFormatting sqref="J135:L135">
    <cfRule type="expression" dxfId="7529" priority="55">
      <formula>OR($G$103="No",$G$103="Don't know")</formula>
    </cfRule>
  </conditionalFormatting>
  <conditionalFormatting sqref="G135:I135">
    <cfRule type="expression" dxfId="7528" priority="54">
      <formula>OR($I$103="No",$I$103="Don't know")</formula>
    </cfRule>
  </conditionalFormatting>
  <conditionalFormatting sqref="G136:I136">
    <cfRule type="expression" dxfId="7527" priority="53">
      <formula>OR($I$104="No",$I$104="Don't know")</formula>
    </cfRule>
  </conditionalFormatting>
  <conditionalFormatting sqref="J136:L136">
    <cfRule type="expression" dxfId="7526" priority="52">
      <formula>OR($G$104="No",$G$104="Don't know")</formula>
    </cfRule>
  </conditionalFormatting>
  <conditionalFormatting sqref="H118:J118">
    <cfRule type="expression" dxfId="7525" priority="51">
      <formula>OR($H$117="No",$H$117="Don't know")</formula>
    </cfRule>
  </conditionalFormatting>
  <conditionalFormatting sqref="H120:J120">
    <cfRule type="expression" dxfId="7524" priority="50">
      <formula>OR($H$119="No",$H$119="Don't know")</formula>
    </cfRule>
  </conditionalFormatting>
  <conditionalFormatting sqref="L140:N150">
    <cfRule type="expression" dxfId="7523" priority="49">
      <formula>OR($F140="No",$F140="Don't know")</formula>
    </cfRule>
  </conditionalFormatting>
  <conditionalFormatting sqref="G140:K150">
    <cfRule type="expression" dxfId="7522" priority="48">
      <formula>OR($F140="No",$F140="Don't know")</formula>
    </cfRule>
  </conditionalFormatting>
  <conditionalFormatting sqref="G152:N162">
    <cfRule type="expression" dxfId="7521" priority="47">
      <formula>OR($F152="No",$F152="Don't know")</formula>
    </cfRule>
  </conditionalFormatting>
  <conditionalFormatting sqref="G164:K174">
    <cfRule type="expression" dxfId="7520" priority="46">
      <formula>OR($F164="No",$F164="Don't know")</formula>
    </cfRule>
  </conditionalFormatting>
  <conditionalFormatting sqref="L164:N174">
    <cfRule type="expression" dxfId="7519" priority="45">
      <formula>OR($F164="No",$F164="Don't know")</formula>
    </cfRule>
  </conditionalFormatting>
  <conditionalFormatting sqref="G176:N186">
    <cfRule type="expression" dxfId="7518" priority="44">
      <formula>OR($F176="No",$F176="Don't know")</formula>
    </cfRule>
  </conditionalFormatting>
  <conditionalFormatting sqref="H193:J193">
    <cfRule type="expression" dxfId="7517" priority="43">
      <formula>OR($H$187="No",$H$187="Don't know")</formula>
    </cfRule>
  </conditionalFormatting>
  <conditionalFormatting sqref="H197:J197">
    <cfRule type="expression" dxfId="7516" priority="42">
      <formula>AND($H$195="No",$H$196="No")</formula>
    </cfRule>
  </conditionalFormatting>
  <conditionalFormatting sqref="H201:J202">
    <cfRule type="expression" dxfId="7515" priority="41">
      <formula>AND($H$195="No",$H$196="No")</formula>
    </cfRule>
  </conditionalFormatting>
  <conditionalFormatting sqref="G244 F246:G250">
    <cfRule type="expression" dxfId="7514" priority="39">
      <formula>OR($G$242="No",$G$242="Don't know")</formula>
    </cfRule>
  </conditionalFormatting>
  <conditionalFormatting sqref="H279:J279">
    <cfRule type="expression" dxfId="7513" priority="38">
      <formula>OR($H$278="No",$H$278="Don't know",$H$277="No",$H$277="Don't know")</formula>
    </cfRule>
  </conditionalFormatting>
  <conditionalFormatting sqref="H278:J278">
    <cfRule type="expression" dxfId="7512" priority="37">
      <formula>OR($H$277="No",$H$277="Don't know")</formula>
    </cfRule>
  </conditionalFormatting>
  <conditionalFormatting sqref="H293:J293">
    <cfRule type="expression" dxfId="7511" priority="35">
      <formula>OR($H$292="No",$H$292="Don't know",$H$292="Not applicable")</formula>
    </cfRule>
  </conditionalFormatting>
  <conditionalFormatting sqref="F198:J198">
    <cfRule type="expression" dxfId="7510" priority="33">
      <formula>OR($H$197="No",$H$197="Don't know",$H$197="Not applicable (no fees)")</formula>
    </cfRule>
  </conditionalFormatting>
  <conditionalFormatting sqref="H202:J202">
    <cfRule type="expression" dxfId="7509" priority="32">
      <formula>OR($H$201="No","Don't know")</formula>
    </cfRule>
  </conditionalFormatting>
  <conditionalFormatting sqref="H339:N339">
    <cfRule type="expression" dxfId="7508" priority="31">
      <formula>OR($H$338="No",$H$338="Don't know")</formula>
    </cfRule>
  </conditionalFormatting>
  <conditionalFormatting sqref="J26">
    <cfRule type="containsBlanks" dxfId="7507" priority="29">
      <formula>LEN(TRIM(J26))=0</formula>
    </cfRule>
  </conditionalFormatting>
  <conditionalFormatting sqref="J25">
    <cfRule type="containsBlanks" dxfId="7506" priority="30">
      <formula>LEN(TRIM(J25))=0</formula>
    </cfRule>
  </conditionalFormatting>
  <conditionalFormatting sqref="H347 H350">
    <cfRule type="containsBlanks" dxfId="7505" priority="27">
      <formula>LEN(TRIM(H347))=0</formula>
    </cfRule>
    <cfRule type="containsBlanks" priority="28">
      <formula>LEN(TRIM(H347))=0</formula>
    </cfRule>
  </conditionalFormatting>
  <conditionalFormatting sqref="H348">
    <cfRule type="containsBlanks" dxfId="7504" priority="25">
      <formula>LEN(TRIM(H348))=0</formula>
    </cfRule>
    <cfRule type="containsBlanks" priority="26">
      <formula>LEN(TRIM(H348))=0</formula>
    </cfRule>
  </conditionalFormatting>
  <conditionalFormatting sqref="H349">
    <cfRule type="containsBlanks" dxfId="7503" priority="23">
      <formula>LEN(TRIM(H349))=0</formula>
    </cfRule>
    <cfRule type="containsBlanks" priority="24">
      <formula>LEN(TRIM(H349))=0</formula>
    </cfRule>
  </conditionalFormatting>
  <conditionalFormatting sqref="H345:H346">
    <cfRule type="containsBlanks" dxfId="7502" priority="21">
      <formula>LEN(TRIM(H345))=0</formula>
    </cfRule>
    <cfRule type="containsBlanks" priority="22">
      <formula>LEN(TRIM(H345))=0</formula>
    </cfRule>
  </conditionalFormatting>
  <conditionalFormatting sqref="H344">
    <cfRule type="containsBlanks" dxfId="7501" priority="19">
      <formula>LEN(TRIM(H344))=0</formula>
    </cfRule>
    <cfRule type="containsBlanks" priority="20">
      <formula>LEN(TRIM(H344))=0</formula>
    </cfRule>
  </conditionalFormatting>
  <conditionalFormatting sqref="H345:I345">
    <cfRule type="expression" dxfId="7500" priority="18">
      <formula>OR($H$344="No",$H$344="Don't know")</formula>
    </cfRule>
  </conditionalFormatting>
  <conditionalFormatting sqref="H351">
    <cfRule type="containsBlanks" dxfId="7499" priority="16">
      <formula>LEN(TRIM(H351))=0</formula>
    </cfRule>
    <cfRule type="containsBlanks" priority="17">
      <formula>LEN(TRIM(H351))=0</formula>
    </cfRule>
  </conditionalFormatting>
  <conditionalFormatting sqref="F200:J200">
    <cfRule type="expression" dxfId="7498" priority="15">
      <formula>OR($H$197="No",$H$197="Don't know",$H$197="Not applicable (no fees)")</formula>
    </cfRule>
  </conditionalFormatting>
  <conditionalFormatting sqref="K45:L45">
    <cfRule type="expression" dxfId="7497" priority="14">
      <formula>OR($I$40="No",$I$40="Don't know")</formula>
    </cfRule>
  </conditionalFormatting>
  <conditionalFormatting sqref="J27">
    <cfRule type="expression" dxfId="7496" priority="11">
      <formula>OR($J$33="No",$J$33="Don't know")</formula>
    </cfRule>
    <cfRule type="expression" dxfId="7495" priority="12">
      <formula>$J$33="No"</formula>
    </cfRule>
    <cfRule type="containsBlanks" dxfId="7494" priority="13">
      <formula>LEN(TRIM(J27))=0</formula>
    </cfRule>
  </conditionalFormatting>
  <conditionalFormatting sqref="I50:J52">
    <cfRule type="expression" dxfId="7493" priority="10">
      <formula>OR($I$40="No",$I$40="Don't know")</formula>
    </cfRule>
  </conditionalFormatting>
  <conditionalFormatting sqref="H256:I256">
    <cfRule type="containsBlanks" dxfId="7492" priority="9">
      <formula>LEN(TRIM(H256))=0</formula>
    </cfRule>
  </conditionalFormatting>
  <conditionalFormatting sqref="H261:I261">
    <cfRule type="containsBlanks" dxfId="7491" priority="8">
      <formula>LEN(TRIM(H261))=0</formula>
    </cfRule>
  </conditionalFormatting>
  <conditionalFormatting sqref="H266:I266">
    <cfRule type="containsBlanks" dxfId="7490" priority="7">
      <formula>LEN(TRIM(H266))=0</formula>
    </cfRule>
  </conditionalFormatting>
  <conditionalFormatting sqref="K266:L266">
    <cfRule type="containsBlanks" dxfId="7489" priority="6">
      <formula>LEN(TRIM(K266))=0</formula>
    </cfRule>
  </conditionalFormatting>
  <conditionalFormatting sqref="K261:L261">
    <cfRule type="containsBlanks" dxfId="7488" priority="5">
      <formula>LEN(TRIM(K261))=0</formula>
    </cfRule>
  </conditionalFormatting>
  <conditionalFormatting sqref="K255:L256">
    <cfRule type="containsBlanks" dxfId="7487" priority="4">
      <formula>LEN(TRIM(K255))=0</formula>
    </cfRule>
  </conditionalFormatting>
  <conditionalFormatting sqref="H271:I271">
    <cfRule type="containsBlanks" dxfId="7486" priority="3">
      <formula>LEN(TRIM(H271))=0</formula>
    </cfRule>
  </conditionalFormatting>
  <conditionalFormatting sqref="H272:I272">
    <cfRule type="containsBlanks" dxfId="7485" priority="2">
      <formula>LEN(TRIM(H272))=0</formula>
    </cfRule>
  </conditionalFormatting>
  <conditionalFormatting sqref="K271:L272">
    <cfRule type="containsBlanks" dxfId="7484" priority="1">
      <formula>LEN(TRIM(K271))=0</formula>
    </cfRule>
  </conditionalFormatting>
  <dataValidations count="58">
    <dataValidation type="list" showInputMessage="1" showErrorMessage="1" sqref="J298:K298 J303:K303 J313:K313 J318:K318 J323:K323 J328:K328 J333:K333" xr:uid="{2CEA7CC0-ADC7-304A-AF47-872128F1CDA5}">
      <formula1>"WHO-prequalified, SRA, Both WHO-PQ and SRA,No SRA or WHO-PQ products registered,Don't know"</formula1>
    </dataValidation>
    <dataValidation type="list" showInputMessage="1" showErrorMessage="1" sqref="H197" xr:uid="{40D9B1F0-C6A7-F24A-B1CE-BF7989BF4C41}">
      <formula1>"Yes, No, Don't know,Not applicable (no fees)"</formula1>
    </dataValidation>
    <dataValidation type="list" showInputMessage="1" showErrorMessage="1" sqref="G244" xr:uid="{38967AE3-F114-4A4E-86A9-1F3E54003B1D}">
      <formula1>"Yes, No, Don't know, Not applicable (no LMIS)"</formula1>
    </dataValidation>
    <dataValidation type="list" showInputMessage="1" showErrorMessage="1" sqref="F233:F235 F231 J65:J68" xr:uid="{37E1E8EB-04DE-6648-85A0-950797AD72AB}">
      <formula1>"Yes, No, Don't know,Not applicable"</formula1>
    </dataValidation>
    <dataValidation type="list" showInputMessage="1" showErrorMessage="1" sqref="F236 F229" xr:uid="{B5F056E3-01CB-AD4F-9AA2-37530E076B63}">
      <formula1>"Yes, No"</formula1>
    </dataValidation>
    <dataValidation type="list" showInputMessage="1" showErrorMessage="1" sqref="M50:M54 M43 M45" xr:uid="{80D06434-6C46-6B48-B8C4-806AB3295454}">
      <formula1>"Purchase/P.O. date,Shipment date,Delivery date,Other,Unknown,Not applicable"</formula1>
    </dataValidation>
    <dataValidation type="list" showInputMessage="1" showErrorMessage="1" sqref="H347:I347" xr:uid="{C24346BD-A01F-D24D-BDEB-69CD1F98ED24}">
      <formula1>"No impact, Reduced frequency of meetings, Prevented ability to meet, Don't know, Not applicable (no committee)"</formula1>
    </dataValidation>
    <dataValidation type="list" showInputMessage="1" showErrorMessage="1" sqref="F237:F240 I18 I10:I16 H201 H115:J115 I22:I23 L140:L150 H277:J278 L164:N174" xr:uid="{A6278B5A-3508-9B40-A6D2-60CC2D43894F}">
      <formula1>"Yes, No, Don't know, Not applicable"</formula1>
    </dataValidation>
    <dataValidation type="list" showInputMessage="1" showErrorMessage="1" error="Please choose from the dropdown list." sqref="I21" xr:uid="{532B84B5-9041-514E-89E0-E45057A1B712}">
      <formula1>"0 times, 1 time, 2-3 times, 4 or more times, Don't know, Not applicable"</formula1>
    </dataValidation>
    <dataValidation type="list" showInputMessage="1" showErrorMessage="1" sqref="H25 J25" xr:uid="{B3AED7F2-310C-8143-A969-8F166722CD82}">
      <formula1>"January, February, March, April, May, June, July, August, September, October, November, December"</formula1>
    </dataValidation>
    <dataValidation type="list" showInputMessage="1" showErrorMessage="1" sqref="H30:J30" xr:uid="{117E1411-85FA-A14E-9491-9B048BC90A23}">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F7A25009-F428-1848-BE0E-7E1B002F9BD8}">
      <formula1>"Yes, No, Don't know"</formula1>
    </dataValidation>
    <dataValidation type="list" showInputMessage="1" showErrorMessage="1" sqref="F50:F54" xr:uid="{0A564D31-7B5C-FB47-A162-73C15A21483F}">
      <formula1>"In-kind, Cash, Don't know, Not applicable"</formula1>
    </dataValidation>
    <dataValidation type="list" showInputMessage="1" showErrorMessage="1" sqref="H137 J137:L137" xr:uid="{C9F301AA-3526-DA4E-B041-DEF10D665677}">
      <formula1>"Community Health Worker (or equivalent), Nurse, Auxiliary Nurse, Auxiliary Nurse Midwife, Clinical Officer, Doctor, Don't know, Not applicable"</formula1>
    </dataValidation>
    <dataValidation type="list" showInputMessage="1" showErrorMessage="1" sqref="H294 H282 H286 H292 H290" xr:uid="{77862B3D-5E56-A540-8F1C-C21F803ED5D9}">
      <formula1>"Yes, No, Don’t know, Not applicable"</formula1>
    </dataValidation>
    <dataValidation type="list" showInputMessage="1" showErrorMessage="1" sqref="H284:J285" xr:uid="{2E97B713-BE24-704B-8A6E-EFF53EF3000A}">
      <formula1>"Most were tested, Some were tested, None were tested, Don't know, Not applicable"</formula1>
    </dataValidation>
    <dataValidation type="list" showInputMessage="1" showErrorMessage="1" error="Please choose from the dropdown list." sqref="I19:I20" xr:uid="{1CA89B0A-78C0-A940-81B8-0362F0C25C27}">
      <formula1>"Yes, No, Don't know, Not applicable"</formula1>
    </dataValidation>
    <dataValidation type="list" showInputMessage="1" showErrorMessage="1" sqref="H280:J280" xr:uid="{A7EB9DF4-A0D7-B74D-A000-DAF741A4A8A0}">
      <formula1>"Less than 6 months, 6 months to under 1 year, 1 year to 18 months, More than 18 months,Don’t know, Not applicable"</formula1>
    </dataValidation>
    <dataValidation type="list" showInputMessage="1" showErrorMessage="1" sqref="H281" xr:uid="{994E455B-578B-E841-B68E-2CCF62F5F7EA}">
      <formula1>"Yes,No,Don’t know, Not applicable"</formula1>
    </dataValidation>
    <dataValidation type="list" showInputMessage="1" showErrorMessage="1" sqref="H289:J289" xr:uid="{FE77D70A-1424-D047-9509-E2FC43A36212}">
      <formula1>"0,1,2-3,More than 3, Don’t know"</formula1>
    </dataValidation>
    <dataValidation type="list" showInputMessage="1" showErrorMessage="1" sqref="H287:J287" xr:uid="{99A99B12-08E2-0F48-A060-5189CE978EF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E39D5FF8-3B80-9941-9459-A26D911FEE6E}">
      <formula1>"Yes,No,Don't know,Not applicable"</formula1>
    </dataValidation>
    <dataValidation type="list" showInputMessage="1" showErrorMessage="1" sqref="H291:J291" xr:uid="{2B00C3C3-8028-174E-98A9-B32CCA229822}">
      <formula1>"0-25%,26-50%,51-75%,76-100%, Don’t know, Not applicable"</formula1>
    </dataValidation>
    <dataValidation type="list" showInputMessage="1" showErrorMessage="1" sqref="H340:I340" xr:uid="{30FE5E50-CEAB-5E41-98B5-773DC15C6E9A}">
      <formula1>"Yes (PSE plan with FP/RH component),No PSE plan started/developed,Yes PSE plan but no FP/RH component,Don't know"</formula1>
    </dataValidation>
    <dataValidation type="list" showInputMessage="1" showErrorMessage="1" sqref="F246:G246" xr:uid="{5E390AEA-9C26-4545-A3D1-898DFCE7D85A}">
      <formula1>"Yes: All public sector facilities included, Yes: Some public sector facilities included,None, Don't know, Not applicable (no LMIS)"</formula1>
    </dataValidation>
    <dataValidation type="list" showInputMessage="1" showErrorMessage="1" sqref="F247:G247" xr:uid="{12CBB230-CAAB-CA45-869C-74C1BEE2934B}">
      <formula1>"Yes: All private sector facilities included, Yes: Some private sector facilities included,None, Don't know, Not applicable (no LMIS)"</formula1>
    </dataValidation>
    <dataValidation type="list" showInputMessage="1" showErrorMessage="1" sqref="F248:G248" xr:uid="{BB7D49C9-D8EB-E247-97C8-64E670A8335D}">
      <formula1>"Yes: All NGO facilities included, Yes: Some NGO facilities included,None, Don't know, Not applicable (no LMIS)"</formula1>
    </dataValidation>
    <dataValidation type="list" showInputMessage="1" showErrorMessage="1" sqref="F249:G249" xr:uid="{25A8634E-5201-9A41-A557-94CB73BCDA18}">
      <formula1>"Yes: All social marketing sites included, Yes: Some social marketing sites included,None, Don't know, Not applicable (no LMIS)"</formula1>
    </dataValidation>
    <dataValidation showInputMessage="1" showErrorMessage="1" error="Please choose from the dropdown list." sqref="K19:N23" xr:uid="{C9780375-1385-C24F-BF2F-BAD8FE9789DE}"/>
    <dataValidation type="list" showInputMessage="1" showErrorMessage="1" sqref="F221:G221" xr:uid="{905E0073-B37D-2840-835B-A0CCEFA7926D}">
      <formula1>"Yes: Extensive social marketing,Yes: Some social marketing,No,Don't know"</formula1>
    </dataValidation>
    <dataValidation type="list" showInputMessage="1" showErrorMessage="1" sqref="F223:G223" xr:uid="{BCC3AA1B-47AB-6841-84B8-A0B487276BF1}">
      <formula1>"Yes: Extensive mobile outreach/education,Yes: Some mobile outreach/education,No,Don't know"</formula1>
    </dataValidation>
    <dataValidation type="list" showInputMessage="1" showErrorMessage="1" sqref="F225:G225 H346:I346 H344:I344" xr:uid="{181430F6-CEC1-7D4C-BF29-EB1E0B8A84DF}">
      <formula1>"Yes,No,Don't know"</formula1>
    </dataValidation>
    <dataValidation type="list" showInputMessage="1" showErrorMessage="1" sqref="G227" xr:uid="{25561463-2571-F949-9DC6-CCB6D6AF49AF}">
      <formula1>"0%,1-10%,11-20%,21-30%,31-40%,41-50%,51-60%,61-70%,71-80%,81-100%,Don't know,Not applicable"</formula1>
    </dataValidation>
    <dataValidation type="list" showInputMessage="1" showErrorMessage="1" sqref="F250:G250" xr:uid="{44C6B6C6-CD00-524D-A50B-663F4900603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25AC6B0D-AEBD-4441-9403-1A28FD0EAFB6}">
      <formula1>"Ministry of Finance, Ministry of Planning,Both,Neither,Don't know, Not applicable"</formula1>
    </dataValidation>
    <dataValidation type="list" showInputMessage="1" showErrorMessage="1" error="Please choose from the dropdown list." prompt="Please select from the dropdown list" sqref="G66:I68" xr:uid="{58D59F94-6EFE-0648-97DD-73521D097F4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835184B7-3C2F-E547-817A-8619E462663C}">
      <formula1>"Community Health Worker (or equivalent),Auxiliary Nurse,Auxiliary Nurse Midwife,Nurse,Clinical Officer,Doctor,Don't know,Not applicable"</formula1>
    </dataValidation>
    <dataValidation type="list" showInputMessage="1" showErrorMessage="1" sqref="F222:G222" xr:uid="{4478ACF7-2E0D-C540-9617-1558938198BD}">
      <formula1>"Yes: Extensive mass media,Yes: Some mass media,No,Don't know"</formula1>
    </dataValidation>
    <dataValidation type="list" showInputMessage="1" showErrorMessage="1" sqref="F224:G224" xr:uid="{E18E8B1A-C8D6-A142-BAA8-2AE0DD51CB47}">
      <formula1>"Yes: Extensive community mobilization/engagement,Yes: Some community mobilization/engagement,No,Don't know"</formula1>
    </dataValidation>
    <dataValidation type="list" showInputMessage="1" showErrorMessage="1" sqref="H283:J283" xr:uid="{2E046510-1C76-EF4C-A2E0-BA5E549A173E}">
      <formula1>"Yes - ISO certified, Yes - WHO-PQ, Yes - both ISO certified and WHO-PQ,Neither, Don’t know, Not applicable"</formula1>
    </dataValidation>
    <dataValidation type="list" showInputMessage="1" showErrorMessage="1" sqref="J301:K301 J306:K306 J311:K311 J316:K316 J326:K326 J331:K331 J336:K336 J321:K321" xr:uid="{AEBACA3C-81DD-C44C-BB4C-DB1B64BD2383}">
      <formula1>"0,1,2 or more,Don't know"</formula1>
    </dataValidation>
    <dataValidation type="list" showInputMessage="1" showErrorMessage="1" sqref="H276:J276" xr:uid="{008D4AC3-6CCE-714E-9716-9DF2140D60EC}">
      <formula1>"Yes, No, Don’t know, Not applicable (No NMRA)"</formula1>
    </dataValidation>
    <dataValidation type="list" showInputMessage="1" showErrorMessage="1" sqref="H341:I341" xr:uid="{1984A48E-F1D6-3542-BFD6-D355443F3329}">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70264697-A54C-7642-BA64-B3DCDC24FAD1}">
      <formula1>"WHO-prequalified, SRA, Both WHO-PQ and SRA,No SRA or WHO-PQ products registered,Don’t know"</formula1>
    </dataValidation>
    <dataValidation type="list" showInputMessage="1" showErrorMessage="1" sqref="J309:K309 J329 J334 J304 J299 J314 J319 J324" xr:uid="{77DF99B8-82F7-4A4E-907A-F3D59A46C4DB}">
      <formula1>"0,1,2-3,More than 3,Don't know"</formula1>
    </dataValidation>
    <dataValidation type="list" showInputMessage="1" showErrorMessage="1" sqref="H116:J116" xr:uid="{E4834E16-2198-A840-BA02-1832B05D91CA}">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95DAD5B8-08B2-C945-B36E-AF73AA42E010}">
      <formula1>0</formula1>
      <formula2>100000000</formula2>
    </dataValidation>
    <dataValidation type="decimal" showInputMessage="1" showErrorMessage="1" error="Enter a numeric value here only (in USD)." sqref="G36:G37" xr:uid="{3C5B1D7E-C282-8F45-A99A-6F824C6535AE}">
      <formula1>0</formula1>
      <formula2>100000000</formula2>
    </dataValidation>
    <dataValidation type="decimal" showInputMessage="1" showErrorMessage="1" error="Enter a numeric quantity only." sqref="K50:L54" xr:uid="{9612A68C-92CF-9342-96AA-131B6466C9DA}">
      <formula1>0</formula1>
      <formula2>1000000000</formula2>
    </dataValidation>
    <dataValidation type="decimal" showInputMessage="1" showErrorMessage="1" error="Enter a numeric value here only (in USD)." sqref="G50:H54" xr:uid="{E598996C-F78A-614B-8521-1B86830840DC}">
      <formula1>0</formula1>
      <formula2>500000000</formula2>
    </dataValidation>
    <dataValidation type="decimal" showInputMessage="1" showErrorMessage="1" error="Enter a numeric quantity here only." sqref="K43:L43 K45:L45" xr:uid="{6D154379-7729-A748-8BE5-CCCA5F29438D}">
      <formula1>0</formula1>
      <formula2>1000000000</formula2>
    </dataValidation>
    <dataValidation type="custom" operator="lessThanOrEqual" showInputMessage="1" showErrorMessage="1" error="This number cannot exceed the total number of stock status observations (column I)." sqref="H270:H272 H254:H257 H259:H261 H263:H268 K266 K261 K255:K256 K271:K272" xr:uid="{42781506-550C-4940-96EA-16A37613437C}">
      <formula1>H254&lt;=I254</formula1>
    </dataValidation>
    <dataValidation type="custom" showInputMessage="1" showErrorMessage="1" error="This number must be greater than or equal to the number of stocked out observations (Column H)." sqref="I270:I272 I254:I257 I259:I261 I263:I268 L266 L261 L255:L256 L271:L272" xr:uid="{D4B2A511-3181-0541-906D-C931791CD54E}">
      <formula1>I254&gt;=H254</formula1>
    </dataValidation>
    <dataValidation type="custom" showInputMessage="1" showErrorMessage="1" error="This number must be less than or equal to the total number of SDPs reporting (stock observations) (Column L)." sqref="K259:K260 K257 K267:K268 K263:K265 K254 K270" xr:uid="{7C7C2AEA-4581-4D44-82E7-C0F0CD140E6E}">
      <formula1>K254&lt;=L254</formula1>
    </dataValidation>
    <dataValidation type="list" showInputMessage="1" showErrorMessage="1" sqref="H26 J26" xr:uid="{99C81E51-5F0F-F249-9D47-41DC6B7CF8ED}">
      <formula1>"2017,2018,2019,2020,2021"</formula1>
    </dataValidation>
    <dataValidation type="custom" showInputMessage="1" showErrorMessage="1" error="This number must be greater than or equal to the total number of stocked out observations (Column K)." sqref="L259:L260 L257 L254 L267:L268 L263:L265 L270" xr:uid="{BF6CD619-68FE-EA48-90D9-D423F6F84DD2}">
      <formula1>L254&gt;=K254</formula1>
    </dataValidation>
    <dataValidation type="list" showInputMessage="1" showErrorMessage="1" sqref="H349:I349" xr:uid="{7C8D1104-3A5C-C94E-9995-B8354BB81CDD}">
      <formula1>"High Impact, Medium Impact, Low Impact, No Impact, Unknown"</formula1>
    </dataValidation>
    <dataValidation type="list" showInputMessage="1" showErrorMessage="1" sqref="H348:I348" xr:uid="{1038F662-F815-BA4B-9436-6135079B31DA}">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3015FCF7-104E-3348-8E90-8BAC4FE73F92}"/>
  </hyperlinks>
  <pageMargins left="0.25" right="0.25" top="0.75" bottom="0.75" header="0.3" footer="0.3"/>
  <pageSetup paperSize="17" scale="74" orientation="landscape" r:id="rId1"/>
  <rowBreaks count="13" manualBreakCount="13">
    <brk id="23" max="16383" man="1"/>
    <brk id="30" max="16383" man="1"/>
    <brk id="48" max="15" man="1"/>
    <brk id="79" max="16383" man="1"/>
    <brk id="120" max="15" man="1"/>
    <brk id="150" max="15" man="1"/>
    <brk id="186" max="15" man="1"/>
    <brk id="219" max="15" man="1"/>
    <brk id="240" max="15" man="1"/>
    <brk id="274" max="15" man="1"/>
    <brk id="287" max="15" man="1"/>
    <brk id="316" max="15" man="1"/>
    <brk id="351" max="13" man="1"/>
  </rowBreaks>
  <colBreaks count="1" manualBreakCount="1">
    <brk id="1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2E51-E295-944F-875F-211382D25EF5}">
  <sheetPr>
    <tabColor rgb="FFCC66FF"/>
  </sheetPr>
  <dimension ref="A1:Q352"/>
  <sheetViews>
    <sheetView showGridLines="0" zoomScaleNormal="100" workbookViewId="0">
      <selection activeCell="C229" sqref="C229:E229"/>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7" customWidth="1"/>
    <col min="15" max="15" width="60.28515625" customWidth="1"/>
    <col min="16" max="16" width="60.42578125" customWidth="1"/>
    <col min="17" max="23"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34</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107.45" customHeight="1" x14ac:dyDescent="0.25">
      <c r="B6" s="410" t="s">
        <v>391</v>
      </c>
      <c r="C6" s="1662" t="s">
        <v>1321</v>
      </c>
      <c r="D6" s="1439"/>
      <c r="E6" s="1439"/>
      <c r="F6" s="1439"/>
      <c r="G6" s="1439"/>
      <c r="H6" s="1559"/>
      <c r="I6" s="411" t="s">
        <v>1322</v>
      </c>
      <c r="J6" s="426" t="s">
        <v>1323</v>
      </c>
      <c r="K6" s="2080" t="s">
        <v>3570</v>
      </c>
      <c r="L6" s="1439"/>
      <c r="M6" s="1439"/>
      <c r="N6" s="1440"/>
      <c r="O6" s="1663" t="s">
        <v>1805</v>
      </c>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3571</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867" t="s">
        <v>3572</v>
      </c>
      <c r="M10" s="1428"/>
      <c r="N10" s="1429"/>
      <c r="O10" s="1475"/>
      <c r="P10" s="1475"/>
    </row>
    <row r="11" spans="2:16" ht="71.099999999999994" customHeight="1" x14ac:dyDescent="0.25">
      <c r="B11" s="419" t="s">
        <v>402</v>
      </c>
      <c r="C11" s="1461" t="s">
        <v>1333</v>
      </c>
      <c r="D11" s="1428"/>
      <c r="E11" s="1428"/>
      <c r="F11" s="1428"/>
      <c r="G11" s="1428"/>
      <c r="H11" s="1436"/>
      <c r="I11" s="505" t="s">
        <v>1322</v>
      </c>
      <c r="J11" s="1661" t="s">
        <v>1331</v>
      </c>
      <c r="K11" s="1436"/>
      <c r="L11" s="1867" t="s">
        <v>3573</v>
      </c>
      <c r="M11" s="1428"/>
      <c r="N11" s="1429"/>
      <c r="O11" s="1475"/>
      <c r="P11" s="1475"/>
    </row>
    <row r="12" spans="2:16" ht="66.95" customHeight="1" x14ac:dyDescent="0.25">
      <c r="B12" s="504" t="s">
        <v>404</v>
      </c>
      <c r="C12" s="1461" t="s">
        <v>1335</v>
      </c>
      <c r="D12" s="1428"/>
      <c r="E12" s="1428"/>
      <c r="F12" s="1428"/>
      <c r="G12" s="1428"/>
      <c r="H12" s="1436"/>
      <c r="I12" s="505" t="s">
        <v>1322</v>
      </c>
      <c r="J12" s="1661" t="s">
        <v>1331</v>
      </c>
      <c r="K12" s="1436"/>
      <c r="L12" s="1867" t="s">
        <v>3574</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867" t="s">
        <v>3575</v>
      </c>
      <c r="M13" s="1428"/>
      <c r="N13" s="1429"/>
      <c r="O13" s="1475"/>
      <c r="P13" s="1475"/>
    </row>
    <row r="14" spans="2:16" ht="72" customHeight="1" x14ac:dyDescent="0.25">
      <c r="B14" s="419" t="s">
        <v>409</v>
      </c>
      <c r="C14" s="1461" t="s">
        <v>1339</v>
      </c>
      <c r="D14" s="1428"/>
      <c r="E14" s="1428"/>
      <c r="F14" s="1428"/>
      <c r="G14" s="1428"/>
      <c r="H14" s="1436"/>
      <c r="I14" s="505" t="s">
        <v>1322</v>
      </c>
      <c r="J14" s="1661" t="s">
        <v>1340</v>
      </c>
      <c r="K14" s="1436"/>
      <c r="L14" s="1867" t="s">
        <v>3576</v>
      </c>
      <c r="M14" s="1428"/>
      <c r="N14" s="1429"/>
      <c r="O14" s="1475"/>
      <c r="P14" s="1475"/>
    </row>
    <row r="15" spans="2:16" ht="99" customHeight="1" x14ac:dyDescent="0.25">
      <c r="B15" s="419" t="s">
        <v>411</v>
      </c>
      <c r="C15" s="1461" t="s">
        <v>1342</v>
      </c>
      <c r="D15" s="1428"/>
      <c r="E15" s="1428"/>
      <c r="F15" s="1428"/>
      <c r="G15" s="1428"/>
      <c r="H15" s="1436"/>
      <c r="I15" s="505" t="s">
        <v>1322</v>
      </c>
      <c r="J15" s="1661" t="s">
        <v>1343</v>
      </c>
      <c r="K15" s="1436"/>
      <c r="L15" s="1867" t="s">
        <v>3577</v>
      </c>
      <c r="M15" s="1428"/>
      <c r="N15" s="1429"/>
      <c r="O15" s="1475"/>
      <c r="P15" s="1475"/>
    </row>
    <row r="16" spans="2:16" ht="26.25" customHeight="1" x14ac:dyDescent="0.25">
      <c r="B16" s="419" t="s">
        <v>414</v>
      </c>
      <c r="C16" s="1461" t="s">
        <v>1345</v>
      </c>
      <c r="D16" s="1428"/>
      <c r="E16" s="1428"/>
      <c r="F16" s="1428"/>
      <c r="G16" s="1428"/>
      <c r="H16" s="1436"/>
      <c r="I16" s="505" t="s">
        <v>1322</v>
      </c>
      <c r="J16" s="1661" t="s">
        <v>1346</v>
      </c>
      <c r="K16" s="1436"/>
      <c r="L16" s="1658" t="s">
        <v>3578</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658" t="s">
        <v>1419</v>
      </c>
      <c r="M17" s="1428"/>
      <c r="N17" s="1429"/>
      <c r="O17" s="1475"/>
      <c r="P17" s="1475"/>
    </row>
    <row r="18" spans="2:16" ht="30.95" customHeight="1" x14ac:dyDescent="0.25">
      <c r="B18" s="419" t="s">
        <v>419</v>
      </c>
      <c r="C18" s="1461" t="s">
        <v>1350</v>
      </c>
      <c r="D18" s="1428"/>
      <c r="E18" s="1428"/>
      <c r="F18" s="1428"/>
      <c r="G18" s="1428"/>
      <c r="H18" s="1436"/>
      <c r="I18" s="505" t="s">
        <v>1336</v>
      </c>
      <c r="J18" s="1661" t="s">
        <v>1346</v>
      </c>
      <c r="K18" s="1436"/>
      <c r="L18" s="1658" t="s">
        <v>1419</v>
      </c>
      <c r="M18" s="1428"/>
      <c r="N18" s="1429"/>
      <c r="O18" s="1471"/>
      <c r="P18" s="1471"/>
    </row>
    <row r="19" spans="2:16" ht="30.75" customHeight="1" thickBot="1" x14ac:dyDescent="0.3">
      <c r="B19" s="77" t="s">
        <v>421</v>
      </c>
      <c r="C19" s="1461" t="s">
        <v>1352</v>
      </c>
      <c r="D19" s="1428"/>
      <c r="E19" s="1428"/>
      <c r="F19" s="1428"/>
      <c r="G19" s="1428"/>
      <c r="H19" s="1436"/>
      <c r="I19" s="505" t="s">
        <v>1322</v>
      </c>
      <c r="J19" s="1659" t="s">
        <v>1353</v>
      </c>
      <c r="K19" s="1884" t="s">
        <v>3579</v>
      </c>
      <c r="L19" s="1448"/>
      <c r="M19" s="1448"/>
      <c r="N19" s="1466"/>
      <c r="O19" s="357" t="s">
        <v>1355</v>
      </c>
      <c r="P19" s="429"/>
    </row>
    <row r="20" spans="2:16" ht="32.25" customHeight="1" x14ac:dyDescent="0.25">
      <c r="B20" s="77" t="s">
        <v>424</v>
      </c>
      <c r="C20" s="1461" t="s">
        <v>1356</v>
      </c>
      <c r="D20" s="1428"/>
      <c r="E20" s="1428"/>
      <c r="F20" s="1428"/>
      <c r="G20" s="1428"/>
      <c r="H20" s="1436"/>
      <c r="I20" s="505" t="s">
        <v>1322</v>
      </c>
      <c r="J20" s="1490"/>
      <c r="K20" s="1478"/>
      <c r="L20" s="1701"/>
      <c r="M20" s="1701"/>
      <c r="N20" s="1454"/>
      <c r="O20" s="357" t="s">
        <v>1931</v>
      </c>
      <c r="P20" s="429"/>
    </row>
    <row r="21" spans="2:16" ht="30" customHeight="1" thickBot="1" x14ac:dyDescent="0.3">
      <c r="B21" s="77" t="s">
        <v>426</v>
      </c>
      <c r="C21" s="1461" t="s">
        <v>1357</v>
      </c>
      <c r="D21" s="1428"/>
      <c r="E21" s="1428"/>
      <c r="F21" s="1428"/>
      <c r="G21" s="1428"/>
      <c r="H21" s="1436"/>
      <c r="I21" s="505" t="s">
        <v>1820</v>
      </c>
      <c r="J21" s="1490"/>
      <c r="K21" s="1478"/>
      <c r="L21" s="1701"/>
      <c r="M21" s="1701"/>
      <c r="N21" s="1454"/>
      <c r="O21" s="1500" t="s">
        <v>1932</v>
      </c>
      <c r="P21" s="1500"/>
    </row>
    <row r="22" spans="2:16" ht="34.5"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59.25" customHeight="1" thickBot="1" x14ac:dyDescent="0.3">
      <c r="B23" s="421" t="s">
        <v>395</v>
      </c>
      <c r="C23" s="1791"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t="s">
        <v>3580</v>
      </c>
      <c r="M25" s="1495"/>
      <c r="N25" s="1452"/>
      <c r="O25" s="427" t="s">
        <v>2030</v>
      </c>
      <c r="P25" s="381"/>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2030</v>
      </c>
      <c r="P26" s="380"/>
    </row>
    <row r="27" spans="2:16" ht="69" customHeight="1" x14ac:dyDescent="0.25">
      <c r="B27" s="77" t="s">
        <v>438</v>
      </c>
      <c r="C27" s="1461" t="s">
        <v>1373</v>
      </c>
      <c r="D27" s="1428"/>
      <c r="E27" s="1428"/>
      <c r="F27" s="1428"/>
      <c r="G27" s="1428"/>
      <c r="H27" s="1428"/>
      <c r="I27" s="1436"/>
      <c r="J27" s="930">
        <v>4448068</v>
      </c>
      <c r="K27" s="1490"/>
      <c r="L27" s="1478"/>
      <c r="M27" s="1701"/>
      <c r="N27" s="1454"/>
      <c r="O27" s="1565" t="s">
        <v>3581</v>
      </c>
      <c r="P27" s="1565"/>
    </row>
    <row r="28" spans="2:16" ht="32.25" customHeight="1" x14ac:dyDescent="0.25">
      <c r="B28" s="430"/>
      <c r="C28" s="550" t="s">
        <v>395</v>
      </c>
      <c r="D28" s="1461" t="s">
        <v>1374</v>
      </c>
      <c r="E28" s="1428"/>
      <c r="F28" s="1428"/>
      <c r="G28" s="1428"/>
      <c r="H28" s="1428"/>
      <c r="I28" s="1436"/>
      <c r="J28" s="589">
        <v>1783961.55</v>
      </c>
      <c r="K28" s="1490"/>
      <c r="L28" s="1478"/>
      <c r="M28" s="1701"/>
      <c r="N28" s="1454"/>
      <c r="O28" s="1475"/>
      <c r="P28" s="1475"/>
    </row>
    <row r="29" spans="2:16" ht="51" customHeight="1" x14ac:dyDescent="0.25">
      <c r="B29" s="519" t="s">
        <v>441</v>
      </c>
      <c r="C29" s="1461" t="s">
        <v>1376</v>
      </c>
      <c r="D29" s="1428"/>
      <c r="E29" s="1428"/>
      <c r="F29" s="1428"/>
      <c r="G29" s="1436"/>
      <c r="H29" s="1652" t="s">
        <v>3582</v>
      </c>
      <c r="I29" s="1448"/>
      <c r="J29" s="1445"/>
      <c r="K29" s="1490"/>
      <c r="L29" s="1478"/>
      <c r="M29" s="1701"/>
      <c r="N29" s="1454"/>
      <c r="O29" s="1471"/>
      <c r="P29" s="1471"/>
    </row>
    <row r="30" spans="2:16" ht="28.5" customHeight="1" thickBot="1" x14ac:dyDescent="0.3">
      <c r="B30" s="497"/>
      <c r="C30" s="1459" t="s">
        <v>1378</v>
      </c>
      <c r="D30" s="1448"/>
      <c r="E30" s="1448"/>
      <c r="F30" s="1448"/>
      <c r="G30" s="1445"/>
      <c r="H30" s="1821" t="s">
        <v>2033</v>
      </c>
      <c r="I30" s="1448"/>
      <c r="J30" s="1445"/>
      <c r="K30" s="1490"/>
      <c r="L30" s="1479"/>
      <c r="M30" s="1484"/>
      <c r="N30" s="1481"/>
      <c r="O30" s="429" t="s">
        <v>1936</v>
      </c>
      <c r="P30" s="429"/>
    </row>
    <row r="31" spans="2:16" ht="51" customHeight="1" thickBot="1" x14ac:dyDescent="0.3">
      <c r="B31" s="221" t="s">
        <v>444</v>
      </c>
      <c r="C31" s="1423" t="s">
        <v>1380</v>
      </c>
      <c r="D31" s="1424"/>
      <c r="E31" s="1424"/>
      <c r="F31" s="1424"/>
      <c r="G31" s="1424"/>
      <c r="H31" s="1424"/>
      <c r="I31" s="1425"/>
      <c r="J31" s="709" t="s">
        <v>1336</v>
      </c>
      <c r="K31" s="512" t="s">
        <v>1381</v>
      </c>
      <c r="L31" s="2090" t="s">
        <v>3583</v>
      </c>
      <c r="M31" s="1431"/>
      <c r="N31" s="1433"/>
      <c r="O31" s="376" t="s">
        <v>1937</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75" customHeight="1" thickBot="1" x14ac:dyDescent="0.3">
      <c r="B33" s="436" t="s">
        <v>448</v>
      </c>
      <c r="C33" s="1791" t="s">
        <v>1383</v>
      </c>
      <c r="D33" s="1424"/>
      <c r="E33" s="1424"/>
      <c r="F33" s="1424"/>
      <c r="G33" s="1424"/>
      <c r="H33" s="1424"/>
      <c r="I33" s="1425"/>
      <c r="J33" s="437" t="s">
        <v>1322</v>
      </c>
      <c r="K33" s="710" t="s">
        <v>1381</v>
      </c>
      <c r="L33" s="1539" t="s">
        <v>3584</v>
      </c>
      <c r="M33" s="1424"/>
      <c r="N33" s="1578"/>
      <c r="O33" s="388" t="s">
        <v>1943</v>
      </c>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444806.8</v>
      </c>
      <c r="H36" s="595" t="s">
        <v>919</v>
      </c>
      <c r="I36" s="1632" t="s">
        <v>3585</v>
      </c>
      <c r="J36" s="1436"/>
      <c r="K36" s="1642" t="s">
        <v>3586</v>
      </c>
      <c r="L36" s="1428"/>
      <c r="M36" s="1428"/>
      <c r="N36" s="1429"/>
      <c r="O36" s="1475"/>
      <c r="P36" s="1475"/>
    </row>
    <row r="37" spans="2:17" ht="60" customHeight="1" x14ac:dyDescent="0.25">
      <c r="B37" s="419" t="s">
        <v>402</v>
      </c>
      <c r="C37" s="1461" t="s">
        <v>1391</v>
      </c>
      <c r="D37" s="1428"/>
      <c r="E37" s="1428"/>
      <c r="F37" s="1436"/>
      <c r="G37" s="594">
        <v>0</v>
      </c>
      <c r="H37" s="595" t="s">
        <v>919</v>
      </c>
      <c r="I37" s="1632" t="s">
        <v>3585</v>
      </c>
      <c r="J37" s="1436"/>
      <c r="K37" s="1642" t="s">
        <v>3587</v>
      </c>
      <c r="L37" s="1428"/>
      <c r="M37" s="1428"/>
      <c r="N37" s="1429"/>
      <c r="O37" s="1475"/>
      <c r="P37" s="1475"/>
    </row>
    <row r="38" spans="2:17" ht="42" customHeight="1" thickBot="1" x14ac:dyDescent="0.3">
      <c r="B38" s="421" t="s">
        <v>404</v>
      </c>
      <c r="C38" s="1459" t="s">
        <v>1392</v>
      </c>
      <c r="D38" s="1448"/>
      <c r="E38" s="1448"/>
      <c r="F38" s="1445"/>
      <c r="G38" s="596">
        <v>444806.8</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25" customHeight="1" thickBot="1" x14ac:dyDescent="0.3">
      <c r="B40" s="75" t="s">
        <v>460</v>
      </c>
      <c r="C40" s="1791" t="s">
        <v>1394</v>
      </c>
      <c r="D40" s="1424"/>
      <c r="E40" s="1424"/>
      <c r="F40" s="1424"/>
      <c r="G40" s="1424"/>
      <c r="H40" s="1425"/>
      <c r="I40" s="437" t="s">
        <v>1322</v>
      </c>
      <c r="J40" s="444" t="s">
        <v>1381</v>
      </c>
      <c r="K40" s="1761"/>
      <c r="L40" s="1424"/>
      <c r="M40" s="1424"/>
      <c r="N40" s="1578"/>
      <c r="O40" s="388" t="s">
        <v>1828</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1539</v>
      </c>
      <c r="P42" s="1500" t="s">
        <v>3588</v>
      </c>
    </row>
    <row r="43" spans="2:17" ht="28.5" customHeight="1" x14ac:dyDescent="0.25">
      <c r="B43" s="419" t="s">
        <v>395</v>
      </c>
      <c r="C43" s="1637" t="s">
        <v>1403</v>
      </c>
      <c r="D43" s="1428"/>
      <c r="E43" s="1436"/>
      <c r="F43" s="14" t="s">
        <v>1322</v>
      </c>
      <c r="G43" s="1891">
        <v>94744.544376106205</v>
      </c>
      <c r="H43" s="1436"/>
      <c r="I43" s="1639" t="s">
        <v>919</v>
      </c>
      <c r="J43" s="1436"/>
      <c r="K43" s="1633">
        <v>40560</v>
      </c>
      <c r="L43" s="1436"/>
      <c r="M43" s="448" t="s">
        <v>1539</v>
      </c>
      <c r="N43" s="714" t="s">
        <v>3589</v>
      </c>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1358</v>
      </c>
      <c r="G45" s="1891">
        <v>0</v>
      </c>
      <c r="H45" s="1436"/>
      <c r="I45" s="1639" t="s">
        <v>919</v>
      </c>
      <c r="J45" s="1436"/>
      <c r="K45" s="1633">
        <v>0</v>
      </c>
      <c r="L45" s="1436"/>
      <c r="M45" s="448" t="s">
        <v>1419</v>
      </c>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626">
        <v>94744.544376106205</v>
      </c>
      <c r="H47" s="1425"/>
      <c r="I47" s="1627"/>
      <c r="J47" s="1425"/>
      <c r="K47" s="1628">
        <v>40560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51.95" customHeight="1" x14ac:dyDescent="0.25">
      <c r="B50" s="419" t="s">
        <v>395</v>
      </c>
      <c r="C50" s="1461" t="s">
        <v>99</v>
      </c>
      <c r="D50" s="1428"/>
      <c r="E50" s="1436"/>
      <c r="F50" s="14" t="s">
        <v>1413</v>
      </c>
      <c r="G50" s="1631">
        <v>741334</v>
      </c>
      <c r="H50" s="1436"/>
      <c r="I50" s="1632" t="s">
        <v>919</v>
      </c>
      <c r="J50" s="1436"/>
      <c r="K50" s="1633">
        <v>142780.8833333333</v>
      </c>
      <c r="L50" s="1436"/>
      <c r="M50" s="448" t="s">
        <v>1415</v>
      </c>
      <c r="N50" s="812" t="s">
        <v>3590</v>
      </c>
      <c r="O50" s="357" t="s">
        <v>1416</v>
      </c>
      <c r="P50" s="429"/>
    </row>
    <row r="51" spans="1:16" s="459" customFormat="1" ht="32.25" customHeight="1" x14ac:dyDescent="0.25">
      <c r="B51" s="419" t="s">
        <v>402</v>
      </c>
      <c r="C51" s="1461" t="s">
        <v>1339</v>
      </c>
      <c r="D51" s="1428"/>
      <c r="E51" s="1436"/>
      <c r="F51" s="14" t="s">
        <v>1413</v>
      </c>
      <c r="G51" s="1631">
        <v>1728076</v>
      </c>
      <c r="H51" s="1436"/>
      <c r="I51" s="1632" t="s">
        <v>919</v>
      </c>
      <c r="J51" s="1436"/>
      <c r="K51" s="1633">
        <v>710120.66666666674</v>
      </c>
      <c r="L51" s="1436"/>
      <c r="M51" s="448" t="s">
        <v>1415</v>
      </c>
      <c r="N51" s="812" t="s">
        <v>3591</v>
      </c>
      <c r="O51" s="357" t="s">
        <v>483</v>
      </c>
      <c r="P51" s="429"/>
    </row>
    <row r="52" spans="1:16" s="459" customFormat="1" ht="32.25" customHeight="1" x14ac:dyDescent="0.25">
      <c r="B52" s="419" t="s">
        <v>404</v>
      </c>
      <c r="C52" s="1461" t="s">
        <v>1418</v>
      </c>
      <c r="D52" s="1428"/>
      <c r="E52" s="1436"/>
      <c r="F52" s="14" t="s">
        <v>1413</v>
      </c>
      <c r="G52" s="1631">
        <v>48898.26</v>
      </c>
      <c r="H52" s="1436"/>
      <c r="I52" s="1632" t="s">
        <v>919</v>
      </c>
      <c r="J52" s="1436"/>
      <c r="K52" s="1633">
        <v>19609.349999999999</v>
      </c>
      <c r="L52" s="1436"/>
      <c r="M52" s="448" t="s">
        <v>1415</v>
      </c>
      <c r="N52" s="812" t="s">
        <v>2208</v>
      </c>
      <c r="O52" s="357" t="s">
        <v>483</v>
      </c>
      <c r="P52" s="429"/>
    </row>
    <row r="53" spans="1:16" s="459" customFormat="1" ht="48.75" customHeight="1" x14ac:dyDescent="0.25">
      <c r="B53" s="419" t="s">
        <v>406</v>
      </c>
      <c r="C53" s="1461" t="s">
        <v>1420</v>
      </c>
      <c r="D53" s="1428"/>
      <c r="E53" s="1436"/>
      <c r="F53" s="14" t="s">
        <v>1413</v>
      </c>
      <c r="G53" s="1631">
        <v>152992.06629149799</v>
      </c>
      <c r="H53" s="1436"/>
      <c r="I53" s="1632" t="s">
        <v>919</v>
      </c>
      <c r="J53" s="1436"/>
      <c r="K53" s="1633">
        <v>67397</v>
      </c>
      <c r="L53" s="1436"/>
      <c r="M53" s="448" t="s">
        <v>1415</v>
      </c>
      <c r="N53" s="931" t="s">
        <v>3592</v>
      </c>
      <c r="O53" s="383" t="s">
        <v>1539</v>
      </c>
      <c r="P53" s="359" t="s">
        <v>3593</v>
      </c>
    </row>
    <row r="54" spans="1:16" s="459" customFormat="1" ht="32.25" customHeight="1" x14ac:dyDescent="0.25">
      <c r="B54" s="419" t="s">
        <v>409</v>
      </c>
      <c r="C54" s="1461" t="s">
        <v>1421</v>
      </c>
      <c r="D54" s="1428"/>
      <c r="E54" s="1436"/>
      <c r="F54" s="14" t="s">
        <v>1413</v>
      </c>
      <c r="G54" s="1631">
        <v>839223</v>
      </c>
      <c r="H54" s="1436"/>
      <c r="I54" s="1632" t="s">
        <v>919</v>
      </c>
      <c r="J54" s="1436"/>
      <c r="K54" s="1633">
        <v>247621</v>
      </c>
      <c r="L54" s="1436"/>
      <c r="M54" s="448" t="s">
        <v>1415</v>
      </c>
      <c r="N54" s="812" t="s">
        <v>3488</v>
      </c>
      <c r="O54" s="359" t="s">
        <v>483</v>
      </c>
      <c r="P54" s="385"/>
    </row>
    <row r="55" spans="1:16" ht="105" customHeight="1" thickBot="1" x14ac:dyDescent="0.3">
      <c r="B55" s="421" t="s">
        <v>411</v>
      </c>
      <c r="C55" s="1588" t="s">
        <v>1423</v>
      </c>
      <c r="D55" s="1448"/>
      <c r="E55" s="1445"/>
      <c r="F55" s="464"/>
      <c r="G55" s="1626">
        <v>3510523.3262914978</v>
      </c>
      <c r="H55" s="1425"/>
      <c r="I55" s="1627"/>
      <c r="J55" s="1425"/>
      <c r="K55" s="1628">
        <v>1187528.8999999999</v>
      </c>
      <c r="L55" s="1424"/>
      <c r="M55" s="454"/>
      <c r="N55" s="455"/>
      <c r="O55" s="359"/>
      <c r="P55" s="38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2.6279474306734919E-2</v>
      </c>
      <c r="K57" s="476" t="s">
        <v>1323</v>
      </c>
      <c r="L57" s="1622"/>
      <c r="M57" s="1428"/>
      <c r="N57" s="1429"/>
      <c r="O57" s="1587"/>
      <c r="P57" s="1587"/>
    </row>
    <row r="58" spans="1:16" ht="49.5" customHeight="1" x14ac:dyDescent="0.25">
      <c r="B58" s="606" t="s">
        <v>489</v>
      </c>
      <c r="C58" s="1630" t="s">
        <v>1426</v>
      </c>
      <c r="D58" s="1428"/>
      <c r="E58" s="1428"/>
      <c r="F58" s="1428"/>
      <c r="G58" s="1428"/>
      <c r="H58" s="1428"/>
      <c r="I58" s="1436"/>
      <c r="J58" s="605">
        <v>1</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3605267.8706676038</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605">
        <v>0.81052445031586828</v>
      </c>
      <c r="K60" s="476" t="s">
        <v>1323</v>
      </c>
      <c r="L60" s="1622" t="s">
        <v>3594</v>
      </c>
      <c r="M60" s="1428"/>
      <c r="N60" s="1429"/>
      <c r="O60" s="1475"/>
      <c r="P60" s="1475"/>
    </row>
    <row r="61" spans="1:16" ht="69" customHeight="1" x14ac:dyDescent="0.25">
      <c r="B61" s="608" t="s">
        <v>495</v>
      </c>
      <c r="C61" s="1461" t="s">
        <v>1429</v>
      </c>
      <c r="D61" s="1428"/>
      <c r="E61" s="1428"/>
      <c r="F61" s="1428"/>
      <c r="G61" s="1428"/>
      <c r="H61" s="1428"/>
      <c r="I61" s="1436"/>
      <c r="J61" s="609">
        <v>0.68840547600367286</v>
      </c>
      <c r="K61" s="476" t="s">
        <v>1323</v>
      </c>
      <c r="L61" s="1622"/>
      <c r="M61" s="1428"/>
      <c r="N61" s="1429"/>
      <c r="O61" s="1475"/>
      <c r="P61" s="1475"/>
    </row>
    <row r="62" spans="1:16" ht="42.75" customHeight="1" x14ac:dyDescent="0.25">
      <c r="B62" s="608" t="s">
        <v>497</v>
      </c>
      <c r="C62" s="1621" t="s">
        <v>1430</v>
      </c>
      <c r="D62" s="1428"/>
      <c r="E62" s="1428"/>
      <c r="F62" s="1428"/>
      <c r="G62" s="1428"/>
      <c r="H62" s="1428"/>
      <c r="I62" s="1436"/>
      <c r="J62" s="605" t="s">
        <v>94</v>
      </c>
      <c r="K62" s="610" t="s">
        <v>1381</v>
      </c>
      <c r="L62" s="1622"/>
      <c r="M62" s="1428"/>
      <c r="N62" s="1429"/>
      <c r="O62" s="1471"/>
      <c r="P62" s="1471"/>
    </row>
    <row r="63" spans="1:16" ht="53.25" customHeight="1" x14ac:dyDescent="0.25">
      <c r="B63" s="608" t="s">
        <v>499</v>
      </c>
      <c r="C63" s="1901" t="s">
        <v>1431</v>
      </c>
      <c r="D63" s="1428"/>
      <c r="E63" s="1428"/>
      <c r="F63" s="1428"/>
      <c r="G63" s="1428"/>
      <c r="H63" s="1428"/>
      <c r="I63" s="1436"/>
      <c r="J63" s="611">
        <v>2.1300156467056301E-2</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c r="M64" s="1448"/>
      <c r="N64" s="1466"/>
      <c r="O64" s="1565" t="s">
        <v>1950</v>
      </c>
      <c r="P64" s="1565"/>
    </row>
    <row r="65" spans="2:16" ht="21" customHeight="1" x14ac:dyDescent="0.25">
      <c r="B65" s="419" t="s">
        <v>395</v>
      </c>
      <c r="C65" s="1806" t="s">
        <v>1433</v>
      </c>
      <c r="D65" s="1428"/>
      <c r="E65" s="1428"/>
      <c r="F65" s="1428"/>
      <c r="G65" s="1428"/>
      <c r="H65" s="1428"/>
      <c r="I65" s="1436"/>
      <c r="J65" s="12" t="s">
        <v>1322</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1336</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21" customHeight="1" x14ac:dyDescent="0.25">
      <c r="B69" s="419" t="s">
        <v>409</v>
      </c>
      <c r="C69" s="1540" t="s">
        <v>1436</v>
      </c>
      <c r="D69" s="1428"/>
      <c r="E69" s="1428"/>
      <c r="F69" s="1436"/>
      <c r="G69" s="1474" t="s">
        <v>1419</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c r="J71" s="1448"/>
      <c r="K71" s="1448"/>
      <c r="L71" s="1448"/>
      <c r="M71" s="1448"/>
      <c r="N71" s="1466"/>
      <c r="O71" s="1565" t="s">
        <v>1950</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1419</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4" t="s">
        <v>3595</v>
      </c>
      <c r="L82" s="1428"/>
      <c r="M82" s="1428"/>
      <c r="N82" s="1429"/>
      <c r="O82" s="357" t="s">
        <v>1828</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50.1" customHeight="1" x14ac:dyDescent="0.25">
      <c r="B84" s="1453"/>
      <c r="C84" s="1701"/>
      <c r="D84" s="1701"/>
      <c r="E84" s="1450"/>
      <c r="F84" s="1607" t="s">
        <v>3596</v>
      </c>
      <c r="G84" s="1428"/>
      <c r="H84" s="1436"/>
      <c r="I84" s="1606">
        <v>346074</v>
      </c>
      <c r="J84" s="1436"/>
      <c r="K84" s="2089" t="s">
        <v>3597</v>
      </c>
      <c r="L84" s="1428"/>
      <c r="M84" s="1428"/>
      <c r="N84" s="1429"/>
      <c r="O84" s="1475"/>
      <c r="P84" s="1475"/>
    </row>
    <row r="85" spans="2:16" ht="21" customHeight="1" x14ac:dyDescent="0.25">
      <c r="B85" s="1453"/>
      <c r="C85" s="1701"/>
      <c r="D85" s="1701"/>
      <c r="E85" s="1450"/>
      <c r="F85" s="1607"/>
      <c r="G85" s="1428"/>
      <c r="H85" s="1436"/>
      <c r="I85" s="1606"/>
      <c r="J85" s="1436"/>
      <c r="K85" s="1802"/>
      <c r="L85" s="1428"/>
      <c r="M85" s="1428"/>
      <c r="N85" s="1436"/>
      <c r="O85" s="1475"/>
      <c r="P85" s="1475"/>
    </row>
    <row r="86" spans="2:16" ht="21" customHeight="1" x14ac:dyDescent="0.25">
      <c r="B86" s="1453"/>
      <c r="C86" s="1701"/>
      <c r="D86" s="1701"/>
      <c r="E86" s="1450"/>
      <c r="F86" s="1607"/>
      <c r="G86" s="1428"/>
      <c r="H86" s="1436"/>
      <c r="I86" s="1606"/>
      <c r="J86" s="1436"/>
      <c r="K86" s="1802"/>
      <c r="L86" s="1428"/>
      <c r="M86" s="1428"/>
      <c r="N86" s="1436"/>
      <c r="O86" s="1475"/>
      <c r="P86" s="1475"/>
    </row>
    <row r="87" spans="2:16" ht="21.75" customHeight="1" thickBot="1" x14ac:dyDescent="0.3">
      <c r="B87" s="1611"/>
      <c r="C87" s="1468"/>
      <c r="D87" s="1468"/>
      <c r="E87" s="1612"/>
      <c r="F87" s="1576"/>
      <c r="G87" s="1424"/>
      <c r="H87" s="1425"/>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1454</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1322</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1336</v>
      </c>
      <c r="H95" s="1436"/>
      <c r="I95" s="1528" t="s">
        <v>1322</v>
      </c>
      <c r="J95" s="1436"/>
      <c r="K95" s="505" t="s">
        <v>1322</v>
      </c>
      <c r="L95" s="1567" t="s">
        <v>1322</v>
      </c>
      <c r="M95" s="1428"/>
      <c r="N95" s="1429"/>
      <c r="O95" s="1475"/>
      <c r="P95" s="1475"/>
    </row>
    <row r="96" spans="2:16" ht="26.25" customHeight="1" x14ac:dyDescent="0.25">
      <c r="B96" s="612" t="s">
        <v>536</v>
      </c>
      <c r="C96" s="1595" t="s">
        <v>1464</v>
      </c>
      <c r="D96" s="1428"/>
      <c r="E96" s="1428"/>
      <c r="F96" s="1436"/>
      <c r="G96" s="1528" t="s">
        <v>1336</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1336</v>
      </c>
      <c r="J99" s="1436"/>
      <c r="K99" s="505" t="s">
        <v>1322</v>
      </c>
      <c r="L99" s="1567" t="s">
        <v>1336</v>
      </c>
      <c r="M99" s="1428"/>
      <c r="N99" s="1429"/>
      <c r="O99" s="1475"/>
      <c r="P99" s="1475"/>
    </row>
    <row r="100" spans="2:16" ht="24" customHeight="1" x14ac:dyDescent="0.25">
      <c r="B100" s="612" t="s">
        <v>419</v>
      </c>
      <c r="C100" s="1595" t="s">
        <v>1468</v>
      </c>
      <c r="D100" s="1428"/>
      <c r="E100" s="1428"/>
      <c r="F100" s="1436"/>
      <c r="G100" s="1528" t="s">
        <v>1336</v>
      </c>
      <c r="H100" s="1436"/>
      <c r="I100" s="1528" t="s">
        <v>1322</v>
      </c>
      <c r="J100" s="1436"/>
      <c r="K100" s="505" t="s">
        <v>1322</v>
      </c>
      <c r="L100" s="1567" t="s">
        <v>1358</v>
      </c>
      <c r="M100" s="1428"/>
      <c r="N100" s="1429"/>
      <c r="O100" s="1475"/>
      <c r="P100" s="1475"/>
    </row>
    <row r="101" spans="2:16" ht="24" customHeight="1" x14ac:dyDescent="0.25">
      <c r="B101" s="612" t="s">
        <v>540</v>
      </c>
      <c r="C101" s="1595" t="s">
        <v>1469</v>
      </c>
      <c r="D101" s="1428"/>
      <c r="E101" s="1428"/>
      <c r="F101" s="1436"/>
      <c r="G101" s="1528" t="s">
        <v>1336</v>
      </c>
      <c r="H101" s="1436"/>
      <c r="I101" s="1528" t="s">
        <v>1322</v>
      </c>
      <c r="J101" s="1436"/>
      <c r="K101" s="505" t="s">
        <v>1322</v>
      </c>
      <c r="L101" s="1567" t="s">
        <v>1358</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1358</v>
      </c>
      <c r="M102" s="1428"/>
      <c r="N102" s="1429"/>
      <c r="O102" s="1475"/>
      <c r="P102" s="1475"/>
    </row>
    <row r="103" spans="2:16" ht="29.25" customHeight="1" x14ac:dyDescent="0.25">
      <c r="B103" s="612" t="s">
        <v>544</v>
      </c>
      <c r="C103" s="1595" t="s">
        <v>1471</v>
      </c>
      <c r="D103" s="1428"/>
      <c r="E103" s="1428"/>
      <c r="F103" s="1436"/>
      <c r="G103" s="1528" t="s">
        <v>1336</v>
      </c>
      <c r="H103" s="1436"/>
      <c r="I103" s="1528" t="s">
        <v>1322</v>
      </c>
      <c r="J103" s="1436"/>
      <c r="K103" s="505" t="s">
        <v>1322</v>
      </c>
      <c r="L103" s="1567" t="s">
        <v>1358</v>
      </c>
      <c r="M103" s="1428"/>
      <c r="N103" s="1429"/>
      <c r="O103" s="1475"/>
      <c r="P103" s="1475"/>
    </row>
    <row r="104" spans="2:16" ht="21" customHeight="1" x14ac:dyDescent="0.25">
      <c r="B104" s="612" t="s">
        <v>546</v>
      </c>
      <c r="C104" s="1595" t="s">
        <v>1472</v>
      </c>
      <c r="D104" s="1428"/>
      <c r="E104" s="1428"/>
      <c r="F104" s="1436"/>
      <c r="G104" s="1528" t="s">
        <v>1336</v>
      </c>
      <c r="H104" s="1436"/>
      <c r="I104" s="1528" t="s">
        <v>1322</v>
      </c>
      <c r="J104" s="1436"/>
      <c r="K104" s="505" t="s">
        <v>1322</v>
      </c>
      <c r="L104" s="1567" t="s">
        <v>1358</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394.5" customHeight="1" x14ac:dyDescent="0.25">
      <c r="B111" s="76" t="s">
        <v>553</v>
      </c>
      <c r="C111" s="1558" t="s">
        <v>1477</v>
      </c>
      <c r="D111" s="1439"/>
      <c r="E111" s="1439"/>
      <c r="F111" s="1559"/>
      <c r="G111" s="424" t="s">
        <v>1322</v>
      </c>
      <c r="H111" s="1800" t="s">
        <v>1478</v>
      </c>
      <c r="I111" s="1559"/>
      <c r="J111" s="2088" t="s">
        <v>3598</v>
      </c>
      <c r="K111" s="1439"/>
      <c r="L111" s="1439"/>
      <c r="M111" s="1439"/>
      <c r="N111" s="1440"/>
      <c r="O111" s="389" t="s">
        <v>1848</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57" customHeight="1" x14ac:dyDescent="0.25">
      <c r="B113" s="419" t="s">
        <v>557</v>
      </c>
      <c r="C113" s="1461" t="s">
        <v>1481</v>
      </c>
      <c r="D113" s="1428"/>
      <c r="E113" s="1428"/>
      <c r="F113" s="1428"/>
      <c r="G113" s="1436"/>
      <c r="H113" s="1492" t="s">
        <v>3599</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3600</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92" t="s">
        <v>1322</v>
      </c>
      <c r="I115" s="1428"/>
      <c r="J115" s="1428"/>
      <c r="K115" s="1490"/>
      <c r="L115" s="1479"/>
      <c r="M115" s="1484"/>
      <c r="N115" s="1481"/>
      <c r="O115" s="1475"/>
      <c r="P115" s="1475"/>
    </row>
    <row r="116" spans="1:16" ht="34.5" customHeight="1" x14ac:dyDescent="0.25">
      <c r="B116" s="419" t="s">
        <v>406</v>
      </c>
      <c r="C116" s="1461" t="s">
        <v>1486</v>
      </c>
      <c r="D116" s="1428"/>
      <c r="E116" s="1428"/>
      <c r="F116" s="1428"/>
      <c r="G116" s="1436"/>
      <c r="H116" s="1492" t="s">
        <v>1322</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1854</v>
      </c>
      <c r="P117" s="1565"/>
    </row>
    <row r="118" spans="1:16" ht="72.75" customHeight="1" x14ac:dyDescent="0.25">
      <c r="B118" s="419" t="s">
        <v>395</v>
      </c>
      <c r="C118" s="1461" t="s">
        <v>1489</v>
      </c>
      <c r="D118" s="1428"/>
      <c r="E118" s="1428"/>
      <c r="F118" s="1428"/>
      <c r="G118" s="1436"/>
      <c r="H118" s="1462" t="s">
        <v>1419</v>
      </c>
      <c r="I118" s="1428"/>
      <c r="J118" s="1436"/>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c r="M119" s="1448"/>
      <c r="N119" s="1466"/>
      <c r="O119" s="1565" t="s">
        <v>1854</v>
      </c>
      <c r="P119" s="1565"/>
    </row>
    <row r="120" spans="1:16" ht="105" customHeight="1" x14ac:dyDescent="0.25">
      <c r="A120" s="358"/>
      <c r="B120" s="419" t="s">
        <v>395</v>
      </c>
      <c r="C120" s="1461" t="s">
        <v>1489</v>
      </c>
      <c r="D120" s="1428"/>
      <c r="E120" s="1428"/>
      <c r="F120" s="1428"/>
      <c r="G120" s="1436"/>
      <c r="H120" s="2087" t="s">
        <v>3601</v>
      </c>
      <c r="I120" s="1428"/>
      <c r="J120" s="1436"/>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1546</v>
      </c>
      <c r="P122" s="1583"/>
    </row>
    <row r="123" spans="1:16" ht="83.25" customHeight="1" x14ac:dyDescent="0.25">
      <c r="B123" s="419" t="s">
        <v>557</v>
      </c>
      <c r="C123" s="1595" t="s">
        <v>1460</v>
      </c>
      <c r="D123" s="1428"/>
      <c r="E123" s="1428"/>
      <c r="F123" s="1436"/>
      <c r="G123" s="1528" t="s">
        <v>1498</v>
      </c>
      <c r="H123" s="1428"/>
      <c r="I123" s="1436"/>
      <c r="J123" s="1528" t="s">
        <v>1358</v>
      </c>
      <c r="K123" s="1428"/>
      <c r="L123" s="1436"/>
      <c r="M123" s="1563"/>
      <c r="N123" s="1429"/>
      <c r="O123" s="1454"/>
      <c r="P123" s="1454"/>
    </row>
    <row r="124" spans="1:16" ht="42" customHeight="1" x14ac:dyDescent="0.25">
      <c r="B124" s="419" t="s">
        <v>402</v>
      </c>
      <c r="C124" s="1595" t="s">
        <v>1461</v>
      </c>
      <c r="D124" s="1428"/>
      <c r="E124" s="1428"/>
      <c r="F124" s="1436"/>
      <c r="G124" s="1528" t="s">
        <v>1498</v>
      </c>
      <c r="H124" s="1428"/>
      <c r="I124" s="1436"/>
      <c r="J124" s="1528" t="s">
        <v>1358</v>
      </c>
      <c r="K124" s="1428"/>
      <c r="L124" s="1436"/>
      <c r="M124" s="1563"/>
      <c r="N124" s="1429"/>
      <c r="O124" s="1454"/>
      <c r="P124" s="1454"/>
    </row>
    <row r="125" spans="1:16" ht="31.5" customHeight="1" x14ac:dyDescent="0.25">
      <c r="B125" s="419" t="s">
        <v>404</v>
      </c>
      <c r="C125" s="489" t="s">
        <v>419</v>
      </c>
      <c r="D125" s="1595" t="s">
        <v>1500</v>
      </c>
      <c r="E125" s="1428"/>
      <c r="F125" s="1436"/>
      <c r="G125" s="1528" t="s">
        <v>1499</v>
      </c>
      <c r="H125" s="1428"/>
      <c r="I125" s="1436"/>
      <c r="J125" s="1528" t="s">
        <v>1358</v>
      </c>
      <c r="K125" s="1428"/>
      <c r="L125" s="1436"/>
      <c r="M125" s="1563"/>
      <c r="N125" s="1429"/>
      <c r="O125" s="1454"/>
      <c r="P125" s="1454"/>
    </row>
    <row r="126" spans="1:16" ht="32.25" customHeight="1" x14ac:dyDescent="0.25">
      <c r="B126" s="419"/>
      <c r="C126" s="490" t="s">
        <v>509</v>
      </c>
      <c r="D126" s="1595" t="s">
        <v>1501</v>
      </c>
      <c r="E126" s="1428"/>
      <c r="F126" s="1436"/>
      <c r="G126" s="1528" t="s">
        <v>1499</v>
      </c>
      <c r="H126" s="1428"/>
      <c r="I126" s="1436"/>
      <c r="J126" s="1528" t="s">
        <v>1358</v>
      </c>
      <c r="K126" s="1428"/>
      <c r="L126" s="1436"/>
      <c r="M126" s="614"/>
      <c r="N126" s="491"/>
      <c r="O126" s="1454"/>
      <c r="P126" s="1454"/>
    </row>
    <row r="127" spans="1:16" ht="41.25" customHeight="1" x14ac:dyDescent="0.25">
      <c r="B127" s="419" t="s">
        <v>406</v>
      </c>
      <c r="C127" s="1595" t="s">
        <v>1463</v>
      </c>
      <c r="D127" s="1428"/>
      <c r="E127" s="1428"/>
      <c r="F127" s="1436"/>
      <c r="G127" s="1528" t="s">
        <v>1499</v>
      </c>
      <c r="H127" s="1428"/>
      <c r="I127" s="1436"/>
      <c r="J127" s="1528" t="s">
        <v>1358</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1358</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1358</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1358</v>
      </c>
      <c r="K130" s="1428"/>
      <c r="L130" s="1436"/>
      <c r="M130" s="1563"/>
      <c r="N130" s="1429"/>
      <c r="O130" s="1454"/>
      <c r="P130" s="1454"/>
    </row>
    <row r="131" spans="1:16" ht="28.5" customHeight="1" x14ac:dyDescent="0.25">
      <c r="B131" s="419" t="s">
        <v>417</v>
      </c>
      <c r="C131" s="1595" t="s">
        <v>1503</v>
      </c>
      <c r="D131" s="1428"/>
      <c r="E131" s="1428"/>
      <c r="F131" s="1436"/>
      <c r="G131" s="1528" t="s">
        <v>1419</v>
      </c>
      <c r="H131" s="1428"/>
      <c r="I131" s="1436"/>
      <c r="J131" s="1528" t="s">
        <v>1358</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1358</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1358</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1358</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1358</v>
      </c>
      <c r="K135" s="1428"/>
      <c r="L135" s="1436"/>
      <c r="M135" s="1563"/>
      <c r="N135" s="1429"/>
      <c r="O135" s="1454"/>
      <c r="P135" s="1454"/>
    </row>
    <row r="136" spans="1:16" ht="28.5" customHeight="1" x14ac:dyDescent="0.25">
      <c r="B136" s="421" t="s">
        <v>546</v>
      </c>
      <c r="C136" s="1595" t="s">
        <v>1472</v>
      </c>
      <c r="D136" s="1428"/>
      <c r="E136" s="1428"/>
      <c r="F136" s="1436"/>
      <c r="G136" s="1528" t="s">
        <v>1498</v>
      </c>
      <c r="H136" s="1428"/>
      <c r="I136" s="1436"/>
      <c r="J136" s="1528" t="s">
        <v>1358</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c r="I137" s="1425"/>
      <c r="J137" s="1576"/>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3602</v>
      </c>
      <c r="P139" s="2086" t="s">
        <v>3603</v>
      </c>
    </row>
    <row r="140" spans="1:16" ht="48.95" customHeight="1" x14ac:dyDescent="0.25">
      <c r="A140" s="466"/>
      <c r="B140" s="499" t="s">
        <v>395</v>
      </c>
      <c r="C140" s="1461" t="s">
        <v>1513</v>
      </c>
      <c r="D140" s="1428"/>
      <c r="E140" s="1436"/>
      <c r="F140" s="14" t="s">
        <v>1322</v>
      </c>
      <c r="G140" s="1566" t="s">
        <v>3604</v>
      </c>
      <c r="H140" s="1428"/>
      <c r="I140" s="1428"/>
      <c r="J140" s="1428"/>
      <c r="K140" s="1436"/>
      <c r="L140" s="1547" t="s">
        <v>1322</v>
      </c>
      <c r="M140" s="1428"/>
      <c r="N140" s="1428"/>
      <c r="O140" s="1475"/>
      <c r="P140" s="1475"/>
    </row>
    <row r="141" spans="1:16" ht="48.95" customHeight="1" x14ac:dyDescent="0.25">
      <c r="A141" s="466"/>
      <c r="B141" s="499" t="s">
        <v>402</v>
      </c>
      <c r="C141" s="1461" t="s">
        <v>1515</v>
      </c>
      <c r="D141" s="1428"/>
      <c r="E141" s="1436"/>
      <c r="F141" s="14" t="s">
        <v>1322</v>
      </c>
      <c r="G141" s="1566" t="s">
        <v>3604</v>
      </c>
      <c r="H141" s="1428"/>
      <c r="I141" s="1428"/>
      <c r="J141" s="1428"/>
      <c r="K141" s="1436"/>
      <c r="L141" s="1547" t="s">
        <v>1322</v>
      </c>
      <c r="M141" s="1428"/>
      <c r="N141" s="1428"/>
      <c r="O141" s="1475"/>
      <c r="P141" s="1475"/>
    </row>
    <row r="142" spans="1:16" ht="48.95" customHeight="1" x14ac:dyDescent="0.25">
      <c r="A142" s="466"/>
      <c r="B142" s="499" t="s">
        <v>404</v>
      </c>
      <c r="C142" s="1461" t="s">
        <v>1516</v>
      </c>
      <c r="D142" s="1428"/>
      <c r="E142" s="1436"/>
      <c r="F142" s="14" t="s">
        <v>1322</v>
      </c>
      <c r="G142" s="1566" t="s">
        <v>3604</v>
      </c>
      <c r="H142" s="1428"/>
      <c r="I142" s="1428"/>
      <c r="J142" s="1428"/>
      <c r="K142" s="1436"/>
      <c r="L142" s="1547" t="s">
        <v>1322</v>
      </c>
      <c r="M142" s="1428"/>
      <c r="N142" s="1428"/>
      <c r="O142" s="1475"/>
      <c r="P142" s="1475"/>
    </row>
    <row r="143" spans="1:16" ht="48.95" customHeight="1" x14ac:dyDescent="0.25">
      <c r="A143" s="466"/>
      <c r="B143" s="499" t="s">
        <v>406</v>
      </c>
      <c r="C143" s="1461" t="s">
        <v>1517</v>
      </c>
      <c r="D143" s="1428"/>
      <c r="E143" s="1436"/>
      <c r="F143" s="14" t="s">
        <v>1322</v>
      </c>
      <c r="G143" s="1566" t="s">
        <v>3604</v>
      </c>
      <c r="H143" s="1428"/>
      <c r="I143" s="1428"/>
      <c r="J143" s="1428"/>
      <c r="K143" s="1436"/>
      <c r="L143" s="1547" t="s">
        <v>1322</v>
      </c>
      <c r="M143" s="1428"/>
      <c r="N143" s="1428"/>
      <c r="O143" s="1475"/>
      <c r="P143" s="1475"/>
    </row>
    <row r="144" spans="1:16" ht="48.95" customHeight="1" x14ac:dyDescent="0.25">
      <c r="A144" s="466"/>
      <c r="B144" s="419" t="s">
        <v>409</v>
      </c>
      <c r="C144" s="1461" t="s">
        <v>1518</v>
      </c>
      <c r="D144" s="1428"/>
      <c r="E144" s="1436"/>
      <c r="F144" s="14" t="s">
        <v>1322</v>
      </c>
      <c r="G144" s="1566" t="s">
        <v>3604</v>
      </c>
      <c r="H144" s="1428"/>
      <c r="I144" s="1428"/>
      <c r="J144" s="1428"/>
      <c r="K144" s="1436"/>
      <c r="L144" s="1547" t="s">
        <v>1322</v>
      </c>
      <c r="M144" s="1428"/>
      <c r="N144" s="1428"/>
      <c r="O144" s="1475"/>
      <c r="P144" s="1475"/>
    </row>
    <row r="145" spans="1:16" ht="48.95" customHeight="1" x14ac:dyDescent="0.25">
      <c r="A145" s="466"/>
      <c r="B145" s="418" t="s">
        <v>411</v>
      </c>
      <c r="C145" s="1488" t="s">
        <v>1519</v>
      </c>
      <c r="D145" s="1428"/>
      <c r="E145" s="1436"/>
      <c r="F145" s="14" t="s">
        <v>1322</v>
      </c>
      <c r="G145" s="1566" t="s">
        <v>3604</v>
      </c>
      <c r="H145" s="1428"/>
      <c r="I145" s="1428"/>
      <c r="J145" s="1428"/>
      <c r="K145" s="1436"/>
      <c r="L145" s="1547" t="s">
        <v>1322</v>
      </c>
      <c r="M145" s="1428"/>
      <c r="N145" s="1428"/>
      <c r="O145" s="1475"/>
      <c r="P145" s="1475"/>
    </row>
    <row r="146" spans="1:16" ht="48.95" customHeight="1" x14ac:dyDescent="0.25">
      <c r="A146" s="466"/>
      <c r="B146" s="418" t="s">
        <v>414</v>
      </c>
      <c r="C146" s="1461" t="s">
        <v>1520</v>
      </c>
      <c r="D146" s="1428"/>
      <c r="E146" s="1436"/>
      <c r="F146" s="14" t="s">
        <v>1322</v>
      </c>
      <c r="G146" s="1566" t="s">
        <v>3604</v>
      </c>
      <c r="H146" s="1428"/>
      <c r="I146" s="1428"/>
      <c r="J146" s="1428"/>
      <c r="K146" s="1436"/>
      <c r="L146" s="1547" t="s">
        <v>1322</v>
      </c>
      <c r="M146" s="1428"/>
      <c r="N146" s="1428"/>
      <c r="O146" s="1475"/>
      <c r="P146" s="1475"/>
    </row>
    <row r="147" spans="1:16" ht="48.95" customHeight="1" x14ac:dyDescent="0.25">
      <c r="A147" s="466"/>
      <c r="B147" s="418" t="s">
        <v>417</v>
      </c>
      <c r="C147" s="1461" t="s">
        <v>1521</v>
      </c>
      <c r="D147" s="1428"/>
      <c r="E147" s="1436"/>
      <c r="F147" s="14" t="s">
        <v>1322</v>
      </c>
      <c r="G147" s="1566" t="s">
        <v>3604</v>
      </c>
      <c r="H147" s="1428"/>
      <c r="I147" s="1428"/>
      <c r="J147" s="1428"/>
      <c r="K147" s="1436"/>
      <c r="L147" s="1547" t="s">
        <v>1322</v>
      </c>
      <c r="M147" s="1428"/>
      <c r="N147" s="1428"/>
      <c r="O147" s="1475"/>
      <c r="P147" s="1475"/>
    </row>
    <row r="148" spans="1:16" ht="48.95" customHeight="1" x14ac:dyDescent="0.25">
      <c r="A148" s="466"/>
      <c r="B148" s="418" t="s">
        <v>419</v>
      </c>
      <c r="C148" s="1461" t="s">
        <v>1522</v>
      </c>
      <c r="D148" s="1428"/>
      <c r="E148" s="1436"/>
      <c r="F148" s="14" t="s">
        <v>1322</v>
      </c>
      <c r="G148" s="1566" t="s">
        <v>3604</v>
      </c>
      <c r="H148" s="1428"/>
      <c r="I148" s="1428"/>
      <c r="J148" s="1428"/>
      <c r="K148" s="1436"/>
      <c r="L148" s="1547" t="s">
        <v>1322</v>
      </c>
      <c r="M148" s="1428"/>
      <c r="N148" s="1428"/>
      <c r="O148" s="1475"/>
      <c r="P148" s="1475"/>
    </row>
    <row r="149" spans="1:16" ht="48.95" customHeight="1" x14ac:dyDescent="0.25">
      <c r="A149" s="466"/>
      <c r="B149" s="418" t="s">
        <v>540</v>
      </c>
      <c r="C149" s="1461" t="s">
        <v>1523</v>
      </c>
      <c r="D149" s="1428"/>
      <c r="E149" s="1436"/>
      <c r="F149" s="14" t="s">
        <v>1322</v>
      </c>
      <c r="G149" s="1566" t="s">
        <v>3604</v>
      </c>
      <c r="H149" s="1428"/>
      <c r="I149" s="1428"/>
      <c r="J149" s="1428"/>
      <c r="K149" s="1436"/>
      <c r="L149" s="1547" t="s">
        <v>1322</v>
      </c>
      <c r="M149" s="1428"/>
      <c r="N149" s="1428"/>
      <c r="O149" s="1475"/>
      <c r="P149" s="1475"/>
    </row>
    <row r="150" spans="1:16" ht="48.95" customHeight="1" x14ac:dyDescent="0.25">
      <c r="A150" s="466"/>
      <c r="B150" s="419" t="s">
        <v>542</v>
      </c>
      <c r="C150" s="1461" t="s">
        <v>1524</v>
      </c>
      <c r="D150" s="1428"/>
      <c r="E150" s="1436"/>
      <c r="F150" s="14" t="s">
        <v>1322</v>
      </c>
      <c r="G150" s="1566" t="s">
        <v>3604</v>
      </c>
      <c r="H150" s="1428"/>
      <c r="I150" s="1428"/>
      <c r="J150" s="1428"/>
      <c r="K150" s="1436"/>
      <c r="L150" s="1547" t="s">
        <v>1322</v>
      </c>
      <c r="M150" s="1428"/>
      <c r="N150" s="1428"/>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18.75" customHeight="1" x14ac:dyDescent="0.25">
      <c r="A152" s="466"/>
      <c r="B152" s="499" t="s">
        <v>395</v>
      </c>
      <c r="C152" s="1461" t="s">
        <v>1513</v>
      </c>
      <c r="D152" s="1428"/>
      <c r="E152" s="1436"/>
      <c r="F152" s="1" t="s">
        <v>1322</v>
      </c>
      <c r="G152" s="1557" t="s">
        <v>3604</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3604</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t="s">
        <v>3604</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t="s">
        <v>3604</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t="s">
        <v>3604</v>
      </c>
      <c r="H156" s="1448"/>
      <c r="I156" s="1448"/>
      <c r="J156" s="1448"/>
      <c r="K156" s="1448"/>
      <c r="L156" s="1448"/>
      <c r="M156" s="1448"/>
      <c r="N156" s="1466"/>
      <c r="O156" s="1475"/>
      <c r="P156" s="1454"/>
    </row>
    <row r="157" spans="1:16" ht="38.25" customHeight="1" x14ac:dyDescent="0.25">
      <c r="A157" s="466"/>
      <c r="B157" s="418" t="s">
        <v>411</v>
      </c>
      <c r="C157" s="1488" t="s">
        <v>1519</v>
      </c>
      <c r="D157" s="1428"/>
      <c r="E157" s="1436"/>
      <c r="F157" s="1" t="s">
        <v>1322</v>
      </c>
      <c r="G157" s="1557" t="s">
        <v>3604</v>
      </c>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1322</v>
      </c>
      <c r="G158" s="1557" t="s">
        <v>3604</v>
      </c>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1322</v>
      </c>
      <c r="G159" s="1557" t="s">
        <v>3604</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1322</v>
      </c>
      <c r="G160" s="1557" t="s">
        <v>3604</v>
      </c>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1322</v>
      </c>
      <c r="G161" s="1557" t="s">
        <v>3604</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1322</v>
      </c>
      <c r="G162" s="1557" t="s">
        <v>3604</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65" t="s">
        <v>1512</v>
      </c>
      <c r="P163" s="1565"/>
    </row>
    <row r="164" spans="1:16" ht="20.25" customHeight="1" x14ac:dyDescent="0.25">
      <c r="A164" s="466"/>
      <c r="B164" s="499" t="s">
        <v>395</v>
      </c>
      <c r="C164" s="1461" t="s">
        <v>1513</v>
      </c>
      <c r="D164" s="1428"/>
      <c r="E164" s="1436"/>
      <c r="F164" s="14" t="s">
        <v>1336</v>
      </c>
      <c r="G164" s="1566" t="s">
        <v>1419</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1419</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1419</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1419</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14" t="s">
        <v>1336</v>
      </c>
      <c r="G168" s="1566" t="s">
        <v>1419</v>
      </c>
      <c r="H168" s="1428"/>
      <c r="I168" s="1428"/>
      <c r="J168" s="1428"/>
      <c r="K168" s="1436"/>
      <c r="L168" s="1567" t="s">
        <v>1419</v>
      </c>
      <c r="M168" s="1428"/>
      <c r="N168" s="1429"/>
      <c r="O168" s="1475"/>
      <c r="P168" s="1475"/>
    </row>
    <row r="169" spans="1:16" ht="36" customHeight="1" x14ac:dyDescent="0.25">
      <c r="A169" s="466"/>
      <c r="B169" s="418" t="s">
        <v>411</v>
      </c>
      <c r="C169" s="1488" t="s">
        <v>1519</v>
      </c>
      <c r="D169" s="1428"/>
      <c r="E169" s="1436"/>
      <c r="F169" s="14" t="s">
        <v>1336</v>
      </c>
      <c r="G169" s="1566" t="s">
        <v>1419</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14" t="s">
        <v>1336</v>
      </c>
      <c r="G170" s="1566" t="s">
        <v>1419</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14" t="s">
        <v>1336</v>
      </c>
      <c r="G171" s="1566" t="s">
        <v>1419</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14" t="s">
        <v>1336</v>
      </c>
      <c r="G172" s="1566" t="s">
        <v>1419</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14" t="s">
        <v>1336</v>
      </c>
      <c r="G173" s="1566" t="s">
        <v>1419</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14" t="s">
        <v>1336</v>
      </c>
      <c r="G174" s="1566" t="s">
        <v>1419</v>
      </c>
      <c r="H174" s="1428"/>
      <c r="I174" s="1428"/>
      <c r="J174" s="1428"/>
      <c r="K174" s="1436"/>
      <c r="L174" s="1567" t="s">
        <v>1419</v>
      </c>
      <c r="M174" s="1428"/>
      <c r="N174" s="1429"/>
      <c r="O174" s="1471"/>
      <c r="P174" s="1471"/>
    </row>
    <row r="175" spans="1:16" ht="61.5" customHeight="1" thickBot="1" x14ac:dyDescent="0.3">
      <c r="A175" s="466"/>
      <c r="B175" s="3" t="s">
        <v>595</v>
      </c>
      <c r="C175" s="1488" t="s">
        <v>1531</v>
      </c>
      <c r="D175" s="1428"/>
      <c r="E175" s="1436"/>
      <c r="F175" s="495" t="s">
        <v>1509</v>
      </c>
      <c r="G175" s="1793" t="s">
        <v>1532</v>
      </c>
      <c r="H175" s="1428"/>
      <c r="I175" s="1428"/>
      <c r="J175" s="1428"/>
      <c r="K175" s="1428"/>
      <c r="L175" s="1428"/>
      <c r="M175" s="1428"/>
      <c r="N175" s="1429"/>
      <c r="O175" s="1500" t="s">
        <v>1527</v>
      </c>
      <c r="P175" s="1723"/>
    </row>
    <row r="176" spans="1:16" ht="21" customHeight="1" x14ac:dyDescent="0.25">
      <c r="A176" s="466"/>
      <c r="B176" s="499" t="s">
        <v>395</v>
      </c>
      <c r="C176" s="1461" t="s">
        <v>1513</v>
      </c>
      <c r="D176" s="1428"/>
      <c r="E176" s="1436"/>
      <c r="F176" s="14" t="s">
        <v>1336</v>
      </c>
      <c r="G176" s="1557" t="s">
        <v>1419</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4" t="s">
        <v>1336</v>
      </c>
      <c r="G177" s="1557" t="s">
        <v>1419</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4" t="s">
        <v>1336</v>
      </c>
      <c r="G178" s="1557" t="s">
        <v>1419</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4" t="s">
        <v>1336</v>
      </c>
      <c r="G179" s="1557" t="s">
        <v>1419</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4" t="s">
        <v>1336</v>
      </c>
      <c r="G180" s="1557" t="s">
        <v>1419</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4" t="s">
        <v>1336</v>
      </c>
      <c r="G181" s="1557" t="s">
        <v>1419</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4" t="s">
        <v>1336</v>
      </c>
      <c r="G182" s="1557" t="s">
        <v>1419</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4" t="s">
        <v>1336</v>
      </c>
      <c r="G183" s="1557" t="s">
        <v>1419</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4" t="s">
        <v>1336</v>
      </c>
      <c r="G184" s="1557" t="s">
        <v>1419</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4" t="s">
        <v>1336</v>
      </c>
      <c r="G185" s="1557" t="s">
        <v>1419</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14" t="s">
        <v>1336</v>
      </c>
      <c r="G186" s="1557" t="s">
        <v>1419</v>
      </c>
      <c r="H186" s="1448"/>
      <c r="I186" s="1448"/>
      <c r="J186" s="1448"/>
      <c r="K186" s="1448"/>
      <c r="L186" s="1448"/>
      <c r="M186" s="1448"/>
      <c r="N186" s="1466"/>
      <c r="O186" s="1422"/>
      <c r="P186" s="1475"/>
    </row>
    <row r="187" spans="1:16" ht="34.5" customHeight="1" x14ac:dyDescent="0.25">
      <c r="B187" s="77" t="s">
        <v>598</v>
      </c>
      <c r="C187" s="1558" t="s">
        <v>1534</v>
      </c>
      <c r="D187" s="1439"/>
      <c r="E187" s="1439"/>
      <c r="F187" s="1439"/>
      <c r="G187" s="1559"/>
      <c r="H187" s="1560" t="s">
        <v>1322</v>
      </c>
      <c r="I187" s="1439"/>
      <c r="J187" s="1559"/>
      <c r="K187" s="1561" t="s">
        <v>1381</v>
      </c>
      <c r="L187" s="1562" t="s">
        <v>3605</v>
      </c>
      <c r="M187" s="1495"/>
      <c r="N187" s="1452"/>
      <c r="O187" s="1470" t="s">
        <v>1977</v>
      </c>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1322</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1322</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1322</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1322</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56" t="s">
        <v>1738</v>
      </c>
      <c r="I193" s="1448"/>
      <c r="J193" s="1445"/>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1872</v>
      </c>
      <c r="P194" s="1497"/>
    </row>
    <row r="195" spans="2:16" ht="23.25" customHeight="1" x14ac:dyDescent="0.25">
      <c r="B195" s="419" t="s">
        <v>395</v>
      </c>
      <c r="C195" s="1461" t="s">
        <v>1540</v>
      </c>
      <c r="D195" s="1428"/>
      <c r="E195" s="1428"/>
      <c r="F195" s="1428"/>
      <c r="G195" s="1436"/>
      <c r="H195" s="1462" t="s">
        <v>1322</v>
      </c>
      <c r="I195" s="1428"/>
      <c r="J195" s="1436"/>
      <c r="K195" s="1514" t="s">
        <v>1381</v>
      </c>
      <c r="L195" s="1563" t="s">
        <v>3606</v>
      </c>
      <c r="M195" s="1448"/>
      <c r="N195" s="1466"/>
      <c r="O195" s="1475"/>
      <c r="P195" s="1475"/>
    </row>
    <row r="196" spans="2:16" ht="23.25" customHeight="1" x14ac:dyDescent="0.25">
      <c r="B196" s="419" t="s">
        <v>402</v>
      </c>
      <c r="C196" s="1461" t="s">
        <v>1541</v>
      </c>
      <c r="D196" s="1428"/>
      <c r="E196" s="1428"/>
      <c r="F196" s="1428"/>
      <c r="G196" s="1436"/>
      <c r="H196" s="1462" t="s">
        <v>1322</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1322</v>
      </c>
      <c r="I197" s="1428"/>
      <c r="J197" s="1436"/>
      <c r="K197" s="1490"/>
      <c r="L197" s="1478"/>
      <c r="M197" s="1701"/>
      <c r="N197" s="1454"/>
      <c r="O197" s="1475"/>
      <c r="P197" s="1475"/>
    </row>
    <row r="198" spans="2:16" ht="408.95" customHeight="1" x14ac:dyDescent="0.25">
      <c r="B198" s="77"/>
      <c r="C198" s="1461" t="s">
        <v>1543</v>
      </c>
      <c r="D198" s="1428"/>
      <c r="E198" s="1436"/>
      <c r="F198" s="1552" t="s">
        <v>3607</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t="s">
        <v>1546</v>
      </c>
      <c r="P199" s="1470"/>
    </row>
    <row r="200" spans="2:16" ht="38.25" customHeight="1" x14ac:dyDescent="0.25">
      <c r="B200" s="503"/>
      <c r="C200" s="1461" t="s">
        <v>1547</v>
      </c>
      <c r="D200" s="1428"/>
      <c r="E200" s="1436"/>
      <c r="F200" s="1552" t="s">
        <v>1419</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1322</v>
      </c>
      <c r="I201" s="1428"/>
      <c r="J201" s="1436"/>
      <c r="K201" s="1490"/>
      <c r="L201" s="1478"/>
      <c r="M201" s="1701"/>
      <c r="N201" s="1454"/>
      <c r="O201" s="1554" t="s">
        <v>1549</v>
      </c>
      <c r="P201" s="1714"/>
    </row>
    <row r="202" spans="2:16" ht="27" customHeight="1" x14ac:dyDescent="0.25">
      <c r="B202" s="421" t="s">
        <v>395</v>
      </c>
      <c r="C202" s="1461" t="s">
        <v>1550</v>
      </c>
      <c r="D202" s="1428"/>
      <c r="E202" s="1428"/>
      <c r="F202" s="1428"/>
      <c r="G202" s="1436"/>
      <c r="H202" s="2085">
        <v>0.17</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1336</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1322</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868" t="s">
        <v>1419</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v>43495</v>
      </c>
      <c r="L218" s="1490"/>
      <c r="M218" s="1478"/>
      <c r="N218" s="1454"/>
      <c r="O218" s="1475"/>
      <c r="P218" s="1475"/>
    </row>
    <row r="219" spans="2:16" ht="23.25" customHeight="1" x14ac:dyDescent="0.25">
      <c r="B219" s="507" t="s">
        <v>631</v>
      </c>
      <c r="C219" s="1461" t="s">
        <v>1560</v>
      </c>
      <c r="D219" s="1428"/>
      <c r="E219" s="1436"/>
      <c r="F219" s="1462" t="s">
        <v>3608</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1563</v>
      </c>
      <c r="P220" s="1470"/>
    </row>
    <row r="221" spans="2:16" ht="23.25" customHeight="1" x14ac:dyDescent="0.25">
      <c r="B221" s="504" t="s">
        <v>395</v>
      </c>
      <c r="C221" s="1540" t="s">
        <v>1459</v>
      </c>
      <c r="D221" s="1428"/>
      <c r="E221" s="1436"/>
      <c r="F221" s="1474" t="s">
        <v>1564</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1983</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1358</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1419</v>
      </c>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1358</v>
      </c>
      <c r="H227" s="508" t="s">
        <v>1381</v>
      </c>
      <c r="I227" s="1537"/>
      <c r="J227" s="1428"/>
      <c r="K227" s="1428"/>
      <c r="L227" s="1428"/>
      <c r="M227" s="1428"/>
      <c r="N227" s="1429"/>
      <c r="O227" s="500" t="s">
        <v>1539</v>
      </c>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t="s">
        <v>1987</v>
      </c>
      <c r="P228" s="1470"/>
    </row>
    <row r="229" spans="1:16" ht="33" customHeight="1" x14ac:dyDescent="0.25">
      <c r="B229" s="507" t="s">
        <v>644</v>
      </c>
      <c r="C229" s="1457" t="s">
        <v>1575</v>
      </c>
      <c r="D229" s="1428"/>
      <c r="E229" s="1428"/>
      <c r="F229" s="4" t="s">
        <v>1322</v>
      </c>
      <c r="G229" s="518" t="s">
        <v>1381</v>
      </c>
      <c r="H229" s="1537" t="s">
        <v>3609</v>
      </c>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t="s">
        <v>3610</v>
      </c>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t="s">
        <v>3610</v>
      </c>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t="s">
        <v>3611</v>
      </c>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t="s">
        <v>1987</v>
      </c>
      <c r="P236" s="1500"/>
    </row>
    <row r="237" spans="1:16" ht="30" customHeight="1" x14ac:dyDescent="0.25">
      <c r="B237" s="504" t="s">
        <v>395</v>
      </c>
      <c r="C237" s="1461" t="s">
        <v>1583</v>
      </c>
      <c r="D237" s="1428"/>
      <c r="E237" s="1436"/>
      <c r="F237" s="14" t="s">
        <v>1358</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1322</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1322</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1358</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1887</v>
      </c>
      <c r="P242" s="1497"/>
    </row>
    <row r="243" spans="2:16" ht="21.75" customHeight="1" thickBot="1" x14ac:dyDescent="0.3">
      <c r="B243" s="1788" t="s">
        <v>1590</v>
      </c>
      <c r="C243" s="1428"/>
      <c r="D243" s="1428"/>
      <c r="E243" s="1428"/>
      <c r="F243" s="1428"/>
      <c r="G243" s="1428"/>
      <c r="H243" s="1428"/>
      <c r="I243" s="1428"/>
      <c r="J243" s="1428"/>
      <c r="K243" s="1428"/>
      <c r="L243" s="1428"/>
      <c r="M243" s="1428"/>
      <c r="N243" s="1428"/>
      <c r="O243" s="1475"/>
      <c r="P243" s="1475"/>
    </row>
    <row r="244" spans="2:16" ht="63.75" customHeight="1" x14ac:dyDescent="0.25">
      <c r="B244" s="204" t="s">
        <v>395</v>
      </c>
      <c r="C244" s="1491" t="s">
        <v>1591</v>
      </c>
      <c r="D244" s="1484"/>
      <c r="E244" s="1484"/>
      <c r="F244" s="1484"/>
      <c r="G244" s="517" t="s">
        <v>1322</v>
      </c>
      <c r="H244" s="1789" t="s">
        <v>1381</v>
      </c>
      <c r="I244" s="1949" t="s">
        <v>3612</v>
      </c>
      <c r="J244" s="1495"/>
      <c r="K244" s="1495"/>
      <c r="L244" s="1495"/>
      <c r="M244" s="1495"/>
      <c r="N244" s="1452"/>
      <c r="O244" s="1475"/>
      <c r="P244" s="1475"/>
    </row>
    <row r="245" spans="2:16" ht="36.75" customHeight="1" x14ac:dyDescent="0.25">
      <c r="B245" s="421" t="s">
        <v>402</v>
      </c>
      <c r="C245" s="1461" t="s">
        <v>1592</v>
      </c>
      <c r="D245" s="1428"/>
      <c r="E245" s="1428"/>
      <c r="F245" s="1428"/>
      <c r="G245" s="1436"/>
      <c r="H245" s="1478"/>
      <c r="I245" s="1701"/>
      <c r="J245" s="1701"/>
      <c r="K245" s="1701"/>
      <c r="L245" s="1701"/>
      <c r="M245" s="1701"/>
      <c r="N245" s="1454"/>
      <c r="O245" s="1475"/>
      <c r="P245" s="1475"/>
    </row>
    <row r="246" spans="2:16" ht="28.5" customHeight="1" x14ac:dyDescent="0.25">
      <c r="B246" s="419"/>
      <c r="C246" s="499" t="s">
        <v>419</v>
      </c>
      <c r="D246" s="1491" t="s">
        <v>1536</v>
      </c>
      <c r="E246" s="1484"/>
      <c r="F246" s="1528" t="s">
        <v>1593</v>
      </c>
      <c r="G246" s="1436"/>
      <c r="H246" s="1478"/>
      <c r="I246" s="1701"/>
      <c r="J246" s="1701"/>
      <c r="K246" s="1701"/>
      <c r="L246" s="1701"/>
      <c r="M246" s="1701"/>
      <c r="N246" s="1454"/>
      <c r="O246" s="1475"/>
      <c r="P246" s="1475"/>
    </row>
    <row r="247" spans="2:16" ht="28.5" customHeight="1" x14ac:dyDescent="0.25">
      <c r="B247" s="419"/>
      <c r="C247" s="509" t="s">
        <v>509</v>
      </c>
      <c r="D247" s="1461" t="s">
        <v>1594</v>
      </c>
      <c r="E247" s="1436"/>
      <c r="F247" s="1529" t="s">
        <v>1597</v>
      </c>
      <c r="G247" s="1436"/>
      <c r="H247" s="1478"/>
      <c r="I247" s="1701"/>
      <c r="J247" s="1701"/>
      <c r="K247" s="1701"/>
      <c r="L247" s="1701"/>
      <c r="M247" s="1701"/>
      <c r="N247" s="1454"/>
      <c r="O247" s="1475"/>
      <c r="P247" s="1475"/>
    </row>
    <row r="248" spans="2:16" ht="28.5" customHeight="1" x14ac:dyDescent="0.25">
      <c r="B248" s="419"/>
      <c r="C248" s="509" t="s">
        <v>511</v>
      </c>
      <c r="D248" s="1461" t="s">
        <v>1596</v>
      </c>
      <c r="E248" s="1436"/>
      <c r="F248" s="1530" t="s">
        <v>1597</v>
      </c>
      <c r="G248" s="1701"/>
      <c r="H248" s="1478"/>
      <c r="I248" s="1701"/>
      <c r="J248" s="1701"/>
      <c r="K248" s="1701"/>
      <c r="L248" s="1701"/>
      <c r="M248" s="1701"/>
      <c r="N248" s="1454"/>
      <c r="O248" s="1475"/>
      <c r="P248" s="1475"/>
    </row>
    <row r="249" spans="2:16" ht="29.25" customHeight="1" x14ac:dyDescent="0.25">
      <c r="B249" s="418"/>
      <c r="C249" s="509" t="s">
        <v>513</v>
      </c>
      <c r="D249" s="1457" t="s">
        <v>1598</v>
      </c>
      <c r="E249" s="1428"/>
      <c r="F249" s="1528" t="s">
        <v>1597</v>
      </c>
      <c r="G249" s="1436"/>
      <c r="H249" s="1479"/>
      <c r="I249" s="1484"/>
      <c r="J249" s="1484"/>
      <c r="K249" s="1484"/>
      <c r="L249" s="1484"/>
      <c r="M249" s="1484"/>
      <c r="N249" s="1481"/>
      <c r="O249" s="1475"/>
      <c r="P249" s="1475"/>
    </row>
    <row r="250" spans="2:16" ht="90" customHeight="1" thickBot="1" x14ac:dyDescent="0.3">
      <c r="B250" s="204" t="s">
        <v>404</v>
      </c>
      <c r="C250" s="1461" t="s">
        <v>1599</v>
      </c>
      <c r="D250" s="1428"/>
      <c r="E250" s="1436"/>
      <c r="F250" s="1529" t="s">
        <v>2239</v>
      </c>
      <c r="G250" s="1436"/>
      <c r="H250" s="518" t="s">
        <v>1381</v>
      </c>
      <c r="I250" s="1790" t="s">
        <v>3613</v>
      </c>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1618</v>
      </c>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1</v>
      </c>
      <c r="I254" s="527">
        <v>12</v>
      </c>
      <c r="J254" s="623">
        <v>8.3333333333333329E-2</v>
      </c>
      <c r="K254" s="526">
        <v>851</v>
      </c>
      <c r="L254" s="526">
        <v>4863</v>
      </c>
      <c r="M254" s="624">
        <v>0.17499485914044829</v>
      </c>
      <c r="N254" s="847"/>
      <c r="O254" s="1475"/>
      <c r="P254" s="1475"/>
    </row>
    <row r="255" spans="2:16" ht="24.75" customHeight="1" x14ac:dyDescent="0.25">
      <c r="B255" s="498" t="s">
        <v>509</v>
      </c>
      <c r="C255" s="1519" t="s">
        <v>1617</v>
      </c>
      <c r="D255" s="1428"/>
      <c r="E255" s="1428"/>
      <c r="F255" s="1428"/>
      <c r="G255" s="1436"/>
      <c r="H255" s="526" t="s">
        <v>2770</v>
      </c>
      <c r="I255" s="526" t="s">
        <v>2770</v>
      </c>
      <c r="J255" s="623" t="s">
        <v>93</v>
      </c>
      <c r="K255" s="526" t="s">
        <v>2770</v>
      </c>
      <c r="L255" s="526" t="s">
        <v>2770</v>
      </c>
      <c r="M255" s="623" t="s">
        <v>93</v>
      </c>
      <c r="N255" s="847"/>
      <c r="O255" s="1714" t="s">
        <v>1618</v>
      </c>
      <c r="P255" s="1714"/>
    </row>
    <row r="256" spans="2:16" ht="36" customHeight="1" x14ac:dyDescent="0.25">
      <c r="B256" s="498" t="s">
        <v>511</v>
      </c>
      <c r="C256" s="1519" t="s">
        <v>1619</v>
      </c>
      <c r="D256" s="1428"/>
      <c r="E256" s="1436"/>
      <c r="F256" s="1522"/>
      <c r="G256" s="1436"/>
      <c r="H256" s="526" t="s">
        <v>2770</v>
      </c>
      <c r="I256" s="526" t="s">
        <v>2770</v>
      </c>
      <c r="J256" s="623" t="s">
        <v>93</v>
      </c>
      <c r="K256" s="526" t="s">
        <v>2770</v>
      </c>
      <c r="L256" s="526" t="s">
        <v>2770</v>
      </c>
      <c r="M256" s="623" t="s">
        <v>93</v>
      </c>
      <c r="N256" s="850"/>
      <c r="O256" s="1475"/>
      <c r="P256" s="1475"/>
    </row>
    <row r="257" spans="2:16" ht="20.25" customHeight="1" x14ac:dyDescent="0.25">
      <c r="B257" s="535" t="s">
        <v>402</v>
      </c>
      <c r="C257" s="1523" t="s">
        <v>1620</v>
      </c>
      <c r="D257" s="1428"/>
      <c r="E257" s="1428"/>
      <c r="F257" s="1428"/>
      <c r="G257" s="1436"/>
      <c r="H257" s="526">
        <v>0</v>
      </c>
      <c r="I257" s="527">
        <v>12</v>
      </c>
      <c r="J257" s="627">
        <v>0</v>
      </c>
      <c r="K257" s="526">
        <v>934</v>
      </c>
      <c r="L257" s="526">
        <v>4763</v>
      </c>
      <c r="M257" s="624">
        <v>0.1960948981734201</v>
      </c>
      <c r="N257" s="852"/>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t="s">
        <v>1618</v>
      </c>
      <c r="P258" s="1518"/>
    </row>
    <row r="259" spans="2:16" ht="24.75" customHeight="1" x14ac:dyDescent="0.25">
      <c r="B259" s="497" t="s">
        <v>419</v>
      </c>
      <c r="C259" s="1519" t="s">
        <v>1622</v>
      </c>
      <c r="D259" s="1428"/>
      <c r="E259" s="1428"/>
      <c r="F259" s="1428"/>
      <c r="G259" s="1436"/>
      <c r="H259" s="526">
        <v>0</v>
      </c>
      <c r="I259" s="527">
        <v>12</v>
      </c>
      <c r="J259" s="623">
        <v>0</v>
      </c>
      <c r="K259" s="526">
        <v>2142</v>
      </c>
      <c r="L259" s="526">
        <v>4423</v>
      </c>
      <c r="M259" s="624">
        <v>0.48428668324666518</v>
      </c>
      <c r="N259" s="853"/>
      <c r="O259" s="1475"/>
      <c r="P259" s="1475"/>
    </row>
    <row r="260" spans="2:16" ht="24.75" customHeight="1" x14ac:dyDescent="0.25">
      <c r="B260" s="497" t="s">
        <v>509</v>
      </c>
      <c r="C260" s="1520" t="s">
        <v>1623</v>
      </c>
      <c r="D260" s="1428"/>
      <c r="E260" s="1428"/>
      <c r="F260" s="1428"/>
      <c r="G260" s="537"/>
      <c r="H260" s="526">
        <v>1</v>
      </c>
      <c r="I260" s="527">
        <v>12</v>
      </c>
      <c r="J260" s="623">
        <v>8.3333333333333329E-2</v>
      </c>
      <c r="K260" s="526">
        <v>1200</v>
      </c>
      <c r="L260" s="526">
        <v>4884</v>
      </c>
      <c r="M260" s="624">
        <v>0.24570024570024571</v>
      </c>
      <c r="N260" s="854"/>
      <c r="O260" s="1475"/>
      <c r="P260" s="1475"/>
    </row>
    <row r="261" spans="2:16" ht="24.75" customHeight="1" x14ac:dyDescent="0.25">
      <c r="B261" s="497" t="s">
        <v>511</v>
      </c>
      <c r="C261" s="1519" t="s">
        <v>1624</v>
      </c>
      <c r="D261" s="1428"/>
      <c r="E261" s="1428"/>
      <c r="F261" s="1428"/>
      <c r="G261" s="1436"/>
      <c r="H261" s="526" t="s">
        <v>2770</v>
      </c>
      <c r="I261" s="526" t="s">
        <v>2770</v>
      </c>
      <c r="J261" s="623" t="s">
        <v>93</v>
      </c>
      <c r="K261" s="526" t="s">
        <v>2770</v>
      </c>
      <c r="L261" s="526" t="s">
        <v>2770</v>
      </c>
      <c r="M261" s="623" t="s">
        <v>93</v>
      </c>
      <c r="N261" s="853"/>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12</v>
      </c>
      <c r="J263" s="623">
        <v>0</v>
      </c>
      <c r="K263" s="526">
        <v>495</v>
      </c>
      <c r="L263" s="526">
        <v>4967</v>
      </c>
      <c r="M263" s="624">
        <v>9.9657741091201929E-2</v>
      </c>
      <c r="N263" s="855"/>
      <c r="O263" s="1475"/>
      <c r="P263" s="1475"/>
    </row>
    <row r="264" spans="2:16" ht="22.5" customHeight="1" x14ac:dyDescent="0.25">
      <c r="B264" s="497" t="s">
        <v>509</v>
      </c>
      <c r="C264" s="1519" t="s">
        <v>1627</v>
      </c>
      <c r="D264" s="1428"/>
      <c r="E264" s="1428"/>
      <c r="F264" s="1428"/>
      <c r="G264" s="1436"/>
      <c r="H264" s="526">
        <v>5</v>
      </c>
      <c r="I264" s="527">
        <v>12</v>
      </c>
      <c r="J264" s="623">
        <v>0.41666666666666669</v>
      </c>
      <c r="K264" s="526">
        <v>1447</v>
      </c>
      <c r="L264" s="526">
        <v>4605</v>
      </c>
      <c r="M264" s="624">
        <v>0.31422366992399559</v>
      </c>
      <c r="N264" s="853"/>
      <c r="O264" s="1475"/>
      <c r="P264" s="1475"/>
    </row>
    <row r="265" spans="2:16" ht="22.5" customHeight="1" x14ac:dyDescent="0.25">
      <c r="B265" s="535" t="s">
        <v>409</v>
      </c>
      <c r="C265" s="1523" t="s">
        <v>1554</v>
      </c>
      <c r="D265" s="1428"/>
      <c r="E265" s="1428"/>
      <c r="F265" s="1428"/>
      <c r="G265" s="1436"/>
      <c r="H265" s="526">
        <v>0</v>
      </c>
      <c r="I265" s="527">
        <v>12</v>
      </c>
      <c r="J265" s="623">
        <v>0</v>
      </c>
      <c r="K265" s="526">
        <v>618</v>
      </c>
      <c r="L265" s="526">
        <v>4917</v>
      </c>
      <c r="M265" s="624">
        <v>0.12568639414277</v>
      </c>
      <c r="N265" s="857"/>
      <c r="O265" s="1475"/>
      <c r="P265" s="1475"/>
    </row>
    <row r="266" spans="2:16" ht="22.5" customHeight="1" x14ac:dyDescent="0.25">
      <c r="B266" s="535" t="s">
        <v>411</v>
      </c>
      <c r="C266" s="1523" t="s">
        <v>1555</v>
      </c>
      <c r="D266" s="1428"/>
      <c r="E266" s="1428"/>
      <c r="F266" s="1428"/>
      <c r="G266" s="1436"/>
      <c r="H266" s="526" t="s">
        <v>2770</v>
      </c>
      <c r="I266" s="526" t="s">
        <v>2770</v>
      </c>
      <c r="J266" s="623" t="s">
        <v>93</v>
      </c>
      <c r="K266" s="526" t="s">
        <v>2770</v>
      </c>
      <c r="L266" s="526" t="s">
        <v>2770</v>
      </c>
      <c r="M266" s="623" t="s">
        <v>93</v>
      </c>
      <c r="N266" s="853"/>
      <c r="O266" s="1475"/>
      <c r="P266" s="1475"/>
    </row>
    <row r="267" spans="2:16" ht="22.5" customHeight="1" x14ac:dyDescent="0.25">
      <c r="B267" s="535" t="s">
        <v>414</v>
      </c>
      <c r="C267" s="1523" t="s">
        <v>1465</v>
      </c>
      <c r="D267" s="1428"/>
      <c r="E267" s="1428"/>
      <c r="F267" s="1428"/>
      <c r="G267" s="1436"/>
      <c r="H267" s="526">
        <v>0</v>
      </c>
      <c r="I267" s="527">
        <v>12</v>
      </c>
      <c r="J267" s="623">
        <v>0</v>
      </c>
      <c r="K267" s="526">
        <v>633</v>
      </c>
      <c r="L267" s="526">
        <v>4941</v>
      </c>
      <c r="M267" s="624">
        <v>0.12811171827565271</v>
      </c>
      <c r="N267" s="857"/>
      <c r="O267" s="1475"/>
      <c r="P267" s="1475"/>
    </row>
    <row r="268" spans="2:16" ht="22.5" customHeight="1" x14ac:dyDescent="0.25">
      <c r="B268" s="535" t="s">
        <v>417</v>
      </c>
      <c r="C268" s="1523" t="s">
        <v>1466</v>
      </c>
      <c r="D268" s="1428"/>
      <c r="E268" s="1428"/>
      <c r="F268" s="1428"/>
      <c r="G268" s="1436"/>
      <c r="H268" s="526">
        <v>6</v>
      </c>
      <c r="I268" s="527">
        <v>12</v>
      </c>
      <c r="J268" s="623">
        <v>0.5</v>
      </c>
      <c r="K268" s="526">
        <v>998</v>
      </c>
      <c r="L268" s="526">
        <v>4733</v>
      </c>
      <c r="M268" s="624">
        <v>0.2108599197126558</v>
      </c>
      <c r="N268" s="857"/>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6" t="s">
        <v>2770</v>
      </c>
      <c r="I270" s="526" t="s">
        <v>2770</v>
      </c>
      <c r="J270" s="623" t="s">
        <v>93</v>
      </c>
      <c r="K270" s="526" t="s">
        <v>2770</v>
      </c>
      <c r="L270" s="526" t="s">
        <v>2770</v>
      </c>
      <c r="M270" s="623" t="s">
        <v>93</v>
      </c>
      <c r="N270" s="855"/>
      <c r="O270" s="1475"/>
      <c r="P270" s="1475"/>
    </row>
    <row r="271" spans="2:16" ht="22.5" customHeight="1" x14ac:dyDescent="0.25">
      <c r="B271" s="497" t="s">
        <v>509</v>
      </c>
      <c r="C271" s="1517" t="s">
        <v>1630</v>
      </c>
      <c r="D271" s="1428"/>
      <c r="E271" s="1428"/>
      <c r="F271" s="1428"/>
      <c r="G271" s="1436"/>
      <c r="H271" s="526" t="s">
        <v>2770</v>
      </c>
      <c r="I271" s="526" t="s">
        <v>2770</v>
      </c>
      <c r="J271" s="623" t="s">
        <v>93</v>
      </c>
      <c r="K271" s="526" t="s">
        <v>2770</v>
      </c>
      <c r="L271" s="526" t="s">
        <v>2770</v>
      </c>
      <c r="M271" s="623" t="s">
        <v>93</v>
      </c>
      <c r="N271" s="853"/>
      <c r="O271" s="1475"/>
      <c r="P271" s="1475"/>
    </row>
    <row r="272" spans="2:16" ht="22.5" customHeight="1" x14ac:dyDescent="0.25">
      <c r="B272" s="535" t="s">
        <v>540</v>
      </c>
      <c r="C272" s="1523" t="s">
        <v>1472</v>
      </c>
      <c r="D272" s="1428"/>
      <c r="E272" s="1428"/>
      <c r="F272" s="1428"/>
      <c r="G272" s="1436"/>
      <c r="H272" s="526">
        <v>4</v>
      </c>
      <c r="I272" s="527">
        <v>4</v>
      </c>
      <c r="J272" s="623">
        <v>1</v>
      </c>
      <c r="K272" s="526">
        <v>869</v>
      </c>
      <c r="L272" s="526">
        <v>4818</v>
      </c>
      <c r="M272" s="624">
        <v>0.18036529680365301</v>
      </c>
      <c r="N272" s="853"/>
      <c r="O272" s="1475"/>
      <c r="P272" s="1475"/>
    </row>
    <row r="273" spans="2:16" ht="48" customHeight="1" x14ac:dyDescent="0.25">
      <c r="B273" s="414" t="s">
        <v>542</v>
      </c>
      <c r="C273" s="1461" t="s">
        <v>1631</v>
      </c>
      <c r="D273" s="1428"/>
      <c r="E273" s="1428"/>
      <c r="F273" s="1428"/>
      <c r="G273" s="1436"/>
      <c r="H273" s="540">
        <v>17</v>
      </c>
      <c r="I273" s="540">
        <v>112</v>
      </c>
      <c r="J273" s="623">
        <v>0.1517857142857143</v>
      </c>
      <c r="K273" s="540">
        <v>10187</v>
      </c>
      <c r="L273" s="540">
        <v>47914</v>
      </c>
      <c r="M273" s="624">
        <v>0.2126100930834412</v>
      </c>
      <c r="N273" s="859"/>
      <c r="O273" s="1471"/>
      <c r="P273" s="1471"/>
    </row>
    <row r="274" spans="2:16" ht="141" customHeight="1" thickBot="1" x14ac:dyDescent="0.3">
      <c r="B274" s="452" t="s">
        <v>697</v>
      </c>
      <c r="C274" s="1423" t="s">
        <v>1632</v>
      </c>
      <c r="D274" s="1424"/>
      <c r="E274" s="1424"/>
      <c r="F274" s="1424"/>
      <c r="G274" s="1425"/>
      <c r="H274" s="1997" t="s">
        <v>3614</v>
      </c>
      <c r="I274" s="1424"/>
      <c r="J274" s="1424"/>
      <c r="K274" s="1424"/>
      <c r="L274" s="1424"/>
      <c r="M274" s="1424"/>
      <c r="N274" s="1578"/>
      <c r="O274" s="743" t="s">
        <v>1618</v>
      </c>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1635</v>
      </c>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t="s">
        <v>1896</v>
      </c>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56.25" customHeight="1" x14ac:dyDescent="0.25">
      <c r="B279" s="419" t="s">
        <v>402</v>
      </c>
      <c r="C279" s="1461" t="s">
        <v>1638</v>
      </c>
      <c r="D279" s="1428"/>
      <c r="E279" s="1428"/>
      <c r="F279" s="1428"/>
      <c r="G279" s="1436"/>
      <c r="H279" s="1462" t="s">
        <v>3615</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1641</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1336</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c r="M282" s="1448"/>
      <c r="N282" s="1466"/>
      <c r="O282" s="1506" t="s">
        <v>2001</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2002</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2002</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1336</v>
      </c>
      <c r="I286" s="1448"/>
      <c r="J286" s="1445"/>
      <c r="K286" s="1490"/>
      <c r="L286" s="1478"/>
      <c r="M286" s="1701"/>
      <c r="N286" s="1454"/>
      <c r="O286" s="1500" t="s">
        <v>1648</v>
      </c>
      <c r="P286" s="1500"/>
    </row>
    <row r="287" spans="2:16" ht="32.25" customHeight="1" thickBot="1" x14ac:dyDescent="0.3">
      <c r="B287" s="452" t="s">
        <v>395</v>
      </c>
      <c r="C287" s="1423" t="s">
        <v>1649</v>
      </c>
      <c r="D287" s="1424"/>
      <c r="E287" s="1424"/>
      <c r="F287" s="1424"/>
      <c r="G287" s="1425"/>
      <c r="H287" s="1501" t="s">
        <v>2003</v>
      </c>
      <c r="I287" s="1424"/>
      <c r="J287" s="1425"/>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c r="M289" s="1495"/>
      <c r="N289" s="1452"/>
      <c r="O289" s="1497" t="s">
        <v>1896</v>
      </c>
      <c r="P289" s="1497"/>
    </row>
    <row r="290" spans="1:16" ht="30.75" customHeight="1" x14ac:dyDescent="0.25">
      <c r="B290" s="418" t="s">
        <v>395</v>
      </c>
      <c r="C290" s="1461" t="s">
        <v>1654</v>
      </c>
      <c r="D290" s="1428"/>
      <c r="E290" s="1428"/>
      <c r="F290" s="1428"/>
      <c r="G290" s="1436"/>
      <c r="H290" s="1462" t="s">
        <v>1322</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1899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1358</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1419</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1358</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1648</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t="s">
        <v>1671</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3616</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883"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72" t="s">
        <v>1671</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3617</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883" t="s">
        <v>1664</v>
      </c>
      <c r="K308" s="1445"/>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72" t="s">
        <v>1671</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3618</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883" t="s">
        <v>1664</v>
      </c>
      <c r="K313" s="1445"/>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72" t="s">
        <v>1671</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3619</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883" t="s">
        <v>1664</v>
      </c>
      <c r="K318" s="1445"/>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72" t="s">
        <v>1671</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1193</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883" t="s">
        <v>1664</v>
      </c>
      <c r="K323" s="1445"/>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72" t="s">
        <v>1671</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3620</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883" t="s">
        <v>1664</v>
      </c>
      <c r="K328" s="1445"/>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72" t="s">
        <v>1671</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t="s">
        <v>3621</v>
      </c>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t="s">
        <v>1652</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1679</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536" t="s">
        <v>1419</v>
      </c>
      <c r="K337" s="1428"/>
      <c r="L337" s="1428"/>
      <c r="M337" s="1428"/>
      <c r="N337" s="1429"/>
      <c r="O337" s="378" t="s">
        <v>1648</v>
      </c>
      <c r="P337" s="378"/>
    </row>
    <row r="338" spans="1:16" ht="102" customHeight="1" x14ac:dyDescent="0.25">
      <c r="A338" s="466"/>
      <c r="B338" s="550" t="s">
        <v>749</v>
      </c>
      <c r="C338" s="1488" t="s">
        <v>1683</v>
      </c>
      <c r="D338" s="1428"/>
      <c r="E338" s="1428"/>
      <c r="F338" s="1428"/>
      <c r="G338" s="1436"/>
      <c r="H338" s="12" t="s">
        <v>1336</v>
      </c>
      <c r="I338" s="547" t="s">
        <v>1381</v>
      </c>
      <c r="J338" s="1658"/>
      <c r="K338" s="1428"/>
      <c r="L338" s="1428"/>
      <c r="M338" s="1428"/>
      <c r="N338" s="1429"/>
      <c r="O338" s="1470" t="s">
        <v>1911</v>
      </c>
      <c r="P338" s="1470"/>
    </row>
    <row r="339" spans="1:16" ht="65.25" customHeight="1" x14ac:dyDescent="0.25">
      <c r="A339" s="466"/>
      <c r="B339" s="419" t="s">
        <v>395</v>
      </c>
      <c r="C339" s="1461" t="s">
        <v>1685</v>
      </c>
      <c r="D339" s="1428"/>
      <c r="E339" s="1428"/>
      <c r="F339" s="1428"/>
      <c r="G339" s="1436"/>
      <c r="H339" s="1700" t="s">
        <v>1419</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586"/>
      <c r="L340" s="1448"/>
      <c r="M340" s="1448"/>
      <c r="N340" s="1466"/>
      <c r="O340" s="1421" t="s">
        <v>1911</v>
      </c>
      <c r="P340" s="1421"/>
    </row>
    <row r="341" spans="1:16" ht="37.5" customHeight="1" thickBot="1" x14ac:dyDescent="0.3">
      <c r="B341" s="419" t="s">
        <v>395</v>
      </c>
      <c r="C341" s="1423" t="s">
        <v>1689</v>
      </c>
      <c r="D341" s="1424"/>
      <c r="E341" s="1424"/>
      <c r="F341" s="1424"/>
      <c r="G341" s="1425"/>
      <c r="H341" s="1773" t="s">
        <v>3622</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657"/>
      <c r="L344" s="1439"/>
      <c r="M344" s="1439"/>
      <c r="N344" s="1440"/>
      <c r="O344" s="1432"/>
      <c r="P344" s="1452"/>
    </row>
    <row r="345" spans="1:16" ht="72.75" customHeight="1" x14ac:dyDescent="0.25">
      <c r="A345" s="466"/>
      <c r="B345" s="553" t="s">
        <v>758</v>
      </c>
      <c r="C345" s="1461" t="s">
        <v>1694</v>
      </c>
      <c r="D345" s="1428"/>
      <c r="E345" s="1428"/>
      <c r="F345" s="1428"/>
      <c r="G345" s="1436"/>
      <c r="H345" s="1462" t="s">
        <v>3623</v>
      </c>
      <c r="I345" s="1436"/>
      <c r="J345" s="749" t="s">
        <v>1381</v>
      </c>
      <c r="K345" s="1691"/>
      <c r="L345" s="1428"/>
      <c r="M345" s="1428"/>
      <c r="N345" s="1429"/>
      <c r="O345" s="1453"/>
      <c r="P345" s="1454"/>
    </row>
    <row r="346" spans="1:16" ht="72.75" customHeight="1" x14ac:dyDescent="0.25">
      <c r="A346" s="466"/>
      <c r="B346" s="553" t="s">
        <v>760</v>
      </c>
      <c r="C346" s="1461" t="s">
        <v>1695</v>
      </c>
      <c r="D346" s="1428"/>
      <c r="E346" s="1428"/>
      <c r="F346" s="1428"/>
      <c r="G346" s="1436"/>
      <c r="H346" s="1462" t="s">
        <v>1358</v>
      </c>
      <c r="I346" s="1436"/>
      <c r="J346" s="749" t="s">
        <v>1381</v>
      </c>
      <c r="K346" s="1691"/>
      <c r="L346" s="1428"/>
      <c r="M346" s="1428"/>
      <c r="N346" s="1429"/>
      <c r="O346" s="1453"/>
      <c r="P346" s="1454"/>
    </row>
    <row r="347" spans="1:16" ht="72.75" customHeight="1" x14ac:dyDescent="0.25">
      <c r="A347" s="466"/>
      <c r="B347" s="553" t="s">
        <v>762</v>
      </c>
      <c r="C347" s="1461" t="s">
        <v>1697</v>
      </c>
      <c r="D347" s="1428"/>
      <c r="E347" s="1428"/>
      <c r="F347" s="1428"/>
      <c r="G347" s="1436"/>
      <c r="H347" s="1503" t="s">
        <v>1915</v>
      </c>
      <c r="I347" s="1456"/>
      <c r="J347" s="749" t="s">
        <v>1381</v>
      </c>
      <c r="K347" s="1691"/>
      <c r="L347" s="1428"/>
      <c r="M347" s="1428"/>
      <c r="N347" s="1429"/>
      <c r="O347" s="1453"/>
      <c r="P347" s="1454"/>
    </row>
    <row r="348" spans="1:16" ht="64.5" customHeight="1" x14ac:dyDescent="0.25">
      <c r="A348" s="466"/>
      <c r="B348" s="553" t="s">
        <v>764</v>
      </c>
      <c r="C348" s="1461" t="s">
        <v>1699</v>
      </c>
      <c r="D348" s="1428"/>
      <c r="E348" s="1428"/>
      <c r="F348" s="1428"/>
      <c r="G348" s="1436"/>
      <c r="H348" s="1696" t="s">
        <v>3624</v>
      </c>
      <c r="I348" s="1450"/>
      <c r="J348" s="749" t="s">
        <v>1381</v>
      </c>
      <c r="K348" s="1691"/>
      <c r="L348" s="1428"/>
      <c r="M348" s="1428"/>
      <c r="N348" s="1429"/>
      <c r="O348" s="1453"/>
      <c r="P348" s="1454"/>
    </row>
    <row r="349" spans="1:16" ht="68.099999999999994" customHeight="1" x14ac:dyDescent="0.25">
      <c r="A349" s="466"/>
      <c r="B349" s="553" t="s">
        <v>766</v>
      </c>
      <c r="C349" s="1461" t="s">
        <v>1701</v>
      </c>
      <c r="D349" s="1428"/>
      <c r="E349" s="1428"/>
      <c r="F349" s="1428"/>
      <c r="G349" s="1436"/>
      <c r="H349" s="1499" t="s">
        <v>1915</v>
      </c>
      <c r="I349" s="1445"/>
      <c r="J349" s="749" t="s">
        <v>1381</v>
      </c>
      <c r="K349" s="1694" t="s">
        <v>3625</v>
      </c>
      <c r="L349" s="1428"/>
      <c r="M349" s="1428"/>
      <c r="N349" s="1429"/>
      <c r="O349" s="1453"/>
      <c r="P349" s="1454"/>
    </row>
    <row r="350" spans="1:16" ht="99" customHeight="1" x14ac:dyDescent="0.25">
      <c r="A350" s="466"/>
      <c r="B350" s="553" t="s">
        <v>768</v>
      </c>
      <c r="C350" s="1461" t="s">
        <v>1702</v>
      </c>
      <c r="D350" s="1428"/>
      <c r="E350" s="1428"/>
      <c r="F350" s="1428"/>
      <c r="G350" s="1436"/>
      <c r="H350" s="1499" t="s">
        <v>3626</v>
      </c>
      <c r="I350" s="1445"/>
      <c r="J350" s="749" t="s">
        <v>1381</v>
      </c>
      <c r="K350" s="1694" t="s">
        <v>3627</v>
      </c>
      <c r="L350" s="1428"/>
      <c r="M350" s="1428"/>
      <c r="N350" s="1429"/>
      <c r="O350" s="1453"/>
      <c r="P350" s="1454"/>
    </row>
    <row r="351" spans="1:16" ht="135.75" customHeight="1" thickBot="1" x14ac:dyDescent="0.3">
      <c r="A351" s="466"/>
      <c r="B351" s="550" t="s">
        <v>770</v>
      </c>
      <c r="C351" s="1423" t="s">
        <v>1705</v>
      </c>
      <c r="D351" s="1424"/>
      <c r="E351" s="1424"/>
      <c r="F351" s="1424"/>
      <c r="G351" s="1425"/>
      <c r="H351" s="1462" t="s">
        <v>3628</v>
      </c>
      <c r="I351" s="1436"/>
      <c r="J351" s="555" t="s">
        <v>1381</v>
      </c>
      <c r="K351" s="1694" t="s">
        <v>3629</v>
      </c>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O252 O338 H338 O255 H29:H30 O6 F50:H54 K50:L51 G92:N95 G96:H104 F164:F174 H254:I257 K254:L257 H259:I261 K259:L261 H263:I268 K263:L268 H270:I272 K270:L272 K53:L54">
    <cfRule type="containsBlanks" dxfId="7483" priority="237">
      <formula>LEN(TRIM(F6))=0</formula>
    </cfRule>
  </conditionalFormatting>
  <conditionalFormatting sqref="O33 O64:O68 O82 O89 O117 O236 O203 O122:O137 O19:O21 O25:O27 O30:O31">
    <cfRule type="containsBlanks" dxfId="7482" priority="236">
      <formula>LEN(TRIM(O19))=0</formula>
    </cfRule>
  </conditionalFormatting>
  <conditionalFormatting sqref="F219 K113 K195">
    <cfRule type="containsBlanks" dxfId="7481" priority="235">
      <formula>LEN(TRIM(F113))=0</formula>
    </cfRule>
  </conditionalFormatting>
  <conditionalFormatting sqref="J27">
    <cfRule type="containsBlanks" dxfId="7480" priority="233">
      <formula>LEN(TRIM(J27))=0</formula>
    </cfRule>
  </conditionalFormatting>
  <conditionalFormatting sqref="G111">
    <cfRule type="containsBlanks" dxfId="7479" priority="234">
      <formula>LEN(TRIM(G111))=0</formula>
    </cfRule>
  </conditionalFormatting>
  <conditionalFormatting sqref="J31">
    <cfRule type="containsBlanks" dxfId="7478" priority="232">
      <formula>LEN(TRIM(J31))=0</formula>
    </cfRule>
  </conditionalFormatting>
  <conditionalFormatting sqref="J25">
    <cfRule type="containsBlanks" dxfId="7477" priority="231">
      <formula>LEN(TRIM(J25))=0</formula>
    </cfRule>
  </conditionalFormatting>
  <conditionalFormatting sqref="J33">
    <cfRule type="containsBlanks" dxfId="7476" priority="230">
      <formula>LEN(TRIM(J33))=0</formula>
    </cfRule>
  </conditionalFormatting>
  <conditionalFormatting sqref="K113">
    <cfRule type="expression" dxfId="7475" priority="228">
      <formula>#REF!="Don't know"</formula>
    </cfRule>
    <cfRule type="expression" dxfId="7474" priority="229">
      <formula>#REF!="No"</formula>
    </cfRule>
  </conditionalFormatting>
  <conditionalFormatting sqref="O40">
    <cfRule type="containsBlanks" dxfId="7473" priority="227">
      <formula>LEN(TRIM(O40))=0</formula>
    </cfRule>
  </conditionalFormatting>
  <conditionalFormatting sqref="I40">
    <cfRule type="containsBlanks" dxfId="7472" priority="226">
      <formula>LEN(TRIM(I40))=0</formula>
    </cfRule>
  </conditionalFormatting>
  <conditionalFormatting sqref="I6">
    <cfRule type="containsBlanks" dxfId="7471" priority="225">
      <formula>LEN(TRIM(I6))=0</formula>
    </cfRule>
    <cfRule type="expression" dxfId="7470" priority="238">
      <formula>$N$13="Ne sais pas"</formula>
    </cfRule>
    <cfRule type="expression" dxfId="7469" priority="239">
      <formula>$N$13="Non applicable"</formula>
    </cfRule>
    <cfRule type="expression" dxfId="7468" priority="240">
      <formula>$N$13="Non"</formula>
    </cfRule>
  </conditionalFormatting>
  <conditionalFormatting sqref="F71:F73">
    <cfRule type="containsBlanks" dxfId="7467" priority="224">
      <formula>LEN(TRIM(F71))=0</formula>
    </cfRule>
  </conditionalFormatting>
  <conditionalFormatting sqref="F75:F78">
    <cfRule type="containsBlanks" dxfId="7466" priority="223">
      <formula>LEN(TRIM(F75))=0</formula>
    </cfRule>
  </conditionalFormatting>
  <conditionalFormatting sqref="H187">
    <cfRule type="containsBlanks" dxfId="7465" priority="220">
      <formula>LEN(TRIM(H187))=0</formula>
    </cfRule>
    <cfRule type="expression" dxfId="7464" priority="221">
      <formula>#REF!="Don't know"</formula>
    </cfRule>
    <cfRule type="expression" dxfId="7463" priority="222">
      <formula>#REF!="No"</formula>
    </cfRule>
  </conditionalFormatting>
  <conditionalFormatting sqref="O242">
    <cfRule type="containsBlanks" dxfId="7462" priority="219">
      <formula>LEN(TRIM(O242))=0</formula>
    </cfRule>
  </conditionalFormatting>
  <conditionalFormatting sqref="G69:J69">
    <cfRule type="containsBlanks" dxfId="7461" priority="216">
      <formula>LEN(TRIM(G69))=0</formula>
    </cfRule>
  </conditionalFormatting>
  <conditionalFormatting sqref="O139">
    <cfRule type="containsBlanks" dxfId="7460" priority="218">
      <formula>LEN(TRIM(O139))=0</formula>
    </cfRule>
  </conditionalFormatting>
  <conditionalFormatting sqref="G242">
    <cfRule type="containsBlanks" dxfId="7459" priority="217">
      <formula>LEN(TRIM(G242))=0</formula>
    </cfRule>
  </conditionalFormatting>
  <conditionalFormatting sqref="G227">
    <cfRule type="containsBlanks" dxfId="7458" priority="215">
      <formula>LEN(TRIM(G227))=0</formula>
    </cfRule>
  </conditionalFormatting>
  <conditionalFormatting sqref="O220 O227">
    <cfRule type="containsBlanks" dxfId="7457" priority="214">
      <formula>LEN(TRIM(O220))=0</formula>
    </cfRule>
  </conditionalFormatting>
  <conditionalFormatting sqref="J65:J68">
    <cfRule type="containsBlanks" dxfId="7456" priority="213">
      <formula>LEN(TRIM(J65))=0</formula>
    </cfRule>
  </conditionalFormatting>
  <conditionalFormatting sqref="J301">
    <cfRule type="containsBlanks" dxfId="7455" priority="212">
      <formula>LEN(TRIM(J301))=0</formula>
    </cfRule>
  </conditionalFormatting>
  <conditionalFormatting sqref="J306">
    <cfRule type="containsBlanks" dxfId="7454" priority="211">
      <formula>LEN(TRIM(J306))=0</formula>
    </cfRule>
  </conditionalFormatting>
  <conditionalFormatting sqref="J311">
    <cfRule type="containsBlanks" dxfId="7453" priority="210">
      <formula>LEN(TRIM(J311))=0</formula>
    </cfRule>
  </conditionalFormatting>
  <conditionalFormatting sqref="J316">
    <cfRule type="containsBlanks" dxfId="7452" priority="209">
      <formula>LEN(TRIM(J316))=0</formula>
    </cfRule>
  </conditionalFormatting>
  <conditionalFormatting sqref="J326">
    <cfRule type="containsBlanks" dxfId="7451" priority="208">
      <formula>LEN(TRIM(J326))=0</formula>
    </cfRule>
  </conditionalFormatting>
  <conditionalFormatting sqref="J331">
    <cfRule type="containsBlanks" dxfId="7450" priority="207">
      <formula>LEN(TRIM(J331))=0</formula>
    </cfRule>
  </conditionalFormatting>
  <conditionalFormatting sqref="O296:O337">
    <cfRule type="containsBlanks" dxfId="7449" priority="205">
      <formula>LEN(TRIM(O296))=0</formula>
    </cfRule>
  </conditionalFormatting>
  <conditionalFormatting sqref="J336">
    <cfRule type="containsBlanks" dxfId="7448" priority="206">
      <formula>LEN(TRIM(J336))=0</formula>
    </cfRule>
  </conditionalFormatting>
  <conditionalFormatting sqref="H337">
    <cfRule type="containsBlanks" dxfId="7447" priority="204">
      <formula>LEN(TRIM(H337))=0</formula>
    </cfRule>
  </conditionalFormatting>
  <conditionalFormatting sqref="J321">
    <cfRule type="containsBlanks" dxfId="7446" priority="203">
      <formula>LEN(TRIM(J321))=0</formula>
    </cfRule>
  </conditionalFormatting>
  <conditionalFormatting sqref="O50">
    <cfRule type="containsBlanks" dxfId="7445" priority="202">
      <formula>LEN(TRIM(O50))=0</formula>
    </cfRule>
  </conditionalFormatting>
  <conditionalFormatting sqref="O51">
    <cfRule type="containsBlanks" dxfId="7444" priority="201">
      <formula>LEN(TRIM(O51))=0</formula>
    </cfRule>
  </conditionalFormatting>
  <conditionalFormatting sqref="O52">
    <cfRule type="containsBlanks" dxfId="7443" priority="200">
      <formula>LEN(TRIM(O52))=0</formula>
    </cfRule>
  </conditionalFormatting>
  <conditionalFormatting sqref="O53">
    <cfRule type="containsBlanks" dxfId="7442" priority="199">
      <formula>LEN(TRIM(O53))=0</formula>
    </cfRule>
  </conditionalFormatting>
  <conditionalFormatting sqref="O71">
    <cfRule type="containsBlanks" dxfId="7441" priority="198">
      <formula>LEN(TRIM(O71))=0</formula>
    </cfRule>
  </conditionalFormatting>
  <conditionalFormatting sqref="O42:O47">
    <cfRule type="containsBlanks" dxfId="7440" priority="197">
      <formula>LEN(TRIM(O42))=0</formula>
    </cfRule>
  </conditionalFormatting>
  <conditionalFormatting sqref="O340">
    <cfRule type="containsBlanks" dxfId="7439" priority="196">
      <formula>LEN(TRIM(O340))=0</formula>
    </cfRule>
  </conditionalFormatting>
  <conditionalFormatting sqref="O28">
    <cfRule type="containsBlanks" dxfId="7438" priority="195">
      <formula>LEN(TRIM(O28))=0</formula>
    </cfRule>
  </conditionalFormatting>
  <conditionalFormatting sqref="J28">
    <cfRule type="containsBlanks" dxfId="7437" priority="194">
      <formula>LEN(TRIM(J28))=0</formula>
    </cfRule>
  </conditionalFormatting>
  <conditionalFormatting sqref="O228">
    <cfRule type="containsBlanks" dxfId="7436" priority="190">
      <formula>LEN(TRIM(O228))=0</formula>
    </cfRule>
    <cfRule type="containsBlanks" dxfId="7435" priority="191">
      <formula>LEN(TRIM(O228))=0</formula>
    </cfRule>
    <cfRule type="containsBlanks" dxfId="7434" priority="192">
      <formula>LEN(TRIM(O228))=0</formula>
    </cfRule>
    <cfRule type="containsBlanks" dxfId="7433" priority="193">
      <formula>LEN(TRIM(O228))=0</formula>
    </cfRule>
  </conditionalFormatting>
  <conditionalFormatting sqref="O244">
    <cfRule type="containsBlanks" dxfId="7432" priority="184">
      <formula>LEN(TRIM(O244))=0</formula>
    </cfRule>
    <cfRule type="containsBlanks" dxfId="7431" priority="185">
      <formula>LEN(TRIM(O244))=0</formula>
    </cfRule>
    <cfRule type="containsBlanks" dxfId="7430" priority="186">
      <formula>LEN(TRIM(O244))=0</formula>
    </cfRule>
  </conditionalFormatting>
  <conditionalFormatting sqref="O243">
    <cfRule type="containsBlanks" dxfId="7429" priority="187">
      <formula>LEN(TRIM(O243))=0</formula>
    </cfRule>
    <cfRule type="containsBlanks" dxfId="7428" priority="188">
      <formula>LEN(TRIM(O243))=0</formula>
    </cfRule>
    <cfRule type="containsBlanks" dxfId="7427" priority="189">
      <formula>LEN(TRIM(O243))=0</formula>
    </cfRule>
  </conditionalFormatting>
  <conditionalFormatting sqref="H26">
    <cfRule type="containsBlanks" dxfId="7426" priority="183">
      <formula>LEN(TRIM(H26))=0</formula>
    </cfRule>
  </conditionalFormatting>
  <conditionalFormatting sqref="J26">
    <cfRule type="containsBlanks" dxfId="7425" priority="182">
      <formula>LEN(TRIM(J26))=0</formula>
    </cfRule>
  </conditionalFormatting>
  <conditionalFormatting sqref="M50:M54">
    <cfRule type="containsBlanks" dxfId="7424" priority="181">
      <formula>LEN(TRIM(M50))=0</formula>
    </cfRule>
  </conditionalFormatting>
  <conditionalFormatting sqref="F229:F231">
    <cfRule type="containsBlanks" dxfId="7423" priority="180">
      <formula>LEN(TRIM(F229))=0</formula>
    </cfRule>
  </conditionalFormatting>
  <conditionalFormatting sqref="O119">
    <cfRule type="containsBlanks" dxfId="7422" priority="179">
      <formula>LEN(TRIM(O119))=0</formula>
    </cfRule>
  </conditionalFormatting>
  <conditionalFormatting sqref="O151">
    <cfRule type="containsBlanks" dxfId="7421" priority="178">
      <formula>LEN(TRIM(O151))=0</formula>
    </cfRule>
  </conditionalFormatting>
  <conditionalFormatting sqref="O151:O162">
    <cfRule type="containsBlanks" dxfId="7420" priority="176">
      <formula>LEN(TRIM(O151))=0</formula>
    </cfRule>
    <cfRule type="containsBlanks" dxfId="7419" priority="177">
      <formula>LEN(TRIM(O151))=0</formula>
    </cfRule>
  </conditionalFormatting>
  <conditionalFormatting sqref="O54">
    <cfRule type="containsBlanks" dxfId="7418" priority="175">
      <formula>LEN(TRIM(O54))=0</formula>
    </cfRule>
  </conditionalFormatting>
  <conditionalFormatting sqref="I10:I18">
    <cfRule type="expression" dxfId="7417" priority="172">
      <formula>$N$13="Non"</formula>
    </cfRule>
    <cfRule type="expression" dxfId="7416" priority="173">
      <formula>$N$13="Non applicable"</formula>
    </cfRule>
    <cfRule type="expression" dxfId="7415" priority="174">
      <formula>$N$13="Ne sais pas"</formula>
    </cfRule>
    <cfRule type="containsBlanks" dxfId="7414" priority="241">
      <formula>LEN(TRIM(I10))=0</formula>
    </cfRule>
  </conditionalFormatting>
  <conditionalFormatting sqref="I10:I11">
    <cfRule type="expression" dxfId="7413" priority="171">
      <formula>$I$6="Non"</formula>
    </cfRule>
  </conditionalFormatting>
  <conditionalFormatting sqref="I12">
    <cfRule type="expression" dxfId="7412" priority="170">
      <formula>$I$6="No"</formula>
    </cfRule>
  </conditionalFormatting>
  <conditionalFormatting sqref="I13:I18">
    <cfRule type="expression" dxfId="7411" priority="169">
      <formula>OR($I$6="Non",$I$6="Ne sais pas")</formula>
    </cfRule>
  </conditionalFormatting>
  <conditionalFormatting sqref="I10:I12">
    <cfRule type="expression" dxfId="7410" priority="168">
      <formula>OR($I$6="Non",$I$6="Ne sais pas")</formula>
    </cfRule>
  </conditionalFormatting>
  <conditionalFormatting sqref="I19:I23">
    <cfRule type="expression" dxfId="7409" priority="163">
      <formula>OR($I$6="Non",$I$6="Ne sais pas")</formula>
    </cfRule>
    <cfRule type="expression" dxfId="7408" priority="164">
      <formula>$I$6="Non"</formula>
    </cfRule>
    <cfRule type="expression" dxfId="7407" priority="165">
      <formula>$N$13="No"</formula>
    </cfRule>
    <cfRule type="expression" dxfId="7406" priority="166">
      <formula>$N$13="Non applicable"</formula>
    </cfRule>
    <cfRule type="expression" dxfId="7405" priority="167">
      <formula>$N$13="Ne sais pas"</formula>
    </cfRule>
    <cfRule type="containsBlanks" dxfId="7404" priority="242">
      <formula>LEN(TRIM(I19))=0</formula>
    </cfRule>
  </conditionalFormatting>
  <conditionalFormatting sqref="L10:N10">
    <cfRule type="expression" dxfId="7403" priority="162">
      <formula>OR($I$10="Non",$I$10="Ne sais pas",$I$10="Non applicable")</formula>
    </cfRule>
  </conditionalFormatting>
  <conditionalFormatting sqref="L11:N11">
    <cfRule type="expression" dxfId="7402" priority="161">
      <formula>OR($I$11="Non",$I$11="Ne sais pas",$I$11="Non applicable")</formula>
    </cfRule>
  </conditionalFormatting>
  <conditionalFormatting sqref="L12:N12">
    <cfRule type="expression" dxfId="7401" priority="160">
      <formula>OR($I$12="Non",$I$12="Ne sais pas",$I$12="Non applicable")</formula>
    </cfRule>
  </conditionalFormatting>
  <conditionalFormatting sqref="L13:N13">
    <cfRule type="expression" dxfId="7400" priority="159">
      <formula>OR($I$13="Non",$I$13="Ne sais pas",$I$13="Non applicable")</formula>
    </cfRule>
  </conditionalFormatting>
  <conditionalFormatting sqref="L14:N14">
    <cfRule type="expression" dxfId="7399" priority="158">
      <formula>OR($I$14="Non",$I$14="Ne sais pas",$I$14="Non applicable")</formula>
    </cfRule>
  </conditionalFormatting>
  <conditionalFormatting sqref="L15:N15">
    <cfRule type="expression" dxfId="7398" priority="157">
      <formula>OR($I$15="Non",$I$15="Ne sais pas",$I$15="Non applicable")</formula>
    </cfRule>
  </conditionalFormatting>
  <conditionalFormatting sqref="L16:N16">
    <cfRule type="expression" dxfId="7397" priority="156">
      <formula>OR($I$16="Non",$I$16="Ne sais pas",$I$16="Non applicable")</formula>
    </cfRule>
  </conditionalFormatting>
  <conditionalFormatting sqref="L18:N18">
    <cfRule type="expression" dxfId="7396" priority="108">
      <formula>OR($I$16="No",$I$16="Don't know",$I$16="Not applicable")</formula>
    </cfRule>
    <cfRule type="expression" dxfId="7395" priority="155">
      <formula>OR($I$18="Non",$I$18="Ne sais pas",$I$18="Non applicable")</formula>
    </cfRule>
  </conditionalFormatting>
  <conditionalFormatting sqref="L17:N17">
    <cfRule type="expression" dxfId="7394" priority="154">
      <formula>OR($I$17="Ni l'un ni l'autre",$I$17="Ne sais pas",$I$17="Non applicable")</formula>
    </cfRule>
  </conditionalFormatting>
  <conditionalFormatting sqref="L10:N18">
    <cfRule type="expression" dxfId="7393" priority="153">
      <formula>OR($I$6="Non",$I$6="Ne sais pas")</formula>
    </cfRule>
  </conditionalFormatting>
  <conditionalFormatting sqref="K19:N23">
    <cfRule type="expression" dxfId="7392" priority="152">
      <formula>OR($I$6="Non",$I$6="Ne sais pas")</formula>
    </cfRule>
    <cfRule type="containsBlanks" dxfId="7391" priority="243">
      <formula>LEN(TRIM(K19))=0</formula>
    </cfRule>
  </conditionalFormatting>
  <conditionalFormatting sqref="F8:N8">
    <cfRule type="expression" dxfId="7390" priority="148">
      <formula>OR($I$6="Non",$I$6="Ne sais pas")</formula>
    </cfRule>
    <cfRule type="expression" dxfId="7389" priority="149">
      <formula>$N$13="No"</formula>
    </cfRule>
    <cfRule type="expression" dxfId="7388" priority="150">
      <formula>$N$13="Non applicable"</formula>
    </cfRule>
    <cfRule type="expression" dxfId="7387" priority="151">
      <formula>$N$13="Ne sais pas"</formula>
    </cfRule>
    <cfRule type="containsBlanks" dxfId="7386" priority="244">
      <formula>LEN(TRIM(F8))=0</formula>
    </cfRule>
  </conditionalFormatting>
  <conditionalFormatting sqref="G36:H37">
    <cfRule type="containsBlanks" dxfId="7385" priority="147">
      <formula>LEN(TRIM(G36))=0</formula>
    </cfRule>
  </conditionalFormatting>
  <conditionalFormatting sqref="I36:J37">
    <cfRule type="containsBlanks" dxfId="7384" priority="146">
      <formula>LEN(TRIM(I36))=0</formula>
    </cfRule>
  </conditionalFormatting>
  <conditionalFormatting sqref="G36:G37">
    <cfRule type="expression" dxfId="7383" priority="144">
      <formula>OR($J$33="Non",$J$33="Ne sais pas")</formula>
    </cfRule>
    <cfRule type="expression" dxfId="7382" priority="145">
      <formula>$J$33="Non"</formula>
    </cfRule>
  </conditionalFormatting>
  <conditionalFormatting sqref="H36:J37">
    <cfRule type="expression" dxfId="7381" priority="143">
      <formula>OR($J$33="Non",$J$33="Ne sais pas")</formula>
    </cfRule>
  </conditionalFormatting>
  <conditionalFormatting sqref="F43:J43">
    <cfRule type="containsBlanks" dxfId="7380" priority="142">
      <formula>LEN(TRIM(F43))=0</formula>
    </cfRule>
  </conditionalFormatting>
  <conditionalFormatting sqref="K43:L43">
    <cfRule type="containsBlanks" dxfId="7379" priority="141">
      <formula>LEN(TRIM(K43))=0</formula>
    </cfRule>
  </conditionalFormatting>
  <conditionalFormatting sqref="M43">
    <cfRule type="containsBlanks" dxfId="7378" priority="140">
      <formula>LEN(TRIM(M43))=0</formula>
    </cfRule>
  </conditionalFormatting>
  <conditionalFormatting sqref="F43 K45:M45">
    <cfRule type="expression" dxfId="7377" priority="139">
      <formula>OR($I$40="Non",$I$40="Ne sais pas")</formula>
    </cfRule>
  </conditionalFormatting>
  <conditionalFormatting sqref="G43:M43">
    <cfRule type="expression" dxfId="7376" priority="138">
      <formula>OR($I$40="Non",$I$40="Ne sais pas")</formula>
    </cfRule>
  </conditionalFormatting>
  <conditionalFormatting sqref="F45:H45">
    <cfRule type="containsBlanks" dxfId="7375" priority="137">
      <formula>LEN(TRIM(F45))=0</formula>
    </cfRule>
  </conditionalFormatting>
  <conditionalFormatting sqref="K45:L45">
    <cfRule type="containsBlanks" dxfId="7374" priority="136">
      <formula>LEN(TRIM(K45))=0</formula>
    </cfRule>
  </conditionalFormatting>
  <conditionalFormatting sqref="M45">
    <cfRule type="containsBlanks" dxfId="7373" priority="135">
      <formula>LEN(TRIM(M45))=0</formula>
    </cfRule>
  </conditionalFormatting>
  <conditionalFormatting sqref="F45:H45">
    <cfRule type="expression" dxfId="7372" priority="134">
      <formula>OR($I$40="Non",$I$40="Ne sais pas")</formula>
    </cfRule>
  </conditionalFormatting>
  <conditionalFormatting sqref="F84:J84">
    <cfRule type="containsBlanks" dxfId="7371" priority="133">
      <formula>LEN(TRIM(F84))=0</formula>
    </cfRule>
  </conditionalFormatting>
  <conditionalFormatting sqref="F85:N87 F84:K84">
    <cfRule type="expression" dxfId="7370" priority="132">
      <formula>OR($H$82="Non",$H$82="Ne sais pas")</formula>
    </cfRule>
  </conditionalFormatting>
  <conditionalFormatting sqref="H118:J118">
    <cfRule type="expression" dxfId="7369" priority="131">
      <formula>OR($H$117="Non",$H$117="Ne sais pas")</formula>
    </cfRule>
  </conditionalFormatting>
  <conditionalFormatting sqref="G164:K174">
    <cfRule type="expression" dxfId="7368" priority="130">
      <formula>OR($F164="Non",$F164="Ne sais pas")</formula>
    </cfRule>
  </conditionalFormatting>
  <conditionalFormatting sqref="G176:N186">
    <cfRule type="expression" dxfId="7367" priority="129">
      <formula>OR($F176="Non",$F176="Ne sais pas")</formula>
    </cfRule>
  </conditionalFormatting>
  <conditionalFormatting sqref="H189:H192">
    <cfRule type="containsBlanks" dxfId="7366" priority="126">
      <formula>LEN(TRIM(H189))=0</formula>
    </cfRule>
    <cfRule type="expression" dxfId="7365" priority="127">
      <formula>$H$120="Ne sais pas"</formula>
    </cfRule>
    <cfRule type="expression" dxfId="7364" priority="128">
      <formula>$H$120="Non"</formula>
    </cfRule>
  </conditionalFormatting>
  <conditionalFormatting sqref="H189:J192">
    <cfRule type="expression" dxfId="7363" priority="125">
      <formula>OR($H$187="Non",$H$187="Ne sais pas")</formula>
    </cfRule>
  </conditionalFormatting>
  <conditionalFormatting sqref="H193:J193">
    <cfRule type="expression" dxfId="7362" priority="124">
      <formula>OR($H$187="Non",$H$187="Ne sais pas")</formula>
    </cfRule>
  </conditionalFormatting>
  <conditionalFormatting sqref="H195:H196">
    <cfRule type="containsBlanks" dxfId="7361" priority="123">
      <formula>LEN(TRIM(H195))=0</formula>
    </cfRule>
  </conditionalFormatting>
  <conditionalFormatting sqref="H197">
    <cfRule type="containsBlanks" dxfId="7360" priority="245">
      <formula>LEN(TRIM(H197))=0</formula>
    </cfRule>
  </conditionalFormatting>
  <conditionalFormatting sqref="H197:J197">
    <cfRule type="expression" dxfId="7359" priority="122">
      <formula>AND($H$195="Non",$H$196="Non")</formula>
    </cfRule>
  </conditionalFormatting>
  <conditionalFormatting sqref="H199">
    <cfRule type="containsBlanks" dxfId="7358" priority="121">
      <formula>LEN(TRIM(H199))=0</formula>
    </cfRule>
  </conditionalFormatting>
  <conditionalFormatting sqref="F200:J200">
    <cfRule type="expression" dxfId="7357" priority="120">
      <formula>$H$199="Non"</formula>
    </cfRule>
  </conditionalFormatting>
  <conditionalFormatting sqref="H202:J202">
    <cfRule type="expression" dxfId="7356" priority="118">
      <formula>OR($H$201="Non",$H$201="Ne sais pas")</formula>
    </cfRule>
    <cfRule type="expression" dxfId="7355" priority="119">
      <formula>AND($H$195="Non",$H$196="Non")</formula>
    </cfRule>
  </conditionalFormatting>
  <conditionalFormatting sqref="F217:K217">
    <cfRule type="expression" dxfId="7354" priority="117">
      <formula>OR($K216="Non",$K216="Ne sais pas")</formula>
    </cfRule>
  </conditionalFormatting>
  <conditionalFormatting sqref="G244">
    <cfRule type="expression" dxfId="7353" priority="115">
      <formula>OR($G$242="Non",$G$242="Ne sais pas")</formula>
    </cfRule>
    <cfRule type="containsBlanks" dxfId="7352" priority="116">
      <formula>LEN(TRIM(G244))=0</formula>
    </cfRule>
  </conditionalFormatting>
  <conditionalFormatting sqref="F246:F250">
    <cfRule type="containsBlanks" dxfId="7351" priority="114">
      <formula>LEN(TRIM(F246))=0</formula>
    </cfRule>
  </conditionalFormatting>
  <conditionalFormatting sqref="F246:G250">
    <cfRule type="expression" dxfId="7350" priority="110">
      <formula>OR($G$244="Non",$G$244="Ne sais pas",$G$244="Non applicable (no LMIS)")</formula>
    </cfRule>
    <cfRule type="expression" dxfId="7349" priority="113">
      <formula>OR($G$242="Non",$G$242="Ne sais pas")</formula>
    </cfRule>
  </conditionalFormatting>
  <conditionalFormatting sqref="F246:G249">
    <cfRule type="expression" dxfId="7348" priority="112">
      <formula>OR($G$244="Non",$G$244="Ne sais pas",$G$244="Non applicable (aucun LMIS)")</formula>
    </cfRule>
  </conditionalFormatting>
  <conditionalFormatting sqref="F250:G250">
    <cfRule type="expression" dxfId="7347" priority="111">
      <formula>OR($G$244="Non",$G$244="Ne sais pas",$G$244="Non applicable (aucun LMIS)")</formula>
    </cfRule>
  </conditionalFormatting>
  <conditionalFormatting sqref="H339:N339">
    <cfRule type="expression" dxfId="7346" priority="109">
      <formula>OR($H$338="Non",$H$338="Ne sais pas")</formula>
    </cfRule>
  </conditionalFormatting>
  <conditionalFormatting sqref="I23">
    <cfRule type="expression" dxfId="7345" priority="107">
      <formula>OR($I$22="Non",$I$22="Ne sais pas",$I$22="Non applicable")</formula>
    </cfRule>
  </conditionalFormatting>
  <conditionalFormatting sqref="G43:N43">
    <cfRule type="expression" dxfId="7344" priority="106">
      <formula>$F$43="Non"</formula>
    </cfRule>
  </conditionalFormatting>
  <conditionalFormatting sqref="G45:H45 K45:N45">
    <cfRule type="expression" dxfId="7343" priority="105">
      <formula>$F$45="Non"</formula>
    </cfRule>
  </conditionalFormatting>
  <conditionalFormatting sqref="H201:J201">
    <cfRule type="containsBlanks" dxfId="7342" priority="103">
      <formula>LEN(TRIM(H201))=0</formula>
    </cfRule>
    <cfRule type="expression" dxfId="7341" priority="104">
      <formula>AND($H$195="Non",$H$196="Non")</formula>
    </cfRule>
  </conditionalFormatting>
  <conditionalFormatting sqref="F231">
    <cfRule type="expression" dxfId="7340" priority="102">
      <formula>$F$230="Oui"</formula>
    </cfRule>
  </conditionalFormatting>
  <conditionalFormatting sqref="J337:N337">
    <cfRule type="expression" dxfId="7339" priority="101">
      <formula>OR($H$337="Non",$H$337="Ne sais pas")</formula>
    </cfRule>
  </conditionalFormatting>
  <conditionalFormatting sqref="I50:J50">
    <cfRule type="containsBlanks" dxfId="7338" priority="100">
      <formula>LEN(TRIM(I50))=0</formula>
    </cfRule>
  </conditionalFormatting>
  <conditionalFormatting sqref="I96:N104">
    <cfRule type="containsBlanks" dxfId="7337" priority="99">
      <formula>LEN(TRIM(I96))=0</formula>
    </cfRule>
  </conditionalFormatting>
  <conditionalFormatting sqref="O111">
    <cfRule type="containsBlanks" dxfId="7336" priority="98">
      <formula>LEN(TRIM(O111))=0</formula>
    </cfRule>
  </conditionalFormatting>
  <conditionalFormatting sqref="H113:H115">
    <cfRule type="containsBlanks" dxfId="7335" priority="97">
      <formula>LEN(TRIM(H113))=0</formula>
    </cfRule>
  </conditionalFormatting>
  <conditionalFormatting sqref="H116">
    <cfRule type="containsBlanks" dxfId="7334" priority="96">
      <formula>LEN(TRIM(H116))=0</formula>
    </cfRule>
  </conditionalFormatting>
  <conditionalFormatting sqref="H113:H116">
    <cfRule type="expression" dxfId="7333" priority="94">
      <formula>#REF!="Don't know"</formula>
    </cfRule>
    <cfRule type="expression" dxfId="7332" priority="95">
      <formula>#REF!="No"</formula>
    </cfRule>
  </conditionalFormatting>
  <conditionalFormatting sqref="H117">
    <cfRule type="containsBlanks" dxfId="7331" priority="91">
      <formula>LEN(TRIM(H117))=0</formula>
    </cfRule>
    <cfRule type="expression" dxfId="7330" priority="92">
      <formula>#REF!="Don't know"</formula>
    </cfRule>
    <cfRule type="expression" dxfId="7329" priority="93">
      <formula>#REF!="No"</formula>
    </cfRule>
  </conditionalFormatting>
  <conditionalFormatting sqref="H119">
    <cfRule type="containsBlanks" dxfId="7328" priority="88">
      <formula>LEN(TRIM(H119))=0</formula>
    </cfRule>
    <cfRule type="expression" dxfId="7327" priority="89">
      <formula>#REF!="Don't know"</formula>
    </cfRule>
    <cfRule type="expression" dxfId="7326" priority="90">
      <formula>#REF!="No"</formula>
    </cfRule>
  </conditionalFormatting>
  <conditionalFormatting sqref="G123:G130 G136">
    <cfRule type="containsBlanks" dxfId="7325" priority="87">
      <formula>LEN(TRIM(G123))=0</formula>
    </cfRule>
  </conditionalFormatting>
  <conditionalFormatting sqref="G131:G135">
    <cfRule type="containsBlanks" dxfId="7324" priority="86">
      <formula>LEN(TRIM(G131))=0</formula>
    </cfRule>
  </conditionalFormatting>
  <conditionalFormatting sqref="F140:F150">
    <cfRule type="containsBlanks" dxfId="7323" priority="85">
      <formula>LEN(TRIM(F140))=0</formula>
    </cfRule>
  </conditionalFormatting>
  <conditionalFormatting sqref="L140:M150">
    <cfRule type="expression" dxfId="7322" priority="80">
      <formula>$F$219="Don't know"</formula>
    </cfRule>
    <cfRule type="expression" dxfId="7321" priority="81">
      <formula>$F$219="No"</formula>
    </cfRule>
    <cfRule type="expression" dxfId="7320" priority="83">
      <formula>$F$219="Don't know"</formula>
    </cfRule>
    <cfRule type="expression" dxfId="7319" priority="84">
      <formula>$F$219="No"</formula>
    </cfRule>
  </conditionalFormatting>
  <conditionalFormatting sqref="L140:N150">
    <cfRule type="containsBlanks" dxfId="7318" priority="82">
      <formula>LEN(TRIM(L140))=0</formula>
    </cfRule>
  </conditionalFormatting>
  <conditionalFormatting sqref="F152:F162">
    <cfRule type="containsBlanks" dxfId="7317" priority="79">
      <formula>LEN(TRIM(F152))=0</formula>
    </cfRule>
  </conditionalFormatting>
  <conditionalFormatting sqref="F176:F186">
    <cfRule type="containsBlanks" dxfId="7316" priority="78">
      <formula>LEN(TRIM(F176))=0</formula>
    </cfRule>
  </conditionalFormatting>
  <conditionalFormatting sqref="O163">
    <cfRule type="containsBlanks" dxfId="7315" priority="77">
      <formula>LEN(TRIM(O163))=0</formula>
    </cfRule>
  </conditionalFormatting>
  <conditionalFormatting sqref="L164:M164">
    <cfRule type="expression" dxfId="7314" priority="72">
      <formula>$F$219="Don't know"</formula>
    </cfRule>
    <cfRule type="expression" dxfId="7313" priority="73">
      <formula>$F$219="No"</formula>
    </cfRule>
    <cfRule type="expression" dxfId="7312" priority="75">
      <formula>$F$219="Don't know"</formula>
    </cfRule>
    <cfRule type="expression" dxfId="7311" priority="76">
      <formula>$F$219="No"</formula>
    </cfRule>
  </conditionalFormatting>
  <conditionalFormatting sqref="L164:N164">
    <cfRule type="containsBlanks" dxfId="7310" priority="74">
      <formula>LEN(TRIM(L164))=0</formula>
    </cfRule>
  </conditionalFormatting>
  <conditionalFormatting sqref="L165:M174">
    <cfRule type="expression" dxfId="7309" priority="67">
      <formula>$F$219="Don't know"</formula>
    </cfRule>
    <cfRule type="expression" dxfId="7308" priority="68">
      <formula>$F$219="No"</formula>
    </cfRule>
    <cfRule type="expression" dxfId="7307" priority="70">
      <formula>$F$219="Don't know"</formula>
    </cfRule>
    <cfRule type="expression" dxfId="7306" priority="71">
      <formula>$F$219="No"</formula>
    </cfRule>
  </conditionalFormatting>
  <conditionalFormatting sqref="L165:N174">
    <cfRule type="containsBlanks" dxfId="7305" priority="69">
      <formula>LEN(TRIM(L165))=0</formula>
    </cfRule>
  </conditionalFormatting>
  <conditionalFormatting sqref="O175">
    <cfRule type="containsBlanks" dxfId="7304" priority="66">
      <formula>LEN(TRIM(O175))=0</formula>
    </cfRule>
  </conditionalFormatting>
  <conditionalFormatting sqref="O187">
    <cfRule type="containsBlanks" dxfId="7303" priority="65">
      <formula>LEN(TRIM(O187))=0</formula>
    </cfRule>
  </conditionalFormatting>
  <conditionalFormatting sqref="O194 O201:O202">
    <cfRule type="containsBlanks" dxfId="7302" priority="64">
      <formula>LEN(TRIM(O194))=0</formula>
    </cfRule>
  </conditionalFormatting>
  <conditionalFormatting sqref="O199:O200">
    <cfRule type="containsBlanks" dxfId="7301" priority="63">
      <formula>LEN(TRIM(O199))=0</formula>
    </cfRule>
  </conditionalFormatting>
  <conditionalFormatting sqref="K204:K216">
    <cfRule type="containsBlanks" dxfId="7300" priority="62">
      <formula>LEN(TRIM(K204))=0</formula>
    </cfRule>
  </conditionalFormatting>
  <conditionalFormatting sqref="K218">
    <cfRule type="containsBlanks" dxfId="7299" priority="61">
      <formula>LEN(TRIM(K218))=0</formula>
    </cfRule>
  </conditionalFormatting>
  <conditionalFormatting sqref="F221:G221 F223:G223 F222 F225:G225 F224">
    <cfRule type="containsBlanks" dxfId="7298" priority="60">
      <formula>LEN(TRIM(F221))=0</formula>
    </cfRule>
  </conditionalFormatting>
  <conditionalFormatting sqref="F236">
    <cfRule type="containsBlanks" dxfId="7297" priority="58">
      <formula>LEN(TRIM(F236))=0</formula>
    </cfRule>
  </conditionalFormatting>
  <conditionalFormatting sqref="F233">
    <cfRule type="containsBlanks" dxfId="7296" priority="57">
      <formula>LEN(TRIM(F233))=0</formula>
    </cfRule>
  </conditionalFormatting>
  <conditionalFormatting sqref="F234">
    <cfRule type="containsBlanks" dxfId="7295" priority="56">
      <formula>LEN(TRIM(F234))=0</formula>
    </cfRule>
  </conditionalFormatting>
  <conditionalFormatting sqref="F235">
    <cfRule type="containsBlanks" dxfId="7294" priority="55">
      <formula>LEN(TRIM(F235))=0</formula>
    </cfRule>
  </conditionalFormatting>
  <conditionalFormatting sqref="F237:F240">
    <cfRule type="expression" dxfId="7293" priority="54">
      <formula>OR($E$235="Non",$E$235="Ne sais pas")</formula>
    </cfRule>
    <cfRule type="containsBlanks" dxfId="7292" priority="59">
      <formula>LEN(TRIM(F237))=0</formula>
    </cfRule>
  </conditionalFormatting>
  <conditionalFormatting sqref="H276:H278 H280:H286">
    <cfRule type="containsBlanks" dxfId="7291" priority="53">
      <formula>LEN(TRIM(H276))=0</formula>
    </cfRule>
  </conditionalFormatting>
  <conditionalFormatting sqref="H287:J287">
    <cfRule type="containsBlanks" dxfId="7290" priority="52">
      <formula>LEN(TRIM(H287))=0</formula>
    </cfRule>
  </conditionalFormatting>
  <conditionalFormatting sqref="O276:O277 O282 O286">
    <cfRule type="containsBlanks" dxfId="7289" priority="51">
      <formula>LEN(TRIM(O276))=0</formula>
    </cfRule>
  </conditionalFormatting>
  <conditionalFormatting sqref="H289:H290">
    <cfRule type="containsBlanks" dxfId="7288" priority="50">
      <formula>LEN(TRIM(H289))=0</formula>
    </cfRule>
  </conditionalFormatting>
  <conditionalFormatting sqref="H292">
    <cfRule type="containsBlanks" dxfId="7287" priority="49">
      <formula>LEN(TRIM(H292))=0</formula>
    </cfRule>
  </conditionalFormatting>
  <conditionalFormatting sqref="H291:J291">
    <cfRule type="containsBlanks" dxfId="7286" priority="48">
      <formula>LEN(TRIM(H291))=0</formula>
    </cfRule>
  </conditionalFormatting>
  <conditionalFormatting sqref="H294:J294">
    <cfRule type="containsBlanks" dxfId="7285" priority="47">
      <formula>LEN(TRIM(H294))=0</formula>
    </cfRule>
  </conditionalFormatting>
  <conditionalFormatting sqref="O289">
    <cfRule type="containsBlanks" dxfId="7284" priority="46">
      <formula>LEN(TRIM(O289))=0</formula>
    </cfRule>
  </conditionalFormatting>
  <conditionalFormatting sqref="J298">
    <cfRule type="containsBlanks" dxfId="7283" priority="45">
      <formula>LEN(TRIM(J298))=0</formula>
    </cfRule>
  </conditionalFormatting>
  <conditionalFormatting sqref="J299">
    <cfRule type="containsBlanks" dxfId="7282" priority="44">
      <formula>LEN(TRIM(J299))=0</formula>
    </cfRule>
  </conditionalFormatting>
  <conditionalFormatting sqref="J303">
    <cfRule type="containsBlanks" dxfId="7281" priority="43">
      <formula>LEN(TRIM(J303))=0</formula>
    </cfRule>
  </conditionalFormatting>
  <conditionalFormatting sqref="J304">
    <cfRule type="containsBlanks" dxfId="7280" priority="42">
      <formula>LEN(TRIM(J304))=0</formula>
    </cfRule>
  </conditionalFormatting>
  <conditionalFormatting sqref="J308">
    <cfRule type="containsBlanks" dxfId="7279" priority="41">
      <formula>LEN(TRIM(J308))=0</formula>
    </cfRule>
  </conditionalFormatting>
  <conditionalFormatting sqref="J309">
    <cfRule type="containsBlanks" dxfId="7278" priority="40">
      <formula>LEN(TRIM(J309))=0</formula>
    </cfRule>
  </conditionalFormatting>
  <conditionalFormatting sqref="J313">
    <cfRule type="containsBlanks" dxfId="7277" priority="39">
      <formula>LEN(TRIM(J313))=0</formula>
    </cfRule>
  </conditionalFormatting>
  <conditionalFormatting sqref="J314">
    <cfRule type="containsBlanks" dxfId="7276" priority="38">
      <formula>LEN(TRIM(J314))=0</formula>
    </cfRule>
  </conditionalFormatting>
  <conditionalFormatting sqref="J318">
    <cfRule type="containsBlanks" dxfId="7275" priority="37">
      <formula>LEN(TRIM(J318))=0</formula>
    </cfRule>
  </conditionalFormatting>
  <conditionalFormatting sqref="J319">
    <cfRule type="containsBlanks" dxfId="7274" priority="36">
      <formula>LEN(TRIM(J319))=0</formula>
    </cfRule>
  </conditionalFormatting>
  <conditionalFormatting sqref="J323">
    <cfRule type="containsBlanks" dxfId="7273" priority="35">
      <formula>LEN(TRIM(J323))=0</formula>
    </cfRule>
  </conditionalFormatting>
  <conditionalFormatting sqref="J324">
    <cfRule type="containsBlanks" dxfId="7272" priority="34">
      <formula>LEN(TRIM(J324))=0</formula>
    </cfRule>
  </conditionalFormatting>
  <conditionalFormatting sqref="J328">
    <cfRule type="containsBlanks" dxfId="7271" priority="33">
      <formula>LEN(TRIM(J328))=0</formula>
    </cfRule>
  </conditionalFormatting>
  <conditionalFormatting sqref="J329">
    <cfRule type="containsBlanks" dxfId="7270" priority="32">
      <formula>LEN(TRIM(J329))=0</formula>
    </cfRule>
  </conditionalFormatting>
  <conditionalFormatting sqref="J334">
    <cfRule type="containsBlanks" dxfId="7269" priority="30">
      <formula>LEN(TRIM(J334))=0</formula>
    </cfRule>
  </conditionalFormatting>
  <conditionalFormatting sqref="J333">
    <cfRule type="containsBlanks" dxfId="7268" priority="31">
      <formula>LEN(TRIM(J333))=0</formula>
    </cfRule>
  </conditionalFormatting>
  <conditionalFormatting sqref="H340:I340">
    <cfRule type="containsBlanks" dxfId="7267" priority="28">
      <formula>LEN(TRIM(H340))=0</formula>
    </cfRule>
    <cfRule type="containsBlanks" priority="29">
      <formula>LEN(TRIM(H340))=0</formula>
    </cfRule>
  </conditionalFormatting>
  <conditionalFormatting sqref="H341">
    <cfRule type="containsBlanks" dxfId="7266" priority="26">
      <formula>LEN(TRIM(H341))=0</formula>
    </cfRule>
    <cfRule type="containsBlanks" priority="27">
      <formula>LEN(TRIM(H341))=0</formula>
    </cfRule>
  </conditionalFormatting>
  <conditionalFormatting sqref="H350">
    <cfRule type="containsBlanks" dxfId="7265" priority="22">
      <formula>LEN(TRIM(H350))=0</formula>
    </cfRule>
    <cfRule type="containsBlanks" priority="23">
      <formula>LEN(TRIM(H350))=0</formula>
    </cfRule>
  </conditionalFormatting>
  <conditionalFormatting sqref="H346">
    <cfRule type="containsBlanks" dxfId="7264" priority="20">
      <formula>LEN(TRIM(H346))=0</formula>
    </cfRule>
    <cfRule type="containsBlanks" priority="21">
      <formula>LEN(TRIM(H346))=0</formula>
    </cfRule>
  </conditionalFormatting>
  <conditionalFormatting sqref="H344">
    <cfRule type="containsBlanks" dxfId="7263" priority="18">
      <formula>LEN(TRIM(H344))=0</formula>
    </cfRule>
    <cfRule type="containsBlanks" priority="19">
      <formula>LEN(TRIM(H344))=0</formula>
    </cfRule>
  </conditionalFormatting>
  <conditionalFormatting sqref="H348">
    <cfRule type="containsBlanks" dxfId="7262" priority="16">
      <formula>LEN(TRIM(H348))=0</formula>
    </cfRule>
    <cfRule type="containsBlanks" priority="17">
      <formula>LEN(TRIM(H348))=0</formula>
    </cfRule>
  </conditionalFormatting>
  <conditionalFormatting sqref="H349">
    <cfRule type="containsBlanks" dxfId="7261" priority="14">
      <formula>LEN(TRIM(H349))=0</formula>
    </cfRule>
    <cfRule type="containsBlanks" priority="15">
      <formula>LEN(TRIM(H349))=0</formula>
    </cfRule>
  </conditionalFormatting>
  <conditionalFormatting sqref="H347">
    <cfRule type="containsBlanks" dxfId="7260" priority="12">
      <formula>LEN(TRIM(H347))=0</formula>
    </cfRule>
    <cfRule type="containsBlanks" priority="13">
      <formula>LEN(TRIM(H347))=0</formula>
    </cfRule>
  </conditionalFormatting>
  <conditionalFormatting sqref="H345">
    <cfRule type="containsBlanks" dxfId="7259" priority="11">
      <formula>LEN(TRIM(H345))=0</formula>
    </cfRule>
    <cfRule type="containsBlanks" priority="24">
      <formula>LEN(TRIM(H345))=0</formula>
    </cfRule>
  </conditionalFormatting>
  <conditionalFormatting sqref="H345:I345">
    <cfRule type="expression" dxfId="7258" priority="10">
      <formula>OR($H$344="Non",$H$344="Ne sais pas")</formula>
    </cfRule>
  </conditionalFormatting>
  <conditionalFormatting sqref="H351">
    <cfRule type="containsBlanks" priority="9">
      <formula>LEN(TRIM(H351))=0</formula>
    </cfRule>
    <cfRule type="containsBlanks" dxfId="7257" priority="25">
      <formula>LEN(TRIM(H351))=0</formula>
    </cfRule>
  </conditionalFormatting>
  <conditionalFormatting sqref="H347:I347">
    <cfRule type="expression" dxfId="7256" priority="8">
      <formula>$I$6="Non"</formula>
    </cfRule>
  </conditionalFormatting>
  <conditionalFormatting sqref="J123:J136">
    <cfRule type="containsBlanks" dxfId="7255" priority="7">
      <formula>LEN(TRIM(J123))=0</formula>
    </cfRule>
  </conditionalFormatting>
  <conditionalFormatting sqref="K52:L52">
    <cfRule type="containsBlanks" dxfId="7254" priority="6">
      <formula>LEN(TRIM(K52))=0</formula>
    </cfRule>
  </conditionalFormatting>
  <conditionalFormatting sqref="H120">
    <cfRule type="containsBlanks" dxfId="7253" priority="5">
      <formula>LEN(TRIM(H120))=0</formula>
    </cfRule>
  </conditionalFormatting>
  <conditionalFormatting sqref="I45:J45">
    <cfRule type="expression" dxfId="7252" priority="2">
      <formula>$F$43="Non"</formula>
    </cfRule>
    <cfRule type="expression" dxfId="7251" priority="3">
      <formula>OR($I$40="Non",$I$40="Ne sais pas")</formula>
    </cfRule>
    <cfRule type="containsBlanks" dxfId="7250" priority="4">
      <formula>LEN(TRIM(I45))=0</formula>
    </cfRule>
  </conditionalFormatting>
  <conditionalFormatting sqref="I51:J54">
    <cfRule type="containsBlanks" dxfId="7249" priority="1">
      <formula>LEN(TRIM(I51))=0</formula>
    </cfRule>
  </conditionalFormatting>
  <dataValidations count="53">
    <dataValidation type="list" showInputMessage="1" showErrorMessage="1" sqref="J328:K328 J298:K298 J303:K303 J308:K308 J313:K313 J318:K318 J323:K323 J333:K333" xr:uid="{A1D61E1B-1438-0446-8D2C-B17D8090B7D3}">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E0CB1451-B033-0B48-8765-25A73D2B78C5}">
      <formula1>"0,1,2 ou plus,Ne sais pas"</formula1>
    </dataValidation>
    <dataValidation type="list" showInputMessage="1" showErrorMessage="1" sqref="H283:J283" xr:uid="{B0522A96-526F-DB45-A305-A4698871FCDE}">
      <formula1>"Oui, certifié ISO, Oui, présélectioné par l'OMS, Oui, certifié ISO et présélectionné par l'OMS,Ni l'un ni l'autre, Ne sais pas, Non applicable"</formula1>
    </dataValidation>
    <dataValidation type="list" showInputMessage="1" showErrorMessage="1" sqref="F224:G224" xr:uid="{97C114F7-AF77-5C4B-B2E8-95948EFAF1BF}">
      <formula1>"Oui : Mobilisation/implication communautaire importante,Oui : Une certaine mobilisation/implication communautaire,Non,Ne sais pas"</formula1>
    </dataValidation>
    <dataValidation type="list" showInputMessage="1" showErrorMessage="1" sqref="F222:G222" xr:uid="{A8EB6FA8-08B5-5548-868F-F6D4DCEC44E3}">
      <formula1>"Oui : Médias importants,Oui : Certains médias,Non,Ne sais pas"</formula1>
    </dataValidation>
    <dataValidation type="list" showInputMessage="1" showErrorMessage="1" sqref="G123:G136 H127:I136 H123:I125 J123:L136" xr:uid="{1FC41F51-C1CA-3043-9348-D28C6A9ECB32}">
      <formula1>"Travailleur de santé communautaire (ou équivalent),Infirmier auxiliaire,Sage-femme infirmière auxiliaire,Infirmier,Responsable médical,Médecin,Ne sais pas,Non applicable"</formula1>
    </dataValidation>
    <dataValidation type="list" showInputMessage="1" showErrorMessage="1" sqref="H116:J116" xr:uid="{87DEC5A8-4DBF-C645-8525-CB08ED688FCF}">
      <formula1>"Oui, un niveau élevé de mise en œuvre, Oui, une certaine mise en œuvre,Mise en œuvre minimale ou inexistante, Ne sais pas, Non applicable (aucune stratégie)"</formula1>
    </dataValidation>
    <dataValidation type="list" showInputMessage="1" showErrorMessage="1" sqref="J65:J68" xr:uid="{83A81955-2448-FF4F-9288-B4DE26F94939}">
      <formula1>"Oui, Non, Ne sais pas,Non applicable"</formula1>
    </dataValidation>
    <dataValidation type="list" showInputMessage="1" showErrorMessage="1" error="Choisissez une réponse dans la liste déroulante." prompt="Choisissez une réponse dans la liste déroulante." sqref="G66:I68" xr:uid="{D8225B4C-4267-8E43-8458-31DF6CBC26BF}">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4ABCB62E-7CA1-F64D-ABB3-E1AC08E6CC8F}">
      <formula1>"Ministère des Finances, Ministère de la Planification,Les deux,Ni l'un ni l'autre,Ne sais pas, Non applicable"</formula1>
    </dataValidation>
    <dataValidation type="list" showInputMessage="1" showErrorMessage="1" sqref="F250:G250" xr:uid="{7493AE72-949E-224C-95A6-D46F090C6DE1}">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FEE31786-2F40-1D4D-A650-198B1EF14F1F}">
      <formula1>"0 %,1 à 10 %,11 à 20 %,21 à 30 %,31 à 40 %,41 à 50 %,51 à 60 %,61 à 70 %,71 à 80 %,81 à 100 %,Ne sais pas,Non applicable"</formula1>
    </dataValidation>
    <dataValidation type="list" showInputMessage="1" showErrorMessage="1" sqref="F225:G225 H189:J192 H344:I344 H346:I346" xr:uid="{CCFA5E05-EDC2-F24D-B9EA-4511D1FA1743}">
      <formula1>"Oui,Non,Ne sais pas"</formula1>
    </dataValidation>
    <dataValidation type="list" showInputMessage="1" showErrorMessage="1" sqref="F223:G223" xr:uid="{B9F39EA2-1FA3-F44E-82F3-70D017E160F6}">
      <formula1>"Oui : Sensibilisation/éducation mobile importante,Oui : Une certaine sensibilisation/éducation mobile,Non,Ne sais pas"</formula1>
    </dataValidation>
    <dataValidation type="list" showInputMessage="1" showErrorMessage="1" sqref="F221:G221" xr:uid="{4A1FC0A8-74F1-B340-A606-17DA98063F38}">
      <formula1>"Oui : Marketing social important,Oui : Un certain marketing social,Non,Ne sais pas"</formula1>
    </dataValidation>
    <dataValidation showInputMessage="1" showErrorMessage="1" error="Choisissez une réponse dans la liste déroulante." sqref="K19" xr:uid="{C71638AD-9CE4-BA43-A4B9-76A1545E089A}"/>
    <dataValidation type="list" showInputMessage="1" showErrorMessage="1" sqref="F249:G249" xr:uid="{55BD4061-FA69-9340-BE15-C5BF325A608C}">
      <formula1>"Oui : Tous les sites de marketing social sont inclus, Oui : Certains sites de marketing social sont inclus,Aucun, Ne sais pas, Non applicable (aucun LMIS)"</formula1>
    </dataValidation>
    <dataValidation type="list" showInputMessage="1" showErrorMessage="1" sqref="F248:G248" xr:uid="{44EF15D6-4890-874A-9616-3FE584D09F3F}">
      <formula1>"Oui : Toutes les installations des ONG sont incluses, Oui : Certaines des installations des ONG sont incluses,Aucun, Ne sais pas, Non applicable (aucun LMIS)"</formula1>
    </dataValidation>
    <dataValidation type="list" showInputMessage="1" showErrorMessage="1" sqref="F247:G247" xr:uid="{57084574-DB26-3D40-BC28-19C7B8B33761}">
      <formula1>"Oui : Tous les installations du secteur privé sont incluses, Oui : Certaines installations du secteur privé sont incluses,Aucun, Ne sais pas, Non applicable (aucun LMIS)"</formula1>
    </dataValidation>
    <dataValidation type="list" showInputMessage="1" showErrorMessage="1" sqref="F246:G246" xr:uid="{F8F6543D-3063-CF4A-AA29-A4FAA1DFD5B5}">
      <formula1>"Oui : Tous les installations du secteur public sont incluses, Oui : Certaines installations du secteur public sont incluses,Aucun, Ne sais pas, Non applicable (aucun LMIS)"</formula1>
    </dataValidation>
    <dataValidation type="list" showInputMessage="1" showErrorMessage="1" sqref="H340:I340" xr:uid="{682797DD-A3E9-E749-AD5D-1AFA6BF384D7}">
      <formula1>"Oui (plan PSE avec composant FP/RH),Aucun plan PSE commencé/élaboré,Oui plan PSE mais aucun composant FP/RH,Ne sais pas"</formula1>
    </dataValidation>
    <dataValidation type="list" showInputMessage="1" showErrorMessage="1" sqref="H291:J291" xr:uid="{9CE04EF5-089A-1146-992E-2DBDFDD10104}">
      <formula1>"0 à 25 %,26 à 50 %,51 à 75 %,76 à 100 %, Ne sais pas, Non applicable"</formula1>
    </dataValidation>
    <dataValidation type="list" showInputMessage="1" showErrorMessage="1" sqref="F71:F73 H281:J281" xr:uid="{4CDA8809-A0CC-BE4A-9E8C-4CFD89D40660}">
      <formula1>"Oui,Non,Ne sais pas,Non applicable"</formula1>
    </dataValidation>
    <dataValidation type="list" showInputMessage="1" showErrorMessage="1" sqref="H287:J287" xr:uid="{82E274FF-D951-9A42-8351-8686A437CAE2}">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87176065-7A40-9E46-9980-57EB90D7D934}">
      <formula1>"0,1,2 à 3,Plus de 3, Ne sais pas"</formula1>
    </dataValidation>
    <dataValidation type="list" showInputMessage="1" showErrorMessage="1" sqref="J324 J329 J299 J304 J309 J314 J319 J334" xr:uid="{514B0DFC-94B0-134B-AFC5-D138A82AB755}">
      <formula1>"0,1,2 à 3,Plus de 3,Ne sais pas"</formula1>
    </dataValidation>
    <dataValidation type="list" showInputMessage="1" showErrorMessage="1" sqref="H281" xr:uid="{E9D2F0E4-4A68-D544-BAFB-13FC1803A5D5}">
      <formula1>"Oui,Non,Ne sais pas, Non applicable"</formula1>
    </dataValidation>
    <dataValidation type="list" showInputMessage="1" showErrorMessage="1" error="Choisissez une réponse dans la liste déroulante." sqref="I19:I20" xr:uid="{792073FA-32A7-6640-A51F-194A7245097A}">
      <formula1>"Oui, Non, Ne sais pas, Non applicable"</formula1>
    </dataValidation>
    <dataValidation type="list" showInputMessage="1" showErrorMessage="1" sqref="H284:J285" xr:uid="{6137E97C-62E8-064F-996C-56B18A8DD66C}">
      <formula1>"La plupart ont été testés, Certains ont été testés, Aucun n'a été testé, Ne sais pas, Non applicable"</formula1>
    </dataValidation>
    <dataValidation type="list" showInputMessage="1" showErrorMessage="1" sqref="H137 J137:L137" xr:uid="{E7CB83FD-F7CE-5848-B1B1-FCC2C63B4AB9}">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7CBD380D-3BE8-9D46-850B-457560394450}">
      <formula1>"En nature, Argent liquide, Ne sais pas, Non applicable"</formula1>
    </dataValidation>
    <dataValidation type="list" showInputMessage="1" showErrorMessage="1" sqref="H119:J119 I6 I40 F152:F162 F176:F186 H337:H338 G111 H117:J117 I92:N95 J31 K204:K216 F140:F150 F164:F174 H187:J187 G242 H82 G106:N108 F230 J33 F43 F45 G92:H104 F236 H276:J276" xr:uid="{6166FAD6-F27F-474E-84F8-8B70FF03D3F3}">
      <formula1>"Oui, Non, Ne sais pas"</formula1>
    </dataValidation>
    <dataValidation type="list" showInputMessage="1" showErrorMessage="1" sqref="H30:J30" xr:uid="{09C145E9-2A49-894E-8329-B5823ED961E7}">
      <formula1>"Moins d'une fois par an,Une fois par an,Deux fois par an,Une fois par trimestre,Une fois par mois,Ad hoc, Ne sais pas"</formula1>
    </dataValidation>
    <dataValidation type="list" showInputMessage="1" showErrorMessage="1" sqref="J25 H25" xr:uid="{707085AD-451C-3D42-BE15-44EC1CB591E0}">
      <formula1>"Janvier, Février, Mars, Avril, Mai, Juin, Juillet, Août, Septembre, Octobre, Novembre, Décembre"</formula1>
    </dataValidation>
    <dataValidation type="list" showInputMessage="1" showErrorMessage="1" error="Choisissez une réponse dans la liste déroulante." sqref="I21" xr:uid="{8F337490-8790-DB4B-AA0B-57FFFD0018A8}">
      <formula1>"0 fois, 1 fois, 2 à 3 fois, 4 fois ou plus, Ne sais pas"</formula1>
    </dataValidation>
    <dataValidation type="list" showInputMessage="1" showErrorMessage="1" sqref="I10:I16 L164:N174 H277:H278 F231 F237:F240 H195:H197 H201 H199 I22:I23 F75:G78 H282 I96:N104 I18 H286 F233:F235 L140:N150 H115:J115 H290 H294 H292" xr:uid="{078F4ED7-1954-E846-85CF-C6CD34B52F53}">
      <formula1>"Oui, Non, Ne sais pas, Non applicable"</formula1>
    </dataValidation>
    <dataValidation type="list" showInputMessage="1" showErrorMessage="1" sqref="G244" xr:uid="{D44EC273-6AAE-254B-9D08-B7F0A28EEDCC}">
      <formula1>"Oui, Non, Ne sais pas, Non applicable (aucun LMIS)"</formula1>
    </dataValidation>
    <dataValidation type="list" showInputMessage="1" showErrorMessage="1" sqref="H26 J26" xr:uid="{237A3C38-5013-EB4A-B3DF-0A63D548A2CE}">
      <formula1>"2017,2018,2019,2020,2021"</formula1>
    </dataValidation>
    <dataValidation type="list" showInputMessage="1" showErrorMessage="1" sqref="M45 M43 M50:M54" xr:uid="{1CC0CCAB-7789-BD41-8B2F-3859231049F5}">
      <formula1>"Achat/B.P. date,Date d'expédition,Date de livraison,Autre,Inconnu,Non applicable"</formula1>
    </dataValidation>
    <dataValidation type="list" showInputMessage="1" showErrorMessage="1" sqref="F229" xr:uid="{FA862733-9DC4-8944-8AA4-68628B65BA2F}">
      <formula1>"Oui, Non"</formula1>
    </dataValidation>
    <dataValidation type="list" showInputMessage="1" showErrorMessage="1" sqref="P28 P243:P244" xr:uid="{3D5C42D1-4AE8-F145-AB4A-71B3F0FA2A39}">
      <formula1>#REF!</formula1>
    </dataValidation>
    <dataValidation type="list" showInputMessage="1" showErrorMessage="1" sqref="H348:I348" xr:uid="{CAD0A3FC-3EC1-3A4A-8AFA-9E7C0334CF7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C11AEF82-3CA3-394A-AF46-2C7CB4774CAF}">
      <formula1>"Impact élevé, Impact moyen, Impact faible, Aucun impact, Inconnu"</formula1>
    </dataValidation>
    <dataValidation type="list" showInputMessage="1" showErrorMessage="1" sqref="H347:I347" xr:uid="{341FCA9D-1BE5-EB4A-8226-FADC70ED8FC1}">
      <formula1>"Aucun impact, Réunions moins fréquentes, Réunions impossibles, Non applicable (pas de comité)"</formula1>
    </dataValidation>
    <dataValidation type="decimal" showInputMessage="1" showErrorMessage="1" error="Entrez une valeur numérique ici uniquement (en USD)." sqref="J27 H202:J202" xr:uid="{73DEE137-A5E7-8346-A0BE-4391D6875A9D}">
      <formula1>0</formula1>
      <formula2>100000000</formula2>
    </dataValidation>
    <dataValidation type="decimal" showInputMessage="1" showErrorMessage="1" error="Entrez une valeur numérique ici seulement (en USD)." sqref="G36:G37 G43:H43 G45:H45 I84:J84 G50:H54" xr:uid="{0817E927-E67D-BB46-A73A-3FEB72D5FF54}">
      <formula1>0</formula1>
      <formula2>100000000</formula2>
    </dataValidation>
    <dataValidation type="decimal" showInputMessage="1" showErrorMessage="1" error="Entrez une quantité numérique ici seulement." sqref="K43:L43 K45:L45 K50:L54" xr:uid="{C0CE7E95-1205-FD47-A690-AF1156F59956}">
      <formula1>0</formula1>
      <formula2>1000000000</formula2>
    </dataValidation>
    <dataValidation type="custom" showInputMessage="1" showErrorMessage="1" error="Ce nombre doit être supérieur ou égal au nombre d'observations de rupture de stock (Colonne H)." sqref="I267:I268 I257 I259:I260 I254 I263:I265 I272" xr:uid="{DF572502-B798-0941-8AAB-1EFF684F0FE0}">
      <formula1>I254&gt;=H254</formula1>
    </dataValidation>
    <dataValidation type="custom" operator="lessThanOrEqual" showInputMessage="1" showErrorMessage="1" error="Ce nombre ne peut pas dépasser le nombre total d'observations du statut des stocks (colonne I)." sqref="K266:L266 K255:L256 K261:L261 H254:H257 I255:I256 H259:H261 I261 H263:H268 I266 H271:H272 H270:I270 I271 K270:L271" xr:uid="{9667B893-281B-A447-B522-EB2D73E13B47}">
      <formula1>H254&lt;=I254</formula1>
    </dataValidation>
    <dataValidation type="custom" showInputMessage="1" showErrorMessage="1" error="Ce nombre doit être supérieur ou égal au nombre total du PPS en rupture de stock (Colonne K)." sqref="L267:L268 L257 L259:L260 L254 L263:L265 L272" xr:uid="{423B87C4-03D4-784D-8E3F-1CAE13403925}">
      <formula1>L254&gt;=K254</formula1>
    </dataValidation>
    <dataValidation type="custom" showInputMessage="1" showErrorMessage="1" error="Ce nombre doit être inférieur ou égal au nombre total de PPS déclarant (observations de stocks) (Colonne L)." sqref="K267:K268 K257 K259:K260 K254 K263:K265 K272" xr:uid="{26F1E24D-61A2-9D4D-B67B-3E652ADAB59D}">
      <formula1>K254&lt;=L254</formula1>
    </dataValidation>
    <dataValidation type="list" showInputMessage="1" showErrorMessage="1" sqref="H280:J280" xr:uid="{14F49785-4BCB-7A40-B24B-096BF414FD55}">
      <formula1>"Moins de 6 mois, De 6 mois à moins d'1 an, D'1 an à 18 mois, Plus de 18 mois,Ne sais pas"</formula1>
    </dataValidation>
    <dataValidation type="list" showInputMessage="1" showErrorMessage="1" sqref="H341:I341" xr:uid="{CA368F59-67CE-4D48-A49B-D3D5AE0D4103}">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s>
  <hyperlinks>
    <hyperlink ref="H3" location="'All Country Summary (2021) '!A1" display="Go to summary page" xr:uid="{0FD0639E-B71D-2442-89B8-185C3B3CC89F}"/>
  </hyperlinks>
  <pageMargins left="0.25" right="0.25" top="0.75" bottom="0.75" header="0.3" footer="0.3"/>
  <pageSetup paperSize="141"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E2B23-A7C4-6F4A-9F65-99576F3059B1}">
  <sheetPr>
    <tabColor rgb="FFCC00FF"/>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9.42578125" customWidth="1"/>
    <col min="15" max="15" width="60.28515625" customWidth="1"/>
    <col min="16" max="16" width="60.42578125" customWidth="1"/>
    <col min="17" max="23"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37.5" customHeight="1" x14ac:dyDescent="0.25">
      <c r="B3" s="399"/>
      <c r="C3" s="400"/>
      <c r="D3" s="401" t="s">
        <v>1315</v>
      </c>
      <c r="E3" s="402" t="s">
        <v>35</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3.75" customHeight="1" x14ac:dyDescent="0.25">
      <c r="B6" s="410" t="s">
        <v>391</v>
      </c>
      <c r="C6" s="1662" t="s">
        <v>1321</v>
      </c>
      <c r="D6" s="1439"/>
      <c r="E6" s="1439"/>
      <c r="F6" s="1439"/>
      <c r="G6" s="1439"/>
      <c r="H6" s="1559"/>
      <c r="I6" s="411" t="s">
        <v>1322</v>
      </c>
      <c r="J6" s="426" t="s">
        <v>1323</v>
      </c>
      <c r="K6" s="1823"/>
      <c r="L6" s="1439"/>
      <c r="M6" s="1439"/>
      <c r="N6" s="1440"/>
      <c r="O6" s="1663" t="s">
        <v>1805</v>
      </c>
      <c r="P6" s="1663" t="s">
        <v>3630</v>
      </c>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3631</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1336</v>
      </c>
      <c r="J10" s="1661" t="s">
        <v>1331</v>
      </c>
      <c r="K10" s="1436"/>
      <c r="L10" s="1658"/>
      <c r="M10" s="1428"/>
      <c r="N10" s="1429"/>
      <c r="O10" s="1475"/>
      <c r="P10" s="1475"/>
    </row>
    <row r="11" spans="2:16" ht="35.25" customHeight="1" x14ac:dyDescent="0.25">
      <c r="B11" s="419" t="s">
        <v>402</v>
      </c>
      <c r="C11" s="1461" t="s">
        <v>1333</v>
      </c>
      <c r="D11" s="1428"/>
      <c r="E11" s="1428"/>
      <c r="F11" s="1428"/>
      <c r="G11" s="1428"/>
      <c r="H11" s="1436"/>
      <c r="I11" s="505" t="s">
        <v>1336</v>
      </c>
      <c r="J11" s="1661" t="s">
        <v>1331</v>
      </c>
      <c r="K11" s="1436"/>
      <c r="L11" s="1658"/>
      <c r="M11" s="1428"/>
      <c r="N11" s="1429"/>
      <c r="O11" s="1475"/>
      <c r="P11" s="1475"/>
    </row>
    <row r="12" spans="2:16" ht="35.450000000000003" customHeight="1" x14ac:dyDescent="0.25">
      <c r="B12" s="504" t="s">
        <v>404</v>
      </c>
      <c r="C12" s="1461" t="s">
        <v>1335</v>
      </c>
      <c r="D12" s="1428"/>
      <c r="E12" s="1428"/>
      <c r="F12" s="1428"/>
      <c r="G12" s="1428"/>
      <c r="H12" s="1436"/>
      <c r="I12" s="505" t="s">
        <v>1322</v>
      </c>
      <c r="J12" s="1661" t="s">
        <v>1331</v>
      </c>
      <c r="K12" s="1436"/>
      <c r="L12" s="1658" t="s">
        <v>3632</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3633</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3634</v>
      </c>
      <c r="M14" s="1428"/>
      <c r="N14" s="1429"/>
      <c r="O14" s="1475"/>
      <c r="P14" s="1475"/>
    </row>
    <row r="15" spans="2:16" ht="63.75" customHeight="1" x14ac:dyDescent="0.25">
      <c r="B15" s="419" t="s">
        <v>411</v>
      </c>
      <c r="C15" s="1461" t="s">
        <v>1342</v>
      </c>
      <c r="D15" s="1428"/>
      <c r="E15" s="1428"/>
      <c r="F15" s="1428"/>
      <c r="G15" s="1428"/>
      <c r="H15" s="1436"/>
      <c r="I15" s="505" t="s">
        <v>1322</v>
      </c>
      <c r="J15" s="1661" t="s">
        <v>1343</v>
      </c>
      <c r="K15" s="1436"/>
      <c r="L15" s="1658" t="s">
        <v>3635</v>
      </c>
      <c r="M15" s="1428"/>
      <c r="N15" s="1429"/>
      <c r="O15" s="1475"/>
      <c r="P15" s="1475"/>
    </row>
    <row r="16" spans="2:16" ht="26.25" customHeight="1" x14ac:dyDescent="0.25">
      <c r="B16" s="419" t="s">
        <v>414</v>
      </c>
      <c r="C16" s="1461" t="s">
        <v>1345</v>
      </c>
      <c r="D16" s="1428"/>
      <c r="E16" s="1428"/>
      <c r="F16" s="1428"/>
      <c r="G16" s="1428"/>
      <c r="H16" s="1436"/>
      <c r="I16" s="505" t="s">
        <v>1322</v>
      </c>
      <c r="J16" s="1661" t="s">
        <v>1346</v>
      </c>
      <c r="K16" s="1436"/>
      <c r="L16" s="1658" t="s">
        <v>3636</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658"/>
      <c r="M17" s="1428"/>
      <c r="N17" s="1429"/>
      <c r="O17" s="1475"/>
      <c r="P17" s="1475"/>
    </row>
    <row r="18" spans="2:16" ht="30.95" customHeight="1" x14ac:dyDescent="0.25">
      <c r="B18" s="419" t="s">
        <v>419</v>
      </c>
      <c r="C18" s="1461" t="s">
        <v>1350</v>
      </c>
      <c r="D18" s="1428"/>
      <c r="E18" s="1428"/>
      <c r="F18" s="1428"/>
      <c r="G18" s="1428"/>
      <c r="H18" s="1436"/>
      <c r="I18" s="505" t="s">
        <v>1322</v>
      </c>
      <c r="J18" s="1661" t="s">
        <v>1346</v>
      </c>
      <c r="K18" s="1436"/>
      <c r="L18" s="1658" t="s">
        <v>3637</v>
      </c>
      <c r="M18" s="1428"/>
      <c r="N18" s="1429"/>
      <c r="O18" s="1471"/>
      <c r="P18" s="1471"/>
    </row>
    <row r="19" spans="2:16" ht="56.25" customHeight="1" thickBot="1" x14ac:dyDescent="0.3">
      <c r="B19" s="77" t="s">
        <v>421</v>
      </c>
      <c r="C19" s="1461" t="s">
        <v>1352</v>
      </c>
      <c r="D19" s="1428"/>
      <c r="E19" s="1428"/>
      <c r="F19" s="1428"/>
      <c r="G19" s="1428"/>
      <c r="H19" s="1436"/>
      <c r="I19" s="505" t="s">
        <v>1322</v>
      </c>
      <c r="J19" s="1659" t="s">
        <v>1353</v>
      </c>
      <c r="K19" s="2059" t="s">
        <v>3638</v>
      </c>
      <c r="L19" s="1448"/>
      <c r="M19" s="1448"/>
      <c r="N19" s="1466"/>
      <c r="O19" s="357" t="s">
        <v>1930</v>
      </c>
      <c r="P19" s="429" t="s">
        <v>3630</v>
      </c>
    </row>
    <row r="20" spans="2:16" ht="42.75" customHeight="1" x14ac:dyDescent="0.25">
      <c r="B20" s="77" t="s">
        <v>424</v>
      </c>
      <c r="C20" s="1461" t="s">
        <v>1356</v>
      </c>
      <c r="D20" s="1428"/>
      <c r="E20" s="1428"/>
      <c r="F20" s="1428"/>
      <c r="G20" s="1428"/>
      <c r="H20" s="1436"/>
      <c r="I20" s="505" t="s">
        <v>1322</v>
      </c>
      <c r="J20" s="1490"/>
      <c r="K20" s="1478"/>
      <c r="L20" s="1701"/>
      <c r="M20" s="1701"/>
      <c r="N20" s="1454"/>
      <c r="O20" s="357" t="s">
        <v>1931</v>
      </c>
      <c r="P20" s="429" t="s">
        <v>3630</v>
      </c>
    </row>
    <row r="21" spans="2:16" ht="35.25" customHeight="1" thickBot="1" x14ac:dyDescent="0.3">
      <c r="B21" s="77" t="s">
        <v>426</v>
      </c>
      <c r="C21" s="1461" t="s">
        <v>1357</v>
      </c>
      <c r="D21" s="1428"/>
      <c r="E21" s="1428"/>
      <c r="F21" s="1428"/>
      <c r="G21" s="1428"/>
      <c r="H21" s="1436"/>
      <c r="I21" s="505" t="s">
        <v>3474</v>
      </c>
      <c r="J21" s="1490"/>
      <c r="K21" s="1478"/>
      <c r="L21" s="1701"/>
      <c r="M21" s="1701"/>
      <c r="N21" s="1454"/>
      <c r="O21" s="1500" t="s">
        <v>1932</v>
      </c>
      <c r="P21" s="1500" t="s">
        <v>3639</v>
      </c>
    </row>
    <row r="22" spans="2:16" ht="60"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249.75" customHeight="1" thickBot="1" x14ac:dyDescent="0.3">
      <c r="B23" s="421" t="s">
        <v>395</v>
      </c>
      <c r="C23" s="1423"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t="s">
        <v>3640</v>
      </c>
      <c r="M25" s="1495"/>
      <c r="N25" s="1452"/>
      <c r="O25" s="427" t="s">
        <v>2195</v>
      </c>
      <c r="P25" s="381" t="s">
        <v>3641</v>
      </c>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2030</v>
      </c>
      <c r="P26" s="381" t="s">
        <v>3641</v>
      </c>
    </row>
    <row r="27" spans="2:16" ht="69" customHeight="1" x14ac:dyDescent="0.25">
      <c r="B27" s="77" t="s">
        <v>438</v>
      </c>
      <c r="C27" s="1461" t="s">
        <v>1373</v>
      </c>
      <c r="D27" s="1428"/>
      <c r="E27" s="1428"/>
      <c r="F27" s="1428"/>
      <c r="G27" s="1428"/>
      <c r="H27" s="1428"/>
      <c r="I27" s="1436"/>
      <c r="J27" s="932" t="s">
        <v>1700</v>
      </c>
      <c r="K27" s="1490"/>
      <c r="L27" s="1478"/>
      <c r="M27" s="1701"/>
      <c r="N27" s="1454"/>
      <c r="O27" s="1565" t="s">
        <v>2031</v>
      </c>
      <c r="P27" s="1565" t="s">
        <v>3642</v>
      </c>
    </row>
    <row r="28" spans="2:16" ht="32.25" customHeight="1" x14ac:dyDescent="0.25">
      <c r="B28" s="430"/>
      <c r="C28" s="550" t="s">
        <v>395</v>
      </c>
      <c r="D28" s="1461" t="s">
        <v>1374</v>
      </c>
      <c r="E28" s="1428"/>
      <c r="F28" s="1428"/>
      <c r="G28" s="1428"/>
      <c r="H28" s="1428"/>
      <c r="I28" s="1436"/>
      <c r="J28" s="932" t="s">
        <v>1700</v>
      </c>
      <c r="K28" s="1490"/>
      <c r="L28" s="1478"/>
      <c r="M28" s="1701"/>
      <c r="N28" s="1454"/>
      <c r="O28" s="1475"/>
      <c r="P28" s="1475"/>
    </row>
    <row r="29" spans="2:16" ht="28.5" customHeight="1" x14ac:dyDescent="0.25">
      <c r="B29" s="519" t="s">
        <v>441</v>
      </c>
      <c r="C29" s="1461" t="s">
        <v>1376</v>
      </c>
      <c r="D29" s="1428"/>
      <c r="E29" s="1428"/>
      <c r="F29" s="1428"/>
      <c r="G29" s="1436"/>
      <c r="H29" s="1652" t="s">
        <v>3643</v>
      </c>
      <c r="I29" s="1448"/>
      <c r="J29" s="1445"/>
      <c r="K29" s="1490"/>
      <c r="L29" s="1478"/>
      <c r="M29" s="1701"/>
      <c r="N29" s="1454"/>
      <c r="O29" s="1471"/>
      <c r="P29" s="1471"/>
    </row>
    <row r="30" spans="2:16" ht="28.5" customHeight="1" x14ac:dyDescent="0.25">
      <c r="B30" s="497"/>
      <c r="C30" s="1459" t="s">
        <v>1378</v>
      </c>
      <c r="D30" s="1448"/>
      <c r="E30" s="1448"/>
      <c r="F30" s="1448"/>
      <c r="G30" s="1445"/>
      <c r="H30" s="1821" t="s">
        <v>1379</v>
      </c>
      <c r="I30" s="1448"/>
      <c r="J30" s="1445"/>
      <c r="K30" s="1490"/>
      <c r="L30" s="1479"/>
      <c r="M30" s="1484"/>
      <c r="N30" s="1481"/>
      <c r="O30" s="429" t="s">
        <v>3477</v>
      </c>
      <c r="P30" s="429" t="s">
        <v>3644</v>
      </c>
    </row>
    <row r="31" spans="2:16" ht="51" customHeight="1" thickBot="1" x14ac:dyDescent="0.3">
      <c r="B31" s="221" t="s">
        <v>444</v>
      </c>
      <c r="C31" s="1423" t="s">
        <v>1380</v>
      </c>
      <c r="D31" s="1424"/>
      <c r="E31" s="1424"/>
      <c r="F31" s="1424"/>
      <c r="G31" s="1424"/>
      <c r="H31" s="1424"/>
      <c r="I31" s="1425"/>
      <c r="J31" s="709" t="s">
        <v>1322</v>
      </c>
      <c r="K31" s="512" t="s">
        <v>1381</v>
      </c>
      <c r="L31" s="1820" t="s">
        <v>3645</v>
      </c>
      <c r="M31" s="1468"/>
      <c r="N31" s="1469"/>
      <c r="O31" s="376" t="s">
        <v>2199</v>
      </c>
      <c r="P31" s="376" t="s">
        <v>3646</v>
      </c>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6" customHeight="1" thickBot="1" x14ac:dyDescent="0.3">
      <c r="B33" s="436" t="s">
        <v>448</v>
      </c>
      <c r="C33" s="1791" t="s">
        <v>1383</v>
      </c>
      <c r="D33" s="1424"/>
      <c r="E33" s="1424"/>
      <c r="F33" s="1424"/>
      <c r="G33" s="1424"/>
      <c r="H33" s="1424"/>
      <c r="I33" s="1425"/>
      <c r="J33" s="437" t="s">
        <v>1322</v>
      </c>
      <c r="K33" s="710" t="s">
        <v>1381</v>
      </c>
      <c r="L33" s="1539" t="s">
        <v>3647</v>
      </c>
      <c r="M33" s="1424"/>
      <c r="N33" s="1578"/>
      <c r="O33" s="388" t="s">
        <v>3648</v>
      </c>
      <c r="P33" s="375" t="s">
        <v>3641</v>
      </c>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27374.75</v>
      </c>
      <c r="H36" s="595" t="s">
        <v>3649</v>
      </c>
      <c r="I36" s="1632" t="s">
        <v>3650</v>
      </c>
      <c r="J36" s="1436"/>
      <c r="K36" s="1642" t="s">
        <v>3651</v>
      </c>
      <c r="L36" s="1428"/>
      <c r="M36" s="1428"/>
      <c r="N36" s="1429"/>
      <c r="O36" s="1475"/>
      <c r="P36" s="1475"/>
    </row>
    <row r="37" spans="2:17" ht="60" customHeight="1" x14ac:dyDescent="0.25">
      <c r="B37" s="419" t="s">
        <v>402</v>
      </c>
      <c r="C37" s="1461" t="s">
        <v>1391</v>
      </c>
      <c r="D37" s="1428"/>
      <c r="E37" s="1428"/>
      <c r="F37" s="1436"/>
      <c r="G37" s="594">
        <v>104307</v>
      </c>
      <c r="H37" s="595" t="s">
        <v>3652</v>
      </c>
      <c r="I37" s="1632" t="s">
        <v>3650</v>
      </c>
      <c r="J37" s="1436"/>
      <c r="K37" s="1642" t="s">
        <v>3653</v>
      </c>
      <c r="L37" s="1428"/>
      <c r="M37" s="1428"/>
      <c r="N37" s="1429"/>
      <c r="O37" s="1475"/>
      <c r="P37" s="1475"/>
    </row>
    <row r="38" spans="2:17" ht="42" customHeight="1" thickBot="1" x14ac:dyDescent="0.3">
      <c r="B38" s="421" t="s">
        <v>404</v>
      </c>
      <c r="C38" s="1459" t="s">
        <v>1392</v>
      </c>
      <c r="D38" s="1448"/>
      <c r="E38" s="1448"/>
      <c r="F38" s="1445"/>
      <c r="G38" s="596">
        <v>131681.75</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1" customHeight="1" thickBot="1" x14ac:dyDescent="0.3">
      <c r="B40" s="75" t="s">
        <v>460</v>
      </c>
      <c r="C40" s="1791" t="s">
        <v>1394</v>
      </c>
      <c r="D40" s="1424"/>
      <c r="E40" s="1424"/>
      <c r="F40" s="1424"/>
      <c r="G40" s="1424"/>
      <c r="H40" s="1425"/>
      <c r="I40" s="437" t="s">
        <v>1322</v>
      </c>
      <c r="J40" s="444" t="s">
        <v>1381</v>
      </c>
      <c r="K40" s="1718" t="s">
        <v>3654</v>
      </c>
      <c r="L40" s="1424"/>
      <c r="M40" s="1424"/>
      <c r="N40" s="1578"/>
      <c r="O40" s="388" t="s">
        <v>3648</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8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3648</v>
      </c>
      <c r="P42" s="1500" t="s">
        <v>3641</v>
      </c>
    </row>
    <row r="43" spans="2:17" ht="57.75" customHeight="1" x14ac:dyDescent="0.25">
      <c r="B43" s="419" t="s">
        <v>395</v>
      </c>
      <c r="C43" s="1637" t="s">
        <v>1403</v>
      </c>
      <c r="D43" s="1428"/>
      <c r="E43" s="1436"/>
      <c r="F43" s="14" t="s">
        <v>1322</v>
      </c>
      <c r="G43" s="1891">
        <v>27375</v>
      </c>
      <c r="H43" s="1436"/>
      <c r="I43" s="1639" t="s">
        <v>3652</v>
      </c>
      <c r="J43" s="1436"/>
      <c r="K43" s="1633">
        <v>2820</v>
      </c>
      <c r="L43" s="1436"/>
      <c r="M43" s="448" t="s">
        <v>1830</v>
      </c>
      <c r="N43" s="714" t="s">
        <v>3655</v>
      </c>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1322</v>
      </c>
      <c r="G45" s="1891">
        <v>104307</v>
      </c>
      <c r="H45" s="1436"/>
      <c r="I45" s="1632" t="s">
        <v>3652</v>
      </c>
      <c r="J45" s="1436"/>
      <c r="K45" s="1633">
        <v>29160</v>
      </c>
      <c r="L45" s="1436"/>
      <c r="M45" s="448" t="s">
        <v>1830</v>
      </c>
      <c r="N45" s="714" t="s">
        <v>3656</v>
      </c>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626">
        <v>131682</v>
      </c>
      <c r="H47" s="1425"/>
      <c r="I47" s="1627"/>
      <c r="J47" s="1425"/>
      <c r="K47" s="1628">
        <v>31980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71.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25.5" customHeight="1" x14ac:dyDescent="0.25">
      <c r="B50" s="419" t="s">
        <v>395</v>
      </c>
      <c r="C50" s="1461" t="s">
        <v>99</v>
      </c>
      <c r="D50" s="1428"/>
      <c r="E50" s="1436"/>
      <c r="F50" s="14" t="s">
        <v>1419</v>
      </c>
      <c r="G50" s="1631">
        <v>0</v>
      </c>
      <c r="H50" s="1436"/>
      <c r="I50" s="1632" t="s">
        <v>2770</v>
      </c>
      <c r="J50" s="1436"/>
      <c r="K50" s="1633">
        <v>0</v>
      </c>
      <c r="L50" s="1436"/>
      <c r="M50" s="448" t="s">
        <v>1419</v>
      </c>
      <c r="N50" s="462"/>
      <c r="O50" s="357" t="s">
        <v>1416</v>
      </c>
      <c r="P50" s="429"/>
    </row>
    <row r="51" spans="1:16" s="459" customFormat="1" ht="92.25" customHeight="1" x14ac:dyDescent="0.25">
      <c r="B51" s="419" t="s">
        <v>402</v>
      </c>
      <c r="C51" s="1461" t="s">
        <v>1339</v>
      </c>
      <c r="D51" s="1428"/>
      <c r="E51" s="1436"/>
      <c r="F51" s="14" t="s">
        <v>1413</v>
      </c>
      <c r="G51" s="1631">
        <v>196760</v>
      </c>
      <c r="H51" s="1436"/>
      <c r="I51" s="1632" t="s">
        <v>1414</v>
      </c>
      <c r="J51" s="1436"/>
      <c r="K51" s="1633">
        <v>62729.599999999999</v>
      </c>
      <c r="L51" s="1436"/>
      <c r="M51" s="448" t="s">
        <v>1415</v>
      </c>
      <c r="N51" s="933" t="s">
        <v>3657</v>
      </c>
      <c r="O51" s="357" t="s">
        <v>483</v>
      </c>
      <c r="P51" s="429" t="s">
        <v>3658</v>
      </c>
    </row>
    <row r="52" spans="1:16" s="459" customFormat="1" ht="32.25" customHeight="1" x14ac:dyDescent="0.25">
      <c r="B52" s="419" t="s">
        <v>404</v>
      </c>
      <c r="C52" s="1461" t="s">
        <v>1418</v>
      </c>
      <c r="D52" s="1428"/>
      <c r="E52" s="1436"/>
      <c r="F52" s="14" t="s">
        <v>1413</v>
      </c>
      <c r="G52" s="1631">
        <v>990</v>
      </c>
      <c r="H52" s="1436"/>
      <c r="I52" s="1632" t="s">
        <v>1414</v>
      </c>
      <c r="J52" s="1436"/>
      <c r="K52" s="1633">
        <v>25</v>
      </c>
      <c r="L52" s="1436"/>
      <c r="M52" s="448" t="s">
        <v>1415</v>
      </c>
      <c r="N52" s="462" t="s">
        <v>2208</v>
      </c>
      <c r="O52" s="357" t="s">
        <v>483</v>
      </c>
      <c r="P52" s="429"/>
    </row>
    <row r="53" spans="1:16" s="459" customFormat="1" ht="32.25" customHeight="1" x14ac:dyDescent="0.25">
      <c r="B53" s="419" t="s">
        <v>406</v>
      </c>
      <c r="C53" s="1461" t="s">
        <v>1420</v>
      </c>
      <c r="D53" s="1428"/>
      <c r="E53" s="1436"/>
      <c r="F53" s="14" t="s">
        <v>1419</v>
      </c>
      <c r="G53" s="1631">
        <v>0</v>
      </c>
      <c r="H53" s="1436"/>
      <c r="I53" s="1631" t="s">
        <v>2770</v>
      </c>
      <c r="J53" s="1436"/>
      <c r="K53" s="1633">
        <v>0</v>
      </c>
      <c r="L53" s="1436"/>
      <c r="M53" s="448" t="s">
        <v>1419</v>
      </c>
      <c r="N53" s="600"/>
      <c r="O53" s="375" t="s">
        <v>1539</v>
      </c>
      <c r="P53" s="359"/>
    </row>
    <row r="54" spans="1:16" s="459" customFormat="1" ht="32.25" customHeight="1" x14ac:dyDescent="0.25">
      <c r="B54" s="419" t="s">
        <v>409</v>
      </c>
      <c r="C54" s="1461" t="s">
        <v>1421</v>
      </c>
      <c r="D54" s="1428"/>
      <c r="E54" s="1436"/>
      <c r="F54" s="14" t="s">
        <v>1358</v>
      </c>
      <c r="G54" s="1631">
        <v>0</v>
      </c>
      <c r="H54" s="1436"/>
      <c r="I54" s="1632" t="s">
        <v>2770</v>
      </c>
      <c r="J54" s="1436"/>
      <c r="K54" s="1633">
        <v>0</v>
      </c>
      <c r="L54" s="1436"/>
      <c r="M54" s="448" t="s">
        <v>1419</v>
      </c>
      <c r="N54" s="462"/>
      <c r="O54" s="429" t="s">
        <v>1539</v>
      </c>
      <c r="P54" s="385"/>
    </row>
    <row r="55" spans="1:16" ht="61.5" customHeight="1" thickBot="1" x14ac:dyDescent="0.3">
      <c r="B55" s="421" t="s">
        <v>411</v>
      </c>
      <c r="C55" s="1588" t="s">
        <v>1423</v>
      </c>
      <c r="D55" s="1448"/>
      <c r="E55" s="1445"/>
      <c r="F55" s="464"/>
      <c r="G55" s="1626">
        <v>197750</v>
      </c>
      <c r="H55" s="1425"/>
      <c r="I55" s="1627"/>
      <c r="J55" s="1425"/>
      <c r="K55" s="1628">
        <v>62729.599999999999</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0.399724374074164</v>
      </c>
      <c r="K57" s="476" t="s">
        <v>1323</v>
      </c>
      <c r="L57" s="1622"/>
      <c r="M57" s="1428"/>
      <c r="N57" s="1429"/>
      <c r="O57" s="1587"/>
      <c r="P57" s="1587"/>
    </row>
    <row r="58" spans="1:16" ht="49.5" customHeight="1" x14ac:dyDescent="0.25">
      <c r="B58" s="606" t="s">
        <v>489</v>
      </c>
      <c r="C58" s="1630" t="s">
        <v>1426</v>
      </c>
      <c r="D58" s="1428"/>
      <c r="E58" s="1428"/>
      <c r="F58" s="1428"/>
      <c r="G58" s="1428"/>
      <c r="H58" s="1428"/>
      <c r="I58" s="1436"/>
      <c r="J58" s="605">
        <v>0.2078871827584636</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329432</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919" t="s">
        <v>93</v>
      </c>
      <c r="K60" s="476" t="s">
        <v>1323</v>
      </c>
      <c r="L60" s="1622"/>
      <c r="M60" s="1428"/>
      <c r="N60" s="1429"/>
      <c r="O60" s="1475"/>
      <c r="P60" s="1475"/>
    </row>
    <row r="61" spans="1:16" ht="69" customHeight="1" x14ac:dyDescent="0.25">
      <c r="B61" s="608" t="s">
        <v>495</v>
      </c>
      <c r="C61" s="1461" t="s">
        <v>1429</v>
      </c>
      <c r="D61" s="1428"/>
      <c r="E61" s="1428"/>
      <c r="F61" s="1428"/>
      <c r="G61" s="1428"/>
      <c r="H61" s="1428"/>
      <c r="I61" s="1436"/>
      <c r="J61" s="843" t="s">
        <v>93</v>
      </c>
      <c r="K61" s="476" t="s">
        <v>1323</v>
      </c>
      <c r="L61" s="1622"/>
      <c r="M61" s="1428"/>
      <c r="N61" s="1429"/>
      <c r="O61" s="1475"/>
      <c r="P61" s="1475"/>
    </row>
    <row r="62" spans="1:16" ht="42.75" customHeight="1" x14ac:dyDescent="0.25">
      <c r="B62" s="608" t="s">
        <v>497</v>
      </c>
      <c r="C62" s="1621" t="s">
        <v>1430</v>
      </c>
      <c r="D62" s="1428"/>
      <c r="E62" s="1428"/>
      <c r="F62" s="1428"/>
      <c r="G62" s="1428"/>
      <c r="H62" s="1428"/>
      <c r="I62" s="1436"/>
      <c r="J62" s="919" t="s">
        <v>93</v>
      </c>
      <c r="K62" s="610" t="s">
        <v>1381</v>
      </c>
      <c r="L62" s="1622"/>
      <c r="M62" s="1428"/>
      <c r="N62" s="1429"/>
      <c r="O62" s="1471"/>
      <c r="P62" s="1471"/>
    </row>
    <row r="63" spans="1:16" ht="53.25" customHeight="1" x14ac:dyDescent="0.25">
      <c r="B63" s="608" t="s">
        <v>499</v>
      </c>
      <c r="C63" s="1901" t="s">
        <v>1431</v>
      </c>
      <c r="D63" s="1428"/>
      <c r="E63" s="1428"/>
      <c r="F63" s="1428"/>
      <c r="G63" s="1428"/>
      <c r="H63" s="1428"/>
      <c r="I63" s="1436"/>
      <c r="J63" s="919" t="s">
        <v>93</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3659</v>
      </c>
      <c r="M64" s="1448"/>
      <c r="N64" s="1466"/>
      <c r="O64" s="1565" t="s">
        <v>1840</v>
      </c>
      <c r="P64" s="1565"/>
    </row>
    <row r="65" spans="2:16" ht="21" customHeight="1" x14ac:dyDescent="0.25">
      <c r="B65" s="419" t="s">
        <v>395</v>
      </c>
      <c r="C65" s="1806" t="s">
        <v>1433</v>
      </c>
      <c r="D65" s="1428"/>
      <c r="E65" s="1428"/>
      <c r="F65" s="1428"/>
      <c r="G65" s="1428"/>
      <c r="H65" s="1428"/>
      <c r="I65" s="1436"/>
      <c r="J65" s="12" t="s">
        <v>1336</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1322</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21" customHeight="1" x14ac:dyDescent="0.25">
      <c r="B69" s="419" t="s">
        <v>409</v>
      </c>
      <c r="C69" s="1540" t="s">
        <v>1436</v>
      </c>
      <c r="D69" s="1428"/>
      <c r="E69" s="1428"/>
      <c r="F69" s="1436"/>
      <c r="G69" s="1474" t="s">
        <v>93</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t="s">
        <v>3660</v>
      </c>
      <c r="J71" s="1448"/>
      <c r="K71" s="1448"/>
      <c r="L71" s="1448"/>
      <c r="M71" s="1448"/>
      <c r="N71" s="1466"/>
      <c r="O71" s="1565" t="s">
        <v>1840</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c r="G79" s="1436"/>
      <c r="H79" s="1515"/>
      <c r="I79" s="1479"/>
      <c r="J79" s="1484"/>
      <c r="K79" s="1484"/>
      <c r="L79" s="1484"/>
      <c r="M79" s="1484"/>
      <c r="N79" s="1481"/>
      <c r="O79" s="1471"/>
      <c r="P79" s="1471"/>
    </row>
    <row r="80" spans="2:16" ht="44.25" customHeight="1" x14ac:dyDescent="0.25">
      <c r="B80" s="479" t="s">
        <v>949</v>
      </c>
      <c r="C80" s="1805" t="s">
        <v>1447</v>
      </c>
      <c r="D80" s="1448"/>
      <c r="E80" s="1445"/>
      <c r="F80" s="1658" t="s">
        <v>3661</v>
      </c>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4" t="s">
        <v>3662</v>
      </c>
      <c r="L82" s="1428"/>
      <c r="M82" s="1428"/>
      <c r="N82" s="1429"/>
      <c r="O82" s="357" t="s">
        <v>1943</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3663</v>
      </c>
      <c r="G84" s="1428"/>
      <c r="H84" s="1436"/>
      <c r="I84" s="1606">
        <v>100000</v>
      </c>
      <c r="J84" s="1436"/>
      <c r="K84" s="1802" t="s">
        <v>3664</v>
      </c>
      <c r="L84" s="1428"/>
      <c r="M84" s="1428"/>
      <c r="N84" s="1436"/>
      <c r="O84" s="1475"/>
      <c r="P84" s="1475"/>
    </row>
    <row r="85" spans="2:16" ht="21" customHeight="1" x14ac:dyDescent="0.25">
      <c r="B85" s="1453"/>
      <c r="C85" s="1701"/>
      <c r="D85" s="1701"/>
      <c r="E85" s="1450"/>
      <c r="F85" s="1607"/>
      <c r="G85" s="1428"/>
      <c r="H85" s="1436"/>
      <c r="I85" s="1606"/>
      <c r="J85" s="1436"/>
      <c r="K85" s="1802"/>
      <c r="L85" s="1428"/>
      <c r="M85" s="1428"/>
      <c r="N85" s="1436"/>
      <c r="O85" s="1475"/>
      <c r="P85" s="1475"/>
    </row>
    <row r="86" spans="2:16" ht="21" customHeight="1" x14ac:dyDescent="0.25">
      <c r="B86" s="1453"/>
      <c r="C86" s="1701"/>
      <c r="D86" s="1701"/>
      <c r="E86" s="1450"/>
      <c r="F86" s="1607"/>
      <c r="G86" s="1428"/>
      <c r="H86" s="1436"/>
      <c r="I86" s="1606"/>
      <c r="J86" s="1436"/>
      <c r="K86" s="1802"/>
      <c r="L86" s="1428"/>
      <c r="M86" s="1428"/>
      <c r="N86" s="1436"/>
      <c r="O86" s="1475"/>
      <c r="P86" s="1475"/>
    </row>
    <row r="87" spans="2:16" ht="21.75" customHeight="1" thickBot="1" x14ac:dyDescent="0.3">
      <c r="B87" s="1611"/>
      <c r="C87" s="1468"/>
      <c r="D87" s="1468"/>
      <c r="E87" s="1612"/>
      <c r="F87" s="1576"/>
      <c r="G87" s="1424"/>
      <c r="H87" s="1425"/>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1454</v>
      </c>
      <c r="P89" s="2091"/>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5"/>
    </row>
    <row r="92" spans="2:16" ht="81" customHeight="1" x14ac:dyDescent="0.25">
      <c r="B92" s="612" t="s">
        <v>395</v>
      </c>
      <c r="C92" s="1595" t="s">
        <v>1460</v>
      </c>
      <c r="D92" s="1428"/>
      <c r="E92" s="1428"/>
      <c r="F92" s="1436"/>
      <c r="G92" s="1528" t="s">
        <v>1322</v>
      </c>
      <c r="H92" s="1436"/>
      <c r="I92" s="1528" t="s">
        <v>1322</v>
      </c>
      <c r="J92" s="1436"/>
      <c r="K92" s="505" t="s">
        <v>1322</v>
      </c>
      <c r="L92" s="1567" t="s">
        <v>1322</v>
      </c>
      <c r="M92" s="1428"/>
      <c r="N92" s="1429"/>
      <c r="O92" s="1475"/>
      <c r="P92" s="1475"/>
    </row>
    <row r="93" spans="2:16" ht="42" customHeight="1" x14ac:dyDescent="0.25">
      <c r="B93" s="612" t="s">
        <v>402</v>
      </c>
      <c r="C93" s="1595" t="s">
        <v>1461</v>
      </c>
      <c r="D93" s="1428"/>
      <c r="E93" s="1428"/>
      <c r="F93" s="1436"/>
      <c r="G93" s="1528" t="s">
        <v>1322</v>
      </c>
      <c r="H93" s="1436"/>
      <c r="I93" s="1528" t="s">
        <v>1322</v>
      </c>
      <c r="J93" s="1436"/>
      <c r="K93" s="505" t="s">
        <v>1322</v>
      </c>
      <c r="L93" s="1567" t="s">
        <v>1336</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1322</v>
      </c>
      <c r="H95" s="1436"/>
      <c r="I95" s="1528" t="s">
        <v>1322</v>
      </c>
      <c r="J95" s="1436"/>
      <c r="K95" s="505" t="s">
        <v>1322</v>
      </c>
      <c r="L95" s="1567" t="s">
        <v>1322</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1322</v>
      </c>
      <c r="L99" s="1567" t="s">
        <v>1336</v>
      </c>
      <c r="M99" s="1428"/>
      <c r="N99" s="1429"/>
      <c r="O99" s="1475"/>
      <c r="P99" s="1475"/>
    </row>
    <row r="100" spans="2:16" ht="24" customHeight="1" x14ac:dyDescent="0.25">
      <c r="B100" s="612" t="s">
        <v>419</v>
      </c>
      <c r="C100" s="1595" t="s">
        <v>1468</v>
      </c>
      <c r="D100" s="1428"/>
      <c r="E100" s="1428"/>
      <c r="F100" s="1436"/>
      <c r="G100" s="1528" t="s">
        <v>1336</v>
      </c>
      <c r="H100" s="1436"/>
      <c r="I100" s="1528" t="s">
        <v>1322</v>
      </c>
      <c r="J100" s="1436"/>
      <c r="K100" s="505" t="s">
        <v>1336</v>
      </c>
      <c r="L100" s="1567" t="s">
        <v>1336</v>
      </c>
      <c r="M100" s="1428"/>
      <c r="N100" s="1429"/>
      <c r="O100" s="1475"/>
      <c r="P100" s="1475"/>
    </row>
    <row r="101" spans="2:16" ht="24" customHeight="1" x14ac:dyDescent="0.25">
      <c r="B101" s="612" t="s">
        <v>540</v>
      </c>
      <c r="C101" s="1595" t="s">
        <v>1469</v>
      </c>
      <c r="D101" s="1428"/>
      <c r="E101" s="1428"/>
      <c r="F101" s="1436"/>
      <c r="G101" s="1528" t="s">
        <v>1336</v>
      </c>
      <c r="H101" s="1436"/>
      <c r="I101" s="1528" t="s">
        <v>1322</v>
      </c>
      <c r="J101" s="1436"/>
      <c r="K101" s="505" t="s">
        <v>1336</v>
      </c>
      <c r="L101" s="1567" t="s">
        <v>1336</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1322</v>
      </c>
      <c r="H104" s="1436"/>
      <c r="I104" s="1528" t="s">
        <v>1322</v>
      </c>
      <c r="J104" s="1436"/>
      <c r="K104" s="411" t="s">
        <v>1322</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465" t="s">
        <v>3665</v>
      </c>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90" customHeight="1" x14ac:dyDescent="0.25">
      <c r="B111" s="76" t="s">
        <v>553</v>
      </c>
      <c r="C111" s="1558" t="s">
        <v>1477</v>
      </c>
      <c r="D111" s="1439"/>
      <c r="E111" s="1439"/>
      <c r="F111" s="1559"/>
      <c r="G111" s="424" t="s">
        <v>1322</v>
      </c>
      <c r="H111" s="1800" t="s">
        <v>1478</v>
      </c>
      <c r="I111" s="1559"/>
      <c r="J111" s="1593" t="s">
        <v>3666</v>
      </c>
      <c r="K111" s="1439"/>
      <c r="L111" s="1439"/>
      <c r="M111" s="1439"/>
      <c r="N111" s="1440"/>
      <c r="O111" s="389" t="s">
        <v>1848</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26.25" customHeight="1" x14ac:dyDescent="0.25">
      <c r="B113" s="419" t="s">
        <v>557</v>
      </c>
      <c r="C113" s="1461" t="s">
        <v>1481</v>
      </c>
      <c r="D113" s="1428"/>
      <c r="E113" s="1428"/>
      <c r="F113" s="1428"/>
      <c r="G113" s="1436"/>
      <c r="H113" s="1492" t="s">
        <v>3667</v>
      </c>
      <c r="I113" s="1428"/>
      <c r="J113" s="1428"/>
      <c r="K113" s="1514" t="s">
        <v>1381</v>
      </c>
      <c r="L113" s="1480" t="s">
        <v>3668</v>
      </c>
      <c r="M113" s="1448"/>
      <c r="N113" s="1466"/>
      <c r="O113" s="1587"/>
      <c r="P113" s="1587"/>
    </row>
    <row r="114" spans="1:16" ht="19.5" customHeight="1" x14ac:dyDescent="0.25">
      <c r="B114" s="419" t="s">
        <v>402</v>
      </c>
      <c r="C114" s="1461" t="s">
        <v>1483</v>
      </c>
      <c r="D114" s="1428"/>
      <c r="E114" s="1428"/>
      <c r="F114" s="1428"/>
      <c r="G114" s="1436"/>
      <c r="H114" s="1492" t="s">
        <v>2829</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1487</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1358</v>
      </c>
      <c r="I117" s="1428"/>
      <c r="J117" s="1428"/>
      <c r="K117" s="1490"/>
      <c r="L117" s="1798"/>
      <c r="M117" s="1448"/>
      <c r="N117" s="1466"/>
      <c r="O117" s="1565" t="s">
        <v>1854</v>
      </c>
      <c r="P117" s="1565"/>
    </row>
    <row r="118" spans="1:16" ht="72.599999999999994" customHeight="1" x14ac:dyDescent="0.25">
      <c r="B118" s="419" t="s">
        <v>395</v>
      </c>
      <c r="C118" s="1461" t="s">
        <v>1489</v>
      </c>
      <c r="D118" s="1428"/>
      <c r="E118" s="1428"/>
      <c r="F118" s="1428"/>
      <c r="G118" s="1436"/>
      <c r="H118" s="1492" t="s">
        <v>1358</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1358</v>
      </c>
      <c r="I119" s="1428"/>
      <c r="J119" s="1428"/>
      <c r="K119" s="1490"/>
      <c r="L119" s="1567"/>
      <c r="M119" s="1448"/>
      <c r="N119" s="1466"/>
      <c r="O119" s="1565" t="s">
        <v>1854</v>
      </c>
      <c r="P119" s="1565"/>
    </row>
    <row r="120" spans="1:16" ht="80.45" customHeight="1" x14ac:dyDescent="0.25">
      <c r="A120" s="358"/>
      <c r="B120" s="419" t="s">
        <v>395</v>
      </c>
      <c r="C120" s="1461" t="s">
        <v>1489</v>
      </c>
      <c r="D120" s="1428"/>
      <c r="E120" s="1428"/>
      <c r="F120" s="1428"/>
      <c r="G120" s="1436"/>
      <c r="H120" s="1492" t="s">
        <v>1358</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3669</v>
      </c>
      <c r="P122" s="1583"/>
    </row>
    <row r="123" spans="1:16" ht="83.25" customHeight="1" x14ac:dyDescent="0.25">
      <c r="B123" s="419" t="s">
        <v>557</v>
      </c>
      <c r="C123" s="1595" t="s">
        <v>1460</v>
      </c>
      <c r="D123" s="1428"/>
      <c r="E123" s="1428"/>
      <c r="F123" s="1436"/>
      <c r="G123" s="1528" t="s">
        <v>1499</v>
      </c>
      <c r="H123" s="1428"/>
      <c r="I123" s="1436"/>
      <c r="J123" s="1528" t="s">
        <v>1499</v>
      </c>
      <c r="K123" s="1428"/>
      <c r="L123" s="1436"/>
      <c r="M123" s="1563"/>
      <c r="N123" s="1429"/>
      <c r="O123" s="1454"/>
      <c r="P123" s="1454"/>
    </row>
    <row r="124" spans="1:16" ht="42" customHeight="1" x14ac:dyDescent="0.25">
      <c r="B124" s="419" t="s">
        <v>402</v>
      </c>
      <c r="C124" s="1595" t="s">
        <v>1461</v>
      </c>
      <c r="D124" s="1428"/>
      <c r="E124" s="1428"/>
      <c r="F124" s="1436"/>
      <c r="G124" s="1528" t="s">
        <v>1499</v>
      </c>
      <c r="H124" s="1428"/>
      <c r="I124" s="1436"/>
      <c r="J124" s="1528" t="s">
        <v>1499</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1499</v>
      </c>
      <c r="K125" s="1428"/>
      <c r="L125" s="1436"/>
      <c r="M125" s="1563"/>
      <c r="N125" s="1429"/>
      <c r="O125" s="1454"/>
      <c r="P125" s="1454"/>
    </row>
    <row r="126" spans="1:16" ht="32.25" customHeight="1" x14ac:dyDescent="0.25">
      <c r="B126" s="419"/>
      <c r="C126" s="490" t="s">
        <v>509</v>
      </c>
      <c r="D126" s="1595" t="s">
        <v>1501</v>
      </c>
      <c r="E126" s="1428"/>
      <c r="F126" s="1436"/>
      <c r="G126" s="1528" t="s">
        <v>1499</v>
      </c>
      <c r="H126" s="1428"/>
      <c r="I126" s="1436"/>
      <c r="J126" s="1528" t="s">
        <v>1499</v>
      </c>
      <c r="K126" s="1428"/>
      <c r="L126" s="1436"/>
      <c r="M126" s="614"/>
      <c r="N126" s="491"/>
      <c r="O126" s="1454"/>
      <c r="P126" s="1454"/>
    </row>
    <row r="127" spans="1:16" ht="41.25" customHeight="1" x14ac:dyDescent="0.25">
      <c r="B127" s="419" t="s">
        <v>406</v>
      </c>
      <c r="C127" s="1595" t="s">
        <v>1463</v>
      </c>
      <c r="D127" s="1428"/>
      <c r="E127" s="1428"/>
      <c r="F127" s="1436"/>
      <c r="G127" s="1528" t="s">
        <v>1499</v>
      </c>
      <c r="H127" s="1428"/>
      <c r="I127" s="1436"/>
      <c r="J127" s="1528" t="s">
        <v>1499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1499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1959</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1959</v>
      </c>
      <c r="K130" s="1428"/>
      <c r="L130" s="1436"/>
      <c r="M130" s="1563"/>
      <c r="N130" s="1429"/>
      <c r="O130" s="1454"/>
      <c r="P130" s="1454"/>
    </row>
    <row r="131" spans="1:16" ht="28.5" customHeight="1" x14ac:dyDescent="0.25">
      <c r="B131" s="419" t="s">
        <v>417</v>
      </c>
      <c r="C131" s="1595" t="s">
        <v>1503</v>
      </c>
      <c r="D131" s="1428"/>
      <c r="E131" s="1428"/>
      <c r="F131" s="1436"/>
      <c r="G131" s="1528" t="s">
        <v>1504</v>
      </c>
      <c r="H131" s="1428"/>
      <c r="I131" s="1436"/>
      <c r="J131" s="1528" t="s">
        <v>1504</v>
      </c>
      <c r="K131" s="1428"/>
      <c r="L131" s="1436"/>
      <c r="M131" s="1563"/>
      <c r="N131" s="1429"/>
      <c r="O131" s="1454"/>
      <c r="P131" s="1454"/>
    </row>
    <row r="132" spans="1:16" ht="28.5" customHeight="1" x14ac:dyDescent="0.25">
      <c r="B132" s="419" t="s">
        <v>419</v>
      </c>
      <c r="C132" s="1595" t="s">
        <v>1468</v>
      </c>
      <c r="D132" s="1428"/>
      <c r="E132" s="1428"/>
      <c r="F132" s="1436"/>
      <c r="G132" s="1528" t="s">
        <v>1358</v>
      </c>
      <c r="H132" s="1428"/>
      <c r="I132" s="1436"/>
      <c r="J132" s="1528" t="s">
        <v>1419</v>
      </c>
      <c r="K132" s="1428"/>
      <c r="L132" s="1436"/>
      <c r="M132" s="1563"/>
      <c r="N132" s="1429"/>
      <c r="O132" s="1454"/>
      <c r="P132" s="1454"/>
    </row>
    <row r="133" spans="1:16" ht="28.5" customHeight="1" x14ac:dyDescent="0.25">
      <c r="B133" s="421" t="s">
        <v>540</v>
      </c>
      <c r="C133" s="1595" t="s">
        <v>1469</v>
      </c>
      <c r="D133" s="1428"/>
      <c r="E133" s="1428"/>
      <c r="F133" s="1436"/>
      <c r="G133" s="1528" t="s">
        <v>1358</v>
      </c>
      <c r="H133" s="1428"/>
      <c r="I133" s="1436"/>
      <c r="J133" s="1528" t="s">
        <v>1419</v>
      </c>
      <c r="K133" s="1428"/>
      <c r="L133" s="1436"/>
      <c r="M133" s="1563"/>
      <c r="N133" s="1429"/>
      <c r="O133" s="1454"/>
      <c r="P133" s="1454"/>
    </row>
    <row r="134" spans="1:16" ht="28.5" customHeight="1" x14ac:dyDescent="0.25">
      <c r="B134" s="421" t="s">
        <v>542</v>
      </c>
      <c r="C134" s="1595" t="s">
        <v>1470</v>
      </c>
      <c r="D134" s="1428"/>
      <c r="E134" s="1428"/>
      <c r="F134" s="1436"/>
      <c r="G134" s="1850"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850" t="s">
        <v>1419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1499</v>
      </c>
      <c r="H136" s="1428"/>
      <c r="I136" s="1436"/>
      <c r="J136" s="1528" t="s">
        <v>1499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c r="I137" s="1425"/>
      <c r="J137" s="1576"/>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1859</v>
      </c>
      <c r="P139" s="1572"/>
    </row>
    <row r="140" spans="1:16" ht="19.5" customHeight="1" x14ac:dyDescent="0.25">
      <c r="A140" s="466"/>
      <c r="B140" s="499" t="s">
        <v>395</v>
      </c>
      <c r="C140" s="1461" t="s">
        <v>1513</v>
      </c>
      <c r="D140" s="1428"/>
      <c r="E140" s="1436"/>
      <c r="F140" s="14" t="s">
        <v>1336</v>
      </c>
      <c r="G140" s="1566" t="s">
        <v>1419</v>
      </c>
      <c r="H140" s="1428"/>
      <c r="I140" s="1428"/>
      <c r="J140" s="1428"/>
      <c r="K140" s="1436"/>
      <c r="L140" s="1567" t="s">
        <v>1419</v>
      </c>
      <c r="M140" s="1428"/>
      <c r="N140" s="1429"/>
      <c r="O140" s="1475"/>
      <c r="P140" s="1475"/>
    </row>
    <row r="141" spans="1:16" ht="19.5" customHeight="1" x14ac:dyDescent="0.25">
      <c r="A141" s="466"/>
      <c r="B141" s="499" t="s">
        <v>402</v>
      </c>
      <c r="C141" s="1461" t="s">
        <v>1515</v>
      </c>
      <c r="D141" s="1428"/>
      <c r="E141" s="1436"/>
      <c r="F141" s="14" t="s">
        <v>1322</v>
      </c>
      <c r="G141" s="1566" t="s">
        <v>3670</v>
      </c>
      <c r="H141" s="1428"/>
      <c r="I141" s="1428"/>
      <c r="J141" s="1428"/>
      <c r="K141" s="1436"/>
      <c r="L141" s="1567" t="s">
        <v>1358</v>
      </c>
      <c r="M141" s="1428"/>
      <c r="N141" s="1429"/>
      <c r="O141" s="1475"/>
      <c r="P141" s="1475"/>
    </row>
    <row r="142" spans="1:16" ht="19.5" customHeight="1" x14ac:dyDescent="0.25">
      <c r="A142" s="466"/>
      <c r="B142" s="499" t="s">
        <v>404</v>
      </c>
      <c r="C142" s="1461" t="s">
        <v>1516</v>
      </c>
      <c r="D142" s="1428"/>
      <c r="E142" s="1436"/>
      <c r="F142" s="14" t="s">
        <v>1336</v>
      </c>
      <c r="G142" s="1566" t="s">
        <v>1419</v>
      </c>
      <c r="H142" s="1428"/>
      <c r="I142" s="1428"/>
      <c r="J142" s="1428"/>
      <c r="K142" s="1436"/>
      <c r="L142" s="1567"/>
      <c r="M142" s="1428"/>
      <c r="N142" s="1429"/>
      <c r="O142" s="1475"/>
      <c r="P142" s="1475"/>
    </row>
    <row r="143" spans="1:16" ht="19.5" customHeight="1" x14ac:dyDescent="0.25">
      <c r="A143" s="466"/>
      <c r="B143" s="499" t="s">
        <v>406</v>
      </c>
      <c r="C143" s="1461" t="s">
        <v>1517</v>
      </c>
      <c r="D143" s="1428"/>
      <c r="E143" s="1436"/>
      <c r="F143" s="14" t="s">
        <v>1322</v>
      </c>
      <c r="G143" s="1566" t="s">
        <v>3670</v>
      </c>
      <c r="H143" s="1428"/>
      <c r="I143" s="1428"/>
      <c r="J143" s="1428"/>
      <c r="K143" s="1436"/>
      <c r="L143" s="1567" t="s">
        <v>1336</v>
      </c>
      <c r="M143" s="1428"/>
      <c r="N143" s="1429"/>
      <c r="O143" s="1475"/>
      <c r="P143" s="1475"/>
    </row>
    <row r="144" spans="1:16" ht="19.5" customHeight="1" x14ac:dyDescent="0.25">
      <c r="A144" s="466"/>
      <c r="B144" s="419" t="s">
        <v>409</v>
      </c>
      <c r="C144" s="1461" t="s">
        <v>1518</v>
      </c>
      <c r="D144" s="1428"/>
      <c r="E144" s="1436"/>
      <c r="F144" s="617" t="s">
        <v>1322</v>
      </c>
      <c r="G144" s="1566" t="s">
        <v>3671</v>
      </c>
      <c r="H144" s="1428"/>
      <c r="I144" s="1428"/>
      <c r="J144" s="1428"/>
      <c r="K144" s="1436"/>
      <c r="L144" s="1567" t="s">
        <v>1322</v>
      </c>
      <c r="M144" s="1428"/>
      <c r="N144" s="1429"/>
      <c r="O144" s="1475"/>
      <c r="P144" s="1475"/>
    </row>
    <row r="145" spans="1:16" ht="34.5" customHeight="1" x14ac:dyDescent="0.25">
      <c r="A145" s="466"/>
      <c r="B145" s="418" t="s">
        <v>411</v>
      </c>
      <c r="C145" s="1488" t="s">
        <v>1519</v>
      </c>
      <c r="D145" s="1428"/>
      <c r="E145" s="1436"/>
      <c r="F145" s="617" t="s">
        <v>1358</v>
      </c>
      <c r="G145" s="1795" t="s">
        <v>1358</v>
      </c>
      <c r="H145" s="1428"/>
      <c r="I145" s="1428"/>
      <c r="J145" s="1428"/>
      <c r="K145" s="1436"/>
      <c r="L145" s="1567" t="s">
        <v>1358</v>
      </c>
      <c r="M145" s="1428"/>
      <c r="N145" s="1429"/>
      <c r="O145" s="1475"/>
      <c r="P145" s="1475"/>
    </row>
    <row r="146" spans="1:16" ht="19.5" customHeight="1" x14ac:dyDescent="0.25">
      <c r="A146" s="466"/>
      <c r="B146" s="418" t="s">
        <v>414</v>
      </c>
      <c r="C146" s="1461" t="s">
        <v>1520</v>
      </c>
      <c r="D146" s="1428"/>
      <c r="E146" s="1436"/>
      <c r="F146" s="617" t="s">
        <v>1322</v>
      </c>
      <c r="G146" s="1566" t="s">
        <v>3671</v>
      </c>
      <c r="H146" s="1428"/>
      <c r="I146" s="1428"/>
      <c r="J146" s="1428"/>
      <c r="K146" s="1436"/>
      <c r="L146" s="1567" t="s">
        <v>1322</v>
      </c>
      <c r="M146" s="1428"/>
      <c r="N146" s="1429"/>
      <c r="O146" s="1475"/>
      <c r="P146" s="1475"/>
    </row>
    <row r="147" spans="1:16" ht="19.5" customHeight="1" x14ac:dyDescent="0.25">
      <c r="A147" s="466"/>
      <c r="B147" s="418" t="s">
        <v>417</v>
      </c>
      <c r="C147" s="1461" t="s">
        <v>1521</v>
      </c>
      <c r="D147" s="1428"/>
      <c r="E147" s="1436"/>
      <c r="F147" s="617" t="s">
        <v>1322</v>
      </c>
      <c r="G147" s="1566" t="s">
        <v>3672</v>
      </c>
      <c r="H147" s="1428"/>
      <c r="I147" s="1428"/>
      <c r="J147" s="1428"/>
      <c r="K147" s="1436"/>
      <c r="L147" s="1567" t="s">
        <v>1322</v>
      </c>
      <c r="M147" s="1428"/>
      <c r="N147" s="1429"/>
      <c r="O147" s="1475"/>
      <c r="P147" s="1475"/>
    </row>
    <row r="148" spans="1:16" ht="19.5" customHeight="1" x14ac:dyDescent="0.25">
      <c r="A148" s="466"/>
      <c r="B148" s="418" t="s">
        <v>419</v>
      </c>
      <c r="C148" s="1461" t="s">
        <v>1522</v>
      </c>
      <c r="D148" s="1428"/>
      <c r="E148" s="1436"/>
      <c r="F148" s="617" t="s">
        <v>1322</v>
      </c>
      <c r="G148" s="1566" t="s">
        <v>3671</v>
      </c>
      <c r="H148" s="1428"/>
      <c r="I148" s="1428"/>
      <c r="J148" s="1428"/>
      <c r="K148" s="1436"/>
      <c r="L148" s="1567" t="s">
        <v>1358</v>
      </c>
      <c r="M148" s="1428"/>
      <c r="N148" s="1429"/>
      <c r="O148" s="1475"/>
      <c r="P148" s="1475"/>
    </row>
    <row r="149" spans="1:16" ht="19.5" customHeight="1" x14ac:dyDescent="0.25">
      <c r="A149" s="466"/>
      <c r="B149" s="418" t="s">
        <v>540</v>
      </c>
      <c r="C149" s="1461" t="s">
        <v>1523</v>
      </c>
      <c r="D149" s="1428"/>
      <c r="E149" s="1436"/>
      <c r="F149" s="617" t="s">
        <v>1322</v>
      </c>
      <c r="G149" s="1566" t="s">
        <v>3673</v>
      </c>
      <c r="H149" s="1428"/>
      <c r="I149" s="1428"/>
      <c r="J149" s="1428"/>
      <c r="K149" s="1436"/>
      <c r="L149" s="1567" t="s">
        <v>1358</v>
      </c>
      <c r="M149" s="1428"/>
      <c r="N149" s="1429"/>
      <c r="O149" s="1475"/>
      <c r="P149" s="1475"/>
    </row>
    <row r="150" spans="1:16" ht="19.5" customHeight="1" x14ac:dyDescent="0.25">
      <c r="A150" s="466"/>
      <c r="B150" s="419" t="s">
        <v>542</v>
      </c>
      <c r="C150" s="1461" t="s">
        <v>1524</v>
      </c>
      <c r="D150" s="1428"/>
      <c r="E150" s="1436"/>
      <c r="F150" s="617" t="s">
        <v>1322</v>
      </c>
      <c r="G150" s="1566" t="s">
        <v>3673</v>
      </c>
      <c r="H150" s="1428"/>
      <c r="I150" s="1428"/>
      <c r="J150" s="1428"/>
      <c r="K150" s="1436"/>
      <c r="L150" s="1567" t="s">
        <v>1358</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18.75" customHeight="1" x14ac:dyDescent="0.25">
      <c r="A152" s="466"/>
      <c r="B152" s="499" t="s">
        <v>395</v>
      </c>
      <c r="C152" s="1461" t="s">
        <v>1513</v>
      </c>
      <c r="D152" s="1428"/>
      <c r="E152" s="1436"/>
      <c r="F152" s="1" t="s">
        <v>1336</v>
      </c>
      <c r="G152" s="1557" t="s">
        <v>93</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3674</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1336</v>
      </c>
      <c r="G154" s="1557" t="s">
        <v>93</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t="s">
        <v>3675</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t="s">
        <v>3676</v>
      </c>
      <c r="H156" s="1448"/>
      <c r="I156" s="1448"/>
      <c r="J156" s="1448"/>
      <c r="K156" s="1448"/>
      <c r="L156" s="1448"/>
      <c r="M156" s="1448"/>
      <c r="N156" s="1466"/>
      <c r="O156" s="1475"/>
      <c r="P156" s="1454"/>
    </row>
    <row r="157" spans="1:16" ht="30.75" customHeight="1" x14ac:dyDescent="0.25">
      <c r="A157" s="466"/>
      <c r="B157" s="418" t="s">
        <v>411</v>
      </c>
      <c r="C157" s="1488" t="s">
        <v>1519</v>
      </c>
      <c r="D157" s="1428"/>
      <c r="E157" s="1436"/>
      <c r="F157" s="1" t="s">
        <v>1336</v>
      </c>
      <c r="G157" s="1794" t="s">
        <v>93</v>
      </c>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1322</v>
      </c>
      <c r="G158" s="1557"/>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1336</v>
      </c>
      <c r="G159" s="1557" t="s">
        <v>93</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1336</v>
      </c>
      <c r="G160" s="1557" t="s">
        <v>93</v>
      </c>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1336</v>
      </c>
      <c r="G161" s="1557" t="s">
        <v>93</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1336</v>
      </c>
      <c r="G162" s="1557" t="s">
        <v>93</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1859</v>
      </c>
      <c r="P163" s="1565"/>
    </row>
    <row r="164" spans="1:16" ht="20.25" customHeight="1" x14ac:dyDescent="0.25">
      <c r="A164" s="466"/>
      <c r="B164" s="499" t="s">
        <v>395</v>
      </c>
      <c r="C164" s="1461" t="s">
        <v>1513</v>
      </c>
      <c r="D164" s="1428"/>
      <c r="E164" s="1436"/>
      <c r="F164" s="14" t="s">
        <v>1336</v>
      </c>
      <c r="G164" s="1566" t="s">
        <v>93</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93</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93</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93</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617" t="s">
        <v>1336</v>
      </c>
      <c r="G168" s="1566" t="s">
        <v>93</v>
      </c>
      <c r="H168" s="1428"/>
      <c r="I168" s="1428"/>
      <c r="J168" s="1428"/>
      <c r="K168" s="1436"/>
      <c r="L168" s="1567" t="s">
        <v>1419</v>
      </c>
      <c r="M168" s="1428"/>
      <c r="N168" s="1429"/>
      <c r="O168" s="1475"/>
      <c r="P168" s="1475"/>
    </row>
    <row r="169" spans="1:16" ht="29.25" customHeight="1" x14ac:dyDescent="0.25">
      <c r="A169" s="466"/>
      <c r="B169" s="418" t="s">
        <v>411</v>
      </c>
      <c r="C169" s="1488" t="s">
        <v>1519</v>
      </c>
      <c r="D169" s="1428"/>
      <c r="E169" s="1436"/>
      <c r="F169" s="617" t="s">
        <v>1336</v>
      </c>
      <c r="G169" s="1795" t="s">
        <v>93</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617" t="s">
        <v>1336</v>
      </c>
      <c r="G170" s="1566" t="s">
        <v>93</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617" t="s">
        <v>1336</v>
      </c>
      <c r="G171" s="1566" t="s">
        <v>93</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617" t="s">
        <v>1336</v>
      </c>
      <c r="G172" s="1566" t="s">
        <v>93</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617" t="s">
        <v>1336</v>
      </c>
      <c r="G173" s="1566" t="s">
        <v>93</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617" t="s">
        <v>1336</v>
      </c>
      <c r="G174" s="1566" t="s">
        <v>93</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1527</v>
      </c>
      <c r="P175" s="1723"/>
    </row>
    <row r="176" spans="1:16" ht="21" customHeight="1" x14ac:dyDescent="0.25">
      <c r="A176" s="466"/>
      <c r="B176" s="499" t="s">
        <v>395</v>
      </c>
      <c r="C176" s="1461" t="s">
        <v>1513</v>
      </c>
      <c r="D176" s="1428"/>
      <c r="E176" s="1436"/>
      <c r="F176" s="1" t="s">
        <v>1336</v>
      </c>
      <c r="G176" s="1557" t="s">
        <v>93</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93</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93</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93</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93</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794" t="s">
        <v>93</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93</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93</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93</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93</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1" t="s">
        <v>1336</v>
      </c>
      <c r="G186" s="1557" t="s">
        <v>93</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1322</v>
      </c>
      <c r="I187" s="1439"/>
      <c r="J187" s="1559"/>
      <c r="K187" s="1561" t="s">
        <v>1381</v>
      </c>
      <c r="L187" s="1562"/>
      <c r="M187" s="1495"/>
      <c r="N187" s="1452"/>
      <c r="O187" s="1470" t="s">
        <v>1635</v>
      </c>
      <c r="P187" s="1506"/>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1336</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1322</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1358</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1322</v>
      </c>
      <c r="I192" s="1428"/>
      <c r="J192" s="1436"/>
      <c r="K192" s="1450"/>
      <c r="L192" s="1478"/>
      <c r="M192" s="1701"/>
      <c r="N192" s="1454"/>
      <c r="O192" s="1475"/>
      <c r="P192" s="1475"/>
    </row>
    <row r="193" spans="2:16" ht="23.25" customHeight="1" x14ac:dyDescent="0.25">
      <c r="B193" s="419" t="s">
        <v>402</v>
      </c>
      <c r="C193" s="1461" t="s">
        <v>1537</v>
      </c>
      <c r="D193" s="1428"/>
      <c r="E193" s="1428"/>
      <c r="F193" s="1428"/>
      <c r="G193" s="1436"/>
      <c r="H193" s="1556" t="s">
        <v>1358</v>
      </c>
      <c r="I193" s="1448"/>
      <c r="J193" s="1445"/>
      <c r="K193" s="1450"/>
      <c r="L193" s="1479"/>
      <c r="M193" s="1484"/>
      <c r="N193" s="1481"/>
      <c r="O193" s="1471"/>
      <c r="P193" s="1475"/>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1872</v>
      </c>
      <c r="P194" s="1470"/>
    </row>
    <row r="195" spans="2:16" ht="23.25" customHeight="1" x14ac:dyDescent="0.25">
      <c r="B195" s="419" t="s">
        <v>395</v>
      </c>
      <c r="C195" s="1461" t="s">
        <v>1540</v>
      </c>
      <c r="D195" s="1428"/>
      <c r="E195" s="1428"/>
      <c r="F195" s="1428"/>
      <c r="G195" s="1436"/>
      <c r="H195" s="1462" t="s">
        <v>1322</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1336</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1322</v>
      </c>
      <c r="I197" s="1428"/>
      <c r="J197" s="1436"/>
      <c r="K197" s="1490"/>
      <c r="L197" s="1478"/>
      <c r="M197" s="1701"/>
      <c r="N197" s="1454"/>
      <c r="O197" s="1475"/>
      <c r="P197" s="1475"/>
    </row>
    <row r="198" spans="2:16" ht="37.5" customHeight="1" x14ac:dyDescent="0.25">
      <c r="B198" s="77"/>
      <c r="C198" s="1461" t="s">
        <v>1543</v>
      </c>
      <c r="D198" s="1428"/>
      <c r="E198" s="1436"/>
      <c r="F198" s="1552"/>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1322</v>
      </c>
      <c r="I199" s="1428"/>
      <c r="J199" s="1436"/>
      <c r="K199" s="1490"/>
      <c r="L199" s="1478"/>
      <c r="M199" s="1701"/>
      <c r="N199" s="1454"/>
      <c r="O199" s="1551" t="s">
        <v>1978</v>
      </c>
      <c r="P199" s="1470"/>
    </row>
    <row r="200" spans="2:16" ht="38.25" customHeight="1" x14ac:dyDescent="0.25">
      <c r="B200" s="503"/>
      <c r="C200" s="1461" t="s">
        <v>1547</v>
      </c>
      <c r="D200" s="1428"/>
      <c r="E200" s="1436"/>
      <c r="F200" s="1528" t="s">
        <v>3677</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1322</v>
      </c>
      <c r="I201" s="1428"/>
      <c r="J201" s="1436"/>
      <c r="K201" s="1490"/>
      <c r="L201" s="1478"/>
      <c r="M201" s="1701"/>
      <c r="N201" s="1454"/>
      <c r="O201" s="1554" t="s">
        <v>1539</v>
      </c>
      <c r="P201" s="1714"/>
    </row>
    <row r="202" spans="2:16" ht="27" customHeight="1" x14ac:dyDescent="0.25">
      <c r="B202" s="421" t="s">
        <v>395</v>
      </c>
      <c r="C202" s="1461" t="s">
        <v>1550</v>
      </c>
      <c r="D202" s="1428"/>
      <c r="E202" s="1428"/>
      <c r="F202" s="1428"/>
      <c r="G202" s="1436"/>
      <c r="H202" s="1555"/>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1358</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1358</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1358</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1358</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1358</v>
      </c>
      <c r="L216" s="1490"/>
      <c r="M216" s="1478"/>
      <c r="N216" s="1454"/>
      <c r="O216" s="1475"/>
      <c r="P216" s="1475"/>
    </row>
    <row r="217" spans="2:16" ht="27" customHeight="1" x14ac:dyDescent="0.25">
      <c r="B217" s="506"/>
      <c r="C217" s="1461" t="s">
        <v>1558</v>
      </c>
      <c r="D217" s="1428"/>
      <c r="E217" s="1436"/>
      <c r="F217" s="1792" t="s">
        <v>1358</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v>44317</v>
      </c>
      <c r="L218" s="1490"/>
      <c r="M218" s="1478"/>
      <c r="N218" s="1454"/>
      <c r="O218" s="1475"/>
      <c r="P218" s="1475"/>
    </row>
    <row r="219" spans="2:16" ht="23.25" customHeight="1" x14ac:dyDescent="0.25">
      <c r="B219" s="507" t="s">
        <v>631</v>
      </c>
      <c r="C219" s="1461" t="s">
        <v>1560</v>
      </c>
      <c r="D219" s="1428"/>
      <c r="E219" s="1436"/>
      <c r="F219" s="1462" t="s">
        <v>2052</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3678</v>
      </c>
      <c r="P220" s="1470"/>
    </row>
    <row r="221" spans="2:16" ht="23.25" customHeight="1" x14ac:dyDescent="0.25">
      <c r="B221" s="504" t="s">
        <v>395</v>
      </c>
      <c r="C221" s="1540" t="s">
        <v>1459</v>
      </c>
      <c r="D221" s="1428"/>
      <c r="E221" s="1436"/>
      <c r="F221" s="1474" t="s">
        <v>1336</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3679</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1570</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1322</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3680</v>
      </c>
      <c r="G226" s="1436"/>
      <c r="H226" s="1484"/>
      <c r="I226" s="1479"/>
      <c r="J226" s="1484"/>
      <c r="K226" s="1484"/>
      <c r="L226" s="1484"/>
      <c r="M226" s="1484"/>
      <c r="N226" s="1481"/>
      <c r="O226" s="1475"/>
      <c r="P226" s="1471"/>
    </row>
    <row r="227" spans="1:16" ht="59.45" customHeight="1" x14ac:dyDescent="0.25">
      <c r="B227" s="723" t="s">
        <v>641</v>
      </c>
      <c r="C227" s="1584" t="s">
        <v>1572</v>
      </c>
      <c r="D227" s="1428"/>
      <c r="E227" s="1428"/>
      <c r="F227" s="1428"/>
      <c r="G227" s="4" t="s">
        <v>3681</v>
      </c>
      <c r="H227" s="508" t="s">
        <v>1381</v>
      </c>
      <c r="I227" s="1537" t="s">
        <v>3682</v>
      </c>
      <c r="J227" s="1428"/>
      <c r="K227" s="1428"/>
      <c r="L227" s="1428"/>
      <c r="M227" s="1428"/>
      <c r="N227" s="1429"/>
      <c r="O227" s="500" t="s">
        <v>1986</v>
      </c>
      <c r="P227" s="379" t="s">
        <v>3683</v>
      </c>
    </row>
    <row r="228" spans="1:16" ht="40.5" customHeight="1" x14ac:dyDescent="0.25">
      <c r="B228" s="1543" t="s">
        <v>1574</v>
      </c>
      <c r="C228" s="1428"/>
      <c r="D228" s="1428"/>
      <c r="E228" s="1428"/>
      <c r="F228" s="1428"/>
      <c r="G228" s="1428"/>
      <c r="H228" s="1428"/>
      <c r="I228" s="1428"/>
      <c r="J228" s="1428"/>
      <c r="K228" s="1428"/>
      <c r="L228" s="1428"/>
      <c r="M228" s="1428"/>
      <c r="N228" s="1429"/>
      <c r="O228" s="1506" t="s">
        <v>1987</v>
      </c>
      <c r="P228" s="1470"/>
    </row>
    <row r="229" spans="1:16"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c r="I233" s="1428"/>
      <c r="J233" s="1428"/>
      <c r="K233" s="1428"/>
      <c r="L233" s="1428"/>
      <c r="M233" s="1428"/>
      <c r="N233" s="1429"/>
      <c r="O233" s="1475"/>
      <c r="P233" s="1475"/>
    </row>
    <row r="234" spans="1:16" ht="27" customHeight="1" x14ac:dyDescent="0.25">
      <c r="B234" s="421" t="s">
        <v>402</v>
      </c>
      <c r="C234" s="1457" t="s">
        <v>1580</v>
      </c>
      <c r="D234" s="1428"/>
      <c r="E234" s="1428"/>
      <c r="F234" s="4" t="s">
        <v>1419</v>
      </c>
      <c r="G234" s="518" t="s">
        <v>1381</v>
      </c>
      <c r="H234" s="1536" t="s">
        <v>3684</v>
      </c>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t="s">
        <v>1987</v>
      </c>
      <c r="P236" s="1500"/>
    </row>
    <row r="237" spans="1:16" ht="30" customHeight="1" x14ac:dyDescent="0.25">
      <c r="B237" s="504" t="s">
        <v>395</v>
      </c>
      <c r="C237" s="1461" t="s">
        <v>1583</v>
      </c>
      <c r="D237" s="1428"/>
      <c r="E237" s="1436"/>
      <c r="F237" s="14" t="s">
        <v>1322</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1336</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1358</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1358</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785" t="s">
        <v>1588</v>
      </c>
      <c r="D242" s="1439"/>
      <c r="E242" s="1439"/>
      <c r="F242" s="1439"/>
      <c r="G242" s="725" t="s">
        <v>1336</v>
      </c>
      <c r="H242" s="726" t="s">
        <v>1381</v>
      </c>
      <c r="I242" s="1786"/>
      <c r="J242" s="1439"/>
      <c r="K242" s="1439"/>
      <c r="L242" s="1439"/>
      <c r="M242" s="1439"/>
      <c r="N242" s="1439"/>
      <c r="O242" s="1919" t="s">
        <v>3685</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6" customHeight="1" x14ac:dyDescent="0.25">
      <c r="B244" s="204" t="s">
        <v>395</v>
      </c>
      <c r="C244" s="1491" t="s">
        <v>1591</v>
      </c>
      <c r="D244" s="1484"/>
      <c r="E244" s="1484"/>
      <c r="F244" s="1484"/>
      <c r="G244" s="517" t="s">
        <v>3686</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3686</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8" t="s">
        <v>3686</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28" t="s">
        <v>3686</v>
      </c>
      <c r="G248" s="1436"/>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3686</v>
      </c>
      <c r="G249" s="1436"/>
      <c r="H249" s="1479"/>
      <c r="I249" s="1479"/>
      <c r="J249" s="1484"/>
      <c r="K249" s="1484"/>
      <c r="L249" s="1484"/>
      <c r="M249" s="1484"/>
      <c r="N249" s="1484"/>
      <c r="O249" s="1475"/>
      <c r="P249" s="1475"/>
    </row>
    <row r="250" spans="2:16" ht="90" customHeight="1" x14ac:dyDescent="0.25">
      <c r="B250" s="204" t="s">
        <v>404</v>
      </c>
      <c r="C250" s="1461" t="s">
        <v>1599</v>
      </c>
      <c r="D250" s="1428"/>
      <c r="E250" s="1436"/>
      <c r="F250" s="1529" t="s">
        <v>1419</v>
      </c>
      <c r="G250" s="1436"/>
      <c r="H250" s="518" t="s">
        <v>1381</v>
      </c>
      <c r="I250" s="1790"/>
      <c r="J250" s="1428"/>
      <c r="K250" s="1428"/>
      <c r="L250" s="1428"/>
      <c r="M250" s="1428"/>
      <c r="N250" s="1428"/>
      <c r="O250" s="1475"/>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5"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1539</v>
      </c>
      <c r="P252" s="379" t="s">
        <v>3687</v>
      </c>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8.5" customHeight="1" x14ac:dyDescent="0.25">
      <c r="B254" s="498" t="s">
        <v>419</v>
      </c>
      <c r="C254" s="1519" t="s">
        <v>1615</v>
      </c>
      <c r="D254" s="1428"/>
      <c r="E254" s="1428"/>
      <c r="F254" s="1428"/>
      <c r="G254" s="1436"/>
      <c r="H254" s="529" t="s">
        <v>93</v>
      </c>
      <c r="I254" s="530" t="s">
        <v>93</v>
      </c>
      <c r="J254" s="836" t="s">
        <v>93</v>
      </c>
      <c r="K254" s="529" t="s">
        <v>93</v>
      </c>
      <c r="L254" s="530" t="s">
        <v>93</v>
      </c>
      <c r="M254" s="836" t="s">
        <v>93</v>
      </c>
      <c r="N254" s="2009" t="s">
        <v>3688</v>
      </c>
      <c r="O254" s="1475"/>
      <c r="P254" s="1475"/>
    </row>
    <row r="255" spans="2:16" ht="30.75" customHeight="1" x14ac:dyDescent="0.25">
      <c r="B255" s="498" t="s">
        <v>509</v>
      </c>
      <c r="C255" s="1519" t="s">
        <v>1617</v>
      </c>
      <c r="D255" s="1428"/>
      <c r="E255" s="1428"/>
      <c r="F255" s="1428"/>
      <c r="G255" s="1436"/>
      <c r="H255" s="529" t="s">
        <v>93</v>
      </c>
      <c r="I255" s="530" t="s">
        <v>93</v>
      </c>
      <c r="J255" s="836" t="s">
        <v>93</v>
      </c>
      <c r="K255" s="529" t="s">
        <v>93</v>
      </c>
      <c r="L255" s="530" t="s">
        <v>93</v>
      </c>
      <c r="M255" s="836" t="s">
        <v>93</v>
      </c>
      <c r="N255" s="1912"/>
      <c r="O255" s="1714" t="s">
        <v>1539</v>
      </c>
      <c r="P255" s="1714"/>
    </row>
    <row r="256" spans="2:16" ht="36" customHeight="1" x14ac:dyDescent="0.25">
      <c r="B256" s="498" t="s">
        <v>511</v>
      </c>
      <c r="C256" s="1519" t="s">
        <v>1619</v>
      </c>
      <c r="D256" s="1428"/>
      <c r="E256" s="1436"/>
      <c r="F256" s="1522"/>
      <c r="G256" s="1436"/>
      <c r="H256" s="529" t="s">
        <v>93</v>
      </c>
      <c r="I256" s="530" t="s">
        <v>93</v>
      </c>
      <c r="J256" s="836" t="s">
        <v>93</v>
      </c>
      <c r="K256" s="529" t="s">
        <v>93</v>
      </c>
      <c r="L256" s="530" t="s">
        <v>93</v>
      </c>
      <c r="M256" s="836" t="s">
        <v>93</v>
      </c>
      <c r="N256" s="1912"/>
      <c r="O256" s="1475"/>
      <c r="P256" s="1475"/>
    </row>
    <row r="257" spans="2:16" ht="21" customHeight="1" x14ac:dyDescent="0.25">
      <c r="B257" s="535" t="s">
        <v>402</v>
      </c>
      <c r="C257" s="1523" t="s">
        <v>1620</v>
      </c>
      <c r="D257" s="1428"/>
      <c r="E257" s="1428"/>
      <c r="F257" s="1428"/>
      <c r="G257" s="1436"/>
      <c r="H257" s="529" t="s">
        <v>93</v>
      </c>
      <c r="I257" s="530" t="s">
        <v>93</v>
      </c>
      <c r="J257" s="836" t="s">
        <v>93</v>
      </c>
      <c r="K257" s="529" t="s">
        <v>93</v>
      </c>
      <c r="L257" s="530" t="s">
        <v>93</v>
      </c>
      <c r="M257" s="836" t="s">
        <v>93</v>
      </c>
      <c r="N257" s="1914"/>
      <c r="O257" s="1471"/>
      <c r="P257" s="1471"/>
    </row>
    <row r="258" spans="2:16" ht="21.7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19.5" customHeight="1" x14ac:dyDescent="0.25">
      <c r="B259" s="497" t="s">
        <v>419</v>
      </c>
      <c r="C259" s="1519" t="s">
        <v>1622</v>
      </c>
      <c r="D259" s="1428"/>
      <c r="E259" s="1428"/>
      <c r="F259" s="1428"/>
      <c r="G259" s="1436"/>
      <c r="H259" s="529" t="s">
        <v>93</v>
      </c>
      <c r="I259" s="530" t="s">
        <v>93</v>
      </c>
      <c r="J259" s="836" t="s">
        <v>93</v>
      </c>
      <c r="K259" s="529" t="s">
        <v>93</v>
      </c>
      <c r="L259" s="530" t="s">
        <v>93</v>
      </c>
      <c r="M259" s="836" t="s">
        <v>93</v>
      </c>
      <c r="N259" s="2009" t="s">
        <v>3689</v>
      </c>
      <c r="O259" s="1475"/>
      <c r="P259" s="1475"/>
    </row>
    <row r="260" spans="2:16" ht="23.25" customHeight="1" x14ac:dyDescent="0.25">
      <c r="B260" s="497" t="s">
        <v>509</v>
      </c>
      <c r="C260" s="1520" t="s">
        <v>1623</v>
      </c>
      <c r="D260" s="1428"/>
      <c r="E260" s="1428"/>
      <c r="F260" s="1428"/>
      <c r="G260" s="537"/>
      <c r="H260" s="529" t="s">
        <v>93</v>
      </c>
      <c r="I260" s="530" t="s">
        <v>93</v>
      </c>
      <c r="J260" s="836" t="s">
        <v>93</v>
      </c>
      <c r="K260" s="529" t="s">
        <v>93</v>
      </c>
      <c r="L260" s="530" t="s">
        <v>93</v>
      </c>
      <c r="M260" s="836" t="s">
        <v>93</v>
      </c>
      <c r="N260" s="1912"/>
      <c r="O260" s="1475"/>
      <c r="P260" s="1475"/>
    </row>
    <row r="261" spans="2:16" ht="18.75" customHeight="1" x14ac:dyDescent="0.25">
      <c r="B261" s="497" t="s">
        <v>511</v>
      </c>
      <c r="C261" s="1519" t="s">
        <v>1624</v>
      </c>
      <c r="D261" s="1428"/>
      <c r="E261" s="1428"/>
      <c r="F261" s="1428"/>
      <c r="G261" s="1436"/>
      <c r="H261" s="529" t="s">
        <v>93</v>
      </c>
      <c r="I261" s="530" t="s">
        <v>93</v>
      </c>
      <c r="J261" s="836" t="s">
        <v>93</v>
      </c>
      <c r="K261" s="529" t="s">
        <v>93</v>
      </c>
      <c r="L261" s="530" t="s">
        <v>93</v>
      </c>
      <c r="M261" s="836" t="s">
        <v>93</v>
      </c>
      <c r="N261" s="1914"/>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4" customHeight="1" x14ac:dyDescent="0.25">
      <c r="B263" s="497" t="s">
        <v>419</v>
      </c>
      <c r="C263" s="1519" t="s">
        <v>1626</v>
      </c>
      <c r="D263" s="1428"/>
      <c r="E263" s="1428"/>
      <c r="F263" s="1428"/>
      <c r="G263" s="1436"/>
      <c r="H263" s="529" t="s">
        <v>93</v>
      </c>
      <c r="I263" s="530" t="s">
        <v>93</v>
      </c>
      <c r="J263" s="836" t="s">
        <v>93</v>
      </c>
      <c r="K263" s="529" t="s">
        <v>93</v>
      </c>
      <c r="L263" s="530" t="s">
        <v>93</v>
      </c>
      <c r="M263" s="836" t="s">
        <v>93</v>
      </c>
      <c r="N263" s="2009" t="s">
        <v>3689</v>
      </c>
      <c r="O263" s="1475"/>
      <c r="P263" s="1475"/>
    </row>
    <row r="264" spans="2:16" ht="24" customHeight="1" x14ac:dyDescent="0.25">
      <c r="B264" s="497" t="s">
        <v>509</v>
      </c>
      <c r="C264" s="1519" t="s">
        <v>1627</v>
      </c>
      <c r="D264" s="1428"/>
      <c r="E264" s="1428"/>
      <c r="F264" s="1428"/>
      <c r="G264" s="1436"/>
      <c r="H264" s="529" t="s">
        <v>93</v>
      </c>
      <c r="I264" s="530" t="s">
        <v>93</v>
      </c>
      <c r="J264" s="836" t="s">
        <v>93</v>
      </c>
      <c r="K264" s="529" t="s">
        <v>93</v>
      </c>
      <c r="L264" s="530" t="s">
        <v>93</v>
      </c>
      <c r="M264" s="836" t="s">
        <v>93</v>
      </c>
      <c r="N264" s="1912"/>
      <c r="O264" s="1475"/>
      <c r="P264" s="1475"/>
    </row>
    <row r="265" spans="2:16" ht="24" customHeight="1" x14ac:dyDescent="0.25">
      <c r="B265" s="535" t="s">
        <v>409</v>
      </c>
      <c r="C265" s="1523" t="s">
        <v>1554</v>
      </c>
      <c r="D265" s="1428"/>
      <c r="E265" s="1428"/>
      <c r="F265" s="1428"/>
      <c r="G265" s="1436"/>
      <c r="H265" s="529" t="s">
        <v>93</v>
      </c>
      <c r="I265" s="530" t="s">
        <v>93</v>
      </c>
      <c r="J265" s="836" t="s">
        <v>93</v>
      </c>
      <c r="K265" s="529" t="s">
        <v>93</v>
      </c>
      <c r="L265" s="530" t="s">
        <v>93</v>
      </c>
      <c r="M265" s="836" t="s">
        <v>93</v>
      </c>
      <c r="N265" s="1912"/>
      <c r="O265" s="1475"/>
      <c r="P265" s="1475"/>
    </row>
    <row r="266" spans="2:16" ht="24" customHeight="1" x14ac:dyDescent="0.25">
      <c r="B266" s="535" t="s">
        <v>411</v>
      </c>
      <c r="C266" s="1523" t="s">
        <v>1555</v>
      </c>
      <c r="D266" s="1428"/>
      <c r="E266" s="1428"/>
      <c r="F266" s="1428"/>
      <c r="G266" s="1436"/>
      <c r="H266" s="529" t="s">
        <v>93</v>
      </c>
      <c r="I266" s="530" t="s">
        <v>93</v>
      </c>
      <c r="J266" s="836" t="s">
        <v>93</v>
      </c>
      <c r="K266" s="529" t="s">
        <v>93</v>
      </c>
      <c r="L266" s="530" t="s">
        <v>93</v>
      </c>
      <c r="M266" s="836" t="s">
        <v>93</v>
      </c>
      <c r="N266" s="1912"/>
      <c r="O266" s="1475"/>
      <c r="P266" s="1475"/>
    </row>
    <row r="267" spans="2:16" ht="24" customHeight="1" x14ac:dyDescent="0.25">
      <c r="B267" s="535" t="s">
        <v>414</v>
      </c>
      <c r="C267" s="1523" t="s">
        <v>1465</v>
      </c>
      <c r="D267" s="1428"/>
      <c r="E267" s="1428"/>
      <c r="F267" s="1428"/>
      <c r="G267" s="1436"/>
      <c r="H267" s="529" t="s">
        <v>93</v>
      </c>
      <c r="I267" s="530" t="s">
        <v>93</v>
      </c>
      <c r="J267" s="836" t="s">
        <v>93</v>
      </c>
      <c r="K267" s="529" t="s">
        <v>93</v>
      </c>
      <c r="L267" s="530" t="s">
        <v>93</v>
      </c>
      <c r="M267" s="836" t="s">
        <v>93</v>
      </c>
      <c r="N267" s="1912"/>
      <c r="O267" s="1475"/>
      <c r="P267" s="1475"/>
    </row>
    <row r="268" spans="2:16" ht="24" customHeight="1" x14ac:dyDescent="0.25">
      <c r="B268" s="535" t="s">
        <v>417</v>
      </c>
      <c r="C268" s="1523" t="s">
        <v>1466</v>
      </c>
      <c r="D268" s="1428"/>
      <c r="E268" s="1428"/>
      <c r="F268" s="1428"/>
      <c r="G268" s="1436"/>
      <c r="H268" s="529" t="s">
        <v>93</v>
      </c>
      <c r="I268" s="530" t="s">
        <v>93</v>
      </c>
      <c r="J268" s="836" t="s">
        <v>93</v>
      </c>
      <c r="K268" s="529" t="s">
        <v>93</v>
      </c>
      <c r="L268" s="530" t="s">
        <v>93</v>
      </c>
      <c r="M268" s="836" t="s">
        <v>93</v>
      </c>
      <c r="N268" s="1914"/>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1629</v>
      </c>
      <c r="D270" s="1428"/>
      <c r="E270" s="1428"/>
      <c r="F270" s="1428"/>
      <c r="G270" s="1436"/>
      <c r="H270" s="529" t="s">
        <v>93</v>
      </c>
      <c r="I270" s="530" t="s">
        <v>93</v>
      </c>
      <c r="J270" s="836" t="s">
        <v>93</v>
      </c>
      <c r="K270" s="529" t="s">
        <v>93</v>
      </c>
      <c r="L270" s="530" t="s">
        <v>93</v>
      </c>
      <c r="M270" s="836" t="s">
        <v>93</v>
      </c>
      <c r="N270" s="2009" t="s">
        <v>3689</v>
      </c>
      <c r="O270" s="1475"/>
      <c r="P270" s="1475"/>
    </row>
    <row r="271" spans="2:16" ht="20.25" customHeight="1" x14ac:dyDescent="0.25">
      <c r="B271" s="497" t="s">
        <v>509</v>
      </c>
      <c r="C271" s="1517" t="s">
        <v>1630</v>
      </c>
      <c r="D271" s="1428"/>
      <c r="E271" s="1428"/>
      <c r="F271" s="1428"/>
      <c r="G271" s="1436"/>
      <c r="H271" s="529" t="s">
        <v>93</v>
      </c>
      <c r="I271" s="530" t="s">
        <v>93</v>
      </c>
      <c r="J271" s="836" t="s">
        <v>93</v>
      </c>
      <c r="K271" s="529" t="s">
        <v>93</v>
      </c>
      <c r="L271" s="530" t="s">
        <v>93</v>
      </c>
      <c r="M271" s="836" t="s">
        <v>93</v>
      </c>
      <c r="N271" s="1912"/>
      <c r="O271" s="1475"/>
      <c r="P271" s="1475"/>
    </row>
    <row r="272" spans="2:16" ht="15.75" customHeight="1" x14ac:dyDescent="0.25">
      <c r="B272" s="535" t="s">
        <v>540</v>
      </c>
      <c r="C272" s="1523" t="s">
        <v>1472</v>
      </c>
      <c r="D272" s="1428"/>
      <c r="E272" s="1428"/>
      <c r="F272" s="1428"/>
      <c r="G272" s="1436"/>
      <c r="H272" s="529" t="s">
        <v>93</v>
      </c>
      <c r="I272" s="530" t="s">
        <v>93</v>
      </c>
      <c r="J272" s="836" t="s">
        <v>93</v>
      </c>
      <c r="K272" s="529" t="s">
        <v>93</v>
      </c>
      <c r="L272" s="530" t="s">
        <v>93</v>
      </c>
      <c r="M272" s="836" t="s">
        <v>93</v>
      </c>
      <c r="N272" s="1912"/>
      <c r="O272" s="1475"/>
      <c r="P272" s="1475"/>
    </row>
    <row r="273" spans="2:16" ht="48" customHeight="1" x14ac:dyDescent="0.25">
      <c r="B273" s="414" t="s">
        <v>542</v>
      </c>
      <c r="C273" s="1461" t="s">
        <v>1631</v>
      </c>
      <c r="D273" s="1428"/>
      <c r="E273" s="1428"/>
      <c r="F273" s="1428"/>
      <c r="G273" s="1436"/>
      <c r="H273" s="541" t="s">
        <v>93</v>
      </c>
      <c r="I273" s="541" t="s">
        <v>93</v>
      </c>
      <c r="J273" s="836" t="s">
        <v>93</v>
      </c>
      <c r="K273" s="541" t="s">
        <v>93</v>
      </c>
      <c r="L273" s="541" t="s">
        <v>93</v>
      </c>
      <c r="M273" s="836" t="s">
        <v>93</v>
      </c>
      <c r="N273" s="1914"/>
      <c r="O273" s="1471"/>
      <c r="P273" s="1471"/>
    </row>
    <row r="274" spans="2:16" ht="61.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1635</v>
      </c>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t="s">
        <v>1896</v>
      </c>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3690</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1358</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1358</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1336</v>
      </c>
      <c r="I282" s="1484"/>
      <c r="J282" s="1456"/>
      <c r="K282" s="1504" t="s">
        <v>1381</v>
      </c>
      <c r="L282" s="1780"/>
      <c r="M282" s="1448"/>
      <c r="N282" s="1466"/>
      <c r="O282" s="1506" t="s">
        <v>2001</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2002</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2002</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1358</v>
      </c>
      <c r="I286" s="1448"/>
      <c r="J286" s="1445"/>
      <c r="K286" s="1490"/>
      <c r="L286" s="1478"/>
      <c r="M286" s="1701"/>
      <c r="N286" s="1454"/>
      <c r="O286" s="1421" t="s">
        <v>1648</v>
      </c>
      <c r="P286" s="1500"/>
    </row>
    <row r="287" spans="2:16" ht="32.25" customHeight="1" thickBot="1" x14ac:dyDescent="0.3">
      <c r="B287" s="452" t="s">
        <v>395</v>
      </c>
      <c r="C287" s="1423" t="s">
        <v>1649</v>
      </c>
      <c r="D287" s="1424"/>
      <c r="E287" s="1424"/>
      <c r="F287" s="1424"/>
      <c r="G287" s="1425"/>
      <c r="H287" s="1462" t="s">
        <v>1358</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1358</v>
      </c>
      <c r="I289" s="1428"/>
      <c r="J289" s="1428"/>
      <c r="K289" s="1493" t="s">
        <v>1381</v>
      </c>
      <c r="L289" s="1779"/>
      <c r="M289" s="1495"/>
      <c r="N289" s="1452"/>
      <c r="O289" s="1497" t="s">
        <v>3509</v>
      </c>
      <c r="P289" s="1497"/>
    </row>
    <row r="290" spans="1:16" ht="30.75" customHeight="1" x14ac:dyDescent="0.25">
      <c r="B290" s="418" t="s">
        <v>395</v>
      </c>
      <c r="C290" s="1461" t="s">
        <v>1654</v>
      </c>
      <c r="D290" s="1428"/>
      <c r="E290" s="1428"/>
      <c r="F290" s="1428"/>
      <c r="G290" s="1436"/>
      <c r="H290" s="1462" t="s">
        <v>1419</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1419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1336</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93</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1358</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1635</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1358</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v>0</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1358</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t="s">
        <v>1358</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1358</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t="s">
        <v>1358</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1358</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t="s">
        <v>1358</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1358</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v>0</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1358</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v>0</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1358</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v>0</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1358</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v>0</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775" t="s">
        <v>93</v>
      </c>
      <c r="K337" s="1428"/>
      <c r="L337" s="1428"/>
      <c r="M337" s="1428"/>
      <c r="N337" s="1429"/>
      <c r="O337" s="378" t="s">
        <v>1648</v>
      </c>
      <c r="P337" s="378"/>
    </row>
    <row r="338" spans="1:16" ht="102" customHeight="1" x14ac:dyDescent="0.25">
      <c r="A338" s="466"/>
      <c r="B338" s="550" t="s">
        <v>749</v>
      </c>
      <c r="C338" s="1488" t="s">
        <v>1683</v>
      </c>
      <c r="D338" s="1428"/>
      <c r="E338" s="1428"/>
      <c r="F338" s="1428"/>
      <c r="G338" s="1436"/>
      <c r="H338" s="12" t="s">
        <v>1358</v>
      </c>
      <c r="I338" s="547" t="s">
        <v>1381</v>
      </c>
      <c r="J338" s="1658"/>
      <c r="K338" s="1428"/>
      <c r="L338" s="1428"/>
      <c r="M338" s="1428"/>
      <c r="N338" s="1429"/>
      <c r="O338" s="1470" t="s">
        <v>1871</v>
      </c>
      <c r="P338" s="1470"/>
    </row>
    <row r="339" spans="1:16" ht="65.25" customHeight="1" x14ac:dyDescent="0.25">
      <c r="A339" s="466"/>
      <c r="B339" s="419" t="s">
        <v>395</v>
      </c>
      <c r="C339" s="1461" t="s">
        <v>1685</v>
      </c>
      <c r="D339" s="1428"/>
      <c r="E339" s="1428"/>
      <c r="F339" s="1428"/>
      <c r="G339" s="1436"/>
      <c r="H339" s="1462" t="s">
        <v>93</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586"/>
      <c r="L340" s="1448"/>
      <c r="M340" s="1448"/>
      <c r="N340" s="1466"/>
      <c r="O340" s="1421" t="s">
        <v>2091</v>
      </c>
      <c r="P340" s="1421"/>
    </row>
    <row r="341" spans="1:16" ht="37.5" customHeight="1" thickBot="1" x14ac:dyDescent="0.3">
      <c r="B341" s="419" t="s">
        <v>395</v>
      </c>
      <c r="C341" s="1423" t="s">
        <v>1689</v>
      </c>
      <c r="D341" s="1424"/>
      <c r="E341" s="1424"/>
      <c r="F341" s="1424"/>
      <c r="G341" s="1425"/>
      <c r="H341" s="1773" t="s">
        <v>3516</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657"/>
      <c r="L344" s="1439"/>
      <c r="M344" s="1439"/>
      <c r="N344" s="1440"/>
      <c r="O344" s="1432"/>
      <c r="P344" s="1452"/>
    </row>
    <row r="345" spans="1:16" ht="61.5" customHeight="1" x14ac:dyDescent="0.25">
      <c r="A345" s="466"/>
      <c r="B345" s="553" t="s">
        <v>758</v>
      </c>
      <c r="C345" s="1461" t="s">
        <v>1694</v>
      </c>
      <c r="D345" s="1428"/>
      <c r="E345" s="1428"/>
      <c r="F345" s="1428"/>
      <c r="G345" s="1436"/>
      <c r="H345" s="1462" t="s">
        <v>3691</v>
      </c>
      <c r="I345" s="1436"/>
      <c r="J345" s="749" t="s">
        <v>1381</v>
      </c>
      <c r="K345" s="1691"/>
      <c r="L345" s="1428"/>
      <c r="M345" s="1428"/>
      <c r="N345" s="1429"/>
      <c r="O345" s="1453"/>
      <c r="P345" s="1454"/>
    </row>
    <row r="346" spans="1:16" ht="48" customHeight="1" x14ac:dyDescent="0.25">
      <c r="A346" s="466"/>
      <c r="B346" s="553" t="s">
        <v>760</v>
      </c>
      <c r="C346" s="1461" t="s">
        <v>1695</v>
      </c>
      <c r="D346" s="1428"/>
      <c r="E346" s="1428"/>
      <c r="F346" s="1428"/>
      <c r="G346" s="1436"/>
      <c r="H346" s="1462" t="s">
        <v>1322</v>
      </c>
      <c r="I346" s="1436"/>
      <c r="J346" s="749" t="s">
        <v>1381</v>
      </c>
      <c r="K346" s="1691" t="s">
        <v>3692</v>
      </c>
      <c r="L346" s="1428"/>
      <c r="M346" s="1428"/>
      <c r="N346" s="1429"/>
      <c r="O346" s="1453"/>
      <c r="P346" s="1454"/>
    </row>
    <row r="347" spans="1:16" ht="53.25" customHeight="1" x14ac:dyDescent="0.25">
      <c r="A347" s="466"/>
      <c r="B347" s="553" t="s">
        <v>762</v>
      </c>
      <c r="C347" s="1461" t="s">
        <v>1697</v>
      </c>
      <c r="D347" s="1428"/>
      <c r="E347" s="1428"/>
      <c r="F347" s="1428"/>
      <c r="G347" s="1436"/>
      <c r="H347" s="1503" t="s">
        <v>1698</v>
      </c>
      <c r="I347" s="1456"/>
      <c r="J347" s="749" t="s">
        <v>1381</v>
      </c>
      <c r="K347" s="1691"/>
      <c r="L347" s="1428"/>
      <c r="M347" s="1428"/>
      <c r="N347" s="1429"/>
      <c r="O347" s="1453"/>
      <c r="P347" s="1454"/>
    </row>
    <row r="348" spans="1:16" ht="64.5" customHeight="1" x14ac:dyDescent="0.25">
      <c r="A348" s="466"/>
      <c r="B348" s="553" t="s">
        <v>764</v>
      </c>
      <c r="C348" s="1461" t="s">
        <v>1699</v>
      </c>
      <c r="D348" s="1428"/>
      <c r="E348" s="1428"/>
      <c r="F348" s="1428"/>
      <c r="G348" s="1436"/>
      <c r="H348" s="1696" t="s">
        <v>1917</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1915</v>
      </c>
      <c r="I349" s="1445"/>
      <c r="J349" s="749" t="s">
        <v>1381</v>
      </c>
      <c r="K349" s="1691"/>
      <c r="L349" s="1428"/>
      <c r="M349" s="1428"/>
      <c r="N349" s="1429"/>
      <c r="O349" s="1453"/>
      <c r="P349" s="1454"/>
    </row>
    <row r="350" spans="1:16" ht="99" customHeight="1" x14ac:dyDescent="0.25">
      <c r="A350" s="466"/>
      <c r="B350" s="553" t="s">
        <v>768</v>
      </c>
      <c r="C350" s="1461" t="s">
        <v>1702</v>
      </c>
      <c r="D350" s="1428"/>
      <c r="E350" s="1428"/>
      <c r="F350" s="1428"/>
      <c r="G350" s="1436"/>
      <c r="H350" s="1499" t="s">
        <v>3693</v>
      </c>
      <c r="I350" s="1445"/>
      <c r="J350" s="749" t="s">
        <v>1381</v>
      </c>
      <c r="K350" s="1691"/>
      <c r="L350" s="1428"/>
      <c r="M350" s="1428"/>
      <c r="N350" s="1429"/>
      <c r="O350" s="1453"/>
      <c r="P350" s="1454"/>
    </row>
    <row r="351" spans="1:16" ht="111" customHeight="1" thickBot="1" x14ac:dyDescent="0.3">
      <c r="A351" s="466"/>
      <c r="B351" s="550" t="s">
        <v>770</v>
      </c>
      <c r="C351" s="1423" t="s">
        <v>1705</v>
      </c>
      <c r="D351" s="1424"/>
      <c r="E351" s="1424"/>
      <c r="F351" s="1424"/>
      <c r="G351" s="1425"/>
      <c r="H351" s="1462" t="s">
        <v>3694</v>
      </c>
      <c r="I351" s="1436"/>
      <c r="J351" s="555" t="s">
        <v>1381</v>
      </c>
      <c r="K351" s="1691"/>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5">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B88:P88"/>
    <mergeCell ref="C89:N89"/>
    <mergeCell ref="O89:O109"/>
    <mergeCell ref="P89:P109"/>
    <mergeCell ref="B90:F91"/>
    <mergeCell ref="G90:N90"/>
    <mergeCell ref="G91:H91"/>
    <mergeCell ref="I91:J91"/>
    <mergeCell ref="L91:N91"/>
    <mergeCell ref="C94:F94"/>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O83:O87"/>
    <mergeCell ref="P83:P87"/>
    <mergeCell ref="F84:H84"/>
    <mergeCell ref="I84:J84"/>
    <mergeCell ref="K84:N84"/>
    <mergeCell ref="F85:H85"/>
    <mergeCell ref="I85:J85"/>
    <mergeCell ref="K85:N85"/>
    <mergeCell ref="F86:H86"/>
    <mergeCell ref="I86:J86"/>
    <mergeCell ref="L93:N93"/>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104:F104"/>
    <mergeCell ref="G104:H104"/>
    <mergeCell ref="I104:J104"/>
    <mergeCell ref="L104:N104"/>
    <mergeCell ref="C105:N105"/>
    <mergeCell ref="C106:D106"/>
    <mergeCell ref="E106:F106"/>
    <mergeCell ref="G106:H106"/>
    <mergeCell ref="I106:J106"/>
    <mergeCell ref="L106:N106"/>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O252 F164:F174 H276:H277 O289 O338 H338 O276:O277 O255 O282 O286 H29:H30 O6 H281:H286 F50:L50 F53:L54 F51:H52 K51:L51 G92:N104 H254:I254">
    <cfRule type="containsBlanks" dxfId="7248" priority="257">
      <formula>LEN(TRIM(F6))=0</formula>
    </cfRule>
  </conditionalFormatting>
  <conditionalFormatting sqref="O33 O64:O68 O82 O89 O111 O117 O194 O236 O201:O203 O122:O137 O19:O21 O25:O27 O30:O31">
    <cfRule type="containsBlanks" dxfId="7247" priority="256">
      <formula>LEN(TRIM(O19))=0</formula>
    </cfRule>
  </conditionalFormatting>
  <conditionalFormatting sqref="F219 K113 K195 K204:K216 F176:F186">
    <cfRule type="containsBlanks" dxfId="7246" priority="255">
      <formula>LEN(TRIM(F113))=0</formula>
    </cfRule>
  </conditionalFormatting>
  <conditionalFormatting sqref="J27:J28">
    <cfRule type="containsBlanks" dxfId="7245" priority="253">
      <formula>LEN(TRIM(J27))=0</formula>
    </cfRule>
  </conditionalFormatting>
  <conditionalFormatting sqref="G111">
    <cfRule type="containsBlanks" dxfId="7244" priority="254">
      <formula>LEN(TRIM(G111))=0</formula>
    </cfRule>
  </conditionalFormatting>
  <conditionalFormatting sqref="J31">
    <cfRule type="containsBlanks" dxfId="7243" priority="252">
      <formula>LEN(TRIM(J31))=0</formula>
    </cfRule>
  </conditionalFormatting>
  <conditionalFormatting sqref="J25">
    <cfRule type="containsBlanks" dxfId="7242" priority="251">
      <formula>LEN(TRIM(J25))=0</formula>
    </cfRule>
  </conditionalFormatting>
  <conditionalFormatting sqref="J33">
    <cfRule type="containsBlanks" dxfId="7241" priority="250">
      <formula>LEN(TRIM(J33))=0</formula>
    </cfRule>
  </conditionalFormatting>
  <conditionalFormatting sqref="K218">
    <cfRule type="containsBlanks" dxfId="7240" priority="243">
      <formula>LEN(TRIM(K218))=0</formula>
    </cfRule>
  </conditionalFormatting>
  <conditionalFormatting sqref="H119 K113">
    <cfRule type="expression" dxfId="7239" priority="248">
      <formula>#REF!="Don't know"</formula>
    </cfRule>
    <cfRule type="expression" dxfId="7238" priority="249">
      <formula>#REF!="No"</formula>
    </cfRule>
  </conditionalFormatting>
  <conditionalFormatting sqref="H119">
    <cfRule type="containsBlanks" dxfId="7237" priority="247">
      <formula>LEN(TRIM(H119))=0</formula>
    </cfRule>
  </conditionalFormatting>
  <conditionalFormatting sqref="H117">
    <cfRule type="containsBlanks" dxfId="7236" priority="244">
      <formula>LEN(TRIM(H117))=0</formula>
    </cfRule>
    <cfRule type="expression" dxfId="7235" priority="245">
      <formula>#REF!="Don't know"</formula>
    </cfRule>
    <cfRule type="expression" dxfId="7234" priority="246">
      <formula>#REF!="No"</formula>
    </cfRule>
  </conditionalFormatting>
  <conditionalFormatting sqref="H289:H290">
    <cfRule type="containsBlanks" dxfId="7233" priority="242">
      <formula>LEN(TRIM(H289))=0</formula>
    </cfRule>
  </conditionalFormatting>
  <conditionalFormatting sqref="O40">
    <cfRule type="containsBlanks" dxfId="7232" priority="241">
      <formula>LEN(TRIM(O40))=0</formula>
    </cfRule>
  </conditionalFormatting>
  <conditionalFormatting sqref="O199:O200">
    <cfRule type="containsBlanks" dxfId="7231" priority="240">
      <formula>LEN(TRIM(O199))=0</formula>
    </cfRule>
  </conditionalFormatting>
  <conditionalFormatting sqref="I40">
    <cfRule type="containsBlanks" dxfId="7230" priority="239">
      <formula>LEN(TRIM(I40))=0</formula>
    </cfRule>
  </conditionalFormatting>
  <conditionalFormatting sqref="H292">
    <cfRule type="containsBlanks" dxfId="7229" priority="238">
      <formula>LEN(TRIM(H292))=0</formula>
    </cfRule>
  </conditionalFormatting>
  <conditionalFormatting sqref="I6">
    <cfRule type="containsBlanks" dxfId="7228" priority="237">
      <formula>LEN(TRIM(I6))=0</formula>
    </cfRule>
    <cfRule type="expression" dxfId="7227" priority="258">
      <formula>$N$13="Ne sais pas"</formula>
    </cfRule>
    <cfRule type="expression" dxfId="7226" priority="259">
      <formula>$N$13="Non applicable"</formula>
    </cfRule>
    <cfRule type="expression" dxfId="7225" priority="260">
      <formula>$N$13="Non"</formula>
    </cfRule>
  </conditionalFormatting>
  <conditionalFormatting sqref="F236">
    <cfRule type="containsBlanks" dxfId="7224" priority="236">
      <formula>LEN(TRIM(F236))=0</formula>
    </cfRule>
  </conditionalFormatting>
  <conditionalFormatting sqref="F140:F150">
    <cfRule type="containsBlanks" dxfId="7223" priority="235">
      <formula>LEN(TRIM(F140))=0</formula>
    </cfRule>
  </conditionalFormatting>
  <conditionalFormatting sqref="F152:F162">
    <cfRule type="containsBlanks" dxfId="7222" priority="234">
      <formula>LEN(TRIM(F152))=0</formula>
    </cfRule>
  </conditionalFormatting>
  <conditionalFormatting sqref="F71:F73">
    <cfRule type="containsBlanks" dxfId="7221" priority="233">
      <formula>LEN(TRIM(F71))=0</formula>
    </cfRule>
  </conditionalFormatting>
  <conditionalFormatting sqref="F75:F78">
    <cfRule type="containsBlanks" dxfId="7220" priority="232">
      <formula>LEN(TRIM(F75))=0</formula>
    </cfRule>
  </conditionalFormatting>
  <conditionalFormatting sqref="O187">
    <cfRule type="containsBlanks" dxfId="7219" priority="231">
      <formula>LEN(TRIM(O187))=0</formula>
    </cfRule>
  </conditionalFormatting>
  <conditionalFormatting sqref="H187">
    <cfRule type="containsBlanks" dxfId="7218" priority="228">
      <formula>LEN(TRIM(H187))=0</formula>
    </cfRule>
    <cfRule type="expression" dxfId="7217" priority="229">
      <formula>#REF!="Don't know"</formula>
    </cfRule>
    <cfRule type="expression" dxfId="7216" priority="230">
      <formula>#REF!="No"</formula>
    </cfRule>
  </conditionalFormatting>
  <conditionalFormatting sqref="H340:I340">
    <cfRule type="containsBlanks" dxfId="7215" priority="226">
      <formula>LEN(TRIM(H340))=0</formula>
    </cfRule>
    <cfRule type="containsBlanks" priority="227">
      <formula>LEN(TRIM(H340))=0</formula>
    </cfRule>
  </conditionalFormatting>
  <conditionalFormatting sqref="O242">
    <cfRule type="containsBlanks" dxfId="7214" priority="225">
      <formula>LEN(TRIM(O242))=0</formula>
    </cfRule>
  </conditionalFormatting>
  <conditionalFormatting sqref="G69:J69">
    <cfRule type="containsBlanks" dxfId="7213" priority="222">
      <formula>LEN(TRIM(G69))=0</formula>
    </cfRule>
  </conditionalFormatting>
  <conditionalFormatting sqref="O139">
    <cfRule type="containsBlanks" dxfId="7212" priority="224">
      <formula>LEN(TRIM(O139))=0</formula>
    </cfRule>
  </conditionalFormatting>
  <conditionalFormatting sqref="F221:G221 F223:G223 F222 F225:G225 F224">
    <cfRule type="containsBlanks" dxfId="7211" priority="221">
      <formula>LEN(TRIM(F221))=0</formula>
    </cfRule>
  </conditionalFormatting>
  <conditionalFormatting sqref="G242">
    <cfRule type="containsBlanks" dxfId="7210" priority="223">
      <formula>LEN(TRIM(G242))=0</formula>
    </cfRule>
  </conditionalFormatting>
  <conditionalFormatting sqref="G227">
    <cfRule type="containsBlanks" dxfId="7209" priority="220">
      <formula>LEN(TRIM(G227))=0</formula>
    </cfRule>
  </conditionalFormatting>
  <conditionalFormatting sqref="O220 O227">
    <cfRule type="containsBlanks" dxfId="7208" priority="219">
      <formula>LEN(TRIM(O220))=0</formula>
    </cfRule>
  </conditionalFormatting>
  <conditionalFormatting sqref="J334">
    <cfRule type="containsBlanks" dxfId="7207" priority="203">
      <formula>LEN(TRIM(J334))=0</formula>
    </cfRule>
  </conditionalFormatting>
  <conditionalFormatting sqref="J328">
    <cfRule type="containsBlanks" dxfId="7206" priority="206">
      <formula>LEN(TRIM(J328))=0</formula>
    </cfRule>
  </conditionalFormatting>
  <conditionalFormatting sqref="J333">
    <cfRule type="containsBlanks" dxfId="7205" priority="204">
      <formula>LEN(TRIM(J333))=0</formula>
    </cfRule>
  </conditionalFormatting>
  <conditionalFormatting sqref="J324">
    <cfRule type="containsBlanks" dxfId="7204" priority="207">
      <formula>LEN(TRIM(J324))=0</formula>
    </cfRule>
  </conditionalFormatting>
  <conditionalFormatting sqref="J298">
    <cfRule type="containsBlanks" dxfId="7203" priority="218">
      <formula>LEN(TRIM(J298))=0</formula>
    </cfRule>
  </conditionalFormatting>
  <conditionalFormatting sqref="J299">
    <cfRule type="containsBlanks" dxfId="7202" priority="217">
      <formula>LEN(TRIM(J299))=0</formula>
    </cfRule>
  </conditionalFormatting>
  <conditionalFormatting sqref="J303">
    <cfRule type="containsBlanks" dxfId="7201" priority="216">
      <formula>LEN(TRIM(J303))=0</formula>
    </cfRule>
  </conditionalFormatting>
  <conditionalFormatting sqref="J304">
    <cfRule type="containsBlanks" dxfId="7200" priority="215">
      <formula>LEN(TRIM(J304))=0</formula>
    </cfRule>
  </conditionalFormatting>
  <conditionalFormatting sqref="J308">
    <cfRule type="containsBlanks" dxfId="7199" priority="214">
      <formula>LEN(TRIM(J308))=0</formula>
    </cfRule>
  </conditionalFormatting>
  <conditionalFormatting sqref="J309">
    <cfRule type="containsBlanks" dxfId="7198" priority="213">
      <formula>LEN(TRIM(J309))=0</formula>
    </cfRule>
  </conditionalFormatting>
  <conditionalFormatting sqref="J313">
    <cfRule type="containsBlanks" dxfId="7197" priority="212">
      <formula>LEN(TRIM(J313))=0</formula>
    </cfRule>
  </conditionalFormatting>
  <conditionalFormatting sqref="J314">
    <cfRule type="containsBlanks" dxfId="7196" priority="211">
      <formula>LEN(TRIM(J314))=0</formula>
    </cfRule>
  </conditionalFormatting>
  <conditionalFormatting sqref="J318">
    <cfRule type="containsBlanks" dxfId="7195" priority="210">
      <formula>LEN(TRIM(J318))=0</formula>
    </cfRule>
  </conditionalFormatting>
  <conditionalFormatting sqref="J319">
    <cfRule type="containsBlanks" dxfId="7194" priority="209">
      <formula>LEN(TRIM(J319))=0</formula>
    </cfRule>
  </conditionalFormatting>
  <conditionalFormatting sqref="J323">
    <cfRule type="containsBlanks" dxfId="7193" priority="208">
      <formula>LEN(TRIM(J323))=0</formula>
    </cfRule>
  </conditionalFormatting>
  <conditionalFormatting sqref="J329">
    <cfRule type="containsBlanks" dxfId="7192" priority="205">
      <formula>LEN(TRIM(J329))=0</formula>
    </cfRule>
  </conditionalFormatting>
  <conditionalFormatting sqref="J65:J68">
    <cfRule type="containsBlanks" dxfId="7191" priority="202">
      <formula>LEN(TRIM(J65))=0</formula>
    </cfRule>
  </conditionalFormatting>
  <conditionalFormatting sqref="J301">
    <cfRule type="containsBlanks" dxfId="7190" priority="201">
      <formula>LEN(TRIM(J301))=0</formula>
    </cfRule>
  </conditionalFormatting>
  <conditionalFormatting sqref="J306">
    <cfRule type="containsBlanks" dxfId="7189" priority="200">
      <formula>LEN(TRIM(J306))=0</formula>
    </cfRule>
  </conditionalFormatting>
  <conditionalFormatting sqref="J311">
    <cfRule type="containsBlanks" dxfId="7188" priority="199">
      <formula>LEN(TRIM(J311))=0</formula>
    </cfRule>
  </conditionalFormatting>
  <conditionalFormatting sqref="J316">
    <cfRule type="containsBlanks" dxfId="7187" priority="198">
      <formula>LEN(TRIM(J316))=0</formula>
    </cfRule>
  </conditionalFormatting>
  <conditionalFormatting sqref="J326">
    <cfRule type="containsBlanks" dxfId="7186" priority="197">
      <formula>LEN(TRIM(J326))=0</formula>
    </cfRule>
  </conditionalFormatting>
  <conditionalFormatting sqref="J331">
    <cfRule type="containsBlanks" dxfId="7185" priority="196">
      <formula>LEN(TRIM(J331))=0</formula>
    </cfRule>
  </conditionalFormatting>
  <conditionalFormatting sqref="O296:O337">
    <cfRule type="containsBlanks" dxfId="7184" priority="194">
      <formula>LEN(TRIM(O296))=0</formula>
    </cfRule>
  </conditionalFormatting>
  <conditionalFormatting sqref="J336">
    <cfRule type="containsBlanks" dxfId="7183" priority="195">
      <formula>LEN(TRIM(J336))=0</formula>
    </cfRule>
  </conditionalFormatting>
  <conditionalFormatting sqref="H337">
    <cfRule type="containsBlanks" dxfId="7182" priority="193">
      <formula>LEN(TRIM(H337))=0</formula>
    </cfRule>
  </conditionalFormatting>
  <conditionalFormatting sqref="J321">
    <cfRule type="containsBlanks" dxfId="7181" priority="192">
      <formula>LEN(TRIM(J321))=0</formula>
    </cfRule>
  </conditionalFormatting>
  <conditionalFormatting sqref="O50">
    <cfRule type="containsBlanks" dxfId="7180" priority="191">
      <formula>LEN(TRIM(O50))=0</formula>
    </cfRule>
  </conditionalFormatting>
  <conditionalFormatting sqref="O51">
    <cfRule type="containsBlanks" dxfId="7179" priority="190">
      <formula>LEN(TRIM(O51))=0</formula>
    </cfRule>
  </conditionalFormatting>
  <conditionalFormatting sqref="O52">
    <cfRule type="containsBlanks" dxfId="7178" priority="189">
      <formula>LEN(TRIM(O52))=0</formula>
    </cfRule>
  </conditionalFormatting>
  <conditionalFormatting sqref="O53">
    <cfRule type="containsBlanks" dxfId="7177" priority="188">
      <formula>LEN(TRIM(O53))=0</formula>
    </cfRule>
  </conditionalFormatting>
  <conditionalFormatting sqref="O71">
    <cfRule type="containsBlanks" dxfId="7176" priority="187">
      <formula>LEN(TRIM(O71))=0</formula>
    </cfRule>
  </conditionalFormatting>
  <conditionalFormatting sqref="O42:O47">
    <cfRule type="containsBlanks" dxfId="7175" priority="186">
      <formula>LEN(TRIM(O42))=0</formula>
    </cfRule>
  </conditionalFormatting>
  <conditionalFormatting sqref="O340">
    <cfRule type="containsBlanks" dxfId="7174" priority="185">
      <formula>LEN(TRIM(O340))=0</formula>
    </cfRule>
  </conditionalFormatting>
  <conditionalFormatting sqref="O28">
    <cfRule type="containsBlanks" dxfId="7173" priority="184">
      <formula>LEN(TRIM(O28))=0</formula>
    </cfRule>
  </conditionalFormatting>
  <conditionalFormatting sqref="O228">
    <cfRule type="containsBlanks" dxfId="7172" priority="180">
      <formula>LEN(TRIM(O228))=0</formula>
    </cfRule>
    <cfRule type="containsBlanks" dxfId="7171" priority="181">
      <formula>LEN(TRIM(O228))=0</formula>
    </cfRule>
    <cfRule type="containsBlanks" dxfId="7170" priority="182">
      <formula>LEN(TRIM(O228))=0</formula>
    </cfRule>
    <cfRule type="containsBlanks" dxfId="7169" priority="183">
      <formula>LEN(TRIM(O228))=0</formula>
    </cfRule>
  </conditionalFormatting>
  <conditionalFormatting sqref="O244">
    <cfRule type="containsBlanks" dxfId="7168" priority="174">
      <formula>LEN(TRIM(O244))=0</formula>
    </cfRule>
    <cfRule type="containsBlanks" dxfId="7167" priority="175">
      <formula>LEN(TRIM(O244))=0</formula>
    </cfRule>
    <cfRule type="containsBlanks" dxfId="7166" priority="176">
      <formula>LEN(TRIM(O244))=0</formula>
    </cfRule>
  </conditionalFormatting>
  <conditionalFormatting sqref="O243">
    <cfRule type="containsBlanks" dxfId="7165" priority="177">
      <formula>LEN(TRIM(O243))=0</formula>
    </cfRule>
    <cfRule type="containsBlanks" dxfId="7164" priority="178">
      <formula>LEN(TRIM(O243))=0</formula>
    </cfRule>
    <cfRule type="containsBlanks" dxfId="7163" priority="179">
      <formula>LEN(TRIM(O243))=0</formula>
    </cfRule>
  </conditionalFormatting>
  <conditionalFormatting sqref="H350">
    <cfRule type="containsBlanks" dxfId="7162" priority="172">
      <formula>LEN(TRIM(H350))=0</formula>
    </cfRule>
    <cfRule type="containsBlanks" priority="173">
      <formula>LEN(TRIM(H350))=0</formula>
    </cfRule>
  </conditionalFormatting>
  <conditionalFormatting sqref="H346">
    <cfRule type="containsBlanks" dxfId="7161" priority="170">
      <formula>LEN(TRIM(H346))=0</formula>
    </cfRule>
    <cfRule type="containsBlanks" priority="171">
      <formula>LEN(TRIM(H346))=0</formula>
    </cfRule>
  </conditionalFormatting>
  <conditionalFormatting sqref="H344">
    <cfRule type="containsBlanks" dxfId="7160" priority="168">
      <formula>LEN(TRIM(H344))=0</formula>
    </cfRule>
    <cfRule type="containsBlanks" priority="169">
      <formula>LEN(TRIM(H344))=0</formula>
    </cfRule>
  </conditionalFormatting>
  <conditionalFormatting sqref="H26">
    <cfRule type="containsBlanks" dxfId="7159" priority="167">
      <formula>LEN(TRIM(H26))=0</formula>
    </cfRule>
  </conditionalFormatting>
  <conditionalFormatting sqref="J26">
    <cfRule type="containsBlanks" dxfId="7158" priority="166">
      <formula>LEN(TRIM(J26))=0</formula>
    </cfRule>
  </conditionalFormatting>
  <conditionalFormatting sqref="M50:M54">
    <cfRule type="containsBlanks" dxfId="7157" priority="165">
      <formula>LEN(TRIM(M50))=0</formula>
    </cfRule>
  </conditionalFormatting>
  <conditionalFormatting sqref="F229:F231">
    <cfRule type="containsBlanks" dxfId="7156" priority="164">
      <formula>LEN(TRIM(F229))=0</formula>
    </cfRule>
  </conditionalFormatting>
  <conditionalFormatting sqref="F233">
    <cfRule type="containsBlanks" dxfId="7155" priority="163">
      <formula>LEN(TRIM(F233))=0</formula>
    </cfRule>
  </conditionalFormatting>
  <conditionalFormatting sqref="F234">
    <cfRule type="containsBlanks" dxfId="7154" priority="162">
      <formula>LEN(TRIM(F234))=0</formula>
    </cfRule>
  </conditionalFormatting>
  <conditionalFormatting sqref="F235">
    <cfRule type="containsBlanks" dxfId="7153" priority="161">
      <formula>LEN(TRIM(F235))=0</formula>
    </cfRule>
  </conditionalFormatting>
  <conditionalFormatting sqref="O119">
    <cfRule type="containsBlanks" dxfId="7152" priority="160">
      <formula>LEN(TRIM(O119))=0</formula>
    </cfRule>
  </conditionalFormatting>
  <conditionalFormatting sqref="O151">
    <cfRule type="containsBlanks" dxfId="7151" priority="159">
      <formula>LEN(TRIM(O151))=0</formula>
    </cfRule>
  </conditionalFormatting>
  <conditionalFormatting sqref="O151:O162">
    <cfRule type="containsBlanks" dxfId="7150" priority="157">
      <formula>LEN(TRIM(O151))=0</formula>
    </cfRule>
    <cfRule type="containsBlanks" dxfId="7149" priority="158">
      <formula>LEN(TRIM(O151))=0</formula>
    </cfRule>
  </conditionalFormatting>
  <conditionalFormatting sqref="O163">
    <cfRule type="containsBlanks" dxfId="7148" priority="156">
      <formula>LEN(TRIM(O163))=0</formula>
    </cfRule>
  </conditionalFormatting>
  <conditionalFormatting sqref="O175">
    <cfRule type="containsBlanks" dxfId="7147" priority="155">
      <formula>LEN(TRIM(O175))=0</formula>
    </cfRule>
  </conditionalFormatting>
  <conditionalFormatting sqref="O175:O186">
    <cfRule type="containsBlanks" dxfId="7146" priority="153">
      <formula>LEN(TRIM(O175))=0</formula>
    </cfRule>
    <cfRule type="containsBlanks" dxfId="7145" priority="154">
      <formula>LEN(TRIM(O175))=0</formula>
    </cfRule>
  </conditionalFormatting>
  <conditionalFormatting sqref="O54">
    <cfRule type="containsBlanks" dxfId="7144" priority="152">
      <formula>LEN(TRIM(O54))=0</formula>
    </cfRule>
  </conditionalFormatting>
  <conditionalFormatting sqref="H341">
    <cfRule type="containsBlanks" dxfId="7143" priority="150">
      <formula>LEN(TRIM(H341))=0</formula>
    </cfRule>
    <cfRule type="containsBlanks" priority="151">
      <formula>LEN(TRIM(H341))=0</formula>
    </cfRule>
  </conditionalFormatting>
  <conditionalFormatting sqref="H348">
    <cfRule type="containsBlanks" dxfId="7142" priority="148">
      <formula>LEN(TRIM(H348))=0</formula>
    </cfRule>
    <cfRule type="containsBlanks" priority="149">
      <formula>LEN(TRIM(H348))=0</formula>
    </cfRule>
  </conditionalFormatting>
  <conditionalFormatting sqref="H349">
    <cfRule type="containsBlanks" dxfId="7141" priority="146">
      <formula>LEN(TRIM(H349))=0</formula>
    </cfRule>
    <cfRule type="containsBlanks" priority="147">
      <formula>LEN(TRIM(H349))=0</formula>
    </cfRule>
  </conditionalFormatting>
  <conditionalFormatting sqref="H347">
    <cfRule type="containsBlanks" dxfId="7140" priority="144">
      <formula>LEN(TRIM(H347))=0</formula>
    </cfRule>
    <cfRule type="containsBlanks" priority="145">
      <formula>LEN(TRIM(H347))=0</formula>
    </cfRule>
  </conditionalFormatting>
  <conditionalFormatting sqref="I10:I18">
    <cfRule type="expression" dxfId="7139" priority="141">
      <formula>$N$13="Non"</formula>
    </cfRule>
    <cfRule type="expression" dxfId="7138" priority="142">
      <formula>$N$13="Non applicable"</formula>
    </cfRule>
    <cfRule type="expression" dxfId="7137" priority="143">
      <formula>$N$13="Ne sais pas"</formula>
    </cfRule>
    <cfRule type="containsBlanks" dxfId="7136" priority="261">
      <formula>LEN(TRIM(I10))=0</formula>
    </cfRule>
  </conditionalFormatting>
  <conditionalFormatting sqref="I10:I11">
    <cfRule type="expression" dxfId="7135" priority="140">
      <formula>$I$6="Non"</formula>
    </cfRule>
  </conditionalFormatting>
  <conditionalFormatting sqref="I12">
    <cfRule type="expression" dxfId="7134" priority="139">
      <formula>$I$6="No"</formula>
    </cfRule>
  </conditionalFormatting>
  <conditionalFormatting sqref="I13:I18">
    <cfRule type="expression" dxfId="7133" priority="138">
      <formula>OR($I$6="Non",$I$6="Ne sais pas")</formula>
    </cfRule>
  </conditionalFormatting>
  <conditionalFormatting sqref="I10:I12">
    <cfRule type="expression" dxfId="7132" priority="137">
      <formula>OR($I$6="Non",$I$6="Ne sais pas")</formula>
    </cfRule>
  </conditionalFormatting>
  <conditionalFormatting sqref="I19:I23">
    <cfRule type="expression" dxfId="7131" priority="132">
      <formula>OR($I$6="Non",$I$6="Ne sais pas")</formula>
    </cfRule>
    <cfRule type="expression" dxfId="7130" priority="133">
      <formula>$I$6="Non"</formula>
    </cfRule>
    <cfRule type="expression" dxfId="7129" priority="134">
      <formula>$N$13="No"</formula>
    </cfRule>
    <cfRule type="expression" dxfId="7128" priority="135">
      <formula>$N$13="Non applicable"</formula>
    </cfRule>
    <cfRule type="expression" dxfId="7127" priority="136">
      <formula>$N$13="Ne sais pas"</formula>
    </cfRule>
    <cfRule type="containsBlanks" dxfId="7126" priority="262">
      <formula>LEN(TRIM(I19))=0</formula>
    </cfRule>
  </conditionalFormatting>
  <conditionalFormatting sqref="L10:N10">
    <cfRule type="expression" dxfId="7125" priority="131">
      <formula>OR($I$10="Non",$I$10="Ne sais pas",$I$10="Non applicable")</formula>
    </cfRule>
  </conditionalFormatting>
  <conditionalFormatting sqref="L11:N11">
    <cfRule type="expression" dxfId="7124" priority="130">
      <formula>OR($I$11="Non",$I$11="Ne sais pas",$I$11="Non applicable")</formula>
    </cfRule>
  </conditionalFormatting>
  <conditionalFormatting sqref="L12:N12">
    <cfRule type="expression" dxfId="7123" priority="129">
      <formula>OR($I$12="Non",$I$12="Ne sais pas",$I$12="Non applicable")</formula>
    </cfRule>
  </conditionalFormatting>
  <conditionalFormatting sqref="L13:N14">
    <cfRule type="expression" dxfId="7122" priority="128">
      <formula>OR($I$13="Non",$I$13="Ne sais pas",$I$13="Non applicable")</formula>
    </cfRule>
  </conditionalFormatting>
  <conditionalFormatting sqref="L14:N14">
    <cfRule type="expression" dxfId="7121" priority="127">
      <formula>OR($I$14="Non",$I$14="Ne sais pas",$I$14="Non applicable")</formula>
    </cfRule>
  </conditionalFormatting>
  <conditionalFormatting sqref="L15:N15">
    <cfRule type="expression" dxfId="7120" priority="126">
      <formula>OR($I$15="Non",$I$15="Ne sais pas",$I$15="Non applicable")</formula>
    </cfRule>
  </conditionalFormatting>
  <conditionalFormatting sqref="L16:N16">
    <cfRule type="expression" dxfId="7119" priority="125">
      <formula>OR($I$16="Non",$I$16="Ne sais pas",$I$16="Non applicable")</formula>
    </cfRule>
  </conditionalFormatting>
  <conditionalFormatting sqref="L18:N18">
    <cfRule type="expression" dxfId="7118" priority="25">
      <formula>OR($I$16="No",$I$16="Don't know",$I$16="Not applicable")</formula>
    </cfRule>
    <cfRule type="expression" dxfId="7117" priority="124">
      <formula>OR($I$18="Non",$I$18="Ne sais pas",$I$18="Non applicable")</formula>
    </cfRule>
  </conditionalFormatting>
  <conditionalFormatting sqref="L17:N17">
    <cfRule type="expression" dxfId="7116" priority="123">
      <formula>OR($I$17="Ni l'un ni l'autre",$I$17="Ne sais pas",$I$17="Non applicable")</formula>
    </cfRule>
  </conditionalFormatting>
  <conditionalFormatting sqref="L10:N18">
    <cfRule type="expression" dxfId="7115" priority="122">
      <formula>OR($I$6="Non",$I$6="Ne sais pas")</formula>
    </cfRule>
  </conditionalFormatting>
  <conditionalFormatting sqref="K19:N23">
    <cfRule type="expression" dxfId="7114" priority="121">
      <formula>OR($I$6="Non",$I$6="Ne sais pas")</formula>
    </cfRule>
    <cfRule type="containsBlanks" dxfId="7113" priority="263">
      <formula>LEN(TRIM(K19))=0</formula>
    </cfRule>
  </conditionalFormatting>
  <conditionalFormatting sqref="F8:N8">
    <cfRule type="expression" dxfId="7112" priority="117">
      <formula>OR($I$6="Non",$I$6="Ne sais pas")</formula>
    </cfRule>
    <cfRule type="expression" dxfId="7111" priority="118">
      <formula>$N$13="No"</formula>
    </cfRule>
    <cfRule type="expression" dxfId="7110" priority="119">
      <formula>$N$13="Non applicable"</formula>
    </cfRule>
    <cfRule type="expression" dxfId="7109" priority="120">
      <formula>$N$13="Ne sais pas"</formula>
    </cfRule>
    <cfRule type="containsBlanks" dxfId="7108" priority="264">
      <formula>LEN(TRIM(F8))=0</formula>
    </cfRule>
  </conditionalFormatting>
  <conditionalFormatting sqref="G36:H37">
    <cfRule type="containsBlanks" dxfId="7107" priority="116">
      <formula>LEN(TRIM(G36))=0</formula>
    </cfRule>
  </conditionalFormatting>
  <conditionalFormatting sqref="I36:J37">
    <cfRule type="containsBlanks" dxfId="7106" priority="115">
      <formula>LEN(TRIM(I36))=0</formula>
    </cfRule>
  </conditionalFormatting>
  <conditionalFormatting sqref="G36:G37">
    <cfRule type="expression" dxfId="7105" priority="113">
      <formula>OR($J$33="Non",$J$33="Ne sais pas")</formula>
    </cfRule>
    <cfRule type="expression" dxfId="7104" priority="114">
      <formula>$J$33="Non"</formula>
    </cfRule>
  </conditionalFormatting>
  <conditionalFormatting sqref="H36:J37">
    <cfRule type="expression" dxfId="7103" priority="112">
      <formula>OR($J$33="Non",$J$33="Ne sais pas")</formula>
    </cfRule>
  </conditionalFormatting>
  <conditionalFormatting sqref="F43:J43">
    <cfRule type="containsBlanks" dxfId="7102" priority="111">
      <formula>LEN(TRIM(F43))=0</formula>
    </cfRule>
  </conditionalFormatting>
  <conditionalFormatting sqref="K43:L43">
    <cfRule type="containsBlanks" dxfId="7101" priority="110">
      <formula>LEN(TRIM(K43))=0</formula>
    </cfRule>
  </conditionalFormatting>
  <conditionalFormatting sqref="M43">
    <cfRule type="containsBlanks" dxfId="7100" priority="109">
      <formula>LEN(TRIM(M43))=0</formula>
    </cfRule>
  </conditionalFormatting>
  <conditionalFormatting sqref="F43">
    <cfRule type="expression" dxfId="7099" priority="108">
      <formula>OR($I$40="Non",$I$40="Ne sais pas")</formula>
    </cfRule>
  </conditionalFormatting>
  <conditionalFormatting sqref="G43:M43">
    <cfRule type="expression" dxfId="7098" priority="107">
      <formula>OR($I$40="Non",$I$40="Ne sais pas")</formula>
    </cfRule>
  </conditionalFormatting>
  <conditionalFormatting sqref="F45:J45">
    <cfRule type="containsBlanks" dxfId="7097" priority="106">
      <formula>LEN(TRIM(F45))=0</formula>
    </cfRule>
  </conditionalFormatting>
  <conditionalFormatting sqref="K45:L45">
    <cfRule type="containsBlanks" dxfId="7096" priority="105">
      <formula>LEN(TRIM(K45))=0</formula>
    </cfRule>
  </conditionalFormatting>
  <conditionalFormatting sqref="M45">
    <cfRule type="containsBlanks" dxfId="7095" priority="104">
      <formula>LEN(TRIM(M45))=0</formula>
    </cfRule>
  </conditionalFormatting>
  <conditionalFormatting sqref="F45:M45">
    <cfRule type="expression" dxfId="7094" priority="103">
      <formula>OR($I$40="Non",$I$40="Ne sais pas")</formula>
    </cfRule>
  </conditionalFormatting>
  <conditionalFormatting sqref="F84:J84">
    <cfRule type="containsBlanks" dxfId="7093" priority="102">
      <formula>LEN(TRIM(F84))=0</formula>
    </cfRule>
  </conditionalFormatting>
  <conditionalFormatting sqref="F84:N87">
    <cfRule type="expression" dxfId="7092" priority="101">
      <formula>OR($H$82="Non",$H$82="Ne sais pas")</formula>
    </cfRule>
  </conditionalFormatting>
  <conditionalFormatting sqref="H115">
    <cfRule type="expression" dxfId="7091" priority="98">
      <formula>#REF!="Ne sais pas"</formula>
    </cfRule>
    <cfRule type="expression" dxfId="7090" priority="99">
      <formula>#REF!="Non"</formula>
    </cfRule>
    <cfRule type="containsBlanks" dxfId="7089" priority="100">
      <formula>LEN(TRIM(H115))=0</formula>
    </cfRule>
  </conditionalFormatting>
  <conditionalFormatting sqref="H115:J115">
    <cfRule type="expression" dxfId="7088" priority="96">
      <formula>IF($G$111,"Non")</formula>
    </cfRule>
    <cfRule type="expression" dxfId="7087" priority="97">
      <formula>IF+$G$111="Non"</formula>
    </cfRule>
  </conditionalFormatting>
  <conditionalFormatting sqref="H113:H114">
    <cfRule type="expression" dxfId="7086" priority="93">
      <formula>#REF!="Don't know"</formula>
    </cfRule>
    <cfRule type="expression" dxfId="7085" priority="94">
      <formula>#REF!="Non"</formula>
    </cfRule>
    <cfRule type="containsBlanks" dxfId="7084" priority="95">
      <formula>LEN(TRIM(H113))=0</formula>
    </cfRule>
  </conditionalFormatting>
  <conditionalFormatting sqref="H116">
    <cfRule type="expression" dxfId="7083" priority="91">
      <formula>#REF!="Ne sais pas"</formula>
    </cfRule>
    <cfRule type="expression" dxfId="7082" priority="92">
      <formula>#REF!="Non"</formula>
    </cfRule>
    <cfRule type="containsBlanks" dxfId="7081" priority="265">
      <formula>LEN(TRIM(H116))=0</formula>
    </cfRule>
  </conditionalFormatting>
  <conditionalFormatting sqref="H113:J116">
    <cfRule type="expression" dxfId="7080" priority="90">
      <formula>OR($G$111="Non",$G$111="Ne sais pas")</formula>
    </cfRule>
  </conditionalFormatting>
  <conditionalFormatting sqref="J111:N111">
    <cfRule type="expression" dxfId="7079" priority="89">
      <formula>OR($G$111="Non",$G$111="Ne sais pas")</formula>
    </cfRule>
  </conditionalFormatting>
  <conditionalFormatting sqref="H118:J118">
    <cfRule type="expression" dxfId="7078" priority="88">
      <formula>OR($H$117="Non",$H$117="Ne sais pas")</formula>
    </cfRule>
  </conditionalFormatting>
  <conditionalFormatting sqref="H120:J120">
    <cfRule type="expression" dxfId="7077" priority="87">
      <formula>OR($H$119="Non",$H$119="Ne sais pas")</formula>
    </cfRule>
  </conditionalFormatting>
  <conditionalFormatting sqref="L140:L150">
    <cfRule type="expression" dxfId="7076" priority="85">
      <formula>$F$197="Don't know"</formula>
    </cfRule>
    <cfRule type="expression" dxfId="7075" priority="86">
      <formula>$F$197="Non"</formula>
    </cfRule>
    <cfRule type="containsBlanks" dxfId="7074" priority="266">
      <formula>LEN(TRIM(L140))=0</formula>
    </cfRule>
  </conditionalFormatting>
  <conditionalFormatting sqref="L140:N150">
    <cfRule type="expression" dxfId="7073" priority="84">
      <formula>OR($F140="Non",$F140="Ne sais pas")</formula>
    </cfRule>
  </conditionalFormatting>
  <conditionalFormatting sqref="G140:K150">
    <cfRule type="expression" dxfId="7072" priority="83">
      <formula>OR($F140="Non",$F140="Ne sais pas")</formula>
    </cfRule>
  </conditionalFormatting>
  <conditionalFormatting sqref="G152:N162">
    <cfRule type="expression" dxfId="7071" priority="82">
      <formula>OR($F152="Non",$F152="Ne sais pas")</formula>
    </cfRule>
  </conditionalFormatting>
  <conditionalFormatting sqref="G164:K174">
    <cfRule type="expression" dxfId="7070" priority="81">
      <formula>OR($F164="Non",$F164="Ne sais pas")</formula>
    </cfRule>
  </conditionalFormatting>
  <conditionalFormatting sqref="G176:N186">
    <cfRule type="expression" dxfId="7069" priority="80">
      <formula>OR($F176="Non",$F176="Ne sais pas")</formula>
    </cfRule>
  </conditionalFormatting>
  <conditionalFormatting sqref="H189:H192">
    <cfRule type="containsBlanks" dxfId="7068" priority="77">
      <formula>LEN(TRIM(H189))=0</formula>
    </cfRule>
    <cfRule type="expression" dxfId="7067" priority="78">
      <formula>$H$120="Ne sais pas"</formula>
    </cfRule>
    <cfRule type="expression" dxfId="7066" priority="79">
      <formula>$H$120="Non"</formula>
    </cfRule>
  </conditionalFormatting>
  <conditionalFormatting sqref="H189:J192">
    <cfRule type="expression" dxfId="7065" priority="76">
      <formula>OR($H$187="Non",$H$187="Ne sais pas")</formula>
    </cfRule>
  </conditionalFormatting>
  <conditionalFormatting sqref="H193:J193">
    <cfRule type="expression" dxfId="7064" priority="75">
      <formula>OR($H$187="Non",$H$187="Ne sais pas")</formula>
    </cfRule>
  </conditionalFormatting>
  <conditionalFormatting sqref="H195:H196">
    <cfRule type="containsBlanks" dxfId="7063" priority="74">
      <formula>LEN(TRIM(H195))=0</formula>
    </cfRule>
  </conditionalFormatting>
  <conditionalFormatting sqref="H197">
    <cfRule type="containsBlanks" dxfId="7062" priority="267">
      <formula>LEN(TRIM(H197))=0</formula>
    </cfRule>
  </conditionalFormatting>
  <conditionalFormatting sqref="H197:J197">
    <cfRule type="expression" dxfId="7061" priority="73">
      <formula>AND($H$195="Non",$H$196="Non")</formula>
    </cfRule>
  </conditionalFormatting>
  <conditionalFormatting sqref="H199">
    <cfRule type="containsBlanks" dxfId="7060" priority="72">
      <formula>LEN(TRIM(H199))=0</formula>
    </cfRule>
  </conditionalFormatting>
  <conditionalFormatting sqref="F200:J200">
    <cfRule type="expression" dxfId="7059" priority="71">
      <formula>$H$199="Non"</formula>
    </cfRule>
  </conditionalFormatting>
  <conditionalFormatting sqref="H202:J202">
    <cfRule type="expression" dxfId="7058" priority="69">
      <formula>OR($H$201="Non",$H$201="Ne sais pas")</formula>
    </cfRule>
    <cfRule type="expression" dxfId="7057" priority="70">
      <formula>AND($H$195="Non",$H$196="Non")</formula>
    </cfRule>
  </conditionalFormatting>
  <conditionalFormatting sqref="F217:K217">
    <cfRule type="expression" dxfId="7056" priority="68">
      <formula>OR($K216="Non",$K216="Ne sais pas")</formula>
    </cfRule>
  </conditionalFormatting>
  <conditionalFormatting sqref="F237:F240">
    <cfRule type="expression" dxfId="7055" priority="67">
      <formula>OR($F$236="Non",$F$236="Ne sais pas")</formula>
    </cfRule>
    <cfRule type="containsBlanks" dxfId="7054" priority="268">
      <formula>LEN(TRIM(F237))=0</formula>
    </cfRule>
  </conditionalFormatting>
  <conditionalFormatting sqref="G244">
    <cfRule type="expression" dxfId="7053" priority="65">
      <formula>OR($G$242="Non",$G$242="Ne sais pas")</formula>
    </cfRule>
    <cfRule type="containsBlanks" dxfId="7052" priority="66">
      <formula>LEN(TRIM(G244))=0</formula>
    </cfRule>
  </conditionalFormatting>
  <conditionalFormatting sqref="F246:F250">
    <cfRule type="containsBlanks" dxfId="7051" priority="64">
      <formula>LEN(TRIM(F246))=0</formula>
    </cfRule>
  </conditionalFormatting>
  <conditionalFormatting sqref="F246:G250">
    <cfRule type="expression" dxfId="7050" priority="60">
      <formula>OR($G$244="Non",$G$244="Ne sais pas",$G$244="Non applicable (no LMIS)")</formula>
    </cfRule>
    <cfRule type="expression" dxfId="7049" priority="63">
      <formula>OR($G$242="Non",$G$242="Ne sais pas")</formula>
    </cfRule>
  </conditionalFormatting>
  <conditionalFormatting sqref="F246:G249">
    <cfRule type="expression" dxfId="7048" priority="62">
      <formula>OR($G$244="Non",$G$244="Ne sais pas",$G$244="Non applicable (aucun LMIS)")</formula>
    </cfRule>
  </conditionalFormatting>
  <conditionalFormatting sqref="F250:G250">
    <cfRule type="expression" dxfId="7047" priority="61">
      <formula>OR($G$244="Non",$G$244="Ne sais pas",$G$244="Non applicable (aucun LMIS)")</formula>
    </cfRule>
  </conditionalFormatting>
  <conditionalFormatting sqref="H278">
    <cfRule type="containsBlanks" dxfId="7046" priority="59">
      <formula>LEN(TRIM(H278))=0</formula>
    </cfRule>
  </conditionalFormatting>
  <conditionalFormatting sqref="H278:J278">
    <cfRule type="expression" dxfId="7045" priority="58">
      <formula>OR($H$277="Non",$H$277="Ne sais pas")</formula>
    </cfRule>
  </conditionalFormatting>
  <conditionalFormatting sqref="H287">
    <cfRule type="containsBlanks" dxfId="7044" priority="57">
      <formula>LEN(TRIM(H287))=0</formula>
    </cfRule>
  </conditionalFormatting>
  <conditionalFormatting sqref="H287:J287">
    <cfRule type="expression" dxfId="7043" priority="56">
      <formula>OR($H$286="Non",$H$286="Ne sais pas")</formula>
    </cfRule>
  </conditionalFormatting>
  <conditionalFormatting sqref="H291:J291">
    <cfRule type="expression" dxfId="7042" priority="54">
      <formula>OR($H$290="Non",$H$290="Ne sais pas")</formula>
    </cfRule>
    <cfRule type="containsBlanks" dxfId="7041" priority="55">
      <formula>LEN(TRIM(H291))=0</formula>
    </cfRule>
  </conditionalFormatting>
  <conditionalFormatting sqref="H293:J293">
    <cfRule type="expression" dxfId="7040" priority="53">
      <formula>OR($H$292="Non",$H$292="Ne sais pas",$H$292="Non applicable")</formula>
    </cfRule>
  </conditionalFormatting>
  <conditionalFormatting sqref="H339:N339">
    <cfRule type="expression" dxfId="7039" priority="52">
      <formula>OR($H$338="Non",$H$338="Ne sais pas")</formula>
    </cfRule>
  </conditionalFormatting>
  <conditionalFormatting sqref="H345">
    <cfRule type="containsBlanks" dxfId="7038" priority="51">
      <formula>LEN(TRIM(H345))=0</formula>
    </cfRule>
    <cfRule type="containsBlanks" priority="269">
      <formula>LEN(TRIM(H345))=0</formula>
    </cfRule>
  </conditionalFormatting>
  <conditionalFormatting sqref="H345:I345">
    <cfRule type="expression" dxfId="7037" priority="50">
      <formula>OR($H$344="Non",$H$344="Ne sais pas")</formula>
    </cfRule>
  </conditionalFormatting>
  <conditionalFormatting sqref="H351">
    <cfRule type="containsBlanks" priority="49">
      <formula>LEN(TRIM(H351))=0</formula>
    </cfRule>
    <cfRule type="containsBlanks" dxfId="7036" priority="270">
      <formula>LEN(TRIM(H351))=0</formula>
    </cfRule>
  </conditionalFormatting>
  <conditionalFormatting sqref="G123:G125 J123:J125 G127:G136 J127:J136">
    <cfRule type="containsBlanks" dxfId="7035" priority="48">
      <formula>LEN(TRIM(G123))=0</formula>
    </cfRule>
  </conditionalFormatting>
  <conditionalFormatting sqref="G123:I123">
    <cfRule type="expression" dxfId="7034" priority="47">
      <formula>OR($I$92="Non",$I$92="Ne sais pas")</formula>
    </cfRule>
  </conditionalFormatting>
  <conditionalFormatting sqref="J123:L123">
    <cfRule type="expression" dxfId="7033" priority="46">
      <formula>OR($G$92="Non",$G$92="Ne sais pas")</formula>
    </cfRule>
  </conditionalFormatting>
  <conditionalFormatting sqref="G124:I124">
    <cfRule type="expression" dxfId="7032" priority="45">
      <formula>OR($I$93="Non",$I$93="Ne sais pas")</formula>
    </cfRule>
  </conditionalFormatting>
  <conditionalFormatting sqref="J124:L124">
    <cfRule type="expression" dxfId="7031" priority="44">
      <formula>OR($G$93="Non",$G$93="Ne sais pas")</formula>
    </cfRule>
  </conditionalFormatting>
  <conditionalFormatting sqref="G125:I125">
    <cfRule type="expression" dxfId="7030" priority="43">
      <formula>OR($I$94="Non",$I$94="Ne sais pas")</formula>
    </cfRule>
  </conditionalFormatting>
  <conditionalFormatting sqref="G126">
    <cfRule type="containsBlanks" dxfId="7029" priority="42">
      <formula>LEN(TRIM(G126))=0</formula>
    </cfRule>
  </conditionalFormatting>
  <conditionalFormatting sqref="G126:I126">
    <cfRule type="expression" dxfId="7028" priority="41">
      <formula>OR($I$94="Non",$I$94="Ne sais pas")</formula>
    </cfRule>
  </conditionalFormatting>
  <conditionalFormatting sqref="J125:L125">
    <cfRule type="expression" dxfId="7027" priority="40">
      <formula>OR($G$94="Non",$G$94="Ne sais pas")</formula>
    </cfRule>
  </conditionalFormatting>
  <conditionalFormatting sqref="J126">
    <cfRule type="containsBlanks" dxfId="7026" priority="39">
      <formula>LEN(TRIM(J126))=0</formula>
    </cfRule>
  </conditionalFormatting>
  <conditionalFormatting sqref="J126:L126">
    <cfRule type="expression" dxfId="7025" priority="38">
      <formula>OR($G$94="Non",$G$94="Ne sais pas")</formula>
    </cfRule>
  </conditionalFormatting>
  <conditionalFormatting sqref="G127:I127">
    <cfRule type="expression" dxfId="7024" priority="37">
      <formula>OR($I$95="Non",$I$95="Ne sais pas")</formula>
    </cfRule>
  </conditionalFormatting>
  <conditionalFormatting sqref="J127:L127">
    <cfRule type="expression" dxfId="7023" priority="36">
      <formula>OR($G$95="Non",$G$95="Ne sais pas")</formula>
    </cfRule>
  </conditionalFormatting>
  <conditionalFormatting sqref="G128:I128">
    <cfRule type="expression" dxfId="7022" priority="35">
      <formula>OR($I$96="Non",$I$96="Ne sais pas")</formula>
    </cfRule>
  </conditionalFormatting>
  <conditionalFormatting sqref="J128:L128">
    <cfRule type="expression" dxfId="7021" priority="34">
      <formula>OR($G$96="Non",$G$96="Ne sais pas")</formula>
    </cfRule>
  </conditionalFormatting>
  <conditionalFormatting sqref="G129:I130">
    <cfRule type="expression" dxfId="7020" priority="33">
      <formula>OR($I$97="Non",$I$97="Ne sais pas")</formula>
    </cfRule>
  </conditionalFormatting>
  <conditionalFormatting sqref="J129:L130">
    <cfRule type="expression" dxfId="7019" priority="32">
      <formula>OR($G$97="Non",$G$97="Ne sais pas")</formula>
    </cfRule>
  </conditionalFormatting>
  <conditionalFormatting sqref="G131:I131">
    <cfRule type="expression" dxfId="7018" priority="31">
      <formula>OR($I$99="Non",$I$99="Ne sais pas")</formula>
    </cfRule>
  </conditionalFormatting>
  <conditionalFormatting sqref="J131:L131">
    <cfRule type="expression" dxfId="7017" priority="30">
      <formula>OR($G$99="Non",$G$99="Ne sais pas")</formula>
    </cfRule>
  </conditionalFormatting>
  <conditionalFormatting sqref="G132:I135">
    <cfRule type="expression" dxfId="7016" priority="29">
      <formula>OR($I$100="Non",$I$100="Ne sais pas")</formula>
    </cfRule>
  </conditionalFormatting>
  <conditionalFormatting sqref="J132:L135">
    <cfRule type="expression" dxfId="7015" priority="28">
      <formula>OR($G$100="Non",$G$100="Ne sais pas")</formula>
    </cfRule>
  </conditionalFormatting>
  <conditionalFormatting sqref="G136:I136">
    <cfRule type="expression" dxfId="7014" priority="27">
      <formula>OR($I$104="Non",$I$104="Ne sais pas")</formula>
    </cfRule>
  </conditionalFormatting>
  <conditionalFormatting sqref="J136:L136">
    <cfRule type="expression" dxfId="7013" priority="26">
      <formula>OR($G$104="Non",$G$104="Ne sais pas")</formula>
    </cfRule>
  </conditionalFormatting>
  <conditionalFormatting sqref="I23">
    <cfRule type="expression" dxfId="7012" priority="24">
      <formula>OR($I$22="Non",$I$22="Ne sais pas",$I$22="Non applicable")</formula>
    </cfRule>
  </conditionalFormatting>
  <conditionalFormatting sqref="G43:N43">
    <cfRule type="expression" dxfId="7011" priority="23">
      <formula>$F$43="Non"</formula>
    </cfRule>
  </conditionalFormatting>
  <conditionalFormatting sqref="G45:N45">
    <cfRule type="expression" dxfId="7010" priority="22">
      <formula>$F$45="Non"</formula>
    </cfRule>
  </conditionalFormatting>
  <conditionalFormatting sqref="H201:J201">
    <cfRule type="containsBlanks" dxfId="7009" priority="20">
      <formula>LEN(TRIM(H201))=0</formula>
    </cfRule>
    <cfRule type="expression" dxfId="7008" priority="21">
      <formula>AND($H$195="Non",$H$196="Non")</formula>
    </cfRule>
  </conditionalFormatting>
  <conditionalFormatting sqref="F231">
    <cfRule type="expression" dxfId="7007" priority="19">
      <formula>$F$230="Oui"</formula>
    </cfRule>
  </conditionalFormatting>
  <conditionalFormatting sqref="H280">
    <cfRule type="containsBlanks" dxfId="7006" priority="18">
      <formula>LEN(TRIM(H280))=0</formula>
    </cfRule>
  </conditionalFormatting>
  <conditionalFormatting sqref="H279:J279">
    <cfRule type="expression" dxfId="7005" priority="17">
      <formula>OR($H$278="Non",$H$278="Ne sais pas",$H$277="Non",$H$277="Ne sais pas")</formula>
    </cfRule>
  </conditionalFormatting>
  <conditionalFormatting sqref="H294:J294">
    <cfRule type="expression" dxfId="7004" priority="15">
      <formula>$H$292="Oui"</formula>
    </cfRule>
    <cfRule type="containsBlanks" dxfId="7003" priority="16">
      <formula>LEN(TRIM(H294))=0</formula>
    </cfRule>
  </conditionalFormatting>
  <conditionalFormatting sqref="J337:N337">
    <cfRule type="expression" dxfId="7002" priority="14">
      <formula>OR($H$337="Non",$H$337="Ne sais pas")</formula>
    </cfRule>
  </conditionalFormatting>
  <conditionalFormatting sqref="H341:I341">
    <cfRule type="expression" dxfId="7001" priority="13">
      <formula>OR($H$340="Aucun plan PSE commencé/élaboré",$H$340="Oui plan PSE mais aucun composant FP/RH",$H$340="Ne sais pas")</formula>
    </cfRule>
  </conditionalFormatting>
  <conditionalFormatting sqref="H347:I347">
    <cfRule type="expression" dxfId="7000" priority="12">
      <formula>$I$6="Non"</formula>
    </cfRule>
  </conditionalFormatting>
  <conditionalFormatting sqref="I52:J52">
    <cfRule type="containsBlanks" dxfId="6999" priority="11">
      <formula>LEN(TRIM(I52))=0</formula>
    </cfRule>
  </conditionalFormatting>
  <conditionalFormatting sqref="I51:J51">
    <cfRule type="containsBlanks" dxfId="6998" priority="10">
      <formula>LEN(TRIM(I51))=0</formula>
    </cfRule>
  </conditionalFormatting>
  <conditionalFormatting sqref="K52:L52">
    <cfRule type="containsBlanks" dxfId="6997" priority="9">
      <formula>LEN(TRIM(K52))=0</formula>
    </cfRule>
  </conditionalFormatting>
  <conditionalFormatting sqref="H255:I257">
    <cfRule type="containsBlanks" dxfId="6996" priority="8">
      <formula>LEN(TRIM(H255))=0</formula>
    </cfRule>
  </conditionalFormatting>
  <conditionalFormatting sqref="K254:L257">
    <cfRule type="containsBlanks" dxfId="6995" priority="7">
      <formula>LEN(TRIM(K254))=0</formula>
    </cfRule>
  </conditionalFormatting>
  <conditionalFormatting sqref="H259:I261">
    <cfRule type="containsBlanks" dxfId="6994" priority="6">
      <formula>LEN(TRIM(H259))=0</formula>
    </cfRule>
  </conditionalFormatting>
  <conditionalFormatting sqref="K259:L261">
    <cfRule type="containsBlanks" dxfId="6993" priority="5">
      <formula>LEN(TRIM(K259))=0</formula>
    </cfRule>
  </conditionalFormatting>
  <conditionalFormatting sqref="H263:I268">
    <cfRule type="containsBlanks" dxfId="6992" priority="4">
      <formula>LEN(TRIM(H263))=0</formula>
    </cfRule>
  </conditionalFormatting>
  <conditionalFormatting sqref="K263:L268">
    <cfRule type="containsBlanks" dxfId="6991" priority="3">
      <formula>LEN(TRIM(K263))=0</formula>
    </cfRule>
  </conditionalFormatting>
  <conditionalFormatting sqref="H270:I272">
    <cfRule type="containsBlanks" dxfId="6990" priority="2">
      <formula>LEN(TRIM(H270))=0</formula>
    </cfRule>
  </conditionalFormatting>
  <conditionalFormatting sqref="K270:L272">
    <cfRule type="containsBlanks" dxfId="6989" priority="1">
      <formula>LEN(TRIM(K270))=0</formula>
    </cfRule>
  </conditionalFormatting>
  <dataValidations count="50">
    <dataValidation type="list" showInputMessage="1" showErrorMessage="1" sqref="J298:K298 J303:K303 J308:K308 J313:K313 J318:K318 J323:K323 J328:K328 J333:K333" xr:uid="{9C9E7145-C4BA-434B-B0F0-DFF371DA7ADC}">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96EE17C6-3479-DF43-9BE6-8C68890A02F1}">
      <formula1>"0,1,2 ou plus,Ne sais pas"</formula1>
    </dataValidation>
    <dataValidation type="list" showInputMessage="1" showErrorMessage="1" sqref="H283:J283" xr:uid="{617EDF45-1D2D-1047-BBA4-E461DA7858D0}">
      <formula1>"Oui, certifié ISO, Oui, présélectioné par l'OMS, Oui, certifié ISO et présélectionné par l'OMS,Ni l'un ni l'autre, Ne sais pas, Non applicable"</formula1>
    </dataValidation>
    <dataValidation type="list" showInputMessage="1" showErrorMessage="1" sqref="F224:G224" xr:uid="{FA716151-11D3-1C4F-B43F-B2DF9E43E064}">
      <formula1>"Oui : Mobilisation/implication communautaire importante,Oui : Une certaine mobilisation/implication communautaire,Non,Ne sais pas"</formula1>
    </dataValidation>
    <dataValidation type="list" showInputMessage="1" showErrorMessage="1" sqref="F222:G222" xr:uid="{82694161-5207-E743-A304-774A7B7D3C34}">
      <formula1>"Oui : Médias importants,Oui : Certains médias,Non,Ne sais pas"</formula1>
    </dataValidation>
    <dataValidation type="list" showInputMessage="1" showErrorMessage="1" sqref="H123:I125 K123:L125 G123:G136 H127:I136 J123:J136 K127:L136" xr:uid="{89D3F4AC-C3A1-5940-A2F7-4BAD031BBC22}">
      <formula1>"Travailleur de santé communautaire (ou équivalent),Infirmier auxiliaire,Sage-femme infirmière auxiliaire,Infirmier,Responsable médical,Médecin,Ne sais pas,Non applicable"</formula1>
    </dataValidation>
    <dataValidation type="list" showInputMessage="1" showErrorMessage="1" sqref="H116:J116" xr:uid="{CA5ED975-9EE3-F540-952B-2CE8A102B7E0}">
      <formula1>"Oui, un niveau élevé de mise en œuvre, Oui, une certaine mise en œuvre,Mise en œuvre minimale ou inexistante, Ne sais pas, Non applicable (aucune stratégie)"</formula1>
    </dataValidation>
    <dataValidation type="list" showInputMessage="1" showErrorMessage="1" sqref="J65:J68" xr:uid="{BA640A58-60A7-914D-A360-6736301B8322}">
      <formula1>"Oui, Non, Ne sais pas,Non applicable"</formula1>
    </dataValidation>
    <dataValidation type="list" showInputMessage="1" showErrorMessage="1" error="Choisissez une réponse dans la liste déroulante." prompt="Choisissez une réponse dans la liste déroulante." sqref="G66:I68" xr:uid="{E71F0683-0B06-EE4C-B664-883F8CF0827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182E8E38-B1E5-1749-9A71-5C842166D950}">
      <formula1>"Ministère des Finances, Ministère de la Planification,Les deux,Ni l'un ni l'autre,Ne sais pas, Non applicable"</formula1>
    </dataValidation>
    <dataValidation type="list" showInputMessage="1" showErrorMessage="1" sqref="F250:G250" xr:uid="{AB696AAB-DC50-B345-80A6-73A4B52FD41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EDC9696F-89B8-4F4E-8541-4F18456F60F9}">
      <formula1>"0 %,1 à 10 %,11 à 20 %,21 à 30 %,31 à 40 %,41 à 50 %,51 à 60 %,61 à 70 %,71 à 80 %,81 à 100 %,Ne sais pas,Non applicable"</formula1>
    </dataValidation>
    <dataValidation type="list" showInputMessage="1" showErrorMessage="1" sqref="F225:G225 H189:J192 H346:I346 H344:I344" xr:uid="{F5B4C1BD-D958-4D48-AF79-A958DF9748CE}">
      <formula1>"Oui,Non,Ne sais pas"</formula1>
    </dataValidation>
    <dataValidation type="list" showInputMessage="1" showErrorMessage="1" sqref="F223:G223" xr:uid="{21D37DC3-87B9-B54F-8368-171B85C5067E}">
      <formula1>"Oui : Sensibilisation/éducation mobile importante,Oui : Une certaine sensibilisation/éducation mobile,Non,Ne sais pas"</formula1>
    </dataValidation>
    <dataValidation type="list" showInputMessage="1" showErrorMessage="1" sqref="F221:G221" xr:uid="{8DBC35D5-F103-4F42-94A4-08113DE9A512}">
      <formula1>"Oui : Marketing social important,Oui : Un certain marketing social,Non,Ne sais pas"</formula1>
    </dataValidation>
    <dataValidation showInputMessage="1" showErrorMessage="1" error="Choisissez une réponse dans la liste déroulante." sqref="K19" xr:uid="{95701F00-B02C-1147-921E-9EFA21C4EC07}"/>
    <dataValidation type="list" showInputMessage="1" showErrorMessage="1" sqref="F246:G249" xr:uid="{CEA08CB2-1AC2-F748-959F-B241144F1038}">
      <formula1>"Oui : Tous les installations du secteur public sont incluses, Oui : Certaines installations du secteur public sont incluses,Aucun, Ne sais pas, Non applicable (aucun LMIS)"</formula1>
    </dataValidation>
    <dataValidation type="list" showInputMessage="1" showErrorMessage="1" sqref="H340:I340" xr:uid="{F4CBA418-EA18-2242-9A2B-E411904696CC}">
      <formula1>"Oui (plan PSE avec composant FP/RH),Aucun plan PSE commencé/élaboré,Oui plan PSE mais aucun composant FP/RH,Ne sais pas"</formula1>
    </dataValidation>
    <dataValidation type="list" showInputMessage="1" showErrorMessage="1" sqref="H291:J291" xr:uid="{D16DEC23-0A28-BF4D-8BC3-A6A9B9035396}">
      <formula1>"0 à 25 %,26 à 50 %,51 à 75 %,76 à 100 %, Ne sais pas, Non applicable"</formula1>
    </dataValidation>
    <dataValidation type="list" showInputMessage="1" showErrorMessage="1" sqref="H281:J281 F71:F73" xr:uid="{5A469614-90B8-0D48-81A1-7F341F91224F}">
      <formula1>"Oui,Non,Ne sais pas,Non applicable"</formula1>
    </dataValidation>
    <dataValidation type="list" showInputMessage="1" showErrorMessage="1" sqref="H287:J287" xr:uid="{02280200-46A3-914C-87CE-A9011CB9F6AD}">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0A8BBC2E-70F3-3846-8AF9-951A524BC54A}">
      <formula1>"0,1,2 à 3,Plus de 3, Ne sais pas"</formula1>
    </dataValidation>
    <dataValidation type="list" showInputMessage="1" showErrorMessage="1" sqref="J329 J334 J304 J309 J314 J319 J324 J299" xr:uid="{38D7B956-4A96-BE41-B252-45D0A936615D}">
      <formula1>"0,1,2 à 3,Plus de 3,Ne sais pas"</formula1>
    </dataValidation>
    <dataValidation type="list" showInputMessage="1" showErrorMessage="1" sqref="H281" xr:uid="{F5AA2A68-0C11-7B4F-B067-2D65C5B07945}">
      <formula1>"Oui,Non,Ne sais pas, Non applicable"</formula1>
    </dataValidation>
    <dataValidation type="list" showInputMessage="1" showErrorMessage="1" sqref="H280:J280" xr:uid="{7F14B5AF-4691-DE44-8294-FE38B4D244E3}">
      <formula1>"Moins de 6 mois, De 6 mois à moins d'1 an, D'1 an à 18 mois, Plus de 18 mois,Ne sais pas, Non applicable"</formula1>
    </dataValidation>
    <dataValidation type="list" showInputMessage="1" showErrorMessage="1" error="Choisissez une réponse dans la liste déroulante." sqref="I19:I20" xr:uid="{CFA07D69-CD0F-6844-915E-71BEA0B4C0D4}">
      <formula1>"Oui, Non, Ne sais pas, Non applicable"</formula1>
    </dataValidation>
    <dataValidation type="list" showInputMessage="1" showErrorMessage="1" sqref="H284:J285" xr:uid="{A94EA952-25FC-164A-800B-3ADF264A556E}">
      <formula1>"La plupart ont été testés, Certains ont été testés, Aucun n'a été testé, Ne sais pas, Non applicable"</formula1>
    </dataValidation>
    <dataValidation type="list" showInputMessage="1" showErrorMessage="1" sqref="H137 J137:L137" xr:uid="{A319E98C-AEE0-DA42-8FEB-40D1614E2C48}">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7E93513-7694-A844-AF61-C5799454E027}">
      <formula1>"En nature, Argent liquide, Ne sais pas, Non applicable"</formula1>
    </dataValidation>
    <dataValidation type="list" showInputMessage="1" showErrorMessage="1" sqref="F140:F150 I6 I40 F164:F174 K204:K216 H337:H338 G111 H119:J119 H117:J117 J31 F236 F152:F162 G92:N104 H187:J187 G242 H82 G106:N108 F230 J33 F43 F45 F176:F186" xr:uid="{3F524904-30A0-5645-9D7A-0CBB304CDF33}">
      <formula1>"Oui, Non, Ne sais pas"</formula1>
    </dataValidation>
    <dataValidation type="list" showInputMessage="1" showErrorMessage="1" sqref="H30:J30" xr:uid="{8A4F9CC6-AC33-3444-8663-1E4AB23E6C64}">
      <formula1>"Moins d'une fois par an,Une fois par an,Deux fois par an,Une fois par trimestre,Une fois par mois,Ad hoc, Ne sais pas"</formula1>
    </dataValidation>
    <dataValidation type="list" showInputMessage="1" showErrorMessage="1" sqref="J25 H25" xr:uid="{7FB1EC39-9787-2F42-B996-99D01F799E66}">
      <formula1>"Janvier, Février, Mars, Avril, Mai, Juin, Juillet, Août, Septembre, Octobre, Novembre, Décembre"</formula1>
    </dataValidation>
    <dataValidation type="list" showInputMessage="1" showErrorMessage="1" error="Choisissez une réponse dans la liste déroulante." sqref="I21" xr:uid="{643C0195-0B7C-4540-9B8C-4531DCBAC3E3}">
      <formula1>"0 fois, 1 fois, 2 à 3 fois, 4 fois ou plus, Ne sais pas"</formula1>
    </dataValidation>
    <dataValidation type="list" showInputMessage="1" showErrorMessage="1" sqref="F237:F240 H290 L140:L150 H282 H195:H197 H201 H199 I22:I23 F75:G78 H292 H115:J115 I18 H294 H286 F231 M140:N140 I10:I16 H277:H278 F233:F235 L164:N174" xr:uid="{2C18F93B-8810-A445-98B7-6FDF6A180FB9}">
      <formula1>"Oui, Non, Ne sais pas, Non applicable"</formula1>
    </dataValidation>
    <dataValidation type="list" showInputMessage="1" showErrorMessage="1" sqref="G244" xr:uid="{3226364E-1DEE-7C45-AB43-BD164AE70E06}">
      <formula1>"Oui, Non, Ne sais pas, Non applicable (aucun LMIS)"</formula1>
    </dataValidation>
    <dataValidation type="list" showInputMessage="1" showErrorMessage="1" sqref="H26 J26" xr:uid="{46128439-C42D-1B4D-98D9-60369C6B5199}">
      <formula1>"2017,2018,2019,2020,2021"</formula1>
    </dataValidation>
    <dataValidation type="list" showInputMessage="1" showErrorMessage="1" sqref="M45 M43 M50:M54" xr:uid="{791418A2-A6B0-5B4F-996E-CCDF3CF4407F}">
      <formula1>"Achat/B.P. date,Date d'expédition,Date de livraison,Autre,Inconnu,Non applicable"</formula1>
    </dataValidation>
    <dataValidation type="list" showInputMessage="1" showErrorMessage="1" sqref="F229" xr:uid="{05205164-A661-D143-9768-D34590ECD99D}">
      <formula1>"Oui, Non"</formula1>
    </dataValidation>
    <dataValidation type="list" showInputMessage="1" showErrorMessage="1" sqref="P28 P243:P244" xr:uid="{224A9D18-735D-FF42-B4CB-E7CD22B4C70A}">
      <formula1>#REF!</formula1>
    </dataValidation>
    <dataValidation type="list" showInputMessage="1" showErrorMessage="1" sqref="H341:I341" xr:uid="{7A38AEC1-5398-9142-A67F-B6EF35DEAA5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A37E14DD-4F6F-B048-8283-192AE296FF4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B03B6539-D848-E84B-8835-1DA6BED63516}">
      <formula1>"Impact élevé, Impact moyen, Impact faible, Aucun impact, Inconnu"</formula1>
    </dataValidation>
    <dataValidation type="list" showInputMessage="1" showErrorMessage="1" sqref="H347:I347" xr:uid="{482188E6-EA84-8C4D-942A-D70DC6FAC55F}">
      <formula1>"Aucun impact, Réunions moins fréquentes, Réunions impossibles, Non applicable (pas de comité)"</formula1>
    </dataValidation>
    <dataValidation type="decimal" showInputMessage="1" showErrorMessage="1" error="Entrez une valeur numérique ici uniquement (en USD)." sqref="H202:J202" xr:uid="{2D5D6824-44D9-A44C-B5CC-FB4026E3D203}">
      <formula1>0</formula1>
      <formula2>100000000</formula2>
    </dataValidation>
    <dataValidation type="decimal" showInputMessage="1" showErrorMessage="1" error="Entrez une valeur numérique ici seulement (en USD)." sqref="G36:G37 G43:H43 G45:H45 I84:J84 G50:H54" xr:uid="{3242AB10-72EF-DB45-87BA-2C06C50B1566}">
      <formula1>0</formula1>
      <formula2>100000000</formula2>
    </dataValidation>
    <dataValidation type="decimal" showInputMessage="1" showErrorMessage="1" error="Entrez une quantité numérique ici seulement." sqref="K43:L43 K45:L45 K50:L54" xr:uid="{84B8D6EE-EE22-0A4F-8CB8-873D0532BC2C}">
      <formula1>0</formula1>
      <formula2>1000000000</formula2>
    </dataValidation>
    <dataValidation type="custom" showInputMessage="1" showErrorMessage="1" error="Ce nombre doit être supérieur ou égal au nombre d'observations de rupture de stock (Colonne H)." sqref="L254:L257 I263:I268 I254:I257 I270:I272 L259:L261 I259:I261 L263:L268 L270:L272" xr:uid="{3EB6701D-1134-9D49-9E88-C9E7477B60A8}">
      <formula1>I254&gt;=H254</formula1>
    </dataValidation>
    <dataValidation type="custom" operator="lessThanOrEqual" showInputMessage="1" showErrorMessage="1" error="Ce nombre ne peut pas dépasser le nombre total d'observations du statut des stocks (colonne I)." sqref="K254:K257 H263:H268 H254:H257 H270:H272 K259:K261 H259:H261 K263:K268 K270:K272" xr:uid="{C377B2C6-02CF-F545-B6EC-AD9A06E1BF54}">
      <formula1>H254&lt;=I254</formula1>
    </dataValidation>
    <dataValidation type="list" showInputMessage="1" showErrorMessage="1" sqref="H276:J276" xr:uid="{2D037964-AA7D-6F48-BE0B-7432AE2F5697}">
      <formula1>"Oui, Non, Ne sais pas, Non applicable (pas d'ANRP)"</formula1>
    </dataValidation>
    <dataValidation showInputMessage="1" showErrorMessage="1" error="Entrez une valeur numérique ici uniquement (en USD)." sqref="J27:J28" xr:uid="{76F42E35-E82C-2A4C-9B61-491C245BC4D7}"/>
  </dataValidations>
  <hyperlinks>
    <hyperlink ref="H3" location="'All Country Summary (2021) '!A1" display="Go to summary page" xr:uid="{0A8659D3-6DB0-8E45-B639-FDF1EAB36E43}"/>
  </hyperlinks>
  <pageMargins left="0.25" right="0.25" top="0.75" bottom="0.75" header="0.3" footer="0.3"/>
  <pageSetup paperSize="141" scale="7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0BC9E-974D-F04F-BBA9-5E45D22B420B}">
  <sheetPr>
    <tabColor rgb="FF9900CC"/>
  </sheetPr>
  <dimension ref="A1:Q352"/>
  <sheetViews>
    <sheetView showGridLines="0" zoomScaleNormal="100" workbookViewId="0"/>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22.42578125" customWidth="1"/>
    <col min="11" max="11" width="19.7109375" customWidth="1"/>
    <col min="12" max="13" width="18.7109375" customWidth="1"/>
    <col min="14" max="14" width="25.42578125" customWidth="1"/>
    <col min="15" max="15" width="60.28515625" customWidth="1"/>
    <col min="16" max="16" width="60.42578125" customWidth="1"/>
    <col min="17" max="23" width="8.85546875" customWidth="1"/>
  </cols>
  <sheetData>
    <row r="1" spans="2:16" ht="67.5" customHeight="1" x14ac:dyDescent="0.3">
      <c r="F1" s="1676"/>
      <c r="G1" s="1701"/>
      <c r="H1" s="1701"/>
      <c r="I1" s="1701"/>
      <c r="J1" s="1701"/>
      <c r="K1" s="1701"/>
      <c r="L1" s="1701"/>
      <c r="M1" s="1701"/>
      <c r="N1" s="1701"/>
    </row>
    <row r="2" spans="2:16" s="395" customFormat="1" ht="52.5" customHeight="1" thickBot="1" x14ac:dyDescent="0.3">
      <c r="B2" s="1770" t="s">
        <v>815</v>
      </c>
      <c r="C2" s="1496"/>
      <c r="D2" s="1496"/>
      <c r="E2" s="1496"/>
      <c r="F2" s="1496"/>
      <c r="G2" s="1496"/>
      <c r="H2" s="396"/>
      <c r="I2" s="396"/>
      <c r="J2" s="396"/>
      <c r="K2" s="397"/>
      <c r="L2" s="397"/>
      <c r="M2" s="397"/>
      <c r="N2" s="398"/>
    </row>
    <row r="3" spans="2:16" ht="27" customHeight="1" x14ac:dyDescent="0.25">
      <c r="B3" s="399"/>
      <c r="C3" s="400"/>
      <c r="D3" s="401" t="s">
        <v>816</v>
      </c>
      <c r="E3" s="402" t="s">
        <v>36</v>
      </c>
      <c r="F3" s="403" t="s">
        <v>817</v>
      </c>
      <c r="G3" s="404"/>
      <c r="H3" s="1174" t="s">
        <v>814</v>
      </c>
      <c r="I3" s="405"/>
      <c r="J3" s="405"/>
      <c r="K3" s="406"/>
      <c r="L3" s="406"/>
      <c r="M3" s="406"/>
      <c r="N3" s="407"/>
    </row>
    <row r="4" spans="2:16" ht="39" customHeight="1" thickBot="1" x14ac:dyDescent="0.3">
      <c r="B4" s="1667" t="s">
        <v>818</v>
      </c>
      <c r="C4" s="1701"/>
      <c r="D4" s="1701"/>
      <c r="E4" s="1701"/>
      <c r="F4" s="1701"/>
      <c r="G4" s="1701"/>
      <c r="H4" s="1701"/>
      <c r="I4" s="1701"/>
      <c r="J4" s="1701"/>
      <c r="K4" s="1701"/>
      <c r="L4" s="1701"/>
      <c r="M4" s="1701"/>
      <c r="N4" s="1701"/>
      <c r="O4" s="408" t="s">
        <v>819</v>
      </c>
      <c r="P4" s="409" t="s">
        <v>820</v>
      </c>
    </row>
    <row r="5" spans="2:16" ht="23.25" customHeight="1" thickBot="1" x14ac:dyDescent="0.3">
      <c r="B5" s="1434" t="s">
        <v>821</v>
      </c>
      <c r="C5" s="1431"/>
      <c r="D5" s="1431"/>
      <c r="E5" s="1431"/>
      <c r="F5" s="1431"/>
      <c r="G5" s="1431"/>
      <c r="H5" s="1431"/>
      <c r="I5" s="1431"/>
      <c r="J5" s="1431"/>
      <c r="K5" s="1431"/>
      <c r="L5" s="1431"/>
      <c r="M5" s="1431"/>
      <c r="N5" s="1431"/>
      <c r="O5" s="1431"/>
      <c r="P5" s="1433"/>
    </row>
    <row r="6" spans="2:16" ht="80.25" customHeight="1" x14ac:dyDescent="0.25">
      <c r="B6" s="410" t="s">
        <v>391</v>
      </c>
      <c r="C6" s="1662" t="s">
        <v>822</v>
      </c>
      <c r="D6" s="1439"/>
      <c r="E6" s="1439"/>
      <c r="F6" s="1439"/>
      <c r="G6" s="1439"/>
      <c r="H6" s="1559"/>
      <c r="I6" s="411" t="s">
        <v>823</v>
      </c>
      <c r="J6" s="426" t="s">
        <v>824</v>
      </c>
      <c r="K6" s="1593" t="s">
        <v>3695</v>
      </c>
      <c r="L6" s="1439"/>
      <c r="M6" s="1439"/>
      <c r="N6" s="1440"/>
      <c r="O6" s="1663" t="s">
        <v>3696</v>
      </c>
      <c r="P6" s="412"/>
    </row>
    <row r="7" spans="2:16" ht="24" customHeight="1" x14ac:dyDescent="0.25">
      <c r="B7" s="1664" t="s">
        <v>825</v>
      </c>
      <c r="C7" s="1428"/>
      <c r="D7" s="1428"/>
      <c r="E7" s="1428"/>
      <c r="F7" s="1428"/>
      <c r="G7" s="1428"/>
      <c r="H7" s="1428"/>
      <c r="I7" s="1428"/>
      <c r="J7" s="1428"/>
      <c r="K7" s="1428"/>
      <c r="L7" s="1428"/>
      <c r="M7" s="1428"/>
      <c r="N7" s="1429"/>
      <c r="O7" s="1475"/>
      <c r="P7" s="413"/>
    </row>
    <row r="8" spans="2:16" ht="21.75" customHeight="1" x14ac:dyDescent="0.25">
      <c r="B8" s="414" t="s">
        <v>395</v>
      </c>
      <c r="C8" s="1461" t="s">
        <v>826</v>
      </c>
      <c r="D8" s="1428"/>
      <c r="E8" s="1436"/>
      <c r="F8" s="1480" t="s">
        <v>3697</v>
      </c>
      <c r="G8" s="1428"/>
      <c r="H8" s="1428"/>
      <c r="I8" s="1428"/>
      <c r="J8" s="1428"/>
      <c r="K8" s="1428"/>
      <c r="L8" s="1428"/>
      <c r="M8" s="1428"/>
      <c r="N8" s="1429"/>
      <c r="O8" s="1475"/>
      <c r="P8" s="413"/>
    </row>
    <row r="9" spans="2:16" ht="29.25" customHeight="1" x14ac:dyDescent="0.25">
      <c r="B9" s="77" t="s">
        <v>397</v>
      </c>
      <c r="C9" s="1461" t="s">
        <v>828</v>
      </c>
      <c r="D9" s="1428"/>
      <c r="E9" s="1428"/>
      <c r="F9" s="1428"/>
      <c r="G9" s="1428"/>
      <c r="H9" s="1436"/>
      <c r="I9" s="415" t="s">
        <v>829</v>
      </c>
      <c r="J9" s="416" t="s">
        <v>3698</v>
      </c>
      <c r="K9" s="416"/>
      <c r="L9" s="416"/>
      <c r="M9" s="416"/>
      <c r="N9" s="417"/>
      <c r="O9" s="1475"/>
      <c r="P9" s="413"/>
    </row>
    <row r="10" spans="2:16" ht="31.5" customHeight="1" x14ac:dyDescent="0.25">
      <c r="B10" s="418" t="s">
        <v>395</v>
      </c>
      <c r="C10" s="1461" t="s">
        <v>830</v>
      </c>
      <c r="D10" s="1428"/>
      <c r="E10" s="1428"/>
      <c r="F10" s="1428"/>
      <c r="G10" s="1428"/>
      <c r="H10" s="1436"/>
      <c r="I10" s="411" t="s">
        <v>823</v>
      </c>
      <c r="J10" s="1661" t="s">
        <v>831</v>
      </c>
      <c r="K10" s="1436"/>
      <c r="L10" s="1658" t="s">
        <v>3699</v>
      </c>
      <c r="M10" s="1428"/>
      <c r="N10" s="1429"/>
      <c r="O10" s="1475"/>
      <c r="P10" s="413"/>
    </row>
    <row r="11" spans="2:16" ht="39.75" customHeight="1" x14ac:dyDescent="0.25">
      <c r="B11" s="419" t="s">
        <v>402</v>
      </c>
      <c r="C11" s="1461" t="s">
        <v>833</v>
      </c>
      <c r="D11" s="1428"/>
      <c r="E11" s="1428"/>
      <c r="F11" s="1428"/>
      <c r="G11" s="1428"/>
      <c r="H11" s="1436"/>
      <c r="I11" s="411" t="s">
        <v>823</v>
      </c>
      <c r="J11" s="1661" t="s">
        <v>831</v>
      </c>
      <c r="K11" s="1436"/>
      <c r="L11" s="1658" t="s">
        <v>3700</v>
      </c>
      <c r="M11" s="1428"/>
      <c r="N11" s="1429"/>
      <c r="O11" s="1475"/>
      <c r="P11" s="413"/>
    </row>
    <row r="12" spans="2:16" ht="31.5" customHeight="1" x14ac:dyDescent="0.25">
      <c r="B12" s="419" t="s">
        <v>404</v>
      </c>
      <c r="C12" s="1461" t="s">
        <v>835</v>
      </c>
      <c r="D12" s="1428"/>
      <c r="E12" s="1428"/>
      <c r="F12" s="1428"/>
      <c r="G12" s="1428"/>
      <c r="H12" s="1436"/>
      <c r="I12" s="411" t="s">
        <v>836</v>
      </c>
      <c r="J12" s="1661" t="s">
        <v>831</v>
      </c>
      <c r="K12" s="1436"/>
      <c r="L12" s="1658" t="s">
        <v>853</v>
      </c>
      <c r="M12" s="1428"/>
      <c r="N12" s="1429"/>
      <c r="O12" s="1475"/>
      <c r="P12" s="413"/>
    </row>
    <row r="13" spans="2:16" ht="33" customHeight="1" x14ac:dyDescent="0.25">
      <c r="B13" s="419" t="s">
        <v>406</v>
      </c>
      <c r="C13" s="1461" t="s">
        <v>837</v>
      </c>
      <c r="D13" s="1428"/>
      <c r="E13" s="1428"/>
      <c r="F13" s="1428"/>
      <c r="G13" s="1428"/>
      <c r="H13" s="1436"/>
      <c r="I13" s="411" t="s">
        <v>823</v>
      </c>
      <c r="J13" s="1661" t="s">
        <v>838</v>
      </c>
      <c r="K13" s="1436"/>
      <c r="L13" s="1658" t="s">
        <v>99</v>
      </c>
      <c r="M13" s="1428"/>
      <c r="N13" s="1429"/>
      <c r="O13" s="1475"/>
      <c r="P13" s="413"/>
    </row>
    <row r="14" spans="2:16" ht="33" customHeight="1" x14ac:dyDescent="0.25">
      <c r="B14" s="419" t="s">
        <v>409</v>
      </c>
      <c r="C14" s="1461" t="s">
        <v>840</v>
      </c>
      <c r="D14" s="1428"/>
      <c r="E14" s="1428"/>
      <c r="F14" s="1428"/>
      <c r="G14" s="1428"/>
      <c r="H14" s="1436"/>
      <c r="I14" s="411" t="s">
        <v>823</v>
      </c>
      <c r="J14" s="1661" t="s">
        <v>841</v>
      </c>
      <c r="K14" s="1436"/>
      <c r="L14" s="1658" t="s">
        <v>842</v>
      </c>
      <c r="M14" s="1428"/>
      <c r="N14" s="1429"/>
      <c r="O14" s="1475"/>
      <c r="P14" s="413"/>
    </row>
    <row r="15" spans="2:16" ht="44.25" customHeight="1" x14ac:dyDescent="0.25">
      <c r="B15" s="419" t="s">
        <v>411</v>
      </c>
      <c r="C15" s="1461" t="s">
        <v>843</v>
      </c>
      <c r="D15" s="1428"/>
      <c r="E15" s="1428"/>
      <c r="F15" s="1428"/>
      <c r="G15" s="1428"/>
      <c r="H15" s="1436"/>
      <c r="I15" s="411" t="s">
        <v>823</v>
      </c>
      <c r="J15" s="1661" t="s">
        <v>844</v>
      </c>
      <c r="K15" s="1436"/>
      <c r="L15" s="1658" t="s">
        <v>3701</v>
      </c>
      <c r="M15" s="1428"/>
      <c r="N15" s="1429"/>
      <c r="O15" s="1475"/>
      <c r="P15" s="413"/>
    </row>
    <row r="16" spans="2:16" ht="30" customHeight="1" x14ac:dyDescent="0.25">
      <c r="B16" s="419" t="s">
        <v>414</v>
      </c>
      <c r="C16" s="1461" t="s">
        <v>846</v>
      </c>
      <c r="D16" s="1428"/>
      <c r="E16" s="1428"/>
      <c r="F16" s="1428"/>
      <c r="G16" s="1428"/>
      <c r="H16" s="1436"/>
      <c r="I16" s="411" t="s">
        <v>823</v>
      </c>
      <c r="J16" s="1661" t="s">
        <v>847</v>
      </c>
      <c r="K16" s="1436"/>
      <c r="L16" s="1658" t="s">
        <v>3702</v>
      </c>
      <c r="M16" s="1428"/>
      <c r="N16" s="1429"/>
      <c r="O16" s="1475"/>
      <c r="P16" s="413"/>
    </row>
    <row r="17" spans="2:16" ht="30" customHeight="1" x14ac:dyDescent="0.25">
      <c r="B17" s="419" t="s">
        <v>417</v>
      </c>
      <c r="C17" s="1461" t="s">
        <v>849</v>
      </c>
      <c r="D17" s="1428"/>
      <c r="E17" s="1428"/>
      <c r="F17" s="1428"/>
      <c r="G17" s="1428"/>
      <c r="H17" s="1436"/>
      <c r="I17" s="411" t="s">
        <v>2106</v>
      </c>
      <c r="J17" s="1661" t="s">
        <v>847</v>
      </c>
      <c r="K17" s="1436"/>
      <c r="L17" s="1658" t="s">
        <v>853</v>
      </c>
      <c r="M17" s="1428"/>
      <c r="N17" s="1429"/>
      <c r="O17" s="1475"/>
      <c r="P17" s="413"/>
    </row>
    <row r="18" spans="2:16" ht="30" customHeight="1" x14ac:dyDescent="0.25">
      <c r="B18" s="419" t="s">
        <v>419</v>
      </c>
      <c r="C18" s="1461" t="s">
        <v>852</v>
      </c>
      <c r="D18" s="1428"/>
      <c r="E18" s="1428"/>
      <c r="F18" s="1428"/>
      <c r="G18" s="1428"/>
      <c r="H18" s="1436"/>
      <c r="I18" s="411" t="s">
        <v>836</v>
      </c>
      <c r="J18" s="1661" t="s">
        <v>847</v>
      </c>
      <c r="K18" s="1436"/>
      <c r="L18" s="1658" t="s">
        <v>853</v>
      </c>
      <c r="M18" s="1428"/>
      <c r="N18" s="1429"/>
      <c r="O18" s="1471"/>
      <c r="P18" s="420"/>
    </row>
    <row r="19" spans="2:16" ht="43.5" customHeight="1" thickBot="1" x14ac:dyDescent="0.3">
      <c r="B19" s="77" t="s">
        <v>421</v>
      </c>
      <c r="C19" s="1457" t="s">
        <v>854</v>
      </c>
      <c r="D19" s="1428"/>
      <c r="E19" s="1428"/>
      <c r="F19" s="1428"/>
      <c r="G19" s="1428"/>
      <c r="H19" s="1428"/>
      <c r="I19" s="411" t="s">
        <v>823</v>
      </c>
      <c r="J19" s="1659" t="s">
        <v>855</v>
      </c>
      <c r="K19" s="2098" t="s">
        <v>3703</v>
      </c>
      <c r="L19" s="1448"/>
      <c r="M19" s="1448"/>
      <c r="N19" s="1466"/>
      <c r="O19" s="357" t="s">
        <v>3704</v>
      </c>
      <c r="P19" s="429"/>
    </row>
    <row r="20" spans="2:16" ht="43.5" customHeight="1" x14ac:dyDescent="0.25">
      <c r="B20" s="77" t="s">
        <v>424</v>
      </c>
      <c r="C20" s="1457" t="s">
        <v>857</v>
      </c>
      <c r="D20" s="1428"/>
      <c r="E20" s="1428"/>
      <c r="F20" s="1428"/>
      <c r="G20" s="1428"/>
      <c r="H20" s="1428"/>
      <c r="I20" s="411" t="s">
        <v>823</v>
      </c>
      <c r="J20" s="1490"/>
      <c r="K20" s="1478"/>
      <c r="L20" s="1701"/>
      <c r="M20" s="1701"/>
      <c r="N20" s="1454"/>
      <c r="O20" s="357" t="s">
        <v>3705</v>
      </c>
      <c r="P20" s="429"/>
    </row>
    <row r="21" spans="2:16" ht="43.5" customHeight="1" thickBot="1" x14ac:dyDescent="0.3">
      <c r="B21" s="77" t="s">
        <v>426</v>
      </c>
      <c r="C21" s="1457" t="s">
        <v>858</v>
      </c>
      <c r="D21" s="1428"/>
      <c r="E21" s="1428"/>
      <c r="F21" s="1428"/>
      <c r="G21" s="1428"/>
      <c r="H21" s="1428"/>
      <c r="I21" s="505" t="s">
        <v>859</v>
      </c>
      <c r="J21" s="1490"/>
      <c r="K21" s="1478"/>
      <c r="L21" s="1701"/>
      <c r="M21" s="1701"/>
      <c r="N21" s="1454"/>
      <c r="O21" s="1500" t="s">
        <v>3696</v>
      </c>
      <c r="P21" s="1500"/>
    </row>
    <row r="22" spans="2:16" ht="59.25" customHeight="1" x14ac:dyDescent="0.25">
      <c r="B22" s="77" t="s">
        <v>428</v>
      </c>
      <c r="C22" s="1457" t="s">
        <v>860</v>
      </c>
      <c r="D22" s="1428"/>
      <c r="E22" s="1428"/>
      <c r="F22" s="1428"/>
      <c r="G22" s="1428"/>
      <c r="H22" s="1428"/>
      <c r="I22" s="411" t="s">
        <v>823</v>
      </c>
      <c r="J22" s="1490"/>
      <c r="K22" s="1478"/>
      <c r="L22" s="1701"/>
      <c r="M22" s="1701"/>
      <c r="N22" s="1454"/>
      <c r="O22" s="1475"/>
      <c r="P22" s="1475"/>
    </row>
    <row r="23" spans="2:16" ht="75.75" customHeight="1" thickBot="1" x14ac:dyDescent="0.3">
      <c r="B23" s="421" t="s">
        <v>395</v>
      </c>
      <c r="C23" s="1645" t="s">
        <v>861</v>
      </c>
      <c r="D23" s="1424"/>
      <c r="E23" s="1424"/>
      <c r="F23" s="1424"/>
      <c r="G23" s="1424"/>
      <c r="H23" s="1424"/>
      <c r="I23" s="411" t="s">
        <v>823</v>
      </c>
      <c r="J23" s="1490"/>
      <c r="K23" s="1467"/>
      <c r="L23" s="1468"/>
      <c r="M23" s="1468"/>
      <c r="N23" s="1469"/>
      <c r="O23" s="1422"/>
      <c r="P23" s="1422"/>
    </row>
    <row r="24" spans="2:16" ht="24.75" customHeight="1" thickBot="1" x14ac:dyDescent="0.3">
      <c r="B24" s="1434" t="s">
        <v>863</v>
      </c>
      <c r="C24" s="1431"/>
      <c r="D24" s="1431"/>
      <c r="E24" s="1431"/>
      <c r="F24" s="1431"/>
      <c r="G24" s="1431"/>
      <c r="H24" s="1431"/>
      <c r="I24" s="1431"/>
      <c r="J24" s="1431"/>
      <c r="K24" s="1431"/>
      <c r="L24" s="1431"/>
      <c r="M24" s="1431"/>
      <c r="N24" s="1431"/>
      <c r="O24" s="1431"/>
      <c r="P24" s="1433"/>
    </row>
    <row r="25" spans="2:16" ht="50.45" customHeight="1" x14ac:dyDescent="0.25">
      <c r="B25" s="1654" t="s">
        <v>431</v>
      </c>
      <c r="C25" s="1558" t="s">
        <v>864</v>
      </c>
      <c r="D25" s="1495"/>
      <c r="E25" s="1495"/>
      <c r="F25" s="1655"/>
      <c r="G25" s="423" t="s">
        <v>865</v>
      </c>
      <c r="H25" s="424" t="s">
        <v>866</v>
      </c>
      <c r="I25" s="425" t="s">
        <v>867</v>
      </c>
      <c r="J25" s="424" t="s">
        <v>868</v>
      </c>
      <c r="K25" s="1592" t="s">
        <v>869</v>
      </c>
      <c r="L25" s="1767" t="s">
        <v>3706</v>
      </c>
      <c r="M25" s="1495"/>
      <c r="N25" s="1452"/>
      <c r="O25" s="427" t="s">
        <v>2138</v>
      </c>
      <c r="P25" s="381" t="s">
        <v>3707</v>
      </c>
    </row>
    <row r="26" spans="2:16" ht="47.45" customHeight="1" x14ac:dyDescent="0.25">
      <c r="B26" s="1525"/>
      <c r="C26" s="1484"/>
      <c r="D26" s="1484"/>
      <c r="E26" s="1484"/>
      <c r="F26" s="1456"/>
      <c r="G26" s="518" t="s">
        <v>871</v>
      </c>
      <c r="H26" s="487">
        <v>2020</v>
      </c>
      <c r="I26" s="518" t="s">
        <v>872</v>
      </c>
      <c r="J26" s="487">
        <v>2020</v>
      </c>
      <c r="K26" s="1490"/>
      <c r="L26" s="1478"/>
      <c r="M26" s="1701"/>
      <c r="N26" s="1454"/>
      <c r="O26" s="374" t="s">
        <v>2138</v>
      </c>
      <c r="P26" s="380" t="s">
        <v>3707</v>
      </c>
    </row>
    <row r="27" spans="2:16" ht="89.25" customHeight="1" x14ac:dyDescent="0.25">
      <c r="B27" s="77" t="s">
        <v>438</v>
      </c>
      <c r="C27" s="1488" t="s">
        <v>873</v>
      </c>
      <c r="D27" s="1428"/>
      <c r="E27" s="1428"/>
      <c r="F27" s="1428"/>
      <c r="G27" s="1428"/>
      <c r="H27" s="1428"/>
      <c r="I27" s="1436"/>
      <c r="J27" s="934">
        <v>13571704.15</v>
      </c>
      <c r="K27" s="1490"/>
      <c r="L27" s="1478"/>
      <c r="M27" s="1701"/>
      <c r="N27" s="1454"/>
      <c r="O27" s="1565" t="s">
        <v>1933</v>
      </c>
      <c r="P27" s="1565"/>
    </row>
    <row r="28" spans="2:16" ht="42.75" customHeight="1" x14ac:dyDescent="0.25">
      <c r="B28" s="430"/>
      <c r="C28" s="550" t="s">
        <v>395</v>
      </c>
      <c r="D28" s="1461" t="s">
        <v>875</v>
      </c>
      <c r="E28" s="1428"/>
      <c r="F28" s="1428"/>
      <c r="G28" s="1428"/>
      <c r="H28" s="1428"/>
      <c r="I28" s="1436"/>
      <c r="J28" s="589">
        <v>3199375</v>
      </c>
      <c r="K28" s="1490"/>
      <c r="L28" s="1478"/>
      <c r="M28" s="1701"/>
      <c r="N28" s="1454"/>
      <c r="O28" s="1475"/>
      <c r="P28" s="1475"/>
    </row>
    <row r="29" spans="2:16" ht="70.5" customHeight="1" x14ac:dyDescent="0.25">
      <c r="B29" s="519" t="s">
        <v>441</v>
      </c>
      <c r="C29" s="1461" t="s">
        <v>877</v>
      </c>
      <c r="D29" s="1428"/>
      <c r="E29" s="1428"/>
      <c r="F29" s="1428"/>
      <c r="G29" s="1436"/>
      <c r="H29" s="2093" t="s">
        <v>3708</v>
      </c>
      <c r="I29" s="1448"/>
      <c r="J29" s="1445"/>
      <c r="K29" s="1490"/>
      <c r="L29" s="1478"/>
      <c r="M29" s="1701"/>
      <c r="N29" s="1454"/>
      <c r="O29" s="1471"/>
      <c r="P29" s="1471"/>
    </row>
    <row r="30" spans="2:16" ht="49.5" customHeight="1" x14ac:dyDescent="0.25">
      <c r="B30" s="419"/>
      <c r="C30" s="1461" t="s">
        <v>879</v>
      </c>
      <c r="D30" s="1428"/>
      <c r="E30" s="1428"/>
      <c r="F30" s="1428"/>
      <c r="G30" s="1436"/>
      <c r="H30" s="1653" t="s">
        <v>880</v>
      </c>
      <c r="I30" s="1428"/>
      <c r="J30" s="1436"/>
      <c r="K30" s="1515"/>
      <c r="L30" s="1479"/>
      <c r="M30" s="1484"/>
      <c r="N30" s="1481"/>
      <c r="O30" s="429" t="s">
        <v>3709</v>
      </c>
      <c r="P30" s="375"/>
    </row>
    <row r="31" spans="2:16" ht="96" customHeight="1" thickBot="1" x14ac:dyDescent="0.3">
      <c r="B31" s="221" t="s">
        <v>444</v>
      </c>
      <c r="C31" s="1649" t="s">
        <v>881</v>
      </c>
      <c r="D31" s="1468"/>
      <c r="E31" s="1468"/>
      <c r="F31" s="1468"/>
      <c r="G31" s="1468"/>
      <c r="H31" s="1468"/>
      <c r="I31" s="1468"/>
      <c r="J31" s="433" t="s">
        <v>823</v>
      </c>
      <c r="K31" s="434" t="s">
        <v>882</v>
      </c>
      <c r="L31" s="1820" t="s">
        <v>3710</v>
      </c>
      <c r="M31" s="1468"/>
      <c r="N31" s="1469"/>
      <c r="O31" s="376" t="s">
        <v>3711</v>
      </c>
      <c r="P31" s="435"/>
    </row>
    <row r="32" spans="2:16" ht="46.5" customHeight="1" x14ac:dyDescent="0.25">
      <c r="B32" s="1764" t="s">
        <v>883</v>
      </c>
      <c r="C32" s="1484"/>
      <c r="D32" s="1484"/>
      <c r="E32" s="1484"/>
      <c r="F32" s="1484"/>
      <c r="G32" s="1484"/>
      <c r="H32" s="1484"/>
      <c r="I32" s="1484"/>
      <c r="J32" s="1484"/>
      <c r="K32" s="1484"/>
      <c r="L32" s="1484"/>
      <c r="M32" s="1484"/>
      <c r="N32" s="1484"/>
      <c r="O32" s="1484"/>
      <c r="P32" s="1481"/>
    </row>
    <row r="33" spans="2:17" ht="91.5" customHeight="1" thickBot="1" x14ac:dyDescent="0.3">
      <c r="B33" s="436" t="s">
        <v>448</v>
      </c>
      <c r="C33" s="1760" t="s">
        <v>884</v>
      </c>
      <c r="D33" s="1424"/>
      <c r="E33" s="1424"/>
      <c r="F33" s="1424"/>
      <c r="G33" s="1424"/>
      <c r="H33" s="1424"/>
      <c r="I33" s="1424"/>
      <c r="J33" s="437" t="s">
        <v>836</v>
      </c>
      <c r="K33" s="512" t="s">
        <v>882</v>
      </c>
      <c r="L33" s="1765"/>
      <c r="M33" s="1424"/>
      <c r="N33" s="1578"/>
      <c r="O33" s="388" t="s">
        <v>3712</v>
      </c>
      <c r="P33" s="375"/>
    </row>
    <row r="34" spans="2:17" ht="26.25" customHeight="1" x14ac:dyDescent="0.25">
      <c r="B34" s="1766" t="s">
        <v>885</v>
      </c>
      <c r="C34" s="1439"/>
      <c r="D34" s="1439"/>
      <c r="E34" s="1439"/>
      <c r="F34" s="1439"/>
      <c r="G34" s="1439"/>
      <c r="H34" s="1439"/>
      <c r="I34" s="1439"/>
      <c r="J34" s="1439"/>
      <c r="K34" s="1439"/>
      <c r="L34" s="1439"/>
      <c r="M34" s="1439"/>
      <c r="N34" s="1439"/>
      <c r="O34" s="1439"/>
      <c r="P34" s="1440"/>
    </row>
    <row r="35" spans="2:17" ht="78" customHeight="1" thickBot="1" x14ac:dyDescent="0.3">
      <c r="B35" s="436" t="s">
        <v>451</v>
      </c>
      <c r="C35" s="1647" t="s">
        <v>886</v>
      </c>
      <c r="D35" s="1484"/>
      <c r="E35" s="1484"/>
      <c r="F35" s="1456"/>
      <c r="G35" s="438" t="s">
        <v>887</v>
      </c>
      <c r="H35" s="439" t="s">
        <v>888</v>
      </c>
      <c r="I35" s="1636" t="s">
        <v>889</v>
      </c>
      <c r="J35" s="1436"/>
      <c r="K35" s="1762" t="s">
        <v>890</v>
      </c>
      <c r="L35" s="1428"/>
      <c r="M35" s="1428"/>
      <c r="N35" s="1429"/>
      <c r="O35" s="1648"/>
      <c r="P35" s="1648"/>
    </row>
    <row r="36" spans="2:17" ht="49.5" customHeight="1" x14ac:dyDescent="0.25">
      <c r="B36" s="419" t="s">
        <v>395</v>
      </c>
      <c r="C36" s="1461" t="s">
        <v>891</v>
      </c>
      <c r="D36" s="1428"/>
      <c r="E36" s="1428"/>
      <c r="F36" s="1436"/>
      <c r="G36" s="594">
        <v>0</v>
      </c>
      <c r="H36" s="595" t="s">
        <v>919</v>
      </c>
      <c r="I36" s="1632"/>
      <c r="J36" s="1436"/>
      <c r="K36" s="1642"/>
      <c r="L36" s="1428"/>
      <c r="M36" s="1428"/>
      <c r="N36" s="1429"/>
      <c r="O36" s="1475"/>
      <c r="P36" s="1475"/>
    </row>
    <row r="37" spans="2:17" ht="63" customHeight="1" x14ac:dyDescent="0.25">
      <c r="B37" s="419" t="s">
        <v>402</v>
      </c>
      <c r="C37" s="1461" t="s">
        <v>892</v>
      </c>
      <c r="D37" s="1428"/>
      <c r="E37" s="1428"/>
      <c r="F37" s="1436"/>
      <c r="G37" s="594">
        <v>0</v>
      </c>
      <c r="H37" s="595" t="s">
        <v>919</v>
      </c>
      <c r="I37" s="1632"/>
      <c r="J37" s="1436"/>
      <c r="K37" s="1642"/>
      <c r="L37" s="1428"/>
      <c r="M37" s="1428"/>
      <c r="N37" s="1429"/>
      <c r="O37" s="1475"/>
      <c r="P37" s="1475"/>
    </row>
    <row r="38" spans="2:17" ht="54" customHeight="1" thickBot="1" x14ac:dyDescent="0.3">
      <c r="B38" s="421" t="s">
        <v>404</v>
      </c>
      <c r="C38" s="1459" t="s">
        <v>893</v>
      </c>
      <c r="D38" s="1448"/>
      <c r="E38" s="1448"/>
      <c r="F38" s="1445"/>
      <c r="G38" s="866">
        <v>0</v>
      </c>
      <c r="H38" s="442"/>
      <c r="I38" s="1627"/>
      <c r="J38" s="1425"/>
      <c r="K38" s="1643"/>
      <c r="L38" s="1424"/>
      <c r="M38" s="1424"/>
      <c r="N38" s="1578"/>
      <c r="O38" s="1422"/>
      <c r="P38" s="1422"/>
      <c r="Q38" s="443"/>
    </row>
    <row r="39" spans="2:17" ht="57.75" customHeight="1" x14ac:dyDescent="0.25">
      <c r="B39" s="1644" t="s">
        <v>894</v>
      </c>
      <c r="C39" s="1439"/>
      <c r="D39" s="1439"/>
      <c r="E39" s="1439"/>
      <c r="F39" s="1439"/>
      <c r="G39" s="1439"/>
      <c r="H39" s="1439"/>
      <c r="I39" s="1439"/>
      <c r="J39" s="1439"/>
      <c r="K39" s="1439"/>
      <c r="L39" s="1439"/>
      <c r="M39" s="1439"/>
      <c r="N39" s="1439"/>
      <c r="O39" s="1439"/>
      <c r="P39" s="1440"/>
    </row>
    <row r="40" spans="2:17" ht="103.5" customHeight="1" thickBot="1" x14ac:dyDescent="0.3">
      <c r="B40" s="75" t="s">
        <v>460</v>
      </c>
      <c r="C40" s="1760" t="s">
        <v>895</v>
      </c>
      <c r="D40" s="1424"/>
      <c r="E40" s="1424"/>
      <c r="F40" s="1424"/>
      <c r="G40" s="1424"/>
      <c r="H40" s="1424"/>
      <c r="I40" s="411" t="s">
        <v>836</v>
      </c>
      <c r="J40" s="444" t="s">
        <v>882</v>
      </c>
      <c r="K40" s="1718" t="s">
        <v>3713</v>
      </c>
      <c r="L40" s="1424"/>
      <c r="M40" s="1424"/>
      <c r="N40" s="1578"/>
      <c r="O40" s="388" t="s">
        <v>3712</v>
      </c>
      <c r="P40" s="375"/>
    </row>
    <row r="41" spans="2:17" ht="35.25" customHeight="1" x14ac:dyDescent="0.25">
      <c r="B41" s="1753" t="s">
        <v>896</v>
      </c>
      <c r="C41" s="1439"/>
      <c r="D41" s="1439"/>
      <c r="E41" s="1439"/>
      <c r="F41" s="1439"/>
      <c r="G41" s="1439"/>
      <c r="H41" s="1439"/>
      <c r="I41" s="1439"/>
      <c r="J41" s="1439"/>
      <c r="K41" s="1439"/>
      <c r="L41" s="1439"/>
      <c r="M41" s="1439"/>
      <c r="N41" s="1439"/>
      <c r="O41" s="1439"/>
      <c r="P41" s="1440"/>
    </row>
    <row r="42" spans="2:17" ht="117.6" customHeight="1" thickBot="1" x14ac:dyDescent="0.3">
      <c r="B42" s="76" t="s">
        <v>463</v>
      </c>
      <c r="C42" s="1634" t="s">
        <v>897</v>
      </c>
      <c r="D42" s="1484"/>
      <c r="E42" s="1456"/>
      <c r="F42" s="439" t="s">
        <v>898</v>
      </c>
      <c r="G42" s="1636" t="s">
        <v>899</v>
      </c>
      <c r="H42" s="1436"/>
      <c r="I42" s="1636" t="s">
        <v>900</v>
      </c>
      <c r="J42" s="1436"/>
      <c r="K42" s="1752" t="s">
        <v>901</v>
      </c>
      <c r="L42" s="1428"/>
      <c r="M42" s="445" t="s">
        <v>902</v>
      </c>
      <c r="N42" s="446" t="s">
        <v>903</v>
      </c>
      <c r="O42" s="1500" t="s">
        <v>3712</v>
      </c>
      <c r="P42" s="1500" t="s">
        <v>3714</v>
      </c>
    </row>
    <row r="43" spans="2:17" ht="28.5" customHeight="1" x14ac:dyDescent="0.25">
      <c r="B43" s="419" t="s">
        <v>395</v>
      </c>
      <c r="C43" s="1637" t="s">
        <v>905</v>
      </c>
      <c r="D43" s="1428"/>
      <c r="E43" s="1436"/>
      <c r="F43" s="14" t="s">
        <v>836</v>
      </c>
      <c r="G43" s="1638">
        <v>0</v>
      </c>
      <c r="H43" s="1436"/>
      <c r="I43" s="1639" t="s">
        <v>919</v>
      </c>
      <c r="J43" s="1436"/>
      <c r="K43" s="1633">
        <v>0</v>
      </c>
      <c r="L43" s="1436"/>
      <c r="M43" s="448" t="s">
        <v>853</v>
      </c>
      <c r="N43" s="449"/>
      <c r="O43" s="1475"/>
      <c r="P43" s="1475"/>
    </row>
    <row r="44" spans="2:17" ht="31.5" customHeight="1" x14ac:dyDescent="0.25">
      <c r="B44" s="450"/>
      <c r="C44" s="1637" t="s">
        <v>906</v>
      </c>
      <c r="D44" s="1428"/>
      <c r="E44" s="1436"/>
      <c r="F44" s="1640"/>
      <c r="G44" s="1428"/>
      <c r="H44" s="1428"/>
      <c r="I44" s="1428"/>
      <c r="J44" s="1428"/>
      <c r="K44" s="1428"/>
      <c r="L44" s="1428"/>
      <c r="M44" s="1428"/>
      <c r="N44" s="1429"/>
      <c r="O44" s="1475"/>
      <c r="P44" s="1475"/>
    </row>
    <row r="45" spans="2:17" ht="65.25" customHeight="1" x14ac:dyDescent="0.25">
      <c r="B45" s="419" t="s">
        <v>402</v>
      </c>
      <c r="C45" s="1637" t="s">
        <v>907</v>
      </c>
      <c r="D45" s="1428"/>
      <c r="E45" s="1436"/>
      <c r="F45" s="411" t="s">
        <v>836</v>
      </c>
      <c r="G45" s="1638">
        <v>0</v>
      </c>
      <c r="H45" s="1436"/>
      <c r="I45" s="1632" t="s">
        <v>919</v>
      </c>
      <c r="J45" s="1436"/>
      <c r="K45" s="1633">
        <v>0</v>
      </c>
      <c r="L45" s="1436"/>
      <c r="M45" s="448" t="s">
        <v>853</v>
      </c>
      <c r="N45" s="449"/>
      <c r="O45" s="1475"/>
      <c r="P45" s="1475"/>
    </row>
    <row r="46" spans="2:17" ht="35.25" customHeight="1" x14ac:dyDescent="0.25">
      <c r="B46" s="450"/>
      <c r="C46" s="1637" t="s">
        <v>911</v>
      </c>
      <c r="D46" s="1428"/>
      <c r="E46" s="1436"/>
      <c r="F46" s="1640"/>
      <c r="G46" s="1428"/>
      <c r="H46" s="1428"/>
      <c r="I46" s="1428"/>
      <c r="J46" s="1428"/>
      <c r="K46" s="1428"/>
      <c r="L46" s="1428"/>
      <c r="M46" s="1428"/>
      <c r="N46" s="1429"/>
      <c r="O46" s="1475"/>
      <c r="P46" s="1475"/>
    </row>
    <row r="47" spans="2:17" ht="51" customHeight="1" thickBot="1" x14ac:dyDescent="0.3">
      <c r="B47" s="452" t="s">
        <v>404</v>
      </c>
      <c r="C47" s="1641" t="s">
        <v>893</v>
      </c>
      <c r="D47" s="1424"/>
      <c r="E47" s="1425"/>
      <c r="F47" s="453"/>
      <c r="G47" s="1626">
        <v>0</v>
      </c>
      <c r="H47" s="1425"/>
      <c r="I47" s="1627"/>
      <c r="J47" s="1425"/>
      <c r="K47" s="1628">
        <v>0</v>
      </c>
      <c r="L47" s="1424"/>
      <c r="M47" s="454"/>
      <c r="N47" s="455"/>
      <c r="O47" s="1422"/>
      <c r="P47" s="1422"/>
    </row>
    <row r="48" spans="2:17" ht="59.25" customHeight="1" x14ac:dyDescent="0.25">
      <c r="B48" s="1751" t="s">
        <v>913</v>
      </c>
      <c r="C48" s="1439"/>
      <c r="D48" s="1439"/>
      <c r="E48" s="1439"/>
      <c r="F48" s="1439"/>
      <c r="G48" s="1439"/>
      <c r="H48" s="1439"/>
      <c r="I48" s="1439"/>
      <c r="J48" s="1439"/>
      <c r="K48" s="1439"/>
      <c r="L48" s="1439"/>
      <c r="M48" s="1439"/>
      <c r="N48" s="1439"/>
      <c r="O48" s="1439"/>
      <c r="P48" s="1440"/>
    </row>
    <row r="49" spans="1:16" s="456" customFormat="1" ht="64.5" customHeight="1" x14ac:dyDescent="0.25">
      <c r="B49" s="457" t="s">
        <v>476</v>
      </c>
      <c r="C49" s="1634" t="s">
        <v>914</v>
      </c>
      <c r="D49" s="1484"/>
      <c r="E49" s="1456"/>
      <c r="F49" s="445" t="s">
        <v>915</v>
      </c>
      <c r="G49" s="1635" t="s">
        <v>916</v>
      </c>
      <c r="H49" s="1436"/>
      <c r="I49" s="1636" t="s">
        <v>900</v>
      </c>
      <c r="J49" s="1436"/>
      <c r="K49" s="1752" t="s">
        <v>901</v>
      </c>
      <c r="L49" s="1428"/>
      <c r="M49" s="445" t="s">
        <v>902</v>
      </c>
      <c r="N49" s="446" t="s">
        <v>917</v>
      </c>
      <c r="O49" s="458"/>
      <c r="P49" s="469"/>
    </row>
    <row r="50" spans="1:16" s="459" customFormat="1" ht="96.75" customHeight="1" x14ac:dyDescent="0.25">
      <c r="B50" s="419" t="s">
        <v>395</v>
      </c>
      <c r="C50" s="1461" t="s">
        <v>99</v>
      </c>
      <c r="D50" s="1428"/>
      <c r="E50" s="1436"/>
      <c r="F50" s="14" t="s">
        <v>918</v>
      </c>
      <c r="G50" s="1631">
        <v>5385371</v>
      </c>
      <c r="H50" s="1436"/>
      <c r="I50" s="1632" t="s">
        <v>919</v>
      </c>
      <c r="J50" s="1436"/>
      <c r="K50" s="1633">
        <v>1545044</v>
      </c>
      <c r="L50" s="1436"/>
      <c r="M50" s="448" t="s">
        <v>909</v>
      </c>
      <c r="N50" s="925" t="s">
        <v>3715</v>
      </c>
      <c r="O50" s="357" t="s">
        <v>2138</v>
      </c>
      <c r="P50" s="429" t="s">
        <v>3716</v>
      </c>
    </row>
    <row r="51" spans="1:16" s="459" customFormat="1" ht="138" customHeight="1" x14ac:dyDescent="0.25">
      <c r="B51" s="419" t="s">
        <v>402</v>
      </c>
      <c r="C51" s="1461" t="s">
        <v>840</v>
      </c>
      <c r="D51" s="1428"/>
      <c r="E51" s="1436"/>
      <c r="F51" s="14" t="s">
        <v>918</v>
      </c>
      <c r="G51" s="1631">
        <v>3165836</v>
      </c>
      <c r="H51" s="1436"/>
      <c r="I51" s="1632" t="s">
        <v>919</v>
      </c>
      <c r="J51" s="1436"/>
      <c r="K51" s="1633">
        <v>1093608.2</v>
      </c>
      <c r="L51" s="1436"/>
      <c r="M51" s="448" t="s">
        <v>909</v>
      </c>
      <c r="N51" s="461" t="s">
        <v>3717</v>
      </c>
      <c r="O51" s="357" t="s">
        <v>483</v>
      </c>
      <c r="P51" s="429" t="s">
        <v>3716</v>
      </c>
    </row>
    <row r="52" spans="1:16" s="459" customFormat="1" ht="43.5" customHeight="1" x14ac:dyDescent="0.25">
      <c r="B52" s="419" t="s">
        <v>404</v>
      </c>
      <c r="C52" s="1461" t="s">
        <v>921</v>
      </c>
      <c r="D52" s="1428"/>
      <c r="E52" s="1436"/>
      <c r="F52" s="14" t="s">
        <v>918</v>
      </c>
      <c r="G52" s="1631">
        <v>2135816</v>
      </c>
      <c r="H52" s="1436"/>
      <c r="I52" s="1632" t="s">
        <v>919</v>
      </c>
      <c r="J52" s="1436"/>
      <c r="K52" s="1633">
        <v>370988</v>
      </c>
      <c r="L52" s="1436"/>
      <c r="M52" s="448" t="s">
        <v>909</v>
      </c>
      <c r="N52" s="461" t="s">
        <v>3718</v>
      </c>
      <c r="O52" s="357" t="s">
        <v>483</v>
      </c>
      <c r="P52" s="935" t="s">
        <v>3716</v>
      </c>
    </row>
    <row r="53" spans="1:16" s="459" customFormat="1" ht="32.25" customHeight="1" x14ac:dyDescent="0.25">
      <c r="B53" s="419" t="s">
        <v>406</v>
      </c>
      <c r="C53" s="1461" t="s">
        <v>922</v>
      </c>
      <c r="D53" s="1428"/>
      <c r="E53" s="1436"/>
      <c r="F53" s="14" t="s">
        <v>853</v>
      </c>
      <c r="G53" s="1631">
        <v>0</v>
      </c>
      <c r="H53" s="1436"/>
      <c r="I53" s="1631" t="s">
        <v>93</v>
      </c>
      <c r="J53" s="1436"/>
      <c r="K53" s="1633">
        <v>0</v>
      </c>
      <c r="L53" s="1436"/>
      <c r="M53" s="448"/>
      <c r="N53" s="600"/>
      <c r="O53" s="383"/>
      <c r="P53" s="383"/>
    </row>
    <row r="54" spans="1:16" s="459" customFormat="1" ht="32.25" customHeight="1" x14ac:dyDescent="0.25">
      <c r="B54" s="419" t="s">
        <v>409</v>
      </c>
      <c r="C54" s="1461" t="s">
        <v>923</v>
      </c>
      <c r="D54" s="1428"/>
      <c r="E54" s="1436"/>
      <c r="F54" s="14" t="s">
        <v>853</v>
      </c>
      <c r="G54" s="1631">
        <v>0</v>
      </c>
      <c r="H54" s="1436"/>
      <c r="I54" s="1890" t="s">
        <v>93</v>
      </c>
      <c r="J54" s="1436"/>
      <c r="K54" s="1633">
        <v>0</v>
      </c>
      <c r="L54" s="1436"/>
      <c r="M54" s="448"/>
      <c r="N54" s="462"/>
      <c r="O54" s="359"/>
      <c r="P54" s="359"/>
    </row>
    <row r="55" spans="1:16" ht="53.25" customHeight="1" thickBot="1" x14ac:dyDescent="0.3">
      <c r="B55" s="421" t="s">
        <v>411</v>
      </c>
      <c r="C55" s="1459" t="s">
        <v>924</v>
      </c>
      <c r="D55" s="1448"/>
      <c r="E55" s="1445"/>
      <c r="F55" s="464"/>
      <c r="G55" s="1626">
        <v>10687023</v>
      </c>
      <c r="H55" s="1425"/>
      <c r="I55" s="1627"/>
      <c r="J55" s="1425"/>
      <c r="K55" s="1628">
        <v>3009640.2</v>
      </c>
      <c r="L55" s="1424"/>
      <c r="M55" s="454"/>
      <c r="N55" s="455"/>
      <c r="O55" s="465"/>
      <c r="P55" s="465"/>
    </row>
    <row r="56" spans="1:16" ht="54.75" customHeight="1" x14ac:dyDescent="0.25">
      <c r="A56" s="466"/>
      <c r="B56" s="1747" t="s">
        <v>925</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926</v>
      </c>
      <c r="D57" s="1428"/>
      <c r="E57" s="1428"/>
      <c r="F57" s="1428"/>
      <c r="G57" s="1428"/>
      <c r="H57" s="1428"/>
      <c r="I57" s="1436"/>
      <c r="J57" s="605">
        <v>0</v>
      </c>
      <c r="K57" s="476" t="s">
        <v>824</v>
      </c>
      <c r="L57" s="1622"/>
      <c r="M57" s="1428"/>
      <c r="N57" s="1429"/>
      <c r="O57" s="1587"/>
      <c r="P57" s="1587"/>
    </row>
    <row r="58" spans="1:16" ht="49.5" customHeight="1" x14ac:dyDescent="0.25">
      <c r="B58" s="606" t="s">
        <v>489</v>
      </c>
      <c r="C58" s="1630" t="s">
        <v>927</v>
      </c>
      <c r="D58" s="1428"/>
      <c r="E58" s="1428"/>
      <c r="F58" s="1428"/>
      <c r="G58" s="1428"/>
      <c r="H58" s="1428"/>
      <c r="I58" s="1436"/>
      <c r="J58" s="605">
        <v>0</v>
      </c>
      <c r="K58" s="476" t="s">
        <v>882</v>
      </c>
      <c r="L58" s="1622"/>
      <c r="M58" s="1428"/>
      <c r="N58" s="1429"/>
      <c r="O58" s="1475"/>
      <c r="P58" s="1475"/>
    </row>
    <row r="59" spans="1:16" ht="45" customHeight="1" x14ac:dyDescent="0.25">
      <c r="B59" s="606" t="s">
        <v>491</v>
      </c>
      <c r="C59" s="1621" t="s">
        <v>928</v>
      </c>
      <c r="D59" s="1428"/>
      <c r="E59" s="1428"/>
      <c r="F59" s="1428"/>
      <c r="G59" s="1428"/>
      <c r="H59" s="1428"/>
      <c r="I59" s="1436"/>
      <c r="J59" s="607">
        <v>10687023</v>
      </c>
      <c r="K59" s="476" t="s">
        <v>882</v>
      </c>
      <c r="L59" s="1622"/>
      <c r="M59" s="1428"/>
      <c r="N59" s="1429"/>
      <c r="O59" s="1475"/>
      <c r="P59" s="1475"/>
    </row>
    <row r="60" spans="1:16" ht="50.25" customHeight="1" x14ac:dyDescent="0.25">
      <c r="B60" s="606" t="s">
        <v>493</v>
      </c>
      <c r="C60" s="1488" t="s">
        <v>929</v>
      </c>
      <c r="D60" s="1428"/>
      <c r="E60" s="1428"/>
      <c r="F60" s="1428"/>
      <c r="G60" s="1428"/>
      <c r="H60" s="1428"/>
      <c r="I60" s="1436"/>
      <c r="J60" s="605">
        <v>0.78744886286074833</v>
      </c>
      <c r="K60" s="476" t="s">
        <v>824</v>
      </c>
      <c r="L60" s="1622"/>
      <c r="M60" s="1428"/>
      <c r="N60" s="1429"/>
      <c r="O60" s="1475"/>
      <c r="P60" s="1475"/>
    </row>
    <row r="61" spans="1:16" ht="81.95" customHeight="1" x14ac:dyDescent="0.25">
      <c r="B61" s="608" t="s">
        <v>495</v>
      </c>
      <c r="C61" s="1488" t="s">
        <v>930</v>
      </c>
      <c r="D61" s="1428"/>
      <c r="E61" s="1428"/>
      <c r="F61" s="1428"/>
      <c r="G61" s="1428"/>
      <c r="H61" s="1428"/>
      <c r="I61" s="1436"/>
      <c r="J61" s="609">
        <v>0.94069629224457907</v>
      </c>
      <c r="K61" s="476" t="s">
        <v>882</v>
      </c>
      <c r="L61" s="1622"/>
      <c r="M61" s="1428"/>
      <c r="N61" s="1429"/>
      <c r="O61" s="1475"/>
      <c r="P61" s="1475"/>
    </row>
    <row r="62" spans="1:16" ht="41.25" customHeight="1" x14ac:dyDescent="0.25">
      <c r="B62" s="608" t="s">
        <v>497</v>
      </c>
      <c r="C62" s="1630" t="s">
        <v>932</v>
      </c>
      <c r="D62" s="1428"/>
      <c r="E62" s="1428"/>
      <c r="F62" s="1428"/>
      <c r="G62" s="1428"/>
      <c r="H62" s="1428"/>
      <c r="I62" s="1436"/>
      <c r="J62" s="919" t="s">
        <v>94</v>
      </c>
      <c r="K62" s="476" t="s">
        <v>882</v>
      </c>
      <c r="L62" s="1622"/>
      <c r="M62" s="1428"/>
      <c r="N62" s="1429"/>
      <c r="O62" s="1471"/>
      <c r="P62" s="1471"/>
    </row>
    <row r="63" spans="1:16" ht="43.5" customHeight="1" x14ac:dyDescent="0.25">
      <c r="B63" s="608" t="s">
        <v>499</v>
      </c>
      <c r="C63" s="1623" t="s">
        <v>933</v>
      </c>
      <c r="D63" s="1428"/>
      <c r="E63" s="1428"/>
      <c r="F63" s="1428"/>
      <c r="G63" s="1428"/>
      <c r="H63" s="1428"/>
      <c r="I63" s="1428"/>
      <c r="J63" s="611">
        <v>0</v>
      </c>
      <c r="K63" s="476" t="s">
        <v>882</v>
      </c>
      <c r="L63" s="1622"/>
      <c r="M63" s="1428"/>
      <c r="N63" s="1429"/>
      <c r="O63" s="475"/>
      <c r="P63" s="475"/>
    </row>
    <row r="64" spans="1:16" ht="39" customHeight="1" x14ac:dyDescent="0.25">
      <c r="B64" s="77" t="s">
        <v>934</v>
      </c>
      <c r="C64" s="1461" t="s">
        <v>935</v>
      </c>
      <c r="D64" s="1428"/>
      <c r="E64" s="1428"/>
      <c r="F64" s="1428"/>
      <c r="G64" s="1428"/>
      <c r="H64" s="1428"/>
      <c r="I64" s="1428"/>
      <c r="J64" s="1436"/>
      <c r="K64" s="1619" t="s">
        <v>882</v>
      </c>
      <c r="L64" s="1622" t="s">
        <v>3719</v>
      </c>
      <c r="M64" s="1448"/>
      <c r="N64" s="1466"/>
      <c r="O64" s="1565" t="s">
        <v>3720</v>
      </c>
      <c r="P64" s="1565"/>
    </row>
    <row r="65" spans="2:16" ht="21" customHeight="1" x14ac:dyDescent="0.25">
      <c r="B65" s="419" t="s">
        <v>395</v>
      </c>
      <c r="C65" s="1620" t="s">
        <v>936</v>
      </c>
      <c r="D65" s="1428"/>
      <c r="E65" s="1428"/>
      <c r="F65" s="1428"/>
      <c r="G65" s="1428"/>
      <c r="H65" s="1428"/>
      <c r="I65" s="1428"/>
      <c r="J65" s="411" t="s">
        <v>853</v>
      </c>
      <c r="K65" s="1490"/>
      <c r="L65" s="1478"/>
      <c r="M65" s="1701"/>
      <c r="N65" s="1454"/>
      <c r="O65" s="1475"/>
      <c r="P65" s="1475"/>
    </row>
    <row r="66" spans="2:16" ht="21" customHeight="1" x14ac:dyDescent="0.25">
      <c r="B66" s="419" t="s">
        <v>402</v>
      </c>
      <c r="C66" s="1620" t="s">
        <v>937</v>
      </c>
      <c r="D66" s="1428"/>
      <c r="E66" s="1428"/>
      <c r="F66" s="1428"/>
      <c r="G66" s="1428"/>
      <c r="H66" s="1428"/>
      <c r="I66" s="1428"/>
      <c r="J66" s="411" t="s">
        <v>853</v>
      </c>
      <c r="K66" s="1490"/>
      <c r="L66" s="1478"/>
      <c r="M66" s="1701"/>
      <c r="N66" s="1454"/>
      <c r="O66" s="1475"/>
      <c r="P66" s="1475"/>
    </row>
    <row r="67" spans="2:16" ht="21" customHeight="1" x14ac:dyDescent="0.25">
      <c r="B67" s="419" t="s">
        <v>404</v>
      </c>
      <c r="C67" s="1620" t="s">
        <v>938</v>
      </c>
      <c r="D67" s="1428"/>
      <c r="E67" s="1428"/>
      <c r="F67" s="1428"/>
      <c r="G67" s="1428"/>
      <c r="H67" s="1428"/>
      <c r="I67" s="1428"/>
      <c r="J67" s="411" t="s">
        <v>853</v>
      </c>
      <c r="K67" s="1490"/>
      <c r="L67" s="1478"/>
      <c r="M67" s="1701"/>
      <c r="N67" s="1454"/>
      <c r="O67" s="1475"/>
      <c r="P67" s="1475"/>
    </row>
    <row r="68" spans="2:16" ht="21" customHeight="1" x14ac:dyDescent="0.25">
      <c r="B68" s="419" t="s">
        <v>406</v>
      </c>
      <c r="C68" s="1620" t="s">
        <v>939</v>
      </c>
      <c r="D68" s="1428"/>
      <c r="E68" s="1428"/>
      <c r="F68" s="1428"/>
      <c r="G68" s="1428"/>
      <c r="H68" s="1428"/>
      <c r="I68" s="1428"/>
      <c r="J68" s="411" t="s">
        <v>853</v>
      </c>
      <c r="K68" s="1490"/>
      <c r="L68" s="1478"/>
      <c r="M68" s="1701"/>
      <c r="N68" s="1454"/>
      <c r="O68" s="1475"/>
      <c r="P68" s="1475"/>
    </row>
    <row r="69" spans="2:16" ht="21" customHeight="1" x14ac:dyDescent="0.25">
      <c r="B69" s="419" t="s">
        <v>409</v>
      </c>
      <c r="C69" s="1618" t="s">
        <v>940</v>
      </c>
      <c r="D69" s="1428"/>
      <c r="E69" s="1428"/>
      <c r="F69" s="1428"/>
      <c r="G69" s="1474" t="s">
        <v>853</v>
      </c>
      <c r="H69" s="1428"/>
      <c r="I69" s="1428"/>
      <c r="J69" s="1436"/>
      <c r="K69" s="1515"/>
      <c r="L69" s="1479"/>
      <c r="M69" s="1484"/>
      <c r="N69" s="1481"/>
      <c r="O69" s="1471"/>
      <c r="P69" s="1471"/>
    </row>
    <row r="70" spans="2:16" ht="35.25" customHeight="1" x14ac:dyDescent="0.25">
      <c r="B70" s="430" t="s">
        <v>941</v>
      </c>
      <c r="C70" s="1542" t="s">
        <v>942</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62" t="s">
        <v>823</v>
      </c>
      <c r="G71" s="1436"/>
      <c r="H71" s="1619" t="s">
        <v>882</v>
      </c>
      <c r="I71" s="1658"/>
      <c r="J71" s="1448"/>
      <c r="K71" s="1448"/>
      <c r="L71" s="1448"/>
      <c r="M71" s="1448"/>
      <c r="N71" s="1466"/>
      <c r="O71" s="1565" t="s">
        <v>3720</v>
      </c>
      <c r="P71" s="1565"/>
    </row>
    <row r="72" spans="2:16" ht="20.25" customHeight="1" x14ac:dyDescent="0.25">
      <c r="B72" s="421" t="s">
        <v>509</v>
      </c>
      <c r="C72" s="1618" t="s">
        <v>943</v>
      </c>
      <c r="D72" s="1428"/>
      <c r="E72" s="1428"/>
      <c r="F72" s="1462" t="s">
        <v>836</v>
      </c>
      <c r="G72" s="1436"/>
      <c r="H72" s="1490"/>
      <c r="I72" s="1478"/>
      <c r="J72" s="1701"/>
      <c r="K72" s="1701"/>
      <c r="L72" s="1701"/>
      <c r="M72" s="1701"/>
      <c r="N72" s="1454"/>
      <c r="O72" s="1475"/>
      <c r="P72" s="1475"/>
    </row>
    <row r="73" spans="2:16" ht="20.25" customHeight="1" x14ac:dyDescent="0.25">
      <c r="B73" s="421" t="s">
        <v>511</v>
      </c>
      <c r="C73" s="1618" t="s">
        <v>944</v>
      </c>
      <c r="D73" s="1428"/>
      <c r="E73" s="1428"/>
      <c r="F73" s="1462" t="s">
        <v>836</v>
      </c>
      <c r="G73" s="1436"/>
      <c r="H73" s="1490"/>
      <c r="I73" s="1478"/>
      <c r="J73" s="1701"/>
      <c r="K73" s="1701"/>
      <c r="L73" s="1701"/>
      <c r="M73" s="1701"/>
      <c r="N73" s="1454"/>
      <c r="O73" s="1475"/>
      <c r="P73" s="1475"/>
    </row>
    <row r="74" spans="2:16" ht="34.5" customHeight="1" x14ac:dyDescent="0.25">
      <c r="B74" s="421" t="s">
        <v>402</v>
      </c>
      <c r="C74" s="1488" t="s">
        <v>945</v>
      </c>
      <c r="D74" s="1428"/>
      <c r="E74" s="1428"/>
      <c r="F74" s="1428"/>
      <c r="G74" s="1436"/>
      <c r="H74" s="1490"/>
      <c r="I74" s="1478"/>
      <c r="J74" s="1701"/>
      <c r="K74" s="1701"/>
      <c r="L74" s="1701"/>
      <c r="M74" s="1701"/>
      <c r="N74" s="1454"/>
      <c r="O74" s="1475"/>
      <c r="P74" s="1475"/>
    </row>
    <row r="75" spans="2:16" ht="21" customHeight="1" x14ac:dyDescent="0.25">
      <c r="B75" s="421" t="s">
        <v>419</v>
      </c>
      <c r="C75" s="1540" t="s">
        <v>297</v>
      </c>
      <c r="D75" s="1428"/>
      <c r="E75" s="1436"/>
      <c r="F75" s="1499" t="s">
        <v>823</v>
      </c>
      <c r="G75" s="1445"/>
      <c r="H75" s="1490"/>
      <c r="I75" s="1478"/>
      <c r="J75" s="1701"/>
      <c r="K75" s="1701"/>
      <c r="L75" s="1701"/>
      <c r="M75" s="1701"/>
      <c r="N75" s="1454"/>
      <c r="O75" s="1475"/>
      <c r="P75" s="1475"/>
    </row>
    <row r="76" spans="2:16" ht="21" customHeight="1" x14ac:dyDescent="0.25">
      <c r="B76" s="421" t="s">
        <v>509</v>
      </c>
      <c r="C76" s="1540" t="s">
        <v>946</v>
      </c>
      <c r="D76" s="1428"/>
      <c r="E76" s="1436"/>
      <c r="F76" s="1499" t="s">
        <v>836</v>
      </c>
      <c r="G76" s="1445"/>
      <c r="H76" s="1490"/>
      <c r="I76" s="1478"/>
      <c r="J76" s="1701"/>
      <c r="K76" s="1701"/>
      <c r="L76" s="1701"/>
      <c r="M76" s="1701"/>
      <c r="N76" s="1454"/>
      <c r="O76" s="1475"/>
      <c r="P76" s="1475"/>
    </row>
    <row r="77" spans="2:16" ht="21" customHeight="1" x14ac:dyDescent="0.25">
      <c r="B77" s="421" t="s">
        <v>511</v>
      </c>
      <c r="C77" s="1540" t="s">
        <v>947</v>
      </c>
      <c r="D77" s="1428"/>
      <c r="E77" s="1436"/>
      <c r="F77" s="1499" t="s">
        <v>836</v>
      </c>
      <c r="G77" s="1445"/>
      <c r="H77" s="1490"/>
      <c r="I77" s="1478"/>
      <c r="J77" s="1701"/>
      <c r="K77" s="1701"/>
      <c r="L77" s="1701"/>
      <c r="M77" s="1701"/>
      <c r="N77" s="1454"/>
      <c r="O77" s="1475"/>
      <c r="P77" s="1475"/>
    </row>
    <row r="78" spans="2:16" ht="21" customHeight="1" x14ac:dyDescent="0.25">
      <c r="B78" s="421" t="s">
        <v>513</v>
      </c>
      <c r="C78" s="1540" t="s">
        <v>939</v>
      </c>
      <c r="D78" s="1428"/>
      <c r="E78" s="1436"/>
      <c r="F78" s="1499" t="s">
        <v>836</v>
      </c>
      <c r="G78" s="1445"/>
      <c r="H78" s="1490"/>
      <c r="I78" s="1478"/>
      <c r="J78" s="1701"/>
      <c r="K78" s="1701"/>
      <c r="L78" s="1701"/>
      <c r="M78" s="1701"/>
      <c r="N78" s="1454"/>
      <c r="O78" s="1475"/>
      <c r="P78" s="1475"/>
    </row>
    <row r="79" spans="2:16" ht="26.25" customHeight="1" x14ac:dyDescent="0.25">
      <c r="B79" s="421" t="s">
        <v>514</v>
      </c>
      <c r="C79" s="1540" t="s">
        <v>948</v>
      </c>
      <c r="D79" s="1428"/>
      <c r="E79" s="1436"/>
      <c r="F79" s="1462" t="s">
        <v>853</v>
      </c>
      <c r="G79" s="1436"/>
      <c r="H79" s="1515"/>
      <c r="I79" s="1479"/>
      <c r="J79" s="1484"/>
      <c r="K79" s="1484"/>
      <c r="L79" s="1484"/>
      <c r="M79" s="1484"/>
      <c r="N79" s="1481"/>
      <c r="O79" s="1471"/>
      <c r="P79" s="1471"/>
    </row>
    <row r="80" spans="2:16" ht="44.25" customHeight="1" x14ac:dyDescent="0.25">
      <c r="B80" s="479" t="s">
        <v>949</v>
      </c>
      <c r="C80" s="1459" t="s">
        <v>950</v>
      </c>
      <c r="D80" s="1448"/>
      <c r="E80" s="1445"/>
      <c r="F80" s="1616" t="s">
        <v>3721</v>
      </c>
      <c r="G80" s="1448"/>
      <c r="H80" s="1448"/>
      <c r="I80" s="1448"/>
      <c r="J80" s="1448"/>
      <c r="K80" s="1448"/>
      <c r="L80" s="1448"/>
      <c r="M80" s="1448"/>
      <c r="N80" s="1448"/>
      <c r="O80" s="1739"/>
      <c r="P80" s="1429"/>
    </row>
    <row r="81" spans="2:16" ht="42" customHeight="1" x14ac:dyDescent="0.25">
      <c r="B81" s="1740" t="s">
        <v>951</v>
      </c>
      <c r="C81" s="1428"/>
      <c r="D81" s="1428"/>
      <c r="E81" s="1428"/>
      <c r="F81" s="1428"/>
      <c r="G81" s="1428"/>
      <c r="H81" s="1428"/>
      <c r="I81" s="1428"/>
      <c r="J81" s="1428"/>
      <c r="K81" s="1428"/>
      <c r="L81" s="1428"/>
      <c r="M81" s="1428"/>
      <c r="N81" s="1428"/>
      <c r="O81" s="1428"/>
      <c r="P81" s="1429"/>
    </row>
    <row r="82" spans="2:16" ht="39.75" customHeight="1" thickBot="1" x14ac:dyDescent="0.3">
      <c r="B82" s="77" t="s">
        <v>519</v>
      </c>
      <c r="C82" s="1461" t="s">
        <v>952</v>
      </c>
      <c r="D82" s="1428"/>
      <c r="E82" s="1428"/>
      <c r="F82" s="1428"/>
      <c r="G82" s="1436"/>
      <c r="H82" s="12" t="s">
        <v>836</v>
      </c>
      <c r="I82" s="1608" t="s">
        <v>882</v>
      </c>
      <c r="J82" s="1428"/>
      <c r="K82" s="1737"/>
      <c r="L82" s="1428"/>
      <c r="M82" s="1428"/>
      <c r="N82" s="1436"/>
      <c r="O82" s="1500" t="s">
        <v>3722</v>
      </c>
      <c r="P82" s="429"/>
    </row>
    <row r="83" spans="2:16" ht="20.25" customHeight="1" thickBot="1" x14ac:dyDescent="0.3">
      <c r="B83" s="1610" t="s">
        <v>953</v>
      </c>
      <c r="C83" s="1448"/>
      <c r="D83" s="1448"/>
      <c r="E83" s="1445"/>
      <c r="F83" s="1613" t="s">
        <v>954</v>
      </c>
      <c r="G83" s="1428"/>
      <c r="H83" s="1436"/>
      <c r="I83" s="1614" t="s">
        <v>955</v>
      </c>
      <c r="J83" s="1428"/>
      <c r="K83" s="1615" t="s">
        <v>890</v>
      </c>
      <c r="L83" s="1428"/>
      <c r="M83" s="1428"/>
      <c r="N83" s="1429"/>
      <c r="O83" s="1475"/>
      <c r="P83" s="1732"/>
    </row>
    <row r="84" spans="2:16" ht="21" customHeight="1" x14ac:dyDescent="0.25">
      <c r="B84" s="1453"/>
      <c r="C84" s="1701"/>
      <c r="D84" s="1701"/>
      <c r="E84" s="1450"/>
      <c r="F84" s="1607" t="s">
        <v>853</v>
      </c>
      <c r="G84" s="1428"/>
      <c r="H84" s="1436"/>
      <c r="I84" s="1606" t="s">
        <v>853</v>
      </c>
      <c r="J84" s="1436"/>
      <c r="K84" s="1607" t="s">
        <v>853</v>
      </c>
      <c r="L84" s="1428"/>
      <c r="M84" s="1428"/>
      <c r="N84" s="1436"/>
      <c r="O84" s="1475"/>
      <c r="P84" s="1475"/>
    </row>
    <row r="85" spans="2:16" ht="21" customHeight="1" x14ac:dyDescent="0.25">
      <c r="B85" s="1453"/>
      <c r="C85" s="1701"/>
      <c r="D85" s="1701"/>
      <c r="E85" s="1450"/>
      <c r="F85" s="1607" t="s">
        <v>853</v>
      </c>
      <c r="G85" s="1428"/>
      <c r="H85" s="1436"/>
      <c r="I85" s="1606" t="s">
        <v>853</v>
      </c>
      <c r="J85" s="1436"/>
      <c r="K85" s="1607" t="s">
        <v>853</v>
      </c>
      <c r="L85" s="1428"/>
      <c r="M85" s="1428"/>
      <c r="N85" s="1436"/>
      <c r="O85" s="1475"/>
      <c r="P85" s="1475"/>
    </row>
    <row r="86" spans="2:16" ht="21" customHeight="1" x14ac:dyDescent="0.25">
      <c r="B86" s="1453"/>
      <c r="C86" s="1701"/>
      <c r="D86" s="1701"/>
      <c r="E86" s="1450"/>
      <c r="F86" s="1607" t="s">
        <v>853</v>
      </c>
      <c r="G86" s="1428"/>
      <c r="H86" s="1436"/>
      <c r="I86" s="1606" t="s">
        <v>853</v>
      </c>
      <c r="J86" s="1436"/>
      <c r="K86" s="1607" t="s">
        <v>853</v>
      </c>
      <c r="L86" s="1428"/>
      <c r="M86" s="1428"/>
      <c r="N86" s="1436"/>
      <c r="O86" s="1475"/>
      <c r="P86" s="1475"/>
    </row>
    <row r="87" spans="2:16" ht="21.75" customHeight="1" thickBot="1" x14ac:dyDescent="0.3">
      <c r="B87" s="1611"/>
      <c r="C87" s="1468"/>
      <c r="D87" s="1468"/>
      <c r="E87" s="1612"/>
      <c r="F87" s="1607" t="s">
        <v>853</v>
      </c>
      <c r="G87" s="1428"/>
      <c r="H87" s="1436"/>
      <c r="I87" s="1606" t="s">
        <v>853</v>
      </c>
      <c r="J87" s="1436"/>
      <c r="K87" s="1607" t="s">
        <v>853</v>
      </c>
      <c r="L87" s="1428"/>
      <c r="M87" s="1428"/>
      <c r="N87" s="1436"/>
      <c r="O87" s="1422"/>
      <c r="P87" s="1422"/>
    </row>
    <row r="88" spans="2:16" ht="26.25" customHeight="1" thickBot="1" x14ac:dyDescent="0.3">
      <c r="B88" s="1434" t="s">
        <v>956</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957</v>
      </c>
      <c r="D89" s="1484"/>
      <c r="E89" s="1484"/>
      <c r="F89" s="1484"/>
      <c r="G89" s="1484"/>
      <c r="H89" s="1484"/>
      <c r="I89" s="1484"/>
      <c r="J89" s="1484"/>
      <c r="K89" s="1484"/>
      <c r="L89" s="1484"/>
      <c r="M89" s="1484"/>
      <c r="N89" s="1484"/>
      <c r="O89" s="1603" t="s">
        <v>2122</v>
      </c>
      <c r="P89" s="1663"/>
    </row>
    <row r="90" spans="2:16" ht="20.25" customHeight="1" x14ac:dyDescent="0.25">
      <c r="B90" s="1604" t="s">
        <v>958</v>
      </c>
      <c r="C90" s="1448"/>
      <c r="D90" s="1448"/>
      <c r="E90" s="1448"/>
      <c r="F90" s="1445"/>
      <c r="G90" s="1605" t="s">
        <v>959</v>
      </c>
      <c r="H90" s="1428"/>
      <c r="I90" s="1428"/>
      <c r="J90" s="1428"/>
      <c r="K90" s="1428"/>
      <c r="L90" s="1428"/>
      <c r="M90" s="1428"/>
      <c r="N90" s="1436"/>
      <c r="O90" s="1475"/>
      <c r="P90" s="1475"/>
    </row>
    <row r="91" spans="2:16" ht="33.75" customHeight="1" x14ac:dyDescent="0.25">
      <c r="B91" s="1525"/>
      <c r="C91" s="1484"/>
      <c r="D91" s="1484"/>
      <c r="E91" s="1484"/>
      <c r="F91" s="1456"/>
      <c r="G91" s="1597" t="s">
        <v>960</v>
      </c>
      <c r="H91" s="1436"/>
      <c r="I91" s="1597" t="s">
        <v>961</v>
      </c>
      <c r="J91" s="1436"/>
      <c r="K91" s="483" t="s">
        <v>962</v>
      </c>
      <c r="L91" s="1599" t="s">
        <v>963</v>
      </c>
      <c r="M91" s="1428"/>
      <c r="N91" s="1429"/>
      <c r="O91" s="1475"/>
      <c r="P91" s="1471"/>
    </row>
    <row r="92" spans="2:16" ht="81" customHeight="1" thickBot="1" x14ac:dyDescent="0.3">
      <c r="B92" s="484" t="s">
        <v>395</v>
      </c>
      <c r="C92" s="1545" t="s">
        <v>964</v>
      </c>
      <c r="D92" s="1428"/>
      <c r="E92" s="1428"/>
      <c r="F92" s="1436"/>
      <c r="G92" s="1528" t="s">
        <v>823</v>
      </c>
      <c r="H92" s="1436"/>
      <c r="I92" s="1528" t="s">
        <v>823</v>
      </c>
      <c r="J92" s="1436"/>
      <c r="K92" s="505" t="s">
        <v>823</v>
      </c>
      <c r="L92" s="1567" t="s">
        <v>823</v>
      </c>
      <c r="M92" s="1428"/>
      <c r="N92" s="1429"/>
      <c r="O92" s="1475"/>
      <c r="P92" s="1732"/>
    </row>
    <row r="93" spans="2:16" ht="42" customHeight="1" x14ac:dyDescent="0.25">
      <c r="B93" s="484" t="s">
        <v>402</v>
      </c>
      <c r="C93" s="1545" t="s">
        <v>965</v>
      </c>
      <c r="D93" s="1428"/>
      <c r="E93" s="1428"/>
      <c r="F93" s="1436"/>
      <c r="G93" s="1528" t="s">
        <v>823</v>
      </c>
      <c r="H93" s="1436"/>
      <c r="I93" s="1528" t="s">
        <v>823</v>
      </c>
      <c r="J93" s="1436"/>
      <c r="K93" s="505" t="s">
        <v>823</v>
      </c>
      <c r="L93" s="1567" t="s">
        <v>823</v>
      </c>
      <c r="M93" s="1428"/>
      <c r="N93" s="1429"/>
      <c r="O93" s="1475"/>
      <c r="P93" s="1475"/>
    </row>
    <row r="94" spans="2:16" ht="54.75" customHeight="1" x14ac:dyDescent="0.25">
      <c r="B94" s="484" t="s">
        <v>532</v>
      </c>
      <c r="C94" s="1545" t="s">
        <v>966</v>
      </c>
      <c r="D94" s="1428"/>
      <c r="E94" s="1428"/>
      <c r="F94" s="1436"/>
      <c r="G94" s="1528" t="s">
        <v>823</v>
      </c>
      <c r="H94" s="1436"/>
      <c r="I94" s="1528" t="s">
        <v>823</v>
      </c>
      <c r="J94" s="1436"/>
      <c r="K94" s="505" t="s">
        <v>823</v>
      </c>
      <c r="L94" s="1567" t="s">
        <v>823</v>
      </c>
      <c r="M94" s="1428"/>
      <c r="N94" s="1429"/>
      <c r="O94" s="1475"/>
      <c r="P94" s="1475"/>
    </row>
    <row r="95" spans="2:16" ht="42.75" customHeight="1" x14ac:dyDescent="0.25">
      <c r="B95" s="484" t="s">
        <v>534</v>
      </c>
      <c r="C95" s="1545" t="s">
        <v>967</v>
      </c>
      <c r="D95" s="1428"/>
      <c r="E95" s="1428"/>
      <c r="F95" s="1436"/>
      <c r="G95" s="1528" t="s">
        <v>823</v>
      </c>
      <c r="H95" s="1436"/>
      <c r="I95" s="1528" t="s">
        <v>823</v>
      </c>
      <c r="J95" s="1436"/>
      <c r="K95" s="505" t="s">
        <v>823</v>
      </c>
      <c r="L95" s="1567" t="s">
        <v>823</v>
      </c>
      <c r="M95" s="1428"/>
      <c r="N95" s="1429"/>
      <c r="O95" s="1475"/>
      <c r="P95" s="1475"/>
    </row>
    <row r="96" spans="2:16" ht="32.1" customHeight="1" x14ac:dyDescent="0.25">
      <c r="B96" s="484" t="s">
        <v>536</v>
      </c>
      <c r="C96" s="1545" t="s">
        <v>968</v>
      </c>
      <c r="D96" s="1428"/>
      <c r="E96" s="1428"/>
      <c r="F96" s="1436"/>
      <c r="G96" s="1528" t="s">
        <v>823</v>
      </c>
      <c r="H96" s="1436"/>
      <c r="I96" s="1528" t="s">
        <v>823</v>
      </c>
      <c r="J96" s="1436"/>
      <c r="K96" s="505" t="s">
        <v>823</v>
      </c>
      <c r="L96" s="1567" t="s">
        <v>823</v>
      </c>
      <c r="M96" s="1428"/>
      <c r="N96" s="1429"/>
      <c r="O96" s="1475"/>
      <c r="P96" s="1475"/>
    </row>
    <row r="97" spans="2:16" ht="24.75" customHeight="1" x14ac:dyDescent="0.25">
      <c r="B97" s="484" t="s">
        <v>411</v>
      </c>
      <c r="C97" s="1545" t="s">
        <v>969</v>
      </c>
      <c r="D97" s="1428"/>
      <c r="E97" s="1428"/>
      <c r="F97" s="1436"/>
      <c r="G97" s="1528" t="s">
        <v>823</v>
      </c>
      <c r="H97" s="1436"/>
      <c r="I97" s="1528" t="s">
        <v>823</v>
      </c>
      <c r="J97" s="1436"/>
      <c r="K97" s="505" t="s">
        <v>823</v>
      </c>
      <c r="L97" s="1567" t="s">
        <v>823</v>
      </c>
      <c r="M97" s="1428"/>
      <c r="N97" s="1429"/>
      <c r="O97" s="1475"/>
      <c r="P97" s="1475"/>
    </row>
    <row r="98" spans="2:16" ht="24.75" customHeight="1" x14ac:dyDescent="0.25">
      <c r="B98" s="484" t="s">
        <v>414</v>
      </c>
      <c r="C98" s="1545" t="s">
        <v>970</v>
      </c>
      <c r="D98" s="1428"/>
      <c r="E98" s="1428"/>
      <c r="F98" s="1436"/>
      <c r="G98" s="1528" t="s">
        <v>823</v>
      </c>
      <c r="H98" s="1436"/>
      <c r="I98" s="1528" t="s">
        <v>823</v>
      </c>
      <c r="J98" s="1436"/>
      <c r="K98" s="505" t="s">
        <v>823</v>
      </c>
      <c r="L98" s="1567" t="s">
        <v>823</v>
      </c>
      <c r="M98" s="1428"/>
      <c r="N98" s="1429"/>
      <c r="O98" s="1475"/>
      <c r="P98" s="1475"/>
    </row>
    <row r="99" spans="2:16" ht="30.95" customHeight="1" x14ac:dyDescent="0.25">
      <c r="B99" s="484" t="s">
        <v>417</v>
      </c>
      <c r="C99" s="1545" t="s">
        <v>971</v>
      </c>
      <c r="D99" s="1428"/>
      <c r="E99" s="1428"/>
      <c r="F99" s="1436"/>
      <c r="G99" s="1528" t="s">
        <v>823</v>
      </c>
      <c r="H99" s="1436"/>
      <c r="I99" s="1528" t="s">
        <v>823</v>
      </c>
      <c r="J99" s="1436"/>
      <c r="K99" s="505" t="s">
        <v>823</v>
      </c>
      <c r="L99" s="1567" t="s">
        <v>823</v>
      </c>
      <c r="M99" s="1428"/>
      <c r="N99" s="1429"/>
      <c r="O99" s="1475"/>
      <c r="P99" s="1475"/>
    </row>
    <row r="100" spans="2:16" ht="24" customHeight="1" x14ac:dyDescent="0.25">
      <c r="B100" s="484" t="s">
        <v>419</v>
      </c>
      <c r="C100" s="1545" t="s">
        <v>972</v>
      </c>
      <c r="D100" s="1428"/>
      <c r="E100" s="1428"/>
      <c r="F100" s="1436"/>
      <c r="G100" s="1528" t="s">
        <v>823</v>
      </c>
      <c r="H100" s="1436"/>
      <c r="I100" s="1528" t="s">
        <v>823</v>
      </c>
      <c r="J100" s="1436"/>
      <c r="K100" s="505" t="s">
        <v>836</v>
      </c>
      <c r="L100" s="1567" t="s">
        <v>836</v>
      </c>
      <c r="M100" s="1428"/>
      <c r="N100" s="1429"/>
      <c r="O100" s="1475"/>
      <c r="P100" s="1475"/>
    </row>
    <row r="101" spans="2:16" ht="24" customHeight="1" x14ac:dyDescent="0.25">
      <c r="B101" s="484" t="s">
        <v>540</v>
      </c>
      <c r="C101" s="1545" t="s">
        <v>973</v>
      </c>
      <c r="D101" s="1428"/>
      <c r="E101" s="1428"/>
      <c r="F101" s="1436"/>
      <c r="G101" s="1528" t="s">
        <v>823</v>
      </c>
      <c r="H101" s="1436"/>
      <c r="I101" s="1528" t="s">
        <v>823</v>
      </c>
      <c r="J101" s="1436"/>
      <c r="K101" s="505" t="s">
        <v>836</v>
      </c>
      <c r="L101" s="1567" t="s">
        <v>836</v>
      </c>
      <c r="M101" s="1428"/>
      <c r="N101" s="1429"/>
      <c r="O101" s="1475"/>
      <c r="P101" s="1475"/>
    </row>
    <row r="102" spans="2:16" ht="21" customHeight="1" x14ac:dyDescent="0.25">
      <c r="B102" s="484" t="s">
        <v>542</v>
      </c>
      <c r="C102" s="1545" t="s">
        <v>974</v>
      </c>
      <c r="D102" s="1428"/>
      <c r="E102" s="1428"/>
      <c r="F102" s="1436"/>
      <c r="G102" s="1528" t="s">
        <v>836</v>
      </c>
      <c r="H102" s="1436"/>
      <c r="I102" s="1528" t="s">
        <v>836</v>
      </c>
      <c r="J102" s="1436"/>
      <c r="K102" s="505" t="s">
        <v>836</v>
      </c>
      <c r="L102" s="1567" t="s">
        <v>836</v>
      </c>
      <c r="M102" s="1428"/>
      <c r="N102" s="1429"/>
      <c r="O102" s="1475"/>
      <c r="P102" s="1475"/>
    </row>
    <row r="103" spans="2:16" ht="29.25" customHeight="1" x14ac:dyDescent="0.25">
      <c r="B103" s="484" t="s">
        <v>544</v>
      </c>
      <c r="C103" s="1545" t="s">
        <v>975</v>
      </c>
      <c r="D103" s="1428"/>
      <c r="E103" s="1428"/>
      <c r="F103" s="1436"/>
      <c r="G103" s="1528" t="s">
        <v>836</v>
      </c>
      <c r="H103" s="1436"/>
      <c r="I103" s="1528" t="s">
        <v>836</v>
      </c>
      <c r="J103" s="1436"/>
      <c r="K103" s="505" t="s">
        <v>836</v>
      </c>
      <c r="L103" s="1567" t="s">
        <v>836</v>
      </c>
      <c r="M103" s="1428"/>
      <c r="N103" s="1429"/>
      <c r="O103" s="1475"/>
      <c r="P103" s="1475"/>
    </row>
    <row r="104" spans="2:16" ht="21" customHeight="1" x14ac:dyDescent="0.25">
      <c r="B104" s="484" t="s">
        <v>546</v>
      </c>
      <c r="C104" s="1545" t="s">
        <v>976</v>
      </c>
      <c r="D104" s="1428"/>
      <c r="E104" s="1428"/>
      <c r="F104" s="1436"/>
      <c r="G104" s="1528" t="s">
        <v>836</v>
      </c>
      <c r="H104" s="1436"/>
      <c r="I104" s="1528" t="s">
        <v>823</v>
      </c>
      <c r="J104" s="1436"/>
      <c r="K104" s="505" t="s">
        <v>836</v>
      </c>
      <c r="L104" s="1567" t="s">
        <v>836</v>
      </c>
      <c r="M104" s="1428"/>
      <c r="N104" s="1429"/>
      <c r="O104" s="1475"/>
      <c r="P104" s="1475"/>
    </row>
    <row r="105" spans="2:16" ht="32.25" customHeight="1" x14ac:dyDescent="0.25">
      <c r="B105" s="485" t="s">
        <v>548</v>
      </c>
      <c r="C105" s="1596" t="s">
        <v>977</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978</v>
      </c>
      <c r="D106" s="1428"/>
      <c r="E106" s="1522" t="s">
        <v>853</v>
      </c>
      <c r="F106" s="1436"/>
      <c r="G106" s="1528"/>
      <c r="H106" s="1436"/>
      <c r="I106" s="1528"/>
      <c r="J106" s="1436"/>
      <c r="K106" s="505"/>
      <c r="L106" s="1567"/>
      <c r="M106" s="1428"/>
      <c r="N106" s="1429"/>
      <c r="O106" s="1475"/>
      <c r="P106" s="1475"/>
    </row>
    <row r="107" spans="2:16" ht="27.75" customHeight="1" x14ac:dyDescent="0.25">
      <c r="B107" s="486" t="s">
        <v>509</v>
      </c>
      <c r="C107" s="1594" t="s">
        <v>978</v>
      </c>
      <c r="D107" s="1428"/>
      <c r="E107" s="1522" t="s">
        <v>853</v>
      </c>
      <c r="F107" s="1436"/>
      <c r="G107" s="1528"/>
      <c r="H107" s="1436"/>
      <c r="I107" s="1528"/>
      <c r="J107" s="1436"/>
      <c r="K107" s="505"/>
      <c r="L107" s="1567"/>
      <c r="M107" s="1428"/>
      <c r="N107" s="1429"/>
      <c r="O107" s="1475"/>
      <c r="P107" s="1475"/>
    </row>
    <row r="108" spans="2:16" ht="27.75" customHeight="1" x14ac:dyDescent="0.25">
      <c r="B108" s="486" t="s">
        <v>511</v>
      </c>
      <c r="C108" s="1594" t="s">
        <v>978</v>
      </c>
      <c r="D108" s="1428"/>
      <c r="E108" s="1522" t="s">
        <v>853</v>
      </c>
      <c r="F108" s="1436"/>
      <c r="G108" s="1528"/>
      <c r="H108" s="1436"/>
      <c r="I108" s="1528"/>
      <c r="J108" s="1436"/>
      <c r="K108" s="505"/>
      <c r="L108" s="1567"/>
      <c r="M108" s="1428"/>
      <c r="N108" s="1429"/>
      <c r="O108" s="1475"/>
      <c r="P108" s="1475"/>
    </row>
    <row r="109" spans="2:16" ht="86.25" customHeight="1" thickBot="1" x14ac:dyDescent="0.3">
      <c r="B109" s="479" t="s">
        <v>551</v>
      </c>
      <c r="C109" s="1423" t="s">
        <v>979</v>
      </c>
      <c r="D109" s="1424"/>
      <c r="E109" s="1424"/>
      <c r="F109" s="1425"/>
      <c r="G109" s="2097"/>
      <c r="H109" s="1448"/>
      <c r="I109" s="1448"/>
      <c r="J109" s="1448"/>
      <c r="K109" s="1448"/>
      <c r="L109" s="1448"/>
      <c r="M109" s="1448"/>
      <c r="N109" s="1448"/>
      <c r="O109" s="1422"/>
      <c r="P109" s="1422"/>
    </row>
    <row r="110" spans="2:16" ht="25.5" customHeight="1" thickBot="1" x14ac:dyDescent="0.3">
      <c r="B110" s="1590" t="s">
        <v>980</v>
      </c>
      <c r="C110" s="1431"/>
      <c r="D110" s="1431"/>
      <c r="E110" s="1431"/>
      <c r="F110" s="1431"/>
      <c r="G110" s="1431"/>
      <c r="H110" s="1431"/>
      <c r="I110" s="1431"/>
      <c r="J110" s="1431"/>
      <c r="K110" s="1431"/>
      <c r="L110" s="1431"/>
      <c r="M110" s="1431"/>
      <c r="N110" s="1431"/>
      <c r="O110" s="1431"/>
      <c r="P110" s="1433"/>
    </row>
    <row r="111" spans="2:16" ht="110.25" customHeight="1" x14ac:dyDescent="0.25">
      <c r="B111" s="76" t="s">
        <v>553</v>
      </c>
      <c r="C111" s="1591" t="s">
        <v>981</v>
      </c>
      <c r="D111" s="1439"/>
      <c r="E111" s="1439"/>
      <c r="F111" s="1439"/>
      <c r="G111" s="12" t="s">
        <v>823</v>
      </c>
      <c r="H111" s="1592" t="s">
        <v>982</v>
      </c>
      <c r="I111" s="1559"/>
      <c r="J111" s="1593" t="s">
        <v>3723</v>
      </c>
      <c r="K111" s="1439"/>
      <c r="L111" s="1439"/>
      <c r="M111" s="1439"/>
      <c r="N111" s="1440"/>
      <c r="O111" s="389" t="s">
        <v>984</v>
      </c>
      <c r="P111" s="374" t="s">
        <v>984</v>
      </c>
    </row>
    <row r="112" spans="2:16" ht="15.75" customHeight="1" x14ac:dyDescent="0.25">
      <c r="B112" s="1585" t="s">
        <v>985</v>
      </c>
      <c r="C112" s="1428"/>
      <c r="D112" s="1428"/>
      <c r="E112" s="1428"/>
      <c r="F112" s="1428"/>
      <c r="G112" s="1428"/>
      <c r="H112" s="1428"/>
      <c r="I112" s="1428"/>
      <c r="J112" s="1428"/>
      <c r="K112" s="1428"/>
      <c r="L112" s="1428"/>
      <c r="M112" s="1428"/>
      <c r="N112" s="1428"/>
      <c r="O112" s="1428"/>
      <c r="P112" s="1429"/>
    </row>
    <row r="113" spans="1:16" ht="36.950000000000003" customHeight="1" x14ac:dyDescent="0.25">
      <c r="B113" s="419" t="s">
        <v>557</v>
      </c>
      <c r="C113" s="1584" t="s">
        <v>986</v>
      </c>
      <c r="D113" s="1428"/>
      <c r="E113" s="1428"/>
      <c r="F113" s="1428"/>
      <c r="G113" s="1428"/>
      <c r="H113" s="1829" t="s">
        <v>3724</v>
      </c>
      <c r="I113" s="1428"/>
      <c r="J113" s="1428"/>
      <c r="K113" s="1514" t="s">
        <v>882</v>
      </c>
      <c r="L113" s="1658"/>
      <c r="M113" s="1448"/>
      <c r="N113" s="1466"/>
      <c r="O113" s="1587"/>
      <c r="P113" s="1587"/>
    </row>
    <row r="114" spans="1:16" ht="19.5" customHeight="1" x14ac:dyDescent="0.25">
      <c r="B114" s="419" t="s">
        <v>402</v>
      </c>
      <c r="C114" s="1584" t="s">
        <v>988</v>
      </c>
      <c r="D114" s="1428"/>
      <c r="E114" s="1428"/>
      <c r="F114" s="1428"/>
      <c r="G114" s="1428"/>
      <c r="H114" s="1492" t="s">
        <v>3725</v>
      </c>
      <c r="I114" s="1428"/>
      <c r="J114" s="1428"/>
      <c r="K114" s="1490"/>
      <c r="L114" s="1478"/>
      <c r="M114" s="1701"/>
      <c r="N114" s="1454"/>
      <c r="O114" s="1475"/>
      <c r="P114" s="1475"/>
    </row>
    <row r="115" spans="1:16" ht="19.5" customHeight="1" x14ac:dyDescent="0.25">
      <c r="B115" s="419" t="s">
        <v>404</v>
      </c>
      <c r="C115" s="1584" t="s">
        <v>990</v>
      </c>
      <c r="D115" s="1428"/>
      <c r="E115" s="1428"/>
      <c r="F115" s="1428"/>
      <c r="G115" s="1428"/>
      <c r="H115" s="1462" t="s">
        <v>823</v>
      </c>
      <c r="I115" s="1428"/>
      <c r="J115" s="1436"/>
      <c r="K115" s="1490"/>
      <c r="L115" s="1478"/>
      <c r="M115" s="1701"/>
      <c r="N115" s="1454"/>
      <c r="O115" s="1475"/>
      <c r="P115" s="1475"/>
    </row>
    <row r="116" spans="1:16" ht="34.5" customHeight="1" x14ac:dyDescent="0.25">
      <c r="B116" s="419" t="s">
        <v>406</v>
      </c>
      <c r="C116" s="1488" t="s">
        <v>991</v>
      </c>
      <c r="D116" s="1428"/>
      <c r="E116" s="1428"/>
      <c r="F116" s="1428"/>
      <c r="G116" s="1436"/>
      <c r="H116" s="1492" t="s">
        <v>2126</v>
      </c>
      <c r="I116" s="1428"/>
      <c r="J116" s="1428"/>
      <c r="K116" s="1490"/>
      <c r="L116" s="1479"/>
      <c r="M116" s="1484"/>
      <c r="N116" s="1481"/>
      <c r="O116" s="1471"/>
      <c r="P116" s="1471"/>
    </row>
    <row r="117" spans="1:16" ht="48.75" customHeight="1" x14ac:dyDescent="0.25">
      <c r="B117" s="77" t="s">
        <v>563</v>
      </c>
      <c r="C117" s="1584" t="s">
        <v>993</v>
      </c>
      <c r="D117" s="1428"/>
      <c r="E117" s="1428"/>
      <c r="F117" s="1428"/>
      <c r="G117" s="1428"/>
      <c r="H117" s="1492" t="s">
        <v>836</v>
      </c>
      <c r="I117" s="1428"/>
      <c r="J117" s="1428"/>
      <c r="K117" s="1490"/>
      <c r="L117" s="1460"/>
      <c r="M117" s="1448"/>
      <c r="N117" s="1466"/>
      <c r="O117" s="1565" t="s">
        <v>3726</v>
      </c>
      <c r="P117" s="1565"/>
    </row>
    <row r="118" spans="1:16" ht="72.599999999999994" customHeight="1" x14ac:dyDescent="0.25">
      <c r="B118" s="419" t="s">
        <v>395</v>
      </c>
      <c r="C118" s="1461" t="s">
        <v>994</v>
      </c>
      <c r="D118" s="1428"/>
      <c r="E118" s="1428"/>
      <c r="F118" s="1428"/>
      <c r="G118" s="1436"/>
      <c r="H118" s="1492" t="s">
        <v>853</v>
      </c>
      <c r="I118" s="1428"/>
      <c r="J118" s="1428"/>
      <c r="K118" s="1490"/>
      <c r="L118" s="1484"/>
      <c r="M118" s="1484"/>
      <c r="N118" s="1481"/>
      <c r="O118" s="1471"/>
      <c r="P118" s="1471"/>
    </row>
    <row r="119" spans="1:16" ht="62.25" customHeight="1" x14ac:dyDescent="0.25">
      <c r="B119" s="77" t="s">
        <v>566</v>
      </c>
      <c r="C119" s="1584" t="s">
        <v>995</v>
      </c>
      <c r="D119" s="1428"/>
      <c r="E119" s="1428"/>
      <c r="F119" s="1428"/>
      <c r="G119" s="1428"/>
      <c r="H119" s="1492" t="s">
        <v>823</v>
      </c>
      <c r="I119" s="1428"/>
      <c r="J119" s="1428"/>
      <c r="K119" s="1490"/>
      <c r="L119" s="1728"/>
      <c r="M119" s="1448"/>
      <c r="N119" s="1466"/>
      <c r="O119" s="1723" t="s">
        <v>3726</v>
      </c>
      <c r="P119" s="1723"/>
    </row>
    <row r="120" spans="1:16" ht="105.6" customHeight="1" thickBot="1" x14ac:dyDescent="0.3">
      <c r="A120" s="358"/>
      <c r="B120" s="421" t="s">
        <v>395</v>
      </c>
      <c r="C120" s="1459" t="s">
        <v>996</v>
      </c>
      <c r="D120" s="1448"/>
      <c r="E120" s="1448"/>
      <c r="F120" s="1448"/>
      <c r="G120" s="1445"/>
      <c r="H120" s="1932" t="s">
        <v>3727</v>
      </c>
      <c r="I120" s="1448"/>
      <c r="J120" s="1448"/>
      <c r="K120" s="1515"/>
      <c r="L120" s="1701"/>
      <c r="M120" s="1701"/>
      <c r="N120" s="1454"/>
      <c r="O120" s="1475"/>
      <c r="P120" s="1475"/>
    </row>
    <row r="121" spans="1:16" ht="65.25" customHeight="1" x14ac:dyDescent="0.25">
      <c r="B121" s="1579" t="s">
        <v>997</v>
      </c>
      <c r="C121" s="1439"/>
      <c r="D121" s="1439"/>
      <c r="E121" s="1439"/>
      <c r="F121" s="1439"/>
      <c r="G121" s="1439"/>
      <c r="H121" s="1439"/>
      <c r="I121" s="1439"/>
      <c r="J121" s="1439"/>
      <c r="K121" s="1439"/>
      <c r="L121" s="1439"/>
      <c r="M121" s="1439"/>
      <c r="N121" s="1439"/>
      <c r="O121" s="1439"/>
      <c r="P121" s="1440"/>
    </row>
    <row r="122" spans="1:16" ht="48.75" customHeight="1" x14ac:dyDescent="0.25">
      <c r="B122" s="488" t="s">
        <v>569</v>
      </c>
      <c r="C122" s="1580" t="s">
        <v>998</v>
      </c>
      <c r="D122" s="1484"/>
      <c r="E122" s="1484"/>
      <c r="F122" s="1456"/>
      <c r="G122" s="1581" t="s">
        <v>999</v>
      </c>
      <c r="H122" s="1428"/>
      <c r="I122" s="1436"/>
      <c r="J122" s="1581" t="s">
        <v>1000</v>
      </c>
      <c r="K122" s="1428"/>
      <c r="L122" s="1436"/>
      <c r="M122" s="1582" t="s">
        <v>890</v>
      </c>
      <c r="N122" s="1429"/>
      <c r="O122" s="1583" t="s">
        <v>3728</v>
      </c>
      <c r="P122" s="1583"/>
    </row>
    <row r="123" spans="1:16" ht="83.25" customHeight="1" x14ac:dyDescent="0.25">
      <c r="B123" s="419" t="s">
        <v>557</v>
      </c>
      <c r="C123" s="1595" t="s">
        <v>964</v>
      </c>
      <c r="D123" s="1428"/>
      <c r="E123" s="1428"/>
      <c r="F123" s="1436"/>
      <c r="G123" s="1528" t="s">
        <v>2131</v>
      </c>
      <c r="H123" s="1428"/>
      <c r="I123" s="1436"/>
      <c r="J123" s="1528" t="s">
        <v>1001</v>
      </c>
      <c r="K123" s="1428"/>
      <c r="L123" s="1436"/>
      <c r="M123" s="1563"/>
      <c r="N123" s="1429"/>
      <c r="O123" s="1454"/>
      <c r="P123" s="1454"/>
    </row>
    <row r="124" spans="1:16" ht="42" customHeight="1" x14ac:dyDescent="0.25">
      <c r="B124" s="419" t="s">
        <v>402</v>
      </c>
      <c r="C124" s="1595" t="s">
        <v>965</v>
      </c>
      <c r="D124" s="1428"/>
      <c r="E124" s="1428"/>
      <c r="F124" s="1436"/>
      <c r="G124" s="1528" t="s">
        <v>2131</v>
      </c>
      <c r="H124" s="1428"/>
      <c r="I124" s="1436"/>
      <c r="J124" s="1528" t="s">
        <v>1001</v>
      </c>
      <c r="K124" s="1428"/>
      <c r="L124" s="1436"/>
      <c r="M124" s="1563"/>
      <c r="N124" s="1429"/>
      <c r="O124" s="1454"/>
      <c r="P124" s="1454"/>
    </row>
    <row r="125" spans="1:16" ht="31.5" customHeight="1" x14ac:dyDescent="0.25">
      <c r="B125" s="419" t="s">
        <v>404</v>
      </c>
      <c r="C125" s="489" t="s">
        <v>419</v>
      </c>
      <c r="D125" s="1595" t="s">
        <v>1003</v>
      </c>
      <c r="E125" s="1428"/>
      <c r="F125" s="1436"/>
      <c r="G125" s="1528" t="s">
        <v>2131</v>
      </c>
      <c r="H125" s="1428"/>
      <c r="I125" s="1436"/>
      <c r="J125" s="1528" t="s">
        <v>1001</v>
      </c>
      <c r="K125" s="1428"/>
      <c r="L125" s="1436"/>
      <c r="M125" s="1563"/>
      <c r="N125" s="1429"/>
      <c r="O125" s="1454"/>
      <c r="P125" s="1454"/>
    </row>
    <row r="126" spans="1:16" ht="32.25" customHeight="1" x14ac:dyDescent="0.25">
      <c r="B126" s="419"/>
      <c r="C126" s="490" t="s">
        <v>509</v>
      </c>
      <c r="D126" s="1595" t="s">
        <v>1004</v>
      </c>
      <c r="E126" s="1428"/>
      <c r="F126" s="1436"/>
      <c r="G126" s="1528" t="s">
        <v>2131</v>
      </c>
      <c r="H126" s="1428"/>
      <c r="I126" s="1436"/>
      <c r="J126" s="1528" t="s">
        <v>1001</v>
      </c>
      <c r="K126" s="1428"/>
      <c r="L126" s="1436"/>
      <c r="M126" s="1563"/>
      <c r="N126" s="1429"/>
      <c r="O126" s="1454"/>
      <c r="P126" s="1454"/>
    </row>
    <row r="127" spans="1:16" ht="41.25" customHeight="1" x14ac:dyDescent="0.25">
      <c r="B127" s="419" t="s">
        <v>406</v>
      </c>
      <c r="C127" s="1595" t="s">
        <v>967</v>
      </c>
      <c r="D127" s="1428"/>
      <c r="E127" s="1428"/>
      <c r="F127" s="1436"/>
      <c r="G127" s="1528" t="s">
        <v>1001</v>
      </c>
      <c r="H127" s="1428"/>
      <c r="I127" s="1436"/>
      <c r="J127" s="1528" t="s">
        <v>1001</v>
      </c>
      <c r="K127" s="1428"/>
      <c r="L127" s="1436"/>
      <c r="M127" s="1563"/>
      <c r="N127" s="1429"/>
      <c r="O127" s="1454"/>
      <c r="P127" s="1454"/>
    </row>
    <row r="128" spans="1:16" ht="29.25" customHeight="1" x14ac:dyDescent="0.25">
      <c r="B128" s="419" t="s">
        <v>409</v>
      </c>
      <c r="C128" s="1595" t="s">
        <v>1005</v>
      </c>
      <c r="D128" s="1428"/>
      <c r="E128" s="1428"/>
      <c r="F128" s="1436"/>
      <c r="G128" s="1528" t="s">
        <v>1001</v>
      </c>
      <c r="H128" s="1428"/>
      <c r="I128" s="1436"/>
      <c r="J128" s="1528" t="s">
        <v>1001</v>
      </c>
      <c r="K128" s="1428"/>
      <c r="L128" s="1436"/>
      <c r="M128" s="1563"/>
      <c r="N128" s="1429"/>
      <c r="O128" s="1454"/>
      <c r="P128" s="1454"/>
    </row>
    <row r="129" spans="1:16" ht="28.5" customHeight="1" x14ac:dyDescent="0.25">
      <c r="B129" s="419" t="s">
        <v>411</v>
      </c>
      <c r="C129" s="1595" t="s">
        <v>969</v>
      </c>
      <c r="D129" s="1428"/>
      <c r="E129" s="1428"/>
      <c r="F129" s="1436"/>
      <c r="G129" s="1528" t="s">
        <v>2131</v>
      </c>
      <c r="H129" s="1428"/>
      <c r="I129" s="1436"/>
      <c r="J129" s="1528" t="s">
        <v>1001</v>
      </c>
      <c r="K129" s="1428"/>
      <c r="L129" s="1436"/>
      <c r="M129" s="1563"/>
      <c r="N129" s="1429"/>
      <c r="O129" s="1454"/>
      <c r="P129" s="1454"/>
    </row>
    <row r="130" spans="1:16" ht="28.5" customHeight="1" x14ac:dyDescent="0.25">
      <c r="B130" s="419" t="s">
        <v>414</v>
      </c>
      <c r="C130" s="1595" t="s">
        <v>1008</v>
      </c>
      <c r="D130" s="1428"/>
      <c r="E130" s="1428"/>
      <c r="F130" s="1436"/>
      <c r="G130" s="1528" t="s">
        <v>2131</v>
      </c>
      <c r="H130" s="1428"/>
      <c r="I130" s="1436"/>
      <c r="J130" s="1528" t="s">
        <v>1001</v>
      </c>
      <c r="K130" s="1428"/>
      <c r="L130" s="1436"/>
      <c r="M130" s="1563"/>
      <c r="N130" s="1429"/>
      <c r="O130" s="1454"/>
      <c r="P130" s="1454"/>
    </row>
    <row r="131" spans="1:16" ht="28.5" customHeight="1" x14ac:dyDescent="0.25">
      <c r="B131" s="419" t="s">
        <v>417</v>
      </c>
      <c r="C131" s="1595" t="s">
        <v>1009</v>
      </c>
      <c r="D131" s="1428"/>
      <c r="E131" s="1428"/>
      <c r="F131" s="1436"/>
      <c r="G131" s="1528" t="s">
        <v>1001</v>
      </c>
      <c r="H131" s="1428"/>
      <c r="I131" s="1436"/>
      <c r="J131" s="1528" t="s">
        <v>1001</v>
      </c>
      <c r="K131" s="1428"/>
      <c r="L131" s="1436"/>
      <c r="M131" s="1563"/>
      <c r="N131" s="1429"/>
      <c r="O131" s="1454"/>
      <c r="P131" s="1454"/>
    </row>
    <row r="132" spans="1:16" ht="28.5" customHeight="1" x14ac:dyDescent="0.25">
      <c r="B132" s="419" t="s">
        <v>419</v>
      </c>
      <c r="C132" s="1595" t="s">
        <v>972</v>
      </c>
      <c r="D132" s="1428"/>
      <c r="E132" s="1428"/>
      <c r="F132" s="1436"/>
      <c r="G132" s="1528" t="s">
        <v>1006</v>
      </c>
      <c r="H132" s="1428"/>
      <c r="I132" s="1436"/>
      <c r="J132" s="1528" t="s">
        <v>3729</v>
      </c>
      <c r="K132" s="1428"/>
      <c r="L132" s="1436"/>
      <c r="M132" s="1574"/>
      <c r="N132" s="1429"/>
      <c r="O132" s="1454"/>
      <c r="P132" s="1454"/>
    </row>
    <row r="133" spans="1:16" ht="28.5" customHeight="1" x14ac:dyDescent="0.25">
      <c r="B133" s="421" t="s">
        <v>540</v>
      </c>
      <c r="C133" s="1595" t="s">
        <v>973</v>
      </c>
      <c r="D133" s="1428"/>
      <c r="E133" s="1428"/>
      <c r="F133" s="1436"/>
      <c r="G133" s="1528" t="s">
        <v>1006</v>
      </c>
      <c r="H133" s="1428"/>
      <c r="I133" s="1436"/>
      <c r="J133" s="1528" t="s">
        <v>3729</v>
      </c>
      <c r="K133" s="1428"/>
      <c r="L133" s="1436"/>
      <c r="M133" s="1574"/>
      <c r="N133" s="1429"/>
      <c r="O133" s="1454"/>
      <c r="P133" s="1454"/>
    </row>
    <row r="134" spans="1:16" ht="28.5" customHeight="1" x14ac:dyDescent="0.25">
      <c r="B134" s="421" t="s">
        <v>542</v>
      </c>
      <c r="C134" s="1595" t="s">
        <v>974</v>
      </c>
      <c r="D134" s="1428"/>
      <c r="E134" s="1428"/>
      <c r="F134" s="1436"/>
      <c r="G134" s="1528" t="s">
        <v>853</v>
      </c>
      <c r="H134" s="1428"/>
      <c r="I134" s="1436"/>
      <c r="J134" s="1528" t="s">
        <v>853</v>
      </c>
      <c r="K134" s="1428"/>
      <c r="L134" s="1436"/>
      <c r="M134" s="1563"/>
      <c r="N134" s="1429"/>
      <c r="O134" s="1454"/>
      <c r="P134" s="1454"/>
    </row>
    <row r="135" spans="1:16" ht="30.95" customHeight="1" x14ac:dyDescent="0.25">
      <c r="B135" s="421" t="s">
        <v>544</v>
      </c>
      <c r="C135" s="1595" t="s">
        <v>975</v>
      </c>
      <c r="D135" s="1428"/>
      <c r="E135" s="1428"/>
      <c r="F135" s="1436"/>
      <c r="G135" s="1528" t="s">
        <v>853</v>
      </c>
      <c r="H135" s="1428"/>
      <c r="I135" s="1436"/>
      <c r="J135" s="1528" t="s">
        <v>853</v>
      </c>
      <c r="K135" s="1428"/>
      <c r="L135" s="1436"/>
      <c r="M135" s="1563"/>
      <c r="N135" s="1429"/>
      <c r="O135" s="1454"/>
      <c r="P135" s="1454"/>
    </row>
    <row r="136" spans="1:16" ht="28.5" customHeight="1" x14ac:dyDescent="0.25">
      <c r="B136" s="421" t="s">
        <v>546</v>
      </c>
      <c r="C136" s="1595" t="s">
        <v>976</v>
      </c>
      <c r="D136" s="1428"/>
      <c r="E136" s="1428"/>
      <c r="F136" s="1436"/>
      <c r="G136" s="1528" t="s">
        <v>862</v>
      </c>
      <c r="H136" s="1428"/>
      <c r="I136" s="1436"/>
      <c r="J136" s="1528" t="s">
        <v>853</v>
      </c>
      <c r="K136" s="1428"/>
      <c r="L136" s="1436"/>
      <c r="M136" s="1563"/>
      <c r="N136" s="1429"/>
      <c r="O136" s="1454"/>
      <c r="P136" s="1454"/>
    </row>
    <row r="137" spans="1:16" ht="42.75" customHeight="1" thickBot="1" x14ac:dyDescent="0.3">
      <c r="B137" s="452" t="s">
        <v>548</v>
      </c>
      <c r="C137" s="1726" t="s">
        <v>1010</v>
      </c>
      <c r="D137" s="1424"/>
      <c r="E137" s="1424"/>
      <c r="F137" s="492" t="s">
        <v>1011</v>
      </c>
      <c r="G137" s="1576" t="s">
        <v>853</v>
      </c>
      <c r="H137" s="1424"/>
      <c r="I137" s="1425"/>
      <c r="J137" s="1576" t="s">
        <v>86</v>
      </c>
      <c r="K137" s="1424"/>
      <c r="L137" s="1425"/>
      <c r="M137" s="1577"/>
      <c r="N137" s="1578"/>
      <c r="O137" s="1454"/>
      <c r="P137" s="1454"/>
    </row>
    <row r="138" spans="1:16" ht="43.5" customHeight="1" x14ac:dyDescent="0.25">
      <c r="B138" s="1570" t="s">
        <v>1012</v>
      </c>
      <c r="C138" s="1439"/>
      <c r="D138" s="1439"/>
      <c r="E138" s="1439"/>
      <c r="F138" s="1439"/>
      <c r="G138" s="1439"/>
      <c r="H138" s="1439"/>
      <c r="I138" s="1439"/>
      <c r="J138" s="1439"/>
      <c r="K138" s="1439"/>
      <c r="L138" s="1439"/>
      <c r="M138" s="1439"/>
      <c r="N138" s="1439"/>
      <c r="O138" s="493"/>
      <c r="P138" s="493"/>
    </row>
    <row r="139" spans="1:16" ht="49.5" customHeight="1" x14ac:dyDescent="0.25">
      <c r="A139" s="466"/>
      <c r="B139" s="494" t="s">
        <v>584</v>
      </c>
      <c r="C139" s="1488" t="s">
        <v>1013</v>
      </c>
      <c r="D139" s="1428"/>
      <c r="E139" s="1436"/>
      <c r="F139" s="495" t="s">
        <v>1014</v>
      </c>
      <c r="G139" s="1568" t="s">
        <v>1015</v>
      </c>
      <c r="H139" s="1428"/>
      <c r="I139" s="1428"/>
      <c r="J139" s="1428"/>
      <c r="K139" s="1436"/>
      <c r="L139" s="1571" t="s">
        <v>1016</v>
      </c>
      <c r="M139" s="1428"/>
      <c r="N139" s="1428"/>
      <c r="O139" s="1572" t="s">
        <v>3730</v>
      </c>
      <c r="P139" s="1572" t="s">
        <v>3731</v>
      </c>
    </row>
    <row r="140" spans="1:16" ht="19.5" customHeight="1" x14ac:dyDescent="0.25">
      <c r="A140" s="466"/>
      <c r="B140" s="496" t="s">
        <v>395</v>
      </c>
      <c r="C140" s="1461" t="s">
        <v>1017</v>
      </c>
      <c r="D140" s="1428"/>
      <c r="E140" s="1436"/>
      <c r="F140" s="12" t="s">
        <v>823</v>
      </c>
      <c r="G140" s="1851" t="s">
        <v>3732</v>
      </c>
      <c r="H140" s="1428"/>
      <c r="I140" s="1428"/>
      <c r="J140" s="1428"/>
      <c r="K140" s="1436"/>
      <c r="L140" s="1567" t="s">
        <v>823</v>
      </c>
      <c r="M140" s="1428"/>
      <c r="N140" s="1429"/>
      <c r="O140" s="1475"/>
      <c r="P140" s="1475"/>
    </row>
    <row r="141" spans="1:16" ht="19.5" customHeight="1" x14ac:dyDescent="0.25">
      <c r="A141" s="466"/>
      <c r="B141" s="496" t="s">
        <v>402</v>
      </c>
      <c r="C141" s="1461" t="s">
        <v>1019</v>
      </c>
      <c r="D141" s="1428"/>
      <c r="E141" s="1436"/>
      <c r="F141" s="12" t="s">
        <v>823</v>
      </c>
      <c r="G141" s="1851" t="s">
        <v>3732</v>
      </c>
      <c r="H141" s="1428"/>
      <c r="I141" s="1428"/>
      <c r="J141" s="1428"/>
      <c r="K141" s="1436"/>
      <c r="L141" s="1567" t="s">
        <v>823</v>
      </c>
      <c r="M141" s="1428"/>
      <c r="N141" s="1429"/>
      <c r="O141" s="1475"/>
      <c r="P141" s="1475"/>
    </row>
    <row r="142" spans="1:16" ht="19.5" customHeight="1" x14ac:dyDescent="0.25">
      <c r="A142" s="466"/>
      <c r="B142" s="496" t="s">
        <v>404</v>
      </c>
      <c r="C142" s="1461" t="s">
        <v>1020</v>
      </c>
      <c r="D142" s="1428"/>
      <c r="E142" s="1436"/>
      <c r="F142" s="12" t="s">
        <v>823</v>
      </c>
      <c r="G142" s="1851" t="s">
        <v>3732</v>
      </c>
      <c r="H142" s="1428"/>
      <c r="I142" s="1428"/>
      <c r="J142" s="1428"/>
      <c r="K142" s="1436"/>
      <c r="L142" s="1567" t="s">
        <v>823</v>
      </c>
      <c r="M142" s="1428"/>
      <c r="N142" s="1429"/>
      <c r="O142" s="1475"/>
      <c r="P142" s="1475"/>
    </row>
    <row r="143" spans="1:16" ht="19.5" customHeight="1" x14ac:dyDescent="0.25">
      <c r="A143" s="466"/>
      <c r="B143" s="496" t="s">
        <v>406</v>
      </c>
      <c r="C143" s="1461" t="s">
        <v>1022</v>
      </c>
      <c r="D143" s="1428"/>
      <c r="E143" s="1436"/>
      <c r="F143" s="12" t="s">
        <v>823</v>
      </c>
      <c r="G143" s="1851" t="s">
        <v>3732</v>
      </c>
      <c r="H143" s="1428"/>
      <c r="I143" s="1428"/>
      <c r="J143" s="1428"/>
      <c r="K143" s="1436"/>
      <c r="L143" s="1567" t="s">
        <v>823</v>
      </c>
      <c r="M143" s="1428"/>
      <c r="N143" s="1429"/>
      <c r="O143" s="1475"/>
      <c r="P143" s="1475"/>
    </row>
    <row r="144" spans="1:16" ht="19.5" customHeight="1" x14ac:dyDescent="0.25">
      <c r="A144" s="466"/>
      <c r="B144" s="497" t="s">
        <v>409</v>
      </c>
      <c r="C144" s="1461" t="s">
        <v>1023</v>
      </c>
      <c r="D144" s="1428"/>
      <c r="E144" s="1436"/>
      <c r="F144" s="12" t="s">
        <v>823</v>
      </c>
      <c r="G144" s="1851" t="s">
        <v>3732</v>
      </c>
      <c r="H144" s="1428"/>
      <c r="I144" s="1428"/>
      <c r="J144" s="1428"/>
      <c r="K144" s="1436"/>
      <c r="L144" s="1567" t="s">
        <v>823</v>
      </c>
      <c r="M144" s="1428"/>
      <c r="N144" s="1429"/>
      <c r="O144" s="1475"/>
      <c r="P144" s="1475"/>
    </row>
    <row r="145" spans="1:16" ht="19.5" customHeight="1" x14ac:dyDescent="0.25">
      <c r="A145" s="466"/>
      <c r="B145" s="498" t="s">
        <v>411</v>
      </c>
      <c r="C145" s="1461" t="s">
        <v>1024</v>
      </c>
      <c r="D145" s="1428"/>
      <c r="E145" s="1436"/>
      <c r="F145" s="12" t="s">
        <v>823</v>
      </c>
      <c r="G145" s="1851" t="s">
        <v>3732</v>
      </c>
      <c r="H145" s="1428"/>
      <c r="I145" s="1428"/>
      <c r="J145" s="1428"/>
      <c r="K145" s="1436"/>
      <c r="L145" s="1567" t="s">
        <v>823</v>
      </c>
      <c r="M145" s="1428"/>
      <c r="N145" s="1429"/>
      <c r="O145" s="1475"/>
      <c r="P145" s="1475"/>
    </row>
    <row r="146" spans="1:16" ht="19.5" customHeight="1" x14ac:dyDescent="0.25">
      <c r="A146" s="466"/>
      <c r="B146" s="498" t="s">
        <v>414</v>
      </c>
      <c r="C146" s="1461" t="s">
        <v>1025</v>
      </c>
      <c r="D146" s="1428"/>
      <c r="E146" s="1436"/>
      <c r="F146" s="12" t="s">
        <v>823</v>
      </c>
      <c r="G146" s="1851" t="s">
        <v>3732</v>
      </c>
      <c r="H146" s="1428"/>
      <c r="I146" s="1428"/>
      <c r="J146" s="1428"/>
      <c r="K146" s="1436"/>
      <c r="L146" s="1567" t="s">
        <v>823</v>
      </c>
      <c r="M146" s="1428"/>
      <c r="N146" s="1429"/>
      <c r="O146" s="1475"/>
      <c r="P146" s="1475"/>
    </row>
    <row r="147" spans="1:16" ht="19.5" customHeight="1" x14ac:dyDescent="0.25">
      <c r="A147" s="466"/>
      <c r="B147" s="498" t="s">
        <v>417</v>
      </c>
      <c r="C147" s="1461" t="s">
        <v>1026</v>
      </c>
      <c r="D147" s="1428"/>
      <c r="E147" s="1436"/>
      <c r="F147" s="12" t="s">
        <v>823</v>
      </c>
      <c r="G147" s="1851" t="s">
        <v>3732</v>
      </c>
      <c r="H147" s="1428"/>
      <c r="I147" s="1428"/>
      <c r="J147" s="1428"/>
      <c r="K147" s="1436"/>
      <c r="L147" s="1567" t="s">
        <v>823</v>
      </c>
      <c r="M147" s="1428"/>
      <c r="N147" s="1429"/>
      <c r="O147" s="1475"/>
      <c r="P147" s="1475"/>
    </row>
    <row r="148" spans="1:16" ht="19.5" customHeight="1" x14ac:dyDescent="0.25">
      <c r="A148" s="466"/>
      <c r="B148" s="498" t="s">
        <v>419</v>
      </c>
      <c r="C148" s="1461" t="s">
        <v>1027</v>
      </c>
      <c r="D148" s="1428"/>
      <c r="E148" s="1436"/>
      <c r="F148" s="12" t="s">
        <v>823</v>
      </c>
      <c r="G148" s="1851" t="s">
        <v>3732</v>
      </c>
      <c r="H148" s="1428"/>
      <c r="I148" s="1428"/>
      <c r="J148" s="1428"/>
      <c r="K148" s="1436"/>
      <c r="L148" s="1567" t="s">
        <v>823</v>
      </c>
      <c r="M148" s="1428"/>
      <c r="N148" s="1429"/>
      <c r="O148" s="1475"/>
      <c r="P148" s="1475"/>
    </row>
    <row r="149" spans="1:16" ht="19.5" customHeight="1" x14ac:dyDescent="0.25">
      <c r="A149" s="466"/>
      <c r="B149" s="498" t="s">
        <v>540</v>
      </c>
      <c r="C149" s="1461" t="s">
        <v>1029</v>
      </c>
      <c r="D149" s="1428"/>
      <c r="E149" s="1436"/>
      <c r="F149" s="12" t="s">
        <v>823</v>
      </c>
      <c r="G149" s="1851" t="s">
        <v>3732</v>
      </c>
      <c r="H149" s="1428"/>
      <c r="I149" s="1428"/>
      <c r="J149" s="1428"/>
      <c r="K149" s="1436"/>
      <c r="L149" s="1567" t="s">
        <v>823</v>
      </c>
      <c r="M149" s="1428"/>
      <c r="N149" s="1429"/>
      <c r="O149" s="1475"/>
      <c r="P149" s="1475"/>
    </row>
    <row r="150" spans="1:16" ht="19.5" customHeight="1" x14ac:dyDescent="0.25">
      <c r="A150" s="466"/>
      <c r="B150" s="497" t="s">
        <v>542</v>
      </c>
      <c r="C150" s="1461" t="s">
        <v>1030</v>
      </c>
      <c r="D150" s="1428"/>
      <c r="E150" s="1436"/>
      <c r="F150" s="12" t="s">
        <v>823</v>
      </c>
      <c r="G150" s="1851" t="s">
        <v>3732</v>
      </c>
      <c r="H150" s="1428"/>
      <c r="I150" s="1428"/>
      <c r="J150" s="1428"/>
      <c r="K150" s="1436"/>
      <c r="L150" s="1567" t="s">
        <v>823</v>
      </c>
      <c r="M150" s="1428"/>
      <c r="N150" s="1429"/>
      <c r="O150" s="1471"/>
      <c r="P150" s="1471"/>
    </row>
    <row r="151" spans="1:16" ht="48" customHeight="1" x14ac:dyDescent="0.25">
      <c r="A151" s="466"/>
      <c r="B151" s="494" t="s">
        <v>589</v>
      </c>
      <c r="C151" s="1488" t="s">
        <v>1031</v>
      </c>
      <c r="D151" s="1428"/>
      <c r="E151" s="1436"/>
      <c r="F151" s="495" t="s">
        <v>1014</v>
      </c>
      <c r="G151" s="1564" t="s">
        <v>1032</v>
      </c>
      <c r="H151" s="1448"/>
      <c r="I151" s="1448"/>
      <c r="J151" s="1448"/>
      <c r="K151" s="1448"/>
      <c r="L151" s="1448"/>
      <c r="M151" s="1448"/>
      <c r="N151" s="1466"/>
      <c r="O151" s="1565" t="s">
        <v>2136</v>
      </c>
      <c r="P151" s="1725"/>
    </row>
    <row r="152" spans="1:16" ht="18.75" customHeight="1" x14ac:dyDescent="0.25">
      <c r="A152" s="466"/>
      <c r="B152" s="496" t="s">
        <v>395</v>
      </c>
      <c r="C152" s="1461" t="s">
        <v>1017</v>
      </c>
      <c r="D152" s="1428"/>
      <c r="E152" s="1436"/>
      <c r="F152" s="12" t="s">
        <v>823</v>
      </c>
      <c r="G152" s="1897" t="s">
        <v>3733</v>
      </c>
      <c r="H152" s="1448"/>
      <c r="I152" s="1448"/>
      <c r="J152" s="1448"/>
      <c r="K152" s="1448"/>
      <c r="L152" s="1448"/>
      <c r="M152" s="1448"/>
      <c r="N152" s="1466"/>
      <c r="O152" s="1475"/>
      <c r="P152" s="1454"/>
    </row>
    <row r="153" spans="1:16" ht="18.75" customHeight="1" x14ac:dyDescent="0.25">
      <c r="A153" s="466"/>
      <c r="B153" s="496" t="s">
        <v>402</v>
      </c>
      <c r="C153" s="1461" t="s">
        <v>1034</v>
      </c>
      <c r="D153" s="1428"/>
      <c r="E153" s="1436"/>
      <c r="F153" s="12" t="s">
        <v>836</v>
      </c>
      <c r="G153" s="1897" t="s">
        <v>853</v>
      </c>
      <c r="H153" s="1448"/>
      <c r="I153" s="1448"/>
      <c r="J153" s="1448"/>
      <c r="K153" s="1448"/>
      <c r="L153" s="1448"/>
      <c r="M153" s="1448"/>
      <c r="N153" s="1466"/>
      <c r="O153" s="1475"/>
      <c r="P153" s="1454"/>
    </row>
    <row r="154" spans="1:16" ht="18.75" customHeight="1" x14ac:dyDescent="0.25">
      <c r="A154" s="466"/>
      <c r="B154" s="496" t="s">
        <v>404</v>
      </c>
      <c r="C154" s="1461" t="s">
        <v>1020</v>
      </c>
      <c r="D154" s="1428"/>
      <c r="E154" s="1436"/>
      <c r="F154" s="12" t="s">
        <v>823</v>
      </c>
      <c r="G154" s="1897" t="s">
        <v>3734</v>
      </c>
      <c r="H154" s="1448"/>
      <c r="I154" s="1448"/>
      <c r="J154" s="1448"/>
      <c r="K154" s="1448"/>
      <c r="L154" s="1448"/>
      <c r="M154" s="1448"/>
      <c r="N154" s="1466"/>
      <c r="O154" s="1475"/>
      <c r="P154" s="1454"/>
    </row>
    <row r="155" spans="1:16" ht="18.75" customHeight="1" x14ac:dyDescent="0.25">
      <c r="A155" s="466"/>
      <c r="B155" s="496" t="s">
        <v>406</v>
      </c>
      <c r="C155" s="1461" t="s">
        <v>1022</v>
      </c>
      <c r="D155" s="1428"/>
      <c r="E155" s="1436"/>
      <c r="F155" s="12" t="s">
        <v>836</v>
      </c>
      <c r="G155" s="1897" t="s">
        <v>853</v>
      </c>
      <c r="H155" s="1448"/>
      <c r="I155" s="1448"/>
      <c r="J155" s="1448"/>
      <c r="K155" s="1448"/>
      <c r="L155" s="1448"/>
      <c r="M155" s="1448"/>
      <c r="N155" s="1466"/>
      <c r="O155" s="1475"/>
      <c r="P155" s="1454"/>
    </row>
    <row r="156" spans="1:16" ht="18.75" customHeight="1" x14ac:dyDescent="0.25">
      <c r="A156" s="466"/>
      <c r="B156" s="497" t="s">
        <v>409</v>
      </c>
      <c r="C156" s="1461" t="s">
        <v>1023</v>
      </c>
      <c r="D156" s="1428"/>
      <c r="E156" s="1436"/>
      <c r="F156" s="12" t="s">
        <v>823</v>
      </c>
      <c r="G156" s="1897" t="s">
        <v>3735</v>
      </c>
      <c r="H156" s="1448"/>
      <c r="I156" s="1448"/>
      <c r="J156" s="1448"/>
      <c r="K156" s="1448"/>
      <c r="L156" s="1448"/>
      <c r="M156" s="1448"/>
      <c r="N156" s="1466"/>
      <c r="O156" s="1475"/>
      <c r="P156" s="1454"/>
    </row>
    <row r="157" spans="1:16" ht="18.75" customHeight="1" x14ac:dyDescent="0.25">
      <c r="A157" s="466"/>
      <c r="B157" s="498" t="s">
        <v>411</v>
      </c>
      <c r="C157" s="1461" t="s">
        <v>1024</v>
      </c>
      <c r="D157" s="1428"/>
      <c r="E157" s="1436"/>
      <c r="F157" s="12" t="s">
        <v>823</v>
      </c>
      <c r="G157" s="1897" t="s">
        <v>3735</v>
      </c>
      <c r="H157" s="1448"/>
      <c r="I157" s="1448"/>
      <c r="J157" s="1448"/>
      <c r="K157" s="1448"/>
      <c r="L157" s="1448"/>
      <c r="M157" s="1448"/>
      <c r="N157" s="1466"/>
      <c r="O157" s="1475"/>
      <c r="P157" s="1454"/>
    </row>
    <row r="158" spans="1:16" ht="18.75" customHeight="1" x14ac:dyDescent="0.25">
      <c r="A158" s="466"/>
      <c r="B158" s="498" t="s">
        <v>414</v>
      </c>
      <c r="C158" s="1461" t="s">
        <v>1025</v>
      </c>
      <c r="D158" s="1428"/>
      <c r="E158" s="1436"/>
      <c r="F158" s="12" t="s">
        <v>823</v>
      </c>
      <c r="G158" s="1897" t="s">
        <v>3734</v>
      </c>
      <c r="H158" s="1448"/>
      <c r="I158" s="1448"/>
      <c r="J158" s="1448"/>
      <c r="K158" s="1448"/>
      <c r="L158" s="1448"/>
      <c r="M158" s="1448"/>
      <c r="N158" s="1466"/>
      <c r="O158" s="1475"/>
      <c r="P158" s="1454"/>
    </row>
    <row r="159" spans="1:16" ht="18.75" customHeight="1" x14ac:dyDescent="0.25">
      <c r="A159" s="466"/>
      <c r="B159" s="498" t="s">
        <v>417</v>
      </c>
      <c r="C159" s="1461" t="s">
        <v>1035</v>
      </c>
      <c r="D159" s="1428"/>
      <c r="E159" s="1436"/>
      <c r="F159" s="12" t="s">
        <v>823</v>
      </c>
      <c r="G159" s="1897" t="s">
        <v>3735</v>
      </c>
      <c r="H159" s="1448"/>
      <c r="I159" s="1448"/>
      <c r="J159" s="1448"/>
      <c r="K159" s="1448"/>
      <c r="L159" s="1448"/>
      <c r="M159" s="1448"/>
      <c r="N159" s="1466"/>
      <c r="O159" s="1475"/>
      <c r="P159" s="1454"/>
    </row>
    <row r="160" spans="1:16" ht="18.75" customHeight="1" x14ac:dyDescent="0.25">
      <c r="A160" s="466"/>
      <c r="B160" s="498" t="s">
        <v>419</v>
      </c>
      <c r="C160" s="1461" t="s">
        <v>1027</v>
      </c>
      <c r="D160" s="1428"/>
      <c r="E160" s="1436"/>
      <c r="F160" s="12" t="s">
        <v>862</v>
      </c>
      <c r="G160" s="1897" t="s">
        <v>853</v>
      </c>
      <c r="H160" s="1448"/>
      <c r="I160" s="1448"/>
      <c r="J160" s="1448"/>
      <c r="K160" s="1448"/>
      <c r="L160" s="1448"/>
      <c r="M160" s="1448"/>
      <c r="N160" s="1466"/>
      <c r="O160" s="1475"/>
      <c r="P160" s="1454"/>
    </row>
    <row r="161" spans="1:16" ht="18.75" customHeight="1" x14ac:dyDescent="0.25">
      <c r="A161" s="466"/>
      <c r="B161" s="498" t="s">
        <v>540</v>
      </c>
      <c r="C161" s="1461" t="s">
        <v>1029</v>
      </c>
      <c r="D161" s="1428"/>
      <c r="E161" s="1436"/>
      <c r="F161" s="12" t="s">
        <v>862</v>
      </c>
      <c r="G161" s="1897" t="s">
        <v>853</v>
      </c>
      <c r="H161" s="1448"/>
      <c r="I161" s="1448"/>
      <c r="J161" s="1448"/>
      <c r="K161" s="1448"/>
      <c r="L161" s="1448"/>
      <c r="M161" s="1448"/>
      <c r="N161" s="1466"/>
      <c r="O161" s="1475"/>
      <c r="P161" s="1454"/>
    </row>
    <row r="162" spans="1:16" ht="18.75" customHeight="1" x14ac:dyDescent="0.25">
      <c r="A162" s="466"/>
      <c r="B162" s="497" t="s">
        <v>542</v>
      </c>
      <c r="C162" s="1461" t="s">
        <v>1030</v>
      </c>
      <c r="D162" s="1428"/>
      <c r="E162" s="1436"/>
      <c r="F162" s="12" t="s">
        <v>823</v>
      </c>
      <c r="G162" s="1897" t="s">
        <v>3736</v>
      </c>
      <c r="H162" s="1448"/>
      <c r="I162" s="1448"/>
      <c r="J162" s="1448"/>
      <c r="K162" s="1448"/>
      <c r="L162" s="1448"/>
      <c r="M162" s="1448"/>
      <c r="N162" s="1466"/>
      <c r="O162" s="1471"/>
      <c r="P162" s="1481"/>
    </row>
    <row r="163" spans="1:16" ht="47.25" customHeight="1" x14ac:dyDescent="0.25">
      <c r="A163" s="466"/>
      <c r="B163" s="494" t="s">
        <v>592</v>
      </c>
      <c r="C163" s="1488" t="s">
        <v>1037</v>
      </c>
      <c r="D163" s="1428"/>
      <c r="E163" s="1436"/>
      <c r="F163" s="495" t="s">
        <v>1014</v>
      </c>
      <c r="G163" s="1568" t="s">
        <v>1038</v>
      </c>
      <c r="H163" s="1428"/>
      <c r="I163" s="1428"/>
      <c r="J163" s="1428"/>
      <c r="K163" s="1436"/>
      <c r="L163" s="1569" t="s">
        <v>1016</v>
      </c>
      <c r="M163" s="1428"/>
      <c r="N163" s="1429"/>
      <c r="O163" s="1572" t="s">
        <v>3730</v>
      </c>
      <c r="P163" s="1565"/>
    </row>
    <row r="164" spans="1:16" ht="20.25" customHeight="1" x14ac:dyDescent="0.25">
      <c r="A164" s="466"/>
      <c r="B164" s="499" t="s">
        <v>395</v>
      </c>
      <c r="C164" s="1461" t="s">
        <v>1017</v>
      </c>
      <c r="D164" s="1428"/>
      <c r="E164" s="1436"/>
      <c r="F164" s="12" t="s">
        <v>836</v>
      </c>
      <c r="G164" s="1566" t="s">
        <v>853</v>
      </c>
      <c r="H164" s="1428"/>
      <c r="I164" s="1428"/>
      <c r="J164" s="1428"/>
      <c r="K164" s="1436"/>
      <c r="L164" s="1567" t="s">
        <v>853</v>
      </c>
      <c r="M164" s="1428"/>
      <c r="N164" s="1429"/>
      <c r="O164" s="1475"/>
      <c r="P164" s="1475"/>
    </row>
    <row r="165" spans="1:16" ht="20.25" customHeight="1" x14ac:dyDescent="0.25">
      <c r="A165" s="466"/>
      <c r="B165" s="499" t="s">
        <v>402</v>
      </c>
      <c r="C165" s="1461" t="s">
        <v>1034</v>
      </c>
      <c r="D165" s="1428"/>
      <c r="E165" s="1436"/>
      <c r="F165" s="12" t="s">
        <v>836</v>
      </c>
      <c r="G165" s="1566" t="s">
        <v>853</v>
      </c>
      <c r="H165" s="1428"/>
      <c r="I165" s="1428"/>
      <c r="J165" s="1428"/>
      <c r="K165" s="1436"/>
      <c r="L165" s="1567" t="s">
        <v>853</v>
      </c>
      <c r="M165" s="1428"/>
      <c r="N165" s="1429"/>
      <c r="O165" s="1475"/>
      <c r="P165" s="1475"/>
    </row>
    <row r="166" spans="1:16" ht="20.25" customHeight="1" x14ac:dyDescent="0.25">
      <c r="A166" s="466"/>
      <c r="B166" s="499" t="s">
        <v>404</v>
      </c>
      <c r="C166" s="1461" t="s">
        <v>1020</v>
      </c>
      <c r="D166" s="1428"/>
      <c r="E166" s="1436"/>
      <c r="F166" s="12" t="s">
        <v>836</v>
      </c>
      <c r="G166" s="1566" t="s">
        <v>853</v>
      </c>
      <c r="H166" s="1428"/>
      <c r="I166" s="1428"/>
      <c r="J166" s="1428"/>
      <c r="K166" s="1436"/>
      <c r="L166" s="1567" t="s">
        <v>853</v>
      </c>
      <c r="M166" s="1428"/>
      <c r="N166" s="1429"/>
      <c r="O166" s="1475"/>
      <c r="P166" s="1475"/>
    </row>
    <row r="167" spans="1:16" ht="20.25" customHeight="1" x14ac:dyDescent="0.25">
      <c r="A167" s="466"/>
      <c r="B167" s="499" t="s">
        <v>406</v>
      </c>
      <c r="C167" s="1461" t="s">
        <v>1022</v>
      </c>
      <c r="D167" s="1428"/>
      <c r="E167" s="1436"/>
      <c r="F167" s="12" t="s">
        <v>836</v>
      </c>
      <c r="G167" s="1566" t="s">
        <v>853</v>
      </c>
      <c r="H167" s="1428"/>
      <c r="I167" s="1428"/>
      <c r="J167" s="1428"/>
      <c r="K167" s="1436"/>
      <c r="L167" s="1567" t="s">
        <v>853</v>
      </c>
      <c r="M167" s="1428"/>
      <c r="N167" s="1429"/>
      <c r="O167" s="1475"/>
      <c r="P167" s="1475"/>
    </row>
    <row r="168" spans="1:16" ht="20.25" customHeight="1" x14ac:dyDescent="0.25">
      <c r="A168" s="466"/>
      <c r="B168" s="499" t="s">
        <v>409</v>
      </c>
      <c r="C168" s="1461" t="s">
        <v>1023</v>
      </c>
      <c r="D168" s="1428"/>
      <c r="E168" s="1436"/>
      <c r="F168" s="12" t="s">
        <v>836</v>
      </c>
      <c r="G168" s="1566" t="s">
        <v>853</v>
      </c>
      <c r="H168" s="1428"/>
      <c r="I168" s="1428"/>
      <c r="J168" s="1428"/>
      <c r="K168" s="1436"/>
      <c r="L168" s="1567" t="s">
        <v>853</v>
      </c>
      <c r="M168" s="1428"/>
      <c r="N168" s="1429"/>
      <c r="O168" s="1475"/>
      <c r="P168" s="1475"/>
    </row>
    <row r="169" spans="1:16" ht="20.25" customHeight="1" x14ac:dyDescent="0.25">
      <c r="A169" s="466"/>
      <c r="B169" s="418" t="s">
        <v>411</v>
      </c>
      <c r="C169" s="1461" t="s">
        <v>1024</v>
      </c>
      <c r="D169" s="1428"/>
      <c r="E169" s="1436"/>
      <c r="F169" s="12" t="s">
        <v>836</v>
      </c>
      <c r="G169" s="1566" t="s">
        <v>853</v>
      </c>
      <c r="H169" s="1428"/>
      <c r="I169" s="1428"/>
      <c r="J169" s="1428"/>
      <c r="K169" s="1436"/>
      <c r="L169" s="1567" t="s">
        <v>853</v>
      </c>
      <c r="M169" s="1428"/>
      <c r="N169" s="1429"/>
      <c r="O169" s="1475"/>
      <c r="P169" s="1475"/>
    </row>
    <row r="170" spans="1:16" ht="20.25" customHeight="1" x14ac:dyDescent="0.25">
      <c r="A170" s="466"/>
      <c r="B170" s="418" t="s">
        <v>414</v>
      </c>
      <c r="C170" s="1461" t="s">
        <v>1025</v>
      </c>
      <c r="D170" s="1428"/>
      <c r="E170" s="1436"/>
      <c r="F170" s="12" t="s">
        <v>836</v>
      </c>
      <c r="G170" s="1566" t="s">
        <v>853</v>
      </c>
      <c r="H170" s="1428"/>
      <c r="I170" s="1428"/>
      <c r="J170" s="1428"/>
      <c r="K170" s="1436"/>
      <c r="L170" s="1567" t="s">
        <v>853</v>
      </c>
      <c r="M170" s="1428"/>
      <c r="N170" s="1429"/>
      <c r="O170" s="1475"/>
      <c r="P170" s="1475"/>
    </row>
    <row r="171" spans="1:16" ht="20.25" customHeight="1" x14ac:dyDescent="0.25">
      <c r="A171" s="466"/>
      <c r="B171" s="418" t="s">
        <v>417</v>
      </c>
      <c r="C171" s="1461" t="s">
        <v>1035</v>
      </c>
      <c r="D171" s="1428"/>
      <c r="E171" s="1436"/>
      <c r="F171" s="12" t="s">
        <v>836</v>
      </c>
      <c r="G171" s="1566" t="s">
        <v>853</v>
      </c>
      <c r="H171" s="1428"/>
      <c r="I171" s="1428"/>
      <c r="J171" s="1428"/>
      <c r="K171" s="1436"/>
      <c r="L171" s="1567" t="s">
        <v>853</v>
      </c>
      <c r="M171" s="1428"/>
      <c r="N171" s="1429"/>
      <c r="O171" s="1475"/>
      <c r="P171" s="1475"/>
    </row>
    <row r="172" spans="1:16" ht="20.25" customHeight="1" x14ac:dyDescent="0.25">
      <c r="A172" s="466"/>
      <c r="B172" s="418" t="s">
        <v>419</v>
      </c>
      <c r="C172" s="1461" t="s">
        <v>1027</v>
      </c>
      <c r="D172" s="1428"/>
      <c r="E172" s="1436"/>
      <c r="F172" s="12" t="s">
        <v>836</v>
      </c>
      <c r="G172" s="1566" t="s">
        <v>853</v>
      </c>
      <c r="H172" s="1428"/>
      <c r="I172" s="1428"/>
      <c r="J172" s="1428"/>
      <c r="K172" s="1436"/>
      <c r="L172" s="1567" t="s">
        <v>853</v>
      </c>
      <c r="M172" s="1428"/>
      <c r="N172" s="1429"/>
      <c r="O172" s="1475"/>
      <c r="P172" s="1475"/>
    </row>
    <row r="173" spans="1:16" ht="20.25" customHeight="1" x14ac:dyDescent="0.25">
      <c r="A173" s="466"/>
      <c r="B173" s="418" t="s">
        <v>540</v>
      </c>
      <c r="C173" s="1461" t="s">
        <v>1029</v>
      </c>
      <c r="D173" s="1428"/>
      <c r="E173" s="1436"/>
      <c r="F173" s="12" t="s">
        <v>836</v>
      </c>
      <c r="G173" s="1566" t="s">
        <v>853</v>
      </c>
      <c r="H173" s="1428"/>
      <c r="I173" s="1428"/>
      <c r="J173" s="1428"/>
      <c r="K173" s="1436"/>
      <c r="L173" s="1567" t="s">
        <v>853</v>
      </c>
      <c r="M173" s="1428"/>
      <c r="N173" s="1429"/>
      <c r="O173" s="1475"/>
      <c r="P173" s="1475"/>
    </row>
    <row r="174" spans="1:16" ht="20.25" customHeight="1" x14ac:dyDescent="0.25">
      <c r="A174" s="466"/>
      <c r="B174" s="419" t="s">
        <v>542</v>
      </c>
      <c r="C174" s="1461" t="s">
        <v>1030</v>
      </c>
      <c r="D174" s="1428"/>
      <c r="E174" s="1436"/>
      <c r="F174" s="12" t="s">
        <v>836</v>
      </c>
      <c r="G174" s="1566" t="s">
        <v>853</v>
      </c>
      <c r="H174" s="1428"/>
      <c r="I174" s="1428"/>
      <c r="J174" s="1428"/>
      <c r="K174" s="1436"/>
      <c r="L174" s="1567" t="s">
        <v>853</v>
      </c>
      <c r="M174" s="1428"/>
      <c r="N174" s="1429"/>
      <c r="O174" s="1471"/>
      <c r="P174" s="1471"/>
    </row>
    <row r="175" spans="1:16" ht="61.5" customHeight="1" x14ac:dyDescent="0.25">
      <c r="A175" s="466"/>
      <c r="B175" s="3" t="s">
        <v>595</v>
      </c>
      <c r="C175" s="1488" t="s">
        <v>1039</v>
      </c>
      <c r="D175" s="1428"/>
      <c r="E175" s="1436"/>
      <c r="F175" s="495" t="s">
        <v>1014</v>
      </c>
      <c r="G175" s="1564" t="s">
        <v>1040</v>
      </c>
      <c r="H175" s="1448"/>
      <c r="I175" s="1448"/>
      <c r="J175" s="1448"/>
      <c r="K175" s="1448"/>
      <c r="L175" s="1448"/>
      <c r="M175" s="1448"/>
      <c r="N175" s="1466"/>
      <c r="O175" s="1565" t="s">
        <v>2136</v>
      </c>
      <c r="P175" s="1723"/>
    </row>
    <row r="176" spans="1:16" ht="21" customHeight="1" x14ac:dyDescent="0.25">
      <c r="A176" s="466"/>
      <c r="B176" s="499" t="s">
        <v>395</v>
      </c>
      <c r="C176" s="1461" t="s">
        <v>1017</v>
      </c>
      <c r="D176" s="1428"/>
      <c r="E176" s="1436"/>
      <c r="F176" s="12" t="s">
        <v>823</v>
      </c>
      <c r="G176" s="1897" t="s">
        <v>3737</v>
      </c>
      <c r="H176" s="1448"/>
      <c r="I176" s="1448"/>
      <c r="J176" s="1448"/>
      <c r="K176" s="1448"/>
      <c r="L176" s="1448"/>
      <c r="M176" s="1448"/>
      <c r="N176" s="1466"/>
      <c r="O176" s="1475"/>
      <c r="P176" s="1475"/>
    </row>
    <row r="177" spans="1:16" ht="21" customHeight="1" x14ac:dyDescent="0.25">
      <c r="A177" s="466"/>
      <c r="B177" s="499" t="s">
        <v>402</v>
      </c>
      <c r="C177" s="1461" t="s">
        <v>1034</v>
      </c>
      <c r="D177" s="1428"/>
      <c r="E177" s="1436"/>
      <c r="F177" s="12" t="s">
        <v>823</v>
      </c>
      <c r="G177" s="1897" t="s">
        <v>3737</v>
      </c>
      <c r="H177" s="1448"/>
      <c r="I177" s="1448"/>
      <c r="J177" s="1448"/>
      <c r="K177" s="1448"/>
      <c r="L177" s="1448"/>
      <c r="M177" s="1448"/>
      <c r="N177" s="1466"/>
      <c r="O177" s="1475"/>
      <c r="P177" s="1475"/>
    </row>
    <row r="178" spans="1:16" ht="21" customHeight="1" x14ac:dyDescent="0.25">
      <c r="A178" s="466"/>
      <c r="B178" s="499" t="s">
        <v>404</v>
      </c>
      <c r="C178" s="1461" t="s">
        <v>1020</v>
      </c>
      <c r="D178" s="1428"/>
      <c r="E178" s="1436"/>
      <c r="F178" s="12" t="s">
        <v>862</v>
      </c>
      <c r="G178" s="1897" t="s">
        <v>853</v>
      </c>
      <c r="H178" s="1448"/>
      <c r="I178" s="1448"/>
      <c r="J178" s="1448"/>
      <c r="K178" s="1448"/>
      <c r="L178" s="1448"/>
      <c r="M178" s="1448"/>
      <c r="N178" s="1466"/>
      <c r="O178" s="1475"/>
      <c r="P178" s="1475"/>
    </row>
    <row r="179" spans="1:16" ht="21" customHeight="1" x14ac:dyDescent="0.25">
      <c r="A179" s="466"/>
      <c r="B179" s="499" t="s">
        <v>406</v>
      </c>
      <c r="C179" s="1461" t="s">
        <v>1022</v>
      </c>
      <c r="D179" s="1428"/>
      <c r="E179" s="1436"/>
      <c r="F179" s="12" t="s">
        <v>862</v>
      </c>
      <c r="G179" s="1897" t="s">
        <v>853</v>
      </c>
      <c r="H179" s="1448"/>
      <c r="I179" s="1448"/>
      <c r="J179" s="1448"/>
      <c r="K179" s="1448"/>
      <c r="L179" s="1448"/>
      <c r="M179" s="1448"/>
      <c r="N179" s="1466"/>
      <c r="O179" s="1475"/>
      <c r="P179" s="1475"/>
    </row>
    <row r="180" spans="1:16" ht="17.25" customHeight="1" x14ac:dyDescent="0.25">
      <c r="A180" s="466"/>
      <c r="B180" s="419" t="s">
        <v>409</v>
      </c>
      <c r="C180" s="1461" t="s">
        <v>1023</v>
      </c>
      <c r="D180" s="1428"/>
      <c r="E180" s="1436"/>
      <c r="F180" s="12" t="s">
        <v>823</v>
      </c>
      <c r="G180" s="1897" t="s">
        <v>3738</v>
      </c>
      <c r="H180" s="1448"/>
      <c r="I180" s="1448"/>
      <c r="J180" s="1448"/>
      <c r="K180" s="1448"/>
      <c r="L180" s="1448"/>
      <c r="M180" s="1448"/>
      <c r="N180" s="1466"/>
      <c r="O180" s="1475"/>
      <c r="P180" s="1475"/>
    </row>
    <row r="181" spans="1:16" ht="21" customHeight="1" x14ac:dyDescent="0.25">
      <c r="A181" s="466"/>
      <c r="B181" s="418" t="s">
        <v>411</v>
      </c>
      <c r="C181" s="1461" t="s">
        <v>1024</v>
      </c>
      <c r="D181" s="1428"/>
      <c r="E181" s="1436"/>
      <c r="F181" s="12" t="s">
        <v>823</v>
      </c>
      <c r="G181" s="1897" t="s">
        <v>3739</v>
      </c>
      <c r="H181" s="1448"/>
      <c r="I181" s="1448"/>
      <c r="J181" s="1448"/>
      <c r="K181" s="1448"/>
      <c r="L181" s="1448"/>
      <c r="M181" s="1448"/>
      <c r="N181" s="1466"/>
      <c r="O181" s="1475"/>
      <c r="P181" s="1475"/>
    </row>
    <row r="182" spans="1:16" ht="21" customHeight="1" x14ac:dyDescent="0.25">
      <c r="A182" s="466"/>
      <c r="B182" s="418" t="s">
        <v>414</v>
      </c>
      <c r="C182" s="1461" t="s">
        <v>1025</v>
      </c>
      <c r="D182" s="1428"/>
      <c r="E182" s="1436"/>
      <c r="F182" s="12" t="s">
        <v>823</v>
      </c>
      <c r="G182" s="1897" t="s">
        <v>3740</v>
      </c>
      <c r="H182" s="1448"/>
      <c r="I182" s="1448"/>
      <c r="J182" s="1448"/>
      <c r="K182" s="1448"/>
      <c r="L182" s="1448"/>
      <c r="M182" s="1448"/>
      <c r="N182" s="1466"/>
      <c r="O182" s="1475"/>
      <c r="P182" s="1475"/>
    </row>
    <row r="183" spans="1:16" ht="21" customHeight="1" x14ac:dyDescent="0.25">
      <c r="A183" s="466"/>
      <c r="B183" s="418" t="s">
        <v>417</v>
      </c>
      <c r="C183" s="1461" t="s">
        <v>1026</v>
      </c>
      <c r="D183" s="1428"/>
      <c r="E183" s="1436"/>
      <c r="F183" s="12" t="s">
        <v>823</v>
      </c>
      <c r="G183" s="1897" t="s">
        <v>3741</v>
      </c>
      <c r="H183" s="1448"/>
      <c r="I183" s="1448"/>
      <c r="J183" s="1448"/>
      <c r="K183" s="1448"/>
      <c r="L183" s="1448"/>
      <c r="M183" s="1448"/>
      <c r="N183" s="1466"/>
      <c r="O183" s="1475"/>
      <c r="P183" s="1475"/>
    </row>
    <row r="184" spans="1:16" ht="21" customHeight="1" x14ac:dyDescent="0.25">
      <c r="A184" s="466"/>
      <c r="B184" s="418" t="s">
        <v>419</v>
      </c>
      <c r="C184" s="1461" t="s">
        <v>1027</v>
      </c>
      <c r="D184" s="1428"/>
      <c r="E184" s="1436"/>
      <c r="F184" s="12" t="s">
        <v>862</v>
      </c>
      <c r="G184" s="1897" t="s">
        <v>853</v>
      </c>
      <c r="H184" s="1448"/>
      <c r="I184" s="1448"/>
      <c r="J184" s="1448"/>
      <c r="K184" s="1448"/>
      <c r="L184" s="1448"/>
      <c r="M184" s="1448"/>
      <c r="N184" s="1466"/>
      <c r="O184" s="1475"/>
      <c r="P184" s="1475"/>
    </row>
    <row r="185" spans="1:16" ht="21" customHeight="1" x14ac:dyDescent="0.25">
      <c r="A185" s="466"/>
      <c r="B185" s="418" t="s">
        <v>540</v>
      </c>
      <c r="C185" s="1461" t="s">
        <v>1029</v>
      </c>
      <c r="D185" s="1428"/>
      <c r="E185" s="1436"/>
      <c r="F185" s="12" t="s">
        <v>862</v>
      </c>
      <c r="G185" s="1897" t="s">
        <v>853</v>
      </c>
      <c r="H185" s="1448"/>
      <c r="I185" s="1448"/>
      <c r="J185" s="1448"/>
      <c r="K185" s="1448"/>
      <c r="L185" s="1448"/>
      <c r="M185" s="1448"/>
      <c r="N185" s="1466"/>
      <c r="O185" s="1475"/>
      <c r="P185" s="1475"/>
    </row>
    <row r="186" spans="1:16" ht="21" customHeight="1" thickBot="1" x14ac:dyDescent="0.3">
      <c r="A186" s="466"/>
      <c r="B186" s="452" t="s">
        <v>542</v>
      </c>
      <c r="C186" s="1459" t="s">
        <v>1030</v>
      </c>
      <c r="D186" s="1448"/>
      <c r="E186" s="1445"/>
      <c r="F186" s="12" t="s">
        <v>862</v>
      </c>
      <c r="G186" s="1897" t="s">
        <v>853</v>
      </c>
      <c r="H186" s="1448"/>
      <c r="I186" s="1448"/>
      <c r="J186" s="1448"/>
      <c r="K186" s="1448"/>
      <c r="L186" s="1448"/>
      <c r="M186" s="1448"/>
      <c r="N186" s="1466"/>
      <c r="O186" s="1471"/>
      <c r="P186" s="1475"/>
    </row>
    <row r="187" spans="1:16" ht="34.5" customHeight="1" x14ac:dyDescent="0.25">
      <c r="B187" s="77" t="s">
        <v>598</v>
      </c>
      <c r="C187" s="1558" t="s">
        <v>1047</v>
      </c>
      <c r="D187" s="1439"/>
      <c r="E187" s="1439"/>
      <c r="F187" s="1439"/>
      <c r="G187" s="1559"/>
      <c r="H187" s="1560" t="s">
        <v>836</v>
      </c>
      <c r="I187" s="1439"/>
      <c r="J187" s="1559"/>
      <c r="K187" s="1561" t="s">
        <v>882</v>
      </c>
      <c r="L187" s="1722" t="s">
        <v>3742</v>
      </c>
      <c r="M187" s="1495"/>
      <c r="N187" s="1452"/>
      <c r="O187" s="1470" t="s">
        <v>3743</v>
      </c>
      <c r="P187" s="1470"/>
    </row>
    <row r="188" spans="1:16" ht="25.5" customHeight="1" x14ac:dyDescent="0.25">
      <c r="B188" s="419" t="s">
        <v>395</v>
      </c>
      <c r="C188" s="1461" t="s">
        <v>1048</v>
      </c>
      <c r="D188" s="1428"/>
      <c r="E188" s="1428"/>
      <c r="F188" s="1428"/>
      <c r="G188" s="1428"/>
      <c r="H188" s="1428"/>
      <c r="I188" s="1428"/>
      <c r="J188" s="1436"/>
      <c r="K188" s="1450"/>
      <c r="L188" s="1478"/>
      <c r="M188" s="1701"/>
      <c r="N188" s="1454"/>
      <c r="O188" s="1475"/>
      <c r="P188" s="1475"/>
    </row>
    <row r="189" spans="1:16" ht="20.25" customHeight="1" x14ac:dyDescent="0.25">
      <c r="B189" s="419"/>
      <c r="C189" s="3" t="s">
        <v>601</v>
      </c>
      <c r="D189" s="1549" t="s">
        <v>1049</v>
      </c>
      <c r="E189" s="1428"/>
      <c r="F189" s="1428"/>
      <c r="G189" s="1436"/>
      <c r="H189" s="1850" t="s">
        <v>853</v>
      </c>
      <c r="I189" s="1428"/>
      <c r="J189" s="1436"/>
      <c r="K189" s="1450"/>
      <c r="L189" s="1478"/>
      <c r="M189" s="1701"/>
      <c r="N189" s="1454"/>
      <c r="O189" s="1475"/>
      <c r="P189" s="1475"/>
    </row>
    <row r="190" spans="1:16" ht="20.25" customHeight="1" x14ac:dyDescent="0.25">
      <c r="B190" s="419"/>
      <c r="C190" s="494" t="s">
        <v>509</v>
      </c>
      <c r="D190" s="1461" t="s">
        <v>1050</v>
      </c>
      <c r="E190" s="1428"/>
      <c r="F190" s="1428"/>
      <c r="G190" s="1436"/>
      <c r="H190" s="1850" t="s">
        <v>853</v>
      </c>
      <c r="I190" s="1428"/>
      <c r="J190" s="1436"/>
      <c r="K190" s="1450"/>
      <c r="L190" s="1478"/>
      <c r="M190" s="1701"/>
      <c r="N190" s="1454"/>
      <c r="O190" s="1475"/>
      <c r="P190" s="1475"/>
    </row>
    <row r="191" spans="1:16" ht="20.25" customHeight="1" x14ac:dyDescent="0.25">
      <c r="B191" s="419"/>
      <c r="C191" s="494" t="s">
        <v>511</v>
      </c>
      <c r="D191" s="1461" t="s">
        <v>1051</v>
      </c>
      <c r="E191" s="1428"/>
      <c r="F191" s="1428"/>
      <c r="G191" s="1436"/>
      <c r="H191" s="1850" t="s">
        <v>853</v>
      </c>
      <c r="I191" s="1428"/>
      <c r="J191" s="1436"/>
      <c r="K191" s="1450"/>
      <c r="L191" s="1478"/>
      <c r="M191" s="1701"/>
      <c r="N191" s="1454"/>
      <c r="O191" s="1475"/>
      <c r="P191" s="1475"/>
    </row>
    <row r="192" spans="1:16" ht="20.25" customHeight="1" x14ac:dyDescent="0.25">
      <c r="B192" s="419"/>
      <c r="C192" s="494" t="s">
        <v>513</v>
      </c>
      <c r="D192" s="1461" t="s">
        <v>1052</v>
      </c>
      <c r="E192" s="1428"/>
      <c r="F192" s="1428"/>
      <c r="G192" s="1436"/>
      <c r="H192" s="1850" t="s">
        <v>853</v>
      </c>
      <c r="I192" s="1428"/>
      <c r="J192" s="1436"/>
      <c r="K192" s="1450"/>
      <c r="L192" s="1478"/>
      <c r="M192" s="1701"/>
      <c r="N192" s="1454"/>
      <c r="O192" s="1475"/>
      <c r="P192" s="1475"/>
    </row>
    <row r="193" spans="2:16" ht="23.25" customHeight="1" thickBot="1" x14ac:dyDescent="0.3">
      <c r="B193" s="419" t="s">
        <v>402</v>
      </c>
      <c r="C193" s="1459" t="s">
        <v>1053</v>
      </c>
      <c r="D193" s="1448"/>
      <c r="E193" s="1448"/>
      <c r="F193" s="1448"/>
      <c r="G193" s="1445"/>
      <c r="H193" s="1850" t="s">
        <v>853</v>
      </c>
      <c r="I193" s="1428"/>
      <c r="J193" s="1436"/>
      <c r="K193" s="1450"/>
      <c r="L193" s="1479"/>
      <c r="M193" s="1484"/>
      <c r="N193" s="1481"/>
      <c r="O193" s="1471"/>
      <c r="P193" s="1471"/>
    </row>
    <row r="194" spans="2:16" ht="27" customHeight="1" x14ac:dyDescent="0.25">
      <c r="B194" s="501" t="s">
        <v>604</v>
      </c>
      <c r="C194" s="1542" t="s">
        <v>1054</v>
      </c>
      <c r="D194" s="1428"/>
      <c r="E194" s="1428"/>
      <c r="F194" s="1428"/>
      <c r="G194" s="1428"/>
      <c r="H194" s="1428"/>
      <c r="I194" s="1428"/>
      <c r="J194" s="1428"/>
      <c r="K194" s="1428"/>
      <c r="L194" s="1428"/>
      <c r="M194" s="1428"/>
      <c r="N194" s="1429"/>
      <c r="O194" s="1470" t="s">
        <v>3744</v>
      </c>
      <c r="P194" s="1497"/>
    </row>
    <row r="195" spans="2:16" ht="21.75" customHeight="1" x14ac:dyDescent="0.25">
      <c r="B195" s="419" t="s">
        <v>395</v>
      </c>
      <c r="C195" s="1461" t="s">
        <v>1055</v>
      </c>
      <c r="D195" s="1428"/>
      <c r="E195" s="1428"/>
      <c r="F195" s="1428"/>
      <c r="G195" s="1436"/>
      <c r="H195" s="1462" t="s">
        <v>836</v>
      </c>
      <c r="I195" s="1428"/>
      <c r="J195" s="1436"/>
      <c r="K195" s="1514" t="s">
        <v>882</v>
      </c>
      <c r="L195" s="1640" t="s">
        <v>3745</v>
      </c>
      <c r="M195" s="1448"/>
      <c r="N195" s="1466"/>
      <c r="O195" s="1475"/>
      <c r="P195" s="1475"/>
    </row>
    <row r="196" spans="2:16" ht="21.75" customHeight="1" x14ac:dyDescent="0.25">
      <c r="B196" s="419" t="s">
        <v>402</v>
      </c>
      <c r="C196" s="1461" t="s">
        <v>1056</v>
      </c>
      <c r="D196" s="1428"/>
      <c r="E196" s="1428"/>
      <c r="F196" s="1428"/>
      <c r="G196" s="1436"/>
      <c r="H196" s="1462" t="s">
        <v>836</v>
      </c>
      <c r="I196" s="1428"/>
      <c r="J196" s="1436"/>
      <c r="K196" s="1490"/>
      <c r="L196" s="1478"/>
      <c r="M196" s="1701"/>
      <c r="N196" s="1454"/>
      <c r="O196" s="1475"/>
      <c r="P196" s="1475"/>
    </row>
    <row r="197" spans="2:16" ht="21" customHeight="1" x14ac:dyDescent="0.25">
      <c r="B197" s="419" t="s">
        <v>404</v>
      </c>
      <c r="C197" s="1461" t="s">
        <v>1057</v>
      </c>
      <c r="D197" s="1428"/>
      <c r="E197" s="1428"/>
      <c r="F197" s="1428"/>
      <c r="G197" s="1436"/>
      <c r="H197" s="2018" t="s">
        <v>853</v>
      </c>
      <c r="I197" s="1428"/>
      <c r="J197" s="1436"/>
      <c r="K197" s="1490"/>
      <c r="L197" s="1478"/>
      <c r="M197" s="1701"/>
      <c r="N197" s="1454"/>
      <c r="O197" s="1475"/>
      <c r="P197" s="1475"/>
    </row>
    <row r="198" spans="2:16" ht="26.25" customHeight="1" x14ac:dyDescent="0.25">
      <c r="B198" s="77"/>
      <c r="C198" s="1461" t="s">
        <v>1058</v>
      </c>
      <c r="D198" s="1428"/>
      <c r="E198" s="1436"/>
      <c r="F198" s="1850" t="s">
        <v>853</v>
      </c>
      <c r="G198" s="1428"/>
      <c r="H198" s="1428"/>
      <c r="I198" s="1428"/>
      <c r="J198" s="1436"/>
      <c r="K198" s="1490"/>
      <c r="L198" s="1478"/>
      <c r="M198" s="1701"/>
      <c r="N198" s="1454"/>
      <c r="O198" s="1471"/>
      <c r="P198" s="1471"/>
    </row>
    <row r="199" spans="2:16" ht="33" customHeight="1" x14ac:dyDescent="0.25">
      <c r="B199" s="419" t="s">
        <v>406</v>
      </c>
      <c r="C199" s="1584" t="s">
        <v>1059</v>
      </c>
      <c r="D199" s="1428"/>
      <c r="E199" s="1428"/>
      <c r="F199" s="1428"/>
      <c r="G199" s="1428"/>
      <c r="H199" s="1462" t="s">
        <v>862</v>
      </c>
      <c r="I199" s="1428"/>
      <c r="J199" s="1436"/>
      <c r="K199" s="1490"/>
      <c r="L199" s="1478"/>
      <c r="M199" s="1701"/>
      <c r="N199" s="1454"/>
      <c r="O199" s="1551" t="s">
        <v>2142</v>
      </c>
      <c r="P199" s="1470"/>
    </row>
    <row r="200" spans="2:16" ht="30.75" customHeight="1" x14ac:dyDescent="0.25">
      <c r="B200" s="503"/>
      <c r="C200" s="1461" t="s">
        <v>1060</v>
      </c>
      <c r="D200" s="1428"/>
      <c r="E200" s="1436"/>
      <c r="F200" s="1850" t="s">
        <v>853</v>
      </c>
      <c r="G200" s="1428"/>
      <c r="H200" s="1428"/>
      <c r="I200" s="1428"/>
      <c r="J200" s="1436"/>
      <c r="K200" s="1490"/>
      <c r="L200" s="1478"/>
      <c r="M200" s="1701"/>
      <c r="N200" s="1454"/>
      <c r="O200" s="1481"/>
      <c r="P200" s="1471"/>
    </row>
    <row r="201" spans="2:16" ht="36.75" customHeight="1" x14ac:dyDescent="0.25">
      <c r="B201" s="430" t="s">
        <v>612</v>
      </c>
      <c r="C201" s="1553" t="s">
        <v>1061</v>
      </c>
      <c r="D201" s="1701"/>
      <c r="E201" s="1701"/>
      <c r="F201" s="1701"/>
      <c r="G201" s="1701"/>
      <c r="H201" s="1462" t="s">
        <v>836</v>
      </c>
      <c r="I201" s="1428"/>
      <c r="J201" s="1436"/>
      <c r="K201" s="1490"/>
      <c r="L201" s="1478"/>
      <c r="M201" s="1701"/>
      <c r="N201" s="1454"/>
      <c r="O201" s="1554" t="s">
        <v>3746</v>
      </c>
      <c r="P201" s="1714"/>
    </row>
    <row r="202" spans="2:16" ht="27" customHeight="1" x14ac:dyDescent="0.25">
      <c r="B202" s="421" t="s">
        <v>395</v>
      </c>
      <c r="C202" s="1457" t="s">
        <v>1062</v>
      </c>
      <c r="D202" s="1428"/>
      <c r="E202" s="1428"/>
      <c r="F202" s="1428"/>
      <c r="G202" s="1428"/>
      <c r="H202" s="1653" t="s">
        <v>853</v>
      </c>
      <c r="I202" s="1428"/>
      <c r="J202" s="1436"/>
      <c r="K202" s="1515"/>
      <c r="L202" s="1479"/>
      <c r="M202" s="1484"/>
      <c r="N202" s="1481"/>
      <c r="O202" s="1481"/>
      <c r="P202" s="1471"/>
    </row>
    <row r="203" spans="2:16" ht="24" customHeight="1" x14ac:dyDescent="0.25">
      <c r="B203" s="77" t="s">
        <v>615</v>
      </c>
      <c r="C203" s="1457" t="s">
        <v>1063</v>
      </c>
      <c r="D203" s="1428"/>
      <c r="E203" s="1428"/>
      <c r="F203" s="1428"/>
      <c r="G203" s="1428"/>
      <c r="H203" s="1428"/>
      <c r="I203" s="1428"/>
      <c r="J203" s="1428"/>
      <c r="K203" s="1428"/>
      <c r="L203" s="1428"/>
      <c r="M203" s="1428"/>
      <c r="N203" s="1428"/>
      <c r="O203" s="1470" t="s">
        <v>2144</v>
      </c>
      <c r="P203" s="1506"/>
    </row>
    <row r="204" spans="2:16" ht="57.75" customHeight="1" x14ac:dyDescent="0.25">
      <c r="B204" s="504" t="s">
        <v>395</v>
      </c>
      <c r="C204" s="1595" t="s">
        <v>964</v>
      </c>
      <c r="D204" s="1428"/>
      <c r="E204" s="1428"/>
      <c r="F204" s="1428"/>
      <c r="G204" s="1428"/>
      <c r="H204" s="1428"/>
      <c r="I204" s="1428"/>
      <c r="J204" s="1436"/>
      <c r="K204" s="12" t="s">
        <v>823</v>
      </c>
      <c r="L204" s="1546" t="s">
        <v>882</v>
      </c>
      <c r="M204" s="1547" t="s">
        <v>3747</v>
      </c>
      <c r="N204" s="1448"/>
      <c r="O204" s="1475"/>
      <c r="P204" s="1475"/>
    </row>
    <row r="205" spans="2:16" ht="31.5" customHeight="1" x14ac:dyDescent="0.25">
      <c r="B205" s="504" t="s">
        <v>402</v>
      </c>
      <c r="C205" s="1595" t="s">
        <v>1065</v>
      </c>
      <c r="D205" s="1428"/>
      <c r="E205" s="1428"/>
      <c r="F205" s="1428"/>
      <c r="G205" s="1428"/>
      <c r="H205" s="1428"/>
      <c r="I205" s="1428"/>
      <c r="J205" s="1436"/>
      <c r="K205" s="12" t="s">
        <v>823</v>
      </c>
      <c r="L205" s="1490"/>
      <c r="M205" s="1478"/>
      <c r="N205" s="1701"/>
      <c r="O205" s="1475"/>
      <c r="P205" s="1475"/>
    </row>
    <row r="206" spans="2:16" ht="42.75" customHeight="1" x14ac:dyDescent="0.25">
      <c r="B206" s="504" t="s">
        <v>404</v>
      </c>
      <c r="C206" s="1595" t="s">
        <v>1066</v>
      </c>
      <c r="D206" s="1428"/>
      <c r="E206" s="1428"/>
      <c r="F206" s="1428"/>
      <c r="G206" s="1428"/>
      <c r="H206" s="1428"/>
      <c r="I206" s="1428"/>
      <c r="J206" s="1436"/>
      <c r="K206" s="12" t="s">
        <v>823</v>
      </c>
      <c r="L206" s="1490"/>
      <c r="M206" s="1478"/>
      <c r="N206" s="1701"/>
      <c r="O206" s="1475"/>
      <c r="P206" s="1475"/>
    </row>
    <row r="207" spans="2:16" ht="21.75" customHeight="1" x14ac:dyDescent="0.25">
      <c r="B207" s="504" t="s">
        <v>406</v>
      </c>
      <c r="C207" s="1595" t="s">
        <v>1067</v>
      </c>
      <c r="D207" s="1428"/>
      <c r="E207" s="1428"/>
      <c r="F207" s="1428"/>
      <c r="G207" s="1428"/>
      <c r="H207" s="1428"/>
      <c r="I207" s="1428"/>
      <c r="J207" s="1436"/>
      <c r="K207" s="12" t="s">
        <v>823</v>
      </c>
      <c r="L207" s="1490"/>
      <c r="M207" s="1478"/>
      <c r="N207" s="1701"/>
      <c r="O207" s="1475"/>
      <c r="P207" s="1475"/>
    </row>
    <row r="208" spans="2:16" ht="21.75" customHeight="1" x14ac:dyDescent="0.25">
      <c r="B208" s="504" t="s">
        <v>409</v>
      </c>
      <c r="C208" s="1595" t="s">
        <v>1068</v>
      </c>
      <c r="D208" s="1428"/>
      <c r="E208" s="1428"/>
      <c r="F208" s="1428"/>
      <c r="G208" s="1428"/>
      <c r="H208" s="1428"/>
      <c r="I208" s="1428"/>
      <c r="J208" s="1436"/>
      <c r="K208" s="12" t="s">
        <v>823</v>
      </c>
      <c r="L208" s="1490"/>
      <c r="M208" s="1478"/>
      <c r="N208" s="1701"/>
      <c r="O208" s="1475"/>
      <c r="P208" s="1475"/>
    </row>
    <row r="209" spans="2:16" ht="21.75" customHeight="1" x14ac:dyDescent="0.25">
      <c r="B209" s="504" t="s">
        <v>411</v>
      </c>
      <c r="C209" s="1595" t="s">
        <v>1069</v>
      </c>
      <c r="D209" s="1428"/>
      <c r="E209" s="1428"/>
      <c r="F209" s="1428"/>
      <c r="G209" s="1428"/>
      <c r="H209" s="1428"/>
      <c r="I209" s="1428"/>
      <c r="J209" s="1436"/>
      <c r="K209" s="12" t="s">
        <v>823</v>
      </c>
      <c r="L209" s="1490"/>
      <c r="M209" s="1478"/>
      <c r="N209" s="1701"/>
      <c r="O209" s="1475"/>
      <c r="P209" s="1475"/>
    </row>
    <row r="210" spans="2:16" ht="21.75" customHeight="1" x14ac:dyDescent="0.25">
      <c r="B210" s="504" t="s">
        <v>414</v>
      </c>
      <c r="C210" s="1595" t="s">
        <v>969</v>
      </c>
      <c r="D210" s="1428"/>
      <c r="E210" s="1428"/>
      <c r="F210" s="1428"/>
      <c r="G210" s="1428"/>
      <c r="H210" s="1428"/>
      <c r="I210" s="1428"/>
      <c r="J210" s="1436"/>
      <c r="K210" s="12" t="s">
        <v>823</v>
      </c>
      <c r="L210" s="1490"/>
      <c r="M210" s="1478"/>
      <c r="N210" s="1701"/>
      <c r="O210" s="1475"/>
      <c r="P210" s="1475"/>
    </row>
    <row r="211" spans="2:16" ht="21.75" customHeight="1" x14ac:dyDescent="0.25">
      <c r="B211" s="504" t="s">
        <v>417</v>
      </c>
      <c r="C211" s="1595" t="s">
        <v>1070</v>
      </c>
      <c r="D211" s="1428"/>
      <c r="E211" s="1428"/>
      <c r="F211" s="1428"/>
      <c r="G211" s="1428"/>
      <c r="H211" s="1428"/>
      <c r="I211" s="1428"/>
      <c r="J211" s="1436"/>
      <c r="K211" s="12" t="s">
        <v>823</v>
      </c>
      <c r="L211" s="1490"/>
      <c r="M211" s="1478"/>
      <c r="N211" s="1701"/>
      <c r="O211" s="1475"/>
      <c r="P211" s="1475"/>
    </row>
    <row r="212" spans="2:16" ht="21.75" customHeight="1" x14ac:dyDescent="0.25">
      <c r="B212" s="504" t="s">
        <v>419</v>
      </c>
      <c r="C212" s="1595" t="s">
        <v>1071</v>
      </c>
      <c r="D212" s="1428"/>
      <c r="E212" s="1428"/>
      <c r="F212" s="1428"/>
      <c r="G212" s="1428"/>
      <c r="H212" s="1428"/>
      <c r="I212" s="1428"/>
      <c r="J212" s="1436"/>
      <c r="K212" s="12" t="s">
        <v>823</v>
      </c>
      <c r="L212" s="1490"/>
      <c r="M212" s="1478"/>
      <c r="N212" s="1701"/>
      <c r="O212" s="1475"/>
      <c r="P212" s="1475"/>
    </row>
    <row r="213" spans="2:16" ht="21.75" customHeight="1" x14ac:dyDescent="0.25">
      <c r="B213" s="504" t="s">
        <v>540</v>
      </c>
      <c r="C213" s="1595" t="s">
        <v>974</v>
      </c>
      <c r="D213" s="1428"/>
      <c r="E213" s="1428"/>
      <c r="F213" s="1428"/>
      <c r="G213" s="1428"/>
      <c r="H213" s="1428"/>
      <c r="I213" s="1428"/>
      <c r="J213" s="1436"/>
      <c r="K213" s="12" t="s">
        <v>836</v>
      </c>
      <c r="L213" s="1490"/>
      <c r="M213" s="1478"/>
      <c r="N213" s="1701"/>
      <c r="O213" s="1475"/>
      <c r="P213" s="1475"/>
    </row>
    <row r="214" spans="2:16" ht="21.75" customHeight="1" x14ac:dyDescent="0.25">
      <c r="B214" s="504" t="s">
        <v>542</v>
      </c>
      <c r="C214" s="1595" t="s">
        <v>975</v>
      </c>
      <c r="D214" s="1428"/>
      <c r="E214" s="1428"/>
      <c r="F214" s="1428"/>
      <c r="G214" s="1428"/>
      <c r="H214" s="1428"/>
      <c r="I214" s="1428"/>
      <c r="J214" s="1436"/>
      <c r="K214" s="12" t="s">
        <v>836</v>
      </c>
      <c r="L214" s="1490"/>
      <c r="M214" s="1478"/>
      <c r="N214" s="1701"/>
      <c r="O214" s="1475"/>
      <c r="P214" s="1475"/>
    </row>
    <row r="215" spans="2:16" ht="21.75" customHeight="1" x14ac:dyDescent="0.25">
      <c r="B215" s="504" t="s">
        <v>625</v>
      </c>
      <c r="C215" s="1595" t="s">
        <v>976</v>
      </c>
      <c r="D215" s="1428"/>
      <c r="E215" s="1428"/>
      <c r="F215" s="1428"/>
      <c r="G215" s="1428"/>
      <c r="H215" s="1428"/>
      <c r="I215" s="1428"/>
      <c r="J215" s="1436"/>
      <c r="K215" s="12" t="s">
        <v>836</v>
      </c>
      <c r="L215" s="1490"/>
      <c r="M215" s="1478"/>
      <c r="N215" s="1701"/>
      <c r="O215" s="1475"/>
      <c r="P215" s="1475"/>
    </row>
    <row r="216" spans="2:16" ht="24" customHeight="1" x14ac:dyDescent="0.25">
      <c r="B216" s="504" t="s">
        <v>546</v>
      </c>
      <c r="C216" s="1461" t="s">
        <v>1072</v>
      </c>
      <c r="D216" s="1428"/>
      <c r="E216" s="1428"/>
      <c r="F216" s="1428"/>
      <c r="G216" s="1428"/>
      <c r="H216" s="1428"/>
      <c r="I216" s="1428"/>
      <c r="J216" s="1436"/>
      <c r="K216" s="12" t="s">
        <v>836</v>
      </c>
      <c r="L216" s="1490"/>
      <c r="M216" s="1478"/>
      <c r="N216" s="1701"/>
      <c r="O216" s="1475"/>
      <c r="P216" s="1475"/>
    </row>
    <row r="217" spans="2:16" ht="27" customHeight="1" x14ac:dyDescent="0.25">
      <c r="B217" s="506"/>
      <c r="C217" s="1461" t="s">
        <v>1073</v>
      </c>
      <c r="D217" s="1428"/>
      <c r="E217" s="1436"/>
      <c r="F217" s="1548" t="s">
        <v>853</v>
      </c>
      <c r="G217" s="1428"/>
      <c r="H217" s="1428"/>
      <c r="I217" s="1428"/>
      <c r="J217" s="1428"/>
      <c r="K217" s="1428"/>
      <c r="L217" s="1490"/>
      <c r="M217" s="1478"/>
      <c r="N217" s="1701"/>
      <c r="O217" s="1475"/>
      <c r="P217" s="1475"/>
    </row>
    <row r="218" spans="2:16" ht="23.25" customHeight="1" x14ac:dyDescent="0.25">
      <c r="B218" s="507" t="s">
        <v>629</v>
      </c>
      <c r="C218" s="1549" t="s">
        <v>1074</v>
      </c>
      <c r="D218" s="1428"/>
      <c r="E218" s="1428"/>
      <c r="F218" s="1428"/>
      <c r="G218" s="1428"/>
      <c r="H218" s="1428"/>
      <c r="I218" s="1428"/>
      <c r="J218" s="1436"/>
      <c r="K218" s="311">
        <v>2016</v>
      </c>
      <c r="L218" s="1490"/>
      <c r="M218" s="1478"/>
      <c r="N218" s="1701"/>
      <c r="O218" s="1475"/>
      <c r="P218" s="1475"/>
    </row>
    <row r="219" spans="2:16" ht="23.25" customHeight="1" x14ac:dyDescent="0.25">
      <c r="B219" s="507" t="s">
        <v>631</v>
      </c>
      <c r="C219" s="1461" t="s">
        <v>1075</v>
      </c>
      <c r="D219" s="1428"/>
      <c r="E219" s="1436"/>
      <c r="F219" s="1492" t="s">
        <v>3748</v>
      </c>
      <c r="G219" s="1428"/>
      <c r="H219" s="1428"/>
      <c r="I219" s="1428"/>
      <c r="J219" s="1428"/>
      <c r="K219" s="1428"/>
      <c r="L219" s="1515"/>
      <c r="M219" s="1479"/>
      <c r="N219" s="1484"/>
      <c r="O219" s="1471"/>
      <c r="P219" s="1475"/>
    </row>
    <row r="220" spans="2:16" ht="23.25" customHeight="1" x14ac:dyDescent="0.25">
      <c r="B220" s="507" t="s">
        <v>633</v>
      </c>
      <c r="C220" s="1542" t="s">
        <v>1077</v>
      </c>
      <c r="D220" s="1428"/>
      <c r="E220" s="1428"/>
      <c r="F220" s="1428"/>
      <c r="G220" s="1428"/>
      <c r="H220" s="1428"/>
      <c r="I220" s="1428"/>
      <c r="J220" s="1428"/>
      <c r="K220" s="1428"/>
      <c r="L220" s="1428"/>
      <c r="M220" s="1428"/>
      <c r="N220" s="1429"/>
      <c r="O220" s="1506" t="s">
        <v>2146</v>
      </c>
      <c r="P220" s="1470"/>
    </row>
    <row r="221" spans="2:16" ht="27.75" customHeight="1" x14ac:dyDescent="0.25">
      <c r="B221" s="504" t="s">
        <v>395</v>
      </c>
      <c r="C221" s="1540" t="s">
        <v>1078</v>
      </c>
      <c r="D221" s="1428"/>
      <c r="E221" s="1436"/>
      <c r="F221" s="1474" t="s">
        <v>1079</v>
      </c>
      <c r="G221" s="1436"/>
      <c r="H221" s="1541" t="s">
        <v>882</v>
      </c>
      <c r="I221" s="1537" t="s">
        <v>3749</v>
      </c>
      <c r="J221" s="1448"/>
      <c r="K221" s="1448"/>
      <c r="L221" s="1448"/>
      <c r="M221" s="1448"/>
      <c r="N221" s="1466"/>
      <c r="O221" s="1475"/>
      <c r="P221" s="1475"/>
    </row>
    <row r="222" spans="2:16" ht="27.75" customHeight="1" x14ac:dyDescent="0.25">
      <c r="B222" s="504" t="s">
        <v>402</v>
      </c>
      <c r="C222" s="1540" t="s">
        <v>1080</v>
      </c>
      <c r="D222" s="1428"/>
      <c r="E222" s="1436"/>
      <c r="F222" s="1474" t="s">
        <v>2147</v>
      </c>
      <c r="G222" s="1436"/>
      <c r="H222" s="1701"/>
      <c r="I222" s="1478"/>
      <c r="J222" s="1701"/>
      <c r="K222" s="1701"/>
      <c r="L222" s="1701"/>
      <c r="M222" s="1701"/>
      <c r="N222" s="1454"/>
      <c r="O222" s="1475"/>
      <c r="P222" s="1475"/>
    </row>
    <row r="223" spans="2:16" ht="27.75" customHeight="1" x14ac:dyDescent="0.25">
      <c r="B223" s="504" t="s">
        <v>404</v>
      </c>
      <c r="C223" s="1540" t="s">
        <v>1082</v>
      </c>
      <c r="D223" s="1428"/>
      <c r="E223" s="1436"/>
      <c r="F223" s="1474" t="s">
        <v>3750</v>
      </c>
      <c r="G223" s="1436"/>
      <c r="H223" s="1701"/>
      <c r="I223" s="1478"/>
      <c r="J223" s="1701"/>
      <c r="K223" s="1701"/>
      <c r="L223" s="1701"/>
      <c r="M223" s="1701"/>
      <c r="N223" s="1454"/>
      <c r="O223" s="1475"/>
      <c r="P223" s="1475"/>
    </row>
    <row r="224" spans="2:16" ht="27.75" customHeight="1" x14ac:dyDescent="0.25">
      <c r="B224" s="504" t="s">
        <v>406</v>
      </c>
      <c r="C224" s="1540" t="s">
        <v>1083</v>
      </c>
      <c r="D224" s="1428"/>
      <c r="E224" s="1436"/>
      <c r="F224" s="1474" t="s">
        <v>836</v>
      </c>
      <c r="G224" s="1436"/>
      <c r="H224" s="1701"/>
      <c r="I224" s="1478"/>
      <c r="J224" s="1701"/>
      <c r="K224" s="1701"/>
      <c r="L224" s="1701"/>
      <c r="M224" s="1701"/>
      <c r="N224" s="1454"/>
      <c r="O224" s="1475"/>
      <c r="P224" s="1475"/>
    </row>
    <row r="225" spans="1:16" ht="27.75" customHeight="1" x14ac:dyDescent="0.25">
      <c r="B225" s="504" t="s">
        <v>409</v>
      </c>
      <c r="C225" s="1540" t="s">
        <v>1085</v>
      </c>
      <c r="D225" s="1428"/>
      <c r="E225" s="1436"/>
      <c r="F225" s="1474" t="s">
        <v>836</v>
      </c>
      <c r="G225" s="1436"/>
      <c r="H225" s="1701"/>
      <c r="I225" s="1478"/>
      <c r="J225" s="1701"/>
      <c r="K225" s="1701"/>
      <c r="L225" s="1701"/>
      <c r="M225" s="1701"/>
      <c r="N225" s="1454"/>
      <c r="O225" s="1475"/>
      <c r="P225" s="1475"/>
    </row>
    <row r="226" spans="1:16" ht="23.25" customHeight="1" x14ac:dyDescent="0.25">
      <c r="B226" s="507"/>
      <c r="C226" s="1540" t="s">
        <v>1086</v>
      </c>
      <c r="D226" s="1428"/>
      <c r="E226" s="1436"/>
      <c r="F226" s="1474" t="s">
        <v>853</v>
      </c>
      <c r="G226" s="1436"/>
      <c r="H226" s="1484"/>
      <c r="I226" s="1479"/>
      <c r="J226" s="1484"/>
      <c r="K226" s="1484"/>
      <c r="L226" s="1484"/>
      <c r="M226" s="1484"/>
      <c r="N226" s="1481"/>
      <c r="O226" s="1475"/>
      <c r="P226" s="1471"/>
    </row>
    <row r="227" spans="1:16" ht="52.5" customHeight="1" x14ac:dyDescent="0.25">
      <c r="B227" s="507" t="s">
        <v>641</v>
      </c>
      <c r="C227" s="1457" t="s">
        <v>1088</v>
      </c>
      <c r="D227" s="1428"/>
      <c r="E227" s="1428"/>
      <c r="F227" s="1428"/>
      <c r="G227" s="4" t="s">
        <v>229</v>
      </c>
      <c r="H227" s="508" t="s">
        <v>882</v>
      </c>
      <c r="I227" s="1536" t="s">
        <v>3751</v>
      </c>
      <c r="J227" s="1428"/>
      <c r="K227" s="1428"/>
      <c r="L227" s="1428"/>
      <c r="M227" s="1428"/>
      <c r="N227" s="1429"/>
      <c r="O227" s="500" t="s">
        <v>2138</v>
      </c>
      <c r="P227" s="379"/>
    </row>
    <row r="228" spans="1:16" ht="52.5" customHeight="1" x14ac:dyDescent="0.25">
      <c r="B228" s="1543" t="s">
        <v>1089</v>
      </c>
      <c r="C228" s="1428"/>
      <c r="D228" s="1428"/>
      <c r="E228" s="1428"/>
      <c r="F228" s="1428"/>
      <c r="G228" s="1428"/>
      <c r="H228" s="1428"/>
      <c r="I228" s="1428"/>
      <c r="J228" s="1428"/>
      <c r="K228" s="1428"/>
      <c r="L228" s="1428"/>
      <c r="M228" s="1428"/>
      <c r="N228" s="1429"/>
      <c r="O228" s="1506" t="s">
        <v>2151</v>
      </c>
      <c r="P228" s="378"/>
    </row>
    <row r="229" spans="1:16" ht="33" customHeight="1" x14ac:dyDescent="0.25">
      <c r="B229" s="507" t="s">
        <v>644</v>
      </c>
      <c r="C229" s="1457" t="s">
        <v>1090</v>
      </c>
      <c r="D229" s="1428"/>
      <c r="E229" s="1428"/>
      <c r="F229" s="13" t="s">
        <v>823</v>
      </c>
      <c r="G229" s="518" t="s">
        <v>882</v>
      </c>
      <c r="H229" s="1544"/>
      <c r="I229" s="1428"/>
      <c r="J229" s="1428"/>
      <c r="K229" s="1428"/>
      <c r="L229" s="1428"/>
      <c r="M229" s="1428"/>
      <c r="N229" s="1429"/>
      <c r="O229" s="1475"/>
      <c r="P229" s="1720"/>
    </row>
    <row r="230" spans="1:16" ht="33" customHeight="1" x14ac:dyDescent="0.25">
      <c r="A230" s="466"/>
      <c r="B230" s="509" t="s">
        <v>395</v>
      </c>
      <c r="C230" s="1461" t="s">
        <v>1091</v>
      </c>
      <c r="D230" s="1428"/>
      <c r="E230" s="1436"/>
      <c r="F230" s="13" t="s">
        <v>836</v>
      </c>
      <c r="G230" s="518" t="s">
        <v>882</v>
      </c>
      <c r="H230" s="1537"/>
      <c r="I230" s="1428"/>
      <c r="J230" s="1428"/>
      <c r="K230" s="1428"/>
      <c r="L230" s="1428"/>
      <c r="M230" s="1428"/>
      <c r="N230" s="1429"/>
      <c r="O230" s="1475"/>
      <c r="P230" s="1475"/>
    </row>
    <row r="231" spans="1:16" ht="33" customHeight="1" x14ac:dyDescent="0.25">
      <c r="A231" s="466"/>
      <c r="B231" s="509" t="s">
        <v>402</v>
      </c>
      <c r="C231" s="1461" t="s">
        <v>1092</v>
      </c>
      <c r="D231" s="1428"/>
      <c r="E231" s="1436"/>
      <c r="F231" s="4" t="s">
        <v>823</v>
      </c>
      <c r="G231" s="518" t="s">
        <v>882</v>
      </c>
      <c r="H231" s="1537"/>
      <c r="I231" s="1428"/>
      <c r="J231" s="1428"/>
      <c r="K231" s="1428"/>
      <c r="L231" s="1428"/>
      <c r="M231" s="1428"/>
      <c r="N231" s="1429"/>
      <c r="O231" s="1475"/>
      <c r="P231" s="1475"/>
    </row>
    <row r="232" spans="1:16" ht="26.25" customHeight="1" x14ac:dyDescent="0.25">
      <c r="B232" s="510" t="s">
        <v>648</v>
      </c>
      <c r="C232" s="1457" t="s">
        <v>1093</v>
      </c>
      <c r="D232" s="1428"/>
      <c r="E232" s="1428"/>
      <c r="F232" s="1428"/>
      <c r="G232" s="1428"/>
      <c r="H232" s="1428"/>
      <c r="I232" s="1428"/>
      <c r="J232" s="1428"/>
      <c r="K232" s="1428"/>
      <c r="L232" s="1428"/>
      <c r="M232" s="1428"/>
      <c r="N232" s="1428"/>
      <c r="O232" s="1475"/>
      <c r="P232" s="1475"/>
    </row>
    <row r="233" spans="1:16" ht="30" customHeight="1" x14ac:dyDescent="0.25">
      <c r="B233" s="511" t="s">
        <v>395</v>
      </c>
      <c r="C233" s="1461" t="s">
        <v>1094</v>
      </c>
      <c r="D233" s="1428"/>
      <c r="E233" s="1436"/>
      <c r="F233" s="4" t="s">
        <v>823</v>
      </c>
      <c r="G233" s="518" t="s">
        <v>882</v>
      </c>
      <c r="H233" s="1537"/>
      <c r="I233" s="1428"/>
      <c r="J233" s="1428"/>
      <c r="K233" s="1428"/>
      <c r="L233" s="1428"/>
      <c r="M233" s="1428"/>
      <c r="N233" s="1429"/>
      <c r="O233" s="1475"/>
      <c r="P233" s="1475"/>
    </row>
    <row r="234" spans="1:16" ht="29.25" customHeight="1" x14ac:dyDescent="0.25">
      <c r="B234" s="421" t="s">
        <v>402</v>
      </c>
      <c r="C234" s="1457" t="s">
        <v>1095</v>
      </c>
      <c r="D234" s="1428"/>
      <c r="E234" s="1428"/>
      <c r="F234" s="4" t="s">
        <v>823</v>
      </c>
      <c r="G234" s="518" t="s">
        <v>882</v>
      </c>
      <c r="H234" s="1537"/>
      <c r="I234" s="1428"/>
      <c r="J234" s="1428"/>
      <c r="K234" s="1428"/>
      <c r="L234" s="1428"/>
      <c r="M234" s="1428"/>
      <c r="N234" s="1429"/>
      <c r="O234" s="1475"/>
      <c r="P234" s="1475"/>
    </row>
    <row r="235" spans="1:16" ht="38.450000000000003" customHeight="1" x14ac:dyDescent="0.25">
      <c r="B235" s="421" t="s">
        <v>404</v>
      </c>
      <c r="C235" s="1584" t="s">
        <v>1096</v>
      </c>
      <c r="D235" s="1428"/>
      <c r="E235" s="1428"/>
      <c r="F235" s="4" t="s">
        <v>823</v>
      </c>
      <c r="G235" s="518" t="s">
        <v>882</v>
      </c>
      <c r="H235" s="1537"/>
      <c r="I235" s="1428"/>
      <c r="J235" s="1428"/>
      <c r="K235" s="1428"/>
      <c r="L235" s="1428"/>
      <c r="M235" s="1428"/>
      <c r="N235" s="1429"/>
      <c r="O235" s="1475"/>
      <c r="P235" s="1475"/>
    </row>
    <row r="236" spans="1:16" ht="33" customHeight="1" thickBot="1" x14ac:dyDescent="0.3">
      <c r="B236" s="510" t="s">
        <v>653</v>
      </c>
      <c r="C236" s="1457" t="s">
        <v>1097</v>
      </c>
      <c r="D236" s="1428"/>
      <c r="E236" s="1428"/>
      <c r="F236" s="13" t="s">
        <v>823</v>
      </c>
      <c r="G236" s="1538" t="s">
        <v>882</v>
      </c>
      <c r="H236" s="1718" t="s">
        <v>3752</v>
      </c>
      <c r="I236" s="1448"/>
      <c r="J236" s="1448"/>
      <c r="K236" s="1448"/>
      <c r="L236" s="1448"/>
      <c r="M236" s="1448"/>
      <c r="N236" s="1466"/>
      <c r="O236" s="1719" t="s">
        <v>2138</v>
      </c>
      <c r="P236" s="1500"/>
    </row>
    <row r="237" spans="1:16" ht="30" customHeight="1" x14ac:dyDescent="0.25">
      <c r="B237" s="504" t="s">
        <v>395</v>
      </c>
      <c r="C237" s="1461" t="s">
        <v>1098</v>
      </c>
      <c r="D237" s="1428"/>
      <c r="E237" s="1436"/>
      <c r="F237" s="14" t="s">
        <v>836</v>
      </c>
      <c r="G237" s="1490"/>
      <c r="H237" s="1478"/>
      <c r="I237" s="1701"/>
      <c r="J237" s="1701"/>
      <c r="K237" s="1701"/>
      <c r="L237" s="1701"/>
      <c r="M237" s="1701"/>
      <c r="N237" s="1454"/>
      <c r="O237" s="1475"/>
      <c r="P237" s="1475"/>
    </row>
    <row r="238" spans="1:16" ht="30" customHeight="1" x14ac:dyDescent="0.25">
      <c r="B238" s="504" t="s">
        <v>402</v>
      </c>
      <c r="C238" s="1461" t="s">
        <v>1099</v>
      </c>
      <c r="D238" s="1428"/>
      <c r="E238" s="1436"/>
      <c r="F238" s="14" t="s">
        <v>836</v>
      </c>
      <c r="G238" s="1490"/>
      <c r="H238" s="1478"/>
      <c r="I238" s="1701"/>
      <c r="J238" s="1701"/>
      <c r="K238" s="1701"/>
      <c r="L238" s="1701"/>
      <c r="M238" s="1701"/>
      <c r="N238" s="1454"/>
      <c r="O238" s="1475"/>
      <c r="P238" s="1475"/>
    </row>
    <row r="239" spans="1:16" ht="30" customHeight="1" x14ac:dyDescent="0.25">
      <c r="B239" s="504" t="s">
        <v>404</v>
      </c>
      <c r="C239" s="1461" t="s">
        <v>1100</v>
      </c>
      <c r="D239" s="1428"/>
      <c r="E239" s="1436"/>
      <c r="F239" s="14" t="s">
        <v>823</v>
      </c>
      <c r="G239" s="1490"/>
      <c r="H239" s="1478"/>
      <c r="I239" s="1701"/>
      <c r="J239" s="1701"/>
      <c r="K239" s="1701"/>
      <c r="L239" s="1701"/>
      <c r="M239" s="1701"/>
      <c r="N239" s="1454"/>
      <c r="O239" s="1475"/>
      <c r="P239" s="1475"/>
    </row>
    <row r="240" spans="1:16" ht="42" customHeight="1" thickBot="1" x14ac:dyDescent="0.3">
      <c r="B240" s="513" t="s">
        <v>406</v>
      </c>
      <c r="C240" s="1423" t="s">
        <v>1101</v>
      </c>
      <c r="D240" s="1424"/>
      <c r="E240" s="1425"/>
      <c r="F240" s="14" t="s">
        <v>862</v>
      </c>
      <c r="G240" s="1464"/>
      <c r="H240" s="1467"/>
      <c r="I240" s="1468"/>
      <c r="J240" s="1468"/>
      <c r="K240" s="1468"/>
      <c r="L240" s="1468"/>
      <c r="M240" s="1468"/>
      <c r="N240" s="1469"/>
      <c r="O240" s="1422"/>
      <c r="P240" s="1422"/>
    </row>
    <row r="241" spans="2:16" ht="21.75" customHeight="1" thickBot="1" x14ac:dyDescent="0.3">
      <c r="B241" s="1434" t="s">
        <v>1102</v>
      </c>
      <c r="C241" s="1431"/>
      <c r="D241" s="1431"/>
      <c r="E241" s="1431"/>
      <c r="F241" s="1431"/>
      <c r="G241" s="1431"/>
      <c r="H241" s="1431"/>
      <c r="I241" s="1431"/>
      <c r="J241" s="1431"/>
      <c r="K241" s="1431"/>
      <c r="L241" s="1431"/>
      <c r="M241" s="1431"/>
      <c r="N241" s="1431"/>
      <c r="O241" s="1431"/>
      <c r="P241" s="1433"/>
    </row>
    <row r="242" spans="2:16" ht="43.35" customHeight="1" x14ac:dyDescent="0.25">
      <c r="B242" s="514" t="s">
        <v>659</v>
      </c>
      <c r="C242" s="1591" t="s">
        <v>1103</v>
      </c>
      <c r="D242" s="1439"/>
      <c r="E242" s="1439"/>
      <c r="F242" s="1439"/>
      <c r="G242" s="13" t="s">
        <v>823</v>
      </c>
      <c r="H242" s="515" t="s">
        <v>882</v>
      </c>
      <c r="I242" s="1593" t="s">
        <v>3753</v>
      </c>
      <c r="J242" s="1439"/>
      <c r="K242" s="1439"/>
      <c r="L242" s="1439"/>
      <c r="M242" s="1439"/>
      <c r="N242" s="1440"/>
      <c r="O242" s="1497" t="s">
        <v>2152</v>
      </c>
      <c r="P242" s="1497"/>
    </row>
    <row r="243" spans="2:16" ht="21.75" customHeight="1" x14ac:dyDescent="0.25">
      <c r="B243" s="1664" t="s">
        <v>1104</v>
      </c>
      <c r="C243" s="1428"/>
      <c r="D243" s="1428"/>
      <c r="E243" s="1428"/>
      <c r="F243" s="1428"/>
      <c r="G243" s="1428"/>
      <c r="H243" s="1428"/>
      <c r="I243" s="1428"/>
      <c r="J243" s="1428"/>
      <c r="K243" s="1428"/>
      <c r="L243" s="1428"/>
      <c r="M243" s="1428"/>
      <c r="N243" s="1429"/>
      <c r="O243" s="1475"/>
      <c r="P243" s="1475"/>
    </row>
    <row r="244" spans="2:16" ht="63.95" customHeight="1" x14ac:dyDescent="0.25">
      <c r="B244" s="204" t="s">
        <v>395</v>
      </c>
      <c r="C244" s="1491" t="s">
        <v>1105</v>
      </c>
      <c r="D244" s="1484"/>
      <c r="E244" s="1484"/>
      <c r="F244" s="1484"/>
      <c r="G244" s="517" t="s">
        <v>823</v>
      </c>
      <c r="H244" s="1716" t="s">
        <v>882</v>
      </c>
      <c r="I244" s="2096" t="s">
        <v>3754</v>
      </c>
      <c r="J244" s="1448"/>
      <c r="K244" s="1448"/>
      <c r="L244" s="1448"/>
      <c r="M244" s="1448"/>
      <c r="N244" s="1466"/>
      <c r="O244" s="1475"/>
      <c r="P244" s="1475"/>
    </row>
    <row r="245" spans="2:16" ht="33" customHeight="1" x14ac:dyDescent="0.25">
      <c r="B245" s="421" t="s">
        <v>402</v>
      </c>
      <c r="C245" s="1461" t="s">
        <v>1106</v>
      </c>
      <c r="D245" s="1428"/>
      <c r="E245" s="1428"/>
      <c r="F245" s="1428"/>
      <c r="G245" s="1436"/>
      <c r="H245" s="1490"/>
      <c r="I245" s="1701"/>
      <c r="J245" s="1701"/>
      <c r="K245" s="1701"/>
      <c r="L245" s="1701"/>
      <c r="M245" s="1701"/>
      <c r="N245" s="1454"/>
      <c r="O245" s="1475"/>
      <c r="P245" s="1475"/>
    </row>
    <row r="246" spans="2:16" ht="28.5" customHeight="1" x14ac:dyDescent="0.25">
      <c r="B246" s="419"/>
      <c r="C246" s="499" t="s">
        <v>419</v>
      </c>
      <c r="D246" s="1491" t="s">
        <v>1049</v>
      </c>
      <c r="E246" s="1484"/>
      <c r="F246" s="1528" t="s">
        <v>1107</v>
      </c>
      <c r="G246" s="1436"/>
      <c r="H246" s="1490"/>
      <c r="I246" s="1701"/>
      <c r="J246" s="1701"/>
      <c r="K246" s="1701"/>
      <c r="L246" s="1701"/>
      <c r="M246" s="1701"/>
      <c r="N246" s="1454"/>
      <c r="O246" s="1475"/>
      <c r="P246" s="1475"/>
    </row>
    <row r="247" spans="2:16" ht="28.5" customHeight="1" x14ac:dyDescent="0.25">
      <c r="B247" s="419"/>
      <c r="C247" s="509" t="s">
        <v>509</v>
      </c>
      <c r="D247" s="1461" t="s">
        <v>1108</v>
      </c>
      <c r="E247" s="1436"/>
      <c r="F247" s="1529" t="s">
        <v>1109</v>
      </c>
      <c r="G247" s="1436"/>
      <c r="H247" s="1490"/>
      <c r="I247" s="1701"/>
      <c r="J247" s="1701"/>
      <c r="K247" s="1701"/>
      <c r="L247" s="1701"/>
      <c r="M247" s="1701"/>
      <c r="N247" s="1454"/>
      <c r="O247" s="1475"/>
      <c r="P247" s="1475"/>
    </row>
    <row r="248" spans="2:16" ht="28.5" customHeight="1" x14ac:dyDescent="0.25">
      <c r="B248" s="419"/>
      <c r="C248" s="509" t="s">
        <v>511</v>
      </c>
      <c r="D248" s="1461" t="s">
        <v>1110</v>
      </c>
      <c r="E248" s="1436"/>
      <c r="F248" s="1529" t="s">
        <v>1109</v>
      </c>
      <c r="G248" s="1436"/>
      <c r="H248" s="1490"/>
      <c r="I248" s="1701"/>
      <c r="J248" s="1701"/>
      <c r="K248" s="1701"/>
      <c r="L248" s="1701"/>
      <c r="M248" s="1701"/>
      <c r="N248" s="1454"/>
      <c r="O248" s="1475"/>
      <c r="P248" s="1475"/>
    </row>
    <row r="249" spans="2:16" ht="29.25" customHeight="1" x14ac:dyDescent="0.25">
      <c r="B249" s="418"/>
      <c r="C249" s="509" t="s">
        <v>513</v>
      </c>
      <c r="D249" s="1457" t="s">
        <v>1112</v>
      </c>
      <c r="E249" s="1428"/>
      <c r="F249" s="1529" t="s">
        <v>1109</v>
      </c>
      <c r="G249" s="1436"/>
      <c r="H249" s="1515"/>
      <c r="I249" s="1484"/>
      <c r="J249" s="1484"/>
      <c r="K249" s="1484"/>
      <c r="L249" s="1484"/>
      <c r="M249" s="1484"/>
      <c r="N249" s="1481"/>
      <c r="O249" s="1475"/>
      <c r="P249" s="1475"/>
    </row>
    <row r="250" spans="2:16" ht="102" customHeight="1" x14ac:dyDescent="0.25">
      <c r="B250" s="204" t="s">
        <v>404</v>
      </c>
      <c r="C250" s="1461" t="s">
        <v>1113</v>
      </c>
      <c r="D250" s="1428"/>
      <c r="E250" s="1436"/>
      <c r="F250" s="1529" t="s">
        <v>2153</v>
      </c>
      <c r="G250" s="1436"/>
      <c r="H250" s="518" t="s">
        <v>882</v>
      </c>
      <c r="I250" s="1536" t="s">
        <v>3755</v>
      </c>
      <c r="J250" s="1428"/>
      <c r="K250" s="1428"/>
      <c r="L250" s="1428"/>
      <c r="M250" s="1428"/>
      <c r="N250" s="1429"/>
      <c r="O250" s="1471"/>
      <c r="P250" s="1471"/>
    </row>
    <row r="251" spans="2:16" ht="60" customHeight="1" x14ac:dyDescent="0.25">
      <c r="B251" s="1524" t="s">
        <v>668</v>
      </c>
      <c r="C251" s="1488" t="s">
        <v>1115</v>
      </c>
      <c r="D251" s="1448"/>
      <c r="E251" s="1448"/>
      <c r="F251" s="1448"/>
      <c r="G251" s="1445"/>
      <c r="H251" s="1526" t="s">
        <v>1116</v>
      </c>
      <c r="I251" s="1484"/>
      <c r="J251" s="1456"/>
      <c r="K251" s="1527" t="s">
        <v>1117</v>
      </c>
      <c r="L251" s="1428"/>
      <c r="M251" s="1428"/>
      <c r="N251" s="1429"/>
      <c r="O251" s="520" t="s">
        <v>1118</v>
      </c>
      <c r="P251" s="525" t="s">
        <v>1118</v>
      </c>
    </row>
    <row r="252" spans="2:16" ht="108" customHeight="1" x14ac:dyDescent="0.25">
      <c r="B252" s="1525"/>
      <c r="C252" s="1484"/>
      <c r="D252" s="1484"/>
      <c r="E252" s="1484"/>
      <c r="F252" s="1484"/>
      <c r="G252" s="1456"/>
      <c r="H252" s="521" t="s">
        <v>1119</v>
      </c>
      <c r="I252" s="522" t="s">
        <v>1120</v>
      </c>
      <c r="J252" s="522" t="s">
        <v>1121</v>
      </c>
      <c r="K252" s="521" t="s">
        <v>1122</v>
      </c>
      <c r="L252" s="521" t="s">
        <v>1123</v>
      </c>
      <c r="M252" s="522" t="s">
        <v>1124</v>
      </c>
      <c r="N252" s="523" t="s">
        <v>890</v>
      </c>
      <c r="O252" s="379"/>
      <c r="P252" s="379" t="s">
        <v>3756</v>
      </c>
    </row>
    <row r="253" spans="2:16" ht="21" customHeight="1" x14ac:dyDescent="0.25">
      <c r="B253" s="524" t="s">
        <v>395</v>
      </c>
      <c r="C253" s="1516" t="s">
        <v>1125</v>
      </c>
      <c r="D253" s="1428"/>
      <c r="E253" s="1428"/>
      <c r="F253" s="1428"/>
      <c r="G253" s="1428"/>
      <c r="H253" s="1428"/>
      <c r="I253" s="1428"/>
      <c r="J253" s="1428"/>
      <c r="K253" s="1428"/>
      <c r="L253" s="1428"/>
      <c r="M253" s="1428"/>
      <c r="N253" s="1429"/>
      <c r="O253" s="1713" t="s">
        <v>1126</v>
      </c>
      <c r="P253" s="1521" t="s">
        <v>1127</v>
      </c>
    </row>
    <row r="254" spans="2:16" ht="24.75" customHeight="1" x14ac:dyDescent="0.25">
      <c r="B254" s="498" t="s">
        <v>419</v>
      </c>
      <c r="C254" s="1519" t="s">
        <v>1128</v>
      </c>
      <c r="D254" s="1428"/>
      <c r="E254" s="1428"/>
      <c r="F254" s="1428"/>
      <c r="G254" s="1436"/>
      <c r="H254" s="526">
        <v>0</v>
      </c>
      <c r="I254" s="527">
        <v>12</v>
      </c>
      <c r="J254" s="623">
        <v>0</v>
      </c>
      <c r="K254" s="835">
        <v>414</v>
      </c>
      <c r="L254" s="835">
        <v>3148</v>
      </c>
      <c r="M254" s="624">
        <v>0.13151207115628971</v>
      </c>
      <c r="N254" s="626"/>
      <c r="O254" s="1454"/>
      <c r="P254" s="1475"/>
    </row>
    <row r="255" spans="2:16" ht="24.75" customHeight="1" x14ac:dyDescent="0.25">
      <c r="B255" s="498" t="s">
        <v>509</v>
      </c>
      <c r="C255" s="1519" t="s">
        <v>1130</v>
      </c>
      <c r="D255" s="1428"/>
      <c r="E255" s="1428"/>
      <c r="F255" s="1428"/>
      <c r="G255" s="1436"/>
      <c r="H255" s="770" t="s">
        <v>93</v>
      </c>
      <c r="I255" s="770" t="s">
        <v>93</v>
      </c>
      <c r="J255" s="836" t="s">
        <v>93</v>
      </c>
      <c r="K255" s="770" t="s">
        <v>93</v>
      </c>
      <c r="L255" s="770" t="s">
        <v>93</v>
      </c>
      <c r="M255" s="836" t="s">
        <v>93</v>
      </c>
      <c r="N255" s="626"/>
      <c r="O255" s="1554" t="s">
        <v>2156</v>
      </c>
      <c r="P255" s="1714" t="s">
        <v>3757</v>
      </c>
    </row>
    <row r="256" spans="2:16" ht="36" customHeight="1" x14ac:dyDescent="0.25">
      <c r="B256" s="498" t="s">
        <v>511</v>
      </c>
      <c r="C256" s="1519" t="s">
        <v>1132</v>
      </c>
      <c r="D256" s="1428"/>
      <c r="E256" s="1436"/>
      <c r="F256" s="1522"/>
      <c r="G256" s="1436"/>
      <c r="H256" s="770" t="s">
        <v>93</v>
      </c>
      <c r="I256" s="770" t="s">
        <v>93</v>
      </c>
      <c r="J256" s="836" t="s">
        <v>93</v>
      </c>
      <c r="K256" s="770" t="s">
        <v>93</v>
      </c>
      <c r="L256" s="770" t="s">
        <v>93</v>
      </c>
      <c r="M256" s="836" t="s">
        <v>93</v>
      </c>
      <c r="N256" s="936"/>
      <c r="O256" s="1454"/>
      <c r="P256" s="1475"/>
    </row>
    <row r="257" spans="2:16" ht="20.25" customHeight="1" x14ac:dyDescent="0.25">
      <c r="B257" s="535" t="s">
        <v>402</v>
      </c>
      <c r="C257" s="1715" t="s">
        <v>1133</v>
      </c>
      <c r="D257" s="1428"/>
      <c r="E257" s="1428"/>
      <c r="F257" s="1428"/>
      <c r="G257" s="1436"/>
      <c r="H257" s="526">
        <v>0</v>
      </c>
      <c r="I257" s="527">
        <v>12</v>
      </c>
      <c r="J257" s="623">
        <v>0</v>
      </c>
      <c r="K257" s="526">
        <v>268</v>
      </c>
      <c r="L257" s="526">
        <v>2870</v>
      </c>
      <c r="M257" s="624">
        <v>9.3379790940766552E-2</v>
      </c>
      <c r="N257" s="626"/>
      <c r="O257" s="1481"/>
      <c r="P257" s="1471"/>
    </row>
    <row r="258" spans="2:16" ht="20.25" customHeight="1" thickBot="1" x14ac:dyDescent="0.3">
      <c r="B258" s="535" t="s">
        <v>404</v>
      </c>
      <c r="C258" s="1710" t="s">
        <v>1134</v>
      </c>
      <c r="D258" s="1428"/>
      <c r="E258" s="1428"/>
      <c r="F258" s="1428"/>
      <c r="G258" s="1428"/>
      <c r="H258" s="1428"/>
      <c r="I258" s="1428"/>
      <c r="J258" s="1428"/>
      <c r="K258" s="1428"/>
      <c r="L258" s="1428"/>
      <c r="M258" s="1428"/>
      <c r="N258" s="1429"/>
      <c r="O258" s="1711"/>
      <c r="P258" s="1711"/>
    </row>
    <row r="259" spans="2:16" ht="24.75" customHeight="1" x14ac:dyDescent="0.25">
      <c r="B259" s="497" t="s">
        <v>419</v>
      </c>
      <c r="C259" s="1519" t="s">
        <v>1135</v>
      </c>
      <c r="D259" s="1428"/>
      <c r="E259" s="1428"/>
      <c r="F259" s="1428"/>
      <c r="G259" s="1436"/>
      <c r="H259" s="526">
        <v>0</v>
      </c>
      <c r="I259" s="527">
        <v>12</v>
      </c>
      <c r="J259" s="623">
        <v>0</v>
      </c>
      <c r="K259" s="526">
        <v>286</v>
      </c>
      <c r="L259" s="526">
        <v>1601</v>
      </c>
      <c r="M259" s="624">
        <v>0.17863835103060591</v>
      </c>
      <c r="N259" s="853"/>
      <c r="O259" s="1475"/>
      <c r="P259" s="1475"/>
    </row>
    <row r="260" spans="2:16" ht="61.5" customHeight="1" x14ac:dyDescent="0.25">
      <c r="B260" s="497" t="s">
        <v>509</v>
      </c>
      <c r="C260" s="1520" t="s">
        <v>1136</v>
      </c>
      <c r="D260" s="1428"/>
      <c r="E260" s="1428"/>
      <c r="F260" s="1428"/>
      <c r="G260" s="537"/>
      <c r="H260" s="526">
        <v>0</v>
      </c>
      <c r="I260" s="527">
        <v>12</v>
      </c>
      <c r="J260" s="623">
        <v>0</v>
      </c>
      <c r="K260" s="526">
        <v>526</v>
      </c>
      <c r="L260" s="526">
        <v>3678</v>
      </c>
      <c r="M260" s="624">
        <v>0.1430125067971724</v>
      </c>
      <c r="N260" s="853" t="s">
        <v>3758</v>
      </c>
      <c r="O260" s="1475"/>
      <c r="P260" s="1475"/>
    </row>
    <row r="261" spans="2:16" ht="24.75" customHeight="1" x14ac:dyDescent="0.25">
      <c r="B261" s="497" t="s">
        <v>511</v>
      </c>
      <c r="C261" s="1519" t="s">
        <v>1137</v>
      </c>
      <c r="D261" s="1428"/>
      <c r="E261" s="1428"/>
      <c r="F261" s="1428"/>
      <c r="G261" s="1436"/>
      <c r="H261" s="770" t="s">
        <v>93</v>
      </c>
      <c r="I261" s="770" t="s">
        <v>93</v>
      </c>
      <c r="J261" s="836" t="s">
        <v>93</v>
      </c>
      <c r="K261" s="770" t="s">
        <v>93</v>
      </c>
      <c r="L261" s="770" t="s">
        <v>93</v>
      </c>
      <c r="M261" s="836" t="s">
        <v>93</v>
      </c>
      <c r="N261" s="629"/>
      <c r="O261" s="1475"/>
      <c r="P261" s="1475"/>
    </row>
    <row r="262" spans="2:16" ht="18" customHeight="1" x14ac:dyDescent="0.25">
      <c r="B262" s="535" t="s">
        <v>406</v>
      </c>
      <c r="C262" s="1516" t="s">
        <v>1138</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1139</v>
      </c>
      <c r="D263" s="1428"/>
      <c r="E263" s="1428"/>
      <c r="F263" s="1428"/>
      <c r="G263" s="1436"/>
      <c r="H263" s="526">
        <v>0</v>
      </c>
      <c r="I263" s="527">
        <v>12</v>
      </c>
      <c r="J263" s="623">
        <v>0</v>
      </c>
      <c r="K263" s="526">
        <v>190</v>
      </c>
      <c r="L263" s="526">
        <v>1765</v>
      </c>
      <c r="M263" s="624">
        <v>0.1076487252124646</v>
      </c>
      <c r="N263" s="629"/>
      <c r="O263" s="1475"/>
      <c r="P263" s="1475"/>
    </row>
    <row r="264" spans="2:16" ht="22.5" customHeight="1" x14ac:dyDescent="0.25">
      <c r="B264" s="497" t="s">
        <v>509</v>
      </c>
      <c r="C264" s="1519" t="s">
        <v>1140</v>
      </c>
      <c r="D264" s="1428"/>
      <c r="E264" s="1428"/>
      <c r="F264" s="1428"/>
      <c r="G264" s="1436"/>
      <c r="H264" s="770" t="s">
        <v>93</v>
      </c>
      <c r="I264" s="770" t="s">
        <v>93</v>
      </c>
      <c r="J264" s="836" t="s">
        <v>93</v>
      </c>
      <c r="K264" s="770" t="s">
        <v>93</v>
      </c>
      <c r="L264" s="770" t="s">
        <v>93</v>
      </c>
      <c r="M264" s="880" t="s">
        <v>93</v>
      </c>
      <c r="N264" s="937"/>
      <c r="O264" s="1475"/>
      <c r="P264" s="1475"/>
    </row>
    <row r="265" spans="2:16" ht="22.5" customHeight="1" x14ac:dyDescent="0.25">
      <c r="B265" s="535" t="s">
        <v>409</v>
      </c>
      <c r="C265" s="1508" t="s">
        <v>1141</v>
      </c>
      <c r="D265" s="1428"/>
      <c r="E265" s="1428"/>
      <c r="F265" s="1428"/>
      <c r="G265" s="1428"/>
      <c r="H265" s="526">
        <v>0</v>
      </c>
      <c r="I265" s="527">
        <v>12</v>
      </c>
      <c r="J265" s="623">
        <v>0</v>
      </c>
      <c r="K265" s="526">
        <v>77</v>
      </c>
      <c r="L265" s="526">
        <v>1871</v>
      </c>
      <c r="M265" s="624">
        <v>4.1154462854088719E-2</v>
      </c>
      <c r="N265" s="632"/>
      <c r="O265" s="1475"/>
      <c r="P265" s="1475"/>
    </row>
    <row r="266" spans="2:16" ht="22.5" customHeight="1" x14ac:dyDescent="0.25">
      <c r="B266" s="535" t="s">
        <v>411</v>
      </c>
      <c r="C266" s="1508" t="s">
        <v>1142</v>
      </c>
      <c r="D266" s="1428"/>
      <c r="E266" s="1428"/>
      <c r="F266" s="1428"/>
      <c r="G266" s="1428"/>
      <c r="H266" s="770" t="s">
        <v>93</v>
      </c>
      <c r="I266" s="770" t="s">
        <v>93</v>
      </c>
      <c r="J266" s="836" t="s">
        <v>93</v>
      </c>
      <c r="K266" s="770" t="s">
        <v>93</v>
      </c>
      <c r="L266" s="770" t="s">
        <v>93</v>
      </c>
      <c r="M266" s="880" t="s">
        <v>93</v>
      </c>
      <c r="N266" s="937"/>
      <c r="O266" s="1475"/>
      <c r="P266" s="1475"/>
    </row>
    <row r="267" spans="2:16" ht="48" customHeight="1" x14ac:dyDescent="0.25">
      <c r="B267" s="535" t="s">
        <v>414</v>
      </c>
      <c r="C267" s="1508" t="s">
        <v>969</v>
      </c>
      <c r="D267" s="1428"/>
      <c r="E267" s="1428"/>
      <c r="F267" s="1428"/>
      <c r="G267" s="1428"/>
      <c r="H267" s="526">
        <v>0</v>
      </c>
      <c r="I267" s="527">
        <v>12</v>
      </c>
      <c r="J267" s="623">
        <v>0</v>
      </c>
      <c r="K267" s="526">
        <v>445</v>
      </c>
      <c r="L267" s="526">
        <v>3212</v>
      </c>
      <c r="M267" s="624">
        <v>0.13854296388542961</v>
      </c>
      <c r="N267" s="2095" t="s">
        <v>3759</v>
      </c>
      <c r="O267" s="1475"/>
      <c r="P267" s="1475"/>
    </row>
    <row r="268" spans="2:16" ht="48" customHeight="1" x14ac:dyDescent="0.25">
      <c r="B268" s="535" t="s">
        <v>417</v>
      </c>
      <c r="C268" s="1508" t="s">
        <v>1070</v>
      </c>
      <c r="D268" s="1428"/>
      <c r="E268" s="1428"/>
      <c r="F268" s="1428"/>
      <c r="G268" s="1428"/>
      <c r="H268" s="526">
        <v>0</v>
      </c>
      <c r="I268" s="527">
        <v>12</v>
      </c>
      <c r="J268" s="623">
        <v>0</v>
      </c>
      <c r="K268" s="526">
        <v>224</v>
      </c>
      <c r="L268" s="526">
        <v>1457</v>
      </c>
      <c r="M268" s="624">
        <v>0.15374056280027451</v>
      </c>
      <c r="N268" s="1914"/>
      <c r="O268" s="1475"/>
      <c r="P268" s="1475"/>
    </row>
    <row r="269" spans="2:16" ht="18.75" customHeight="1" x14ac:dyDescent="0.25">
      <c r="B269" s="535" t="s">
        <v>419</v>
      </c>
      <c r="C269" s="1516" t="s">
        <v>1143</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1144</v>
      </c>
      <c r="D270" s="1428"/>
      <c r="E270" s="1428"/>
      <c r="F270" s="1428"/>
      <c r="G270" s="1436"/>
      <c r="H270" s="526">
        <v>3</v>
      </c>
      <c r="I270" s="527">
        <v>12</v>
      </c>
      <c r="J270" s="623">
        <v>0.25</v>
      </c>
      <c r="K270" s="526">
        <v>44</v>
      </c>
      <c r="L270" s="526">
        <v>517</v>
      </c>
      <c r="M270" s="624">
        <v>8.5106382978723402E-2</v>
      </c>
      <c r="N270" s="938"/>
      <c r="O270" s="1475"/>
      <c r="P270" s="1475"/>
    </row>
    <row r="271" spans="2:16" ht="22.5" customHeight="1" x14ac:dyDescent="0.25">
      <c r="B271" s="497" t="s">
        <v>509</v>
      </c>
      <c r="C271" s="1517" t="s">
        <v>1145</v>
      </c>
      <c r="D271" s="1428"/>
      <c r="E271" s="1428"/>
      <c r="F271" s="1428"/>
      <c r="G271" s="1436"/>
      <c r="H271" s="770" t="s">
        <v>93</v>
      </c>
      <c r="I271" s="770" t="s">
        <v>93</v>
      </c>
      <c r="J271" s="836" t="s">
        <v>93</v>
      </c>
      <c r="K271" s="770" t="s">
        <v>93</v>
      </c>
      <c r="L271" s="770" t="s">
        <v>93</v>
      </c>
      <c r="M271" s="880" t="s">
        <v>93</v>
      </c>
      <c r="N271" s="938"/>
      <c r="O271" s="1475"/>
      <c r="P271" s="1475"/>
    </row>
    <row r="272" spans="2:16" ht="22.5" customHeight="1" x14ac:dyDescent="0.25">
      <c r="B272" s="535" t="s">
        <v>540</v>
      </c>
      <c r="C272" s="1508" t="s">
        <v>1146</v>
      </c>
      <c r="D272" s="1428"/>
      <c r="E272" s="1428"/>
      <c r="F272" s="1428"/>
      <c r="G272" s="1428"/>
      <c r="H272" s="770" t="s">
        <v>93</v>
      </c>
      <c r="I272" s="770" t="s">
        <v>93</v>
      </c>
      <c r="J272" s="836" t="s">
        <v>93</v>
      </c>
      <c r="K272" s="770" t="s">
        <v>93</v>
      </c>
      <c r="L272" s="770" t="s">
        <v>93</v>
      </c>
      <c r="M272" s="880" t="s">
        <v>93</v>
      </c>
      <c r="N272" s="937"/>
      <c r="O272" s="1475"/>
      <c r="P272" s="1475"/>
    </row>
    <row r="273" spans="2:16" ht="43.5" customHeight="1" thickBot="1" x14ac:dyDescent="0.3">
      <c r="B273" s="421" t="s">
        <v>542</v>
      </c>
      <c r="C273" s="1461" t="s">
        <v>1147</v>
      </c>
      <c r="D273" s="1428"/>
      <c r="E273" s="1428"/>
      <c r="F273" s="1428"/>
      <c r="G273" s="1436"/>
      <c r="H273" s="540">
        <v>3</v>
      </c>
      <c r="I273" s="540">
        <v>108</v>
      </c>
      <c r="J273" s="623">
        <v>2.777777777777778E-2</v>
      </c>
      <c r="K273" s="540">
        <v>2474</v>
      </c>
      <c r="L273" s="540">
        <v>20119</v>
      </c>
      <c r="M273" s="624">
        <v>0.12296833838659969</v>
      </c>
      <c r="N273" s="632"/>
      <c r="O273" s="1422"/>
      <c r="P273" s="1422"/>
    </row>
    <row r="274" spans="2:16" ht="91.5" customHeight="1" thickBot="1" x14ac:dyDescent="0.3">
      <c r="B274" s="543" t="s">
        <v>697</v>
      </c>
      <c r="C274" s="1423" t="s">
        <v>1148</v>
      </c>
      <c r="D274" s="1424"/>
      <c r="E274" s="1424"/>
      <c r="F274" s="1424"/>
      <c r="G274" s="1425"/>
      <c r="H274" s="1887" t="s">
        <v>3760</v>
      </c>
      <c r="I274" s="1424"/>
      <c r="J274" s="1424"/>
      <c r="K274" s="1424"/>
      <c r="L274" s="1424"/>
      <c r="M274" s="1424"/>
      <c r="N274" s="1424"/>
      <c r="O274" s="544"/>
      <c r="P274" s="545"/>
    </row>
    <row r="275" spans="2:16" ht="24" customHeight="1" thickBot="1" x14ac:dyDescent="0.3">
      <c r="B275" s="1434" t="s">
        <v>1150</v>
      </c>
      <c r="C275" s="1431"/>
      <c r="D275" s="1431"/>
      <c r="E275" s="1431"/>
      <c r="F275" s="1431"/>
      <c r="G275" s="1431"/>
      <c r="H275" s="1431"/>
      <c r="I275" s="1431"/>
      <c r="J275" s="1431"/>
      <c r="K275" s="1431"/>
      <c r="L275" s="1431"/>
      <c r="M275" s="1431"/>
      <c r="N275" s="1431"/>
      <c r="O275" s="1431"/>
      <c r="P275" s="1433"/>
    </row>
    <row r="276" spans="2:16" ht="44.25" customHeight="1" x14ac:dyDescent="0.25">
      <c r="B276" s="479" t="s">
        <v>700</v>
      </c>
      <c r="C276" s="1461" t="s">
        <v>1151</v>
      </c>
      <c r="D276" s="1428"/>
      <c r="E276" s="1428"/>
      <c r="F276" s="1428"/>
      <c r="G276" s="1436"/>
      <c r="H276" s="1462" t="s">
        <v>823</v>
      </c>
      <c r="I276" s="1428"/>
      <c r="J276" s="1436"/>
      <c r="K276" s="546" t="s">
        <v>882</v>
      </c>
      <c r="L276" s="1706" t="s">
        <v>3761</v>
      </c>
      <c r="M276" s="1495"/>
      <c r="N276" s="1452"/>
      <c r="O276" s="502" t="s">
        <v>2162</v>
      </c>
      <c r="P276" s="378"/>
    </row>
    <row r="277" spans="2:16" ht="34.5" customHeight="1" x14ac:dyDescent="0.25">
      <c r="B277" s="519" t="s">
        <v>702</v>
      </c>
      <c r="C277" s="1461" t="s">
        <v>1152</v>
      </c>
      <c r="D277" s="1428"/>
      <c r="E277" s="1428"/>
      <c r="F277" s="1428"/>
      <c r="G277" s="1436"/>
      <c r="H277" s="1462" t="s">
        <v>823</v>
      </c>
      <c r="I277" s="1428"/>
      <c r="J277" s="1436"/>
      <c r="K277" s="1514" t="s">
        <v>882</v>
      </c>
      <c r="L277" s="1694"/>
      <c r="M277" s="1448"/>
      <c r="N277" s="1466"/>
      <c r="O277" s="1507" t="s">
        <v>2162</v>
      </c>
      <c r="P277" s="1470"/>
    </row>
    <row r="278" spans="2:16" ht="37.5" customHeight="1" x14ac:dyDescent="0.25">
      <c r="B278" s="418" t="s">
        <v>395</v>
      </c>
      <c r="C278" s="1502" t="s">
        <v>1153</v>
      </c>
      <c r="D278" s="1484"/>
      <c r="E278" s="1484"/>
      <c r="F278" s="1484"/>
      <c r="G278" s="1456"/>
      <c r="H278" s="1462" t="s">
        <v>823</v>
      </c>
      <c r="I278" s="1428"/>
      <c r="J278" s="1436"/>
      <c r="K278" s="1490"/>
      <c r="L278" s="1478"/>
      <c r="M278" s="1701"/>
      <c r="N278" s="1454"/>
      <c r="O278" s="1475"/>
      <c r="P278" s="1475"/>
    </row>
    <row r="279" spans="2:16" ht="48" customHeight="1" x14ac:dyDescent="0.25">
      <c r="B279" s="419" t="s">
        <v>402</v>
      </c>
      <c r="C279" s="1461" t="s">
        <v>1154</v>
      </c>
      <c r="D279" s="1428"/>
      <c r="E279" s="1428"/>
      <c r="F279" s="1428"/>
      <c r="G279" s="1436"/>
      <c r="H279" s="1462" t="s">
        <v>3762</v>
      </c>
      <c r="I279" s="1428"/>
      <c r="J279" s="1436"/>
      <c r="K279" s="1515"/>
      <c r="L279" s="1479"/>
      <c r="M279" s="1484"/>
      <c r="N279" s="1481"/>
      <c r="O279" s="1475"/>
      <c r="P279" s="1475"/>
    </row>
    <row r="280" spans="2:16" ht="37.5" customHeight="1" x14ac:dyDescent="0.25">
      <c r="B280" s="436" t="s">
        <v>706</v>
      </c>
      <c r="C280" s="1461" t="s">
        <v>1155</v>
      </c>
      <c r="D280" s="1428"/>
      <c r="E280" s="1428"/>
      <c r="F280" s="1428"/>
      <c r="G280" s="1436"/>
      <c r="H280" s="1462" t="s">
        <v>2160</v>
      </c>
      <c r="I280" s="1428"/>
      <c r="J280" s="1436"/>
      <c r="K280" s="547" t="s">
        <v>882</v>
      </c>
      <c r="L280" s="1707"/>
      <c r="M280" s="1448"/>
      <c r="N280" s="1466"/>
      <c r="O280" s="1475"/>
      <c r="P280" s="1475"/>
    </row>
    <row r="281" spans="2:16" ht="59.1" customHeight="1" x14ac:dyDescent="0.25">
      <c r="B281" s="519" t="s">
        <v>708</v>
      </c>
      <c r="C281" s="1461" t="s">
        <v>1156</v>
      </c>
      <c r="D281" s="1428"/>
      <c r="E281" s="1428"/>
      <c r="F281" s="1428"/>
      <c r="G281" s="1436"/>
      <c r="H281" s="1462" t="s">
        <v>823</v>
      </c>
      <c r="I281" s="1428"/>
      <c r="J281" s="1436"/>
      <c r="K281" s="547" t="s">
        <v>882</v>
      </c>
      <c r="L281" s="1694" t="s">
        <v>3763</v>
      </c>
      <c r="M281" s="1428"/>
      <c r="N281" s="1429"/>
      <c r="O281" s="1475"/>
      <c r="P281" s="1471"/>
    </row>
    <row r="282" spans="2:16" ht="39" customHeight="1" thickBot="1" x14ac:dyDescent="0.3">
      <c r="B282" s="76" t="s">
        <v>710</v>
      </c>
      <c r="C282" s="1502" t="s">
        <v>1157</v>
      </c>
      <c r="D282" s="1484"/>
      <c r="E282" s="1484"/>
      <c r="F282" s="1484"/>
      <c r="G282" s="1456"/>
      <c r="H282" s="1462" t="s">
        <v>823</v>
      </c>
      <c r="I282" s="1428"/>
      <c r="J282" s="1436"/>
      <c r="K282" s="1504" t="s">
        <v>882</v>
      </c>
      <c r="L282" s="1702" t="s">
        <v>3764</v>
      </c>
      <c r="M282" s="1448"/>
      <c r="N282" s="1466"/>
      <c r="O282" s="1506" t="s">
        <v>2161</v>
      </c>
      <c r="P282" s="1470"/>
    </row>
    <row r="283" spans="2:16" ht="39" customHeight="1" x14ac:dyDescent="0.25">
      <c r="B283" s="77" t="s">
        <v>712</v>
      </c>
      <c r="C283" s="1461" t="s">
        <v>1158</v>
      </c>
      <c r="D283" s="1428"/>
      <c r="E283" s="1428"/>
      <c r="F283" s="1428"/>
      <c r="G283" s="1436"/>
      <c r="H283" s="1462" t="s">
        <v>1111</v>
      </c>
      <c r="I283" s="1428"/>
      <c r="J283" s="1436"/>
      <c r="K283" s="1490"/>
      <c r="L283" s="1478"/>
      <c r="M283" s="1701"/>
      <c r="N283" s="1454"/>
      <c r="O283" s="1475"/>
      <c r="P283" s="1475"/>
    </row>
    <row r="284" spans="2:16" ht="39" customHeight="1" x14ac:dyDescent="0.25">
      <c r="B284" s="501" t="s">
        <v>714</v>
      </c>
      <c r="C284" s="1461" t="s">
        <v>1159</v>
      </c>
      <c r="D284" s="1428"/>
      <c r="E284" s="1428"/>
      <c r="F284" s="1428"/>
      <c r="G284" s="1436"/>
      <c r="H284" s="1462" t="s">
        <v>1160</v>
      </c>
      <c r="I284" s="1428"/>
      <c r="J284" s="1436"/>
      <c r="K284" s="1490"/>
      <c r="L284" s="1478"/>
      <c r="M284" s="1701"/>
      <c r="N284" s="1454"/>
      <c r="O284" s="1475"/>
      <c r="P284" s="1475"/>
    </row>
    <row r="285" spans="2:16" ht="39" customHeight="1" x14ac:dyDescent="0.25">
      <c r="B285" s="204" t="s">
        <v>395</v>
      </c>
      <c r="C285" s="1461" t="s">
        <v>1161</v>
      </c>
      <c r="D285" s="1428"/>
      <c r="E285" s="1428"/>
      <c r="F285" s="1428"/>
      <c r="G285" s="1436"/>
      <c r="H285" s="1462" t="s">
        <v>1160</v>
      </c>
      <c r="I285" s="1428"/>
      <c r="J285" s="1436"/>
      <c r="K285" s="1490"/>
      <c r="L285" s="1478"/>
      <c r="M285" s="1701"/>
      <c r="N285" s="1454"/>
      <c r="O285" s="1475"/>
      <c r="P285" s="1471"/>
    </row>
    <row r="286" spans="2:16" ht="51" customHeight="1" thickBot="1" x14ac:dyDescent="0.3">
      <c r="B286" s="479" t="s">
        <v>717</v>
      </c>
      <c r="C286" s="1461" t="s">
        <v>1162</v>
      </c>
      <c r="D286" s="1428"/>
      <c r="E286" s="1428"/>
      <c r="F286" s="1428"/>
      <c r="G286" s="1436"/>
      <c r="H286" s="1462" t="s">
        <v>836</v>
      </c>
      <c r="I286" s="1428"/>
      <c r="J286" s="1436"/>
      <c r="K286" s="1490"/>
      <c r="L286" s="1478"/>
      <c r="M286" s="1701"/>
      <c r="N286" s="1454"/>
      <c r="O286" s="1500" t="s">
        <v>2162</v>
      </c>
      <c r="P286" s="1500"/>
    </row>
    <row r="287" spans="2:16" ht="38.25" customHeight="1" thickBot="1" x14ac:dyDescent="0.3">
      <c r="B287" s="452" t="s">
        <v>395</v>
      </c>
      <c r="C287" s="1423" t="s">
        <v>1163</v>
      </c>
      <c r="D287" s="1424"/>
      <c r="E287" s="1424"/>
      <c r="F287" s="1424"/>
      <c r="G287" s="1425"/>
      <c r="H287" s="1462" t="s">
        <v>1164</v>
      </c>
      <c r="I287" s="1428"/>
      <c r="J287" s="1436"/>
      <c r="K287" s="1464"/>
      <c r="L287" s="1467"/>
      <c r="M287" s="1468"/>
      <c r="N287" s="1469"/>
      <c r="O287" s="1422"/>
      <c r="P287" s="1422"/>
    </row>
    <row r="288" spans="2:16" ht="21.75" customHeight="1" thickBot="1" x14ac:dyDescent="0.3">
      <c r="B288" s="1434" t="s">
        <v>1165</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1166</v>
      </c>
      <c r="D289" s="1484"/>
      <c r="E289" s="1484"/>
      <c r="F289" s="1484"/>
      <c r="G289" s="1484"/>
      <c r="H289" s="1492" t="s">
        <v>3765</v>
      </c>
      <c r="I289" s="1428"/>
      <c r="J289" s="1428"/>
      <c r="K289" s="1493" t="s">
        <v>882</v>
      </c>
      <c r="L289" s="1494" t="s">
        <v>3766</v>
      </c>
      <c r="M289" s="1495"/>
      <c r="N289" s="1452"/>
      <c r="O289" s="1497" t="s">
        <v>2162</v>
      </c>
      <c r="P289" s="1497"/>
    </row>
    <row r="290" spans="1:16" ht="30.75" customHeight="1" x14ac:dyDescent="0.25">
      <c r="B290" s="418" t="s">
        <v>395</v>
      </c>
      <c r="C290" s="1491" t="s">
        <v>1168</v>
      </c>
      <c r="D290" s="1484"/>
      <c r="E290" s="1484"/>
      <c r="F290" s="1484"/>
      <c r="G290" s="1484"/>
      <c r="H290" s="1462" t="s">
        <v>836</v>
      </c>
      <c r="I290" s="1428"/>
      <c r="J290" s="1436"/>
      <c r="K290" s="1490"/>
      <c r="L290" s="1478"/>
      <c r="M290" s="1701"/>
      <c r="N290" s="1454"/>
      <c r="O290" s="1475"/>
      <c r="P290" s="1475"/>
    </row>
    <row r="291" spans="1:16" ht="39" customHeight="1" x14ac:dyDescent="0.25">
      <c r="B291" s="418" t="s">
        <v>402</v>
      </c>
      <c r="C291" s="1461" t="s">
        <v>1169</v>
      </c>
      <c r="D291" s="1428"/>
      <c r="E291" s="1428"/>
      <c r="F291" s="1428"/>
      <c r="G291" s="1436"/>
      <c r="H291" s="1462" t="s">
        <v>853</v>
      </c>
      <c r="I291" s="1428"/>
      <c r="J291" s="1436"/>
      <c r="K291" s="1490"/>
      <c r="L291" s="1478"/>
      <c r="M291" s="1701"/>
      <c r="N291" s="1454"/>
      <c r="O291" s="1475"/>
      <c r="P291" s="1475"/>
    </row>
    <row r="292" spans="1:16" ht="35.25" customHeight="1" x14ac:dyDescent="0.25">
      <c r="B292" s="501" t="s">
        <v>725</v>
      </c>
      <c r="C292" s="1488" t="s">
        <v>1170</v>
      </c>
      <c r="D292" s="1428"/>
      <c r="E292" s="1428"/>
      <c r="F292" s="1428"/>
      <c r="G292" s="1436"/>
      <c r="H292" s="1462" t="s">
        <v>836</v>
      </c>
      <c r="I292" s="1428"/>
      <c r="J292" s="1436"/>
      <c r="K292" s="1490"/>
      <c r="L292" s="1479"/>
      <c r="M292" s="1484"/>
      <c r="N292" s="1481"/>
      <c r="O292" s="1475"/>
      <c r="P292" s="1475"/>
    </row>
    <row r="293" spans="1:16" ht="39" customHeight="1" x14ac:dyDescent="0.25">
      <c r="B293" s="418" t="s">
        <v>395</v>
      </c>
      <c r="C293" s="1461" t="s">
        <v>1171</v>
      </c>
      <c r="D293" s="1428"/>
      <c r="E293" s="1428"/>
      <c r="F293" s="1428"/>
      <c r="G293" s="1436"/>
      <c r="H293" s="1462" t="s">
        <v>853</v>
      </c>
      <c r="I293" s="1428"/>
      <c r="J293" s="1436"/>
      <c r="K293" s="1489" t="s">
        <v>882</v>
      </c>
      <c r="L293" s="1498"/>
      <c r="M293" s="1448"/>
      <c r="N293" s="1466"/>
      <c r="O293" s="1475"/>
      <c r="P293" s="1475"/>
    </row>
    <row r="294" spans="1:16" ht="31.5" customHeight="1" x14ac:dyDescent="0.25">
      <c r="B294" s="419" t="s">
        <v>402</v>
      </c>
      <c r="C294" s="1461" t="s">
        <v>1172</v>
      </c>
      <c r="D294" s="1428"/>
      <c r="E294" s="1428"/>
      <c r="F294" s="1428"/>
      <c r="G294" s="1436"/>
      <c r="H294" s="1499" t="s">
        <v>862</v>
      </c>
      <c r="I294" s="1448"/>
      <c r="J294" s="1445"/>
      <c r="K294" s="1490"/>
      <c r="L294" s="1478"/>
      <c r="M294" s="1701"/>
      <c r="N294" s="1454"/>
      <c r="O294" s="1471"/>
      <c r="P294" s="1471"/>
    </row>
    <row r="295" spans="1:16" ht="48.75" customHeight="1" x14ac:dyDescent="0.25">
      <c r="B295" s="1482" t="s">
        <v>1173</v>
      </c>
      <c r="C295" s="1428"/>
      <c r="D295" s="1428"/>
      <c r="E295" s="1428"/>
      <c r="F295" s="1428"/>
      <c r="G295" s="1428"/>
      <c r="H295" s="1428"/>
      <c r="I295" s="1428"/>
      <c r="J295" s="1428"/>
      <c r="K295" s="1428"/>
      <c r="L295" s="1428"/>
      <c r="M295" s="1428"/>
      <c r="N295" s="1429"/>
      <c r="O295" s="548"/>
      <c r="P295" s="548"/>
    </row>
    <row r="296" spans="1:16" ht="108" customHeight="1" x14ac:dyDescent="0.25">
      <c r="B296" s="436" t="s">
        <v>730</v>
      </c>
      <c r="C296" s="1542" t="s">
        <v>1174</v>
      </c>
      <c r="D296" s="1428"/>
      <c r="E296" s="1428"/>
      <c r="F296" s="1428"/>
      <c r="G296" s="1428"/>
      <c r="H296" s="1428"/>
      <c r="I296" s="1428"/>
      <c r="J296" s="1428"/>
      <c r="K296" s="1428"/>
      <c r="L296" s="1428"/>
      <c r="M296" s="1428"/>
      <c r="N296" s="1429"/>
      <c r="O296" s="1470" t="s">
        <v>2162</v>
      </c>
      <c r="P296" s="1470"/>
    </row>
    <row r="297" spans="1:16" ht="39.75" customHeight="1" x14ac:dyDescent="0.25">
      <c r="A297" s="466"/>
      <c r="B297" s="549" t="s">
        <v>395</v>
      </c>
      <c r="C297" s="1476" t="s">
        <v>1175</v>
      </c>
      <c r="D297" s="1448"/>
      <c r="E297" s="1448"/>
      <c r="F297" s="1448"/>
      <c r="G297" s="1448"/>
      <c r="H297" s="1448"/>
      <c r="I297" s="1448"/>
      <c r="J297" s="1448"/>
      <c r="K297" s="1448"/>
      <c r="L297" s="1477" t="s">
        <v>882</v>
      </c>
      <c r="M297" s="1658" t="s">
        <v>3767</v>
      </c>
      <c r="N297" s="1466"/>
      <c r="O297" s="1475"/>
      <c r="P297" s="1475"/>
    </row>
    <row r="298" spans="1:16" ht="28.5" customHeight="1" x14ac:dyDescent="0.25">
      <c r="A298" s="466"/>
      <c r="B298" s="549"/>
      <c r="C298" s="509" t="s">
        <v>419</v>
      </c>
      <c r="D298" s="1461" t="s">
        <v>1176</v>
      </c>
      <c r="E298" s="1428"/>
      <c r="F298" s="1428"/>
      <c r="G298" s="1428"/>
      <c r="H298" s="1428"/>
      <c r="I298" s="1436"/>
      <c r="J298" s="1462" t="s">
        <v>1177</v>
      </c>
      <c r="K298" s="1436"/>
      <c r="L298" s="1478"/>
      <c r="M298" s="1478"/>
      <c r="N298" s="1454"/>
      <c r="O298" s="1475"/>
      <c r="P298" s="1475"/>
    </row>
    <row r="299" spans="1:16" ht="28.5" customHeight="1" x14ac:dyDescent="0.25">
      <c r="A299" s="466"/>
      <c r="B299" s="549"/>
      <c r="C299" s="549" t="s">
        <v>509</v>
      </c>
      <c r="D299" s="1461" t="s">
        <v>1178</v>
      </c>
      <c r="E299" s="1428"/>
      <c r="F299" s="1428"/>
      <c r="G299" s="1428"/>
      <c r="H299" s="1428"/>
      <c r="I299" s="1436"/>
      <c r="J299" s="1473" t="s">
        <v>336</v>
      </c>
      <c r="K299" s="1436"/>
      <c r="L299" s="1478"/>
      <c r="M299" s="1478"/>
      <c r="N299" s="1454"/>
      <c r="O299" s="1475"/>
      <c r="P299" s="1475"/>
    </row>
    <row r="300" spans="1:16" ht="52.5" customHeight="1" x14ac:dyDescent="0.25">
      <c r="A300" s="466"/>
      <c r="B300" s="549"/>
      <c r="C300" s="549" t="s">
        <v>511</v>
      </c>
      <c r="D300" s="1457" t="s">
        <v>1180</v>
      </c>
      <c r="E300" s="1428"/>
      <c r="F300" s="1428"/>
      <c r="G300" s="1428"/>
      <c r="H300" s="1474" t="s">
        <v>3768</v>
      </c>
      <c r="I300" s="1428"/>
      <c r="J300" s="1428"/>
      <c r="K300" s="1436"/>
      <c r="L300" s="1478"/>
      <c r="M300" s="1478"/>
      <c r="N300" s="1454"/>
      <c r="O300" s="1475"/>
      <c r="P300" s="1475"/>
    </row>
    <row r="301" spans="1:16" ht="28.5" customHeight="1" x14ac:dyDescent="0.25">
      <c r="A301" s="466"/>
      <c r="B301" s="549"/>
      <c r="C301" s="549" t="s">
        <v>513</v>
      </c>
      <c r="D301" s="1457" t="s">
        <v>1182</v>
      </c>
      <c r="E301" s="1428"/>
      <c r="F301" s="1428"/>
      <c r="G301" s="1428"/>
      <c r="H301" s="1428"/>
      <c r="I301" s="1428"/>
      <c r="J301" s="1462">
        <v>0</v>
      </c>
      <c r="K301" s="1436"/>
      <c r="L301" s="1478"/>
      <c r="M301" s="1478"/>
      <c r="N301" s="1454"/>
      <c r="O301" s="1475"/>
      <c r="P301" s="1475"/>
    </row>
    <row r="302" spans="1:16" ht="34.5" customHeight="1" x14ac:dyDescent="0.25">
      <c r="A302" s="466"/>
      <c r="B302" s="549" t="s">
        <v>402</v>
      </c>
      <c r="C302" s="1459" t="s">
        <v>1183</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1184</v>
      </c>
      <c r="E303" s="1428"/>
      <c r="F303" s="1428"/>
      <c r="G303" s="1428"/>
      <c r="H303" s="1428"/>
      <c r="I303" s="1436"/>
      <c r="J303" s="1462" t="s">
        <v>1177</v>
      </c>
      <c r="K303" s="1436"/>
      <c r="L303" s="1478"/>
      <c r="M303" s="1478"/>
      <c r="N303" s="1454"/>
      <c r="O303" s="1475"/>
      <c r="P303" s="1475"/>
    </row>
    <row r="304" spans="1:16" ht="28.5" customHeight="1" x14ac:dyDescent="0.25">
      <c r="A304" s="466"/>
      <c r="B304" s="549"/>
      <c r="C304" s="549" t="s">
        <v>509</v>
      </c>
      <c r="D304" s="1461" t="s">
        <v>1185</v>
      </c>
      <c r="E304" s="1428"/>
      <c r="F304" s="1428"/>
      <c r="G304" s="1428"/>
      <c r="H304" s="1428"/>
      <c r="I304" s="1436"/>
      <c r="J304" s="1473" t="s">
        <v>336</v>
      </c>
      <c r="K304" s="1436"/>
      <c r="L304" s="1478"/>
      <c r="M304" s="1478"/>
      <c r="N304" s="1454"/>
      <c r="O304" s="1475"/>
      <c r="P304" s="1475"/>
    </row>
    <row r="305" spans="1:16" ht="28.5" customHeight="1" x14ac:dyDescent="0.25">
      <c r="A305" s="466"/>
      <c r="B305" s="549"/>
      <c r="C305" s="549" t="s">
        <v>511</v>
      </c>
      <c r="D305" s="1476" t="s">
        <v>1180</v>
      </c>
      <c r="E305" s="1448"/>
      <c r="F305" s="1448"/>
      <c r="G305" s="1448"/>
      <c r="H305" s="1487" t="s">
        <v>3769</v>
      </c>
      <c r="I305" s="1448"/>
      <c r="J305" s="1448"/>
      <c r="K305" s="1445"/>
      <c r="L305" s="1478"/>
      <c r="M305" s="1478"/>
      <c r="N305" s="1454"/>
      <c r="O305" s="1475"/>
      <c r="P305" s="1475"/>
    </row>
    <row r="306" spans="1:16" ht="28.5" customHeight="1" x14ac:dyDescent="0.25">
      <c r="A306" s="466"/>
      <c r="B306" s="549"/>
      <c r="C306" s="549" t="s">
        <v>513</v>
      </c>
      <c r="D306" s="1457" t="s">
        <v>1187</v>
      </c>
      <c r="E306" s="1428"/>
      <c r="F306" s="1428"/>
      <c r="G306" s="1428"/>
      <c r="H306" s="1428"/>
      <c r="I306" s="1428"/>
      <c r="J306" s="1462">
        <v>0</v>
      </c>
      <c r="K306" s="1436"/>
      <c r="L306" s="1478"/>
      <c r="M306" s="1478"/>
      <c r="N306" s="1454"/>
      <c r="O306" s="1475"/>
      <c r="P306" s="1475"/>
    </row>
    <row r="307" spans="1:16" ht="39.75" customHeight="1" x14ac:dyDescent="0.25">
      <c r="A307" s="466"/>
      <c r="B307" s="549" t="s">
        <v>404</v>
      </c>
      <c r="C307" s="1461" t="s">
        <v>1188</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733</v>
      </c>
      <c r="E308" s="1428"/>
      <c r="F308" s="1428"/>
      <c r="G308" s="1428"/>
      <c r="H308" s="1428"/>
      <c r="I308" s="1436"/>
      <c r="J308" s="1462" t="s">
        <v>1177</v>
      </c>
      <c r="K308" s="1436"/>
      <c r="L308" s="1478"/>
      <c r="M308" s="1478"/>
      <c r="N308" s="1454"/>
      <c r="O308" s="1475"/>
      <c r="P308" s="1475"/>
    </row>
    <row r="309" spans="1:16" ht="28.5" customHeight="1" x14ac:dyDescent="0.25">
      <c r="A309" s="466"/>
      <c r="B309" s="421"/>
      <c r="C309" s="549" t="s">
        <v>509</v>
      </c>
      <c r="D309" s="1461" t="s">
        <v>1185</v>
      </c>
      <c r="E309" s="1428"/>
      <c r="F309" s="1428"/>
      <c r="G309" s="1428"/>
      <c r="H309" s="1428"/>
      <c r="I309" s="1436"/>
      <c r="J309" s="1473" t="s">
        <v>336</v>
      </c>
      <c r="K309" s="1436"/>
      <c r="L309" s="1478"/>
      <c r="M309" s="1478"/>
      <c r="N309" s="1454"/>
      <c r="O309" s="1475"/>
      <c r="P309" s="1475"/>
    </row>
    <row r="310" spans="1:16" ht="63" customHeight="1" x14ac:dyDescent="0.25">
      <c r="A310" s="466"/>
      <c r="B310" s="419"/>
      <c r="C310" s="549" t="s">
        <v>511</v>
      </c>
      <c r="D310" s="1457" t="s">
        <v>1180</v>
      </c>
      <c r="E310" s="1428"/>
      <c r="F310" s="1428"/>
      <c r="G310" s="1428"/>
      <c r="H310" s="1474" t="s">
        <v>3770</v>
      </c>
      <c r="I310" s="1428"/>
      <c r="J310" s="1428"/>
      <c r="K310" s="1436"/>
      <c r="L310" s="1478"/>
      <c r="M310" s="1478"/>
      <c r="N310" s="1454"/>
      <c r="O310" s="1475"/>
      <c r="P310" s="1475"/>
    </row>
    <row r="311" spans="1:16" ht="28.5" customHeight="1" x14ac:dyDescent="0.25">
      <c r="A311" s="466"/>
      <c r="B311" s="421"/>
      <c r="C311" s="549" t="s">
        <v>513</v>
      </c>
      <c r="D311" s="1457" t="s">
        <v>1190</v>
      </c>
      <c r="E311" s="1428"/>
      <c r="F311" s="1428"/>
      <c r="G311" s="1428"/>
      <c r="H311" s="1428"/>
      <c r="I311" s="1428"/>
      <c r="J311" s="1462">
        <v>0</v>
      </c>
      <c r="K311" s="1436"/>
      <c r="L311" s="1478"/>
      <c r="M311" s="1478"/>
      <c r="N311" s="1454"/>
      <c r="O311" s="1475"/>
      <c r="P311" s="1475"/>
    </row>
    <row r="312" spans="1:16" ht="39.75" customHeight="1" x14ac:dyDescent="0.25">
      <c r="A312" s="466"/>
      <c r="B312" s="421" t="s">
        <v>406</v>
      </c>
      <c r="C312" s="1459" t="s">
        <v>967</v>
      </c>
      <c r="D312" s="1448"/>
      <c r="E312" s="1448"/>
      <c r="F312" s="1448"/>
      <c r="G312" s="1448"/>
      <c r="H312" s="1448"/>
      <c r="I312" s="1448"/>
      <c r="J312" s="1445"/>
      <c r="K312" s="551"/>
      <c r="L312" s="1478"/>
      <c r="M312" s="1478"/>
      <c r="N312" s="1454"/>
      <c r="O312" s="1475"/>
      <c r="P312" s="1475"/>
    </row>
    <row r="313" spans="1:16" ht="28.5" customHeight="1" x14ac:dyDescent="0.25">
      <c r="A313" s="466"/>
      <c r="B313" s="421"/>
      <c r="C313" s="549" t="s">
        <v>419</v>
      </c>
      <c r="D313" s="1461" t="s">
        <v>1184</v>
      </c>
      <c r="E313" s="1428"/>
      <c r="F313" s="1428"/>
      <c r="G313" s="1428"/>
      <c r="H313" s="1428"/>
      <c r="I313" s="1436"/>
      <c r="J313" s="1462" t="s">
        <v>1177</v>
      </c>
      <c r="K313" s="1436"/>
      <c r="L313" s="1478"/>
      <c r="M313" s="1478"/>
      <c r="N313" s="1454"/>
      <c r="O313" s="1475"/>
      <c r="P313" s="1475"/>
    </row>
    <row r="314" spans="1:16" ht="28.5" customHeight="1" x14ac:dyDescent="0.25">
      <c r="A314" s="466"/>
      <c r="B314" s="421"/>
      <c r="C314" s="549" t="s">
        <v>509</v>
      </c>
      <c r="D314" s="1461" t="s">
        <v>1185</v>
      </c>
      <c r="E314" s="1428"/>
      <c r="F314" s="1428"/>
      <c r="G314" s="1428"/>
      <c r="H314" s="1428"/>
      <c r="I314" s="1436"/>
      <c r="J314" s="1473" t="s">
        <v>336</v>
      </c>
      <c r="K314" s="1436"/>
      <c r="L314" s="1478"/>
      <c r="M314" s="1478"/>
      <c r="N314" s="1454"/>
      <c r="O314" s="1475"/>
      <c r="P314" s="1475"/>
    </row>
    <row r="315" spans="1:16" ht="34.5" customHeight="1" x14ac:dyDescent="0.25">
      <c r="A315" s="466"/>
      <c r="B315" s="419"/>
      <c r="C315" s="549" t="s">
        <v>511</v>
      </c>
      <c r="D315" s="1457" t="s">
        <v>1180</v>
      </c>
      <c r="E315" s="1428"/>
      <c r="F315" s="1428"/>
      <c r="G315" s="1428"/>
      <c r="H315" s="1474" t="s">
        <v>3771</v>
      </c>
      <c r="I315" s="1428"/>
      <c r="J315" s="1428"/>
      <c r="K315" s="1436"/>
      <c r="L315" s="1478"/>
      <c r="M315" s="1478"/>
      <c r="N315" s="1454"/>
      <c r="O315" s="1475"/>
      <c r="P315" s="1475"/>
    </row>
    <row r="316" spans="1:16" ht="28.5" customHeight="1" x14ac:dyDescent="0.25">
      <c r="A316" s="466"/>
      <c r="B316" s="421"/>
      <c r="C316" s="549" t="s">
        <v>513</v>
      </c>
      <c r="D316" s="1457" t="s">
        <v>1192</v>
      </c>
      <c r="E316" s="1428"/>
      <c r="F316" s="1428"/>
      <c r="G316" s="1428"/>
      <c r="H316" s="1428"/>
      <c r="I316" s="1428"/>
      <c r="J316" s="1462" t="s">
        <v>3772</v>
      </c>
      <c r="K316" s="1436"/>
      <c r="L316" s="1478"/>
      <c r="M316" s="1478"/>
      <c r="N316" s="1454"/>
      <c r="O316" s="1475"/>
      <c r="P316" s="1475"/>
    </row>
    <row r="317" spans="1:16" ht="39.75" customHeight="1" x14ac:dyDescent="0.25">
      <c r="A317" s="466"/>
      <c r="B317" s="421" t="s">
        <v>409</v>
      </c>
      <c r="C317" s="1461" t="s">
        <v>1005</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1184</v>
      </c>
      <c r="E318" s="1428"/>
      <c r="F318" s="1428"/>
      <c r="G318" s="1428"/>
      <c r="H318" s="1428"/>
      <c r="I318" s="1436"/>
      <c r="J318" s="1462" t="s">
        <v>3773</v>
      </c>
      <c r="K318" s="1436"/>
      <c r="L318" s="1478"/>
      <c r="M318" s="1478"/>
      <c r="N318" s="1454"/>
      <c r="O318" s="1475"/>
      <c r="P318" s="1475"/>
    </row>
    <row r="319" spans="1:16" ht="28.5" customHeight="1" x14ac:dyDescent="0.25">
      <c r="A319" s="466"/>
      <c r="B319" s="421"/>
      <c r="C319" s="549" t="s">
        <v>509</v>
      </c>
      <c r="D319" s="1461" t="s">
        <v>1185</v>
      </c>
      <c r="E319" s="1428"/>
      <c r="F319" s="1428"/>
      <c r="G319" s="1428"/>
      <c r="H319" s="1428"/>
      <c r="I319" s="1436"/>
      <c r="J319" s="1473" t="s">
        <v>1179</v>
      </c>
      <c r="K319" s="1436"/>
      <c r="L319" s="1478"/>
      <c r="M319" s="1478"/>
      <c r="N319" s="1454"/>
      <c r="O319" s="1475"/>
      <c r="P319" s="1475"/>
    </row>
    <row r="320" spans="1:16" ht="28.5" customHeight="1" x14ac:dyDescent="0.25">
      <c r="A320" s="466"/>
      <c r="B320" s="419"/>
      <c r="C320" s="549" t="s">
        <v>511</v>
      </c>
      <c r="D320" s="1457" t="s">
        <v>1180</v>
      </c>
      <c r="E320" s="1428"/>
      <c r="F320" s="1428"/>
      <c r="G320" s="1428"/>
      <c r="H320" s="1474" t="s">
        <v>876</v>
      </c>
      <c r="I320" s="1428"/>
      <c r="J320" s="1428"/>
      <c r="K320" s="1436"/>
      <c r="L320" s="1478"/>
      <c r="M320" s="1478"/>
      <c r="N320" s="1454"/>
      <c r="O320" s="1475"/>
      <c r="P320" s="1475"/>
    </row>
    <row r="321" spans="1:16" ht="28.5" customHeight="1" x14ac:dyDescent="0.25">
      <c r="A321" s="466"/>
      <c r="B321" s="421"/>
      <c r="C321" s="549" t="s">
        <v>513</v>
      </c>
      <c r="D321" s="1457" t="s">
        <v>1194</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969</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737</v>
      </c>
      <c r="E323" s="1428"/>
      <c r="F323" s="1428"/>
      <c r="G323" s="1428"/>
      <c r="H323" s="1428"/>
      <c r="I323" s="1436"/>
      <c r="J323" s="1462" t="s">
        <v>3773</v>
      </c>
      <c r="K323" s="1436"/>
      <c r="L323" s="1478"/>
      <c r="M323" s="1478"/>
      <c r="N323" s="1454"/>
      <c r="O323" s="1475"/>
      <c r="P323" s="1475"/>
    </row>
    <row r="324" spans="1:16" ht="28.5" customHeight="1" x14ac:dyDescent="0.25">
      <c r="A324" s="466"/>
      <c r="B324" s="421"/>
      <c r="C324" s="549" t="s">
        <v>509</v>
      </c>
      <c r="D324" s="1461" t="s">
        <v>1185</v>
      </c>
      <c r="E324" s="1428"/>
      <c r="F324" s="1428"/>
      <c r="G324" s="1428"/>
      <c r="H324" s="1428"/>
      <c r="I324" s="1436"/>
      <c r="J324" s="1473" t="s">
        <v>1179</v>
      </c>
      <c r="K324" s="1436"/>
      <c r="L324" s="1478"/>
      <c r="M324" s="1478"/>
      <c r="N324" s="1454"/>
      <c r="O324" s="1475"/>
      <c r="P324" s="1475"/>
    </row>
    <row r="325" spans="1:16" ht="28.5" customHeight="1" x14ac:dyDescent="0.25">
      <c r="A325" s="466"/>
      <c r="B325" s="421"/>
      <c r="C325" s="549" t="s">
        <v>511</v>
      </c>
      <c r="D325" s="1457" t="s">
        <v>1180</v>
      </c>
      <c r="E325" s="1428"/>
      <c r="F325" s="1428"/>
      <c r="G325" s="1428"/>
      <c r="H325" s="1474" t="s">
        <v>876</v>
      </c>
      <c r="I325" s="1428"/>
      <c r="J325" s="1428"/>
      <c r="K325" s="1436"/>
      <c r="L325" s="1478"/>
      <c r="M325" s="1478"/>
      <c r="N325" s="1454"/>
      <c r="O325" s="1475"/>
      <c r="P325" s="1475"/>
    </row>
    <row r="326" spans="1:16" ht="28.5" customHeight="1" x14ac:dyDescent="0.25">
      <c r="A326" s="466"/>
      <c r="B326" s="421"/>
      <c r="C326" s="549" t="s">
        <v>513</v>
      </c>
      <c r="D326" s="1457" t="s">
        <v>1196</v>
      </c>
      <c r="E326" s="1428"/>
      <c r="F326" s="1428"/>
      <c r="G326" s="1428"/>
      <c r="H326" s="1428"/>
      <c r="I326" s="1428"/>
      <c r="J326" s="1462">
        <v>0</v>
      </c>
      <c r="K326" s="1436"/>
      <c r="L326" s="1478"/>
      <c r="M326" s="1478"/>
      <c r="N326" s="1454"/>
      <c r="O326" s="1475"/>
      <c r="P326" s="1475"/>
    </row>
    <row r="327" spans="1:16" ht="25.5" customHeight="1" x14ac:dyDescent="0.25">
      <c r="A327" s="466"/>
      <c r="B327" s="421" t="s">
        <v>414</v>
      </c>
      <c r="C327" s="1461" t="s">
        <v>1070</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1184</v>
      </c>
      <c r="E328" s="1428"/>
      <c r="F328" s="1428"/>
      <c r="G328" s="1428"/>
      <c r="H328" s="1428"/>
      <c r="I328" s="1436"/>
      <c r="J328" s="1462" t="s">
        <v>3773</v>
      </c>
      <c r="K328" s="1436"/>
      <c r="L328" s="1478"/>
      <c r="M328" s="1478"/>
      <c r="N328" s="1454"/>
      <c r="O328" s="1475"/>
      <c r="P328" s="1475"/>
    </row>
    <row r="329" spans="1:16" ht="28.5" customHeight="1" x14ac:dyDescent="0.25">
      <c r="A329" s="466"/>
      <c r="B329" s="421"/>
      <c r="C329" s="549" t="s">
        <v>509</v>
      </c>
      <c r="D329" s="1461" t="s">
        <v>1185</v>
      </c>
      <c r="E329" s="1428"/>
      <c r="F329" s="1428"/>
      <c r="G329" s="1428"/>
      <c r="H329" s="1428"/>
      <c r="I329" s="1436"/>
      <c r="J329" s="1473" t="s">
        <v>1179</v>
      </c>
      <c r="K329" s="1436"/>
      <c r="L329" s="1478"/>
      <c r="M329" s="1478"/>
      <c r="N329" s="1454"/>
      <c r="O329" s="1475"/>
      <c r="P329" s="1475"/>
    </row>
    <row r="330" spans="1:16" ht="28.5" customHeight="1" x14ac:dyDescent="0.25">
      <c r="A330" s="466"/>
      <c r="B330" s="421"/>
      <c r="C330" s="549" t="s">
        <v>511</v>
      </c>
      <c r="D330" s="1457" t="s">
        <v>1180</v>
      </c>
      <c r="E330" s="1428"/>
      <c r="F330" s="1428"/>
      <c r="G330" s="1428"/>
      <c r="H330" s="1474" t="s">
        <v>876</v>
      </c>
      <c r="I330" s="1428"/>
      <c r="J330" s="1428"/>
      <c r="K330" s="1436"/>
      <c r="L330" s="1478"/>
      <c r="M330" s="1478"/>
      <c r="N330" s="1454"/>
      <c r="O330" s="1475"/>
      <c r="P330" s="1475"/>
    </row>
    <row r="331" spans="1:16" ht="28.5" customHeight="1" x14ac:dyDescent="0.25">
      <c r="A331" s="466"/>
      <c r="B331" s="421"/>
      <c r="C331" s="549" t="s">
        <v>513</v>
      </c>
      <c r="D331" s="1457" t="s">
        <v>1198</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1199</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1184</v>
      </c>
      <c r="E333" s="1428"/>
      <c r="F333" s="1428"/>
      <c r="G333" s="1428"/>
      <c r="H333" s="1428"/>
      <c r="I333" s="1436"/>
      <c r="J333" s="1462" t="s">
        <v>1177</v>
      </c>
      <c r="K333" s="1436"/>
      <c r="L333" s="1478"/>
      <c r="M333" s="1478"/>
      <c r="N333" s="1454"/>
      <c r="O333" s="1475"/>
      <c r="P333" s="1475"/>
    </row>
    <row r="334" spans="1:16" ht="28.5" customHeight="1" x14ac:dyDescent="0.25">
      <c r="A334" s="466"/>
      <c r="B334" s="421"/>
      <c r="C334" s="549" t="s">
        <v>509</v>
      </c>
      <c r="D334" s="1461" t="s">
        <v>1185</v>
      </c>
      <c r="E334" s="1428"/>
      <c r="F334" s="1428"/>
      <c r="G334" s="1428"/>
      <c r="H334" s="1428"/>
      <c r="I334" s="1436"/>
      <c r="J334" s="1473" t="s">
        <v>2652</v>
      </c>
      <c r="K334" s="1436"/>
      <c r="L334" s="1478"/>
      <c r="M334" s="1478"/>
      <c r="N334" s="1454"/>
      <c r="O334" s="1475"/>
      <c r="P334" s="1475"/>
    </row>
    <row r="335" spans="1:16" ht="28.5" customHeight="1" x14ac:dyDescent="0.25">
      <c r="A335" s="466"/>
      <c r="B335" s="419"/>
      <c r="C335" s="509" t="s">
        <v>511</v>
      </c>
      <c r="D335" s="1457" t="s">
        <v>1180</v>
      </c>
      <c r="E335" s="1428"/>
      <c r="F335" s="1428"/>
      <c r="G335" s="1428"/>
      <c r="H335" s="1474" t="s">
        <v>3774</v>
      </c>
      <c r="I335" s="1428"/>
      <c r="J335" s="1428"/>
      <c r="K335" s="1436"/>
      <c r="L335" s="1478"/>
      <c r="M335" s="1478"/>
      <c r="N335" s="1454"/>
      <c r="O335" s="1475"/>
      <c r="P335" s="1475"/>
    </row>
    <row r="336" spans="1:16" ht="28.5" customHeight="1" x14ac:dyDescent="0.25">
      <c r="A336" s="466"/>
      <c r="B336" s="549"/>
      <c r="C336" s="549" t="s">
        <v>513</v>
      </c>
      <c r="D336" s="1457" t="s">
        <v>1201</v>
      </c>
      <c r="E336" s="1428"/>
      <c r="F336" s="1428"/>
      <c r="G336" s="1428"/>
      <c r="H336" s="1428"/>
      <c r="I336" s="1428"/>
      <c r="J336" s="1462">
        <v>0</v>
      </c>
      <c r="K336" s="1436"/>
      <c r="L336" s="1479"/>
      <c r="M336" s="1479"/>
      <c r="N336" s="1481"/>
      <c r="O336" s="1471"/>
      <c r="P336" s="1471"/>
    </row>
    <row r="337" spans="1:16" ht="54" customHeight="1" x14ac:dyDescent="0.25">
      <c r="A337" s="466"/>
      <c r="B337" s="550" t="s">
        <v>746</v>
      </c>
      <c r="C337" s="1457" t="s">
        <v>1202</v>
      </c>
      <c r="D337" s="1428"/>
      <c r="E337" s="1428"/>
      <c r="F337" s="1428"/>
      <c r="G337" s="1428"/>
      <c r="H337" s="1" t="s">
        <v>862</v>
      </c>
      <c r="I337" s="552" t="s">
        <v>1203</v>
      </c>
      <c r="J337" s="1458" t="s">
        <v>853</v>
      </c>
      <c r="K337" s="1428"/>
      <c r="L337" s="1428"/>
      <c r="M337" s="1428"/>
      <c r="N337" s="1429"/>
      <c r="O337" s="378" t="s">
        <v>2138</v>
      </c>
      <c r="P337" s="378"/>
    </row>
    <row r="338" spans="1:16" ht="125.25" customHeight="1" x14ac:dyDescent="0.25">
      <c r="A338" s="466"/>
      <c r="B338" s="550" t="s">
        <v>749</v>
      </c>
      <c r="C338" s="1459" t="s">
        <v>1204</v>
      </c>
      <c r="D338" s="1448"/>
      <c r="E338" s="1448"/>
      <c r="F338" s="1448"/>
      <c r="G338" s="1445"/>
      <c r="H338" s="1" t="s">
        <v>823</v>
      </c>
      <c r="I338" s="547" t="s">
        <v>882</v>
      </c>
      <c r="J338" s="1699" t="s">
        <v>3775</v>
      </c>
      <c r="K338" s="1428"/>
      <c r="L338" s="1428"/>
      <c r="M338" s="1428"/>
      <c r="N338" s="1429"/>
      <c r="O338" s="1470" t="s">
        <v>2138</v>
      </c>
      <c r="P338" s="1470"/>
    </row>
    <row r="339" spans="1:16" ht="46.5" customHeight="1" x14ac:dyDescent="0.25">
      <c r="A339" s="466"/>
      <c r="B339" s="419" t="s">
        <v>395</v>
      </c>
      <c r="C339" s="1459" t="s">
        <v>1205</v>
      </c>
      <c r="D339" s="1448"/>
      <c r="E339" s="1448"/>
      <c r="F339" s="1448"/>
      <c r="G339" s="1445"/>
      <c r="H339" s="1776" t="s">
        <v>3776</v>
      </c>
      <c r="I339" s="1428"/>
      <c r="J339" s="1428"/>
      <c r="K339" s="1428"/>
      <c r="L339" s="1428"/>
      <c r="M339" s="1428"/>
      <c r="N339" s="1436"/>
      <c r="O339" s="1471"/>
      <c r="P339" s="1471"/>
    </row>
    <row r="340" spans="1:16" ht="60.75" customHeight="1" thickBot="1" x14ac:dyDescent="0.3">
      <c r="A340" s="466"/>
      <c r="B340" s="553" t="s">
        <v>752</v>
      </c>
      <c r="C340" s="1461" t="s">
        <v>1206</v>
      </c>
      <c r="D340" s="1428"/>
      <c r="E340" s="1428"/>
      <c r="F340" s="1428"/>
      <c r="G340" s="1436"/>
      <c r="H340" s="1462" t="s">
        <v>862</v>
      </c>
      <c r="I340" s="1436"/>
      <c r="J340" s="1463" t="s">
        <v>882</v>
      </c>
      <c r="K340" s="1586"/>
      <c r="L340" s="1448"/>
      <c r="M340" s="1448"/>
      <c r="N340" s="1466"/>
      <c r="O340" s="1421" t="s">
        <v>2138</v>
      </c>
      <c r="P340" s="1690"/>
    </row>
    <row r="341" spans="1:16" ht="42.75" customHeight="1" thickBot="1" x14ac:dyDescent="0.3">
      <c r="A341" s="466"/>
      <c r="B341" s="452" t="s">
        <v>395</v>
      </c>
      <c r="C341" s="1423" t="s">
        <v>1207</v>
      </c>
      <c r="D341" s="1424"/>
      <c r="E341" s="1424"/>
      <c r="F341" s="1424"/>
      <c r="G341" s="1425"/>
      <c r="H341" s="1426" t="s">
        <v>862</v>
      </c>
      <c r="I341" s="1425"/>
      <c r="J341" s="1464"/>
      <c r="K341" s="1467"/>
      <c r="L341" s="1468"/>
      <c r="M341" s="1468"/>
      <c r="N341" s="1469"/>
      <c r="O341" s="1422"/>
      <c r="P341" s="1469"/>
    </row>
    <row r="342" spans="1:16" ht="55.35" customHeight="1" thickBot="1" x14ac:dyDescent="0.3">
      <c r="B342" s="1693" t="s">
        <v>1208</v>
      </c>
      <c r="C342" s="1431"/>
      <c r="D342" s="1431"/>
      <c r="E342" s="1431"/>
      <c r="F342" s="1431"/>
      <c r="G342" s="1431"/>
      <c r="H342" s="2092" t="s">
        <v>3777</v>
      </c>
      <c r="I342" s="1431"/>
      <c r="J342" s="1431"/>
      <c r="K342" s="1431"/>
      <c r="L342" s="1431"/>
      <c r="M342" s="1431"/>
      <c r="N342" s="1433"/>
      <c r="O342" s="1432"/>
      <c r="P342" s="1433"/>
    </row>
    <row r="343" spans="1:16" ht="42.75" customHeight="1" thickBot="1" x14ac:dyDescent="0.3">
      <c r="B343" s="1434" t="s">
        <v>1210</v>
      </c>
      <c r="C343" s="1431"/>
      <c r="D343" s="1431"/>
      <c r="E343" s="1431"/>
      <c r="F343" s="1431"/>
      <c r="G343" s="1431"/>
      <c r="H343" s="1431"/>
      <c r="I343" s="1431"/>
      <c r="J343" s="1431"/>
      <c r="K343" s="1431"/>
      <c r="L343" s="1431"/>
      <c r="M343" s="1431"/>
      <c r="N343" s="1431"/>
      <c r="O343" s="1431"/>
      <c r="P343" s="1433"/>
    </row>
    <row r="344" spans="1:16" ht="39.75" customHeight="1" x14ac:dyDescent="0.25">
      <c r="A344" s="466"/>
      <c r="B344" s="553" t="s">
        <v>756</v>
      </c>
      <c r="C344" s="1461" t="s">
        <v>1211</v>
      </c>
      <c r="D344" s="1428"/>
      <c r="E344" s="1428"/>
      <c r="F344" s="1428"/>
      <c r="G344" s="1436"/>
      <c r="H344" s="1462" t="s">
        <v>823</v>
      </c>
      <c r="I344" s="1436"/>
      <c r="J344" s="546" t="s">
        <v>882</v>
      </c>
      <c r="K344" s="1657"/>
      <c r="L344" s="1439"/>
      <c r="M344" s="1439"/>
      <c r="N344" s="1440"/>
      <c r="O344" s="1697"/>
      <c r="P344" s="1452"/>
    </row>
    <row r="345" spans="1:16" ht="149.1" customHeight="1" x14ac:dyDescent="0.25">
      <c r="A345" s="466"/>
      <c r="B345" s="553" t="s">
        <v>758</v>
      </c>
      <c r="C345" s="1461" t="s">
        <v>1212</v>
      </c>
      <c r="D345" s="1428"/>
      <c r="E345" s="1428"/>
      <c r="F345" s="1428"/>
      <c r="G345" s="1436"/>
      <c r="H345" s="2094" t="s">
        <v>3778</v>
      </c>
      <c r="I345" s="1436"/>
      <c r="J345" s="554" t="s">
        <v>882</v>
      </c>
      <c r="K345" s="1691"/>
      <c r="L345" s="1428"/>
      <c r="M345" s="1428"/>
      <c r="N345" s="1429"/>
      <c r="O345" s="1453"/>
      <c r="P345" s="1454"/>
    </row>
    <row r="346" spans="1:16" ht="58.5" customHeight="1" x14ac:dyDescent="0.25">
      <c r="A346" s="466"/>
      <c r="B346" s="553" t="s">
        <v>760</v>
      </c>
      <c r="C346" s="1461" t="s">
        <v>1213</v>
      </c>
      <c r="D346" s="1428"/>
      <c r="E346" s="1428"/>
      <c r="F346" s="1428"/>
      <c r="G346" s="1436"/>
      <c r="H346" s="1462" t="s">
        <v>823</v>
      </c>
      <c r="I346" s="1436"/>
      <c r="J346" s="555" t="s">
        <v>882</v>
      </c>
      <c r="K346" s="1694" t="s">
        <v>3779</v>
      </c>
      <c r="L346" s="1428"/>
      <c r="M346" s="1428"/>
      <c r="N346" s="1429"/>
      <c r="O346" s="1453"/>
      <c r="P346" s="1454"/>
    </row>
    <row r="347" spans="1:16" ht="42.75" customHeight="1" x14ac:dyDescent="0.25">
      <c r="A347" s="466"/>
      <c r="B347" s="553" t="s">
        <v>762</v>
      </c>
      <c r="C347" s="1461" t="s">
        <v>1214</v>
      </c>
      <c r="D347" s="1428"/>
      <c r="E347" s="1428"/>
      <c r="F347" s="1428"/>
      <c r="G347" s="1436"/>
      <c r="H347" s="1503" t="s">
        <v>2177</v>
      </c>
      <c r="I347" s="1456"/>
      <c r="J347" s="555" t="s">
        <v>882</v>
      </c>
      <c r="K347" s="1694" t="s">
        <v>3780</v>
      </c>
      <c r="L347" s="1428"/>
      <c r="M347" s="1428"/>
      <c r="N347" s="1429"/>
      <c r="O347" s="1453"/>
      <c r="P347" s="1454"/>
    </row>
    <row r="348" spans="1:16" ht="45.75" customHeight="1" x14ac:dyDescent="0.25">
      <c r="A348" s="466"/>
      <c r="B348" s="553" t="s">
        <v>764</v>
      </c>
      <c r="C348" s="1461" t="s">
        <v>1217</v>
      </c>
      <c r="D348" s="1428"/>
      <c r="E348" s="1428"/>
      <c r="F348" s="1428"/>
      <c r="G348" s="1436"/>
      <c r="H348" s="1462" t="s">
        <v>862</v>
      </c>
      <c r="I348" s="1436"/>
      <c r="J348" s="555" t="s">
        <v>882</v>
      </c>
      <c r="K348" s="1691"/>
      <c r="L348" s="1428"/>
      <c r="M348" s="1428"/>
      <c r="N348" s="1429"/>
      <c r="O348" s="1453"/>
      <c r="P348" s="1454"/>
    </row>
    <row r="349" spans="1:16" ht="49.5" customHeight="1" x14ac:dyDescent="0.25">
      <c r="A349" s="466"/>
      <c r="B349" s="553" t="s">
        <v>766</v>
      </c>
      <c r="C349" s="1461" t="s">
        <v>1219</v>
      </c>
      <c r="D349" s="1428"/>
      <c r="E349" s="1428"/>
      <c r="F349" s="1428"/>
      <c r="G349" s="1436"/>
      <c r="H349" s="1696" t="s">
        <v>1220</v>
      </c>
      <c r="I349" s="1450"/>
      <c r="J349" s="555" t="s">
        <v>882</v>
      </c>
      <c r="K349" s="1691"/>
      <c r="L349" s="1428"/>
      <c r="M349" s="1428"/>
      <c r="N349" s="1429"/>
      <c r="O349" s="1453"/>
      <c r="P349" s="1454"/>
    </row>
    <row r="350" spans="1:16" ht="101.25" customHeight="1" x14ac:dyDescent="0.25">
      <c r="A350" s="466"/>
      <c r="B350" s="553" t="s">
        <v>768</v>
      </c>
      <c r="C350" s="1461" t="s">
        <v>1221</v>
      </c>
      <c r="D350" s="1428"/>
      <c r="E350" s="1428"/>
      <c r="F350" s="1428"/>
      <c r="G350" s="1436"/>
      <c r="H350" s="1499" t="s">
        <v>3781</v>
      </c>
      <c r="I350" s="1445"/>
      <c r="J350" s="547" t="s">
        <v>882</v>
      </c>
      <c r="K350" s="1691"/>
      <c r="L350" s="1428"/>
      <c r="M350" s="1428"/>
      <c r="N350" s="1429"/>
      <c r="O350" s="1453"/>
      <c r="P350" s="1454"/>
    </row>
    <row r="351" spans="1:16" ht="111.75" customHeight="1" thickBot="1" x14ac:dyDescent="0.3">
      <c r="A351" s="466"/>
      <c r="B351" s="550" t="s">
        <v>770</v>
      </c>
      <c r="C351" s="1645" t="s">
        <v>1224</v>
      </c>
      <c r="D351" s="1424"/>
      <c r="E351" s="1424"/>
      <c r="F351" s="1424"/>
      <c r="G351" s="1424"/>
      <c r="H351" s="2093" t="s">
        <v>3782</v>
      </c>
      <c r="I351" s="1445"/>
      <c r="J351" s="555" t="s">
        <v>882</v>
      </c>
      <c r="K351" s="1695"/>
      <c r="L351" s="1448"/>
      <c r="M351" s="1448"/>
      <c r="N351" s="1448"/>
      <c r="O351" s="1453"/>
      <c r="P351" s="1454"/>
    </row>
    <row r="352" spans="1:16" ht="31.5" customHeight="1" thickBot="1" x14ac:dyDescent="0.45">
      <c r="B352" s="1443" t="s">
        <v>1225</v>
      </c>
      <c r="C352" s="1431"/>
      <c r="D352" s="1431"/>
      <c r="E352" s="1431"/>
      <c r="F352" s="1431"/>
      <c r="G352" s="1431"/>
      <c r="H352" s="1431"/>
      <c r="I352" s="1431"/>
      <c r="J352" s="1431"/>
      <c r="K352" s="1431"/>
      <c r="L352" s="1431"/>
      <c r="M352" s="1431"/>
      <c r="N352" s="1431"/>
      <c r="O352" s="1431"/>
      <c r="P352" s="556"/>
    </row>
  </sheetData>
  <mergeCells count="863">
    <mergeCell ref="C9:H9"/>
    <mergeCell ref="C10:H10"/>
    <mergeCell ref="J10:K10"/>
    <mergeCell ref="L10:N10"/>
    <mergeCell ref="C11:H11"/>
    <mergeCell ref="J11:K11"/>
    <mergeCell ref="L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82:G82"/>
    <mergeCell ref="I82:J82"/>
    <mergeCell ref="K82:N82"/>
    <mergeCell ref="O82:O87"/>
    <mergeCell ref="B83:E87"/>
    <mergeCell ref="F83:H83"/>
    <mergeCell ref="I83:J83"/>
    <mergeCell ref="K83:N83"/>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P83:P87"/>
    <mergeCell ref="F84:H84"/>
    <mergeCell ref="I84:J84"/>
    <mergeCell ref="K84:N84"/>
    <mergeCell ref="F85:H85"/>
    <mergeCell ref="I85:J85"/>
    <mergeCell ref="K85:N85"/>
    <mergeCell ref="F86:H86"/>
    <mergeCell ref="I86:J86"/>
    <mergeCell ref="K86:N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C117:G117"/>
    <mergeCell ref="H117:J117"/>
    <mergeCell ref="L117:N118"/>
    <mergeCell ref="B112:P112"/>
    <mergeCell ref="C113:G113"/>
    <mergeCell ref="H113:J113"/>
    <mergeCell ref="K113:K120"/>
    <mergeCell ref="L113:N116"/>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G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58:N258"/>
    <mergeCell ref="O258:O273"/>
    <mergeCell ref="P258:P273"/>
    <mergeCell ref="C259:G259"/>
    <mergeCell ref="C260:F260"/>
    <mergeCell ref="C261:G261"/>
    <mergeCell ref="C262:N262"/>
    <mergeCell ref="C263:G263"/>
    <mergeCell ref="C264:G264"/>
    <mergeCell ref="C265:G265"/>
    <mergeCell ref="C271:G271"/>
    <mergeCell ref="C272:G272"/>
    <mergeCell ref="C273:G273"/>
    <mergeCell ref="C274:G274"/>
    <mergeCell ref="H274:N274"/>
    <mergeCell ref="B275:P275"/>
    <mergeCell ref="C266:G266"/>
    <mergeCell ref="C267:G267"/>
    <mergeCell ref="N267:N268"/>
    <mergeCell ref="C268:G268"/>
    <mergeCell ref="C269:N269"/>
    <mergeCell ref="C270:G270"/>
    <mergeCell ref="L280:N280"/>
    <mergeCell ref="C281:G281"/>
    <mergeCell ref="C276:G276"/>
    <mergeCell ref="H276:J276"/>
    <mergeCell ref="L276:N276"/>
    <mergeCell ref="C277:G277"/>
    <mergeCell ref="H277:J277"/>
    <mergeCell ref="K277:K279"/>
    <mergeCell ref="L277:N279"/>
    <mergeCell ref="O282:O285"/>
    <mergeCell ref="P282:P285"/>
    <mergeCell ref="C283:G283"/>
    <mergeCell ref="H283:J283"/>
    <mergeCell ref="C284:G284"/>
    <mergeCell ref="H284:J284"/>
    <mergeCell ref="C285:G285"/>
    <mergeCell ref="H285:J285"/>
    <mergeCell ref="H281:J281"/>
    <mergeCell ref="L281:N281"/>
    <mergeCell ref="C282:G282"/>
    <mergeCell ref="H282:J282"/>
    <mergeCell ref="K282:K287"/>
    <mergeCell ref="L282:N287"/>
    <mergeCell ref="C286:G286"/>
    <mergeCell ref="H286:J286"/>
    <mergeCell ref="O277:O281"/>
    <mergeCell ref="P277:P281"/>
    <mergeCell ref="C278:G278"/>
    <mergeCell ref="H278:J278"/>
    <mergeCell ref="C279:G279"/>
    <mergeCell ref="H279:J279"/>
    <mergeCell ref="C280:G280"/>
    <mergeCell ref="H280:J280"/>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
    <cfRule type="containsBlanks" dxfId="6988" priority="298">
      <formula>LEN(TRIM(F8))=0</formula>
    </cfRule>
    <cfRule type="expression" dxfId="6987" priority="299">
      <formula>$N$13="No"</formula>
    </cfRule>
    <cfRule type="expression" dxfId="6986" priority="300">
      <formula>$N$13="Not applicable"</formula>
    </cfRule>
    <cfRule type="expression" dxfId="6985" priority="301">
      <formula>$N$13="Don't know"</formula>
    </cfRule>
    <cfRule type="expression" dxfId="6984" priority="302">
      <formula>$F$16="Not applicable"</formula>
    </cfRule>
    <cfRule type="expression" dxfId="6983" priority="303">
      <formula>$F$16="Don't know"</formula>
    </cfRule>
    <cfRule type="expression" dxfId="6982" priority="304">
      <formula>$F$16="No"</formula>
    </cfRule>
  </conditionalFormatting>
  <conditionalFormatting sqref="H25 H82 H276:H277 O289 O338 H280 O276:O277 O255 O282 O286 H29:H30 H283:H284 F50:J54 H254:I255 K254:L254 H259:I260 K259:L260 H263:I263 K263:L263 H270:I270 K270:L270 H257:I257 K257:L257 H265:I265 H267:I268 K265:L265 K267:L268">
    <cfRule type="containsBlanks" dxfId="6981" priority="305">
      <formula>LEN(TRIM(F25))=0</formula>
    </cfRule>
  </conditionalFormatting>
  <conditionalFormatting sqref="O33 O64:O68 O82 O89 O111 O117 O119 O194 O236 O201:O203 O122:O137 O19:O21 O25 O30:O31 O27">
    <cfRule type="containsBlanks" dxfId="6980" priority="297">
      <formula>LEN(TRIM(O19))=0</formula>
    </cfRule>
  </conditionalFormatting>
  <conditionalFormatting sqref="F219 K113 K195">
    <cfRule type="containsBlanks" dxfId="6979" priority="296">
      <formula>LEN(TRIM(F113))=0</formula>
    </cfRule>
  </conditionalFormatting>
  <conditionalFormatting sqref="J27">
    <cfRule type="containsBlanks" dxfId="6978" priority="295">
      <formula>LEN(TRIM(J27))=0</formula>
    </cfRule>
  </conditionalFormatting>
  <conditionalFormatting sqref="J33">
    <cfRule type="containsBlanks" dxfId="6977" priority="294">
      <formula>LEN(TRIM(J33))=0</formula>
    </cfRule>
  </conditionalFormatting>
  <conditionalFormatting sqref="K218">
    <cfRule type="containsBlanks" dxfId="6976" priority="291">
      <formula>LEN(TRIM(K218))=0</formula>
    </cfRule>
  </conditionalFormatting>
  <conditionalFormatting sqref="K113">
    <cfRule type="expression" dxfId="6975" priority="292">
      <formula>#REF!="Don't know"</formula>
    </cfRule>
    <cfRule type="expression" dxfId="6974" priority="293">
      <formula>#REF!="No"</formula>
    </cfRule>
  </conditionalFormatting>
  <conditionalFormatting sqref="H289">
    <cfRule type="containsBlanks" dxfId="6973" priority="290">
      <formula>LEN(TRIM(H289))=0</formula>
    </cfRule>
  </conditionalFormatting>
  <conditionalFormatting sqref="O40">
    <cfRule type="containsBlanks" dxfId="6972" priority="289">
      <formula>LEN(TRIM(O40))=0</formula>
    </cfRule>
  </conditionalFormatting>
  <conditionalFormatting sqref="O199:O200">
    <cfRule type="containsBlanks" dxfId="6971" priority="288">
      <formula>LEN(TRIM(O199))=0</formula>
    </cfRule>
  </conditionalFormatting>
  <conditionalFormatting sqref="F229">
    <cfRule type="containsBlanks" dxfId="6970" priority="287">
      <formula>LEN(TRIM(F229))=0</formula>
    </cfRule>
  </conditionalFormatting>
  <conditionalFormatting sqref="O151">
    <cfRule type="containsBlanks" dxfId="6969" priority="286">
      <formula>LEN(TRIM(O151))=0</formula>
    </cfRule>
  </conditionalFormatting>
  <conditionalFormatting sqref="F75">
    <cfRule type="containsBlanks" dxfId="6968" priority="285">
      <formula>LEN(TRIM(F75))=0</formula>
    </cfRule>
  </conditionalFormatting>
  <conditionalFormatting sqref="O187">
    <cfRule type="containsBlanks" dxfId="6967" priority="284">
      <formula>LEN(TRIM(O187))=0</formula>
    </cfRule>
  </conditionalFormatting>
  <conditionalFormatting sqref="H187">
    <cfRule type="containsBlanks" dxfId="6966" priority="281">
      <formula>LEN(TRIM(H187))=0</formula>
    </cfRule>
    <cfRule type="expression" dxfId="6965" priority="282">
      <formula>#REF!="Don't know"</formula>
    </cfRule>
    <cfRule type="expression" dxfId="6964" priority="283">
      <formula>#REF!="No"</formula>
    </cfRule>
  </conditionalFormatting>
  <conditionalFormatting sqref="H340:I340">
    <cfRule type="containsBlanks" dxfId="6963" priority="279">
      <formula>LEN(TRIM(H340))=0</formula>
    </cfRule>
    <cfRule type="containsBlanks" priority="280">
      <formula>LEN(TRIM(H340))=0</formula>
    </cfRule>
  </conditionalFormatting>
  <conditionalFormatting sqref="O242">
    <cfRule type="containsBlanks" dxfId="6962" priority="278">
      <formula>LEN(TRIM(O242))=0</formula>
    </cfRule>
  </conditionalFormatting>
  <conditionalFormatting sqref="G69:J69">
    <cfRule type="containsBlanks" dxfId="6961" priority="272">
      <formula>LEN(TRIM(G69))=0</formula>
    </cfRule>
  </conditionalFormatting>
  <conditionalFormatting sqref="O139">
    <cfRule type="containsBlanks" dxfId="6960" priority="277">
      <formula>LEN(TRIM(O139))=0</formula>
    </cfRule>
  </conditionalFormatting>
  <conditionalFormatting sqref="F221:G221 F223:G223 F222 F225:G225 F224">
    <cfRule type="containsBlanks" dxfId="6959" priority="271">
      <formula>LEN(TRIM(F221))=0</formula>
    </cfRule>
  </conditionalFormatting>
  <conditionalFormatting sqref="I21">
    <cfRule type="containsBlanks" dxfId="6958" priority="273">
      <formula>LEN(TRIM(I21))=0</formula>
    </cfRule>
    <cfRule type="expression" dxfId="6957" priority="274">
      <formula>$M$13="No"</formula>
    </cfRule>
    <cfRule type="expression" dxfId="6956" priority="275">
      <formula>$M$13="Not applicable"</formula>
    </cfRule>
    <cfRule type="expression" dxfId="6955" priority="276">
      <formula>$M$13="Don't know"</formula>
    </cfRule>
  </conditionalFormatting>
  <conditionalFormatting sqref="G227">
    <cfRule type="containsBlanks" dxfId="6954" priority="270">
      <formula>LEN(TRIM(G227))=0</formula>
    </cfRule>
  </conditionalFormatting>
  <conditionalFormatting sqref="O220 O227">
    <cfRule type="containsBlanks" dxfId="6953" priority="269">
      <formula>LEN(TRIM(O220))=0</formula>
    </cfRule>
  </conditionalFormatting>
  <conditionalFormatting sqref="J298">
    <cfRule type="containsBlanks" dxfId="6952" priority="268">
      <formula>LEN(TRIM(J298))=0</formula>
    </cfRule>
  </conditionalFormatting>
  <conditionalFormatting sqref="J299">
    <cfRule type="containsBlanks" dxfId="6951" priority="267">
      <formula>LEN(TRIM(J299))=0</formula>
    </cfRule>
  </conditionalFormatting>
  <conditionalFormatting sqref="J301">
    <cfRule type="containsBlanks" dxfId="6950" priority="266">
      <formula>LEN(TRIM(J301))=0</formula>
    </cfRule>
  </conditionalFormatting>
  <conditionalFormatting sqref="O296:O337">
    <cfRule type="containsBlanks" dxfId="6949" priority="265">
      <formula>LEN(TRIM(O296))=0</formula>
    </cfRule>
  </conditionalFormatting>
  <conditionalFormatting sqref="H337">
    <cfRule type="containsBlanks" dxfId="6948" priority="264">
      <formula>LEN(TRIM(H337))=0</formula>
    </cfRule>
  </conditionalFormatting>
  <conditionalFormatting sqref="O50">
    <cfRule type="containsBlanks" dxfId="6947" priority="263">
      <formula>LEN(TRIM(O50))=0</formula>
    </cfRule>
  </conditionalFormatting>
  <conditionalFormatting sqref="O51">
    <cfRule type="containsBlanks" dxfId="6946" priority="262">
      <formula>LEN(TRIM(O51))=0</formula>
    </cfRule>
  </conditionalFormatting>
  <conditionalFormatting sqref="O52">
    <cfRule type="containsBlanks" dxfId="6945" priority="261">
      <formula>LEN(TRIM(O52))=0</formula>
    </cfRule>
  </conditionalFormatting>
  <conditionalFormatting sqref="O71">
    <cfRule type="containsBlanks" dxfId="6944" priority="260">
      <formula>LEN(TRIM(O71))=0</formula>
    </cfRule>
  </conditionalFormatting>
  <conditionalFormatting sqref="O42:O47">
    <cfRule type="containsBlanks" dxfId="6943" priority="259">
      <formula>LEN(TRIM(O42))=0</formula>
    </cfRule>
  </conditionalFormatting>
  <conditionalFormatting sqref="O340">
    <cfRule type="containsBlanks" dxfId="6942" priority="258">
      <formula>LEN(TRIM(O340))=0</formula>
    </cfRule>
  </conditionalFormatting>
  <conditionalFormatting sqref="O28">
    <cfRule type="containsBlanks" dxfId="6941" priority="256">
      <formula>LEN(TRIM(O28))=0</formula>
    </cfRule>
  </conditionalFormatting>
  <conditionalFormatting sqref="H26">
    <cfRule type="containsBlanks" dxfId="6940" priority="257">
      <formula>LEN(TRIM(H26))=0</formula>
    </cfRule>
  </conditionalFormatting>
  <conditionalFormatting sqref="J28">
    <cfRule type="containsBlanks" dxfId="6939" priority="255">
      <formula>LEN(TRIM(J28))=0</formula>
    </cfRule>
  </conditionalFormatting>
  <conditionalFormatting sqref="O228">
    <cfRule type="containsBlanks" dxfId="6938" priority="251">
      <formula>LEN(TRIM(O228))=0</formula>
    </cfRule>
    <cfRule type="containsBlanks" dxfId="6937" priority="252">
      <formula>LEN(TRIM(O228))=0</formula>
    </cfRule>
    <cfRule type="containsBlanks" dxfId="6936" priority="253">
      <formula>LEN(TRIM(O228))=0</formula>
    </cfRule>
    <cfRule type="containsBlanks" dxfId="6935" priority="254">
      <formula>LEN(TRIM(O228))=0</formula>
    </cfRule>
  </conditionalFormatting>
  <conditionalFormatting sqref="O243">
    <cfRule type="containsBlanks" dxfId="6934" priority="248">
      <formula>LEN(TRIM(O243))=0</formula>
    </cfRule>
    <cfRule type="containsBlanks" dxfId="6933" priority="249">
      <formula>LEN(TRIM(O243))=0</formula>
    </cfRule>
    <cfRule type="containsBlanks" dxfId="6932" priority="250">
      <formula>LEN(TRIM(O243))=0</formula>
    </cfRule>
  </conditionalFormatting>
  <conditionalFormatting sqref="O244">
    <cfRule type="containsBlanks" dxfId="6931" priority="245">
      <formula>LEN(TRIM(O244))=0</formula>
    </cfRule>
    <cfRule type="containsBlanks" dxfId="6930" priority="246">
      <formula>LEN(TRIM(O244))=0</formula>
    </cfRule>
    <cfRule type="containsBlanks" dxfId="6929" priority="247">
      <formula>LEN(TRIM(O244))=0</formula>
    </cfRule>
  </conditionalFormatting>
  <conditionalFormatting sqref="H350">
    <cfRule type="containsBlanks" dxfId="6928" priority="243">
      <formula>LEN(TRIM(H350))=0</formula>
    </cfRule>
    <cfRule type="containsBlanks" priority="244">
      <formula>LEN(TRIM(H350))=0</formula>
    </cfRule>
  </conditionalFormatting>
  <conditionalFormatting sqref="H348">
    <cfRule type="containsBlanks" dxfId="6927" priority="241">
      <formula>LEN(TRIM(H348))=0</formula>
    </cfRule>
    <cfRule type="containsBlanks" priority="242">
      <formula>LEN(TRIM(H348))=0</formula>
    </cfRule>
  </conditionalFormatting>
  <conditionalFormatting sqref="H344">
    <cfRule type="containsBlanks" dxfId="6926" priority="239">
      <formula>LEN(TRIM(H344))=0</formula>
    </cfRule>
    <cfRule type="containsBlanks" priority="240">
      <formula>LEN(TRIM(H344))=0</formula>
    </cfRule>
  </conditionalFormatting>
  <conditionalFormatting sqref="I19">
    <cfRule type="containsBlanks" dxfId="6925" priority="235">
      <formula>LEN(TRIM(I19))=0</formula>
    </cfRule>
    <cfRule type="expression" dxfId="6924" priority="236">
      <formula>$N$13="No"</formula>
    </cfRule>
    <cfRule type="expression" dxfId="6923" priority="237">
      <formula>$N$13="Not applicable"</formula>
    </cfRule>
    <cfRule type="expression" dxfId="6922" priority="238">
      <formula>$N$13="Don't know"</formula>
    </cfRule>
  </conditionalFormatting>
  <conditionalFormatting sqref="I20">
    <cfRule type="containsBlanks" dxfId="6921" priority="231">
      <formula>LEN(TRIM(I20))=0</formula>
    </cfRule>
    <cfRule type="expression" dxfId="6920" priority="232">
      <formula>$N$13="No"</formula>
    </cfRule>
    <cfRule type="expression" dxfId="6919" priority="233">
      <formula>$N$13="Not applicable"</formula>
    </cfRule>
    <cfRule type="expression" dxfId="6918" priority="234">
      <formula>$N$13="Don't know"</formula>
    </cfRule>
  </conditionalFormatting>
  <conditionalFormatting sqref="I22">
    <cfRule type="containsBlanks" dxfId="6917" priority="227">
      <formula>LEN(TRIM(I22))=0</formula>
    </cfRule>
    <cfRule type="expression" dxfId="6916" priority="228">
      <formula>$N$13="No"</formula>
    </cfRule>
    <cfRule type="expression" dxfId="6915" priority="229">
      <formula>$N$13="Not applicable"</formula>
    </cfRule>
    <cfRule type="expression" dxfId="6914" priority="230">
      <formula>$N$13="Don't know"</formula>
    </cfRule>
  </conditionalFormatting>
  <conditionalFormatting sqref="I23">
    <cfRule type="expression" dxfId="6913" priority="103">
      <formula>OR($I$22="Não",$I$22="Não sei")</formula>
    </cfRule>
    <cfRule type="containsBlanks" dxfId="6912" priority="223">
      <formula>LEN(TRIM(I23))=0</formula>
    </cfRule>
    <cfRule type="expression" dxfId="6911" priority="224">
      <formula>$N$13="No"</formula>
    </cfRule>
    <cfRule type="expression" dxfId="6910" priority="225">
      <formula>$N$13="Not applicable"</formula>
    </cfRule>
    <cfRule type="expression" dxfId="6909" priority="226">
      <formula>$N$13="Don't know"</formula>
    </cfRule>
  </conditionalFormatting>
  <conditionalFormatting sqref="J25">
    <cfRule type="containsBlanks" dxfId="6908" priority="222">
      <formula>LEN(TRIM(J25))=0</formula>
    </cfRule>
  </conditionalFormatting>
  <conditionalFormatting sqref="J31">
    <cfRule type="expression" dxfId="6907" priority="218">
      <formula>$N$13="No"</formula>
    </cfRule>
    <cfRule type="expression" dxfId="6906" priority="219">
      <formula>$N$13="Not applicable"</formula>
    </cfRule>
    <cfRule type="expression" dxfId="6905" priority="220">
      <formula>$N$13="Don't know"</formula>
    </cfRule>
    <cfRule type="containsBlanks" dxfId="6904" priority="221">
      <formula>LEN(TRIM(J31))=0</formula>
    </cfRule>
  </conditionalFormatting>
  <conditionalFormatting sqref="I40">
    <cfRule type="expression" dxfId="6903" priority="214">
      <formula>$N$13="No"</formula>
    </cfRule>
    <cfRule type="expression" dxfId="6902" priority="215">
      <formula>$N$13="Not applicable"</formula>
    </cfRule>
    <cfRule type="expression" dxfId="6901" priority="216">
      <formula>$N$13="Don't know"</formula>
    </cfRule>
    <cfRule type="containsBlanks" dxfId="6900" priority="217">
      <formula>LEN(TRIM(I40))=0</formula>
    </cfRule>
  </conditionalFormatting>
  <conditionalFormatting sqref="G45:J45">
    <cfRule type="containsBlanks" dxfId="6899" priority="213">
      <formula>LEN(TRIM(G45))=0</formula>
    </cfRule>
  </conditionalFormatting>
  <conditionalFormatting sqref="K45:L45">
    <cfRule type="containsBlanks" dxfId="6898" priority="212">
      <formula>LEN(TRIM(K45))=0</formula>
    </cfRule>
  </conditionalFormatting>
  <conditionalFormatting sqref="G45:L45">
    <cfRule type="expression" dxfId="6897" priority="211">
      <formula>OR($I$40="Não",$I$40="Não sei")</formula>
    </cfRule>
  </conditionalFormatting>
  <conditionalFormatting sqref="F45">
    <cfRule type="expression" dxfId="6896" priority="92">
      <formula>OR($I$40="Não",$I$40="Não sei")</formula>
    </cfRule>
    <cfRule type="expression" dxfId="6895" priority="207">
      <formula>$N$13="No"</formula>
    </cfRule>
    <cfRule type="expression" dxfId="6894" priority="208">
      <formula>$N$13="Not applicable"</formula>
    </cfRule>
    <cfRule type="expression" dxfId="6893" priority="209">
      <formula>$N$13="Don't know"</formula>
    </cfRule>
    <cfRule type="containsBlanks" dxfId="6892" priority="210">
      <formula>LEN(TRIM(F45))=0</formula>
    </cfRule>
  </conditionalFormatting>
  <conditionalFormatting sqref="K50:L54">
    <cfRule type="containsBlanks" dxfId="6891" priority="206">
      <formula>LEN(TRIM(K50))=0</formula>
    </cfRule>
  </conditionalFormatting>
  <conditionalFormatting sqref="J65">
    <cfRule type="containsBlanks" dxfId="6890" priority="202">
      <formula>LEN(TRIM(J65))=0</formula>
    </cfRule>
    <cfRule type="expression" dxfId="6889" priority="203">
      <formula>$N$13="No"</formula>
    </cfRule>
    <cfRule type="expression" dxfId="6888" priority="204">
      <formula>$N$13="Not applicable"</formula>
    </cfRule>
    <cfRule type="expression" dxfId="6887" priority="205">
      <formula>$N$13="Don't know"</formula>
    </cfRule>
  </conditionalFormatting>
  <conditionalFormatting sqref="J66">
    <cfRule type="containsBlanks" dxfId="6886" priority="198">
      <formula>LEN(TRIM(J66))=0</formula>
    </cfRule>
    <cfRule type="expression" dxfId="6885" priority="199">
      <formula>$N$13="No"</formula>
    </cfRule>
    <cfRule type="expression" dxfId="6884" priority="200">
      <formula>$N$13="Not applicable"</formula>
    </cfRule>
    <cfRule type="expression" dxfId="6883" priority="201">
      <formula>$N$13="Don't know"</formula>
    </cfRule>
  </conditionalFormatting>
  <conditionalFormatting sqref="J67">
    <cfRule type="containsBlanks" dxfId="6882" priority="194">
      <formula>LEN(TRIM(J67))=0</formula>
    </cfRule>
    <cfRule type="expression" dxfId="6881" priority="195">
      <formula>$N$13="No"</formula>
    </cfRule>
    <cfRule type="expression" dxfId="6880" priority="196">
      <formula>$N$13="Not applicable"</formula>
    </cfRule>
    <cfRule type="expression" dxfId="6879" priority="197">
      <formula>$N$13="Don't know"</formula>
    </cfRule>
  </conditionalFormatting>
  <conditionalFormatting sqref="J68">
    <cfRule type="containsBlanks" dxfId="6878" priority="190">
      <formula>LEN(TRIM(J68))=0</formula>
    </cfRule>
    <cfRule type="expression" dxfId="6877" priority="191">
      <formula>$N$13="No"</formula>
    </cfRule>
    <cfRule type="expression" dxfId="6876" priority="192">
      <formula>$N$13="Not applicable"</formula>
    </cfRule>
    <cfRule type="expression" dxfId="6875" priority="193">
      <formula>$N$13="Don't know"</formula>
    </cfRule>
  </conditionalFormatting>
  <conditionalFormatting sqref="F71">
    <cfRule type="containsBlanks" dxfId="6874" priority="189">
      <formula>LEN(TRIM(F71))=0</formula>
    </cfRule>
  </conditionalFormatting>
  <conditionalFormatting sqref="F72">
    <cfRule type="containsBlanks" dxfId="6873" priority="188">
      <formula>LEN(TRIM(F72))=0</formula>
    </cfRule>
  </conditionalFormatting>
  <conditionalFormatting sqref="F73">
    <cfRule type="containsBlanks" dxfId="6872" priority="187">
      <formula>LEN(TRIM(F73))=0</formula>
    </cfRule>
  </conditionalFormatting>
  <conditionalFormatting sqref="F76">
    <cfRule type="containsBlanks" dxfId="6871" priority="186">
      <formula>LEN(TRIM(F76))=0</formula>
    </cfRule>
  </conditionalFormatting>
  <conditionalFormatting sqref="F77:F78">
    <cfRule type="containsBlanks" dxfId="6870" priority="185">
      <formula>LEN(TRIM(F77))=0</formula>
    </cfRule>
  </conditionalFormatting>
  <conditionalFormatting sqref="G111">
    <cfRule type="containsBlanks" dxfId="6869" priority="184">
      <formula>LEN(TRIM(G111))=0</formula>
    </cfRule>
  </conditionalFormatting>
  <conditionalFormatting sqref="H117">
    <cfRule type="expression" dxfId="6868" priority="181">
      <formula>#REF!="Don't know"</formula>
    </cfRule>
    <cfRule type="expression" dxfId="6867" priority="182">
      <formula>#REF!="No"</formula>
    </cfRule>
    <cfRule type="containsBlanks" dxfId="6866" priority="183">
      <formula>LEN(TRIM(H117))=0</formula>
    </cfRule>
  </conditionalFormatting>
  <conditionalFormatting sqref="H119">
    <cfRule type="expression" dxfId="6865" priority="178">
      <formula>#REF!="Don't know"</formula>
    </cfRule>
    <cfRule type="expression" dxfId="6864" priority="179">
      <formula>#REF!="No"</formula>
    </cfRule>
    <cfRule type="containsBlanks" dxfId="6863" priority="180">
      <formula>LEN(TRIM(H119))=0</formula>
    </cfRule>
  </conditionalFormatting>
  <conditionalFormatting sqref="F140:F150">
    <cfRule type="containsBlanks" dxfId="6862" priority="177">
      <formula>LEN(TRIM(F140))=0</formula>
    </cfRule>
  </conditionalFormatting>
  <conditionalFormatting sqref="F152:F162">
    <cfRule type="containsBlanks" dxfId="6861" priority="176">
      <formula>LEN(TRIM(F152))=0</formula>
    </cfRule>
  </conditionalFormatting>
  <conditionalFormatting sqref="F164:F174">
    <cfRule type="containsBlanks" dxfId="6860" priority="175">
      <formula>LEN(TRIM(F164))=0</formula>
    </cfRule>
  </conditionalFormatting>
  <conditionalFormatting sqref="F176:F186">
    <cfRule type="containsBlanks" dxfId="6859" priority="174">
      <formula>LEN(TRIM(F176))=0</formula>
    </cfRule>
  </conditionalFormatting>
  <conditionalFormatting sqref="K204">
    <cfRule type="containsBlanks" dxfId="6858" priority="173">
      <formula>LEN(TRIM(K204))=0</formula>
    </cfRule>
  </conditionalFormatting>
  <conditionalFormatting sqref="K205">
    <cfRule type="containsBlanks" dxfId="6857" priority="172">
      <formula>LEN(TRIM(K205))=0</formula>
    </cfRule>
  </conditionalFormatting>
  <conditionalFormatting sqref="K206">
    <cfRule type="containsBlanks" dxfId="6856" priority="171">
      <formula>LEN(TRIM(K206))=0</formula>
    </cfRule>
  </conditionalFormatting>
  <conditionalFormatting sqref="K207">
    <cfRule type="containsBlanks" dxfId="6855" priority="170">
      <formula>LEN(TRIM(K207))=0</formula>
    </cfRule>
  </conditionalFormatting>
  <conditionalFormatting sqref="K208">
    <cfRule type="containsBlanks" dxfId="6854" priority="169">
      <formula>LEN(TRIM(K208))=0</formula>
    </cfRule>
  </conditionalFormatting>
  <conditionalFormatting sqref="K209">
    <cfRule type="containsBlanks" dxfId="6853" priority="168">
      <formula>LEN(TRIM(K209))=0</formula>
    </cfRule>
  </conditionalFormatting>
  <conditionalFormatting sqref="K210">
    <cfRule type="containsBlanks" dxfId="6852" priority="167">
      <formula>LEN(TRIM(K210))=0</formula>
    </cfRule>
  </conditionalFormatting>
  <conditionalFormatting sqref="K211">
    <cfRule type="containsBlanks" dxfId="6851" priority="166">
      <formula>LEN(TRIM(K211))=0</formula>
    </cfRule>
  </conditionalFormatting>
  <conditionalFormatting sqref="K212:K216">
    <cfRule type="containsBlanks" dxfId="6850" priority="165">
      <formula>LEN(TRIM(K212))=0</formula>
    </cfRule>
  </conditionalFormatting>
  <conditionalFormatting sqref="F230">
    <cfRule type="containsBlanks" dxfId="6849" priority="164">
      <formula>LEN(TRIM(F230))=0</formula>
    </cfRule>
  </conditionalFormatting>
  <conditionalFormatting sqref="F233">
    <cfRule type="containsBlanks" dxfId="6848" priority="163">
      <formula>LEN(TRIM(F233))=0</formula>
    </cfRule>
  </conditionalFormatting>
  <conditionalFormatting sqref="F234">
    <cfRule type="containsBlanks" dxfId="6847" priority="162">
      <formula>LEN(TRIM(F234))=0</formula>
    </cfRule>
  </conditionalFormatting>
  <conditionalFormatting sqref="F235">
    <cfRule type="containsBlanks" dxfId="6846" priority="161">
      <formula>LEN(TRIM(F235))=0</formula>
    </cfRule>
  </conditionalFormatting>
  <conditionalFormatting sqref="F236">
    <cfRule type="containsBlanks" dxfId="6845" priority="160">
      <formula>LEN(TRIM(F236))=0</formula>
    </cfRule>
  </conditionalFormatting>
  <conditionalFormatting sqref="G242">
    <cfRule type="containsBlanks" dxfId="6844" priority="159">
      <formula>LEN(TRIM(G242))=0</formula>
    </cfRule>
  </conditionalFormatting>
  <conditionalFormatting sqref="H281">
    <cfRule type="containsBlanks" dxfId="6843" priority="158">
      <formula>LEN(TRIM(H281))=0</formula>
    </cfRule>
  </conditionalFormatting>
  <conditionalFormatting sqref="H282">
    <cfRule type="containsBlanks" dxfId="6842" priority="157">
      <formula>LEN(TRIM(H282))=0</formula>
    </cfRule>
  </conditionalFormatting>
  <conditionalFormatting sqref="H285">
    <cfRule type="containsBlanks" dxfId="6841" priority="156">
      <formula>LEN(TRIM(H285))=0</formula>
    </cfRule>
  </conditionalFormatting>
  <conditionalFormatting sqref="H286">
    <cfRule type="containsBlanks" dxfId="6840" priority="155">
      <formula>LEN(TRIM(H286))=0</formula>
    </cfRule>
  </conditionalFormatting>
  <conditionalFormatting sqref="H290">
    <cfRule type="containsBlanks" dxfId="6839" priority="154">
      <formula>LEN(TRIM(H290))=0</formula>
    </cfRule>
  </conditionalFormatting>
  <conditionalFormatting sqref="H292">
    <cfRule type="containsBlanks" dxfId="6838" priority="153">
      <formula>LEN(TRIM(H292))=0</formula>
    </cfRule>
  </conditionalFormatting>
  <conditionalFormatting sqref="J303">
    <cfRule type="containsBlanks" dxfId="6837" priority="152">
      <formula>LEN(TRIM(J303))=0</formula>
    </cfRule>
  </conditionalFormatting>
  <conditionalFormatting sqref="J304">
    <cfRule type="containsBlanks" dxfId="6836" priority="151">
      <formula>LEN(TRIM(J304))=0</formula>
    </cfRule>
  </conditionalFormatting>
  <conditionalFormatting sqref="J306">
    <cfRule type="containsBlanks" dxfId="6835" priority="150">
      <formula>LEN(TRIM(J306))=0</formula>
    </cfRule>
  </conditionalFormatting>
  <conditionalFormatting sqref="J308">
    <cfRule type="containsBlanks" dxfId="6834" priority="149">
      <formula>LEN(TRIM(J308))=0</formula>
    </cfRule>
  </conditionalFormatting>
  <conditionalFormatting sqref="J309">
    <cfRule type="containsBlanks" dxfId="6833" priority="148">
      <formula>LEN(TRIM(J309))=0</formula>
    </cfRule>
  </conditionalFormatting>
  <conditionalFormatting sqref="J311">
    <cfRule type="containsBlanks" dxfId="6832" priority="147">
      <formula>LEN(TRIM(J311))=0</formula>
    </cfRule>
  </conditionalFormatting>
  <conditionalFormatting sqref="J313">
    <cfRule type="containsBlanks" dxfId="6831" priority="146">
      <formula>LEN(TRIM(J313))=0</formula>
    </cfRule>
  </conditionalFormatting>
  <conditionalFormatting sqref="J314">
    <cfRule type="containsBlanks" dxfId="6830" priority="145">
      <formula>LEN(TRIM(J314))=0</formula>
    </cfRule>
  </conditionalFormatting>
  <conditionalFormatting sqref="J316">
    <cfRule type="containsBlanks" dxfId="6829" priority="144">
      <formula>LEN(TRIM(J316))=0</formula>
    </cfRule>
  </conditionalFormatting>
  <conditionalFormatting sqref="J318">
    <cfRule type="containsBlanks" dxfId="6828" priority="143">
      <formula>LEN(TRIM(J318))=0</formula>
    </cfRule>
  </conditionalFormatting>
  <conditionalFormatting sqref="J319">
    <cfRule type="containsBlanks" dxfId="6827" priority="142">
      <formula>LEN(TRIM(J319))=0</formula>
    </cfRule>
  </conditionalFormatting>
  <conditionalFormatting sqref="J321">
    <cfRule type="containsBlanks" dxfId="6826" priority="141">
      <formula>LEN(TRIM(J321))=0</formula>
    </cfRule>
  </conditionalFormatting>
  <conditionalFormatting sqref="J323">
    <cfRule type="containsBlanks" dxfId="6825" priority="140">
      <formula>LEN(TRIM(J323))=0</formula>
    </cfRule>
  </conditionalFormatting>
  <conditionalFormatting sqref="J324">
    <cfRule type="containsBlanks" dxfId="6824" priority="139">
      <formula>LEN(TRIM(J324))=0</formula>
    </cfRule>
  </conditionalFormatting>
  <conditionalFormatting sqref="J328">
    <cfRule type="containsBlanks" dxfId="6823" priority="138">
      <formula>LEN(TRIM(J328))=0</formula>
    </cfRule>
  </conditionalFormatting>
  <conditionalFormatting sqref="J329">
    <cfRule type="containsBlanks" dxfId="6822" priority="137">
      <formula>LEN(TRIM(J329))=0</formula>
    </cfRule>
  </conditionalFormatting>
  <conditionalFormatting sqref="J333">
    <cfRule type="containsBlanks" dxfId="6821" priority="136">
      <formula>LEN(TRIM(J333))=0</formula>
    </cfRule>
  </conditionalFormatting>
  <conditionalFormatting sqref="J334">
    <cfRule type="containsBlanks" dxfId="6820" priority="135">
      <formula>LEN(TRIM(J334))=0</formula>
    </cfRule>
  </conditionalFormatting>
  <conditionalFormatting sqref="J326">
    <cfRule type="containsBlanks" dxfId="6819" priority="134">
      <formula>LEN(TRIM(J326))=0</formula>
    </cfRule>
  </conditionalFormatting>
  <conditionalFormatting sqref="J331">
    <cfRule type="containsBlanks" dxfId="6818" priority="133">
      <formula>LEN(TRIM(J331))=0</formula>
    </cfRule>
  </conditionalFormatting>
  <conditionalFormatting sqref="J336">
    <cfRule type="containsBlanks" dxfId="6817" priority="132">
      <formula>LEN(TRIM(J336))=0</formula>
    </cfRule>
  </conditionalFormatting>
  <conditionalFormatting sqref="H338">
    <cfRule type="containsBlanks" dxfId="6816" priority="131">
      <formula>LEN(TRIM(H338))=0</formula>
    </cfRule>
  </conditionalFormatting>
  <conditionalFormatting sqref="H346">
    <cfRule type="containsBlanks" dxfId="6815" priority="129">
      <formula>LEN(TRIM(H346))=0</formula>
    </cfRule>
    <cfRule type="containsBlanks" priority="130">
      <formula>LEN(TRIM(H346))=0</formula>
    </cfRule>
  </conditionalFormatting>
  <conditionalFormatting sqref="H349">
    <cfRule type="containsBlanks" dxfId="6814" priority="127">
      <formula>LEN(TRIM(H349))=0</formula>
    </cfRule>
    <cfRule type="containsBlanks" priority="128">
      <formula>LEN(TRIM(H349))=0</formula>
    </cfRule>
  </conditionalFormatting>
  <conditionalFormatting sqref="O26">
    <cfRule type="containsBlanks" dxfId="6813" priority="126">
      <formula>LEN(TRIM(O26))=0</formula>
    </cfRule>
  </conditionalFormatting>
  <conditionalFormatting sqref="O163">
    <cfRule type="containsBlanks" dxfId="6812" priority="125">
      <formula>LEN(TRIM(O163))=0</formula>
    </cfRule>
  </conditionalFormatting>
  <conditionalFormatting sqref="O175">
    <cfRule type="containsBlanks" dxfId="6811" priority="124">
      <formula>LEN(TRIM(O175))=0</formula>
    </cfRule>
  </conditionalFormatting>
  <conditionalFormatting sqref="G92:N104">
    <cfRule type="containsBlanks" dxfId="6810" priority="123">
      <formula>LEN(TRIM(G92))=0</formula>
    </cfRule>
  </conditionalFormatting>
  <conditionalFormatting sqref="F8:N8 I19:I23 L13:N16">
    <cfRule type="expression" dxfId="6809" priority="122">
      <formula>OR($I$6="Não",$I$6="Não sei")</formula>
    </cfRule>
  </conditionalFormatting>
  <conditionalFormatting sqref="I6">
    <cfRule type="expression" dxfId="6808" priority="118">
      <formula>$N$13="No"</formula>
    </cfRule>
    <cfRule type="expression" dxfId="6807" priority="119">
      <formula>$N$13="Not applicable"</formula>
    </cfRule>
    <cfRule type="expression" dxfId="6806" priority="120">
      <formula>$N$13="Don't know"</formula>
    </cfRule>
    <cfRule type="containsBlanks" dxfId="6805" priority="121">
      <formula>LEN(TRIM(I6))=0</formula>
    </cfRule>
  </conditionalFormatting>
  <conditionalFormatting sqref="I10:I18">
    <cfRule type="expression" dxfId="6804" priority="113">
      <formula>OR($I$6="Não",$I$6="Não sei")</formula>
    </cfRule>
    <cfRule type="containsBlanks" dxfId="6803" priority="114">
      <formula>LEN(TRIM(I10))=0</formula>
    </cfRule>
    <cfRule type="expression" dxfId="6802" priority="115">
      <formula>$N$13="No"</formula>
    </cfRule>
    <cfRule type="expression" dxfId="6801" priority="116">
      <formula>$N$13="Not applicable"</formula>
    </cfRule>
    <cfRule type="expression" dxfId="6800" priority="117">
      <formula>$N$13="Don't know"</formula>
    </cfRule>
  </conditionalFormatting>
  <conditionalFormatting sqref="L10">
    <cfRule type="expression" dxfId="6799" priority="112">
      <formula>OR($I$6="Não",$I$6="Não sei")</formula>
    </cfRule>
  </conditionalFormatting>
  <conditionalFormatting sqref="L10:N10">
    <cfRule type="expression" dxfId="6798" priority="111">
      <formula>OR($I$10="Não",$I$10="Não sei")</formula>
    </cfRule>
  </conditionalFormatting>
  <conditionalFormatting sqref="L11:N11">
    <cfRule type="expression" dxfId="6797" priority="110">
      <formula>OR($I$11="Não",$I$11="Não sei")</formula>
    </cfRule>
  </conditionalFormatting>
  <conditionalFormatting sqref="L13:N13">
    <cfRule type="expression" dxfId="6796" priority="109">
      <formula>OR($I$13="Não",$I$13="Não sei")</formula>
    </cfRule>
  </conditionalFormatting>
  <conditionalFormatting sqref="L14:N14">
    <cfRule type="expression" dxfId="6795" priority="108">
      <formula>OR($I$14="Não",$I$14="Não sei")</formula>
    </cfRule>
  </conditionalFormatting>
  <conditionalFormatting sqref="L15:N15">
    <cfRule type="expression" dxfId="6794" priority="107">
      <formula>OR($I$15="Não",$I$15="Não sei")</formula>
    </cfRule>
  </conditionalFormatting>
  <conditionalFormatting sqref="L16:N16">
    <cfRule type="expression" dxfId="6793" priority="106">
      <formula>OR($I$16="Não",$I$16="Não sei")</formula>
    </cfRule>
  </conditionalFormatting>
  <conditionalFormatting sqref="L11:N11">
    <cfRule type="expression" dxfId="6792" priority="105">
      <formula>OR($I$6="Não",$I$6="Não sei")</formula>
    </cfRule>
  </conditionalFormatting>
  <conditionalFormatting sqref="J26">
    <cfRule type="containsBlanks" dxfId="6791" priority="104">
      <formula>LEN(TRIM(J26))=0</formula>
    </cfRule>
  </conditionalFormatting>
  <conditionalFormatting sqref="G36:H37">
    <cfRule type="containsBlanks" dxfId="6790" priority="102">
      <formula>LEN(TRIM(G36))=0</formula>
    </cfRule>
  </conditionalFormatting>
  <conditionalFormatting sqref="I36:J37">
    <cfRule type="containsBlanks" dxfId="6789" priority="101">
      <formula>LEN(TRIM(I36))=0</formula>
    </cfRule>
  </conditionalFormatting>
  <conditionalFormatting sqref="G36:G37">
    <cfRule type="expression" dxfId="6788" priority="99">
      <formula>OR($J$33="Não",$J$33="Não sei")</formula>
    </cfRule>
    <cfRule type="expression" dxfId="6787" priority="100">
      <formula>$J$33="Não"</formula>
    </cfRule>
  </conditionalFormatting>
  <conditionalFormatting sqref="H36:J37">
    <cfRule type="expression" dxfId="6786" priority="98">
      <formula>OR($J$33="Não",$J$33="Não sei")</formula>
    </cfRule>
  </conditionalFormatting>
  <conditionalFormatting sqref="F43:J43">
    <cfRule type="containsBlanks" dxfId="6785" priority="97">
      <formula>LEN(TRIM(F43))=0</formula>
    </cfRule>
  </conditionalFormatting>
  <conditionalFormatting sqref="K43:L43">
    <cfRule type="containsBlanks" dxfId="6784" priority="96">
      <formula>LEN(TRIM(K43))=0</formula>
    </cfRule>
  </conditionalFormatting>
  <conditionalFormatting sqref="M43">
    <cfRule type="containsBlanks" dxfId="6783" priority="95">
      <formula>LEN(TRIM(M43))=0</formula>
    </cfRule>
  </conditionalFormatting>
  <conditionalFormatting sqref="F43">
    <cfRule type="expression" dxfId="6782" priority="94">
      <formula>OR($I$40="Não",$I$40="Não sei")</formula>
    </cfRule>
  </conditionalFormatting>
  <conditionalFormatting sqref="G43:M43">
    <cfRule type="expression" dxfId="6781" priority="93">
      <formula>OR($I$40="Não",$I$40="Não sei")</formula>
    </cfRule>
  </conditionalFormatting>
  <conditionalFormatting sqref="M45">
    <cfRule type="expression" dxfId="6780" priority="90">
      <formula>OR($I$40="Não",$I$40="Não sei")</formula>
    </cfRule>
    <cfRule type="containsBlanks" dxfId="6779" priority="91">
      <formula>LEN(TRIM(M45))=0</formula>
    </cfRule>
  </conditionalFormatting>
  <conditionalFormatting sqref="M50:M54">
    <cfRule type="expression" dxfId="6778" priority="88">
      <formula>OR($I$40="Não",$I$40="Não sei")</formula>
    </cfRule>
    <cfRule type="containsBlanks" dxfId="6777" priority="89">
      <formula>LEN(TRIM(M50))=0</formula>
    </cfRule>
  </conditionalFormatting>
  <conditionalFormatting sqref="J111:N111">
    <cfRule type="expression" dxfId="6776" priority="87">
      <formula>OR($G$111="Não",$G$111="Não sei")</formula>
    </cfRule>
  </conditionalFormatting>
  <conditionalFormatting sqref="H115">
    <cfRule type="expression" dxfId="6775" priority="84">
      <formula>#REF!="Don't know"</formula>
    </cfRule>
    <cfRule type="expression" dxfId="6774" priority="85">
      <formula>#REF!="No"</formula>
    </cfRule>
    <cfRule type="containsBlanks" dxfId="6773" priority="86">
      <formula>LEN(TRIM(H115))=0</formula>
    </cfRule>
  </conditionalFormatting>
  <conditionalFormatting sqref="H115:J115">
    <cfRule type="expression" dxfId="6772" priority="82">
      <formula>IF($G$111,"No")</formula>
    </cfRule>
    <cfRule type="expression" dxfId="6771" priority="83">
      <formula>IF+$G$111="No"</formula>
    </cfRule>
  </conditionalFormatting>
  <conditionalFormatting sqref="H113:H114">
    <cfRule type="expression" dxfId="6770" priority="79">
      <formula>#REF!="Don't know"</formula>
    </cfRule>
    <cfRule type="expression" dxfId="6769" priority="80">
      <formula>#REF!="No"</formula>
    </cfRule>
    <cfRule type="containsBlanks" dxfId="6768" priority="81">
      <formula>LEN(TRIM(H113))=0</formula>
    </cfRule>
  </conditionalFormatting>
  <conditionalFormatting sqref="H116">
    <cfRule type="expression" dxfId="6767" priority="76">
      <formula>#REF!="Don't know"</formula>
    </cfRule>
    <cfRule type="expression" dxfId="6766" priority="77">
      <formula>#REF!="No"</formula>
    </cfRule>
    <cfRule type="containsBlanks" dxfId="6765" priority="78">
      <formula>LEN(TRIM(H116))=0</formula>
    </cfRule>
  </conditionalFormatting>
  <conditionalFormatting sqref="H113:J116">
    <cfRule type="expression" dxfId="6764" priority="75">
      <formula>OR($G$111="Não",$G$111="Não sei")</formula>
    </cfRule>
  </conditionalFormatting>
  <conditionalFormatting sqref="H120:J120">
    <cfRule type="expression" dxfId="6763" priority="74">
      <formula>OR($H$119="Não",$H$119="Não sei")</formula>
    </cfRule>
  </conditionalFormatting>
  <conditionalFormatting sqref="G123:G125 J123:J125 G127:G133 J127:J133 G136">
    <cfRule type="containsBlanks" dxfId="6762" priority="73">
      <formula>LEN(TRIM(G123))=0</formula>
    </cfRule>
  </conditionalFormatting>
  <conditionalFormatting sqref="G123:I123">
    <cfRule type="expression" dxfId="6761" priority="72">
      <formula>OR($I$92="Não",$I$92="Não sei")</formula>
    </cfRule>
  </conditionalFormatting>
  <conditionalFormatting sqref="J123:L123">
    <cfRule type="expression" dxfId="6760" priority="71">
      <formula>OR($G$92="Não",$G$92="Não sei")</formula>
    </cfRule>
  </conditionalFormatting>
  <conditionalFormatting sqref="G124:I124">
    <cfRule type="expression" dxfId="6759" priority="70">
      <formula>OR($I$93="Não",$I$93="Não sei")</formula>
    </cfRule>
  </conditionalFormatting>
  <conditionalFormatting sqref="J124:L124">
    <cfRule type="expression" dxfId="6758" priority="69">
      <formula>OR($G$93="Não",$G$93="Não sei")</formula>
    </cfRule>
  </conditionalFormatting>
  <conditionalFormatting sqref="G125:I125">
    <cfRule type="expression" dxfId="6757" priority="68">
      <formula>OR($I$94="Não",$I$94="Não sei")</formula>
    </cfRule>
  </conditionalFormatting>
  <conditionalFormatting sqref="G126">
    <cfRule type="containsBlanks" dxfId="6756" priority="67">
      <formula>LEN(TRIM(G126))=0</formula>
    </cfRule>
  </conditionalFormatting>
  <conditionalFormatting sqref="G126:I126">
    <cfRule type="expression" dxfId="6755" priority="66">
      <formula>OR($I$94="Não",$I$94="Não sei")</formula>
    </cfRule>
  </conditionalFormatting>
  <conditionalFormatting sqref="J125:L125">
    <cfRule type="expression" dxfId="6754" priority="65">
      <formula>OR($G$94="Não",$G$94="Não sei")</formula>
    </cfRule>
  </conditionalFormatting>
  <conditionalFormatting sqref="J126">
    <cfRule type="containsBlanks" dxfId="6753" priority="64">
      <formula>LEN(TRIM(J126))=0</formula>
    </cfRule>
  </conditionalFormatting>
  <conditionalFormatting sqref="J126:L126">
    <cfRule type="expression" dxfId="6752" priority="63">
      <formula>OR($G$94="Não",$G$94="Não sei")</formula>
    </cfRule>
  </conditionalFormatting>
  <conditionalFormatting sqref="G127:I127">
    <cfRule type="expression" dxfId="6751" priority="62">
      <formula>OR($I$95="Não",$I$95="Não sei")</formula>
    </cfRule>
  </conditionalFormatting>
  <conditionalFormatting sqref="J127:L127">
    <cfRule type="expression" dxfId="6750" priority="61">
      <formula>OR($G$95="Não",$G$95="Não sei")</formula>
    </cfRule>
  </conditionalFormatting>
  <conditionalFormatting sqref="G128:I128">
    <cfRule type="expression" dxfId="6749" priority="60">
      <formula>OR($I$96="Não",$I$96="Não sei")</formula>
    </cfRule>
  </conditionalFormatting>
  <conditionalFormatting sqref="J128:L128">
    <cfRule type="expression" dxfId="6748" priority="59">
      <formula>OR($G$96="Não",$G$96="Não sei")</formula>
    </cfRule>
  </conditionalFormatting>
  <conditionalFormatting sqref="G129:I129">
    <cfRule type="expression" dxfId="6747" priority="58">
      <formula>OR($I$97="Não",$I$97="Não sei")</formula>
    </cfRule>
  </conditionalFormatting>
  <conditionalFormatting sqref="J129:L129">
    <cfRule type="expression" dxfId="6746" priority="57">
      <formula>OR($G$97="Não",$G$97="Não sei")</formula>
    </cfRule>
  </conditionalFormatting>
  <conditionalFormatting sqref="G130:I130">
    <cfRule type="expression" dxfId="6745" priority="56">
      <formula>OR($I$98="Não",$I$98="Não sei")</formula>
    </cfRule>
  </conditionalFormatting>
  <conditionalFormatting sqref="J130:L130">
    <cfRule type="expression" dxfId="6744" priority="55">
      <formula>OR($G$98="Não",$G$98="Não sei")</formula>
    </cfRule>
  </conditionalFormatting>
  <conditionalFormatting sqref="G131:I131">
    <cfRule type="expression" dxfId="6743" priority="54">
      <formula>OR($I$99="Não",$I$99="Não sei")</formula>
    </cfRule>
  </conditionalFormatting>
  <conditionalFormatting sqref="J131:L131">
    <cfRule type="expression" dxfId="6742" priority="53">
      <formula>OR($G$99="Não",$G$99="Não sei")</formula>
    </cfRule>
  </conditionalFormatting>
  <conditionalFormatting sqref="G132:I132">
    <cfRule type="expression" dxfId="6741" priority="52">
      <formula>OR($I$100="Não",$I$100="Não sei")</formula>
    </cfRule>
  </conditionalFormatting>
  <conditionalFormatting sqref="J132:L132">
    <cfRule type="expression" dxfId="6740" priority="51">
      <formula>OR($G$100="Não",$G$100="Não sei")</formula>
    </cfRule>
  </conditionalFormatting>
  <conditionalFormatting sqref="G133:I133">
    <cfRule type="expression" dxfId="6739" priority="50">
      <formula>OR($I$101="Não",$I$101="Não sei")</formula>
    </cfRule>
  </conditionalFormatting>
  <conditionalFormatting sqref="J133:L133">
    <cfRule type="expression" dxfId="6738" priority="49">
      <formula>OR($G$101="Não",$G$101="Não sei")</formula>
    </cfRule>
  </conditionalFormatting>
  <conditionalFormatting sqref="G136:I136">
    <cfRule type="expression" dxfId="6737" priority="48">
      <formula>OR($I$104="Não",$I$104="Não sei")</formula>
    </cfRule>
  </conditionalFormatting>
  <conditionalFormatting sqref="L140:L150">
    <cfRule type="containsBlanks" dxfId="6736" priority="45">
      <formula>LEN(TRIM(L140))=0</formula>
    </cfRule>
    <cfRule type="expression" dxfId="6735" priority="46">
      <formula>$F$197="Don't know"</formula>
    </cfRule>
    <cfRule type="expression" dxfId="6734" priority="47">
      <formula>$F$197="No"</formula>
    </cfRule>
  </conditionalFormatting>
  <conditionalFormatting sqref="L140:N150">
    <cfRule type="expression" dxfId="6733" priority="44">
      <formula>OR($F140="Não",$F140="Não sei")</formula>
    </cfRule>
  </conditionalFormatting>
  <conditionalFormatting sqref="G140:K150">
    <cfRule type="expression" dxfId="6732" priority="43">
      <formula>OR($F140="Não",$F140="Não sei")</formula>
    </cfRule>
  </conditionalFormatting>
  <conditionalFormatting sqref="G152:N152">
    <cfRule type="expression" dxfId="6731" priority="42">
      <formula>OR($F152="Não",$F152="Não sei")</formula>
    </cfRule>
  </conditionalFormatting>
  <conditionalFormatting sqref="G154:N154 G162:N162 G156:N159">
    <cfRule type="expression" dxfId="6730" priority="41">
      <formula>OR($F154="Não",$F154="Não sei")</formula>
    </cfRule>
  </conditionalFormatting>
  <conditionalFormatting sqref="G176:N176">
    <cfRule type="expression" dxfId="6729" priority="40">
      <formula>OR($F176="Não",$F176="Não sei")</formula>
    </cfRule>
  </conditionalFormatting>
  <conditionalFormatting sqref="G177:N177 G180:N183">
    <cfRule type="expression" dxfId="6728" priority="39">
      <formula>OR($F177="Não",$F177="Não sei")</formula>
    </cfRule>
  </conditionalFormatting>
  <conditionalFormatting sqref="H195:H196">
    <cfRule type="containsBlanks" dxfId="6727" priority="38">
      <formula>LEN(TRIM(H195))=0</formula>
    </cfRule>
  </conditionalFormatting>
  <conditionalFormatting sqref="H199">
    <cfRule type="containsBlanks" dxfId="6726" priority="37">
      <formula>LEN(TRIM(H199))=0</formula>
    </cfRule>
  </conditionalFormatting>
  <conditionalFormatting sqref="F237:F240">
    <cfRule type="expression" dxfId="6725" priority="35">
      <formula>$F$236="Não"</formula>
    </cfRule>
    <cfRule type="containsBlanks" dxfId="6724" priority="36">
      <formula>LEN(TRIM(F237))=0</formula>
    </cfRule>
  </conditionalFormatting>
  <conditionalFormatting sqref="G244">
    <cfRule type="expression" dxfId="6723" priority="33">
      <formula>OR($G$242="Não",$G$242="Não sei")</formula>
    </cfRule>
    <cfRule type="containsBlanks" dxfId="6722" priority="34">
      <formula>LEN(TRIM(G244))=0</formula>
    </cfRule>
  </conditionalFormatting>
  <conditionalFormatting sqref="F246:F250">
    <cfRule type="containsBlanks" dxfId="6721" priority="32">
      <formula>LEN(TRIM(F246))=0</formula>
    </cfRule>
  </conditionalFormatting>
  <conditionalFormatting sqref="F246:G250">
    <cfRule type="expression" dxfId="6720" priority="28">
      <formula>OR($G$244="Não",$G$244="Não sei",$G$244="Não se aplica (não há um LMIS)")</formula>
    </cfRule>
    <cfRule type="expression" dxfId="6719" priority="31">
      <formula>OR($G$242="Não",$G$242="Não sei")</formula>
    </cfRule>
  </conditionalFormatting>
  <conditionalFormatting sqref="F246:G249">
    <cfRule type="expression" dxfId="6718" priority="30">
      <formula>OR($G$244="No",$G$244="Don't know")</formula>
    </cfRule>
  </conditionalFormatting>
  <conditionalFormatting sqref="F250:G250">
    <cfRule type="expression" dxfId="6717" priority="29">
      <formula>OR($G$244="No",$G$244="Don't know")</formula>
    </cfRule>
  </conditionalFormatting>
  <conditionalFormatting sqref="H278">
    <cfRule type="containsBlanks" dxfId="6716" priority="27">
      <formula>LEN(TRIM(H278))=0</formula>
    </cfRule>
  </conditionalFormatting>
  <conditionalFormatting sqref="H279:J279">
    <cfRule type="expression" dxfId="6715" priority="26">
      <formula>OR($H$278="Não",$H$278="Não sei",$H$277="Não",$H$277="Não sei")</formula>
    </cfRule>
  </conditionalFormatting>
  <conditionalFormatting sqref="H278:J278">
    <cfRule type="expression" dxfId="6714" priority="25">
      <formula>OR($H$277="Não",$H$277="Não sei")</formula>
    </cfRule>
  </conditionalFormatting>
  <conditionalFormatting sqref="H287">
    <cfRule type="containsBlanks" dxfId="6713" priority="24">
      <formula>LEN(TRIM(H287))=0</formula>
    </cfRule>
  </conditionalFormatting>
  <conditionalFormatting sqref="H287:J287">
    <cfRule type="expression" dxfId="6712" priority="23">
      <formula>OR($H$286="Não",$H$286="Não sei")</formula>
    </cfRule>
  </conditionalFormatting>
  <conditionalFormatting sqref="H294:J294">
    <cfRule type="expression" dxfId="6711" priority="21">
      <formula>$H$292="Sim"</formula>
    </cfRule>
    <cfRule type="containsBlanks" dxfId="6710" priority="22">
      <formula>LEN(TRIM(H294))=0</formula>
    </cfRule>
  </conditionalFormatting>
  <conditionalFormatting sqref="H339:N339">
    <cfRule type="expression" dxfId="6709" priority="20">
      <formula>OR($H$338="Não",$H$338="Não sei")</formula>
    </cfRule>
  </conditionalFormatting>
  <conditionalFormatting sqref="H351">
    <cfRule type="containsBlanks" dxfId="6708" priority="18">
      <formula>LEN(TRIM(H351))=0</formula>
    </cfRule>
    <cfRule type="containsBlanks" priority="19">
      <formula>LEN(TRIM(H351))=0</formula>
    </cfRule>
  </conditionalFormatting>
  <conditionalFormatting sqref="H347">
    <cfRule type="containsBlanks" dxfId="6707" priority="16">
      <formula>LEN(TRIM(H347))=0</formula>
    </cfRule>
    <cfRule type="containsBlanks" priority="17">
      <formula>LEN(TRIM(H347))=0</formula>
    </cfRule>
  </conditionalFormatting>
  <conditionalFormatting sqref="H347:I347">
    <cfRule type="expression" dxfId="6706" priority="15">
      <formula>OR($I$6="Não",$I$6="Não sei")</formula>
    </cfRule>
  </conditionalFormatting>
  <conditionalFormatting sqref="H345">
    <cfRule type="containsBlanks" dxfId="6705" priority="13">
      <formula>LEN(TRIM(H345))=0</formula>
    </cfRule>
    <cfRule type="containsBlanks" priority="14">
      <formula>LEN(TRIM(H345))=0</formula>
    </cfRule>
  </conditionalFormatting>
  <conditionalFormatting sqref="H345:I345">
    <cfRule type="expression" dxfId="6704" priority="12">
      <formula>OR($H$344="Não",$H$344="Não sei")</formula>
    </cfRule>
  </conditionalFormatting>
  <conditionalFormatting sqref="K19:N23">
    <cfRule type="containsBlanks" dxfId="6703" priority="11">
      <formula>LEN(TRIM(K19))=0</formula>
    </cfRule>
  </conditionalFormatting>
  <conditionalFormatting sqref="H256:I256">
    <cfRule type="containsBlanks" dxfId="6702" priority="10">
      <formula>LEN(TRIM(H256))=0</formula>
    </cfRule>
  </conditionalFormatting>
  <conditionalFormatting sqref="K255:L256">
    <cfRule type="containsBlanks" dxfId="6701" priority="9">
      <formula>LEN(TRIM(K255))=0</formula>
    </cfRule>
  </conditionalFormatting>
  <conditionalFormatting sqref="H261:I261">
    <cfRule type="containsBlanks" dxfId="6700" priority="8">
      <formula>LEN(TRIM(H261))=0</formula>
    </cfRule>
  </conditionalFormatting>
  <conditionalFormatting sqref="H264:I264">
    <cfRule type="containsBlanks" dxfId="6699" priority="7">
      <formula>LEN(TRIM(H264))=0</formula>
    </cfRule>
  </conditionalFormatting>
  <conditionalFormatting sqref="H266:I266">
    <cfRule type="containsBlanks" dxfId="6698" priority="6">
      <formula>LEN(TRIM(H266))=0</formula>
    </cfRule>
  </conditionalFormatting>
  <conditionalFormatting sqref="H271:I272">
    <cfRule type="containsBlanks" dxfId="6697" priority="5">
      <formula>LEN(TRIM(H271))=0</formula>
    </cfRule>
  </conditionalFormatting>
  <conditionalFormatting sqref="K271:L272">
    <cfRule type="containsBlanks" dxfId="6696" priority="4">
      <formula>LEN(TRIM(K271))=0</formula>
    </cfRule>
  </conditionalFormatting>
  <conditionalFormatting sqref="K261:L261">
    <cfRule type="containsBlanks" dxfId="6695" priority="3">
      <formula>LEN(TRIM(K261))=0</formula>
    </cfRule>
  </conditionalFormatting>
  <conditionalFormatting sqref="K264:L264">
    <cfRule type="containsBlanks" dxfId="6694" priority="2">
      <formula>LEN(TRIM(K264))=0</formula>
    </cfRule>
  </conditionalFormatting>
  <conditionalFormatting sqref="K266:L266">
    <cfRule type="containsBlanks" dxfId="6693" priority="1">
      <formula>LEN(TRIM(K266))=0</formula>
    </cfRule>
  </conditionalFormatting>
  <dataValidations count="48">
    <dataValidation type="list" showInputMessage="1" showErrorMessage="1" sqref="H276:J276" xr:uid="{4C12F206-15B6-C24C-87F1-D113FB8C964D}">
      <formula1>"Sim, Não, Não sei, Não aplicável (Sem NMRA)"</formula1>
    </dataValidation>
    <dataValidation type="custom" showInputMessage="1" showErrorMessage="1" error="Este número deve ser inferior ou igual ao número total de SDPs que reportam (observações de stocks) (Coluna L)." sqref="K267:K268 K257 K259:K260 K254 K263 K265 K270" xr:uid="{B741F5D7-C812-974B-8514-EC992FA97E2A}">
      <formula1>K254&lt;=L254</formula1>
    </dataValidation>
    <dataValidation type="custom" showInputMessage="1" showErrorMessage="1" error="Este número deve ser maior ou igual ao número total de observações de ruptura de stock  (Coluna K)." sqref="L267:L268 L257 L259:L260 L254 L263 L265 L270" xr:uid="{061E1CD1-115C-A347-9D72-7A67847AD20A}">
      <formula1>L254&gt;=K254</formula1>
    </dataValidation>
    <dataValidation type="custom" operator="lessThanOrEqual" showInputMessage="1" showErrorMessage="1" error="Este número não pode exceder o número total de observações do estado do stock (coluna I)." sqref="I255:I256 K271:L272 K264:L264 I271:I272 H254:H257 K255:L256 K261:L261 I261 H263:H268 I266 H259:H261 I264 H270:H272 K266:L266" xr:uid="{EE8A02D1-557F-6145-A4B2-93FBA6B142A6}">
      <formula1>H254&lt;=I254</formula1>
    </dataValidation>
    <dataValidation type="custom" showInputMessage="1" showErrorMessage="1" error="Este número deve ser maior ou igual ao número de observações de ruptura de stock (coluna H)." sqref="I267:I268 I257 I259:I260 I254 I263 I265 I270" xr:uid="{713E3D60-C3DB-AB4A-9FC8-8CEA2F7D07DD}">
      <formula1>I254&gt;=H254</formula1>
    </dataValidation>
    <dataValidation type="list" showInputMessage="1" showErrorMessage="1" sqref="F236" xr:uid="{3F85A4F1-5912-A74E-B9F3-3B887BB729D5}">
      <formula1>"Sim, Não"</formula1>
    </dataValidation>
    <dataValidation type="decimal" showInputMessage="1" showErrorMessage="1" error="Introduza aqui apenas o valor numérico (em USD)." sqref="G50:H54" xr:uid="{47FF3EDB-4F17-3843-9429-E195A28A5008}">
      <formula1>0</formula1>
      <formula2>500000000</formula2>
    </dataValidation>
    <dataValidation type="list" showInputMessage="1" showErrorMessage="1" sqref="M43 M45 M50:M54" xr:uid="{95896BAE-7D86-564F-BB43-94912BB68364}">
      <formula1>"Compra / P.O. data, Data de embarque, Data de entrega, Outro, Não sei, Não aplicável"</formula1>
    </dataValidation>
    <dataValidation type="decimal" showInputMessage="1" showErrorMessage="1" error="Introduza aqui apenas o valor numérico (em USD)." sqref="J27 G43:H43 G45:H45 G36:G37" xr:uid="{4E85F02E-4999-B644-87C5-CD12165933BD}">
      <formula1>0</formula1>
      <formula2>100000000</formula2>
    </dataValidation>
    <dataValidation type="list" showInputMessage="1" showErrorMessage="1" sqref="H26 J26" xr:uid="{8658990D-56B0-A141-B3C6-D46F40E27BC0}">
      <formula1>"2017,2018,2019,2020,2021"</formula1>
    </dataValidation>
    <dataValidation type="list" showInputMessage="1" showErrorMessage="1" sqref="I17" xr:uid="{1F62FC02-3F46-5A40-82D0-918BB051584B}">
      <formula1>"Ministério das Finanças, Ministério do Planeamento, Nenhum dos dois, Não sei, Não aplicável"</formula1>
    </dataValidation>
    <dataValidation type="list" showInputMessage="1" showErrorMessage="1" sqref="H349:I349" xr:uid="{90A73B8D-56FC-CC49-A341-8E553A56AFD2}">
      <formula1>"Impacto elevado,  Impacto médio,  Impacto baixo, Sem impacto,  Não sei"</formula1>
    </dataValidation>
    <dataValidation type="list" showInputMessage="1" showErrorMessage="1" sqref="P7 P243:P244 P230:P231 P228 P28" xr:uid="{BFA5BF3E-F408-6042-8B34-3F6C9D449E27}">
      <formula1>#REF!</formula1>
    </dataValidation>
    <dataValidation type="list" showInputMessage="1" showErrorMessage="1" sqref="J301:K301 J306:K306 J311:K311 J316:K316 J321:K321 J326:K326 J331:K331 J336:K336" xr:uid="{42705999-2E57-F948-8AFF-F564C5853FF7}">
      <formula1>"0,1,2 ou mais, Não sei"</formula1>
    </dataValidation>
    <dataValidation type="list" showInputMessage="1" showErrorMessage="1" sqref="J298:K298 J303:K303 J308:K308 J313:K313 J318:K318 J323:K323 J328:K328 J333:K333" xr:uid="{AFFA10F2-C917-1346-AFB3-B32F7EE24D38}">
      <formula1>"WHO pré-qualificado, SRA, Ambos WHO-PQ e SRA, Nenhum produto SRA ou WHO-PQ registrado, Não sei"</formula1>
    </dataValidation>
    <dataValidation type="list" showInputMessage="1" showErrorMessage="1" sqref="H284:J285" xr:uid="{F5236BA8-A82A-D747-84B6-27FA8F02E57B}">
      <formula1>"A maioria foi testada, Alguns foram testados, Nenhum foi testado, Não sei, Não aplicável"</formula1>
    </dataValidation>
    <dataValidation type="list" showInputMessage="1" showErrorMessage="1" sqref="G123:L136" xr:uid="{7ABA0113-913A-3245-B7D3-D7A466126655}">
      <formula1>"Agente de saúde comunitário (ou equivalente), Enfermeira Auxiliar, Enfermeira Parteira Auxiliar, Enfermeira, Oficial clínico, Médico, Não sei, Não aplicável"</formula1>
    </dataValidation>
    <dataValidation type="list" showInputMessage="1" showErrorMessage="1" sqref="F50:F54" xr:uid="{5AFCAD8A-D573-D744-BDE2-72184F52A257}">
      <formula1>"Em espécie, Dinheiro, Não sei, Não aplicável"</formula1>
    </dataValidation>
    <dataValidation type="decimal" showInputMessage="1" showErrorMessage="1" error="Introduzir apenas uma quantidade numérica." sqref="K50:L54" xr:uid="{04EA3983-EF62-5441-A56C-C6143BCB9F23}">
      <formula1>0</formula1>
      <formula2>1000000000</formula2>
    </dataValidation>
    <dataValidation type="decimal" showInputMessage="1" showErrorMessage="1" error="Enter a numeric quantity here only." sqref="K43:L43 K45:L45" xr:uid="{5BA2D3F6-5C07-0741-8815-720CA8D0780A}">
      <formula1>0</formula1>
      <formula2>1000000000</formula2>
    </dataValidation>
    <dataValidation type="list" showInputMessage="1" showErrorMessage="1" sqref="H25 J25" xr:uid="{E87DB2C9-4CF8-504C-BE16-D501C88526C6}">
      <formula1>"Janeiro, Fevereiro, Março, Abril, Maio, Junho, Julho, Agosto, Setembro, Outubro, Novembro, Dezembro"</formula1>
    </dataValidation>
    <dataValidation type="list" showInputMessage="1" showErrorMessage="1" sqref="H348:I348" xr:uid="{70DCA32E-B01A-DA41-93DE-4208A7DE027E}">
      <formula1>"Toda /a maior parte do orçamento foi deslocada para à COVID, Parte do orçamento foi deslocada, Nenhuma do orçamento foi deslocada (sem impacto), Não sei, Não aplicável"</formula1>
    </dataValidation>
    <dataValidation type="list" showInputMessage="1" showErrorMessage="1" sqref="H347:I347" xr:uid="{812AE6CD-71DA-3E4F-88A3-60FF88AC308F}">
      <formula1>"Nenhum impacto, Frequência reduzida das reuniões, Impediu a realização de reuniões, Não sei, Não aplicável (nenhum comité) "</formula1>
    </dataValidation>
    <dataValidation type="list" showInputMessage="1" showErrorMessage="1" sqref="G244" xr:uid="{7EE63EB0-DF11-3940-B3DE-70D2D749CD3A}">
      <formula1>"Sim, Não, Não sei, Não se aplica (não há um LMIS)"</formula1>
    </dataValidation>
    <dataValidation type="list" showInputMessage="1" showErrorMessage="1" sqref="F231 F233:F235 F237:F240 H277:J278 H281:J282 H286:J286 H290:J290 H292:J292 H294:J294 H201:J201 L164:N174 I22:I23 F71:G73 J65:J68 H115:J115 L140:N150 I18:I20 H197 I10:I16 F75:G78" xr:uid="{E895ADAC-D027-E744-B671-FA3DB1EF194B}">
      <formula1>"Sim, Não, Não sei, Não aplicável"</formula1>
    </dataValidation>
    <dataValidation type="list" showInputMessage="1" showErrorMessage="1" error="Please choose from the dropdown list." sqref="I21" xr:uid="{8CA11BF0-E08D-174B-BA1A-498474FDE835}">
      <formula1>"0 vezes, 1 vez, 2-3 vezes, 4 ou mais vezes, Não sei"</formula1>
    </dataValidation>
    <dataValidation type="list" showInputMessage="1" showErrorMessage="1" sqref="H30:J30" xr:uid="{7C7A85BD-BEF6-6A46-8179-0A0FCB78B85B}">
      <formula1>"Menos que anualmente, Anualmente, Semestralmente (duas vezes por ano), Trimestral, Mensal, Ad hoc, Não sei"</formula1>
    </dataValidation>
    <dataValidation type="list" showInputMessage="1" showErrorMessage="1" sqref="J137:L137" xr:uid="{192C8E56-31D5-4444-BAA7-18023A688E73}">
      <formula1>"Community Health Worker (or equivalent), Nurse, Auxiliary Nurse, Auxiliary Nurse Midwife, Clinical Officer, Doctor, Don't know, Not applicable"</formula1>
    </dataValidation>
    <dataValidation type="list" showInputMessage="1" showErrorMessage="1" sqref="H280:J280" xr:uid="{E0A1BEEC-C8A5-624F-B19A-8E249756F884}">
      <formula1>"Menos de 6 meses, 6 meses a menos de 1 ano, 1 ano a 18 meses, Mais de 18 meses, Não sei, Não aplicável"</formula1>
    </dataValidation>
    <dataValidation type="list" showInputMessage="1" showErrorMessage="1" sqref="H289:J289 J299:K299 J304:K304 J309:K309 J314:K314 J319:K319 J324:K324 J329:K329 J334:K334" xr:uid="{28BAC931-ACC3-9145-82C2-BE8B7B49582A}">
      <formula1>"0,1,2-3, Mais de 3, Não sei"</formula1>
    </dataValidation>
    <dataValidation type="list" showInputMessage="1" showErrorMessage="1" sqref="H287:J287" xr:uid="{2C24570D-2598-9447-A9D5-B8D83F054607}">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91:J291" xr:uid="{6940F18B-BD21-4646-A91B-E906E33BA221}">
      <formula1>"0-25%, 26-50%, 51-75%, 76-100%, Não sei, Não aplicável"</formula1>
    </dataValidation>
    <dataValidation type="list" showInputMessage="1" showErrorMessage="1" sqref="H340:I340" xr:uid="{67141775-697C-8948-B0CA-2997D91D97BC}">
      <formula1>"Sim (plano PSE com componente FP / RH), Não Plano PSE iniciado / desenvolvido, Sim plano PSE mas nenhum componente FP / RH, Não sei"</formula1>
    </dataValidation>
    <dataValidation type="list" showInputMessage="1" showErrorMessage="1" sqref="F246:G246" xr:uid="{2C7F7D69-BDED-CD43-B046-8706C115828E}">
      <formula1>"Sim: Todas as instalações do setor público incluídas, Sim: Algumas instalações do setor público incluídas, Nenhum, Não sei, Não aplicável (sem LMIS)"</formula1>
    </dataValidation>
    <dataValidation type="list" showInputMessage="1" showErrorMessage="1" sqref="F247:G249" xr:uid="{FB3540E3-562C-1F43-9D32-03D424D98BFA}">
      <formula1>"Sim: Todas as instalações do setor privado incluídas, Sim: Algumas instalações do setor privado incluídas, Nenhuma, Não sei, Não aplicável (sem LMIS)"</formula1>
    </dataValidation>
    <dataValidation showInputMessage="1" showErrorMessage="1" error="Please choose from the dropdown list." sqref="K19:N23" xr:uid="{862C7A85-5D97-504B-BC03-EE281D1169D2}"/>
    <dataValidation type="list" showInputMessage="1" showErrorMessage="1" sqref="F221:G221" xr:uid="{55BBF12A-7216-2542-82D1-CF31EB506BCF}">
      <formula1>"Sim: marketing social abrangente, Sim: algum marketing social, Não, Não sei"</formula1>
    </dataValidation>
    <dataValidation type="list" showInputMessage="1" showErrorMessage="1" sqref="F223:G223" xr:uid="{0A1179A9-5051-9F43-B685-9BBBC04171A8}">
      <formula1>"Sim: amplo alcance / educação móvel, Sim: algum alcance / educação móvel, Não, Não sei"</formula1>
    </dataValidation>
    <dataValidation type="list" showInputMessage="1" showErrorMessage="1" sqref="G227" xr:uid="{2F9C56CD-91B7-8A42-8667-C6C7935638D1}">
      <formula1>"0%,1-10%,11-20%,21-30%,31-40%,41-50%,51-60%,61-70%,71-80%,81-100%, Não sei, Não aplicável"</formula1>
    </dataValidation>
    <dataValidation type="list" showInputMessage="1" showErrorMessage="1" sqref="F250:G250" xr:uid="{4F4F1FA8-2AB8-084B-B0DE-5F0E818F57AF}">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error="Please choose from the dropdown list." prompt="Please select from the dropdown list" sqref="G66:I68" xr:uid="{77955244-2691-8D49-9093-0A6368D5B24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16:J116" xr:uid="{B8DDBFDA-994B-0046-B060-91698F5A4D47}">
      <formula1>"Sim - alto nível de implementação, Sim - alguma implementação, Mínima ou nenhuma implementação, Não sei, Não aplicável (nenhuma estratégia)"</formula1>
    </dataValidation>
    <dataValidation type="list" showInputMessage="1" showErrorMessage="1" sqref="F222:G222" xr:uid="{65273632-D46C-C945-ACE9-862E37A56BCB}">
      <formula1>"Sim: meios de comunicação de massa extensos, Sim: alguns meios de comunicação de massa, Não, Não sei"</formula1>
    </dataValidation>
    <dataValidation type="list" showInputMessage="1" showErrorMessage="1" sqref="F224:G224" xr:uid="{8C4A5E85-57DB-9F44-BBB1-AF856A8AB1A7}">
      <formula1>"Sim: ampla mobilização / envolvimento da comunidade, Sim: alguma mobilização / envolvimento da comunidade, Não, Não sei"</formula1>
    </dataValidation>
    <dataValidation type="list" showInputMessage="1" showErrorMessage="1" sqref="H283:J283" xr:uid="{0AFC5C53-C5DF-654D-BBF4-EE80D046E1FB}">
      <formula1>"Sim - certificado ISO, Sim - WHO-PQ, Sim - certificado ISO e WHO-PQ, Nenhum, Não sei, Não aplicável"</formula1>
    </dataValidation>
    <dataValidation type="list" showInputMessage="1" showErrorMessage="1" sqref="H195:H196 H337:H338 H344:I344 H346:I346 G92:N104 F45 I40 F43 J31 I6 J33 H82 G111 H117:J117 H119:J119 F140:F150 F152:F162 F164:F174 F176:F186 H187:J187 G106:N108 K204:K216 F225:G225 F229:F230 H199:J199 G242" xr:uid="{858F0861-FA89-7E4F-B8D5-E3057C962C13}">
      <formula1>"Sim, Não, Não sei"</formula1>
    </dataValidation>
    <dataValidation type="list" showInputMessage="1" showErrorMessage="1" sqref="H341:I341" xr:uid="{9100D817-FFB5-0D4E-8B72-9C9073E8A2F9}">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89:J193" xr:uid="{12278FBC-18E9-714C-AB63-2EEEA91D971B}">
      <formula1>"Sim, Não, Não sei,Não aplicável"</formula1>
    </dataValidation>
  </dataValidations>
  <hyperlinks>
    <hyperlink ref="H3" location="'All Country Summary (2021) '!A1" display="Go to summary page" xr:uid="{6E57F66A-29E9-A843-BAB6-5347CD5F6D67}"/>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F00D4-0EFB-4B47-A331-F7CDCD6B9395}">
  <sheetPr>
    <tabColor rgb="FFCCFFCC"/>
  </sheetPr>
  <dimension ref="A1:Q851"/>
  <sheetViews>
    <sheetView showGridLines="0" zoomScaleNormal="100" zoomScaleSheetLayoutView="71" workbookViewId="0"/>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4.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3783</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9.25" customHeight="1" x14ac:dyDescent="0.25">
      <c r="B6" s="410" t="s">
        <v>391</v>
      </c>
      <c r="C6" s="1662" t="s">
        <v>392</v>
      </c>
      <c r="D6" s="1439"/>
      <c r="E6" s="1439"/>
      <c r="F6" s="1439"/>
      <c r="G6" s="1439"/>
      <c r="H6" s="1559"/>
      <c r="I6" s="411" t="s">
        <v>55</v>
      </c>
      <c r="J6" s="426" t="s">
        <v>393</v>
      </c>
      <c r="K6" s="1494" t="s">
        <v>3784</v>
      </c>
      <c r="L6" s="1439"/>
      <c r="M6" s="1439"/>
      <c r="N6" s="1440"/>
      <c r="O6" s="1663" t="s">
        <v>1240</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3785</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3786</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658" t="s">
        <v>3787</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t="s">
        <v>93</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3788</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3789</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3790</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t="s">
        <v>93</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658" t="s">
        <v>3791</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660" t="s">
        <v>3792</v>
      </c>
      <c r="L19" s="1448"/>
      <c r="M19" s="1448"/>
      <c r="N19" s="1466"/>
      <c r="O19" s="357" t="s">
        <v>1240</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1240</v>
      </c>
      <c r="P20" s="429"/>
    </row>
    <row r="21" spans="2:16" ht="24" customHeight="1" thickBot="1" x14ac:dyDescent="0.3">
      <c r="B21" s="77" t="s">
        <v>426</v>
      </c>
      <c r="C21" s="1457" t="s">
        <v>427</v>
      </c>
      <c r="D21" s="1428"/>
      <c r="E21" s="1428"/>
      <c r="F21" s="1428"/>
      <c r="G21" s="1428"/>
      <c r="H21" s="1428"/>
      <c r="I21" s="505" t="s">
        <v>70</v>
      </c>
      <c r="J21" s="1490"/>
      <c r="K21" s="1478"/>
      <c r="L21" s="1496"/>
      <c r="M21" s="1496"/>
      <c r="N21" s="1454"/>
      <c r="O21" s="1500" t="s">
        <v>1240</v>
      </c>
      <c r="P21" s="1500"/>
    </row>
    <row r="22" spans="2:16" ht="25.5" customHeight="1" x14ac:dyDescent="0.25">
      <c r="B22" s="77" t="s">
        <v>428</v>
      </c>
      <c r="C22" s="1457" t="s">
        <v>429</v>
      </c>
      <c r="D22" s="1428"/>
      <c r="E22" s="1428"/>
      <c r="F22" s="1428"/>
      <c r="G22" s="1428"/>
      <c r="H22" s="1428"/>
      <c r="I22" s="505" t="s">
        <v>70</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70</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1241</v>
      </c>
      <c r="I25" s="587" t="s">
        <v>434</v>
      </c>
      <c r="J25" s="1" t="s">
        <v>1241</v>
      </c>
      <c r="K25" s="1656" t="s">
        <v>435</v>
      </c>
      <c r="L25" s="1767" t="s">
        <v>3793</v>
      </c>
      <c r="M25" s="1495"/>
      <c r="N25" s="1452"/>
      <c r="O25" s="427" t="s">
        <v>1275</v>
      </c>
      <c r="P25" s="427"/>
    </row>
    <row r="26" spans="2:16" ht="54.75" customHeight="1" x14ac:dyDescent="0.25">
      <c r="B26" s="1525"/>
      <c r="C26" s="1484"/>
      <c r="D26" s="1484"/>
      <c r="E26" s="1484"/>
      <c r="F26" s="1456"/>
      <c r="G26" s="518" t="s">
        <v>436</v>
      </c>
      <c r="H26" s="487">
        <v>2020</v>
      </c>
      <c r="I26" s="587" t="s">
        <v>437</v>
      </c>
      <c r="J26" s="487">
        <v>2021</v>
      </c>
      <c r="K26" s="1490"/>
      <c r="L26" s="1478"/>
      <c r="M26" s="1496"/>
      <c r="N26" s="1454"/>
      <c r="O26" s="373" t="s">
        <v>1275</v>
      </c>
      <c r="P26" s="373"/>
    </row>
    <row r="27" spans="2:16" ht="75" customHeight="1" x14ac:dyDescent="0.25">
      <c r="B27" s="77" t="s">
        <v>438</v>
      </c>
      <c r="C27" s="1488" t="s">
        <v>439</v>
      </c>
      <c r="D27" s="1428"/>
      <c r="E27" s="1428"/>
      <c r="F27" s="1428"/>
      <c r="G27" s="1428"/>
      <c r="H27" s="1428"/>
      <c r="I27" s="1436"/>
      <c r="J27" s="878">
        <v>1476315.31</v>
      </c>
      <c r="K27" s="1490"/>
      <c r="L27" s="1478"/>
      <c r="M27" s="1496"/>
      <c r="N27" s="1454"/>
      <c r="O27" s="1565" t="s">
        <v>2700</v>
      </c>
      <c r="P27" s="1565"/>
    </row>
    <row r="28" spans="2:16" ht="32.25" customHeight="1" x14ac:dyDescent="0.25">
      <c r="B28" s="430"/>
      <c r="C28" s="550" t="s">
        <v>395</v>
      </c>
      <c r="D28" s="1461" t="s">
        <v>440</v>
      </c>
      <c r="E28" s="1428"/>
      <c r="F28" s="1428"/>
      <c r="G28" s="1428"/>
      <c r="H28" s="1428"/>
      <c r="I28" s="1436"/>
      <c r="J28" s="589">
        <v>418780.4</v>
      </c>
      <c r="K28" s="1490"/>
      <c r="L28" s="1478"/>
      <c r="M28" s="1496"/>
      <c r="N28" s="1454"/>
      <c r="O28" s="1475"/>
      <c r="P28" s="1475"/>
    </row>
    <row r="29" spans="2:16" ht="29.25" customHeight="1" x14ac:dyDescent="0.25">
      <c r="B29" s="519" t="s">
        <v>441</v>
      </c>
      <c r="C29" s="1461" t="s">
        <v>442</v>
      </c>
      <c r="D29" s="1428"/>
      <c r="E29" s="1428"/>
      <c r="F29" s="1428"/>
      <c r="G29" s="1436"/>
      <c r="H29" s="1652" t="s">
        <v>3794</v>
      </c>
      <c r="I29" s="1448"/>
      <c r="J29" s="1445"/>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9"/>
      <c r="M30" s="1484"/>
      <c r="N30" s="1481"/>
      <c r="O30" s="429" t="s">
        <v>1240</v>
      </c>
      <c r="P30" s="382"/>
    </row>
    <row r="31" spans="2:16" ht="59.25" customHeight="1" thickBot="1" x14ac:dyDescent="0.3">
      <c r="B31" s="221" t="s">
        <v>444</v>
      </c>
      <c r="C31" s="1649" t="s">
        <v>445</v>
      </c>
      <c r="D31" s="1468"/>
      <c r="E31" s="1468"/>
      <c r="F31" s="1468"/>
      <c r="G31" s="1468"/>
      <c r="H31" s="1468"/>
      <c r="I31" s="1468"/>
      <c r="J31" s="437" t="s">
        <v>55</v>
      </c>
      <c r="K31" s="512" t="s">
        <v>446</v>
      </c>
      <c r="L31" s="2049" t="s">
        <v>3795</v>
      </c>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120.75" customHeight="1" thickBot="1" x14ac:dyDescent="0.3">
      <c r="B33" s="436" t="s">
        <v>448</v>
      </c>
      <c r="C33" s="1649" t="s">
        <v>449</v>
      </c>
      <c r="D33" s="1468"/>
      <c r="E33" s="1468"/>
      <c r="F33" s="1468"/>
      <c r="G33" s="1468"/>
      <c r="H33" s="1468"/>
      <c r="I33" s="1468"/>
      <c r="J33" s="590" t="s">
        <v>55</v>
      </c>
      <c r="K33" s="434" t="s">
        <v>3796</v>
      </c>
      <c r="L33" s="1651" t="s">
        <v>3795</v>
      </c>
      <c r="M33" s="1468"/>
      <c r="N33" s="1469"/>
      <c r="O33" s="591" t="s">
        <v>1254</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1744825.8581809071</v>
      </c>
      <c r="H36" s="595" t="s">
        <v>3797</v>
      </c>
      <c r="I36" s="1632" t="s">
        <v>3798</v>
      </c>
      <c r="J36" s="1436"/>
      <c r="K36" s="1642" t="s">
        <v>3799</v>
      </c>
      <c r="L36" s="1428"/>
      <c r="M36" s="1428"/>
      <c r="N36" s="1429"/>
      <c r="O36" s="1475"/>
      <c r="P36" s="1475"/>
    </row>
    <row r="37" spans="2:17" ht="49.5" customHeight="1" x14ac:dyDescent="0.25">
      <c r="B37" s="419" t="s">
        <v>402</v>
      </c>
      <c r="C37" s="1461" t="s">
        <v>457</v>
      </c>
      <c r="D37" s="1428"/>
      <c r="E37" s="1428"/>
      <c r="F37" s="1436"/>
      <c r="G37" s="594">
        <v>0</v>
      </c>
      <c r="H37" s="595" t="s">
        <v>3797</v>
      </c>
      <c r="I37" s="1632" t="s">
        <v>3798</v>
      </c>
      <c r="J37" s="1436"/>
      <c r="K37" s="1642"/>
      <c r="L37" s="1428"/>
      <c r="M37" s="1428"/>
      <c r="N37" s="1429"/>
      <c r="O37" s="1475"/>
      <c r="P37" s="1475"/>
    </row>
    <row r="38" spans="2:17" ht="45" customHeight="1" thickBot="1" x14ac:dyDescent="0.3">
      <c r="B38" s="421" t="s">
        <v>404</v>
      </c>
      <c r="C38" s="1459" t="s">
        <v>458</v>
      </c>
      <c r="D38" s="1448"/>
      <c r="E38" s="1448"/>
      <c r="F38" s="1445"/>
      <c r="G38" s="596">
        <v>1744825.8581809071</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108" customHeight="1" thickBot="1" x14ac:dyDescent="0.3">
      <c r="B40" s="75" t="s">
        <v>460</v>
      </c>
      <c r="C40" s="1645" t="s">
        <v>461</v>
      </c>
      <c r="D40" s="1424"/>
      <c r="E40" s="1424"/>
      <c r="F40" s="1424"/>
      <c r="G40" s="1424"/>
      <c r="H40" s="1424"/>
      <c r="I40" s="437" t="s">
        <v>55</v>
      </c>
      <c r="J40" s="444" t="s">
        <v>446</v>
      </c>
      <c r="K40" s="1646" t="s">
        <v>3800</v>
      </c>
      <c r="L40" s="1424"/>
      <c r="M40" s="1424"/>
      <c r="N40" s="1578"/>
      <c r="O40" s="388" t="s">
        <v>1250</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1254</v>
      </c>
      <c r="P42" s="1500"/>
    </row>
    <row r="43" spans="2:17" ht="132" customHeight="1" x14ac:dyDescent="0.25">
      <c r="B43" s="419" t="s">
        <v>395</v>
      </c>
      <c r="C43" s="1637" t="s">
        <v>470</v>
      </c>
      <c r="D43" s="1428"/>
      <c r="E43" s="1436"/>
      <c r="F43" s="14" t="s">
        <v>55</v>
      </c>
      <c r="G43" s="1891">
        <v>1267686</v>
      </c>
      <c r="H43" s="1436"/>
      <c r="I43" s="1639" t="s">
        <v>3797</v>
      </c>
      <c r="J43" s="1436"/>
      <c r="K43" s="1633">
        <v>498500</v>
      </c>
      <c r="L43" s="1436"/>
      <c r="M43" s="448" t="s">
        <v>302</v>
      </c>
      <c r="N43" s="939" t="s">
        <v>3801</v>
      </c>
      <c r="O43" s="1475"/>
      <c r="P43" s="1475"/>
    </row>
    <row r="44" spans="2:17" ht="31.5" customHeight="1" x14ac:dyDescent="0.25">
      <c r="B44" s="450"/>
      <c r="C44" s="1637" t="s">
        <v>471</v>
      </c>
      <c r="D44" s="1428"/>
      <c r="E44" s="1436"/>
      <c r="F44" s="1640" t="s">
        <v>3802</v>
      </c>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9" t="s">
        <v>3797</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1267686</v>
      </c>
      <c r="H47" s="1425"/>
      <c r="I47" s="1627"/>
      <c r="J47" s="1425"/>
      <c r="K47" s="1628">
        <v>498500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96" customHeight="1" x14ac:dyDescent="0.25">
      <c r="B50" s="419" t="s">
        <v>395</v>
      </c>
      <c r="C50" s="1461" t="s">
        <v>99</v>
      </c>
      <c r="D50" s="1428"/>
      <c r="E50" s="1436"/>
      <c r="F50" s="14" t="s">
        <v>1259</v>
      </c>
      <c r="G50" s="1631">
        <v>979961</v>
      </c>
      <c r="H50" s="1436"/>
      <c r="I50" s="1639" t="s">
        <v>3797</v>
      </c>
      <c r="J50" s="1436"/>
      <c r="K50" s="1633">
        <v>290560</v>
      </c>
      <c r="L50" s="1436"/>
      <c r="M50" s="448" t="s">
        <v>1261</v>
      </c>
      <c r="N50" s="812" t="s">
        <v>3803</v>
      </c>
      <c r="O50" s="357" t="s">
        <v>482</v>
      </c>
      <c r="P50" s="429"/>
    </row>
    <row r="51" spans="1:16" s="386" customFormat="1" ht="55.5" customHeight="1" x14ac:dyDescent="0.25">
      <c r="B51" s="419" t="s">
        <v>402</v>
      </c>
      <c r="C51" s="1461" t="s">
        <v>62</v>
      </c>
      <c r="D51" s="1428"/>
      <c r="E51" s="1436"/>
      <c r="F51" s="14" t="s">
        <v>1259</v>
      </c>
      <c r="G51" s="1631">
        <v>1179026</v>
      </c>
      <c r="H51" s="1436"/>
      <c r="I51" s="1639" t="s">
        <v>3797</v>
      </c>
      <c r="J51" s="1436"/>
      <c r="K51" s="1633">
        <v>367082</v>
      </c>
      <c r="L51" s="1436"/>
      <c r="M51" s="448" t="s">
        <v>1261</v>
      </c>
      <c r="N51" s="933" t="s">
        <v>3804</v>
      </c>
      <c r="O51" s="357" t="s">
        <v>483</v>
      </c>
      <c r="P51" s="429"/>
    </row>
    <row r="52" spans="1:16" s="386" customFormat="1" ht="32.25" customHeight="1" x14ac:dyDescent="0.25">
      <c r="B52" s="419" t="s">
        <v>404</v>
      </c>
      <c r="C52" s="1461" t="s">
        <v>101</v>
      </c>
      <c r="D52" s="1428"/>
      <c r="E52" s="1436"/>
      <c r="F52" s="14" t="s">
        <v>86</v>
      </c>
      <c r="G52" s="1631">
        <v>0</v>
      </c>
      <c r="H52" s="1436"/>
      <c r="I52" s="1639" t="s">
        <v>3797</v>
      </c>
      <c r="J52" s="1436"/>
      <c r="K52" s="1633">
        <v>0</v>
      </c>
      <c r="L52" s="1436"/>
      <c r="M52" s="448" t="s">
        <v>86</v>
      </c>
      <c r="N52" s="462"/>
      <c r="O52" s="357" t="s">
        <v>302</v>
      </c>
      <c r="P52" s="429"/>
    </row>
    <row r="53" spans="1:16" s="386" customFormat="1" ht="32.25" customHeight="1" x14ac:dyDescent="0.25">
      <c r="B53" s="419" t="s">
        <v>406</v>
      </c>
      <c r="C53" s="1461" t="s">
        <v>484</v>
      </c>
      <c r="D53" s="1428"/>
      <c r="E53" s="1436"/>
      <c r="F53" s="14" t="s">
        <v>86</v>
      </c>
      <c r="G53" s="1631">
        <v>0</v>
      </c>
      <c r="H53" s="1436"/>
      <c r="I53" s="1639" t="s">
        <v>3797</v>
      </c>
      <c r="J53" s="1436"/>
      <c r="K53" s="1633">
        <v>0</v>
      </c>
      <c r="L53" s="1436"/>
      <c r="M53" s="448" t="s">
        <v>86</v>
      </c>
      <c r="N53" s="600"/>
      <c r="O53" s="375" t="s">
        <v>1240</v>
      </c>
      <c r="P53" s="383"/>
    </row>
    <row r="54" spans="1:16" s="386" customFormat="1" ht="32.25" customHeight="1" x14ac:dyDescent="0.25">
      <c r="B54" s="419" t="s">
        <v>409</v>
      </c>
      <c r="C54" s="1461" t="s">
        <v>302</v>
      </c>
      <c r="D54" s="1428"/>
      <c r="E54" s="1436"/>
      <c r="F54" s="14" t="s">
        <v>86</v>
      </c>
      <c r="G54" s="1631">
        <v>0</v>
      </c>
      <c r="H54" s="1436"/>
      <c r="I54" s="1639" t="s">
        <v>3797</v>
      </c>
      <c r="J54" s="1436"/>
      <c r="K54" s="1633">
        <v>0</v>
      </c>
      <c r="L54" s="1436"/>
      <c r="M54" s="448" t="s">
        <v>86</v>
      </c>
      <c r="N54" s="462"/>
      <c r="O54" s="375" t="s">
        <v>1240</v>
      </c>
      <c r="P54" s="383"/>
    </row>
    <row r="55" spans="1:16" ht="46.5" customHeight="1" thickBot="1" x14ac:dyDescent="0.3">
      <c r="B55" s="421" t="s">
        <v>411</v>
      </c>
      <c r="C55" s="1459" t="s">
        <v>485</v>
      </c>
      <c r="D55" s="1448"/>
      <c r="E55" s="1445"/>
      <c r="F55" s="464"/>
      <c r="G55" s="1626">
        <v>2158987</v>
      </c>
      <c r="H55" s="1425"/>
      <c r="I55" s="1627" t="s">
        <v>3805</v>
      </c>
      <c r="J55" s="1425"/>
      <c r="K55" s="1628">
        <v>657642</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0.36994659251116169</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1</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3426673</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11">
        <v>2.321098329597354</v>
      </c>
      <c r="K60" s="476" t="s">
        <v>393</v>
      </c>
      <c r="L60" s="1622" t="s">
        <v>3806</v>
      </c>
      <c r="M60" s="1428"/>
      <c r="N60" s="1429"/>
      <c r="O60" s="1475"/>
      <c r="P60" s="1475"/>
    </row>
    <row r="61" spans="1:16" ht="70.5" customHeight="1" x14ac:dyDescent="0.25">
      <c r="B61" s="608" t="s">
        <v>495</v>
      </c>
      <c r="C61" s="1461" t="s">
        <v>496</v>
      </c>
      <c r="D61" s="1428"/>
      <c r="E61" s="1428"/>
      <c r="F61" s="1428"/>
      <c r="G61" s="1428"/>
      <c r="H61" s="1428"/>
      <c r="I61" s="1436"/>
      <c r="J61" s="611">
        <v>2.760735698232295</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92</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0.85868241791789046</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744"/>
      <c r="M64" s="1448"/>
      <c r="N64" s="1466"/>
      <c r="O64" s="1565" t="s">
        <v>1265</v>
      </c>
      <c r="P64" s="1565"/>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58</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70</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70</v>
      </c>
      <c r="K68" s="1490"/>
      <c r="L68" s="1478"/>
      <c r="M68" s="1496"/>
      <c r="N68" s="1454"/>
      <c r="O68" s="1475"/>
      <c r="P68" s="1475"/>
    </row>
    <row r="69" spans="2:16" ht="21" customHeight="1" x14ac:dyDescent="0.25">
      <c r="B69" s="419" t="s">
        <v>409</v>
      </c>
      <c r="C69" s="1618" t="s">
        <v>506</v>
      </c>
      <c r="D69" s="1428"/>
      <c r="E69" s="1428"/>
      <c r="F69" s="1428"/>
      <c r="G69" s="1474" t="s">
        <v>93</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t="s">
        <v>1265</v>
      </c>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93</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t="s">
        <v>3807</v>
      </c>
      <c r="L82" s="1428"/>
      <c r="M82" s="1428"/>
      <c r="N82" s="1436"/>
      <c r="O82" s="1500" t="s">
        <v>1736</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3808</v>
      </c>
      <c r="G84" s="1428"/>
      <c r="H84" s="1436"/>
      <c r="I84" s="1606">
        <v>1186476.57</v>
      </c>
      <c r="J84" s="1436"/>
      <c r="K84" s="1607" t="s">
        <v>3809</v>
      </c>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1240</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120.75"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61.5" customHeight="1" x14ac:dyDescent="0.25">
      <c r="B93" s="612" t="s">
        <v>402</v>
      </c>
      <c r="C93" s="1595" t="s">
        <v>531</v>
      </c>
      <c r="D93" s="1428"/>
      <c r="E93" s="1428"/>
      <c r="F93" s="1436"/>
      <c r="G93" s="1528" t="s">
        <v>55</v>
      </c>
      <c r="H93" s="1436"/>
      <c r="I93" s="1528" t="s">
        <v>58</v>
      </c>
      <c r="J93" s="1436"/>
      <c r="K93" s="1528" t="s">
        <v>55</v>
      </c>
      <c r="L93" s="1436"/>
      <c r="M93" s="1528" t="s">
        <v>55</v>
      </c>
      <c r="N93" s="1436"/>
      <c r="O93" s="1475"/>
      <c r="P93" s="1475"/>
    </row>
    <row r="94" spans="2:16" ht="78.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47.2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35.25"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58</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58</v>
      </c>
      <c r="J98" s="1436"/>
      <c r="K98" s="1528" t="s">
        <v>55</v>
      </c>
      <c r="L98" s="1436"/>
      <c r="M98" s="1528" t="s">
        <v>70</v>
      </c>
      <c r="N98" s="1436"/>
      <c r="O98" s="1475"/>
      <c r="P98" s="1475"/>
    </row>
    <row r="99" spans="2:16" ht="24" customHeight="1" x14ac:dyDescent="0.25">
      <c r="B99" s="612" t="s">
        <v>417</v>
      </c>
      <c r="C99" s="1595" t="s">
        <v>538</v>
      </c>
      <c r="D99" s="1428"/>
      <c r="E99" s="1428"/>
      <c r="F99" s="1436"/>
      <c r="G99" s="1528" t="s">
        <v>55</v>
      </c>
      <c r="H99" s="1436"/>
      <c r="I99" s="1528" t="s">
        <v>58</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55</v>
      </c>
      <c r="L100" s="1436"/>
      <c r="M100" s="1528" t="s">
        <v>58</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58</v>
      </c>
      <c r="H104" s="1436"/>
      <c r="I104" s="1528" t="s">
        <v>58</v>
      </c>
      <c r="J104" s="1436"/>
      <c r="K104" s="1528" t="s">
        <v>55</v>
      </c>
      <c r="L104" s="1436"/>
      <c r="M104" s="1528" t="s">
        <v>55</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93</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t="s">
        <v>93</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t="s">
        <v>93</v>
      </c>
      <c r="F108" s="1436"/>
      <c r="G108" s="1528"/>
      <c r="H108" s="1436"/>
      <c r="I108" s="1528"/>
      <c r="J108" s="1436"/>
      <c r="K108" s="1528"/>
      <c r="L108" s="1436"/>
      <c r="M108" s="1528"/>
      <c r="N108" s="1436"/>
      <c r="O108" s="1475"/>
      <c r="P108" s="1475"/>
    </row>
    <row r="109" spans="2:16" ht="59.2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1593" t="s">
        <v>3810</v>
      </c>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53.25" customHeight="1" thickBot="1" x14ac:dyDescent="0.3">
      <c r="B113" s="419" t="s">
        <v>557</v>
      </c>
      <c r="C113" s="1584" t="s">
        <v>558</v>
      </c>
      <c r="D113" s="1428"/>
      <c r="E113" s="1428"/>
      <c r="F113" s="1428"/>
      <c r="G113" s="1428"/>
      <c r="H113" s="1829" t="s">
        <v>3811</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3725</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1240</v>
      </c>
      <c r="P117" s="1565"/>
    </row>
    <row r="118" spans="2:16" ht="46.5"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54.75" customHeight="1" thickBot="1" x14ac:dyDescent="0.3">
      <c r="B120" s="414" t="s">
        <v>395</v>
      </c>
      <c r="C120" s="1588" t="s">
        <v>565</v>
      </c>
      <c r="D120" s="1448"/>
      <c r="E120" s="1448"/>
      <c r="F120" s="1448"/>
      <c r="G120" s="1445"/>
      <c r="H120" s="1492" t="s">
        <v>3812</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row>
    <row r="123" spans="2:16" ht="83.25" customHeight="1" x14ac:dyDescent="0.25">
      <c r="B123" s="497" t="s">
        <v>557</v>
      </c>
      <c r="C123" s="1545" t="s">
        <v>573</v>
      </c>
      <c r="D123" s="1428"/>
      <c r="E123" s="1428"/>
      <c r="F123" s="1436"/>
      <c r="G123" s="1528" t="s">
        <v>1751</v>
      </c>
      <c r="H123" s="1428"/>
      <c r="I123" s="1436"/>
      <c r="J123" s="1528" t="s">
        <v>1276</v>
      </c>
      <c r="K123" s="1428"/>
      <c r="L123" s="1436"/>
      <c r="M123" s="1563" t="s">
        <v>3813</v>
      </c>
      <c r="N123" s="1429"/>
      <c r="O123" s="1454"/>
      <c r="P123" s="1475"/>
    </row>
    <row r="124" spans="2:16" ht="42" customHeight="1" x14ac:dyDescent="0.25">
      <c r="B124" s="497" t="s">
        <v>402</v>
      </c>
      <c r="C124" s="1545" t="s">
        <v>574</v>
      </c>
      <c r="D124" s="1428"/>
      <c r="E124" s="1428"/>
      <c r="F124" s="1436"/>
      <c r="G124" s="1528" t="s">
        <v>86</v>
      </c>
      <c r="H124" s="1428"/>
      <c r="I124" s="1436"/>
      <c r="J124" s="1528" t="s">
        <v>1276</v>
      </c>
      <c r="K124" s="1428"/>
      <c r="L124" s="1436"/>
      <c r="M124" s="1563"/>
      <c r="N124" s="1429"/>
      <c r="O124" s="1454"/>
      <c r="P124" s="1475"/>
    </row>
    <row r="125" spans="2:16" ht="31.5" customHeight="1" x14ac:dyDescent="0.25">
      <c r="B125" s="497" t="s">
        <v>404</v>
      </c>
      <c r="C125" s="2" t="s">
        <v>419</v>
      </c>
      <c r="D125" s="1545" t="s">
        <v>575</v>
      </c>
      <c r="E125" s="1428"/>
      <c r="F125" s="1436"/>
      <c r="G125" s="1528" t="s">
        <v>86</v>
      </c>
      <c r="H125" s="1428"/>
      <c r="I125" s="1436"/>
      <c r="J125" s="1528" t="s">
        <v>86</v>
      </c>
      <c r="K125" s="1428"/>
      <c r="L125" s="1436"/>
      <c r="M125" s="1563"/>
      <c r="N125" s="1429"/>
      <c r="O125" s="1454"/>
      <c r="P125" s="1475"/>
    </row>
    <row r="126" spans="2:16" ht="32.25" customHeight="1" x14ac:dyDescent="0.25">
      <c r="B126" s="497"/>
      <c r="C126" s="613" t="s">
        <v>509</v>
      </c>
      <c r="D126" s="1545" t="s">
        <v>576</v>
      </c>
      <c r="E126" s="1428"/>
      <c r="F126" s="1436"/>
      <c r="G126" s="1528" t="s">
        <v>1751</v>
      </c>
      <c r="H126" s="1428"/>
      <c r="I126" s="1436"/>
      <c r="J126" s="1528" t="s">
        <v>1276</v>
      </c>
      <c r="K126" s="1428"/>
      <c r="L126" s="1436"/>
      <c r="M126" s="614"/>
      <c r="N126" s="491"/>
      <c r="O126" s="1454"/>
      <c r="P126" s="1475"/>
    </row>
    <row r="127" spans="2:16" ht="41.25" customHeight="1" x14ac:dyDescent="0.25">
      <c r="B127" s="497" t="s">
        <v>406</v>
      </c>
      <c r="C127" s="1545" t="s">
        <v>577</v>
      </c>
      <c r="D127" s="1428"/>
      <c r="E127" s="1428"/>
      <c r="F127" s="1436"/>
      <c r="G127" s="1528" t="s">
        <v>155</v>
      </c>
      <c r="H127" s="1428"/>
      <c r="I127" s="1436"/>
      <c r="J127" s="1528" t="s">
        <v>86</v>
      </c>
      <c r="K127" s="1428"/>
      <c r="L127" s="1436"/>
      <c r="M127" s="1563" t="s">
        <v>3814</v>
      </c>
      <c r="N127" s="1429"/>
      <c r="O127" s="1454"/>
      <c r="P127" s="1475"/>
    </row>
    <row r="128" spans="2:16" ht="29.25" customHeight="1" x14ac:dyDescent="0.25">
      <c r="B128" s="497" t="s">
        <v>409</v>
      </c>
      <c r="C128" s="1545" t="s">
        <v>578</v>
      </c>
      <c r="D128" s="1428"/>
      <c r="E128" s="1428"/>
      <c r="F128" s="1436"/>
      <c r="G128" s="1528" t="s">
        <v>155</v>
      </c>
      <c r="H128" s="1428"/>
      <c r="I128" s="1436"/>
      <c r="J128" s="1528" t="s">
        <v>86</v>
      </c>
      <c r="K128" s="1428"/>
      <c r="L128" s="1436"/>
      <c r="M128" s="1563" t="s">
        <v>3814</v>
      </c>
      <c r="N128" s="1429"/>
      <c r="O128" s="1454"/>
      <c r="P128" s="1475"/>
    </row>
    <row r="129" spans="1:16" ht="28.5" customHeight="1" x14ac:dyDescent="0.25">
      <c r="B129" s="497" t="s">
        <v>411</v>
      </c>
      <c r="C129" s="1545" t="s">
        <v>121</v>
      </c>
      <c r="D129" s="1428"/>
      <c r="E129" s="1428"/>
      <c r="F129" s="1436"/>
      <c r="G129" s="1528" t="s">
        <v>1276</v>
      </c>
      <c r="H129" s="1428"/>
      <c r="I129" s="1436"/>
      <c r="J129" s="1528" t="s">
        <v>1276</v>
      </c>
      <c r="K129" s="1428"/>
      <c r="L129" s="1436"/>
      <c r="M129" s="1563"/>
      <c r="N129" s="1429"/>
      <c r="O129" s="1454"/>
      <c r="P129" s="1475"/>
    </row>
    <row r="130" spans="1:16" ht="28.5" customHeight="1" x14ac:dyDescent="0.25">
      <c r="B130" s="497" t="s">
        <v>414</v>
      </c>
      <c r="C130" s="1545" t="s">
        <v>122</v>
      </c>
      <c r="D130" s="1428"/>
      <c r="E130" s="1428"/>
      <c r="F130" s="1436"/>
      <c r="G130" s="1528" t="s">
        <v>86</v>
      </c>
      <c r="H130" s="1428"/>
      <c r="I130" s="1436"/>
      <c r="J130" s="1528" t="s">
        <v>1276</v>
      </c>
      <c r="K130" s="1428"/>
      <c r="L130" s="1436"/>
      <c r="M130" s="1563"/>
      <c r="N130" s="1429"/>
      <c r="O130" s="1454"/>
      <c r="P130" s="1475"/>
    </row>
    <row r="131" spans="1:16" ht="28.5" customHeight="1" x14ac:dyDescent="0.25">
      <c r="B131" s="497" t="s">
        <v>417</v>
      </c>
      <c r="C131" s="1545" t="s">
        <v>579</v>
      </c>
      <c r="D131" s="1428"/>
      <c r="E131" s="1428"/>
      <c r="F131" s="1436"/>
      <c r="G131" s="1528" t="s">
        <v>155</v>
      </c>
      <c r="H131" s="1428"/>
      <c r="I131" s="1436"/>
      <c r="J131" s="1528" t="s">
        <v>1276</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t="s">
        <v>3815</v>
      </c>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t="s">
        <v>3815</v>
      </c>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1276</v>
      </c>
      <c r="H136" s="1428"/>
      <c r="I136" s="1436"/>
      <c r="J136" s="1528" t="s">
        <v>1276</v>
      </c>
      <c r="K136" s="1428"/>
      <c r="L136" s="1436"/>
      <c r="M136" s="1574" t="s">
        <v>3816</v>
      </c>
      <c r="N136" s="1429"/>
      <c r="O136" s="1454"/>
      <c r="P136" s="1475"/>
    </row>
    <row r="137" spans="1:16" ht="50.2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1278</v>
      </c>
      <c r="P139" s="1573"/>
    </row>
    <row r="140" spans="1:16" ht="19.5" customHeight="1" x14ac:dyDescent="0.25">
      <c r="A140" s="360"/>
      <c r="B140" s="496" t="s">
        <v>395</v>
      </c>
      <c r="C140" s="1461" t="s">
        <v>188</v>
      </c>
      <c r="D140" s="1428"/>
      <c r="E140" s="1436"/>
      <c r="F140" s="14" t="s">
        <v>55</v>
      </c>
      <c r="G140" s="1566" t="s">
        <v>3817</v>
      </c>
      <c r="H140" s="1428"/>
      <c r="I140" s="1428"/>
      <c r="J140" s="1428"/>
      <c r="K140" s="1436"/>
      <c r="L140" s="1547" t="s">
        <v>55</v>
      </c>
      <c r="M140" s="1428"/>
      <c r="N140" s="1428"/>
      <c r="O140" s="1475"/>
      <c r="P140" s="1475"/>
    </row>
    <row r="141" spans="1:16" ht="19.5" customHeight="1" x14ac:dyDescent="0.25">
      <c r="A141" s="360"/>
      <c r="B141" s="496" t="s">
        <v>402</v>
      </c>
      <c r="C141" s="1461" t="s">
        <v>189</v>
      </c>
      <c r="D141" s="1428"/>
      <c r="E141" s="1436"/>
      <c r="F141" s="14" t="s">
        <v>55</v>
      </c>
      <c r="G141" s="1566" t="s">
        <v>3817</v>
      </c>
      <c r="H141" s="1428"/>
      <c r="I141" s="1428"/>
      <c r="J141" s="1428"/>
      <c r="K141" s="1436"/>
      <c r="L141" s="1547" t="s">
        <v>55</v>
      </c>
      <c r="M141" s="1428"/>
      <c r="N141" s="1428"/>
      <c r="O141" s="1475"/>
      <c r="P141" s="1475"/>
    </row>
    <row r="142" spans="1:16" ht="19.5" customHeight="1" x14ac:dyDescent="0.25">
      <c r="A142" s="360"/>
      <c r="B142" s="496" t="s">
        <v>404</v>
      </c>
      <c r="C142" s="1461" t="s">
        <v>190</v>
      </c>
      <c r="D142" s="1428"/>
      <c r="E142" s="1436"/>
      <c r="F142" s="14" t="s">
        <v>55</v>
      </c>
      <c r="G142" s="1566" t="s">
        <v>3817</v>
      </c>
      <c r="H142" s="1428"/>
      <c r="I142" s="1428"/>
      <c r="J142" s="1428"/>
      <c r="K142" s="1436"/>
      <c r="L142" s="1547" t="s">
        <v>55</v>
      </c>
      <c r="M142" s="1428"/>
      <c r="N142" s="1428"/>
      <c r="O142" s="1475"/>
      <c r="P142" s="1475"/>
    </row>
    <row r="143" spans="1:16" ht="19.5" customHeight="1" x14ac:dyDescent="0.25">
      <c r="A143" s="360"/>
      <c r="B143" s="496" t="s">
        <v>406</v>
      </c>
      <c r="C143" s="1461" t="s">
        <v>191</v>
      </c>
      <c r="D143" s="1428"/>
      <c r="E143" s="1436"/>
      <c r="F143" s="14" t="s">
        <v>55</v>
      </c>
      <c r="G143" s="1566" t="s">
        <v>3817</v>
      </c>
      <c r="H143" s="1428"/>
      <c r="I143" s="1428"/>
      <c r="J143" s="1428"/>
      <c r="K143" s="1436"/>
      <c r="L143" s="1547" t="s">
        <v>55</v>
      </c>
      <c r="M143" s="1428"/>
      <c r="N143" s="1428"/>
      <c r="O143" s="1475"/>
      <c r="P143" s="1475"/>
    </row>
    <row r="144" spans="1:16" ht="19.5" customHeight="1" x14ac:dyDescent="0.25">
      <c r="A144" s="360"/>
      <c r="B144" s="497" t="s">
        <v>409</v>
      </c>
      <c r="C144" s="1461" t="s">
        <v>192</v>
      </c>
      <c r="D144" s="1428"/>
      <c r="E144" s="1436"/>
      <c r="F144" s="617" t="s">
        <v>55</v>
      </c>
      <c r="G144" s="1566" t="s">
        <v>3817</v>
      </c>
      <c r="H144" s="1428"/>
      <c r="I144" s="1428"/>
      <c r="J144" s="1428"/>
      <c r="K144" s="1436"/>
      <c r="L144" s="1547" t="s">
        <v>55</v>
      </c>
      <c r="M144" s="1428"/>
      <c r="N144" s="1428"/>
      <c r="O144" s="1475"/>
      <c r="P144" s="1475"/>
    </row>
    <row r="145" spans="1:16" ht="19.5" customHeight="1" x14ac:dyDescent="0.25">
      <c r="A145" s="360"/>
      <c r="B145" s="498" t="s">
        <v>411</v>
      </c>
      <c r="C145" s="1461" t="s">
        <v>193</v>
      </c>
      <c r="D145" s="1428"/>
      <c r="E145" s="1436"/>
      <c r="F145" s="617" t="s">
        <v>55</v>
      </c>
      <c r="G145" s="1566" t="s">
        <v>3817</v>
      </c>
      <c r="H145" s="1428"/>
      <c r="I145" s="1428"/>
      <c r="J145" s="1428"/>
      <c r="K145" s="1436"/>
      <c r="L145" s="1547" t="s">
        <v>55</v>
      </c>
      <c r="M145" s="1428"/>
      <c r="N145" s="1428"/>
      <c r="O145" s="1475"/>
      <c r="P145" s="1475"/>
    </row>
    <row r="146" spans="1:16" ht="19.5" customHeight="1" x14ac:dyDescent="0.25">
      <c r="A146" s="360"/>
      <c r="B146" s="498" t="s">
        <v>414</v>
      </c>
      <c r="C146" s="1461" t="s">
        <v>194</v>
      </c>
      <c r="D146" s="1428"/>
      <c r="E146" s="1436"/>
      <c r="F146" s="617" t="s">
        <v>55</v>
      </c>
      <c r="G146" s="1566" t="s">
        <v>3817</v>
      </c>
      <c r="H146" s="1428"/>
      <c r="I146" s="1428"/>
      <c r="J146" s="1428"/>
      <c r="K146" s="1436"/>
      <c r="L146" s="1547" t="s">
        <v>55</v>
      </c>
      <c r="M146" s="1428"/>
      <c r="N146" s="1428"/>
      <c r="O146" s="1475"/>
      <c r="P146" s="1475"/>
    </row>
    <row r="147" spans="1:16" ht="19.5" customHeight="1" x14ac:dyDescent="0.25">
      <c r="A147" s="360"/>
      <c r="B147" s="498" t="s">
        <v>417</v>
      </c>
      <c r="C147" s="1461" t="s">
        <v>195</v>
      </c>
      <c r="D147" s="1428"/>
      <c r="E147" s="1436"/>
      <c r="F147" s="617" t="s">
        <v>55</v>
      </c>
      <c r="G147" s="1566" t="s">
        <v>3817</v>
      </c>
      <c r="H147" s="1428"/>
      <c r="I147" s="1428"/>
      <c r="J147" s="1428"/>
      <c r="K147" s="1436"/>
      <c r="L147" s="1547" t="s">
        <v>55</v>
      </c>
      <c r="M147" s="1428"/>
      <c r="N147" s="1428"/>
      <c r="O147" s="1475"/>
      <c r="P147" s="1475"/>
    </row>
    <row r="148" spans="1:16" ht="19.5" customHeight="1" x14ac:dyDescent="0.25">
      <c r="A148" s="360"/>
      <c r="B148" s="498" t="s">
        <v>419</v>
      </c>
      <c r="C148" s="1461" t="s">
        <v>196</v>
      </c>
      <c r="D148" s="1428"/>
      <c r="E148" s="1436"/>
      <c r="F148" s="617" t="s">
        <v>55</v>
      </c>
      <c r="G148" s="1566" t="s">
        <v>3817</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617" t="s">
        <v>55</v>
      </c>
      <c r="G149" s="1566" t="s">
        <v>3817</v>
      </c>
      <c r="H149" s="1428"/>
      <c r="I149" s="1428"/>
      <c r="J149" s="1428"/>
      <c r="K149" s="1436"/>
      <c r="L149" s="1547" t="s">
        <v>55</v>
      </c>
      <c r="M149" s="1428"/>
      <c r="N149" s="1428"/>
      <c r="O149" s="1475"/>
      <c r="P149" s="1475"/>
    </row>
    <row r="150" spans="1:16" ht="19.5" customHeight="1" x14ac:dyDescent="0.25">
      <c r="A150" s="360"/>
      <c r="B150" s="497" t="s">
        <v>542</v>
      </c>
      <c r="C150" s="1461" t="s">
        <v>198</v>
      </c>
      <c r="D150" s="1428"/>
      <c r="E150" s="1436"/>
      <c r="F150" s="617" t="s">
        <v>55</v>
      </c>
      <c r="G150" s="1566" t="s">
        <v>3817</v>
      </c>
      <c r="H150" s="1428"/>
      <c r="I150" s="1428"/>
      <c r="J150" s="1428"/>
      <c r="K150" s="1436"/>
      <c r="L150" s="1547" t="s">
        <v>55</v>
      </c>
      <c r="M150" s="1428"/>
      <c r="N150" s="1428"/>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302</v>
      </c>
      <c r="P151" s="1565"/>
    </row>
    <row r="152" spans="1:16" ht="27.75" customHeight="1" x14ac:dyDescent="0.25">
      <c r="A152" s="360"/>
      <c r="B152" s="496" t="s">
        <v>395</v>
      </c>
      <c r="C152" s="1461" t="s">
        <v>188</v>
      </c>
      <c r="D152" s="1428"/>
      <c r="E152" s="1436"/>
      <c r="F152" s="1" t="s">
        <v>55</v>
      </c>
      <c r="G152" s="1921" t="s">
        <v>3818</v>
      </c>
      <c r="H152" s="2100"/>
      <c r="I152" s="2100"/>
      <c r="J152" s="2100"/>
      <c r="K152" s="2100"/>
      <c r="L152" s="2100"/>
      <c r="M152" s="2100"/>
      <c r="N152" s="2101"/>
      <c r="O152" s="1475"/>
      <c r="P152" s="1475"/>
    </row>
    <row r="153" spans="1:16" ht="27.75" customHeight="1" x14ac:dyDescent="0.25">
      <c r="A153" s="360"/>
      <c r="B153" s="496" t="s">
        <v>402</v>
      </c>
      <c r="C153" s="1461" t="s">
        <v>189</v>
      </c>
      <c r="D153" s="1428"/>
      <c r="E153" s="1436"/>
      <c r="F153" s="1" t="s">
        <v>55</v>
      </c>
      <c r="G153" s="1921" t="s">
        <v>3819</v>
      </c>
      <c r="H153" s="2100"/>
      <c r="I153" s="2100"/>
      <c r="J153" s="2100"/>
      <c r="K153" s="2100"/>
      <c r="L153" s="2100"/>
      <c r="M153" s="2100"/>
      <c r="N153" s="2101"/>
      <c r="O153" s="1475"/>
      <c r="P153" s="1475"/>
    </row>
    <row r="154" spans="1:16" ht="27.75" customHeight="1" x14ac:dyDescent="0.25">
      <c r="A154" s="360"/>
      <c r="B154" s="496" t="s">
        <v>404</v>
      </c>
      <c r="C154" s="1461" t="s">
        <v>190</v>
      </c>
      <c r="D154" s="1428"/>
      <c r="E154" s="1436"/>
      <c r="F154" s="1" t="s">
        <v>55</v>
      </c>
      <c r="G154" s="1921" t="s">
        <v>3819</v>
      </c>
      <c r="H154" s="2100"/>
      <c r="I154" s="2100"/>
      <c r="J154" s="2100"/>
      <c r="K154" s="2100"/>
      <c r="L154" s="2100"/>
      <c r="M154" s="2100"/>
      <c r="N154" s="2101"/>
      <c r="O154" s="1475"/>
      <c r="P154" s="1475"/>
    </row>
    <row r="155" spans="1:16" ht="27.75" customHeight="1" x14ac:dyDescent="0.25">
      <c r="A155" s="360"/>
      <c r="B155" s="496" t="s">
        <v>406</v>
      </c>
      <c r="C155" s="1461" t="s">
        <v>191</v>
      </c>
      <c r="D155" s="1428"/>
      <c r="E155" s="1436"/>
      <c r="F155" s="1" t="s">
        <v>55</v>
      </c>
      <c r="G155" s="1921" t="s">
        <v>3819</v>
      </c>
      <c r="H155" s="2100"/>
      <c r="I155" s="2100"/>
      <c r="J155" s="2100"/>
      <c r="K155" s="2100"/>
      <c r="L155" s="2100"/>
      <c r="M155" s="2100"/>
      <c r="N155" s="2101"/>
      <c r="O155" s="1475"/>
      <c r="P155" s="1475"/>
    </row>
    <row r="156" spans="1:16" ht="27.75" customHeight="1" x14ac:dyDescent="0.25">
      <c r="A156" s="360"/>
      <c r="B156" s="497" t="s">
        <v>409</v>
      </c>
      <c r="C156" s="1461" t="s">
        <v>192</v>
      </c>
      <c r="D156" s="1428"/>
      <c r="E156" s="1436"/>
      <c r="F156" s="1" t="s">
        <v>55</v>
      </c>
      <c r="G156" s="1921" t="s">
        <v>3819</v>
      </c>
      <c r="H156" s="2100"/>
      <c r="I156" s="2100"/>
      <c r="J156" s="2100"/>
      <c r="K156" s="2100"/>
      <c r="L156" s="2100"/>
      <c r="M156" s="2100"/>
      <c r="N156" s="2101"/>
      <c r="O156" s="1475"/>
      <c r="P156" s="1475"/>
    </row>
    <row r="157" spans="1:16" ht="27.75" customHeight="1" x14ac:dyDescent="0.25">
      <c r="A157" s="360"/>
      <c r="B157" s="498" t="s">
        <v>411</v>
      </c>
      <c r="C157" s="1461" t="s">
        <v>193</v>
      </c>
      <c r="D157" s="1428"/>
      <c r="E157" s="1436"/>
      <c r="F157" s="1" t="s">
        <v>55</v>
      </c>
      <c r="G157" s="1921" t="s">
        <v>3819</v>
      </c>
      <c r="H157" s="2100"/>
      <c r="I157" s="2100"/>
      <c r="J157" s="2100"/>
      <c r="K157" s="2100"/>
      <c r="L157" s="2100"/>
      <c r="M157" s="2100"/>
      <c r="N157" s="2101"/>
      <c r="O157" s="1475"/>
      <c r="P157" s="1475"/>
    </row>
    <row r="158" spans="1:16" ht="27.75" customHeight="1" x14ac:dyDescent="0.25">
      <c r="A158" s="360"/>
      <c r="B158" s="498" t="s">
        <v>414</v>
      </c>
      <c r="C158" s="1461" t="s">
        <v>194</v>
      </c>
      <c r="D158" s="1428"/>
      <c r="E158" s="1436"/>
      <c r="F158" s="1" t="s">
        <v>55</v>
      </c>
      <c r="G158" s="1921" t="s">
        <v>3819</v>
      </c>
      <c r="H158" s="2100"/>
      <c r="I158" s="2100"/>
      <c r="J158" s="2100"/>
      <c r="K158" s="2100"/>
      <c r="L158" s="2100"/>
      <c r="M158" s="2100"/>
      <c r="N158" s="2101"/>
      <c r="O158" s="1475"/>
      <c r="P158" s="1475"/>
    </row>
    <row r="159" spans="1:16" ht="27.75" customHeight="1" x14ac:dyDescent="0.25">
      <c r="A159" s="360"/>
      <c r="B159" s="498" t="s">
        <v>417</v>
      </c>
      <c r="C159" s="1461" t="s">
        <v>195</v>
      </c>
      <c r="D159" s="1428"/>
      <c r="E159" s="1436"/>
      <c r="F159" s="1" t="s">
        <v>55</v>
      </c>
      <c r="G159" s="1921" t="s">
        <v>3819</v>
      </c>
      <c r="H159" s="2100"/>
      <c r="I159" s="2100"/>
      <c r="J159" s="2100"/>
      <c r="K159" s="2100"/>
      <c r="L159" s="2100"/>
      <c r="M159" s="2100"/>
      <c r="N159" s="2101"/>
      <c r="O159" s="1475"/>
      <c r="P159" s="1475"/>
    </row>
    <row r="160" spans="1:16" ht="27.75" customHeight="1" x14ac:dyDescent="0.25">
      <c r="A160" s="360"/>
      <c r="B160" s="498" t="s">
        <v>419</v>
      </c>
      <c r="C160" s="1461" t="s">
        <v>196</v>
      </c>
      <c r="D160" s="1428"/>
      <c r="E160" s="1436"/>
      <c r="F160" s="1" t="s">
        <v>55</v>
      </c>
      <c r="G160" s="1921" t="s">
        <v>3819</v>
      </c>
      <c r="H160" s="2100"/>
      <c r="I160" s="2100"/>
      <c r="J160" s="2100"/>
      <c r="K160" s="2100"/>
      <c r="L160" s="2100"/>
      <c r="M160" s="2100"/>
      <c r="N160" s="2101"/>
      <c r="O160" s="1475"/>
      <c r="P160" s="1475"/>
    </row>
    <row r="161" spans="1:16" ht="27.75" customHeight="1" x14ac:dyDescent="0.25">
      <c r="A161" s="360"/>
      <c r="B161" s="498" t="s">
        <v>540</v>
      </c>
      <c r="C161" s="1461" t="s">
        <v>197</v>
      </c>
      <c r="D161" s="1428"/>
      <c r="E161" s="1436"/>
      <c r="F161" s="1" t="s">
        <v>55</v>
      </c>
      <c r="G161" s="1921" t="s">
        <v>3819</v>
      </c>
      <c r="H161" s="2100"/>
      <c r="I161" s="2100"/>
      <c r="J161" s="2100"/>
      <c r="K161" s="2100"/>
      <c r="L161" s="2100"/>
      <c r="M161" s="2100"/>
      <c r="N161" s="2101"/>
      <c r="O161" s="1475"/>
      <c r="P161" s="1475"/>
    </row>
    <row r="162" spans="1:16" ht="27.75" customHeight="1" x14ac:dyDescent="0.25">
      <c r="A162" s="360"/>
      <c r="B162" s="497" t="s">
        <v>542</v>
      </c>
      <c r="C162" s="1461" t="s">
        <v>198</v>
      </c>
      <c r="D162" s="1428"/>
      <c r="E162" s="1436"/>
      <c r="F162" s="1" t="s">
        <v>55</v>
      </c>
      <c r="G162" s="1921" t="s">
        <v>3819</v>
      </c>
      <c r="H162" s="2100"/>
      <c r="I162" s="2100"/>
      <c r="J162" s="2100"/>
      <c r="K162" s="2100"/>
      <c r="L162" s="2100"/>
      <c r="M162" s="2100"/>
      <c r="N162" s="2101"/>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1278</v>
      </c>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302</v>
      </c>
      <c r="P175" s="1500"/>
    </row>
    <row r="176" spans="1:16" ht="21" customHeight="1" x14ac:dyDescent="0.25">
      <c r="A176" s="360"/>
      <c r="B176" s="499" t="s">
        <v>395</v>
      </c>
      <c r="C176" s="1461" t="s">
        <v>188</v>
      </c>
      <c r="D176" s="1428"/>
      <c r="E176" s="1436"/>
      <c r="F176" s="1" t="s">
        <v>58</v>
      </c>
      <c r="G176" s="1563" t="s">
        <v>86</v>
      </c>
      <c r="H176" s="1428"/>
      <c r="I176" s="1428"/>
      <c r="J176" s="1428"/>
      <c r="K176" s="1428"/>
      <c r="L176" s="1428"/>
      <c r="M176" s="1428"/>
      <c r="N176" s="1429"/>
      <c r="O176" s="1475"/>
      <c r="P176" s="1475"/>
    </row>
    <row r="177" spans="1:16" ht="21" customHeight="1" x14ac:dyDescent="0.25">
      <c r="A177" s="360"/>
      <c r="B177" s="499" t="s">
        <v>402</v>
      </c>
      <c r="C177" s="1461" t="s">
        <v>189</v>
      </c>
      <c r="D177" s="1428"/>
      <c r="E177" s="1436"/>
      <c r="F177" s="1" t="s">
        <v>58</v>
      </c>
      <c r="G177" s="1563" t="s">
        <v>86</v>
      </c>
      <c r="H177" s="1428"/>
      <c r="I177" s="1428"/>
      <c r="J177" s="1428"/>
      <c r="K177" s="1428"/>
      <c r="L177" s="1428"/>
      <c r="M177" s="1428"/>
      <c r="N177" s="1429"/>
      <c r="O177" s="1475"/>
      <c r="P177" s="1475"/>
    </row>
    <row r="178" spans="1:16" ht="21" customHeight="1" x14ac:dyDescent="0.25">
      <c r="A178" s="360"/>
      <c r="B178" s="499" t="s">
        <v>404</v>
      </c>
      <c r="C178" s="1461" t="s">
        <v>190</v>
      </c>
      <c r="D178" s="1428"/>
      <c r="E178" s="1436"/>
      <c r="F178" s="1" t="s">
        <v>58</v>
      </c>
      <c r="G178" s="1563" t="s">
        <v>86</v>
      </c>
      <c r="H178" s="1428"/>
      <c r="I178" s="1428"/>
      <c r="J178" s="1428"/>
      <c r="K178" s="1428"/>
      <c r="L178" s="1428"/>
      <c r="M178" s="1428"/>
      <c r="N178" s="1429"/>
      <c r="O178" s="1475"/>
      <c r="P178" s="1475"/>
    </row>
    <row r="179" spans="1:16" ht="21" customHeight="1" x14ac:dyDescent="0.25">
      <c r="A179" s="360"/>
      <c r="B179" s="499" t="s">
        <v>406</v>
      </c>
      <c r="C179" s="1461" t="s">
        <v>191</v>
      </c>
      <c r="D179" s="1428"/>
      <c r="E179" s="1436"/>
      <c r="F179" s="1" t="s">
        <v>58</v>
      </c>
      <c r="G179" s="1563" t="s">
        <v>86</v>
      </c>
      <c r="H179" s="1428"/>
      <c r="I179" s="1428"/>
      <c r="J179" s="1428"/>
      <c r="K179" s="1428"/>
      <c r="L179" s="1428"/>
      <c r="M179" s="1428"/>
      <c r="N179" s="1429"/>
      <c r="O179" s="1475"/>
      <c r="P179" s="1475"/>
    </row>
    <row r="180" spans="1:16" ht="21" customHeight="1" x14ac:dyDescent="0.25">
      <c r="A180" s="360"/>
      <c r="B180" s="419" t="s">
        <v>409</v>
      </c>
      <c r="C180" s="1461" t="s">
        <v>192</v>
      </c>
      <c r="D180" s="1428"/>
      <c r="E180" s="1436"/>
      <c r="F180" s="1" t="s">
        <v>55</v>
      </c>
      <c r="G180" s="1552" t="s">
        <v>3820</v>
      </c>
      <c r="H180" s="1428"/>
      <c r="I180" s="1428"/>
      <c r="J180" s="1428"/>
      <c r="K180" s="1428"/>
      <c r="L180" s="1428"/>
      <c r="M180" s="1428"/>
      <c r="N180" s="1436"/>
      <c r="O180" s="1475"/>
      <c r="P180" s="1475"/>
    </row>
    <row r="181" spans="1:16" ht="21" customHeight="1" x14ac:dyDescent="0.25">
      <c r="A181" s="360"/>
      <c r="B181" s="418" t="s">
        <v>411</v>
      </c>
      <c r="C181" s="1461" t="s">
        <v>193</v>
      </c>
      <c r="D181" s="1428"/>
      <c r="E181" s="1436"/>
      <c r="F181" s="1" t="s">
        <v>58</v>
      </c>
      <c r="G181" s="1563" t="s">
        <v>86</v>
      </c>
      <c r="H181" s="1428"/>
      <c r="I181" s="1428"/>
      <c r="J181" s="1428"/>
      <c r="K181" s="1428"/>
      <c r="L181" s="1428"/>
      <c r="M181" s="1428"/>
      <c r="N181" s="1429"/>
      <c r="O181" s="1475"/>
      <c r="P181" s="1475"/>
    </row>
    <row r="182" spans="1:16" ht="21" customHeight="1" x14ac:dyDescent="0.25">
      <c r="A182" s="360"/>
      <c r="B182" s="418" t="s">
        <v>414</v>
      </c>
      <c r="C182" s="1461" t="s">
        <v>194</v>
      </c>
      <c r="D182" s="1428"/>
      <c r="E182" s="1436"/>
      <c r="F182" s="1" t="s">
        <v>58</v>
      </c>
      <c r="G182" s="1563" t="s">
        <v>86</v>
      </c>
      <c r="H182" s="1428"/>
      <c r="I182" s="1428"/>
      <c r="J182" s="1428"/>
      <c r="K182" s="1428"/>
      <c r="L182" s="1428"/>
      <c r="M182" s="1428"/>
      <c r="N182" s="1429"/>
      <c r="O182" s="1475"/>
      <c r="P182" s="1475"/>
    </row>
    <row r="183" spans="1:16" ht="21" customHeight="1" x14ac:dyDescent="0.25">
      <c r="A183" s="360"/>
      <c r="B183" s="418" t="s">
        <v>417</v>
      </c>
      <c r="C183" s="1461" t="s">
        <v>195</v>
      </c>
      <c r="D183" s="1428"/>
      <c r="E183" s="1436"/>
      <c r="F183" s="1" t="s">
        <v>58</v>
      </c>
      <c r="G183" s="1563" t="s">
        <v>86</v>
      </c>
      <c r="H183" s="1428"/>
      <c r="I183" s="1428"/>
      <c r="J183" s="1428"/>
      <c r="K183" s="1428"/>
      <c r="L183" s="1428"/>
      <c r="M183" s="1428"/>
      <c r="N183" s="1429"/>
      <c r="O183" s="1475"/>
      <c r="P183" s="1475"/>
    </row>
    <row r="184" spans="1:16" ht="21" customHeight="1" x14ac:dyDescent="0.25">
      <c r="A184" s="360"/>
      <c r="B184" s="418" t="s">
        <v>419</v>
      </c>
      <c r="C184" s="1461" t="s">
        <v>196</v>
      </c>
      <c r="D184" s="1428"/>
      <c r="E184" s="1436"/>
      <c r="F184" s="1" t="s">
        <v>55</v>
      </c>
      <c r="G184" s="1552" t="s">
        <v>3820</v>
      </c>
      <c r="H184" s="1428"/>
      <c r="I184" s="1428"/>
      <c r="J184" s="1428"/>
      <c r="K184" s="1428"/>
      <c r="L184" s="1428"/>
      <c r="M184" s="1428"/>
      <c r="N184" s="1436"/>
      <c r="O184" s="1475"/>
      <c r="P184" s="1475"/>
    </row>
    <row r="185" spans="1:16" ht="21" customHeight="1" x14ac:dyDescent="0.25">
      <c r="A185" s="360"/>
      <c r="B185" s="418" t="s">
        <v>540</v>
      </c>
      <c r="C185" s="1461" t="s">
        <v>197</v>
      </c>
      <c r="D185" s="1428"/>
      <c r="E185" s="1436"/>
      <c r="F185" s="1" t="s">
        <v>55</v>
      </c>
      <c r="G185" s="1552" t="s">
        <v>3821</v>
      </c>
      <c r="H185" s="1428"/>
      <c r="I185" s="1428"/>
      <c r="J185" s="1428"/>
      <c r="K185" s="1428"/>
      <c r="L185" s="1428"/>
      <c r="M185" s="1428"/>
      <c r="N185" s="1436"/>
      <c r="O185" s="1475"/>
      <c r="P185" s="1475"/>
    </row>
    <row r="186" spans="1:16" ht="21" customHeight="1" thickBot="1" x14ac:dyDescent="0.3">
      <c r="A186" s="360"/>
      <c r="B186" s="452" t="s">
        <v>542</v>
      </c>
      <c r="C186" s="1459" t="s">
        <v>198</v>
      </c>
      <c r="D186" s="1448"/>
      <c r="E186" s="1445"/>
      <c r="F186" s="481" t="s">
        <v>58</v>
      </c>
      <c r="G186" s="1563" t="s">
        <v>86</v>
      </c>
      <c r="H186" s="1428"/>
      <c r="I186" s="1428"/>
      <c r="J186" s="1428"/>
      <c r="K186" s="1428"/>
      <c r="L186" s="1428"/>
      <c r="M186" s="1428"/>
      <c r="N186" s="1429"/>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c r="M187" s="1495"/>
      <c r="N187" s="1452"/>
      <c r="O187" s="1470" t="s">
        <v>1240</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86</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52"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1240</v>
      </c>
      <c r="P199" s="1470"/>
    </row>
    <row r="200" spans="2:16" ht="38.25" customHeight="1" x14ac:dyDescent="0.25">
      <c r="B200" s="503"/>
      <c r="C200" s="1461" t="s">
        <v>611</v>
      </c>
      <c r="D200" s="1428"/>
      <c r="E200" s="1436"/>
      <c r="F200" s="1552"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t="s">
        <v>1240</v>
      </c>
      <c r="P201" s="1470"/>
    </row>
    <row r="202" spans="2:16" ht="27" customHeight="1" x14ac:dyDescent="0.25">
      <c r="B202" s="421" t="s">
        <v>395</v>
      </c>
      <c r="C202" s="1457" t="s">
        <v>614</v>
      </c>
      <c r="D202" s="1428"/>
      <c r="E202" s="1428"/>
      <c r="F202" s="1428"/>
      <c r="G202" s="1428"/>
      <c r="H202" s="1555"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58</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55</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t="s">
        <v>93</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t="s">
        <v>3822</v>
      </c>
      <c r="L218" s="1490"/>
      <c r="M218" s="1478"/>
      <c r="N218" s="1496"/>
      <c r="O218" s="1475"/>
      <c r="P218" s="1475"/>
    </row>
    <row r="219" spans="2:16" ht="23.25" customHeight="1" x14ac:dyDescent="0.25">
      <c r="B219" s="507" t="s">
        <v>631</v>
      </c>
      <c r="C219" s="1461" t="s">
        <v>632</v>
      </c>
      <c r="D219" s="1428"/>
      <c r="E219" s="1436"/>
      <c r="F219" s="1550" t="s">
        <v>3823</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1290</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55</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3824</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70</v>
      </c>
      <c r="H227" s="508" t="s">
        <v>446</v>
      </c>
      <c r="I227" s="1536"/>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2759</v>
      </c>
      <c r="P228" s="1470"/>
    </row>
    <row r="229" spans="1:16" ht="46.5" customHeight="1" x14ac:dyDescent="0.25">
      <c r="B229" s="507" t="s">
        <v>644</v>
      </c>
      <c r="C229" s="1461" t="s">
        <v>645</v>
      </c>
      <c r="D229" s="1428"/>
      <c r="E229" s="1436"/>
      <c r="F229" s="4" t="s">
        <v>55</v>
      </c>
      <c r="G229" s="619" t="s">
        <v>446</v>
      </c>
      <c r="H229" s="1544" t="s">
        <v>3825</v>
      </c>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t="s">
        <v>3826</v>
      </c>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58</v>
      </c>
      <c r="G236" s="1538" t="s">
        <v>446</v>
      </c>
      <c r="H236" s="1539"/>
      <c r="I236" s="1448"/>
      <c r="J236" s="1448"/>
      <c r="K236" s="1448"/>
      <c r="L236" s="1448"/>
      <c r="M236" s="1448"/>
      <c r="N236" s="1466"/>
      <c r="O236" s="1506" t="s">
        <v>1240</v>
      </c>
      <c r="P236" s="1500"/>
    </row>
    <row r="237" spans="1:16" ht="30" customHeight="1" x14ac:dyDescent="0.25">
      <c r="B237" s="504" t="s">
        <v>395</v>
      </c>
      <c r="C237" s="1461" t="s">
        <v>655</v>
      </c>
      <c r="D237" s="1428"/>
      <c r="E237" s="1436"/>
      <c r="F237" s="14" t="s">
        <v>86</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86</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86</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86</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t="s">
        <v>3827</v>
      </c>
      <c r="J242" s="1495"/>
      <c r="K242" s="1495"/>
      <c r="L242" s="1495"/>
      <c r="M242" s="1495"/>
      <c r="N242" s="1452"/>
      <c r="O242" s="1497" t="s">
        <v>1295</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70</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3289</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0</v>
      </c>
      <c r="I254" s="527">
        <v>8</v>
      </c>
      <c r="J254" s="623">
        <v>0</v>
      </c>
      <c r="K254" s="940">
        <v>1588</v>
      </c>
      <c r="L254" s="526">
        <v>13907</v>
      </c>
      <c r="M254" s="624">
        <v>0.1141871000215719</v>
      </c>
      <c r="N254" s="625"/>
      <c r="O254" s="1471"/>
      <c r="P254" s="1475"/>
    </row>
    <row r="255" spans="2:16" ht="20.25" customHeight="1" x14ac:dyDescent="0.25">
      <c r="B255" s="498" t="s">
        <v>509</v>
      </c>
      <c r="C255" s="1519" t="s">
        <v>682</v>
      </c>
      <c r="D255" s="1428"/>
      <c r="E255" s="1428"/>
      <c r="F255" s="1428"/>
      <c r="G255" s="1436"/>
      <c r="H255" s="526" t="s">
        <v>93</v>
      </c>
      <c r="I255" s="527" t="s">
        <v>93</v>
      </c>
      <c r="J255" s="623" t="s">
        <v>93</v>
      </c>
      <c r="K255" s="526" t="s">
        <v>93</v>
      </c>
      <c r="L255" s="526" t="s">
        <v>93</v>
      </c>
      <c r="M255" s="624" t="s">
        <v>93</v>
      </c>
      <c r="N255" s="626"/>
      <c r="O255" s="1470" t="s">
        <v>1301</v>
      </c>
      <c r="P255" s="1470"/>
    </row>
    <row r="256" spans="2:16" ht="36" customHeight="1" x14ac:dyDescent="0.25">
      <c r="B256" s="498" t="s">
        <v>511</v>
      </c>
      <c r="C256" s="1519" t="s">
        <v>683</v>
      </c>
      <c r="D256" s="1428"/>
      <c r="E256" s="1436"/>
      <c r="F256" s="1522"/>
      <c r="G256" s="1436"/>
      <c r="H256" s="526" t="s">
        <v>93</v>
      </c>
      <c r="I256" s="526" t="s">
        <v>93</v>
      </c>
      <c r="J256" s="623" t="s">
        <v>93</v>
      </c>
      <c r="K256" s="526" t="s">
        <v>93</v>
      </c>
      <c r="L256" s="526" t="s">
        <v>93</v>
      </c>
      <c r="M256" s="624" t="s">
        <v>93</v>
      </c>
      <c r="N256" s="626"/>
      <c r="O256" s="1475"/>
      <c r="P256" s="1475"/>
    </row>
    <row r="257" spans="2:16" ht="18" customHeight="1" x14ac:dyDescent="0.25">
      <c r="B257" s="535" t="s">
        <v>402</v>
      </c>
      <c r="C257" s="1523" t="s">
        <v>684</v>
      </c>
      <c r="D257" s="1428"/>
      <c r="E257" s="1428"/>
      <c r="F257" s="1428"/>
      <c r="G257" s="1436"/>
      <c r="H257" s="526" t="s">
        <v>93</v>
      </c>
      <c r="I257" s="526" t="s">
        <v>93</v>
      </c>
      <c r="J257" s="623" t="s">
        <v>93</v>
      </c>
      <c r="K257" s="526" t="s">
        <v>93</v>
      </c>
      <c r="L257" s="526" t="s">
        <v>93</v>
      </c>
      <c r="M257" s="624" t="s">
        <v>93</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6" t="s">
        <v>93</v>
      </c>
      <c r="I259" s="526" t="s">
        <v>93</v>
      </c>
      <c r="J259" s="623" t="s">
        <v>93</v>
      </c>
      <c r="K259" s="526" t="s">
        <v>93</v>
      </c>
      <c r="L259" s="526" t="s">
        <v>93</v>
      </c>
      <c r="M259" s="624" t="s">
        <v>93</v>
      </c>
      <c r="N259" s="629"/>
      <c r="O259" s="1475"/>
      <c r="P259" s="1475"/>
    </row>
    <row r="260" spans="2:16" ht="20.25" customHeight="1" x14ac:dyDescent="0.25">
      <c r="B260" s="497" t="s">
        <v>509</v>
      </c>
      <c r="C260" s="1520" t="s">
        <v>687</v>
      </c>
      <c r="D260" s="1428"/>
      <c r="E260" s="1428"/>
      <c r="F260" s="1428"/>
      <c r="G260" s="537"/>
      <c r="H260" s="526">
        <v>3</v>
      </c>
      <c r="I260" s="527">
        <v>8</v>
      </c>
      <c r="J260" s="623">
        <v>0.375</v>
      </c>
      <c r="K260" s="526">
        <v>1207</v>
      </c>
      <c r="L260" s="526">
        <v>14278</v>
      </c>
      <c r="M260" s="624">
        <v>8.4535649250595327E-2</v>
      </c>
      <c r="N260" s="629"/>
      <c r="O260" s="1475"/>
      <c r="P260" s="1475"/>
    </row>
    <row r="261" spans="2:16" ht="20.25" customHeight="1" x14ac:dyDescent="0.25">
      <c r="B261" s="497" t="s">
        <v>511</v>
      </c>
      <c r="C261" s="1519" t="s">
        <v>688</v>
      </c>
      <c r="D261" s="1428"/>
      <c r="E261" s="1428"/>
      <c r="F261" s="1428"/>
      <c r="G261" s="1436"/>
      <c r="H261" s="526" t="s">
        <v>93</v>
      </c>
      <c r="I261" s="526" t="s">
        <v>93</v>
      </c>
      <c r="J261" s="623" t="s">
        <v>93</v>
      </c>
      <c r="K261" s="526" t="s">
        <v>93</v>
      </c>
      <c r="L261" s="526" t="s">
        <v>93</v>
      </c>
      <c r="M261" s="624"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2</v>
      </c>
      <c r="I263" s="527">
        <v>8</v>
      </c>
      <c r="J263" s="623">
        <v>0.25</v>
      </c>
      <c r="K263" s="526">
        <v>800</v>
      </c>
      <c r="L263" s="526">
        <v>7145</v>
      </c>
      <c r="M263" s="624">
        <v>0.1119664100769769</v>
      </c>
      <c r="N263" s="631"/>
      <c r="O263" s="1475"/>
      <c r="P263" s="1475"/>
    </row>
    <row r="264" spans="2:16" ht="20.25" customHeight="1" x14ac:dyDescent="0.25">
      <c r="B264" s="497" t="s">
        <v>509</v>
      </c>
      <c r="C264" s="1519" t="s">
        <v>691</v>
      </c>
      <c r="D264" s="1428"/>
      <c r="E264" s="1428"/>
      <c r="F264" s="1428"/>
      <c r="G264" s="1436"/>
      <c r="H264" s="526" t="s">
        <v>93</v>
      </c>
      <c r="I264" s="526" t="s">
        <v>93</v>
      </c>
      <c r="J264" s="623" t="s">
        <v>93</v>
      </c>
      <c r="K264" s="526" t="s">
        <v>93</v>
      </c>
      <c r="L264" s="526" t="s">
        <v>93</v>
      </c>
      <c r="M264" s="624" t="s">
        <v>93</v>
      </c>
      <c r="N264" s="629"/>
      <c r="O264" s="1475"/>
      <c r="P264" s="1475"/>
    </row>
    <row r="265" spans="2:16" ht="20.25" customHeight="1" x14ac:dyDescent="0.25">
      <c r="B265" s="535" t="s">
        <v>409</v>
      </c>
      <c r="C265" s="1508" t="s">
        <v>692</v>
      </c>
      <c r="D265" s="1428"/>
      <c r="E265" s="1428"/>
      <c r="F265" s="1428"/>
      <c r="G265" s="1428"/>
      <c r="H265" s="526">
        <v>0</v>
      </c>
      <c r="I265" s="527">
        <v>8</v>
      </c>
      <c r="J265" s="623">
        <v>0</v>
      </c>
      <c r="K265" s="526">
        <v>472</v>
      </c>
      <c r="L265" s="526">
        <v>4189</v>
      </c>
      <c r="M265" s="624">
        <v>0.1126760563380282</v>
      </c>
      <c r="N265" s="632"/>
      <c r="O265" s="1475"/>
      <c r="P265" s="1475"/>
    </row>
    <row r="266" spans="2:16" ht="20.25" customHeight="1" x14ac:dyDescent="0.25">
      <c r="B266" s="535" t="s">
        <v>411</v>
      </c>
      <c r="C266" s="1508" t="s">
        <v>621</v>
      </c>
      <c r="D266" s="1428"/>
      <c r="E266" s="1428"/>
      <c r="F266" s="1428"/>
      <c r="G266" s="1428"/>
      <c r="H266" s="526" t="s">
        <v>93</v>
      </c>
      <c r="I266" s="526" t="s">
        <v>93</v>
      </c>
      <c r="J266" s="623" t="s">
        <v>93</v>
      </c>
      <c r="K266" s="526" t="s">
        <v>93</v>
      </c>
      <c r="L266" s="526" t="s">
        <v>93</v>
      </c>
      <c r="M266" s="624" t="s">
        <v>93</v>
      </c>
      <c r="N266" s="632"/>
      <c r="O266" s="1475"/>
      <c r="P266" s="1475"/>
    </row>
    <row r="267" spans="2:16" ht="20.25" customHeight="1" x14ac:dyDescent="0.25">
      <c r="B267" s="535" t="s">
        <v>414</v>
      </c>
      <c r="C267" s="1508" t="s">
        <v>121</v>
      </c>
      <c r="D267" s="1428"/>
      <c r="E267" s="1428"/>
      <c r="F267" s="1428"/>
      <c r="G267" s="1428"/>
      <c r="H267" s="526">
        <v>0</v>
      </c>
      <c r="I267" s="527">
        <v>8</v>
      </c>
      <c r="J267" s="623">
        <v>0</v>
      </c>
      <c r="K267" s="526">
        <v>1282</v>
      </c>
      <c r="L267" s="526">
        <v>14124</v>
      </c>
      <c r="M267" s="624">
        <v>9.0767487963749643E-2</v>
      </c>
      <c r="N267" s="632"/>
      <c r="O267" s="1475"/>
      <c r="P267" s="1475"/>
    </row>
    <row r="268" spans="2:16" ht="20.25" customHeight="1" x14ac:dyDescent="0.25">
      <c r="B268" s="535" t="s">
        <v>417</v>
      </c>
      <c r="C268" s="1508" t="s">
        <v>122</v>
      </c>
      <c r="D268" s="1428"/>
      <c r="E268" s="1428"/>
      <c r="F268" s="1428"/>
      <c r="G268" s="1428"/>
      <c r="H268" s="526" t="s">
        <v>93</v>
      </c>
      <c r="I268" s="526" t="s">
        <v>93</v>
      </c>
      <c r="J268" s="623" t="s">
        <v>93</v>
      </c>
      <c r="K268" s="526" t="s">
        <v>93</v>
      </c>
      <c r="L268" s="526" t="s">
        <v>93</v>
      </c>
      <c r="M268" s="624" t="s">
        <v>93</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t="s">
        <v>93</v>
      </c>
      <c r="I270" s="526" t="s">
        <v>93</v>
      </c>
      <c r="J270" s="623" t="s">
        <v>93</v>
      </c>
      <c r="K270" s="526" t="s">
        <v>93</v>
      </c>
      <c r="L270" s="526" t="s">
        <v>93</v>
      </c>
      <c r="M270" s="624" t="s">
        <v>93</v>
      </c>
      <c r="N270" s="631"/>
      <c r="O270" s="1475"/>
      <c r="P270" s="1475"/>
    </row>
    <row r="271" spans="2:16" ht="20.25" customHeight="1" x14ac:dyDescent="0.25">
      <c r="B271" s="497" t="s">
        <v>509</v>
      </c>
      <c r="C271" s="1517" t="s">
        <v>695</v>
      </c>
      <c r="D271" s="1428"/>
      <c r="E271" s="1428"/>
      <c r="F271" s="1428"/>
      <c r="G271" s="1436"/>
      <c r="H271" s="526" t="s">
        <v>93</v>
      </c>
      <c r="I271" s="526" t="s">
        <v>93</v>
      </c>
      <c r="J271" s="623" t="s">
        <v>93</v>
      </c>
      <c r="K271" s="526" t="s">
        <v>93</v>
      </c>
      <c r="L271" s="526" t="s">
        <v>93</v>
      </c>
      <c r="M271" s="624" t="s">
        <v>93</v>
      </c>
      <c r="N271" s="629"/>
      <c r="O271" s="1475"/>
      <c r="P271" s="1475"/>
    </row>
    <row r="272" spans="2:16" ht="18" customHeight="1" x14ac:dyDescent="0.25">
      <c r="B272" s="535" t="s">
        <v>540</v>
      </c>
      <c r="C272" s="1508" t="s">
        <v>547</v>
      </c>
      <c r="D272" s="1428"/>
      <c r="E272" s="1428"/>
      <c r="F272" s="1428"/>
      <c r="G272" s="1428"/>
      <c r="H272" s="526" t="s">
        <v>93</v>
      </c>
      <c r="I272" s="526" t="s">
        <v>93</v>
      </c>
      <c r="J272" s="623" t="s">
        <v>93</v>
      </c>
      <c r="K272" s="526" t="s">
        <v>93</v>
      </c>
      <c r="L272" s="526" t="s">
        <v>93</v>
      </c>
      <c r="M272" s="624" t="s">
        <v>93</v>
      </c>
      <c r="N272" s="632"/>
      <c r="O272" s="1475"/>
      <c r="P272" s="1475"/>
    </row>
    <row r="273" spans="2:16" ht="43.5" customHeight="1" x14ac:dyDescent="0.25">
      <c r="B273" s="421" t="s">
        <v>542</v>
      </c>
      <c r="C273" s="1461" t="s">
        <v>696</v>
      </c>
      <c r="D273" s="1428"/>
      <c r="E273" s="1428"/>
      <c r="F273" s="1428"/>
      <c r="G273" s="1436"/>
      <c r="H273" s="540">
        <v>5</v>
      </c>
      <c r="I273" s="540">
        <v>40</v>
      </c>
      <c r="J273" s="627">
        <v>0.125</v>
      </c>
      <c r="K273" s="540">
        <v>5349</v>
      </c>
      <c r="L273" s="540">
        <v>53643</v>
      </c>
      <c r="M273" s="628">
        <v>9.9714781052513843E-2</v>
      </c>
      <c r="N273" s="632"/>
      <c r="O273" s="1471"/>
      <c r="P273" s="1471"/>
    </row>
    <row r="274" spans="2:16" ht="76.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t="s">
        <v>1240</v>
      </c>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t="s">
        <v>1240</v>
      </c>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86</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313</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58</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1506" t="s">
        <v>1240</v>
      </c>
      <c r="P282" s="1506"/>
    </row>
    <row r="283" spans="2:16" ht="46.5" customHeight="1" x14ac:dyDescent="0.25">
      <c r="B283" s="77" t="s">
        <v>712</v>
      </c>
      <c r="C283" s="1461" t="s">
        <v>713</v>
      </c>
      <c r="D283" s="1428"/>
      <c r="E283" s="1428"/>
      <c r="F283" s="1428"/>
      <c r="G283" s="1436"/>
      <c r="H283" s="1462" t="s">
        <v>67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319</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321</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t="s">
        <v>1240</v>
      </c>
      <c r="P286" s="1500"/>
    </row>
    <row r="287" spans="2:16" ht="32.25" customHeight="1" thickBot="1" x14ac:dyDescent="0.3">
      <c r="B287" s="452" t="s">
        <v>395</v>
      </c>
      <c r="C287" s="1423" t="s">
        <v>719</v>
      </c>
      <c r="D287" s="1424"/>
      <c r="E287" s="1424"/>
      <c r="F287" s="1424"/>
      <c r="G287" s="1425"/>
      <c r="H287" s="1501" t="s">
        <v>1787</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c r="M289" s="1495"/>
      <c r="N289" s="1452"/>
      <c r="O289" s="1497" t="s">
        <v>1240</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58</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1240</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344</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335</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3828</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3.7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29.25" customHeight="1" x14ac:dyDescent="0.25">
      <c r="A303" s="360"/>
      <c r="B303" s="549"/>
      <c r="C303" s="549" t="s">
        <v>419</v>
      </c>
      <c r="D303" s="1461" t="s">
        <v>733</v>
      </c>
      <c r="E303" s="1428"/>
      <c r="F303" s="1428"/>
      <c r="G303" s="1428"/>
      <c r="H303" s="1428"/>
      <c r="I303" s="1436"/>
      <c r="J303" s="1462" t="s">
        <v>347</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93</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344</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335</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3829</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2652</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1191</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344</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2652</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3830</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31.5" customHeight="1" x14ac:dyDescent="0.25">
      <c r="A323" s="360"/>
      <c r="B323" s="421"/>
      <c r="C323" s="5" t="s">
        <v>419</v>
      </c>
      <c r="D323" s="1461" t="s">
        <v>733</v>
      </c>
      <c r="E323" s="1428"/>
      <c r="F323" s="1428"/>
      <c r="G323" s="1428"/>
      <c r="H323" s="1428"/>
      <c r="I323" s="1436"/>
      <c r="J323" s="1462" t="s">
        <v>347</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222</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28.5" customHeight="1" x14ac:dyDescent="0.25">
      <c r="A328" s="360"/>
      <c r="B328" s="421"/>
      <c r="C328" s="5" t="s">
        <v>419</v>
      </c>
      <c r="D328" s="1461" t="s">
        <v>733</v>
      </c>
      <c r="E328" s="1428"/>
      <c r="F328" s="1428"/>
      <c r="G328" s="1428"/>
      <c r="H328" s="1428"/>
      <c r="I328" s="1436"/>
      <c r="J328" s="1462" t="s">
        <v>347</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93</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29.25" customHeight="1" x14ac:dyDescent="0.25">
      <c r="A333" s="360"/>
      <c r="B333" s="421"/>
      <c r="C333" s="5" t="s">
        <v>419</v>
      </c>
      <c r="D333" s="1461" t="s">
        <v>733</v>
      </c>
      <c r="E333" s="1428"/>
      <c r="F333" s="1428"/>
      <c r="G333" s="1428"/>
      <c r="H333" s="1428"/>
      <c r="I333" s="1436"/>
      <c r="J333" s="1462" t="s">
        <v>347</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1179</v>
      </c>
      <c r="K334" s="1436"/>
      <c r="L334" s="1478"/>
      <c r="M334" s="1478"/>
      <c r="N334" s="1454"/>
      <c r="O334" s="1475"/>
      <c r="P334" s="1475"/>
    </row>
    <row r="335" spans="1:16" ht="19.5" customHeight="1" x14ac:dyDescent="0.25">
      <c r="A335" s="360"/>
      <c r="B335" s="419"/>
      <c r="C335" s="509" t="s">
        <v>511</v>
      </c>
      <c r="D335" s="1457" t="s">
        <v>735</v>
      </c>
      <c r="E335" s="1428"/>
      <c r="F335" s="1428"/>
      <c r="G335" s="1428"/>
      <c r="H335" s="1474">
        <v>0</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1</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c r="K337" s="1428"/>
      <c r="L337" s="1428"/>
      <c r="M337" s="1428"/>
      <c r="N337" s="1429"/>
      <c r="O337" s="378" t="s">
        <v>1240</v>
      </c>
      <c r="P337" s="378"/>
    </row>
    <row r="338" spans="1:16" ht="87.75" customHeight="1" x14ac:dyDescent="0.25">
      <c r="A338" s="360"/>
      <c r="B338" s="550" t="s">
        <v>749</v>
      </c>
      <c r="C338" s="1459" t="s">
        <v>750</v>
      </c>
      <c r="D338" s="1448"/>
      <c r="E338" s="1448"/>
      <c r="F338" s="1448"/>
      <c r="G338" s="1445"/>
      <c r="H338" s="12" t="s">
        <v>58</v>
      </c>
      <c r="I338" s="547" t="s">
        <v>446</v>
      </c>
      <c r="J338" s="1460"/>
      <c r="K338" s="1428"/>
      <c r="L338" s="1428"/>
      <c r="M338" s="1428"/>
      <c r="N338" s="1429"/>
      <c r="O338" s="1470" t="s">
        <v>1240</v>
      </c>
      <c r="P338" s="1470"/>
    </row>
    <row r="339" spans="1:16" ht="65.25" customHeight="1" x14ac:dyDescent="0.25">
      <c r="A339" s="360"/>
      <c r="B339" s="419" t="s">
        <v>395</v>
      </c>
      <c r="C339" s="1459" t="s">
        <v>751</v>
      </c>
      <c r="D339" s="1448"/>
      <c r="E339" s="1448"/>
      <c r="F339" s="1448"/>
      <c r="G339" s="1445"/>
      <c r="H339" s="1462" t="s">
        <v>93</v>
      </c>
      <c r="I339" s="1769"/>
      <c r="J339" s="1769"/>
      <c r="K339" s="1769"/>
      <c r="L339" s="1769"/>
      <c r="M339" s="1769"/>
      <c r="N339" s="1771"/>
      <c r="O339" s="1471"/>
      <c r="P339" s="1471"/>
    </row>
    <row r="340" spans="1:16" ht="57" customHeight="1" thickBot="1" x14ac:dyDescent="0.3">
      <c r="A340" s="360"/>
      <c r="B340" s="553" t="s">
        <v>752</v>
      </c>
      <c r="C340" s="1461" t="s">
        <v>753</v>
      </c>
      <c r="D340" s="1428"/>
      <c r="E340" s="1428"/>
      <c r="F340" s="1428"/>
      <c r="G340" s="1436"/>
      <c r="H340" s="1462" t="s">
        <v>358</v>
      </c>
      <c r="I340" s="1436"/>
      <c r="J340" s="1463" t="s">
        <v>446</v>
      </c>
      <c r="K340" s="2099"/>
      <c r="L340" s="1448"/>
      <c r="M340" s="1448"/>
      <c r="N340" s="1466"/>
      <c r="O340" s="1421" t="s">
        <v>302</v>
      </c>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462" t="s">
        <v>3831</v>
      </c>
      <c r="I345" s="1436"/>
      <c r="J345" s="547" t="s">
        <v>446</v>
      </c>
      <c r="K345" s="1691"/>
      <c r="L345" s="1428"/>
      <c r="M345" s="1428"/>
      <c r="N345" s="1429"/>
      <c r="O345" s="1453"/>
      <c r="P345" s="1454"/>
    </row>
    <row r="346" spans="1:16" ht="72.75" customHeight="1" x14ac:dyDescent="0.25">
      <c r="A346" s="360"/>
      <c r="B346" s="553" t="s">
        <v>760</v>
      </c>
      <c r="C346" s="1461" t="s">
        <v>761</v>
      </c>
      <c r="D346" s="1428"/>
      <c r="E346" s="1428"/>
      <c r="F346" s="1428"/>
      <c r="G346" s="1436"/>
      <c r="H346" s="1462" t="s">
        <v>58</v>
      </c>
      <c r="I346" s="1436"/>
      <c r="J346" s="547" t="s">
        <v>446</v>
      </c>
      <c r="K346" s="1691" t="s">
        <v>3832</v>
      </c>
      <c r="L346" s="1428"/>
      <c r="M346" s="1428"/>
      <c r="N346" s="1429"/>
      <c r="O346" s="1453"/>
      <c r="P346" s="1454"/>
    </row>
    <row r="347" spans="1:16" ht="72.75" customHeight="1" x14ac:dyDescent="0.25">
      <c r="A347" s="360"/>
      <c r="B347" s="553" t="s">
        <v>762</v>
      </c>
      <c r="C347" s="1461" t="s">
        <v>763</v>
      </c>
      <c r="D347" s="1428"/>
      <c r="E347" s="1428"/>
      <c r="F347" s="1428"/>
      <c r="G347" s="1436"/>
      <c r="H347" s="1503" t="s">
        <v>373</v>
      </c>
      <c r="I347" s="1456"/>
      <c r="J347" s="547" t="s">
        <v>446</v>
      </c>
      <c r="K347" s="1691" t="s">
        <v>3833</v>
      </c>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1312</v>
      </c>
      <c r="I349" s="1445"/>
      <c r="J349" s="547" t="s">
        <v>446</v>
      </c>
      <c r="K349" s="1691"/>
      <c r="L349" s="1428"/>
      <c r="M349" s="1428"/>
      <c r="N349" s="1429"/>
      <c r="O349" s="1453"/>
      <c r="P349" s="1454"/>
    </row>
    <row r="350" spans="1:16" ht="93.75" customHeight="1" x14ac:dyDescent="0.25">
      <c r="A350" s="360"/>
      <c r="B350" s="553" t="s">
        <v>768</v>
      </c>
      <c r="C350" s="1461" t="s">
        <v>769</v>
      </c>
      <c r="D350" s="1428"/>
      <c r="E350" s="1428"/>
      <c r="F350" s="1428"/>
      <c r="G350" s="1436"/>
      <c r="H350" s="1499" t="s">
        <v>3834</v>
      </c>
      <c r="I350" s="1445"/>
      <c r="J350" s="547" t="s">
        <v>446</v>
      </c>
      <c r="K350" s="1691"/>
      <c r="L350" s="1428"/>
      <c r="M350" s="1428"/>
      <c r="N350" s="1429"/>
      <c r="O350" s="1453"/>
      <c r="P350" s="1454"/>
    </row>
    <row r="351" spans="1:16" ht="117" customHeight="1" thickBot="1" x14ac:dyDescent="0.3">
      <c r="A351" s="360"/>
      <c r="B351" s="550" t="s">
        <v>770</v>
      </c>
      <c r="C351" s="1645" t="s">
        <v>771</v>
      </c>
      <c r="D351" s="1424"/>
      <c r="E351" s="1424"/>
      <c r="F351" s="1424"/>
      <c r="G351" s="1424"/>
      <c r="H351" s="1462" t="s">
        <v>3835</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row r="851" spans="7:7" x14ac:dyDescent="0.25">
      <c r="G851" s="395">
        <v>9970276</v>
      </c>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6692" priority="99">
      <formula>OR($I$6="No",$I$6="Don't know")</formula>
    </cfRule>
    <cfRule type="containsBlanks" dxfId="6691" priority="257">
      <formula>LEN(TRIM(F8))=0</formula>
    </cfRule>
    <cfRule type="expression" dxfId="6690" priority="259">
      <formula>$N$13="No"</formula>
    </cfRule>
    <cfRule type="expression" dxfId="6689" priority="260">
      <formula>$N$13="Not applicable"</formula>
    </cfRule>
    <cfRule type="expression" dxfId="6688" priority="261">
      <formula>$N$13="Don't know"</formula>
    </cfRule>
  </conditionalFormatting>
  <conditionalFormatting sqref="F43:J43 H82 O252 H276:H278 O289 O338 H338 H280:H286 O276:O277 O286 G92:N92 H254:I255 K254:L255 H25:H26 H29:H30 F50:H54 O282 G36:J36 H37 F45:J45 H259:I261 H263:I268 H270:I272 K259:L261 K263:L268 K270:L272">
    <cfRule type="containsBlanks" dxfId="6687" priority="258">
      <formula>LEN(TRIM(F25))=0</formula>
    </cfRule>
  </conditionalFormatting>
  <conditionalFormatting sqref="O33 O82 O89 O111 O117 O119 O194 O236 O201:O203 O122:O137 O163 O19:O21 O25:O28 O30:O31 O64:O68">
    <cfRule type="containsBlanks" dxfId="6686" priority="256">
      <formula>LEN(TRIM(O19))=0</formula>
    </cfRule>
  </conditionalFormatting>
  <conditionalFormatting sqref="F219 K113 K195 H201 K204:K216 G123:G125 J123:J125 G127:G130 J127:J128 J130:J135 G132:G135">
    <cfRule type="containsBlanks" dxfId="6685" priority="255">
      <formula>LEN(TRIM(F113))=0</formula>
    </cfRule>
  </conditionalFormatting>
  <conditionalFormatting sqref="J27:J28">
    <cfRule type="containsBlanks" dxfId="6684" priority="253">
      <formula>LEN(TRIM(J27))=0</formula>
    </cfRule>
  </conditionalFormatting>
  <conditionalFormatting sqref="G111">
    <cfRule type="containsBlanks" dxfId="6683" priority="254">
      <formula>LEN(TRIM(G111))=0</formula>
    </cfRule>
  </conditionalFormatting>
  <conditionalFormatting sqref="J31">
    <cfRule type="containsBlanks" dxfId="6682" priority="252">
      <formula>LEN(TRIM(J31))=0</formula>
    </cfRule>
  </conditionalFormatting>
  <conditionalFormatting sqref="J33">
    <cfRule type="containsBlanks" dxfId="6681" priority="251">
      <formula>LEN(TRIM(J33))=0</formula>
    </cfRule>
  </conditionalFormatting>
  <conditionalFormatting sqref="K218">
    <cfRule type="containsBlanks" dxfId="6680" priority="244">
      <formula>LEN(TRIM(K218))=0</formula>
    </cfRule>
  </conditionalFormatting>
  <conditionalFormatting sqref="O175">
    <cfRule type="containsBlanks" dxfId="6679" priority="240">
      <formula>LEN(TRIM(O175))=0</formula>
    </cfRule>
  </conditionalFormatting>
  <conditionalFormatting sqref="H119 K113">
    <cfRule type="expression" dxfId="6678" priority="249">
      <formula>#REF!="Don't know"</formula>
    </cfRule>
    <cfRule type="expression" dxfId="6677" priority="250">
      <formula>#REF!="No"</formula>
    </cfRule>
  </conditionalFormatting>
  <conditionalFormatting sqref="H119">
    <cfRule type="containsBlanks" dxfId="6676" priority="248">
      <formula>LEN(TRIM(H119))=0</formula>
    </cfRule>
  </conditionalFormatting>
  <conditionalFormatting sqref="H117">
    <cfRule type="containsBlanks" dxfId="6675" priority="245">
      <formula>LEN(TRIM(H117))=0</formula>
    </cfRule>
    <cfRule type="expression" dxfId="6674" priority="246">
      <formula>#REF!="Don't know"</formula>
    </cfRule>
    <cfRule type="expression" dxfId="6673" priority="247">
      <formula>#REF!="No"</formula>
    </cfRule>
  </conditionalFormatting>
  <conditionalFormatting sqref="O6:O7">
    <cfRule type="containsBlanks" dxfId="6672" priority="242">
      <formula>LEN(TRIM(O6))=0</formula>
    </cfRule>
  </conditionalFormatting>
  <conditionalFormatting sqref="H289:H290">
    <cfRule type="containsBlanks" dxfId="6671" priority="243">
      <formula>LEN(TRIM(H289))=0</formula>
    </cfRule>
  </conditionalFormatting>
  <conditionalFormatting sqref="O40">
    <cfRule type="containsBlanks" dxfId="6670" priority="241">
      <formula>LEN(TRIM(O40))=0</formula>
    </cfRule>
  </conditionalFormatting>
  <conditionalFormatting sqref="O199:O200">
    <cfRule type="containsBlanks" dxfId="6669" priority="239">
      <formula>LEN(TRIM(O199))=0</formula>
    </cfRule>
  </conditionalFormatting>
  <conditionalFormatting sqref="H292">
    <cfRule type="containsBlanks" dxfId="6668" priority="237">
      <formula>LEN(TRIM(H292))=0</formula>
    </cfRule>
  </conditionalFormatting>
  <conditionalFormatting sqref="I40">
    <cfRule type="containsBlanks" dxfId="6667" priority="238">
      <formula>LEN(TRIM(I40))=0</formula>
    </cfRule>
  </conditionalFormatting>
  <conditionalFormatting sqref="F229:F231 F233:F235">
    <cfRule type="containsBlanks" dxfId="6666" priority="236">
      <formula>LEN(TRIM(F229))=0</formula>
    </cfRule>
  </conditionalFormatting>
  <conditionalFormatting sqref="F236">
    <cfRule type="containsBlanks" dxfId="6665" priority="235">
      <formula>LEN(TRIM(F236))=0</formula>
    </cfRule>
  </conditionalFormatting>
  <conditionalFormatting sqref="F237:F240">
    <cfRule type="expression" dxfId="6664" priority="67">
      <formula>$F$236="No"</formula>
    </cfRule>
    <cfRule type="containsBlanks" dxfId="6663" priority="234">
      <formula>LEN(TRIM(F237))=0</formula>
    </cfRule>
  </conditionalFormatting>
  <conditionalFormatting sqref="O151">
    <cfRule type="containsBlanks" dxfId="6662" priority="233">
      <formula>LEN(TRIM(O151))=0</formula>
    </cfRule>
  </conditionalFormatting>
  <conditionalFormatting sqref="F71:F73">
    <cfRule type="containsBlanks" dxfId="6661" priority="232">
      <formula>LEN(TRIM(F71))=0</formula>
    </cfRule>
  </conditionalFormatting>
  <conditionalFormatting sqref="O187">
    <cfRule type="containsBlanks" dxfId="6660" priority="231">
      <formula>LEN(TRIM(O187))=0</formula>
    </cfRule>
  </conditionalFormatting>
  <conditionalFormatting sqref="H187">
    <cfRule type="containsBlanks" dxfId="6659" priority="228">
      <formula>LEN(TRIM(H187))=0</formula>
    </cfRule>
    <cfRule type="expression" dxfId="6658" priority="229">
      <formula>#REF!="Don't know"</formula>
    </cfRule>
    <cfRule type="expression" dxfId="6657" priority="230">
      <formula>#REF!="No"</formula>
    </cfRule>
  </conditionalFormatting>
  <conditionalFormatting sqref="H340:I340 H341">
    <cfRule type="containsBlanks" dxfId="6656" priority="226">
      <formula>LEN(TRIM(H340))=0</formula>
    </cfRule>
    <cfRule type="containsBlanks" priority="227">
      <formula>LEN(TRIM(H340))=0</formula>
    </cfRule>
  </conditionalFormatting>
  <conditionalFormatting sqref="F246:F250">
    <cfRule type="containsBlanks" dxfId="6655" priority="223">
      <formula>LEN(TRIM(F246))=0</formula>
    </cfRule>
  </conditionalFormatting>
  <conditionalFormatting sqref="O242:O244">
    <cfRule type="containsBlanks" dxfId="6654" priority="225">
      <formula>LEN(TRIM(O242))=0</formula>
    </cfRule>
  </conditionalFormatting>
  <conditionalFormatting sqref="G69:J69">
    <cfRule type="containsBlanks" dxfId="6653" priority="221">
      <formula>LEN(TRIM(G69))=0</formula>
    </cfRule>
  </conditionalFormatting>
  <conditionalFormatting sqref="O139">
    <cfRule type="containsBlanks" dxfId="6652" priority="224">
      <formula>LEN(TRIM(O139))=0</formula>
    </cfRule>
  </conditionalFormatting>
  <conditionalFormatting sqref="F221:G221 F223:G223 F222 F225:G225 F224">
    <cfRule type="containsBlanks" dxfId="6651" priority="220">
      <formula>LEN(TRIM(F221))=0</formula>
    </cfRule>
  </conditionalFormatting>
  <conditionalFormatting sqref="G242 G244">
    <cfRule type="containsBlanks" dxfId="6650" priority="222">
      <formula>LEN(TRIM(G242))=0</formula>
    </cfRule>
  </conditionalFormatting>
  <conditionalFormatting sqref="G227">
    <cfRule type="containsBlanks" dxfId="6649" priority="219">
      <formula>LEN(TRIM(G227))=0</formula>
    </cfRule>
  </conditionalFormatting>
  <conditionalFormatting sqref="O220 O227:O228">
    <cfRule type="containsBlanks" dxfId="6648" priority="218">
      <formula>LEN(TRIM(O220))=0</formula>
    </cfRule>
  </conditionalFormatting>
  <conditionalFormatting sqref="J334">
    <cfRule type="containsBlanks" dxfId="6647" priority="209">
      <formula>LEN(TRIM(J334))=0</formula>
    </cfRule>
  </conditionalFormatting>
  <conditionalFormatting sqref="J324">
    <cfRule type="containsBlanks" dxfId="6646" priority="211">
      <formula>LEN(TRIM(J324))=0</formula>
    </cfRule>
  </conditionalFormatting>
  <conditionalFormatting sqref="J298">
    <cfRule type="containsBlanks" dxfId="6645" priority="217">
      <formula>LEN(TRIM(J298))=0</formula>
    </cfRule>
  </conditionalFormatting>
  <conditionalFormatting sqref="J299">
    <cfRule type="containsBlanks" dxfId="6644" priority="216">
      <formula>LEN(TRIM(J299))=0</formula>
    </cfRule>
  </conditionalFormatting>
  <conditionalFormatting sqref="J304">
    <cfRule type="containsBlanks" dxfId="6643" priority="215">
      <formula>LEN(TRIM(J304))=0</formula>
    </cfRule>
  </conditionalFormatting>
  <conditionalFormatting sqref="J309">
    <cfRule type="containsBlanks" dxfId="6642" priority="214">
      <formula>LEN(TRIM(J309))=0</formula>
    </cfRule>
  </conditionalFormatting>
  <conditionalFormatting sqref="J314">
    <cfRule type="containsBlanks" dxfId="6641" priority="213">
      <formula>LEN(TRIM(J314))=0</formula>
    </cfRule>
  </conditionalFormatting>
  <conditionalFormatting sqref="J319">
    <cfRule type="containsBlanks" dxfId="6640" priority="212">
      <formula>LEN(TRIM(J319))=0</formula>
    </cfRule>
  </conditionalFormatting>
  <conditionalFormatting sqref="J329">
    <cfRule type="containsBlanks" dxfId="6639" priority="210">
      <formula>LEN(TRIM(J329))=0</formula>
    </cfRule>
  </conditionalFormatting>
  <conditionalFormatting sqref="J65:J68">
    <cfRule type="containsBlanks" dxfId="6638" priority="208">
      <formula>LEN(TRIM(J65))=0</formula>
    </cfRule>
  </conditionalFormatting>
  <conditionalFormatting sqref="J301">
    <cfRule type="containsBlanks" dxfId="6637" priority="207">
      <formula>LEN(TRIM(J301))=0</formula>
    </cfRule>
  </conditionalFormatting>
  <conditionalFormatting sqref="J306">
    <cfRule type="containsBlanks" dxfId="6636" priority="206">
      <formula>LEN(TRIM(J306))=0</formula>
    </cfRule>
  </conditionalFormatting>
  <conditionalFormatting sqref="J311">
    <cfRule type="containsBlanks" dxfId="6635" priority="205">
      <formula>LEN(TRIM(J311))=0</formula>
    </cfRule>
  </conditionalFormatting>
  <conditionalFormatting sqref="J316">
    <cfRule type="containsBlanks" dxfId="6634" priority="204">
      <formula>LEN(TRIM(J316))=0</formula>
    </cfRule>
  </conditionalFormatting>
  <conditionalFormatting sqref="J326">
    <cfRule type="containsBlanks" dxfId="6633" priority="203">
      <formula>LEN(TRIM(J326))=0</formula>
    </cfRule>
  </conditionalFormatting>
  <conditionalFormatting sqref="J331">
    <cfRule type="containsBlanks" dxfId="6632" priority="202">
      <formula>LEN(TRIM(J331))=0</formula>
    </cfRule>
  </conditionalFormatting>
  <conditionalFormatting sqref="O296:O337">
    <cfRule type="containsBlanks" dxfId="6631" priority="200">
      <formula>LEN(TRIM(O296))=0</formula>
    </cfRule>
  </conditionalFormatting>
  <conditionalFormatting sqref="J336">
    <cfRule type="containsBlanks" dxfId="6630" priority="201">
      <formula>LEN(TRIM(J336))=0</formula>
    </cfRule>
  </conditionalFormatting>
  <conditionalFormatting sqref="H337">
    <cfRule type="containsBlanks" dxfId="6629" priority="199">
      <formula>LEN(TRIM(H337))=0</formula>
    </cfRule>
  </conditionalFormatting>
  <conditionalFormatting sqref="K19:N23">
    <cfRule type="containsBlanks" dxfId="6628" priority="198">
      <formula>LEN(TRIM(K19))=0</formula>
    </cfRule>
  </conditionalFormatting>
  <conditionalFormatting sqref="J321">
    <cfRule type="containsBlanks" dxfId="6627" priority="197">
      <formula>LEN(TRIM(J321))=0</formula>
    </cfRule>
  </conditionalFormatting>
  <conditionalFormatting sqref="H287:J287">
    <cfRule type="containsBlanks" dxfId="6626" priority="196">
      <formula>LEN(TRIM(H287))=0</formula>
    </cfRule>
  </conditionalFormatting>
  <conditionalFormatting sqref="H291:J291">
    <cfRule type="expression" dxfId="6625" priority="63">
      <formula>OR($H$290="No",$H$290="Don't know")</formula>
    </cfRule>
    <cfRule type="containsBlanks" dxfId="6624" priority="195">
      <formula>LEN(TRIM(H291))=0</formula>
    </cfRule>
  </conditionalFormatting>
  <conditionalFormatting sqref="H294:J294">
    <cfRule type="expression" dxfId="6623" priority="61">
      <formula>$H$292="Yes"</formula>
    </cfRule>
    <cfRule type="containsBlanks" dxfId="6622" priority="194">
      <formula>LEN(TRIM(H294))=0</formula>
    </cfRule>
  </conditionalFormatting>
  <conditionalFormatting sqref="O50">
    <cfRule type="containsBlanks" dxfId="6621" priority="193">
      <formula>LEN(TRIM(O50))=0</formula>
    </cfRule>
  </conditionalFormatting>
  <conditionalFormatting sqref="O51">
    <cfRule type="containsBlanks" dxfId="6620" priority="192">
      <formula>LEN(TRIM(O51))=0</formula>
    </cfRule>
  </conditionalFormatting>
  <conditionalFormatting sqref="O52">
    <cfRule type="containsBlanks" dxfId="6619" priority="191">
      <formula>LEN(TRIM(O52))=0</formula>
    </cfRule>
  </conditionalFormatting>
  <conditionalFormatting sqref="O53:O54">
    <cfRule type="containsBlanks" dxfId="6618" priority="190">
      <formula>LEN(TRIM(O53))=0</formula>
    </cfRule>
  </conditionalFormatting>
  <conditionalFormatting sqref="O71">
    <cfRule type="containsBlanks" dxfId="6617" priority="189">
      <formula>LEN(TRIM(O71))=0</formula>
    </cfRule>
  </conditionalFormatting>
  <conditionalFormatting sqref="O42:O47">
    <cfRule type="containsBlanks" dxfId="6616" priority="138">
      <formula>LEN(TRIM(O42))=0</formula>
    </cfRule>
    <cfRule type="containsBlanks" dxfId="6615" priority="188">
      <formula>LEN(TRIM(O42))=0</formula>
    </cfRule>
  </conditionalFormatting>
  <conditionalFormatting sqref="O340">
    <cfRule type="containsBlanks" dxfId="6614" priority="187">
      <formula>LEN(TRIM(O340))=0</formula>
    </cfRule>
  </conditionalFormatting>
  <conditionalFormatting sqref="J308">
    <cfRule type="containsBlanks" dxfId="6613" priority="186">
      <formula>LEN(TRIM(J308))=0</formula>
    </cfRule>
  </conditionalFormatting>
  <conditionalFormatting sqref="E107:F108">
    <cfRule type="containsBlanks" dxfId="6612" priority="180">
      <formula>LEN(TRIM(E107))=0</formula>
    </cfRule>
  </conditionalFormatting>
  <conditionalFormatting sqref="I94:N94 G93:H104">
    <cfRule type="containsBlanks" dxfId="6611" priority="185">
      <formula>LEN(TRIM(G93))=0</formula>
    </cfRule>
  </conditionalFormatting>
  <conditionalFormatting sqref="I93:J93 I95:J101 I104:J104">
    <cfRule type="containsBlanks" dxfId="6610" priority="184">
      <formula>LEN(TRIM(I93))=0</formula>
    </cfRule>
  </conditionalFormatting>
  <conditionalFormatting sqref="K93:L93 K95:L101 K104:L104">
    <cfRule type="containsBlanks" dxfId="6609" priority="183">
      <formula>LEN(TRIM(K93))=0</formula>
    </cfRule>
  </conditionalFormatting>
  <conditionalFormatting sqref="M93:N93 M95:N101 M104:N104">
    <cfRule type="containsBlanks" dxfId="6608" priority="182">
      <formula>LEN(TRIM(M93))=0</formula>
    </cfRule>
  </conditionalFormatting>
  <conditionalFormatting sqref="E106:F106">
    <cfRule type="containsBlanks" dxfId="6607" priority="181">
      <formula>LEN(TRIM(E106))=0</formula>
    </cfRule>
  </conditionalFormatting>
  <conditionalFormatting sqref="F75:F78">
    <cfRule type="containsBlanks" dxfId="6606" priority="179">
      <formula>LEN(TRIM(F75))=0</formula>
    </cfRule>
  </conditionalFormatting>
  <conditionalFormatting sqref="H195:H196">
    <cfRule type="containsBlanks" dxfId="6605" priority="178">
      <formula>LEN(TRIM(H195))=0</formula>
    </cfRule>
  </conditionalFormatting>
  <conditionalFormatting sqref="H197">
    <cfRule type="containsBlanks" dxfId="6604" priority="177">
      <formula>LEN(TRIM(H197))=0</formula>
    </cfRule>
  </conditionalFormatting>
  <conditionalFormatting sqref="H199">
    <cfRule type="containsBlanks" dxfId="6603" priority="176">
      <formula>LEN(TRIM(H199))=0</formula>
    </cfRule>
  </conditionalFormatting>
  <conditionalFormatting sqref="I6">
    <cfRule type="expression" dxfId="6602" priority="172">
      <formula>$N$13="No"</formula>
    </cfRule>
    <cfRule type="expression" dxfId="6601" priority="173">
      <formula>$N$13="Not applicable"</formula>
    </cfRule>
    <cfRule type="expression" dxfId="6600" priority="174">
      <formula>$N$13="Don't know"</formula>
    </cfRule>
    <cfRule type="containsBlanks" dxfId="6599" priority="175">
      <formula>LEN(TRIM(I6))=0</formula>
    </cfRule>
  </conditionalFormatting>
  <conditionalFormatting sqref="I10:I18">
    <cfRule type="containsBlanks" dxfId="6598" priority="168">
      <formula>LEN(TRIM(I10))=0</formula>
    </cfRule>
    <cfRule type="expression" dxfId="6597" priority="169">
      <formula>$N$13="No"</formula>
    </cfRule>
    <cfRule type="expression" dxfId="6596" priority="170">
      <formula>$N$13="Not applicable"</formula>
    </cfRule>
    <cfRule type="expression" dxfId="6595" priority="171">
      <formula>$N$13="Don't know"</formula>
    </cfRule>
  </conditionalFormatting>
  <conditionalFormatting sqref="L10:N10">
    <cfRule type="expression" dxfId="6594" priority="167">
      <formula>OR($I$10="No",$I$10="Don't know",$I$10="Not applicable")</formula>
    </cfRule>
  </conditionalFormatting>
  <conditionalFormatting sqref="L11:N11">
    <cfRule type="expression" dxfId="6593" priority="166">
      <formula>OR($I$11="No",$I$11="Don't know",$I$11="Not applicable")</formula>
    </cfRule>
  </conditionalFormatting>
  <conditionalFormatting sqref="L12:N12">
    <cfRule type="expression" dxfId="6592" priority="165">
      <formula>OR($I$12="No",$I$12="Don't know",$I$12="Not applicable")</formula>
    </cfRule>
  </conditionalFormatting>
  <conditionalFormatting sqref="L13:N13">
    <cfRule type="expression" dxfId="6591" priority="164">
      <formula>OR($I$13="No",$I$13="Don't know",$I$13="Not applicable")</formula>
    </cfRule>
  </conditionalFormatting>
  <conditionalFormatting sqref="L14:N14">
    <cfRule type="expression" dxfId="6590" priority="163">
      <formula>OR($I$14="No",$I$14="Don't know",$I$14="Not applicable")</formula>
    </cfRule>
  </conditionalFormatting>
  <conditionalFormatting sqref="L15:N15">
    <cfRule type="expression" dxfId="6589" priority="162">
      <formula>OR($I$15="No",$I$15="Don't know",$I$15="Not applicable")</formula>
    </cfRule>
  </conditionalFormatting>
  <conditionalFormatting sqref="L16:N16">
    <cfRule type="expression" dxfId="6588" priority="161">
      <formula>OR($I$16="No",$I$16="Don't know",$I$16="Not applicable")</formula>
    </cfRule>
  </conditionalFormatting>
  <conditionalFormatting sqref="L18:N18">
    <cfRule type="expression" dxfId="6587" priority="160">
      <formula>OR($I$18="No",$I$18="Don't know",$I$18="Not applicable")</formula>
    </cfRule>
  </conditionalFormatting>
  <conditionalFormatting sqref="L17:N17">
    <cfRule type="expression" dxfId="6586" priority="159">
      <formula>OR($I$17="Neither",$I$17="Don't know",$I$17="Not applicable")</formula>
    </cfRule>
  </conditionalFormatting>
  <conditionalFormatting sqref="J303">
    <cfRule type="containsBlanks" dxfId="6585" priority="158">
      <formula>LEN(TRIM(J303))=0</formula>
    </cfRule>
  </conditionalFormatting>
  <conditionalFormatting sqref="J313">
    <cfRule type="containsBlanks" dxfId="6584" priority="157">
      <formula>LEN(TRIM(J313))=0</formula>
    </cfRule>
  </conditionalFormatting>
  <conditionalFormatting sqref="J318">
    <cfRule type="containsBlanks" dxfId="6583" priority="156">
      <formula>LEN(TRIM(J318))=0</formula>
    </cfRule>
  </conditionalFormatting>
  <conditionalFormatting sqref="J323">
    <cfRule type="containsBlanks" dxfId="6582" priority="155">
      <formula>LEN(TRIM(J323))=0</formula>
    </cfRule>
  </conditionalFormatting>
  <conditionalFormatting sqref="J328">
    <cfRule type="containsBlanks" dxfId="6581" priority="154">
      <formula>LEN(TRIM(J328))=0</formula>
    </cfRule>
  </conditionalFormatting>
  <conditionalFormatting sqref="J333">
    <cfRule type="containsBlanks" dxfId="6580" priority="153">
      <formula>LEN(TRIM(J333))=0</formula>
    </cfRule>
  </conditionalFormatting>
  <conditionalFormatting sqref="H115">
    <cfRule type="expression" dxfId="6579" priority="150">
      <formula>#REF!="Don't know"</formula>
    </cfRule>
    <cfRule type="expression" dxfId="6578" priority="151">
      <formula>#REF!="No"</formula>
    </cfRule>
    <cfRule type="containsBlanks" dxfId="6577" priority="152">
      <formula>LEN(TRIM(H115))=0</formula>
    </cfRule>
  </conditionalFormatting>
  <conditionalFormatting sqref="K45:L45 K43:L43">
    <cfRule type="containsBlanks" dxfId="6576" priority="149">
      <formula>LEN(TRIM(K43))=0</formula>
    </cfRule>
  </conditionalFormatting>
  <conditionalFormatting sqref="K50:L54">
    <cfRule type="containsBlanks" dxfId="6575" priority="148">
      <formula>LEN(TRIM(K50))=0</formula>
    </cfRule>
  </conditionalFormatting>
  <conditionalFormatting sqref="H115:J115">
    <cfRule type="expression" dxfId="6574" priority="146">
      <formula>IF($G$111,"No")</formula>
    </cfRule>
    <cfRule type="expression" dxfId="6573" priority="147">
      <formula>IF+$G$111="No"</formula>
    </cfRule>
  </conditionalFormatting>
  <conditionalFormatting sqref="H114">
    <cfRule type="expression" dxfId="6572" priority="143">
      <formula>#REF!="Don't know"</formula>
    </cfRule>
    <cfRule type="expression" dxfId="6571" priority="144">
      <formula>#REF!="No"</formula>
    </cfRule>
    <cfRule type="containsBlanks" dxfId="6570" priority="145">
      <formula>LEN(TRIM(H114))=0</formula>
    </cfRule>
  </conditionalFormatting>
  <conditionalFormatting sqref="H116">
    <cfRule type="expression" dxfId="6569" priority="140">
      <formula>#REF!="Don't know"</formula>
    </cfRule>
    <cfRule type="expression" dxfId="6568" priority="141">
      <formula>#REF!="No"</formula>
    </cfRule>
    <cfRule type="containsBlanks" dxfId="6567" priority="142">
      <formula>LEN(TRIM(H116))=0</formula>
    </cfRule>
  </conditionalFormatting>
  <conditionalFormatting sqref="M43 M50:M54 M45">
    <cfRule type="containsBlanks" dxfId="6566" priority="139">
      <formula>LEN(TRIM(M43))=0</formula>
    </cfRule>
  </conditionalFormatting>
  <conditionalFormatting sqref="O64:O69">
    <cfRule type="containsBlanks" dxfId="6565" priority="137">
      <formula>LEN(TRIM(O64))=0</formula>
    </cfRule>
  </conditionalFormatting>
  <conditionalFormatting sqref="O71:O79">
    <cfRule type="containsBlanks" dxfId="6564" priority="136">
      <formula>LEN(TRIM(O71))=0</formula>
    </cfRule>
  </conditionalFormatting>
  <conditionalFormatting sqref="O89:O109">
    <cfRule type="containsBlanks" dxfId="6563" priority="134">
      <formula>LEN(TRIM(O89))=0</formula>
    </cfRule>
    <cfRule type="containsBlanks" dxfId="6562" priority="135">
      <formula>LEN(TRIM(O89))=0</formula>
    </cfRule>
  </conditionalFormatting>
  <conditionalFormatting sqref="O122:O137">
    <cfRule type="containsBlanks" dxfId="6561" priority="133">
      <formula>LEN(TRIM(O122))=0</formula>
    </cfRule>
  </conditionalFormatting>
  <conditionalFormatting sqref="O139:O240">
    <cfRule type="containsBlanks" dxfId="6560" priority="132">
      <formula>LEN(TRIM(O139))=0</formula>
    </cfRule>
  </conditionalFormatting>
  <conditionalFormatting sqref="O228:O235">
    <cfRule type="containsBlanks" dxfId="6559" priority="126">
      <formula>LEN(TRIM(O228))=0</formula>
    </cfRule>
    <cfRule type="containsBlanks" dxfId="6558" priority="131">
      <formula>LEN(TRIM(O228))=0</formula>
    </cfRule>
  </conditionalFormatting>
  <conditionalFormatting sqref="O151:O162">
    <cfRule type="containsBlanks" dxfId="6557" priority="130">
      <formula>LEN(TRIM(O151))=0</formula>
    </cfRule>
  </conditionalFormatting>
  <conditionalFormatting sqref="O194:O198">
    <cfRule type="containsBlanks" dxfId="6556" priority="129">
      <formula>LEN(TRIM(O194))=0</formula>
    </cfRule>
  </conditionalFormatting>
  <conditionalFormatting sqref="O203:O219">
    <cfRule type="containsBlanks" dxfId="6555" priority="128">
      <formula>LEN(TRIM(O203))=0</formula>
    </cfRule>
  </conditionalFormatting>
  <conditionalFormatting sqref="O220:O226">
    <cfRule type="containsBlanks" dxfId="6554" priority="127">
      <formula>LEN(TRIM(O220))=0</formula>
    </cfRule>
  </conditionalFormatting>
  <conditionalFormatting sqref="O236">
    <cfRule type="containsBlanks" dxfId="6553" priority="125">
      <formula>LEN(TRIM(O236))=0</formula>
    </cfRule>
  </conditionalFormatting>
  <conditionalFormatting sqref="O236:O240">
    <cfRule type="containsBlanks" dxfId="6552" priority="123">
      <formula>LEN(TRIM(O236))=0</formula>
    </cfRule>
    <cfRule type="containsBlanks" dxfId="6551" priority="124">
      <formula>LEN(TRIM(O236))=0</formula>
    </cfRule>
  </conditionalFormatting>
  <conditionalFormatting sqref="O242:O250">
    <cfRule type="containsBlanks" dxfId="6550" priority="121">
      <formula>LEN(TRIM(O242))=0</formula>
    </cfRule>
    <cfRule type="containsBlanks" dxfId="6549" priority="122">
      <formula>LEN(TRIM(O242))=0</formula>
    </cfRule>
  </conditionalFormatting>
  <conditionalFormatting sqref="O255">
    <cfRule type="containsBlanks" dxfId="6548" priority="120">
      <formula>LEN(TRIM(O255))=0</formula>
    </cfRule>
  </conditionalFormatting>
  <conditionalFormatting sqref="O277:O281">
    <cfRule type="containsBlanks" dxfId="6547" priority="119">
      <formula>LEN(TRIM(O277))=0</formula>
    </cfRule>
  </conditionalFormatting>
  <conditionalFormatting sqref="O289:O294">
    <cfRule type="containsBlanks" dxfId="6546" priority="118">
      <formula>LEN(TRIM(O289))=0</formula>
    </cfRule>
  </conditionalFormatting>
  <conditionalFormatting sqref="O296:O336">
    <cfRule type="timePeriod" dxfId="6545" priority="117" timePeriod="yesterday">
      <formula>FLOOR(O296,1)=TODAY()-1</formula>
    </cfRule>
  </conditionalFormatting>
  <conditionalFormatting sqref="F84:J84">
    <cfRule type="containsBlanks" dxfId="6544" priority="116">
      <formula>LEN(TRIM(F84))=0</formula>
    </cfRule>
  </conditionalFormatting>
  <conditionalFormatting sqref="G36">
    <cfRule type="expression" dxfId="6543" priority="114">
      <formula>OR($J$33="No",$J$33="Don't know")</formula>
    </cfRule>
    <cfRule type="expression" dxfId="6542" priority="115">
      <formula>$J$33="No"</formula>
    </cfRule>
  </conditionalFormatting>
  <conditionalFormatting sqref="I10:I11">
    <cfRule type="expression" dxfId="6541" priority="113">
      <formula>$I$6="No"</formula>
    </cfRule>
  </conditionalFormatting>
  <conditionalFormatting sqref="I12">
    <cfRule type="expression" dxfId="6540" priority="112">
      <formula>$I$6="No"</formula>
    </cfRule>
  </conditionalFormatting>
  <conditionalFormatting sqref="I13:I18 K19:N23">
    <cfRule type="expression" dxfId="6539" priority="111">
      <formula>OR($I$6="No",$I$6="Don't know")</formula>
    </cfRule>
  </conditionalFormatting>
  <conditionalFormatting sqref="I10:I12">
    <cfRule type="expression" dxfId="6538" priority="110">
      <formula>OR($I$6="No",$I$6="Don't know")</formula>
    </cfRule>
  </conditionalFormatting>
  <conditionalFormatting sqref="I19:I23">
    <cfRule type="expression" dxfId="6537" priority="104">
      <formula>OR($I$6="No",$I$6="Don't know")</formula>
    </cfRule>
    <cfRule type="expression" dxfId="6536" priority="105">
      <formula>$I$6="No"</formula>
    </cfRule>
    <cfRule type="containsBlanks" dxfId="6535" priority="106">
      <formula>LEN(TRIM(I19))=0</formula>
    </cfRule>
    <cfRule type="expression" dxfId="6534" priority="107">
      <formula>$N$13="No"</formula>
    </cfRule>
    <cfRule type="expression" dxfId="6533" priority="108">
      <formula>$N$13="Not applicable"</formula>
    </cfRule>
    <cfRule type="expression" dxfId="6532" priority="109">
      <formula>$N$13="Don't know"</formula>
    </cfRule>
  </conditionalFormatting>
  <conditionalFormatting sqref="F43 F45:M45">
    <cfRule type="expression" dxfId="6531" priority="103">
      <formula>OR($I$40="No",$I$40="Don't know")</formula>
    </cfRule>
  </conditionalFormatting>
  <conditionalFormatting sqref="G43:M43">
    <cfRule type="expression" dxfId="6530" priority="102">
      <formula>OR($I$40="No",$I$40="Don't know")</formula>
    </cfRule>
  </conditionalFormatting>
  <conditionalFormatting sqref="J111:N111">
    <cfRule type="expression" dxfId="6529" priority="101">
      <formula>OR($G$111="No",$G$111="Don't know")</formula>
    </cfRule>
  </conditionalFormatting>
  <conditionalFormatting sqref="H114:J116">
    <cfRule type="expression" dxfId="6528" priority="100">
      <formula>OR($G$111="No",$G$111="Don't know")</formula>
    </cfRule>
  </conditionalFormatting>
  <conditionalFormatting sqref="L10:N18">
    <cfRule type="expression" dxfId="6527" priority="98">
      <formula>OR($I$6="No",$I$6="Don't know")</formula>
    </cfRule>
  </conditionalFormatting>
  <conditionalFormatting sqref="H36:J36 H37">
    <cfRule type="expression" dxfId="6526" priority="97">
      <formula>OR($J$33="No",$J$33="Don't know")</formula>
    </cfRule>
  </conditionalFormatting>
  <conditionalFormatting sqref="F84:N87">
    <cfRule type="expression" dxfId="6525" priority="96">
      <formula>OR($H$82="No",$H$82="Don't know")</formula>
    </cfRule>
  </conditionalFormatting>
  <conditionalFormatting sqref="G123:I123">
    <cfRule type="expression" dxfId="6524" priority="95">
      <formula>OR($I$92="No",$I$92="Don't know")</formula>
    </cfRule>
  </conditionalFormatting>
  <conditionalFormatting sqref="J123:L123">
    <cfRule type="expression" dxfId="6523" priority="94">
      <formula>OR($G$92="No",$G$92="Don't know")</formula>
    </cfRule>
  </conditionalFormatting>
  <conditionalFormatting sqref="G124:I124">
    <cfRule type="expression" dxfId="6522" priority="93">
      <formula>OR($I$93="No",$I$93="Don't know")</formula>
    </cfRule>
  </conditionalFormatting>
  <conditionalFormatting sqref="J124:L124">
    <cfRule type="expression" dxfId="6521" priority="92">
      <formula>OR($G$93="No",$G$93="Don't know")</formula>
    </cfRule>
  </conditionalFormatting>
  <conditionalFormatting sqref="G125:I125">
    <cfRule type="expression" dxfId="6520" priority="91">
      <formula>OR($I$94="No",$I$94="Don't know")</formula>
    </cfRule>
  </conditionalFormatting>
  <conditionalFormatting sqref="G126">
    <cfRule type="containsBlanks" dxfId="6519" priority="90">
      <formula>LEN(TRIM(G126))=0</formula>
    </cfRule>
  </conditionalFormatting>
  <conditionalFormatting sqref="G126:I126">
    <cfRule type="expression" dxfId="6518" priority="89">
      <formula>OR($I$94="No",$I$94="Don't know")</formula>
    </cfRule>
  </conditionalFormatting>
  <conditionalFormatting sqref="J125:L125">
    <cfRule type="expression" dxfId="6517" priority="88">
      <formula>OR($G$94="No",$G$94="Don't know")</formula>
    </cfRule>
  </conditionalFormatting>
  <conditionalFormatting sqref="J126">
    <cfRule type="containsBlanks" dxfId="6516" priority="87">
      <formula>LEN(TRIM(J126))=0</formula>
    </cfRule>
  </conditionalFormatting>
  <conditionalFormatting sqref="J126:L126">
    <cfRule type="expression" dxfId="6515" priority="86">
      <formula>OR($G$94="No",$G$94="Don't know")</formula>
    </cfRule>
  </conditionalFormatting>
  <conditionalFormatting sqref="G127:I127">
    <cfRule type="expression" dxfId="6514" priority="85">
      <formula>OR($I$95="No",$I$95="Don't know")</formula>
    </cfRule>
  </conditionalFormatting>
  <conditionalFormatting sqref="J127:L127">
    <cfRule type="expression" dxfId="6513" priority="84">
      <formula>OR($G$95="No",$G$95="Don't know")</formula>
    </cfRule>
  </conditionalFormatting>
  <conditionalFormatting sqref="G128:I128">
    <cfRule type="expression" dxfId="6512" priority="83">
      <formula>OR($I$96="No",$I$96="Don't know")</formula>
    </cfRule>
  </conditionalFormatting>
  <conditionalFormatting sqref="J128:L128">
    <cfRule type="expression" dxfId="6511" priority="82">
      <formula>OR($G$96="No",$G$96="Don't know")</formula>
    </cfRule>
  </conditionalFormatting>
  <conditionalFormatting sqref="G129:I129">
    <cfRule type="expression" dxfId="6510" priority="81">
      <formula>OR($I$97="No",$I$97="Don't know")</formula>
    </cfRule>
  </conditionalFormatting>
  <conditionalFormatting sqref="G130:I130">
    <cfRule type="expression" dxfId="6509" priority="80">
      <formula>OR($I$98="No",$I$98="Don't know")</formula>
    </cfRule>
  </conditionalFormatting>
  <conditionalFormatting sqref="J130:L130">
    <cfRule type="expression" dxfId="6508" priority="79">
      <formula>OR($G$98="No",$G$98="Don't know")</formula>
    </cfRule>
  </conditionalFormatting>
  <conditionalFormatting sqref="J131:L131">
    <cfRule type="expression" dxfId="6507" priority="78">
      <formula>OR($G$99="No",$G$99="Don't know")</formula>
    </cfRule>
  </conditionalFormatting>
  <conditionalFormatting sqref="G132:I133">
    <cfRule type="expression" dxfId="6506" priority="77">
      <formula>OR($I$100="No",$I$100="Don't know")</formula>
    </cfRule>
  </conditionalFormatting>
  <conditionalFormatting sqref="J132:L133">
    <cfRule type="expression" dxfId="6505" priority="76">
      <formula>OR($G$100="No",$G$100="Don't know")</formula>
    </cfRule>
  </conditionalFormatting>
  <conditionalFormatting sqref="G134:I134">
    <cfRule type="expression" dxfId="6504" priority="75">
      <formula>OR($I$102="No",$I$102="Don't know")</formula>
    </cfRule>
  </conditionalFormatting>
  <conditionalFormatting sqref="J134:L134">
    <cfRule type="expression" dxfId="6503" priority="74">
      <formula>OR($G$102="No",$G$102="Don't know")</formula>
    </cfRule>
  </conditionalFormatting>
  <conditionalFormatting sqref="J135:L135">
    <cfRule type="expression" dxfId="6502" priority="73">
      <formula>OR($G$103="No",$G$103="Don't know")</formula>
    </cfRule>
  </conditionalFormatting>
  <conditionalFormatting sqref="G135:I135">
    <cfRule type="expression" dxfId="6501" priority="72">
      <formula>OR($I$103="No",$I$103="Don't know")</formula>
    </cfRule>
  </conditionalFormatting>
  <conditionalFormatting sqref="H118:J118">
    <cfRule type="expression" dxfId="6500" priority="71">
      <formula>OR($H$117="No",$H$117="Don't know")</formula>
    </cfRule>
  </conditionalFormatting>
  <conditionalFormatting sqref="H120:J120">
    <cfRule type="expression" dxfId="6499" priority="70">
      <formula>OR($H$119="No",$H$119="Don't know")</formula>
    </cfRule>
  </conditionalFormatting>
  <conditionalFormatting sqref="H197:J197">
    <cfRule type="expression" dxfId="6498" priority="69">
      <formula>AND($H$195="No",$H$196="No")</formula>
    </cfRule>
  </conditionalFormatting>
  <conditionalFormatting sqref="H201:J202">
    <cfRule type="expression" dxfId="6497" priority="68">
      <formula>AND($H$195="No",$H$196="No")</formula>
    </cfRule>
  </conditionalFormatting>
  <conditionalFormatting sqref="G244 F246:G250">
    <cfRule type="expression" dxfId="6496" priority="66">
      <formula>OR($G$242="No",$G$242="Don't know")</formula>
    </cfRule>
  </conditionalFormatting>
  <conditionalFormatting sqref="H279:J279">
    <cfRule type="expression" dxfId="6495" priority="65">
      <formula>OR($H$278="No",$H$278="Don't know",$H$277="No",$H$277="Don't know")</formula>
    </cfRule>
  </conditionalFormatting>
  <conditionalFormatting sqref="H278:J278">
    <cfRule type="expression" dxfId="6494" priority="64">
      <formula>OR($H$277="No",$H$277="Don't know")</formula>
    </cfRule>
  </conditionalFormatting>
  <conditionalFormatting sqref="H293:J293">
    <cfRule type="expression" dxfId="6493" priority="62">
      <formula>OR($H$292="No",$H$292="Don't know",$H$292="Not applicable")</formula>
    </cfRule>
  </conditionalFormatting>
  <conditionalFormatting sqref="F198:J198">
    <cfRule type="expression" dxfId="6492" priority="60">
      <formula>OR($H$197="No",$H$197="Don't know",$H$197="Not applicable (no fees)")</formula>
    </cfRule>
  </conditionalFormatting>
  <conditionalFormatting sqref="F200:J200">
    <cfRule type="expression" dxfId="6491" priority="59">
      <formula>$H$199="No"</formula>
    </cfRule>
  </conditionalFormatting>
  <conditionalFormatting sqref="H202:J202">
    <cfRule type="expression" dxfId="6490" priority="58">
      <formula>OR($H$201="No","Don't know")</formula>
    </cfRule>
  </conditionalFormatting>
  <conditionalFormatting sqref="H339:N339">
    <cfRule type="expression" dxfId="6489" priority="57">
      <formula>OR($H$338="No",$H$338="Don't know")</formula>
    </cfRule>
  </conditionalFormatting>
  <conditionalFormatting sqref="J26">
    <cfRule type="containsBlanks" dxfId="6488" priority="55">
      <formula>LEN(TRIM(J26))=0</formula>
    </cfRule>
  </conditionalFormatting>
  <conditionalFormatting sqref="J25">
    <cfRule type="containsBlanks" dxfId="6487" priority="56">
      <formula>LEN(TRIM(J25))=0</formula>
    </cfRule>
  </conditionalFormatting>
  <conditionalFormatting sqref="H347 H350">
    <cfRule type="containsBlanks" dxfId="6486" priority="53">
      <formula>LEN(TRIM(H347))=0</formula>
    </cfRule>
    <cfRule type="containsBlanks" priority="54">
      <formula>LEN(TRIM(H347))=0</formula>
    </cfRule>
  </conditionalFormatting>
  <conditionalFormatting sqref="H348">
    <cfRule type="containsBlanks" dxfId="6485" priority="51">
      <formula>LEN(TRIM(H348))=0</formula>
    </cfRule>
    <cfRule type="containsBlanks" priority="52">
      <formula>LEN(TRIM(H348))=0</formula>
    </cfRule>
  </conditionalFormatting>
  <conditionalFormatting sqref="H349">
    <cfRule type="containsBlanks" dxfId="6484" priority="49">
      <formula>LEN(TRIM(H349))=0</formula>
    </cfRule>
    <cfRule type="containsBlanks" priority="50">
      <formula>LEN(TRIM(H349))=0</formula>
    </cfRule>
  </conditionalFormatting>
  <conditionalFormatting sqref="H345:H346">
    <cfRule type="containsBlanks" dxfId="6483" priority="47">
      <formula>LEN(TRIM(H345))=0</formula>
    </cfRule>
    <cfRule type="containsBlanks" priority="48">
      <formula>LEN(TRIM(H345))=0</formula>
    </cfRule>
  </conditionalFormatting>
  <conditionalFormatting sqref="H344">
    <cfRule type="containsBlanks" dxfId="6482" priority="45">
      <formula>LEN(TRIM(H344))=0</formula>
    </cfRule>
    <cfRule type="containsBlanks" priority="46">
      <formula>LEN(TRIM(H344))=0</formula>
    </cfRule>
  </conditionalFormatting>
  <conditionalFormatting sqref="H345:I345">
    <cfRule type="expression" dxfId="6481" priority="44">
      <formula>OR($H$344="No",$H$344="Don't know")</formula>
    </cfRule>
  </conditionalFormatting>
  <conditionalFormatting sqref="H351">
    <cfRule type="containsBlanks" dxfId="6480" priority="42">
      <formula>LEN(TRIM(H351))=0</formula>
    </cfRule>
    <cfRule type="containsBlanks" priority="43">
      <formula>LEN(TRIM(H351))=0</formula>
    </cfRule>
  </conditionalFormatting>
  <conditionalFormatting sqref="I102:N103">
    <cfRule type="containsBlanks" dxfId="6479" priority="41">
      <formula>LEN(TRIM(I102))=0</formula>
    </cfRule>
  </conditionalFormatting>
  <conditionalFormatting sqref="H113">
    <cfRule type="expression" dxfId="6478" priority="38">
      <formula>#REF!="Don't know"</formula>
    </cfRule>
    <cfRule type="expression" dxfId="6477" priority="39">
      <formula>#REF!="No"</formula>
    </cfRule>
    <cfRule type="containsBlanks" dxfId="6476" priority="40">
      <formula>LEN(TRIM(H113))=0</formula>
    </cfRule>
  </conditionalFormatting>
  <conditionalFormatting sqref="L141:L150">
    <cfRule type="expression" dxfId="6475" priority="36">
      <formula>$F$220="Don't know"</formula>
    </cfRule>
    <cfRule type="expression" dxfId="6474" priority="37">
      <formula>$F$220="No"</formula>
    </cfRule>
  </conditionalFormatting>
  <conditionalFormatting sqref="L140:M140">
    <cfRule type="expression" dxfId="6473" priority="31">
      <formula>$F$220="Don't know"</formula>
    </cfRule>
    <cfRule type="expression" dxfId="6472" priority="32">
      <formula>$F$220="No"</formula>
    </cfRule>
    <cfRule type="expression" dxfId="6471" priority="34">
      <formula>$F$220="Don't know"</formula>
    </cfRule>
    <cfRule type="expression" dxfId="6470" priority="35">
      <formula>$F$220="No"</formula>
    </cfRule>
  </conditionalFormatting>
  <conditionalFormatting sqref="L140:N140 F140:F150 L141:L150">
    <cfRule type="containsBlanks" dxfId="6469" priority="33">
      <formula>LEN(TRIM(F140))=0</formula>
    </cfRule>
  </conditionalFormatting>
  <conditionalFormatting sqref="F152:F162">
    <cfRule type="containsBlanks" dxfId="6468" priority="30">
      <formula>LEN(TRIM(F152))=0</formula>
    </cfRule>
  </conditionalFormatting>
  <conditionalFormatting sqref="L165">
    <cfRule type="expression" dxfId="6467" priority="28">
      <formula>$F$220="Don't know"</formula>
    </cfRule>
    <cfRule type="expression" dxfId="6466" priority="29">
      <formula>$F$220="No"</formula>
    </cfRule>
  </conditionalFormatting>
  <conditionalFormatting sqref="L164:M164">
    <cfRule type="expression" dxfId="6465" priority="23">
      <formula>$F$220="Don't know"</formula>
    </cfRule>
    <cfRule type="expression" dxfId="6464" priority="24">
      <formula>$F$220="No"</formula>
    </cfRule>
    <cfRule type="expression" dxfId="6463" priority="26">
      <formula>$F$220="Don't know"</formula>
    </cfRule>
    <cfRule type="expression" dxfId="6462" priority="27">
      <formula>$F$220="No"</formula>
    </cfRule>
  </conditionalFormatting>
  <conditionalFormatting sqref="L164:N164 F164:F174 L165">
    <cfRule type="containsBlanks" dxfId="6461" priority="25">
      <formula>LEN(TRIM(F164))=0</formula>
    </cfRule>
  </conditionalFormatting>
  <conditionalFormatting sqref="L166:L174">
    <cfRule type="containsBlanks" dxfId="6460" priority="20">
      <formula>LEN(TRIM(L166))=0</formula>
    </cfRule>
    <cfRule type="expression" dxfId="6459" priority="21">
      <formula>$F$220="Don't know"</formula>
    </cfRule>
    <cfRule type="expression" dxfId="6458" priority="22">
      <formula>$F$220="No"</formula>
    </cfRule>
  </conditionalFormatting>
  <conditionalFormatting sqref="F176:F186">
    <cfRule type="containsBlanks" dxfId="6457" priority="19">
      <formula>LEN(TRIM(F176))=0</formula>
    </cfRule>
  </conditionalFormatting>
  <conditionalFormatting sqref="I45:J45">
    <cfRule type="expression" dxfId="6456" priority="14">
      <formula>OR($I$40="No",$I$40="Don't know")</formula>
    </cfRule>
    <cfRule type="expression" dxfId="6455" priority="18">
      <formula>OR($I$40="No",$I$40="Don't know")</formula>
    </cfRule>
  </conditionalFormatting>
  <conditionalFormatting sqref="I37:J37">
    <cfRule type="expression" dxfId="6454" priority="16">
      <formula>OR($J$33="No",$J$33="Don't know")</formula>
    </cfRule>
    <cfRule type="containsBlanks" dxfId="6453" priority="17">
      <formula>LEN(TRIM(I37))=0</formula>
    </cfRule>
  </conditionalFormatting>
  <conditionalFormatting sqref="K43:L43">
    <cfRule type="expression" dxfId="6452" priority="15">
      <formula>OR($I$40="No",$I$40="Don't know")</formula>
    </cfRule>
  </conditionalFormatting>
  <conditionalFormatting sqref="I50:J51">
    <cfRule type="expression" dxfId="6451" priority="10">
      <formula>OR($I$40="No",$I$40="Don't know")</formula>
    </cfRule>
    <cfRule type="expression" dxfId="6450" priority="11">
      <formula>OR($I$40="No",$I$40="Don't know")</formula>
    </cfRule>
    <cfRule type="expression" dxfId="6449" priority="12">
      <formula>OR($I$40="No",$I$40="Don't know")</formula>
    </cfRule>
    <cfRule type="containsBlanks" dxfId="6448" priority="13">
      <formula>LEN(TRIM(I50))=0</formula>
    </cfRule>
  </conditionalFormatting>
  <conditionalFormatting sqref="I52:J54">
    <cfRule type="expression" dxfId="6447" priority="6">
      <formula>OR($I$40="No",$I$40="Don't know")</formula>
    </cfRule>
    <cfRule type="expression" dxfId="6446" priority="7">
      <formula>OR($I$40="No",$I$40="Don't know")</formula>
    </cfRule>
    <cfRule type="expression" dxfId="6445" priority="8">
      <formula>OR($I$40="No",$I$40="Don't know")</formula>
    </cfRule>
    <cfRule type="containsBlanks" dxfId="6444" priority="9">
      <formula>LEN(TRIM(I52))=0</formula>
    </cfRule>
  </conditionalFormatting>
  <conditionalFormatting sqref="H256:I257">
    <cfRule type="containsBlanks" dxfId="6443" priority="5">
      <formula>LEN(TRIM(H256))=0</formula>
    </cfRule>
  </conditionalFormatting>
  <conditionalFormatting sqref="K256:L257">
    <cfRule type="containsBlanks" dxfId="6442" priority="4">
      <formula>LEN(TRIM(K256))=0</formula>
    </cfRule>
  </conditionalFormatting>
  <conditionalFormatting sqref="G37">
    <cfRule type="expression" dxfId="6441" priority="1">
      <formula>OR($J$33="No",$J$33="Don't know")</formula>
    </cfRule>
    <cfRule type="expression" dxfId="6440" priority="2">
      <formula>$J$33="No"</formula>
    </cfRule>
    <cfRule type="containsBlanks" dxfId="6439" priority="3">
      <formula>LEN(TRIM(G37))=0</formula>
    </cfRule>
  </conditionalFormatting>
  <dataValidations count="59">
    <dataValidation type="list" showInputMessage="1" showErrorMessage="1" sqref="J298:K298 J303:K303 J313:K313 J318:K318 J323:K323 J328:K328 J333:K333" xr:uid="{90B8DF4E-96A5-104F-9E42-80A1EDDBBF49}">
      <formula1>"WHO-prequalified, SRA, Both WHO-PQ and SRA,No SRA or WHO-PQ products registered,Don't know"</formula1>
    </dataValidation>
    <dataValidation type="list" showInputMessage="1" showErrorMessage="1" sqref="H197" xr:uid="{793B868F-ACA5-FB46-ACD8-B3EA61BC7D55}">
      <formula1>"Yes, No, Don't know,Not applicable (no fees)"</formula1>
    </dataValidation>
    <dataValidation type="list" showInputMessage="1" showErrorMessage="1" sqref="G244" xr:uid="{17380159-9AEC-0C4A-A406-E438FA7BF88D}">
      <formula1>"Yes, No, Don't know, Not applicable (no LMIS)"</formula1>
    </dataValidation>
    <dataValidation type="list" showInputMessage="1" showErrorMessage="1" sqref="F233:F235 F231 J65:J68" xr:uid="{5E6919AD-F618-AE47-ABCA-58076F740A7A}">
      <formula1>"Yes, No, Don't know,Not applicable"</formula1>
    </dataValidation>
    <dataValidation type="list" showInputMessage="1" showErrorMessage="1" sqref="F236 F229" xr:uid="{64412C66-19E1-2D48-9511-50FB785298C8}">
      <formula1>"Yes, No"</formula1>
    </dataValidation>
    <dataValidation type="list" showInputMessage="1" showErrorMessage="1" sqref="M50:M54 M43 M45" xr:uid="{228153B1-A5CC-4F4D-A077-F56B3E94BEA4}">
      <formula1>"Purchase/P.O. date,Shipment date,Delivery date,Other,Unknown,Not applicable"</formula1>
    </dataValidation>
    <dataValidation type="list" showInputMessage="1" showErrorMessage="1" sqref="H347:I347" xr:uid="{D2014E73-287C-2C42-842E-9FD60C485924}">
      <formula1>"No impact, Reduced frequency of meetings, Prevented ability to meet, Don't know, Not applicable (no committee)"</formula1>
    </dataValidation>
    <dataValidation type="list" showInputMessage="1" showErrorMessage="1" sqref="F237:F240 I18 I10:I16 H201 H115:J115 I22:I23 H277:J278 M140:N140 L140:L150 M164:N164 L164:L174" xr:uid="{E74ECCE9-226F-9A48-A011-DB8FB3E8EDF8}">
      <formula1>"Yes, No, Don't know, Not applicable"</formula1>
    </dataValidation>
    <dataValidation type="list" showInputMessage="1" showErrorMessage="1" error="Please choose from the dropdown list." sqref="I21" xr:uid="{6BCBC8CB-6A8D-2948-8CAC-BEB5E64255E4}">
      <formula1>"0 times, 1 time, 2-3 times, 4 or more times, Don't know, Not applicable"</formula1>
    </dataValidation>
    <dataValidation type="list" showInputMessage="1" showErrorMessage="1" sqref="H25 J25" xr:uid="{061994AB-BD98-E945-813D-89C39CC19CFE}">
      <formula1>"January, February, March, April, May, June, July, August, September, October, November, December"</formula1>
    </dataValidation>
    <dataValidation type="list" showInputMessage="1" showErrorMessage="1" sqref="H30:J30" xr:uid="{FE7B0998-25FC-B946-BF7F-56BF3807B7E2}">
      <formula1>"Less than annually,Annually,Bi-annually (twice a year),Quarterly,Monthly,Ad hoc,Don't know"</formula1>
    </dataValidation>
    <dataValidation type="list" showInputMessage="1" showErrorMessage="1" sqref="G92:N104 F230 I40 F152:F162 K204:K216 H195:H196 G111 H119:J119 H117:J117 J31 H82 F140:F150 F164:F174 H187:J187 J33 H337:H338 F43 F45 G242 F176:F186 H199 I6 G106:N108" xr:uid="{0CBC875D-E242-4C44-8A1B-70371A11F65D}">
      <formula1>"Yes, No, Don't know"</formula1>
    </dataValidation>
    <dataValidation type="list" showInputMessage="1" showErrorMessage="1" sqref="F50:F54" xr:uid="{421EC5E0-8D74-0E40-B1B8-50675886DFE7}">
      <formula1>"In-kind, Cash, Don't know, Not applicable"</formula1>
    </dataValidation>
    <dataValidation type="list" showInputMessage="1" showErrorMessage="1" sqref="H137 J137:L137" xr:uid="{9CB99D91-95A7-7B46-903B-1ACE449342B7}">
      <formula1>"Community Health Worker (or equivalent), Nurse, Auxiliary Nurse, Auxiliary Nurse Midwife, Clinical Officer, Doctor, Don't know, Not applicable"</formula1>
    </dataValidation>
    <dataValidation type="list" showInputMessage="1" showErrorMessage="1" sqref="H294 H282 H286 H292 H290" xr:uid="{0D425291-7755-A744-9D31-4E1AD00F323B}">
      <formula1>"Yes, No, Don’t know, Not applicable"</formula1>
    </dataValidation>
    <dataValidation type="list" showInputMessage="1" showErrorMessage="1" sqref="H284:J285" xr:uid="{4AC1797C-25F1-994F-83FE-7BF10228087A}">
      <formula1>"Most were tested, Some were tested, None were tested, Don't know, Not applicable"</formula1>
    </dataValidation>
    <dataValidation type="list" showInputMessage="1" showErrorMessage="1" error="Please choose from the dropdown list." sqref="I19:I20" xr:uid="{9FDF08F7-EE88-6147-AEDC-0FE1761DA1E9}">
      <formula1>"Yes, No, Don't know, Not applicable"</formula1>
    </dataValidation>
    <dataValidation type="list" showInputMessage="1" showErrorMessage="1" sqref="H280:J280" xr:uid="{1A476C80-749D-D24B-98BF-8891A7811E1D}">
      <formula1>"Less than 6 months, 6 months to under 1 year, 1 year to 18 months, More than 18 months,Don’t know, Not applicable"</formula1>
    </dataValidation>
    <dataValidation type="list" showInputMessage="1" showErrorMessage="1" sqref="H281" xr:uid="{00B54911-CE15-0E40-BCDD-10B6D6F62696}">
      <formula1>"Yes,No,Don’t know, Not applicable"</formula1>
    </dataValidation>
    <dataValidation type="list" showInputMessage="1" showErrorMessage="1" sqref="H289:J289" xr:uid="{1A5633C3-35E1-8B4F-9B43-D2B8D6CEF4BD}">
      <formula1>"0,1,2-3,More than 3, Don’t know"</formula1>
    </dataValidation>
    <dataValidation type="list" showInputMessage="1" showErrorMessage="1" sqref="H287:J287" xr:uid="{781FFC34-F2FD-5C4A-BE36-C00F2CDABB9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BCA4BBC8-AEE2-7B49-8E2F-488DF395E15A}">
      <formula1>"Yes,No,Don't know,Not applicable"</formula1>
    </dataValidation>
    <dataValidation type="list" showInputMessage="1" showErrorMessage="1" sqref="H291:J291" xr:uid="{6EB49697-D02A-334F-939B-383EF3E4AC2C}">
      <formula1>"0-25%,26-50%,51-75%,76-100%, Don’t know, Not applicable"</formula1>
    </dataValidation>
    <dataValidation type="list" showInputMessage="1" showErrorMessage="1" sqref="H340:I340" xr:uid="{8EDB9AA0-7FBE-334E-AF83-95DB9BD5BB55}">
      <formula1>"Yes (PSE plan with FP/RH component),No PSE plan started/developed,Yes PSE plan but no FP/RH component,Don't know"</formula1>
    </dataValidation>
    <dataValidation type="list" showInputMessage="1" showErrorMessage="1" sqref="F246:G246" xr:uid="{05FDA4EA-A003-8845-A950-CAFA90919EC5}">
      <formula1>"Yes: All public sector facilities included, Yes: Some public sector facilities included,None, Don't know, Not applicable (no LMIS)"</formula1>
    </dataValidation>
    <dataValidation type="list" showInputMessage="1" showErrorMessage="1" sqref="F247:G247" xr:uid="{5B1D1323-85E7-694C-818E-9EF45D7CA440}">
      <formula1>"Yes: All private sector facilities included, Yes: Some private sector facilities included,None, Don't know, Not applicable (no LMIS)"</formula1>
    </dataValidation>
    <dataValidation type="list" showInputMessage="1" showErrorMessage="1" sqref="F248:G248" xr:uid="{89A05F47-D6A9-AB45-B10F-743AD5071354}">
      <formula1>"Yes: All NGO facilities included, Yes: Some NGO facilities included,None, Don't know, Not applicable (no LMIS)"</formula1>
    </dataValidation>
    <dataValidation type="list" showInputMessage="1" showErrorMessage="1" sqref="F249:G249" xr:uid="{8857EF9A-5F34-9945-AE3D-D45AB652F094}">
      <formula1>"Yes: All social marketing sites included, Yes: Some social marketing sites included,None, Don't know, Not applicable (no LMIS)"</formula1>
    </dataValidation>
    <dataValidation showInputMessage="1" showErrorMessage="1" error="Please choose from the dropdown list." sqref="K19:N23" xr:uid="{9327A409-1071-FA4A-92E9-1295C6AAB507}"/>
    <dataValidation type="list" showInputMessage="1" showErrorMessage="1" sqref="F221:G221" xr:uid="{7FCF01D2-62B7-6A47-A3F4-90DD3C34F4A9}">
      <formula1>"Yes: Extensive social marketing,Yes: Some social marketing,No,Don't know"</formula1>
    </dataValidation>
    <dataValidation type="list" showInputMessage="1" showErrorMessage="1" sqref="F223:G223" xr:uid="{1F352B6B-B0EB-1B4A-A30C-E24DFBC7175F}">
      <formula1>"Yes: Extensive mobile outreach/education,Yes: Some mobile outreach/education,No,Don't know"</formula1>
    </dataValidation>
    <dataValidation type="list" showInputMessage="1" showErrorMessage="1" sqref="F225:G225 H346:I346 H344:I344" xr:uid="{DDA54189-381A-F049-AA7F-16901F2C971B}">
      <formula1>"Yes,No,Don't know"</formula1>
    </dataValidation>
    <dataValidation type="list" showInputMessage="1" showErrorMessage="1" sqref="G227" xr:uid="{1109276C-CF3A-A745-B9F0-7F4AD24407D3}">
      <formula1>"0%,1-10%,11-20%,21-30%,31-40%,41-50%,51-60%,61-70%,71-80%,81-100%,Don't know,Not applicable"</formula1>
    </dataValidation>
    <dataValidation type="list" showInputMessage="1" showErrorMessage="1" sqref="F250:G250" xr:uid="{CDDCECDE-9C96-CF40-A51A-6627F63791F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FDCA8078-6437-7148-AEEB-98330FE8CA76}">
      <formula1>"Ministry of Finance, Ministry of Planning,Both,Neither,Don't know, Not applicable"</formula1>
    </dataValidation>
    <dataValidation type="list" showInputMessage="1" showErrorMessage="1" error="Please choose from the dropdown list." prompt="Please select from the dropdown list" sqref="G66:I68" xr:uid="{DE0AAA6C-6936-BB4F-AF6A-31BB5E69D88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K123:L125 G123:I123 G124:G136 J123:J136 K127:L136 H127:I136" xr:uid="{CD9FEE2B-AF6C-984D-992B-C8B12DE51675}">
      <formula1>"Community Health Worker (or equivalent),Auxiliary Nurse,Auxiliary Nurse Midwife,Nurse,Clinical Officer,Doctor,Don't know,Not applicable"</formula1>
    </dataValidation>
    <dataValidation type="list" showInputMessage="1" showErrorMessage="1" sqref="F222:G222" xr:uid="{C584A0D6-F092-2D49-93B4-31611B172756}">
      <formula1>"Yes: Extensive mass media,Yes: Some mass media,No,Don't know"</formula1>
    </dataValidation>
    <dataValidation type="list" showInputMessage="1" showErrorMessage="1" sqref="F224:G224" xr:uid="{8702CE9B-9BAF-264C-AC81-308AD442FC5E}">
      <formula1>"Yes: Extensive community mobilization/engagement,Yes: Some community mobilization/engagement,No,Don't know"</formula1>
    </dataValidation>
    <dataValidation type="list" showInputMessage="1" showErrorMessage="1" sqref="H283:J283" xr:uid="{D5C5E1EE-DAD0-9448-AC31-DB94A9C28037}">
      <formula1>"Yes - ISO certified, Yes - WHO-PQ, Yes - both ISO certified and WHO-PQ,Neither, Don’t know, Not applicable"</formula1>
    </dataValidation>
    <dataValidation type="list" showInputMessage="1" showErrorMessage="1" sqref="J301:K301 J306:K306 J311:K311 J316:K316 J326:K326 J331:K331 J336:K336 J321:K321" xr:uid="{10B75B2E-809C-964D-817B-A3F141462C24}">
      <formula1>"0,1,2 or more,Don't know"</formula1>
    </dataValidation>
    <dataValidation type="list" showInputMessage="1" showErrorMessage="1" sqref="H276:J276" xr:uid="{EDA8EB4A-A07C-2C41-B5A7-02319E15E9BD}">
      <formula1>"Yes, No, Don’t know, Not applicable (No NMRA)"</formula1>
    </dataValidation>
    <dataValidation type="list" showInputMessage="1" showErrorMessage="1" sqref="H341:I341" xr:uid="{F3C4636E-463E-3B4E-9E57-069C5185249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5989CDF8-93BB-6143-B367-461FAFC37A4F}">
      <formula1>"WHO-prequalified, SRA, Both WHO-PQ and SRA,No SRA or WHO-PQ products registered,Don’t know"</formula1>
    </dataValidation>
    <dataValidation type="list" showInputMessage="1" showErrorMessage="1" sqref="J309:K309 J329 J334 J304 J299 J314 J319 J324" xr:uid="{98F869CA-705E-4F42-9035-320B1A5F856B}">
      <formula1>"0,1,2-3,More than 3,Don't know"</formula1>
    </dataValidation>
    <dataValidation type="list" showInputMessage="1" showErrorMessage="1" sqref="H116:J116" xr:uid="{F979539E-A4A3-A642-8009-994B067F59E3}">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FF54EC5-9BEA-564D-8901-54E28CBDAD5C}">
      <formula1>0</formula1>
      <formula2>100000000</formula2>
    </dataValidation>
    <dataValidation type="decimal" showInputMessage="1" showErrorMessage="1" error="Enter a numeric quantity only." sqref="K50:L54" xr:uid="{802AFB9C-F6A8-2A4C-AEAA-3E30078E74FF}">
      <formula1>0</formula1>
      <formula2>1000000000</formula2>
    </dataValidation>
    <dataValidation type="decimal" showInputMessage="1" showErrorMessage="1" error="Enter a numeric value here only (in USD)." sqref="G50:H54" xr:uid="{688895D5-5E7B-DF48-BF46-EDB0AB78E0CB}">
      <formula1>0</formula1>
      <formula2>500000000</formula2>
    </dataValidation>
    <dataValidation type="decimal" showInputMessage="1" showErrorMessage="1" error="Enter a numeric quantity here only." sqref="K45:L45 K43:L43" xr:uid="{9E9449E7-46F3-734D-B843-C4944586AFC3}">
      <formula1>0</formula1>
      <formula2>1000000000</formula2>
    </dataValidation>
    <dataValidation type="custom" operator="lessThanOrEqual" showInputMessage="1" showErrorMessage="1" error="This number cannot exceed the total number of stock status observations (column I)." sqref="I268 I256:I257 I261 H254:H257 I259 H259:H261 I264 I266 H263:H268 H270:I272" xr:uid="{4F84C09F-C94B-724E-89AA-35C5BFA7B4B9}">
      <formula1>H254&lt;=I254</formula1>
    </dataValidation>
    <dataValidation type="custom" showInputMessage="1" showErrorMessage="1" error="This number must be greater than or equal to the number of stocked out observations (Column H)." sqref="I267 I254:I255 I260 I263 I265" xr:uid="{6CE84937-E812-7643-AF27-A9A92FD2558D}">
      <formula1>I254&gt;=H254</formula1>
    </dataValidation>
    <dataValidation type="custom" showInputMessage="1" showErrorMessage="1" error="This number must be less than or equal to the total number of SDPs reporting (stock observations) (Column L)." sqref="K263:K268 K254:K257 K259:K261 K270:K272" xr:uid="{869DE134-B65E-AE44-A772-FC54DA19973C}">
      <formula1>K254&lt;=L254</formula1>
    </dataValidation>
    <dataValidation type="list" showInputMessage="1" showErrorMessage="1" sqref="H26 J26" xr:uid="{9298FB02-CB0C-0B46-A5C7-BAA9E0C2EBAB}">
      <formula1>"2017,2018,2019,2020,2021"</formula1>
    </dataValidation>
    <dataValidation type="custom" showInputMessage="1" showErrorMessage="1" error="This number must be greater than or equal to the total number of stocked out observations (Column K)." sqref="L254:L257 L263:L268 L259:L261 L270:L272" xr:uid="{5FDC252F-1632-5A44-806E-1ADAFD39A9E6}">
      <formula1>L254&gt;=K254</formula1>
    </dataValidation>
    <dataValidation type="list" showInputMessage="1" showErrorMessage="1" sqref="H349:I349" xr:uid="{48927395-0F19-0C4E-A771-5CE28D785814}">
      <formula1>"High Impact, Medium Impact, Low Impact, No Impact, Unknown"</formula1>
    </dataValidation>
    <dataValidation type="list" showInputMessage="1" showErrorMessage="1" sqref="H348:I348" xr:uid="{9D190006-6AD4-564A-8E2E-C61540D29844}">
      <formula1>"All or most of the budget line shifted to COVID response, Some of the budget shifted,None of the budget shifted (i.e. no Impact), unknown, not applicable"</formula1>
    </dataValidation>
    <dataValidation type="decimal" showInputMessage="1" showErrorMessage="1" error="Enter a numeric value here only (in USD)." sqref="G36" xr:uid="{C09578E8-3AE7-9147-A132-14696F82D25B}">
      <formula1>0</formula1>
      <formula2>100000000</formula2>
    </dataValidation>
    <dataValidation type="list" showInputMessage="1" showErrorMessage="1" sqref="H189:J192" xr:uid="{6BC31E0C-E70C-A74E-A4F1-4A4C142E9824}">
      <formula1>"Yes,No,Don't know, Not applicable"</formula1>
    </dataValidation>
  </dataValidations>
  <hyperlinks>
    <hyperlink ref="H3" location="'All Country Summary (2021) '!A1" display="Go to summary page" xr:uid="{26B72DAE-2B6C-4C46-BC47-81C98B0C60E9}"/>
  </hyperlinks>
  <pageMargins left="0.25" right="0.25" top="0.75" bottom="0.75" header="0.3" footer="0.3"/>
  <pageSetup paperSize="17" scale="74" orientation="landscape" horizontalDpi="4294967295" verticalDpi="4294967295"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BC40-8AF0-724B-959C-3686A9DA8225}">
  <sheetPr>
    <tabColor theme="4" tint="-0.249977111117893"/>
    <pageSetUpPr fitToPage="1"/>
  </sheetPr>
  <dimension ref="B1:AU27"/>
  <sheetViews>
    <sheetView showGridLines="0" topLeftCell="A6" zoomScale="80" zoomScaleNormal="80" zoomScaleSheetLayoutView="70" workbookViewId="0">
      <selection activeCell="C9" sqref="C9"/>
    </sheetView>
  </sheetViews>
  <sheetFormatPr defaultColWidth="8.85546875" defaultRowHeight="15" x14ac:dyDescent="0.25"/>
  <cols>
    <col min="1" max="1" width="2.140625" customWidth="1"/>
    <col min="2" max="2" width="5.140625" customWidth="1"/>
    <col min="3" max="3" width="31.42578125" customWidth="1"/>
    <col min="4" max="4" width="82.42578125" customWidth="1"/>
    <col min="5" max="5" width="11.85546875" customWidth="1"/>
    <col min="6" max="6" width="13.42578125" customWidth="1"/>
    <col min="7" max="8" width="10.85546875" customWidth="1"/>
    <col min="9" max="9" width="13.42578125" customWidth="1"/>
    <col min="10" max="10" width="11.28515625" customWidth="1"/>
    <col min="11" max="11" width="12.42578125" customWidth="1"/>
    <col min="12" max="12" width="13" customWidth="1"/>
    <col min="13" max="13" width="12.140625" customWidth="1"/>
    <col min="14" max="14" width="14.140625" customWidth="1"/>
    <col min="15" max="15" width="12.28515625" customWidth="1"/>
    <col min="16" max="16" width="13.85546875" customWidth="1"/>
    <col min="17" max="17" width="13" customWidth="1"/>
    <col min="18" max="18" width="13.28515625" customWidth="1"/>
    <col min="19" max="20" width="12.85546875" customWidth="1"/>
    <col min="21" max="24" width="12.7109375" customWidth="1"/>
    <col min="25" max="25" width="16.42578125" customWidth="1"/>
    <col min="26" max="26" width="12.85546875" customWidth="1"/>
    <col min="27" max="28" width="12.42578125" customWidth="1"/>
    <col min="29" max="29" width="16" customWidth="1"/>
    <col min="30" max="30" width="11.85546875" customWidth="1"/>
    <col min="31" max="31" width="12" customWidth="1"/>
    <col min="32" max="32" width="12.42578125" customWidth="1"/>
    <col min="33" max="34" width="12.7109375" customWidth="1"/>
    <col min="35" max="35" width="14.7109375" customWidth="1"/>
    <col min="36" max="36" width="12.140625" customWidth="1"/>
    <col min="37" max="40" width="13.140625" customWidth="1"/>
    <col min="41" max="41" width="12.42578125" customWidth="1"/>
    <col min="42" max="42" width="12.7109375" customWidth="1"/>
    <col min="43" max="44" width="13" customWidth="1"/>
    <col min="45" max="46" width="13.7109375" customWidth="1"/>
    <col min="47" max="47" width="7.42578125" customWidth="1"/>
    <col min="48" max="48" width="12" customWidth="1"/>
    <col min="50" max="50" width="12.42578125" customWidth="1"/>
    <col min="51" max="51" width="10.42578125" customWidth="1"/>
    <col min="52" max="52" width="23" customWidth="1"/>
    <col min="53" max="57" width="23.7109375" customWidth="1"/>
  </cols>
  <sheetData>
    <row r="1" spans="2:47" ht="67.5" hidden="1" customHeight="1" thickBot="1" x14ac:dyDescent="0.35">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1676"/>
      <c r="AP1" s="1676"/>
      <c r="AQ1" s="1676"/>
      <c r="AR1" s="1676"/>
      <c r="AS1" s="1676"/>
      <c r="AT1" s="1676"/>
      <c r="AU1" s="1676"/>
    </row>
    <row r="2" spans="2:47" ht="37.5" hidden="1" customHeight="1" thickBot="1" x14ac:dyDescent="0.3">
      <c r="B2" s="399" t="s">
        <v>773</v>
      </c>
      <c r="C2" s="639"/>
      <c r="D2" s="639"/>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row>
    <row r="3" spans="2:47" ht="34.5" hidden="1" customHeight="1" thickBot="1" x14ac:dyDescent="0.3">
      <c r="B3" s="399"/>
      <c r="C3" s="400"/>
      <c r="D3" s="400"/>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row>
    <row r="4" spans="2:47" ht="42" hidden="1" customHeight="1" thickBot="1" x14ac:dyDescent="0.3">
      <c r="B4" s="1667" t="s">
        <v>774</v>
      </c>
      <c r="C4" s="1667"/>
      <c r="D4" s="1667"/>
      <c r="E4" s="1667"/>
      <c r="F4" s="1667"/>
      <c r="G4" s="1667"/>
      <c r="H4" s="1667"/>
      <c r="I4" s="1667"/>
      <c r="J4" s="1667"/>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1667"/>
      <c r="AI4" s="1667"/>
      <c r="AJ4" s="1667"/>
      <c r="AK4" s="1667"/>
      <c r="AL4" s="1667"/>
      <c r="AM4" s="1667"/>
      <c r="AN4" s="1667"/>
      <c r="AO4" s="1667"/>
      <c r="AP4" s="1667"/>
      <c r="AQ4" s="1667"/>
      <c r="AR4" s="1667"/>
      <c r="AS4" s="1667"/>
      <c r="AT4" s="1667"/>
      <c r="AU4" s="1667"/>
    </row>
    <row r="5" spans="2:47" ht="165" hidden="1" customHeight="1" thickBot="1" x14ac:dyDescent="0.3">
      <c r="B5" s="1677" t="s">
        <v>775</v>
      </c>
      <c r="C5" s="1678"/>
      <c r="D5" s="1678"/>
      <c r="E5" s="1678"/>
      <c r="F5" s="1678"/>
      <c r="G5" s="1678"/>
      <c r="H5" s="1678"/>
      <c r="I5" s="1678"/>
      <c r="J5" s="1678"/>
      <c r="K5" s="1678"/>
      <c r="L5" s="1678"/>
      <c r="M5" s="1678"/>
      <c r="N5" s="1678"/>
      <c r="O5" s="1678"/>
      <c r="P5" s="1678"/>
      <c r="Q5" s="1678"/>
      <c r="R5" s="1678"/>
      <c r="S5" s="1678"/>
      <c r="T5" s="1678"/>
      <c r="U5" s="1678"/>
      <c r="V5" s="1678"/>
      <c r="W5" s="1678"/>
      <c r="X5" s="1678"/>
      <c r="Y5" s="1678"/>
      <c r="Z5" s="1678"/>
      <c r="AA5" s="1678"/>
      <c r="AB5" s="1678"/>
      <c r="AC5" s="1678"/>
      <c r="AD5" s="1678"/>
      <c r="AE5" s="1678"/>
      <c r="AF5" s="1678"/>
      <c r="AG5" s="1678"/>
      <c r="AH5" s="1678"/>
      <c r="AI5" s="1678"/>
      <c r="AJ5" s="1678"/>
      <c r="AK5" s="1678"/>
      <c r="AL5" s="1678"/>
      <c r="AM5" s="1678"/>
      <c r="AN5" s="1678"/>
      <c r="AO5" s="1678"/>
      <c r="AP5" s="1678"/>
      <c r="AQ5" s="1678"/>
      <c r="AR5" s="1678"/>
      <c r="AS5" s="1678"/>
      <c r="AT5" s="1678"/>
      <c r="AU5" s="1678"/>
    </row>
    <row r="6" spans="2:47" ht="62.25" customHeight="1" thickBot="1" x14ac:dyDescent="0.3">
      <c r="B6" s="1178"/>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row>
    <row r="7" spans="2:47" ht="45" customHeight="1" thickBot="1" x14ac:dyDescent="0.3">
      <c r="B7" s="1679" t="s">
        <v>776</v>
      </c>
      <c r="C7" s="1680"/>
      <c r="D7" s="1182" t="s">
        <v>777</v>
      </c>
      <c r="E7" s="1181" t="s">
        <v>12</v>
      </c>
      <c r="F7" s="640" t="s">
        <v>13</v>
      </c>
      <c r="G7" s="641" t="s">
        <v>14</v>
      </c>
      <c r="H7" s="641" t="s">
        <v>15</v>
      </c>
      <c r="I7" s="641" t="s">
        <v>16</v>
      </c>
      <c r="J7" s="641" t="s">
        <v>17</v>
      </c>
      <c r="K7" s="641" t="s">
        <v>18</v>
      </c>
      <c r="L7" s="641" t="s">
        <v>19</v>
      </c>
      <c r="M7" s="641" t="s">
        <v>20</v>
      </c>
      <c r="N7" s="641" t="s">
        <v>21</v>
      </c>
      <c r="O7" s="641" t="s">
        <v>22</v>
      </c>
      <c r="P7" s="641" t="s">
        <v>23</v>
      </c>
      <c r="Q7" s="641" t="s">
        <v>24</v>
      </c>
      <c r="R7" s="641" t="s">
        <v>25</v>
      </c>
      <c r="S7" s="641" t="s">
        <v>26</v>
      </c>
      <c r="T7" s="641" t="s">
        <v>778</v>
      </c>
      <c r="U7" s="641" t="s">
        <v>28</v>
      </c>
      <c r="V7" s="641" t="s">
        <v>29</v>
      </c>
      <c r="W7" s="641" t="s">
        <v>30</v>
      </c>
      <c r="X7" s="641" t="s">
        <v>779</v>
      </c>
      <c r="Y7" s="641" t="s">
        <v>32</v>
      </c>
      <c r="Z7" s="641" t="s">
        <v>33</v>
      </c>
      <c r="AA7" s="641" t="s">
        <v>34</v>
      </c>
      <c r="AB7" s="642" t="s">
        <v>35</v>
      </c>
      <c r="AC7" s="642" t="s">
        <v>36</v>
      </c>
      <c r="AD7" s="642" t="s">
        <v>37</v>
      </c>
      <c r="AE7" s="642" t="s">
        <v>38</v>
      </c>
      <c r="AF7" s="642" t="s">
        <v>39</v>
      </c>
      <c r="AG7" s="642" t="s">
        <v>40</v>
      </c>
      <c r="AH7" s="642" t="s">
        <v>41</v>
      </c>
      <c r="AI7" s="642" t="s">
        <v>42</v>
      </c>
      <c r="AJ7" s="642" t="s">
        <v>43</v>
      </c>
      <c r="AK7" s="642" t="s">
        <v>44</v>
      </c>
      <c r="AL7" s="642" t="s">
        <v>780</v>
      </c>
      <c r="AM7" s="642" t="s">
        <v>46</v>
      </c>
      <c r="AN7" s="642" t="s">
        <v>47</v>
      </c>
      <c r="AO7" s="642" t="s">
        <v>48</v>
      </c>
      <c r="AP7" s="642" t="s">
        <v>49</v>
      </c>
      <c r="AQ7" s="642" t="s">
        <v>50</v>
      </c>
      <c r="AR7" s="642" t="s">
        <v>51</v>
      </c>
      <c r="AS7" s="642" t="s">
        <v>52</v>
      </c>
      <c r="AT7" s="643" t="s">
        <v>53</v>
      </c>
      <c r="AU7" s="644"/>
    </row>
    <row r="8" spans="2:47" ht="24" customHeight="1" thickBot="1" x14ac:dyDescent="0.3">
      <c r="B8" s="1681" t="s">
        <v>781</v>
      </c>
      <c r="C8" s="1682"/>
      <c r="D8" s="645"/>
      <c r="E8" s="646"/>
      <c r="F8" s="646"/>
      <c r="G8" s="646"/>
      <c r="H8" s="646"/>
      <c r="I8" s="646"/>
      <c r="J8" s="646"/>
      <c r="K8" s="646"/>
      <c r="L8" s="646"/>
      <c r="M8" s="646"/>
      <c r="N8" s="646"/>
      <c r="O8" s="646"/>
      <c r="P8" s="646"/>
      <c r="Q8" s="646"/>
      <c r="R8" s="646"/>
      <c r="S8" s="646"/>
      <c r="T8" s="646"/>
      <c r="U8" s="646"/>
      <c r="V8" s="647"/>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9"/>
      <c r="AU8" s="650"/>
    </row>
    <row r="9" spans="2:47" ht="125.25" customHeight="1" x14ac:dyDescent="0.25">
      <c r="B9" s="651">
        <v>1</v>
      </c>
      <c r="C9" s="652" t="s">
        <v>782</v>
      </c>
      <c r="D9" s="653" t="s">
        <v>783</v>
      </c>
      <c r="E9" s="654">
        <v>5.4300000000000001E-2</v>
      </c>
      <c r="F9" s="654">
        <v>2.9780000000000001E-2</v>
      </c>
      <c r="G9" s="654">
        <v>2.963E-2</v>
      </c>
      <c r="H9" s="654">
        <v>0.14319999999999999</v>
      </c>
      <c r="I9" s="654">
        <v>8.7800000000000003E-2</v>
      </c>
      <c r="J9" s="654">
        <v>8.5199999999999998E-2</v>
      </c>
      <c r="K9" s="654">
        <v>1.1299999999999999E-2</v>
      </c>
      <c r="L9" s="654">
        <v>0.10390000000000001</v>
      </c>
      <c r="M9" s="654">
        <v>4.4600000000000001E-2</v>
      </c>
      <c r="N9" s="654">
        <v>0.18840000000000001</v>
      </c>
      <c r="O9" s="654">
        <v>4.7899999999999998E-2</v>
      </c>
      <c r="P9" s="654">
        <v>6.4199999999999993E-2</v>
      </c>
      <c r="Q9" s="654">
        <v>0.16669999999999999</v>
      </c>
      <c r="R9" s="654">
        <v>4.1099999999999998E-2</v>
      </c>
      <c r="S9" s="654">
        <v>4.7899999999999998E-2</v>
      </c>
      <c r="T9" s="654">
        <v>0.107</v>
      </c>
      <c r="U9" s="654">
        <v>8.5500000000000007E-2</v>
      </c>
      <c r="V9" s="654">
        <v>8.3900000000000002E-2</v>
      </c>
      <c r="W9" s="655">
        <v>4.3700000000000003E-2</v>
      </c>
      <c r="X9" s="655">
        <v>5.2299999999999999E-2</v>
      </c>
      <c r="Y9" s="655">
        <v>0.1048</v>
      </c>
      <c r="Z9" s="655">
        <v>9.7799999999999998E-2</v>
      </c>
      <c r="AA9" s="655">
        <v>5.3999999999999999E-2</v>
      </c>
      <c r="AB9" s="654">
        <v>6.0999999999999999E-2</v>
      </c>
      <c r="AC9" s="654">
        <v>5.5500000000000001E-2</v>
      </c>
      <c r="AD9" s="654">
        <v>4.58E-2</v>
      </c>
      <c r="AE9" s="654">
        <v>8.3500000000000005E-2</v>
      </c>
      <c r="AF9" s="654">
        <v>4.4400000000000002E-2</v>
      </c>
      <c r="AG9" s="654">
        <v>5.2600000000000001E-2</v>
      </c>
      <c r="AH9" s="654">
        <v>0.153</v>
      </c>
      <c r="AI9" s="654">
        <v>6.6000000000000003E-2</v>
      </c>
      <c r="AJ9" s="654">
        <v>8.8800000000000004E-2</v>
      </c>
      <c r="AK9" s="654">
        <v>4.2599999999999999E-2</v>
      </c>
      <c r="AL9" s="654">
        <v>7.2499999999999995E-2</v>
      </c>
      <c r="AM9" s="654">
        <v>2.1100000000000001E-2</v>
      </c>
      <c r="AN9" s="654">
        <v>8.3000000000000004E-2</v>
      </c>
      <c r="AO9" s="654">
        <v>9.4E-2</v>
      </c>
      <c r="AP9" s="654">
        <v>4.2999999999999997E-2</v>
      </c>
      <c r="AQ9" s="654">
        <v>5.0999999999999997E-2</v>
      </c>
      <c r="AR9" s="654" t="s">
        <v>93</v>
      </c>
      <c r="AS9" s="654">
        <v>7.0000000000000007E-2</v>
      </c>
      <c r="AT9" s="656">
        <v>7.5600000000000001E-2</v>
      </c>
      <c r="AU9" s="657"/>
    </row>
    <row r="10" spans="2:47" ht="113.25" customHeight="1" x14ac:dyDescent="0.25">
      <c r="B10" s="658">
        <v>2</v>
      </c>
      <c r="C10" s="659" t="s">
        <v>784</v>
      </c>
      <c r="D10" s="1683" t="s">
        <v>785</v>
      </c>
      <c r="E10" s="660">
        <v>5593.1420600985812</v>
      </c>
      <c r="F10" s="660">
        <v>5108.1605445577779</v>
      </c>
      <c r="G10" s="660">
        <v>3288.4706047217037</v>
      </c>
      <c r="H10" s="660">
        <v>14696.027013477182</v>
      </c>
      <c r="I10" s="660">
        <v>2055.3188059888062</v>
      </c>
      <c r="J10" s="660">
        <v>735.73710441790922</v>
      </c>
      <c r="K10" s="660">
        <v>3586.2527124620228</v>
      </c>
      <c r="L10" s="660">
        <v>5897.6767794596763</v>
      </c>
      <c r="M10" s="660">
        <v>1050.7787055130825</v>
      </c>
      <c r="N10" s="660">
        <v>7558.5319079286028</v>
      </c>
      <c r="O10" s="660">
        <v>2279.6371861742105</v>
      </c>
      <c r="P10" s="660">
        <v>5601.4281969104359</v>
      </c>
      <c r="Q10" s="660">
        <v>8241.4443605858014</v>
      </c>
      <c r="R10" s="660">
        <v>2577.0955536831307</v>
      </c>
      <c r="S10" s="660">
        <v>2939.8631034125283</v>
      </c>
      <c r="T10" s="660">
        <v>4792.0241224595738</v>
      </c>
      <c r="U10" s="660">
        <v>4266.9674661689824</v>
      </c>
      <c r="V10" s="660">
        <v>4494.5006996627453</v>
      </c>
      <c r="W10" s="660">
        <v>6874.7631684097432</v>
      </c>
      <c r="X10" s="660">
        <v>1424.4686568683951</v>
      </c>
      <c r="Y10" s="661">
        <v>1419.6796561579745</v>
      </c>
      <c r="Z10" s="661">
        <v>1439.5041860705237</v>
      </c>
      <c r="AA10" s="661">
        <v>2131.5914545630567</v>
      </c>
      <c r="AB10" s="661">
        <v>5038.8160427617122</v>
      </c>
      <c r="AC10" s="661">
        <v>1257.9394774224018</v>
      </c>
      <c r="AD10" s="661">
        <v>3844.1170120306579</v>
      </c>
      <c r="AE10" s="661">
        <v>1278.9710759086724</v>
      </c>
      <c r="AF10" s="661">
        <v>4739.6748050793958</v>
      </c>
      <c r="AG10" s="661">
        <v>4467.2363648543997</v>
      </c>
      <c r="AH10" s="661">
        <v>10916.706284619408</v>
      </c>
      <c r="AI10" s="661">
        <v>8558.5946193034433</v>
      </c>
      <c r="AJ10" s="661">
        <v>2051.5324018637084</v>
      </c>
      <c r="AK10" s="661">
        <v>3239.6198544826161</v>
      </c>
      <c r="AL10" s="661">
        <v>1604.3800843239487</v>
      </c>
      <c r="AM10" s="661" t="s">
        <v>93</v>
      </c>
      <c r="AN10" s="662">
        <v>12208.467873493728</v>
      </c>
      <c r="AO10" s="661">
        <v>2615.7160544261701</v>
      </c>
      <c r="AP10" s="661">
        <v>2112.5267478516903</v>
      </c>
      <c r="AQ10" s="661">
        <v>2138.0058210162347</v>
      </c>
      <c r="AR10" s="661" t="s">
        <v>93</v>
      </c>
      <c r="AS10" s="661">
        <v>3330.5527171436138</v>
      </c>
      <c r="AT10" s="663">
        <v>3864.0124188418567</v>
      </c>
      <c r="AU10" s="657"/>
    </row>
    <row r="11" spans="2:47" ht="19.5" customHeight="1" x14ac:dyDescent="0.25">
      <c r="B11" s="658"/>
      <c r="C11" s="59" t="s">
        <v>786</v>
      </c>
      <c r="D11" s="1684"/>
      <c r="E11" s="61">
        <v>2020</v>
      </c>
      <c r="F11" s="61">
        <v>2020</v>
      </c>
      <c r="G11" s="61">
        <v>2020</v>
      </c>
      <c r="H11" s="61">
        <v>2020</v>
      </c>
      <c r="I11" s="61">
        <v>2019</v>
      </c>
      <c r="J11" s="61">
        <v>2020</v>
      </c>
      <c r="K11" s="61">
        <v>2020</v>
      </c>
      <c r="L11" s="61">
        <v>2020</v>
      </c>
      <c r="M11" s="61">
        <v>2020</v>
      </c>
      <c r="N11" s="61">
        <v>2020</v>
      </c>
      <c r="O11" s="61">
        <v>2020</v>
      </c>
      <c r="P11" s="61">
        <v>2020</v>
      </c>
      <c r="Q11" s="61">
        <v>2020</v>
      </c>
      <c r="R11" s="61">
        <v>2020</v>
      </c>
      <c r="S11" s="61">
        <v>2020</v>
      </c>
      <c r="T11" s="61">
        <v>2020</v>
      </c>
      <c r="U11" s="61">
        <v>2020</v>
      </c>
      <c r="V11" s="61">
        <v>2020</v>
      </c>
      <c r="W11" s="61">
        <v>2017</v>
      </c>
      <c r="X11" s="61">
        <v>2017</v>
      </c>
      <c r="Y11" s="61">
        <v>2020</v>
      </c>
      <c r="Z11" s="61">
        <v>2017</v>
      </c>
      <c r="AA11" s="61">
        <v>2020</v>
      </c>
      <c r="AB11" s="61">
        <v>2020</v>
      </c>
      <c r="AC11" s="61">
        <v>2019</v>
      </c>
      <c r="AD11" s="61">
        <v>2020</v>
      </c>
      <c r="AE11" s="61">
        <v>2019</v>
      </c>
      <c r="AF11" s="61">
        <v>2020</v>
      </c>
      <c r="AG11" s="61">
        <v>2020</v>
      </c>
      <c r="AH11" s="61">
        <v>2020</v>
      </c>
      <c r="AI11" s="61">
        <v>2020</v>
      </c>
      <c r="AJ11" s="61">
        <v>2020</v>
      </c>
      <c r="AK11" s="61">
        <v>2020</v>
      </c>
      <c r="AL11" s="61">
        <v>2020</v>
      </c>
      <c r="AM11" s="61" t="s">
        <v>93</v>
      </c>
      <c r="AN11" s="61">
        <v>2020</v>
      </c>
      <c r="AO11" s="61">
        <v>2020</v>
      </c>
      <c r="AP11" s="61">
        <v>2020</v>
      </c>
      <c r="AQ11" s="61">
        <v>2020</v>
      </c>
      <c r="AR11" s="61" t="s">
        <v>93</v>
      </c>
      <c r="AS11" s="61">
        <v>2017</v>
      </c>
      <c r="AT11" s="60">
        <v>2018</v>
      </c>
      <c r="AU11" s="657"/>
    </row>
    <row r="12" spans="2:47" ht="133.5" customHeight="1" x14ac:dyDescent="0.25">
      <c r="B12" s="664">
        <v>3</v>
      </c>
      <c r="C12" s="665" t="s">
        <v>787</v>
      </c>
      <c r="D12" s="1683" t="s">
        <v>788</v>
      </c>
      <c r="E12" s="666">
        <v>0.32300000000000001</v>
      </c>
      <c r="F12" s="666">
        <v>0.24299999999999999</v>
      </c>
      <c r="G12" s="666">
        <v>0.38500000000000001</v>
      </c>
      <c r="H12" s="666">
        <v>0.193</v>
      </c>
      <c r="I12" s="666">
        <v>0.41399999999999998</v>
      </c>
      <c r="J12" s="666">
        <v>0.64500000000000002</v>
      </c>
      <c r="K12" s="666">
        <v>0.375</v>
      </c>
      <c r="L12" s="666">
        <v>0.35</v>
      </c>
      <c r="M12" s="666">
        <v>0.63900000000000001</v>
      </c>
      <c r="N12" s="666">
        <v>0.26200000000000001</v>
      </c>
      <c r="O12" s="666">
        <v>0.23499999999999999</v>
      </c>
      <c r="P12" s="666">
        <v>0.23400000000000001</v>
      </c>
      <c r="Q12" s="666">
        <v>0.59299999999999997</v>
      </c>
      <c r="R12" s="666">
        <v>0.437</v>
      </c>
      <c r="S12" s="666">
        <v>0.58499999999999996</v>
      </c>
      <c r="T12" s="666">
        <v>0.48</v>
      </c>
      <c r="U12" s="666">
        <v>0.36099999999999999</v>
      </c>
      <c r="V12" s="666">
        <v>0.253</v>
      </c>
      <c r="W12" s="666">
        <v>0.183</v>
      </c>
      <c r="X12" s="666">
        <v>0.50900000000000001</v>
      </c>
      <c r="Y12" s="666">
        <v>0.70699999999999996</v>
      </c>
      <c r="Z12" s="666">
        <v>0.51500000000000001</v>
      </c>
      <c r="AA12" s="666">
        <v>0.41899999999999998</v>
      </c>
      <c r="AB12" s="666">
        <v>0.31</v>
      </c>
      <c r="AC12" s="666">
        <v>0.46100000000000002</v>
      </c>
      <c r="AD12" s="666">
        <v>0.252</v>
      </c>
      <c r="AE12" s="666">
        <v>0.40799999999999997</v>
      </c>
      <c r="AF12" s="666">
        <v>0.40100000000000002</v>
      </c>
      <c r="AG12" s="666">
        <v>0.219</v>
      </c>
      <c r="AH12" s="666">
        <v>0.20200000000000001</v>
      </c>
      <c r="AI12" s="666">
        <v>0.16700000000000001</v>
      </c>
      <c r="AJ12" s="666">
        <v>0.38200000000000001</v>
      </c>
      <c r="AK12" s="666">
        <v>0.46700000000000003</v>
      </c>
      <c r="AL12" s="666">
        <v>0.56799999999999995</v>
      </c>
      <c r="AM12" s="666">
        <v>0.76400000000000001</v>
      </c>
      <c r="AN12" s="666">
        <v>4.1000000000000002E-2</v>
      </c>
      <c r="AO12" s="666">
        <v>0.26400000000000001</v>
      </c>
      <c r="AP12" s="666">
        <v>0.55100000000000005</v>
      </c>
      <c r="AQ12" s="666">
        <v>0.20300000000000001</v>
      </c>
      <c r="AR12" s="666">
        <v>0.48599999999999999</v>
      </c>
      <c r="AS12" s="666">
        <v>0.54400000000000004</v>
      </c>
      <c r="AT12" s="667">
        <v>0.38300000000000001</v>
      </c>
      <c r="AU12" s="657"/>
    </row>
    <row r="13" spans="2:47" ht="18.75" customHeight="1" thickBot="1" x14ac:dyDescent="0.3">
      <c r="B13" s="658"/>
      <c r="C13" s="59" t="s">
        <v>789</v>
      </c>
      <c r="D13" s="1685"/>
      <c r="E13" s="58">
        <v>2018</v>
      </c>
      <c r="F13" s="58">
        <v>2016</v>
      </c>
      <c r="G13" s="58">
        <v>2019</v>
      </c>
      <c r="H13" s="58">
        <v>2009</v>
      </c>
      <c r="I13" s="58">
        <v>2018</v>
      </c>
      <c r="J13" s="58">
        <v>2013</v>
      </c>
      <c r="K13" s="58">
        <v>2014</v>
      </c>
      <c r="L13" s="58">
        <v>2015</v>
      </c>
      <c r="M13" s="58">
        <v>2012</v>
      </c>
      <c r="N13" s="58">
        <v>2020</v>
      </c>
      <c r="O13" s="58">
        <v>2015</v>
      </c>
      <c r="P13" s="58">
        <v>2016</v>
      </c>
      <c r="Q13" s="58">
        <v>2014</v>
      </c>
      <c r="R13" s="58">
        <v>2018</v>
      </c>
      <c r="S13" s="58">
        <v>2012</v>
      </c>
      <c r="T13" s="58">
        <v>2019</v>
      </c>
      <c r="U13" s="58">
        <v>2015</v>
      </c>
      <c r="V13" s="58">
        <v>2020</v>
      </c>
      <c r="W13" s="58">
        <v>2018</v>
      </c>
      <c r="X13" s="58">
        <v>2016</v>
      </c>
      <c r="Y13" s="58">
        <v>2012</v>
      </c>
      <c r="Z13" s="58">
        <v>2016</v>
      </c>
      <c r="AA13" s="58">
        <v>2020</v>
      </c>
      <c r="AB13" s="57">
        <v>2014</v>
      </c>
      <c r="AC13" s="57">
        <v>2014</v>
      </c>
      <c r="AD13" s="57">
        <v>2010</v>
      </c>
      <c r="AE13" s="57">
        <v>2018</v>
      </c>
      <c r="AF13" s="57">
        <v>2018</v>
      </c>
      <c r="AG13" s="57">
        <v>2018</v>
      </c>
      <c r="AH13" s="57">
        <v>2019</v>
      </c>
      <c r="AI13" s="57">
        <v>2018</v>
      </c>
      <c r="AJ13" s="57">
        <v>2016</v>
      </c>
      <c r="AK13" s="57">
        <v>2011</v>
      </c>
      <c r="AL13" s="57">
        <v>2018</v>
      </c>
      <c r="AM13" s="57">
        <v>2016</v>
      </c>
      <c r="AN13" s="57">
        <v>2016</v>
      </c>
      <c r="AO13" s="57">
        <v>2017</v>
      </c>
      <c r="AP13" s="57">
        <v>2015</v>
      </c>
      <c r="AQ13" s="57">
        <v>2018</v>
      </c>
      <c r="AR13" s="57">
        <v>2014</v>
      </c>
      <c r="AS13" s="57">
        <v>2010</v>
      </c>
      <c r="AT13" s="56">
        <v>2019</v>
      </c>
      <c r="AU13" s="657"/>
    </row>
    <row r="14" spans="2:47" ht="40.35" customHeight="1" thickBot="1" x14ac:dyDescent="0.3">
      <c r="B14" s="1686" t="s">
        <v>790</v>
      </c>
      <c r="C14" s="1687"/>
      <c r="D14" s="668"/>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c r="AT14" s="670"/>
      <c r="AU14" s="671"/>
    </row>
    <row r="15" spans="2:47" ht="22.5" customHeight="1" x14ac:dyDescent="0.25">
      <c r="B15" s="651">
        <v>4</v>
      </c>
      <c r="C15" s="672" t="s">
        <v>791</v>
      </c>
      <c r="D15" s="673"/>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c r="AT15" s="675"/>
      <c r="AU15" s="657"/>
    </row>
    <row r="16" spans="2:47" ht="155.1" customHeight="1" x14ac:dyDescent="0.25">
      <c r="B16" s="676"/>
      <c r="C16" s="53" t="s">
        <v>792</v>
      </c>
      <c r="D16" s="677" t="s">
        <v>793</v>
      </c>
      <c r="E16" s="678">
        <v>15.87</v>
      </c>
      <c r="F16" s="678">
        <v>16.350000000000001</v>
      </c>
      <c r="G16" s="678">
        <v>38.94</v>
      </c>
      <c r="H16" s="678">
        <v>65.38</v>
      </c>
      <c r="I16" s="678">
        <v>37.5</v>
      </c>
      <c r="J16" s="678">
        <v>12.5</v>
      </c>
      <c r="K16" s="678">
        <v>19.71</v>
      </c>
      <c r="L16" s="678">
        <v>50.48</v>
      </c>
      <c r="M16" s="678">
        <v>5.29</v>
      </c>
      <c r="N16" s="678">
        <v>50.96</v>
      </c>
      <c r="O16" s="678">
        <v>14.42</v>
      </c>
      <c r="P16" s="678">
        <v>52.4</v>
      </c>
      <c r="Q16" s="678">
        <v>44.71</v>
      </c>
      <c r="R16" s="678">
        <v>19.23</v>
      </c>
      <c r="S16" s="678">
        <v>10.1</v>
      </c>
      <c r="T16" s="678">
        <v>34.130000000000003</v>
      </c>
      <c r="U16" s="678">
        <v>35.58</v>
      </c>
      <c r="V16" s="678">
        <v>37.979999999999997</v>
      </c>
      <c r="W16" s="678">
        <v>21.15</v>
      </c>
      <c r="X16" s="678">
        <v>13.46</v>
      </c>
      <c r="Y16" s="678">
        <v>22.6</v>
      </c>
      <c r="Z16" s="678">
        <v>23.56</v>
      </c>
      <c r="AA16" s="678">
        <v>30.29</v>
      </c>
      <c r="AB16" s="678">
        <v>20.67</v>
      </c>
      <c r="AC16" s="678">
        <v>25</v>
      </c>
      <c r="AD16" s="678">
        <v>24.52</v>
      </c>
      <c r="AE16" s="678">
        <v>23.08</v>
      </c>
      <c r="AF16" s="678">
        <v>13.94</v>
      </c>
      <c r="AG16" s="678">
        <v>24.04</v>
      </c>
      <c r="AH16" s="678">
        <v>70.19</v>
      </c>
      <c r="AI16" s="678">
        <v>53.37</v>
      </c>
      <c r="AJ16" s="678">
        <v>58.17</v>
      </c>
      <c r="AK16" s="678">
        <v>42.79</v>
      </c>
      <c r="AL16" s="678">
        <v>18.27</v>
      </c>
      <c r="AM16" s="678">
        <v>1.92</v>
      </c>
      <c r="AN16" s="678">
        <v>44.23</v>
      </c>
      <c r="AO16" s="678">
        <v>27.4</v>
      </c>
      <c r="AP16" s="678">
        <v>30.77</v>
      </c>
      <c r="AQ16" s="678">
        <v>36.54</v>
      </c>
      <c r="AR16" s="678">
        <v>3.85</v>
      </c>
      <c r="AS16" s="678">
        <v>29.33</v>
      </c>
      <c r="AT16" s="679">
        <v>7.69</v>
      </c>
      <c r="AU16" s="657"/>
    </row>
    <row r="17" spans="2:47" ht="102.75" customHeight="1" x14ac:dyDescent="0.25">
      <c r="B17" s="664">
        <v>5</v>
      </c>
      <c r="C17" s="665" t="s">
        <v>794</v>
      </c>
      <c r="D17" s="1683" t="s">
        <v>795</v>
      </c>
      <c r="E17" s="680">
        <v>0.39739999999999998</v>
      </c>
      <c r="F17" s="680">
        <v>0.81489999999999996</v>
      </c>
      <c r="G17" s="680">
        <v>0.4244</v>
      </c>
      <c r="H17" s="680">
        <v>0.83520000000000005</v>
      </c>
      <c r="I17" s="680">
        <v>0.4178</v>
      </c>
      <c r="J17" s="680">
        <v>0.52249999999999996</v>
      </c>
      <c r="K17" s="680">
        <v>0.5544</v>
      </c>
      <c r="L17" s="680">
        <v>0.92689999999999995</v>
      </c>
      <c r="M17" s="680">
        <v>0.35980000000000001</v>
      </c>
      <c r="N17" s="680">
        <v>0.68969999999999998</v>
      </c>
      <c r="O17" s="680">
        <v>0.34250000000000003</v>
      </c>
      <c r="P17" s="680">
        <v>0.77839999999999998</v>
      </c>
      <c r="Q17" s="680">
        <v>0.49909999999999999</v>
      </c>
      <c r="R17" s="680">
        <v>0.31040000000000001</v>
      </c>
      <c r="S17" s="680" t="s">
        <v>796</v>
      </c>
      <c r="T17" s="680">
        <v>0.62929999999999997</v>
      </c>
      <c r="U17" s="680">
        <v>0.53659999999999997</v>
      </c>
      <c r="V17" s="680">
        <v>0.98080000000000001</v>
      </c>
      <c r="W17" s="680">
        <v>0.60960000000000003</v>
      </c>
      <c r="X17" s="680">
        <v>0.3291</v>
      </c>
      <c r="Y17" s="680">
        <v>0.35239999999999999</v>
      </c>
      <c r="Z17" s="680">
        <v>0.33650000000000002</v>
      </c>
      <c r="AA17" s="680">
        <v>0.37</v>
      </c>
      <c r="AB17" s="680">
        <v>0.40450000000000003</v>
      </c>
      <c r="AC17" s="680">
        <v>0.31950000000000001</v>
      </c>
      <c r="AD17" s="680">
        <v>0.86899999999999999</v>
      </c>
      <c r="AE17" s="680">
        <v>0.20699999999999999</v>
      </c>
      <c r="AF17" s="680">
        <v>0.42409999999999998</v>
      </c>
      <c r="AG17" s="680">
        <v>0.41589999999999999</v>
      </c>
      <c r="AH17" s="680">
        <v>1.0690999999999999</v>
      </c>
      <c r="AI17" s="680">
        <v>0.93910000000000005</v>
      </c>
      <c r="AJ17" s="680">
        <v>0.47049999999999997</v>
      </c>
      <c r="AK17" s="680">
        <v>0.50090000000000001</v>
      </c>
      <c r="AL17" s="680">
        <v>0.41060000000000002</v>
      </c>
      <c r="AM17" s="680">
        <v>7.6700000000000004E-2</v>
      </c>
      <c r="AN17" s="680">
        <v>1.0263</v>
      </c>
      <c r="AO17" s="680">
        <v>0.32890000000000003</v>
      </c>
      <c r="AP17" s="680">
        <v>0.52059999999999995</v>
      </c>
      <c r="AQ17" s="680">
        <v>0.21840000000000001</v>
      </c>
      <c r="AR17" s="680">
        <v>0.43259999999999998</v>
      </c>
      <c r="AS17" s="680" t="s">
        <v>796</v>
      </c>
      <c r="AT17" s="681">
        <v>0.51349999999999996</v>
      </c>
      <c r="AU17" s="657"/>
    </row>
    <row r="18" spans="2:47" s="683" customFormat="1" ht="16.5" customHeight="1" x14ac:dyDescent="0.2">
      <c r="B18" s="1688" t="s">
        <v>797</v>
      </c>
      <c r="C18" s="1689"/>
      <c r="D18" s="1684"/>
      <c r="E18" s="44">
        <v>2016</v>
      </c>
      <c r="F18" s="44">
        <v>2020</v>
      </c>
      <c r="G18" s="44">
        <v>2020</v>
      </c>
      <c r="H18" s="44">
        <v>2008</v>
      </c>
      <c r="I18" s="44">
        <v>2020</v>
      </c>
      <c r="J18" s="44">
        <v>2021</v>
      </c>
      <c r="K18" s="44">
        <v>2016</v>
      </c>
      <c r="L18" s="44">
        <v>2019</v>
      </c>
      <c r="M18" s="44">
        <v>2015</v>
      </c>
      <c r="N18" s="44">
        <v>2019</v>
      </c>
      <c r="O18" s="44">
        <v>2015</v>
      </c>
      <c r="P18" s="44">
        <v>2020</v>
      </c>
      <c r="Q18" s="44">
        <v>2020</v>
      </c>
      <c r="R18" s="44">
        <v>2014</v>
      </c>
      <c r="S18" s="44" t="s">
        <v>796</v>
      </c>
      <c r="T18" s="44">
        <v>2020</v>
      </c>
      <c r="U18" s="44">
        <v>2009</v>
      </c>
      <c r="V18" s="44">
        <v>2020</v>
      </c>
      <c r="W18" s="44">
        <v>2020</v>
      </c>
      <c r="X18" s="44">
        <v>2015</v>
      </c>
      <c r="Y18" s="44">
        <v>2019</v>
      </c>
      <c r="Z18" s="44">
        <v>2019</v>
      </c>
      <c r="AA18" s="44">
        <v>2018</v>
      </c>
      <c r="AB18" s="44">
        <v>2019</v>
      </c>
      <c r="AC18" s="44">
        <v>2015</v>
      </c>
      <c r="AD18" s="44">
        <v>2020</v>
      </c>
      <c r="AE18" s="44">
        <v>2017</v>
      </c>
      <c r="AF18" s="44">
        <v>2018</v>
      </c>
      <c r="AG18" s="44">
        <v>2019</v>
      </c>
      <c r="AH18" s="44">
        <v>2020</v>
      </c>
      <c r="AI18" s="44">
        <v>2019</v>
      </c>
      <c r="AJ18" s="44">
        <v>2019</v>
      </c>
      <c r="AK18" s="44">
        <v>2020</v>
      </c>
      <c r="AL18" s="44">
        <v>2017</v>
      </c>
      <c r="AM18" s="44">
        <v>2015</v>
      </c>
      <c r="AN18" s="44">
        <v>2018</v>
      </c>
      <c r="AO18" s="44">
        <v>2020</v>
      </c>
      <c r="AP18" s="44">
        <v>2017</v>
      </c>
      <c r="AQ18" s="44">
        <v>2007</v>
      </c>
      <c r="AR18" s="44">
        <v>2016</v>
      </c>
      <c r="AS18" s="44" t="s">
        <v>796</v>
      </c>
      <c r="AT18" s="43">
        <v>2013</v>
      </c>
      <c r="AU18" s="682"/>
    </row>
    <row r="19" spans="2:47" ht="121.5" customHeight="1" thickBot="1" x14ac:dyDescent="0.3">
      <c r="B19" s="664">
        <v>6</v>
      </c>
      <c r="C19" s="684" t="s">
        <v>798</v>
      </c>
      <c r="D19" s="685" t="s">
        <v>799</v>
      </c>
      <c r="E19" s="686">
        <v>1.7999999999999999E-2</v>
      </c>
      <c r="F19" s="686" t="s">
        <v>796</v>
      </c>
      <c r="G19" s="686">
        <v>8.9999999999999993E-3</v>
      </c>
      <c r="H19" s="686">
        <v>0.19900000000000001</v>
      </c>
      <c r="I19" s="686">
        <v>7.0000000000000001E-3</v>
      </c>
      <c r="J19" s="686">
        <v>0.01</v>
      </c>
      <c r="K19" s="686">
        <v>0.03</v>
      </c>
      <c r="L19" s="686">
        <v>5.0000000000000001E-3</v>
      </c>
      <c r="M19" s="686">
        <v>7.0000000000000001E-3</v>
      </c>
      <c r="N19" s="686">
        <v>5.0000000000000001E-3</v>
      </c>
      <c r="O19" s="686">
        <v>8.9999999999999993E-3</v>
      </c>
      <c r="P19" s="686">
        <v>1.7000000000000001E-2</v>
      </c>
      <c r="Q19" s="686">
        <v>2E-3</v>
      </c>
      <c r="R19" s="686">
        <v>1.4E-2</v>
      </c>
      <c r="S19" s="686">
        <v>1.9E-2</v>
      </c>
      <c r="T19" s="686">
        <v>2E-3</v>
      </c>
      <c r="U19" s="686">
        <v>4.2000000000000003E-2</v>
      </c>
      <c r="V19" s="686">
        <v>2E-3</v>
      </c>
      <c r="W19" s="686">
        <v>3.0000000000000001E-3</v>
      </c>
      <c r="X19" s="686">
        <v>1.0999999999999999E-2</v>
      </c>
      <c r="Y19" s="686">
        <v>3.0000000000000001E-3</v>
      </c>
      <c r="Z19" s="686">
        <v>8.1000000000000003E-2</v>
      </c>
      <c r="AA19" s="686">
        <v>8.9999999999999993E-3</v>
      </c>
      <c r="AB19" s="686">
        <v>3.0000000000000001E-3</v>
      </c>
      <c r="AC19" s="686">
        <v>0.115</v>
      </c>
      <c r="AD19" s="686">
        <v>1E-3</v>
      </c>
      <c r="AE19" s="687">
        <v>2E-3</v>
      </c>
      <c r="AF19" s="687">
        <v>1.2999999999999999E-2</v>
      </c>
      <c r="AG19" s="687">
        <v>2E-3</v>
      </c>
      <c r="AH19" s="687">
        <v>3.0000000000000001E-3</v>
      </c>
      <c r="AI19" s="687">
        <v>2E-3</v>
      </c>
      <c r="AJ19" s="687">
        <v>2.5000000000000001E-2</v>
      </c>
      <c r="AK19" s="687">
        <v>3.0000000000000001E-3</v>
      </c>
      <c r="AL19" s="687">
        <v>1.4999999999999999E-2</v>
      </c>
      <c r="AM19" s="687">
        <v>2.3E-2</v>
      </c>
      <c r="AN19" s="687" t="s">
        <v>800</v>
      </c>
      <c r="AO19" s="687">
        <v>4.7E-2</v>
      </c>
      <c r="AP19" s="687">
        <v>0.02</v>
      </c>
      <c r="AQ19" s="687">
        <v>5.3999999999999999E-2</v>
      </c>
      <c r="AR19" s="687" t="s">
        <v>800</v>
      </c>
      <c r="AS19" s="687">
        <v>0.111</v>
      </c>
      <c r="AT19" s="688">
        <v>0.11899999999999999</v>
      </c>
      <c r="AU19" s="657"/>
    </row>
    <row r="20" spans="2:47" ht="25.5" customHeight="1" thickBot="1" x14ac:dyDescent="0.3">
      <c r="B20" s="1674" t="s">
        <v>801</v>
      </c>
      <c r="C20" s="1675"/>
      <c r="D20" s="689"/>
      <c r="E20" s="648"/>
      <c r="F20" s="648"/>
      <c r="G20" s="648"/>
      <c r="H20" s="648"/>
      <c r="I20" s="648"/>
      <c r="J20" s="648"/>
      <c r="K20" s="648"/>
      <c r="L20" s="648"/>
      <c r="M20" s="648"/>
      <c r="N20" s="648"/>
      <c r="O20" s="648"/>
      <c r="P20" s="648"/>
      <c r="Q20" s="648"/>
      <c r="R20" s="648"/>
      <c r="S20" s="648"/>
      <c r="T20" s="648"/>
      <c r="U20" s="690"/>
      <c r="V20" s="647"/>
      <c r="W20" s="691"/>
      <c r="X20" s="691"/>
      <c r="Y20" s="691"/>
      <c r="Z20" s="691"/>
      <c r="AA20" s="691"/>
      <c r="AB20" s="691"/>
      <c r="AC20" s="691"/>
      <c r="AD20" s="691"/>
      <c r="AE20" s="648"/>
      <c r="AF20" s="648"/>
      <c r="AG20" s="648"/>
      <c r="AH20" s="648"/>
      <c r="AI20" s="648"/>
      <c r="AJ20" s="648"/>
      <c r="AK20" s="648"/>
      <c r="AL20" s="648"/>
      <c r="AM20" s="648"/>
      <c r="AN20" s="648"/>
      <c r="AO20" s="648"/>
      <c r="AP20" s="648"/>
      <c r="AQ20" s="648"/>
      <c r="AR20" s="648"/>
      <c r="AS20" s="648"/>
      <c r="AT20" s="649"/>
      <c r="AU20" s="650"/>
    </row>
    <row r="21" spans="2:47" ht="24" customHeight="1" x14ac:dyDescent="0.25">
      <c r="B21" s="692">
        <v>7</v>
      </c>
      <c r="C21" s="693" t="s">
        <v>802</v>
      </c>
      <c r="D21" s="673"/>
      <c r="E21" s="674"/>
      <c r="F21" s="674"/>
      <c r="G21" s="674"/>
      <c r="H21" s="674"/>
      <c r="I21" s="674"/>
      <c r="J21" s="674"/>
      <c r="K21" s="674"/>
      <c r="L21" s="674"/>
      <c r="M21" s="674"/>
      <c r="N21" s="674"/>
      <c r="O21" s="674"/>
      <c r="P21" s="674"/>
      <c r="Q21" s="674"/>
      <c r="R21" s="674"/>
      <c r="S21" s="674"/>
      <c r="T21" s="674"/>
      <c r="U21" s="674"/>
      <c r="V21" s="674"/>
      <c r="W21" s="674"/>
      <c r="X21" s="674"/>
      <c r="Y21" s="674"/>
      <c r="Z21" s="674"/>
      <c r="AA21" s="674"/>
      <c r="AB21" s="674"/>
      <c r="AC21" s="674"/>
      <c r="AD21" s="674"/>
      <c r="AE21" s="674"/>
      <c r="AF21" s="674"/>
      <c r="AG21" s="674"/>
      <c r="AH21" s="674"/>
      <c r="AI21" s="674"/>
      <c r="AJ21" s="674"/>
      <c r="AK21" s="674"/>
      <c r="AL21" s="674"/>
      <c r="AM21" s="674"/>
      <c r="AN21" s="674"/>
      <c r="AO21" s="674"/>
      <c r="AP21" s="674"/>
      <c r="AQ21" s="674"/>
      <c r="AR21" s="674"/>
      <c r="AS21" s="674"/>
      <c r="AT21" s="675"/>
      <c r="AU21" s="657"/>
    </row>
    <row r="22" spans="2:47" ht="78.75" customHeight="1" x14ac:dyDescent="0.25">
      <c r="B22" s="694" t="s">
        <v>803</v>
      </c>
      <c r="C22" s="53" t="s">
        <v>804</v>
      </c>
      <c r="D22" s="695" t="s">
        <v>805</v>
      </c>
      <c r="E22" s="696" t="s">
        <v>93</v>
      </c>
      <c r="F22" s="697">
        <v>0.47099999999999997</v>
      </c>
      <c r="G22" s="696" t="s">
        <v>93</v>
      </c>
      <c r="H22" s="696" t="s">
        <v>93</v>
      </c>
      <c r="I22" s="697">
        <v>0.47199999999999998</v>
      </c>
      <c r="J22" s="697">
        <v>0.57299999999999995</v>
      </c>
      <c r="K22" s="697">
        <v>0.40500000000000003</v>
      </c>
      <c r="L22" s="696" t="s">
        <v>93</v>
      </c>
      <c r="M22" s="697">
        <v>0.41399999999999998</v>
      </c>
      <c r="N22" s="697">
        <v>0.59199999999999997</v>
      </c>
      <c r="O22" s="697">
        <v>0.35699999999999998</v>
      </c>
      <c r="P22" s="697">
        <v>0.54400000000000004</v>
      </c>
      <c r="Q22" s="697">
        <v>0.36399999999999999</v>
      </c>
      <c r="R22" s="697">
        <v>0.45</v>
      </c>
      <c r="S22" s="697">
        <v>0.23599999999999999</v>
      </c>
      <c r="T22" s="697">
        <v>0.59</v>
      </c>
      <c r="U22" s="697">
        <v>0.56000000000000005</v>
      </c>
      <c r="V22" s="697">
        <v>0.41899999999999998</v>
      </c>
      <c r="W22" s="697">
        <v>0.48699999999999999</v>
      </c>
      <c r="X22" s="697">
        <v>0.30399999999999999</v>
      </c>
      <c r="Y22" s="697">
        <v>0.39900000000000002</v>
      </c>
      <c r="Z22" s="697">
        <v>0.504</v>
      </c>
      <c r="AA22" s="697">
        <v>0.46100000000000002</v>
      </c>
      <c r="AB22" s="697">
        <v>0.24199999999999999</v>
      </c>
      <c r="AC22" s="697">
        <v>0.35</v>
      </c>
      <c r="AD22" s="697">
        <v>0.58199999999999996</v>
      </c>
      <c r="AE22" s="697">
        <v>0.42499999999999999</v>
      </c>
      <c r="AF22" s="697">
        <v>0.45100000000000001</v>
      </c>
      <c r="AG22" s="697">
        <v>0.36099999999999999</v>
      </c>
      <c r="AH22" s="697">
        <v>0.41899999999999998</v>
      </c>
      <c r="AI22" s="697">
        <v>0.43099999999999999</v>
      </c>
      <c r="AJ22" s="697">
        <v>0.79400000000000004</v>
      </c>
      <c r="AK22" s="697">
        <v>0.40300000000000002</v>
      </c>
      <c r="AL22" s="697">
        <v>0.48099999999999998</v>
      </c>
      <c r="AM22" s="697">
        <v>0.23400000000000001</v>
      </c>
      <c r="AN22" s="697">
        <v>0.57399999999999995</v>
      </c>
      <c r="AO22" s="697">
        <v>0.44400000000000001</v>
      </c>
      <c r="AP22" s="697">
        <v>0.53200000000000003</v>
      </c>
      <c r="AQ22" s="697">
        <v>0.4</v>
      </c>
      <c r="AR22" s="697" t="s">
        <v>93</v>
      </c>
      <c r="AS22" s="697">
        <v>0.38</v>
      </c>
      <c r="AT22" s="698">
        <v>0.36799999999999999</v>
      </c>
      <c r="AU22" s="699"/>
    </row>
    <row r="23" spans="2:47" ht="78" customHeight="1" thickBot="1" x14ac:dyDescent="0.3">
      <c r="B23" s="694" t="s">
        <v>806</v>
      </c>
      <c r="C23" s="53" t="s">
        <v>807</v>
      </c>
      <c r="D23" s="695" t="s">
        <v>808</v>
      </c>
      <c r="E23" s="700" t="s">
        <v>93</v>
      </c>
      <c r="F23" s="701">
        <v>0.76800000000000002</v>
      </c>
      <c r="G23" s="700" t="s">
        <v>93</v>
      </c>
      <c r="H23" s="700" t="s">
        <v>93</v>
      </c>
      <c r="I23" s="701">
        <v>0.83799999999999997</v>
      </c>
      <c r="J23" s="701">
        <v>0.80700000000000005</v>
      </c>
      <c r="K23" s="701">
        <v>0.73199999999999998</v>
      </c>
      <c r="L23" s="700" t="s">
        <v>93</v>
      </c>
      <c r="M23" s="701">
        <v>0.75900000000000001</v>
      </c>
      <c r="N23" s="701">
        <v>0.82599999999999996</v>
      </c>
      <c r="O23" s="701">
        <v>0.78</v>
      </c>
      <c r="P23" s="701">
        <v>0.86199999999999999</v>
      </c>
      <c r="Q23" s="701">
        <v>0.70399999999999996</v>
      </c>
      <c r="R23" s="701">
        <v>0.751</v>
      </c>
      <c r="S23" s="701">
        <v>0.71599999999999997</v>
      </c>
      <c r="T23" s="701">
        <v>0.86399999999999999</v>
      </c>
      <c r="U23" s="701">
        <v>0.85499999999999998</v>
      </c>
      <c r="V23" s="701">
        <v>0.60399999999999998</v>
      </c>
      <c r="W23" s="701">
        <v>0.77400000000000002</v>
      </c>
      <c r="X23" s="697">
        <v>0.64600000000000002</v>
      </c>
      <c r="Y23" s="697">
        <v>0.71899999999999997</v>
      </c>
      <c r="Z23" s="697">
        <v>0.81200000000000006</v>
      </c>
      <c r="AA23" s="697">
        <v>0.84299999999999997</v>
      </c>
      <c r="AB23" s="697">
        <v>0.66500000000000004</v>
      </c>
      <c r="AC23" s="697">
        <v>0.82199999999999995</v>
      </c>
      <c r="AD23" s="697">
        <v>0.86399999999999999</v>
      </c>
      <c r="AE23" s="697">
        <v>0.84399999999999997</v>
      </c>
      <c r="AF23" s="697">
        <v>0.86499999999999999</v>
      </c>
      <c r="AG23" s="697">
        <v>0.68600000000000005</v>
      </c>
      <c r="AH23" s="697">
        <v>0.81499999999999995</v>
      </c>
      <c r="AI23" s="697">
        <v>0.67</v>
      </c>
      <c r="AJ23" s="697">
        <v>0.86699999999999999</v>
      </c>
      <c r="AK23" s="697">
        <v>0.84399999999999997</v>
      </c>
      <c r="AL23" s="697">
        <v>0.92800000000000005</v>
      </c>
      <c r="AM23" s="697">
        <v>0.55200000000000005</v>
      </c>
      <c r="AN23" s="697">
        <v>0.874</v>
      </c>
      <c r="AO23" s="697">
        <v>0.74099999999999999</v>
      </c>
      <c r="AP23" s="697">
        <v>0.86399999999999999</v>
      </c>
      <c r="AQ23" s="697">
        <v>0.69</v>
      </c>
      <c r="AR23" s="697" t="s">
        <v>93</v>
      </c>
      <c r="AS23" s="697">
        <v>0.76900000000000002</v>
      </c>
      <c r="AT23" s="698">
        <v>0.85899999999999999</v>
      </c>
      <c r="AU23" s="699"/>
    </row>
    <row r="24" spans="2:47" ht="27" customHeight="1" thickBot="1" x14ac:dyDescent="0.3">
      <c r="B24" s="1674" t="s">
        <v>809</v>
      </c>
      <c r="C24" s="1675"/>
      <c r="D24" s="689"/>
      <c r="E24" s="648"/>
      <c r="F24" s="648"/>
      <c r="G24" s="648"/>
      <c r="H24" s="648"/>
      <c r="I24" s="648"/>
      <c r="J24" s="648"/>
      <c r="K24" s="648"/>
      <c r="L24" s="648"/>
      <c r="M24" s="648"/>
      <c r="N24" s="648"/>
      <c r="O24" s="648"/>
      <c r="P24" s="648"/>
      <c r="Q24" s="648"/>
      <c r="R24" s="648"/>
      <c r="S24" s="648"/>
      <c r="T24" s="648"/>
      <c r="U24" s="690"/>
      <c r="V24" s="647"/>
      <c r="W24" s="691"/>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9"/>
      <c r="AU24" s="650"/>
    </row>
    <row r="25" spans="2:47" ht="118.5" customHeight="1" x14ac:dyDescent="0.25">
      <c r="B25" s="658">
        <v>8</v>
      </c>
      <c r="C25" s="702" t="s">
        <v>810</v>
      </c>
      <c r="D25" s="703" t="s">
        <v>811</v>
      </c>
      <c r="E25" s="24">
        <v>0.371</v>
      </c>
      <c r="F25" s="654">
        <v>0.19900000000000001</v>
      </c>
      <c r="G25" s="654">
        <v>0.34599999999999997</v>
      </c>
      <c r="H25" s="654">
        <v>0.108</v>
      </c>
      <c r="I25" s="654">
        <v>0.25</v>
      </c>
      <c r="J25" s="654">
        <v>0.31900000000000001</v>
      </c>
      <c r="K25" s="654">
        <v>0.26900000000000002</v>
      </c>
      <c r="L25" s="24">
        <v>0.17399999999999999</v>
      </c>
      <c r="M25" s="654">
        <v>0.39200000000000002</v>
      </c>
      <c r="N25" s="24">
        <v>0.14599999999999999</v>
      </c>
      <c r="O25" s="654">
        <v>0.216</v>
      </c>
      <c r="P25" s="654">
        <v>0.314</v>
      </c>
      <c r="Q25" s="24">
        <v>0.22900000000000001</v>
      </c>
      <c r="R25" s="654">
        <v>0.23400000000000001</v>
      </c>
      <c r="S25" s="654">
        <v>0.377</v>
      </c>
      <c r="T25" s="654">
        <v>0.17399999999999999</v>
      </c>
      <c r="U25" s="654">
        <v>0.17899999999999999</v>
      </c>
      <c r="V25" s="654">
        <v>0.2</v>
      </c>
      <c r="W25" s="654">
        <v>0.21</v>
      </c>
      <c r="X25" s="654">
        <v>0.32900000000000001</v>
      </c>
      <c r="Y25" s="654">
        <v>0.215</v>
      </c>
      <c r="Z25" s="654">
        <v>0.16300000000000001</v>
      </c>
      <c r="AA25" s="654">
        <v>0.24299999999999999</v>
      </c>
      <c r="AB25" s="654">
        <v>0.30199999999999999</v>
      </c>
      <c r="AC25" s="654">
        <v>0.23200000000000001</v>
      </c>
      <c r="AD25" s="654">
        <v>0.28299999999999997</v>
      </c>
      <c r="AE25" s="654">
        <v>0.189</v>
      </c>
      <c r="AF25" s="654">
        <v>0.24199999999999999</v>
      </c>
      <c r="AG25" s="654">
        <v>0.26600000000000001</v>
      </c>
      <c r="AH25" s="24">
        <v>0.26</v>
      </c>
      <c r="AI25" s="654">
        <v>0.30099999999999999</v>
      </c>
      <c r="AJ25" s="654">
        <v>0.21099999999999999</v>
      </c>
      <c r="AK25" s="654">
        <v>0.22900000000000001</v>
      </c>
      <c r="AL25" s="654">
        <v>0.246</v>
      </c>
      <c r="AM25" s="654">
        <v>0.29699999999999999</v>
      </c>
      <c r="AN25" s="654">
        <v>0.19600000000000001</v>
      </c>
      <c r="AO25" s="654">
        <v>0.253</v>
      </c>
      <c r="AP25" s="654">
        <v>0.32700000000000001</v>
      </c>
      <c r="AQ25" s="654">
        <v>0.28899999999999998</v>
      </c>
      <c r="AR25" s="654">
        <v>0.35</v>
      </c>
      <c r="AS25" s="654">
        <v>0.21099999999999999</v>
      </c>
      <c r="AT25" s="656">
        <v>0.10199999999999999</v>
      </c>
      <c r="AU25" s="657"/>
    </row>
    <row r="26" spans="2:47" ht="135" customHeight="1" thickBot="1" x14ac:dyDescent="0.3">
      <c r="B26" s="704">
        <v>9</v>
      </c>
      <c r="C26" s="705" t="s">
        <v>812</v>
      </c>
      <c r="D26" s="706" t="s">
        <v>813</v>
      </c>
      <c r="E26" s="18">
        <v>0.152</v>
      </c>
      <c r="F26" s="18">
        <v>0.54500000000000004</v>
      </c>
      <c r="G26" s="18">
        <v>0.14399999999999999</v>
      </c>
      <c r="H26" s="18">
        <v>0.68799999999999994</v>
      </c>
      <c r="I26" s="18">
        <v>0.30599999999999999</v>
      </c>
      <c r="J26" s="18">
        <v>0.27400000000000002</v>
      </c>
      <c r="K26" s="18">
        <v>0.16600000000000001</v>
      </c>
      <c r="L26" s="18">
        <v>0.56200000000000006</v>
      </c>
      <c r="M26" s="18">
        <v>0.152</v>
      </c>
      <c r="N26" s="18">
        <v>0.68600000000000005</v>
      </c>
      <c r="O26" s="18">
        <v>0.40500000000000003</v>
      </c>
      <c r="P26" s="18">
        <v>0.30599999999999999</v>
      </c>
      <c r="Q26" s="18">
        <v>0.53200000000000003</v>
      </c>
      <c r="R26" s="18">
        <v>0.121</v>
      </c>
      <c r="S26" s="18">
        <v>0.34699999999999998</v>
      </c>
      <c r="T26" s="18">
        <v>0.67300000000000004</v>
      </c>
      <c r="U26" s="18">
        <v>0.58199999999999996</v>
      </c>
      <c r="V26" s="18">
        <v>0.38900000000000001</v>
      </c>
      <c r="W26" s="18">
        <v>0.53</v>
      </c>
      <c r="X26" s="18">
        <v>0.255</v>
      </c>
      <c r="Y26" s="18">
        <v>0.442</v>
      </c>
      <c r="Z26" s="18">
        <v>0.63100000000000001</v>
      </c>
      <c r="AA26" s="18">
        <v>0.188</v>
      </c>
      <c r="AB26" s="18">
        <v>0.191</v>
      </c>
      <c r="AC26" s="18">
        <v>0.27800000000000002</v>
      </c>
      <c r="AD26" s="18">
        <v>0.46700000000000003</v>
      </c>
      <c r="AE26" s="18">
        <v>0.17699999999999999</v>
      </c>
      <c r="AF26" s="18">
        <v>0.14599999999999999</v>
      </c>
      <c r="AG26" s="18">
        <v>0.28000000000000003</v>
      </c>
      <c r="AH26" s="19">
        <v>0.56999999999999995</v>
      </c>
      <c r="AI26" s="18">
        <v>0.42299999999999999</v>
      </c>
      <c r="AJ26" s="18">
        <v>0.53100000000000003</v>
      </c>
      <c r="AK26" s="18">
        <v>0.27300000000000002</v>
      </c>
      <c r="AL26" s="18">
        <v>0.23599999999999999</v>
      </c>
      <c r="AM26" s="18">
        <v>6.9000000000000006E-2</v>
      </c>
      <c r="AN26" s="18">
        <v>0.54900000000000004</v>
      </c>
      <c r="AO26" s="18">
        <v>0.38700000000000001</v>
      </c>
      <c r="AP26" s="18">
        <v>0.23899999999999999</v>
      </c>
      <c r="AQ26" s="18">
        <v>0.40500000000000003</v>
      </c>
      <c r="AR26" s="18">
        <v>0.317</v>
      </c>
      <c r="AS26" s="18">
        <v>0.495</v>
      </c>
      <c r="AT26" s="17">
        <v>0.68300000000000005</v>
      </c>
      <c r="AU26" s="699"/>
    </row>
    <row r="27" spans="2:47" x14ac:dyDescent="0.25">
      <c r="B27" s="422"/>
      <c r="C27" s="422"/>
    </row>
  </sheetData>
  <mergeCells count="12">
    <mergeCell ref="B24:C24"/>
    <mergeCell ref="E1:AU1"/>
    <mergeCell ref="B4:AU4"/>
    <mergeCell ref="B5:AU5"/>
    <mergeCell ref="B7:C7"/>
    <mergeCell ref="B8:C8"/>
    <mergeCell ref="D10:D11"/>
    <mergeCell ref="D12:D13"/>
    <mergeCell ref="B14:C14"/>
    <mergeCell ref="D17:D18"/>
    <mergeCell ref="B18:C18"/>
    <mergeCell ref="B20:C20"/>
  </mergeCells>
  <pageMargins left="0.25" right="0.25" top="0.75" bottom="0.75" header="0.3" footer="0.3"/>
  <pageSetup paperSize="9" scale="21" fitToHeight="0" orientation="landscape"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BA51D83B-0A1C-6F42-9488-9B831608A965}">
            <xm:f>NOT(ISERROR(SEARCH(#REF!,E7)))</xm:f>
            <xm:f>#REF!</xm:f>
            <x14:dxf>
              <font>
                <color auto="1"/>
              </font>
              <fill>
                <patternFill>
                  <bgColor theme="0"/>
                </patternFill>
              </fill>
            </x14:dxf>
          </x14:cfRule>
          <x14:cfRule type="containsText" priority="2" operator="containsText" id="{F2677998-C973-A94A-AE1E-3A3155861B8E}">
            <xm:f>NOT(ISERROR(SEARCH(#REF!,E7)))</xm:f>
            <xm:f>#REF!</xm:f>
            <x14:dxf>
              <font>
                <b/>
                <i val="0"/>
                <color theme="0"/>
              </font>
              <fill>
                <patternFill>
                  <bgColor rgb="FF00B050"/>
                </patternFill>
              </fill>
            </x14:dxf>
          </x14:cfRule>
          <x14:cfRule type="containsText" priority="3" operator="containsText" id="{EDA84BD8-445B-BF40-9DE8-35BF04F20782}">
            <xm:f>NOT(ISERROR(SEARCH(#REF!,E7)))</xm:f>
            <xm:f>#REF!</xm:f>
            <x14:dxf>
              <font>
                <b/>
                <i val="0"/>
                <color theme="0"/>
              </font>
              <fill>
                <patternFill>
                  <bgColor rgb="FF0070C0"/>
                </patternFill>
              </fill>
            </x14:dxf>
          </x14:cfRule>
          <x14:cfRule type="containsText" priority="4" operator="containsText" id="{D69E3752-394C-CB40-B5F7-85841F60A00A}">
            <xm:f>NOT(ISERROR(SEARCH(#REF!,E7)))</xm:f>
            <xm:f>#REF!</xm:f>
            <x14:dxf>
              <font>
                <b/>
                <i val="0"/>
                <color theme="0"/>
              </font>
              <fill>
                <patternFill>
                  <bgColor rgb="FFC00000"/>
                </patternFill>
              </fill>
            </x14:dxf>
          </x14:cfRule>
          <xm:sqref>E7:AS7</xm:sqref>
        </x14:conditionalFormatting>
        <x14:conditionalFormatting xmlns:xm="http://schemas.microsoft.com/office/excel/2006/main">
          <x14:cfRule type="containsText" priority="5" operator="containsText" id="{B524BDC2-2D08-4743-8966-462C55489F86}">
            <xm:f>NOT(ISERROR(SEARCH(#REF!,AT7)))</xm:f>
            <xm:f>#REF!</xm:f>
            <x14:dxf>
              <font>
                <color auto="1"/>
              </font>
              <fill>
                <patternFill>
                  <bgColor theme="0"/>
                </patternFill>
              </fill>
            </x14:dxf>
          </x14:cfRule>
          <xm:sqref>AT7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9235C-3D39-0B4C-8DA5-A3592EA117AC}">
  <sheetPr>
    <tabColor rgb="FF99FFCC"/>
  </sheetPr>
  <dimension ref="A1:Q352"/>
  <sheetViews>
    <sheetView showGridLines="0" zoomScaleNormal="100" workbookViewId="0">
      <selection activeCell="K195" sqref="K195:K202"/>
    </sheetView>
  </sheetViews>
  <sheetFormatPr defaultColWidth="8.85546875" defaultRowHeight="15" x14ac:dyDescent="0.2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10" width="19.140625" customWidth="1"/>
    <col min="11" max="11" width="19.42578125" customWidth="1"/>
    <col min="12" max="12" width="17.42578125" customWidth="1"/>
    <col min="13" max="13" width="19.42578125" customWidth="1"/>
    <col min="14" max="14" width="17.85546875" customWidth="1"/>
    <col min="15" max="16" width="60.42578125" customWidth="1"/>
    <col min="17" max="23"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38</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3" customHeight="1" x14ac:dyDescent="0.25">
      <c r="B6" s="410" t="s">
        <v>391</v>
      </c>
      <c r="C6" s="1662" t="s">
        <v>1321</v>
      </c>
      <c r="D6" s="1439"/>
      <c r="E6" s="1439"/>
      <c r="F6" s="1439"/>
      <c r="G6" s="1439"/>
      <c r="H6" s="1559"/>
      <c r="I6" s="411" t="s">
        <v>1322</v>
      </c>
      <c r="J6" s="426" t="s">
        <v>1323</v>
      </c>
      <c r="K6" s="1823" t="s">
        <v>3836</v>
      </c>
      <c r="L6" s="1439"/>
      <c r="M6" s="1439"/>
      <c r="N6" s="1440"/>
      <c r="O6" s="1663" t="s">
        <v>1805</v>
      </c>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3837</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658" t="s">
        <v>3838</v>
      </c>
      <c r="M10" s="1428"/>
      <c r="N10" s="1429"/>
      <c r="O10" s="1475"/>
      <c r="P10" s="1475"/>
    </row>
    <row r="11" spans="2:16" ht="54.95" customHeight="1" x14ac:dyDescent="0.25">
      <c r="B11" s="419" t="s">
        <v>402</v>
      </c>
      <c r="C11" s="1461" t="s">
        <v>1333</v>
      </c>
      <c r="D11" s="1428"/>
      <c r="E11" s="1428"/>
      <c r="F11" s="1428"/>
      <c r="G11" s="1428"/>
      <c r="H11" s="1436"/>
      <c r="I11" s="505" t="s">
        <v>1322</v>
      </c>
      <c r="J11" s="1661" t="s">
        <v>1331</v>
      </c>
      <c r="K11" s="1436"/>
      <c r="L11" s="1658" t="s">
        <v>3839</v>
      </c>
      <c r="M11" s="1428"/>
      <c r="N11" s="1429"/>
      <c r="O11" s="1475"/>
      <c r="P11" s="1475"/>
    </row>
    <row r="12" spans="2:16" ht="35.25" customHeight="1" x14ac:dyDescent="0.25">
      <c r="B12" s="504" t="s">
        <v>404</v>
      </c>
      <c r="C12" s="1461" t="s">
        <v>1335</v>
      </c>
      <c r="D12" s="1428"/>
      <c r="E12" s="1428"/>
      <c r="F12" s="1428"/>
      <c r="G12" s="1428"/>
      <c r="H12" s="1436"/>
      <c r="I12" s="505" t="s">
        <v>1336</v>
      </c>
      <c r="J12" s="1661" t="s">
        <v>1331</v>
      </c>
      <c r="K12" s="1436"/>
      <c r="L12" s="1658" t="s">
        <v>1954</v>
      </c>
      <c r="M12" s="1428"/>
      <c r="N12" s="1429"/>
      <c r="O12" s="1475"/>
      <c r="P12" s="1475"/>
    </row>
    <row r="13" spans="2:16" ht="33" customHeight="1" x14ac:dyDescent="0.25">
      <c r="B13" s="419" t="s">
        <v>406</v>
      </c>
      <c r="C13" s="1461" t="s">
        <v>1337</v>
      </c>
      <c r="D13" s="1428"/>
      <c r="E13" s="1428"/>
      <c r="F13" s="1428"/>
      <c r="G13" s="1428"/>
      <c r="H13" s="1436"/>
      <c r="I13" s="505" t="s">
        <v>1336</v>
      </c>
      <c r="J13" s="1661" t="s">
        <v>1338</v>
      </c>
      <c r="K13" s="1436"/>
      <c r="L13" s="1658" t="s">
        <v>1954</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3840</v>
      </c>
      <c r="M14" s="1428"/>
      <c r="N14" s="1429"/>
      <c r="O14" s="1475"/>
      <c r="P14" s="1475"/>
    </row>
    <row r="15" spans="2:16" ht="54.95" customHeight="1" x14ac:dyDescent="0.25">
      <c r="B15" s="419" t="s">
        <v>411</v>
      </c>
      <c r="C15" s="1461" t="s">
        <v>1342</v>
      </c>
      <c r="D15" s="1428"/>
      <c r="E15" s="1428"/>
      <c r="F15" s="1428"/>
      <c r="G15" s="1428"/>
      <c r="H15" s="1436"/>
      <c r="I15" s="505" t="s">
        <v>1322</v>
      </c>
      <c r="J15" s="1661" t="s">
        <v>1343</v>
      </c>
      <c r="K15" s="1436"/>
      <c r="L15" s="1867" t="s">
        <v>3841</v>
      </c>
      <c r="M15" s="1428"/>
      <c r="N15" s="1429"/>
      <c r="O15" s="1475"/>
      <c r="P15" s="1475"/>
    </row>
    <row r="16" spans="2:16" ht="33.950000000000003" customHeight="1" x14ac:dyDescent="0.25">
      <c r="B16" s="419" t="s">
        <v>414</v>
      </c>
      <c r="C16" s="1461" t="s">
        <v>1345</v>
      </c>
      <c r="D16" s="1428"/>
      <c r="E16" s="1428"/>
      <c r="F16" s="1428"/>
      <c r="G16" s="1428"/>
      <c r="H16" s="1436"/>
      <c r="I16" s="505" t="s">
        <v>1322</v>
      </c>
      <c r="J16" s="1661" t="s">
        <v>1346</v>
      </c>
      <c r="K16" s="1436"/>
      <c r="L16" s="1658" t="s">
        <v>3842</v>
      </c>
      <c r="M16" s="1428"/>
      <c r="N16" s="1429"/>
      <c r="O16" s="1475"/>
      <c r="P16" s="1475"/>
    </row>
    <row r="17" spans="2:16" ht="33.950000000000003" customHeight="1" x14ac:dyDescent="0.25">
      <c r="B17" s="419" t="s">
        <v>417</v>
      </c>
      <c r="C17" s="1461" t="s">
        <v>1348</v>
      </c>
      <c r="D17" s="1428"/>
      <c r="E17" s="1428"/>
      <c r="F17" s="1428"/>
      <c r="G17" s="1428"/>
      <c r="H17" s="1436"/>
      <c r="I17" s="505" t="s">
        <v>3032</v>
      </c>
      <c r="J17" s="1661" t="s">
        <v>1346</v>
      </c>
      <c r="K17" s="1436"/>
      <c r="L17" s="1658" t="s">
        <v>3843</v>
      </c>
      <c r="M17" s="1428"/>
      <c r="N17" s="1429"/>
      <c r="O17" s="1475"/>
      <c r="P17" s="1475"/>
    </row>
    <row r="18" spans="2:16" ht="81.95" customHeight="1" x14ac:dyDescent="0.25">
      <c r="B18" s="419" t="s">
        <v>419</v>
      </c>
      <c r="C18" s="1461" t="s">
        <v>1350</v>
      </c>
      <c r="D18" s="1428"/>
      <c r="E18" s="1428"/>
      <c r="F18" s="1428"/>
      <c r="G18" s="1428"/>
      <c r="H18" s="1436"/>
      <c r="I18" s="505" t="s">
        <v>1322</v>
      </c>
      <c r="J18" s="1661" t="s">
        <v>1346</v>
      </c>
      <c r="K18" s="1436"/>
      <c r="L18" s="1658" t="s">
        <v>3844</v>
      </c>
      <c r="M18" s="1428"/>
      <c r="N18" s="1429"/>
      <c r="O18" s="1471"/>
      <c r="P18" s="1471"/>
    </row>
    <row r="19" spans="2:16" ht="24" customHeight="1" thickBot="1" x14ac:dyDescent="0.3">
      <c r="B19" s="77" t="s">
        <v>421</v>
      </c>
      <c r="C19" s="1461" t="s">
        <v>1352</v>
      </c>
      <c r="D19" s="1428"/>
      <c r="E19" s="1428"/>
      <c r="F19" s="1428"/>
      <c r="G19" s="1428"/>
      <c r="H19" s="1436"/>
      <c r="I19" s="505" t="s">
        <v>1322</v>
      </c>
      <c r="J19" s="1659" t="s">
        <v>1353</v>
      </c>
      <c r="K19" s="1768" t="s">
        <v>3845</v>
      </c>
      <c r="L19" s="1448"/>
      <c r="M19" s="1448"/>
      <c r="N19" s="1466"/>
      <c r="O19" s="357" t="s">
        <v>1355</v>
      </c>
      <c r="P19" s="429"/>
    </row>
    <row r="20" spans="2:16" ht="24" customHeight="1" x14ac:dyDescent="0.25">
      <c r="B20" s="77" t="s">
        <v>424</v>
      </c>
      <c r="C20" s="1461" t="s">
        <v>1356</v>
      </c>
      <c r="D20" s="1428"/>
      <c r="E20" s="1428"/>
      <c r="F20" s="1428"/>
      <c r="G20" s="1428"/>
      <c r="H20" s="1436"/>
      <c r="I20" s="505" t="s">
        <v>1322</v>
      </c>
      <c r="J20" s="1490"/>
      <c r="K20" s="1478"/>
      <c r="L20" s="1701"/>
      <c r="M20" s="1701"/>
      <c r="N20" s="1454"/>
      <c r="O20" s="357" t="s">
        <v>1355</v>
      </c>
      <c r="P20" s="429"/>
    </row>
    <row r="21" spans="2:16" ht="24" customHeight="1" thickBot="1" x14ac:dyDescent="0.3">
      <c r="B21" s="77" t="s">
        <v>426</v>
      </c>
      <c r="C21" s="1461" t="s">
        <v>1357</v>
      </c>
      <c r="D21" s="1428"/>
      <c r="E21" s="1428"/>
      <c r="F21" s="1428"/>
      <c r="G21" s="1428"/>
      <c r="H21" s="1436"/>
      <c r="I21" s="505" t="s">
        <v>1820</v>
      </c>
      <c r="J21" s="1490"/>
      <c r="K21" s="1478"/>
      <c r="L21" s="1701"/>
      <c r="M21" s="1701"/>
      <c r="N21" s="1454"/>
      <c r="O21" s="1500" t="s">
        <v>1324</v>
      </c>
      <c r="P21" s="1500"/>
    </row>
    <row r="22" spans="2:16" ht="34.5"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33.75" customHeight="1" thickBot="1" x14ac:dyDescent="0.3">
      <c r="B23" s="421" t="s">
        <v>395</v>
      </c>
      <c r="C23" s="1791"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t="s">
        <v>3846</v>
      </c>
      <c r="M25" s="1495"/>
      <c r="N25" s="1452"/>
      <c r="O25" s="427" t="s">
        <v>1546</v>
      </c>
      <c r="P25" s="381"/>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1546</v>
      </c>
      <c r="P26" s="380"/>
    </row>
    <row r="27" spans="2:16" ht="69" customHeight="1" x14ac:dyDescent="0.25">
      <c r="B27" s="77" t="s">
        <v>438</v>
      </c>
      <c r="C27" s="1461" t="s">
        <v>1373</v>
      </c>
      <c r="D27" s="1428"/>
      <c r="E27" s="1428"/>
      <c r="F27" s="1428"/>
      <c r="G27" s="1428"/>
      <c r="H27" s="1428"/>
      <c r="I27" s="1436"/>
      <c r="J27" s="941">
        <v>3265467.66</v>
      </c>
      <c r="K27" s="1490"/>
      <c r="L27" s="1478"/>
      <c r="M27" s="1701"/>
      <c r="N27" s="1454"/>
      <c r="O27" s="1565" t="s">
        <v>3581</v>
      </c>
      <c r="P27" s="1565"/>
    </row>
    <row r="28" spans="2:16" ht="32.25" customHeight="1" x14ac:dyDescent="0.25">
      <c r="B28" s="430"/>
      <c r="C28" s="550" t="s">
        <v>395</v>
      </c>
      <c r="D28" s="1461" t="s">
        <v>1374</v>
      </c>
      <c r="E28" s="1428"/>
      <c r="F28" s="1428"/>
      <c r="G28" s="1428"/>
      <c r="H28" s="1428"/>
      <c r="I28" s="1436"/>
      <c r="J28" s="942">
        <v>982966</v>
      </c>
      <c r="K28" s="1490"/>
      <c r="L28" s="1478"/>
      <c r="M28" s="1701"/>
      <c r="N28" s="1454"/>
      <c r="O28" s="1475"/>
      <c r="P28" s="1475"/>
    </row>
    <row r="29" spans="2:16" ht="28.5" customHeight="1" x14ac:dyDescent="0.25">
      <c r="B29" s="519" t="s">
        <v>441</v>
      </c>
      <c r="C29" s="1461" t="s">
        <v>1376</v>
      </c>
      <c r="D29" s="1428"/>
      <c r="E29" s="1428"/>
      <c r="F29" s="1428"/>
      <c r="G29" s="1436"/>
      <c r="H29" s="1499" t="s">
        <v>3847</v>
      </c>
      <c r="I29" s="1448"/>
      <c r="J29" s="1445"/>
      <c r="K29" s="1490"/>
      <c r="L29" s="1478"/>
      <c r="M29" s="1701"/>
      <c r="N29" s="1454"/>
      <c r="O29" s="1471"/>
      <c r="P29" s="1471"/>
    </row>
    <row r="30" spans="2:16" ht="28.5" customHeight="1" x14ac:dyDescent="0.25">
      <c r="B30" s="497"/>
      <c r="C30" s="1459" t="s">
        <v>1378</v>
      </c>
      <c r="D30" s="1448"/>
      <c r="E30" s="1448"/>
      <c r="F30" s="1448"/>
      <c r="G30" s="1445"/>
      <c r="H30" s="1821" t="s">
        <v>1935</v>
      </c>
      <c r="I30" s="1448"/>
      <c r="J30" s="1445"/>
      <c r="K30" s="1490"/>
      <c r="L30" s="1479"/>
      <c r="M30" s="1484"/>
      <c r="N30" s="1481"/>
      <c r="O30" s="429" t="s">
        <v>3477</v>
      </c>
      <c r="P30" s="429"/>
    </row>
    <row r="31" spans="2:16" ht="51" customHeight="1" thickBot="1" x14ac:dyDescent="0.3">
      <c r="B31" s="221" t="s">
        <v>444</v>
      </c>
      <c r="C31" s="1423" t="s">
        <v>1380</v>
      </c>
      <c r="D31" s="1424"/>
      <c r="E31" s="1424"/>
      <c r="F31" s="1424"/>
      <c r="G31" s="1424"/>
      <c r="H31" s="1424"/>
      <c r="I31" s="1425"/>
      <c r="J31" s="709" t="s">
        <v>1322</v>
      </c>
      <c r="K31" s="512" t="s">
        <v>1381</v>
      </c>
      <c r="L31" s="1820"/>
      <c r="M31" s="1468"/>
      <c r="N31" s="1469"/>
      <c r="O31" s="376" t="s">
        <v>1937</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75" customHeight="1" thickBot="1" x14ac:dyDescent="0.3">
      <c r="B33" s="436" t="s">
        <v>448</v>
      </c>
      <c r="C33" s="1791" t="s">
        <v>1383</v>
      </c>
      <c r="D33" s="1424"/>
      <c r="E33" s="1424"/>
      <c r="F33" s="1424"/>
      <c r="G33" s="1424"/>
      <c r="H33" s="1424"/>
      <c r="I33" s="1425"/>
      <c r="J33" s="437" t="s">
        <v>1322</v>
      </c>
      <c r="K33" s="710" t="s">
        <v>1381</v>
      </c>
      <c r="L33" s="1539"/>
      <c r="M33" s="1424"/>
      <c r="N33" s="1578"/>
      <c r="O33" s="388" t="s">
        <v>1943</v>
      </c>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943">
        <v>327868.84999999998</v>
      </c>
      <c r="H36" s="944" t="s">
        <v>3848</v>
      </c>
      <c r="I36" s="2115" t="s">
        <v>3849</v>
      </c>
      <c r="J36" s="1436"/>
      <c r="K36" s="1642"/>
      <c r="L36" s="1428"/>
      <c r="M36" s="1428"/>
      <c r="N36" s="1429"/>
      <c r="O36" s="1475"/>
      <c r="P36" s="1475"/>
    </row>
    <row r="37" spans="2:17" ht="60" customHeight="1" x14ac:dyDescent="0.25">
      <c r="B37" s="419" t="s">
        <v>402</v>
      </c>
      <c r="C37" s="1461" t="s">
        <v>1391</v>
      </c>
      <c r="D37" s="1428"/>
      <c r="E37" s="1428"/>
      <c r="F37" s="1436"/>
      <c r="G37" s="945">
        <v>0</v>
      </c>
      <c r="H37" s="944" t="s">
        <v>93</v>
      </c>
      <c r="I37" s="2115" t="s">
        <v>93</v>
      </c>
      <c r="J37" s="1436"/>
      <c r="K37" s="1642"/>
      <c r="L37" s="1428"/>
      <c r="M37" s="1428"/>
      <c r="N37" s="1429"/>
      <c r="O37" s="1475"/>
      <c r="P37" s="1475"/>
    </row>
    <row r="38" spans="2:17" ht="42" customHeight="1" thickBot="1" x14ac:dyDescent="0.3">
      <c r="B38" s="421" t="s">
        <v>404</v>
      </c>
      <c r="C38" s="1459" t="s">
        <v>1392</v>
      </c>
      <c r="D38" s="1448"/>
      <c r="E38" s="1448"/>
      <c r="F38" s="1445"/>
      <c r="G38" s="946">
        <v>327868.84999999998</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25" customHeight="1" thickBot="1" x14ac:dyDescent="0.3">
      <c r="B40" s="75" t="s">
        <v>460</v>
      </c>
      <c r="C40" s="1791" t="s">
        <v>1394</v>
      </c>
      <c r="D40" s="1424"/>
      <c r="E40" s="1424"/>
      <c r="F40" s="1424"/>
      <c r="G40" s="1424"/>
      <c r="H40" s="1425"/>
      <c r="I40" s="437" t="s">
        <v>1322</v>
      </c>
      <c r="J40" s="444" t="s">
        <v>1381</v>
      </c>
      <c r="K40" s="1761"/>
      <c r="L40" s="1424"/>
      <c r="M40" s="1424"/>
      <c r="N40" s="1578"/>
      <c r="O40" s="388" t="s">
        <v>1943</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1943</v>
      </c>
      <c r="P42" s="1500"/>
    </row>
    <row r="43" spans="2:17" ht="51.75" customHeight="1" x14ac:dyDescent="0.25">
      <c r="B43" s="419" t="s">
        <v>395</v>
      </c>
      <c r="C43" s="1637" t="s">
        <v>1403</v>
      </c>
      <c r="D43" s="1428"/>
      <c r="E43" s="1436"/>
      <c r="F43" s="14" t="s">
        <v>1322</v>
      </c>
      <c r="G43" s="2117">
        <v>327868.84999999998</v>
      </c>
      <c r="H43" s="1436"/>
      <c r="I43" s="2118" t="s">
        <v>1414</v>
      </c>
      <c r="J43" s="1436"/>
      <c r="K43" s="2114">
        <v>83003</v>
      </c>
      <c r="L43" s="1436"/>
      <c r="M43" s="448" t="s">
        <v>3850</v>
      </c>
      <c r="N43" s="947" t="s">
        <v>3851</v>
      </c>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9" customHeight="1" x14ac:dyDescent="0.25">
      <c r="B45" s="419" t="s">
        <v>402</v>
      </c>
      <c r="C45" s="1819" t="s">
        <v>1405</v>
      </c>
      <c r="D45" s="1428"/>
      <c r="E45" s="1436"/>
      <c r="F45" s="505" t="s">
        <v>1336</v>
      </c>
      <c r="G45" s="2120">
        <v>0</v>
      </c>
      <c r="H45" s="1436"/>
      <c r="I45" s="2118" t="s">
        <v>1414</v>
      </c>
      <c r="J45" s="1436"/>
      <c r="K45" s="2114">
        <v>0</v>
      </c>
      <c r="L45" s="1436"/>
      <c r="M45" s="448" t="s">
        <v>1419</v>
      </c>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2119">
        <v>327868.84999999998</v>
      </c>
      <c r="H47" s="1425"/>
      <c r="I47" s="1627"/>
      <c r="J47" s="1425"/>
      <c r="K47" s="2111">
        <v>83003</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32.25" customHeight="1" x14ac:dyDescent="0.25">
      <c r="B50" s="419" t="s">
        <v>395</v>
      </c>
      <c r="C50" s="1461" t="s">
        <v>99</v>
      </c>
      <c r="D50" s="1428"/>
      <c r="E50" s="1436"/>
      <c r="F50" s="14" t="s">
        <v>1419</v>
      </c>
      <c r="G50" s="2112">
        <v>0</v>
      </c>
      <c r="H50" s="1436"/>
      <c r="I50" s="2115" t="s">
        <v>93</v>
      </c>
      <c r="J50" s="1436"/>
      <c r="K50" s="2114">
        <v>0</v>
      </c>
      <c r="L50" s="1436"/>
      <c r="M50" s="448" t="s">
        <v>1419</v>
      </c>
      <c r="N50" s="462"/>
      <c r="O50" s="357"/>
      <c r="P50" s="429"/>
    </row>
    <row r="51" spans="1:16" s="459" customFormat="1" ht="113.25" customHeight="1" x14ac:dyDescent="0.25">
      <c r="B51" s="419" t="s">
        <v>402</v>
      </c>
      <c r="C51" s="1461" t="s">
        <v>1339</v>
      </c>
      <c r="D51" s="1428"/>
      <c r="E51" s="1436"/>
      <c r="F51" s="14" t="s">
        <v>1413</v>
      </c>
      <c r="G51" s="2116">
        <v>1674837</v>
      </c>
      <c r="H51" s="1436"/>
      <c r="I51" s="2115" t="s">
        <v>1414</v>
      </c>
      <c r="J51" s="1436"/>
      <c r="K51" s="2114">
        <v>631032</v>
      </c>
      <c r="L51" s="1436"/>
      <c r="M51" s="448" t="s">
        <v>1415</v>
      </c>
      <c r="N51" s="933" t="s">
        <v>3852</v>
      </c>
      <c r="O51" s="357" t="s">
        <v>483</v>
      </c>
      <c r="P51" s="429"/>
    </row>
    <row r="52" spans="1:16" s="459" customFormat="1" ht="32.25" customHeight="1" x14ac:dyDescent="0.25">
      <c r="B52" s="419" t="s">
        <v>404</v>
      </c>
      <c r="C52" s="1461" t="s">
        <v>1418</v>
      </c>
      <c r="D52" s="1428"/>
      <c r="E52" s="1436"/>
      <c r="F52" s="14" t="s">
        <v>1413</v>
      </c>
      <c r="G52" s="2116">
        <v>404271</v>
      </c>
      <c r="H52" s="1436"/>
      <c r="I52" s="2115" t="s">
        <v>1414</v>
      </c>
      <c r="J52" s="1436"/>
      <c r="K52" s="2114">
        <v>145403</v>
      </c>
      <c r="L52" s="1436"/>
      <c r="M52" s="448" t="s">
        <v>1419</v>
      </c>
      <c r="N52" s="462" t="s">
        <v>3853</v>
      </c>
      <c r="O52" s="357"/>
      <c r="P52" s="429"/>
    </row>
    <row r="53" spans="1:16" s="459" customFormat="1" ht="32.25" customHeight="1" x14ac:dyDescent="0.25">
      <c r="B53" s="419" t="s">
        <v>406</v>
      </c>
      <c r="C53" s="1461" t="s">
        <v>1420</v>
      </c>
      <c r="D53" s="1428"/>
      <c r="E53" s="1436"/>
      <c r="F53" s="14" t="s">
        <v>1419</v>
      </c>
      <c r="G53" s="2112">
        <v>0</v>
      </c>
      <c r="H53" s="1436"/>
      <c r="I53" s="2113" t="s">
        <v>93</v>
      </c>
      <c r="J53" s="1436"/>
      <c r="K53" s="2114">
        <v>0</v>
      </c>
      <c r="L53" s="1436"/>
      <c r="M53" s="448" t="s">
        <v>1419</v>
      </c>
      <c r="N53" s="948"/>
      <c r="O53" s="383"/>
      <c r="P53" s="359"/>
    </row>
    <row r="54" spans="1:16" s="459" customFormat="1" ht="32.25" customHeight="1" x14ac:dyDescent="0.25">
      <c r="B54" s="419" t="s">
        <v>409</v>
      </c>
      <c r="C54" s="1461" t="s">
        <v>1421</v>
      </c>
      <c r="D54" s="1428"/>
      <c r="E54" s="1436"/>
      <c r="F54" s="14" t="s">
        <v>1419</v>
      </c>
      <c r="G54" s="2112">
        <v>0</v>
      </c>
      <c r="H54" s="1436"/>
      <c r="I54" s="2115" t="s">
        <v>93</v>
      </c>
      <c r="J54" s="1436"/>
      <c r="K54" s="2114">
        <v>0</v>
      </c>
      <c r="L54" s="1436"/>
      <c r="M54" s="448" t="s">
        <v>1419</v>
      </c>
      <c r="N54" s="462"/>
      <c r="O54" s="359"/>
      <c r="P54" s="385"/>
    </row>
    <row r="55" spans="1:16" ht="61.5" customHeight="1" thickBot="1" x14ac:dyDescent="0.3">
      <c r="B55" s="421" t="s">
        <v>411</v>
      </c>
      <c r="C55" s="1588" t="s">
        <v>1423</v>
      </c>
      <c r="D55" s="1448"/>
      <c r="E55" s="1445"/>
      <c r="F55" s="464"/>
      <c r="G55" s="2110">
        <v>2079108</v>
      </c>
      <c r="H55" s="1425"/>
      <c r="I55" s="1627"/>
      <c r="J55" s="1425"/>
      <c r="K55" s="2111">
        <v>776435</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0.13621603797311141</v>
      </c>
      <c r="K57" s="476" t="s">
        <v>1323</v>
      </c>
      <c r="L57" s="1622"/>
      <c r="M57" s="1428"/>
      <c r="N57" s="1429"/>
      <c r="O57" s="1587"/>
      <c r="P57" s="1587"/>
    </row>
    <row r="58" spans="1:16" ht="49.5" customHeight="1" x14ac:dyDescent="0.25">
      <c r="B58" s="606" t="s">
        <v>489</v>
      </c>
      <c r="C58" s="1630" t="s">
        <v>1426</v>
      </c>
      <c r="D58" s="1428"/>
      <c r="E58" s="1428"/>
      <c r="F58" s="1428"/>
      <c r="G58" s="1428"/>
      <c r="H58" s="1428"/>
      <c r="I58" s="1436"/>
      <c r="J58" s="605">
        <v>1</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949">
        <v>2406976.85</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605">
        <v>0.73710019532087478</v>
      </c>
      <c r="K60" s="476" t="s">
        <v>1323</v>
      </c>
      <c r="L60" s="1622"/>
      <c r="M60" s="1428"/>
      <c r="N60" s="1429"/>
      <c r="O60" s="1475"/>
      <c r="P60" s="1475"/>
    </row>
    <row r="61" spans="1:16" ht="69" customHeight="1" x14ac:dyDescent="0.25">
      <c r="B61" s="608" t="s">
        <v>495</v>
      </c>
      <c r="C61" s="1461" t="s">
        <v>1429</v>
      </c>
      <c r="D61" s="1428"/>
      <c r="E61" s="1428"/>
      <c r="F61" s="1428"/>
      <c r="G61" s="1428"/>
      <c r="H61" s="1428"/>
      <c r="I61" s="1436"/>
      <c r="J61" s="609">
        <v>0.87433136039293324</v>
      </c>
      <c r="K61" s="476" t="s">
        <v>1323</v>
      </c>
      <c r="L61" s="1622" t="s">
        <v>3854</v>
      </c>
      <c r="M61" s="1428"/>
      <c r="N61" s="1429"/>
      <c r="O61" s="1475"/>
      <c r="P61" s="1475"/>
    </row>
    <row r="62" spans="1:16" ht="42.75" customHeight="1" x14ac:dyDescent="0.25">
      <c r="B62" s="608" t="s">
        <v>497</v>
      </c>
      <c r="C62" s="1621" t="s">
        <v>1430</v>
      </c>
      <c r="D62" s="1428"/>
      <c r="E62" s="1428"/>
      <c r="F62" s="1428"/>
      <c r="G62" s="1428"/>
      <c r="H62" s="1428"/>
      <c r="I62" s="1436"/>
      <c r="J62" s="919" t="s">
        <v>94</v>
      </c>
      <c r="K62" s="610" t="s">
        <v>1381</v>
      </c>
      <c r="L62" s="1622"/>
      <c r="M62" s="1428"/>
      <c r="N62" s="1429"/>
      <c r="O62" s="1471"/>
      <c r="P62" s="1471"/>
    </row>
    <row r="63" spans="1:16" ht="53.25" customHeight="1" x14ac:dyDescent="0.25">
      <c r="B63" s="608" t="s">
        <v>499</v>
      </c>
      <c r="C63" s="1901" t="s">
        <v>1431</v>
      </c>
      <c r="D63" s="1428"/>
      <c r="E63" s="1428"/>
      <c r="F63" s="1428"/>
      <c r="G63" s="1428"/>
      <c r="H63" s="1428"/>
      <c r="I63" s="1436"/>
      <c r="J63" s="611">
        <v>0.10040486819581609</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3855</v>
      </c>
      <c r="M64" s="1448"/>
      <c r="N64" s="1466"/>
      <c r="O64" s="1565" t="s">
        <v>1950</v>
      </c>
      <c r="P64" s="1565"/>
    </row>
    <row r="65" spans="2:16" ht="21" customHeight="1" x14ac:dyDescent="0.25">
      <c r="B65" s="419" t="s">
        <v>395</v>
      </c>
      <c r="C65" s="1806" t="s">
        <v>1433</v>
      </c>
      <c r="D65" s="1428"/>
      <c r="E65" s="1428"/>
      <c r="F65" s="1428"/>
      <c r="G65" s="1428"/>
      <c r="H65" s="1428"/>
      <c r="I65" s="1436"/>
      <c r="J65" s="12" t="s">
        <v>1322</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1336</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21" customHeight="1" x14ac:dyDescent="0.25">
      <c r="B69" s="419" t="s">
        <v>409</v>
      </c>
      <c r="C69" s="1540" t="s">
        <v>1436</v>
      </c>
      <c r="D69" s="1428"/>
      <c r="E69" s="1428"/>
      <c r="F69" s="1436"/>
      <c r="G69" s="1474" t="s">
        <v>1419</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c r="J71" s="1448"/>
      <c r="K71" s="1448"/>
      <c r="L71" s="1448"/>
      <c r="M71" s="1448"/>
      <c r="N71" s="1466"/>
      <c r="O71" s="1565" t="s">
        <v>1950</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1954</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1"/>
      <c r="L82" s="1428"/>
      <c r="M82" s="1428"/>
      <c r="N82" s="1429"/>
      <c r="O82" s="357" t="s">
        <v>1943</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3856</v>
      </c>
      <c r="G84" s="1428"/>
      <c r="H84" s="1436"/>
      <c r="I84" s="2106">
        <v>345125.1</v>
      </c>
      <c r="J84" s="1436"/>
      <c r="K84" s="1802"/>
      <c r="L84" s="1428"/>
      <c r="M84" s="1428"/>
      <c r="N84" s="1436"/>
      <c r="O84" s="1475"/>
      <c r="P84" s="1475"/>
    </row>
    <row r="85" spans="2:16" ht="21" customHeight="1" x14ac:dyDescent="0.25">
      <c r="B85" s="1453"/>
      <c r="C85" s="1701"/>
      <c r="D85" s="1701"/>
      <c r="E85" s="1450"/>
      <c r="F85" s="1607" t="s">
        <v>1036</v>
      </c>
      <c r="G85" s="1428"/>
      <c r="H85" s="1436"/>
      <c r="I85" s="2107"/>
      <c r="J85" s="1436"/>
      <c r="K85" s="1802"/>
      <c r="L85" s="1428"/>
      <c r="M85" s="1428"/>
      <c r="N85" s="1436"/>
      <c r="O85" s="1475"/>
      <c r="P85" s="1475"/>
    </row>
    <row r="86" spans="2:16" ht="21" customHeight="1" x14ac:dyDescent="0.25">
      <c r="B86" s="1453"/>
      <c r="C86" s="1701"/>
      <c r="D86" s="1701"/>
      <c r="E86" s="1450"/>
      <c r="F86" s="1607"/>
      <c r="G86" s="1428"/>
      <c r="H86" s="1436"/>
      <c r="I86" s="2108"/>
      <c r="J86" s="1436"/>
      <c r="K86" s="1802"/>
      <c r="L86" s="1428"/>
      <c r="M86" s="1428"/>
      <c r="N86" s="1436"/>
      <c r="O86" s="1475"/>
      <c r="P86" s="1475"/>
    </row>
    <row r="87" spans="2:16" ht="21.75" customHeight="1" thickBot="1" x14ac:dyDescent="0.3">
      <c r="B87" s="1611"/>
      <c r="C87" s="1468"/>
      <c r="D87" s="1468"/>
      <c r="E87" s="1612"/>
      <c r="F87" s="1576"/>
      <c r="G87" s="1424"/>
      <c r="H87" s="1425"/>
      <c r="I87" s="2109"/>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2220</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1322</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1336</v>
      </c>
      <c r="L94" s="1567" t="s">
        <v>1322</v>
      </c>
      <c r="M94" s="1428"/>
      <c r="N94" s="1429"/>
      <c r="O94" s="1475"/>
      <c r="P94" s="1475"/>
    </row>
    <row r="95" spans="2:16" ht="32.25" customHeight="1" x14ac:dyDescent="0.25">
      <c r="B95" s="612" t="s">
        <v>534</v>
      </c>
      <c r="C95" s="1595" t="s">
        <v>1463</v>
      </c>
      <c r="D95" s="1428"/>
      <c r="E95" s="1428"/>
      <c r="F95" s="1436"/>
      <c r="G95" s="1528" t="s">
        <v>1336</v>
      </c>
      <c r="H95" s="1436"/>
      <c r="I95" s="1528" t="s">
        <v>1322</v>
      </c>
      <c r="J95" s="1436"/>
      <c r="K95" s="505" t="s">
        <v>1322</v>
      </c>
      <c r="L95" s="1567" t="s">
        <v>1322</v>
      </c>
      <c r="M95" s="1428"/>
      <c r="N95" s="1429"/>
      <c r="O95" s="1475"/>
      <c r="P95" s="1475"/>
    </row>
    <row r="96" spans="2:16" ht="26.25" customHeight="1" x14ac:dyDescent="0.25">
      <c r="B96" s="612" t="s">
        <v>536</v>
      </c>
      <c r="C96" s="1595" t="s">
        <v>1464</v>
      </c>
      <c r="D96" s="1428"/>
      <c r="E96" s="1428"/>
      <c r="F96" s="1436"/>
      <c r="G96" s="1528" t="s">
        <v>1336</v>
      </c>
      <c r="H96" s="1436"/>
      <c r="I96" s="1528" t="s">
        <v>1322</v>
      </c>
      <c r="J96" s="1436"/>
      <c r="K96" s="505" t="s">
        <v>1322</v>
      </c>
      <c r="L96" s="1567" t="s">
        <v>1336</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1336</v>
      </c>
      <c r="J99" s="1436"/>
      <c r="K99" s="505" t="s">
        <v>1322</v>
      </c>
      <c r="L99" s="1567" t="s">
        <v>1336</v>
      </c>
      <c r="M99" s="1428"/>
      <c r="N99" s="1429"/>
      <c r="O99" s="1475"/>
      <c r="P99" s="1475"/>
    </row>
    <row r="100" spans="2:16" ht="24" customHeight="1" x14ac:dyDescent="0.25">
      <c r="B100" s="612" t="s">
        <v>419</v>
      </c>
      <c r="C100" s="1595" t="s">
        <v>1468</v>
      </c>
      <c r="D100" s="1428"/>
      <c r="E100" s="1428"/>
      <c r="F100" s="1436"/>
      <c r="G100" s="1528" t="s">
        <v>1336</v>
      </c>
      <c r="H100" s="1436"/>
      <c r="I100" s="1528" t="s">
        <v>1336</v>
      </c>
      <c r="J100" s="1436"/>
      <c r="K100" s="505" t="s">
        <v>1336</v>
      </c>
      <c r="L100" s="1567" t="s">
        <v>1336</v>
      </c>
      <c r="M100" s="1428"/>
      <c r="N100" s="1429"/>
      <c r="O100" s="1475"/>
      <c r="P100" s="1475"/>
    </row>
    <row r="101" spans="2:16" ht="24" customHeight="1" x14ac:dyDescent="0.25">
      <c r="B101" s="612" t="s">
        <v>540</v>
      </c>
      <c r="C101" s="1595" t="s">
        <v>1469</v>
      </c>
      <c r="D101" s="1428"/>
      <c r="E101" s="1428"/>
      <c r="F101" s="1436"/>
      <c r="G101" s="1528" t="s">
        <v>1336</v>
      </c>
      <c r="H101" s="1436"/>
      <c r="I101" s="1528" t="s">
        <v>1322</v>
      </c>
      <c r="J101" s="1436"/>
      <c r="K101" s="505" t="s">
        <v>1336</v>
      </c>
      <c r="L101" s="1567" t="s">
        <v>1336</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1336</v>
      </c>
      <c r="H104" s="1436"/>
      <c r="I104" s="1528" t="s">
        <v>1336</v>
      </c>
      <c r="J104" s="1436"/>
      <c r="K104" s="505" t="s">
        <v>1336</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t="s">
        <v>1419</v>
      </c>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t="s">
        <v>1419</v>
      </c>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t="s">
        <v>1419</v>
      </c>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191.25" customHeight="1" x14ac:dyDescent="0.25">
      <c r="B111" s="76" t="s">
        <v>553</v>
      </c>
      <c r="C111" s="1558" t="s">
        <v>1477</v>
      </c>
      <c r="D111" s="1439"/>
      <c r="E111" s="1439"/>
      <c r="F111" s="1559"/>
      <c r="G111" s="424" t="s">
        <v>1322</v>
      </c>
      <c r="H111" s="1800" t="s">
        <v>1478</v>
      </c>
      <c r="I111" s="1559"/>
      <c r="J111" s="2105" t="s">
        <v>3857</v>
      </c>
      <c r="K111" s="1439"/>
      <c r="L111" s="1439"/>
      <c r="M111" s="1439"/>
      <c r="N111" s="1440"/>
      <c r="O111" s="389" t="s">
        <v>1512</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30" customHeight="1" x14ac:dyDescent="0.25">
      <c r="B113" s="419" t="s">
        <v>557</v>
      </c>
      <c r="C113" s="1461" t="s">
        <v>1481</v>
      </c>
      <c r="D113" s="1428"/>
      <c r="E113" s="1428"/>
      <c r="F113" s="1428"/>
      <c r="G113" s="1436"/>
      <c r="H113" s="1492" t="s">
        <v>3858</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3859</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57" customHeight="1" x14ac:dyDescent="0.25">
      <c r="B116" s="419" t="s">
        <v>406</v>
      </c>
      <c r="C116" s="1461" t="s">
        <v>1486</v>
      </c>
      <c r="D116" s="1428"/>
      <c r="E116" s="1428"/>
      <c r="F116" s="1428"/>
      <c r="G116" s="1436"/>
      <c r="H116" s="1492" t="s">
        <v>3860</v>
      </c>
      <c r="I116" s="1428"/>
      <c r="J116" s="1428"/>
      <c r="K116" s="1490"/>
      <c r="L116" s="1797" t="s">
        <v>3861</v>
      </c>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1539</v>
      </c>
      <c r="P117" s="1565"/>
    </row>
    <row r="118" spans="1:16" ht="72.75" customHeight="1" x14ac:dyDescent="0.25">
      <c r="B118" s="419" t="s">
        <v>395</v>
      </c>
      <c r="C118" s="1461" t="s">
        <v>1489</v>
      </c>
      <c r="D118" s="1428"/>
      <c r="E118" s="1428"/>
      <c r="F118" s="1428"/>
      <c r="G118" s="1436"/>
      <c r="H118" s="1492" t="s">
        <v>1419</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c r="M119" s="1448"/>
      <c r="N119" s="1466"/>
      <c r="O119" s="1565" t="s">
        <v>1539</v>
      </c>
      <c r="P119" s="1565"/>
    </row>
    <row r="120" spans="1:16" ht="80.45" customHeight="1" x14ac:dyDescent="0.25">
      <c r="A120" s="358"/>
      <c r="B120" s="419" t="s">
        <v>395</v>
      </c>
      <c r="C120" s="1461" t="s">
        <v>1489</v>
      </c>
      <c r="D120" s="1428"/>
      <c r="E120" s="1428"/>
      <c r="F120" s="1428"/>
      <c r="G120" s="1436"/>
      <c r="H120" s="1492" t="s">
        <v>3862</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1546</v>
      </c>
      <c r="P122" s="1583"/>
    </row>
    <row r="123" spans="1:16" ht="83.25" customHeight="1" x14ac:dyDescent="0.25">
      <c r="B123" s="419" t="s">
        <v>557</v>
      </c>
      <c r="C123" s="1595" t="s">
        <v>1460</v>
      </c>
      <c r="D123" s="1428"/>
      <c r="E123" s="1428"/>
      <c r="F123" s="1436"/>
      <c r="G123" s="1528" t="s">
        <v>1498</v>
      </c>
      <c r="H123" s="1428"/>
      <c r="I123" s="1436"/>
      <c r="J123" s="1528" t="s">
        <v>1499</v>
      </c>
      <c r="K123" s="1428"/>
      <c r="L123" s="1436"/>
      <c r="M123" s="1563"/>
      <c r="N123" s="1429"/>
      <c r="O123" s="1454"/>
      <c r="P123" s="1454"/>
    </row>
    <row r="124" spans="1:16" ht="42" customHeight="1" x14ac:dyDescent="0.25">
      <c r="B124" s="419" t="s">
        <v>402</v>
      </c>
      <c r="C124" s="1595" t="s">
        <v>1461</v>
      </c>
      <c r="D124" s="1428"/>
      <c r="E124" s="1428"/>
      <c r="F124" s="1436"/>
      <c r="G124" s="1528" t="s">
        <v>1499</v>
      </c>
      <c r="H124" s="1428"/>
      <c r="I124" s="1436"/>
      <c r="J124" s="1528" t="s">
        <v>1499</v>
      </c>
      <c r="K124" s="1428"/>
      <c r="L124" s="1436"/>
      <c r="M124" s="1563"/>
      <c r="N124" s="1429"/>
      <c r="O124" s="1454"/>
      <c r="P124" s="1454"/>
    </row>
    <row r="125" spans="1:16" ht="31.5" customHeight="1" x14ac:dyDescent="0.25">
      <c r="B125" s="419" t="s">
        <v>404</v>
      </c>
      <c r="C125" s="489" t="s">
        <v>419</v>
      </c>
      <c r="D125" s="1595" t="s">
        <v>1500</v>
      </c>
      <c r="E125" s="1428"/>
      <c r="F125" s="1436"/>
      <c r="G125" s="1528" t="s">
        <v>1499</v>
      </c>
      <c r="H125" s="1428"/>
      <c r="I125" s="1436"/>
      <c r="J125" s="1528" t="s">
        <v>1499</v>
      </c>
      <c r="K125" s="1428"/>
      <c r="L125" s="1436"/>
      <c r="M125" s="1563"/>
      <c r="N125" s="1429"/>
      <c r="O125" s="1454"/>
      <c r="P125" s="1454"/>
    </row>
    <row r="126" spans="1:16" ht="32.25" customHeight="1" x14ac:dyDescent="0.25">
      <c r="B126" s="419"/>
      <c r="C126" s="490" t="s">
        <v>509</v>
      </c>
      <c r="D126" s="1595" t="s">
        <v>1501</v>
      </c>
      <c r="E126" s="1428"/>
      <c r="F126" s="1436"/>
      <c r="G126" s="1528" t="s">
        <v>1499</v>
      </c>
      <c r="H126" s="1428"/>
      <c r="I126" s="1436"/>
      <c r="J126" s="1528" t="s">
        <v>1499</v>
      </c>
      <c r="K126" s="1428"/>
      <c r="L126" s="1436"/>
      <c r="M126" s="614"/>
      <c r="N126" s="491"/>
      <c r="O126" s="1454"/>
      <c r="P126" s="1454"/>
    </row>
    <row r="127" spans="1:16" ht="33" customHeight="1" x14ac:dyDescent="0.25">
      <c r="B127" s="419" t="s">
        <v>406</v>
      </c>
      <c r="C127" s="1595" t="s">
        <v>1463</v>
      </c>
      <c r="D127" s="1428"/>
      <c r="E127" s="1428"/>
      <c r="F127" s="1436"/>
      <c r="G127" s="1528" t="s">
        <v>1499</v>
      </c>
      <c r="H127" s="1428"/>
      <c r="I127" s="1436"/>
      <c r="J127" s="1850" t="s">
        <v>1419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850" t="s">
        <v>1419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1499</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1499</v>
      </c>
      <c r="K130" s="1428"/>
      <c r="L130" s="1436"/>
      <c r="M130" s="1563"/>
      <c r="N130" s="1429"/>
      <c r="O130" s="1454"/>
      <c r="P130" s="1454"/>
    </row>
    <row r="131" spans="1:16" ht="28.5" customHeight="1" x14ac:dyDescent="0.25">
      <c r="B131" s="419" t="s">
        <v>417</v>
      </c>
      <c r="C131" s="1595" t="s">
        <v>1503</v>
      </c>
      <c r="D131" s="1428"/>
      <c r="E131" s="1428"/>
      <c r="F131" s="1436"/>
      <c r="G131" s="1528" t="s">
        <v>1358</v>
      </c>
      <c r="H131" s="1428"/>
      <c r="I131" s="1436"/>
      <c r="J131" s="1528" t="s">
        <v>1499</v>
      </c>
      <c r="K131" s="1428"/>
      <c r="L131" s="1436"/>
      <c r="M131" s="1563"/>
      <c r="N131" s="1429"/>
      <c r="O131" s="1454"/>
      <c r="P131" s="1454"/>
    </row>
    <row r="132" spans="1:16" ht="28.5" customHeight="1" x14ac:dyDescent="0.25">
      <c r="B132" s="419" t="s">
        <v>419</v>
      </c>
      <c r="C132" s="1595" t="s">
        <v>1468</v>
      </c>
      <c r="D132" s="1428"/>
      <c r="E132" s="1428"/>
      <c r="F132" s="1436"/>
      <c r="G132" s="1850" t="s">
        <v>1419</v>
      </c>
      <c r="H132" s="1428"/>
      <c r="I132" s="1436"/>
      <c r="J132" s="1850" t="s">
        <v>1419</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850" t="s">
        <v>1419</v>
      </c>
      <c r="K133" s="1428"/>
      <c r="L133" s="1436"/>
      <c r="M133" s="1563"/>
      <c r="N133" s="1429"/>
      <c r="O133" s="1454"/>
      <c r="P133" s="1454"/>
    </row>
    <row r="134" spans="1:16" ht="28.5" customHeight="1" x14ac:dyDescent="0.25">
      <c r="B134" s="421" t="s">
        <v>542</v>
      </c>
      <c r="C134" s="1595" t="s">
        <v>1470</v>
      </c>
      <c r="D134" s="1428"/>
      <c r="E134" s="1428"/>
      <c r="F134" s="1436"/>
      <c r="G134" s="1850" t="s">
        <v>1419</v>
      </c>
      <c r="H134" s="1428"/>
      <c r="I134" s="1436"/>
      <c r="J134" s="1850" t="s">
        <v>1419</v>
      </c>
      <c r="K134" s="1428"/>
      <c r="L134" s="1436"/>
      <c r="M134" s="1563"/>
      <c r="N134" s="1429"/>
      <c r="O134" s="1454"/>
      <c r="P134" s="1454"/>
    </row>
    <row r="135" spans="1:16" ht="28.5" customHeight="1" x14ac:dyDescent="0.25">
      <c r="B135" s="421" t="s">
        <v>544</v>
      </c>
      <c r="C135" s="1595" t="s">
        <v>1471</v>
      </c>
      <c r="D135" s="1428"/>
      <c r="E135" s="1428"/>
      <c r="F135" s="1436"/>
      <c r="G135" s="1850" t="s">
        <v>1419</v>
      </c>
      <c r="H135" s="1428"/>
      <c r="I135" s="1436"/>
      <c r="J135" s="1850" t="s">
        <v>1419</v>
      </c>
      <c r="K135" s="1428"/>
      <c r="L135" s="1436"/>
      <c r="M135" s="1563"/>
      <c r="N135" s="1429"/>
      <c r="O135" s="1454"/>
      <c r="P135" s="1454"/>
    </row>
    <row r="136" spans="1:16" ht="28.5" customHeight="1" x14ac:dyDescent="0.25">
      <c r="B136" s="421" t="s">
        <v>546</v>
      </c>
      <c r="C136" s="1595" t="s">
        <v>1472</v>
      </c>
      <c r="D136" s="1428"/>
      <c r="E136" s="1428"/>
      <c r="F136" s="1436"/>
      <c r="G136" s="1850" t="s">
        <v>1419</v>
      </c>
      <c r="H136" s="1428"/>
      <c r="I136" s="1436"/>
      <c r="J136" s="1850" t="s">
        <v>1419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t="s">
        <v>1419</v>
      </c>
      <c r="I137" s="1425"/>
      <c r="J137" s="1576" t="s">
        <v>1419</v>
      </c>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1512</v>
      </c>
      <c r="P139" s="1572"/>
    </row>
    <row r="140" spans="1:16" ht="33" customHeight="1" x14ac:dyDescent="0.25">
      <c r="A140" s="466"/>
      <c r="B140" s="499" t="s">
        <v>395</v>
      </c>
      <c r="C140" s="1461" t="s">
        <v>1513</v>
      </c>
      <c r="D140" s="1428"/>
      <c r="E140" s="1436"/>
      <c r="F140" s="14" t="s">
        <v>1322</v>
      </c>
      <c r="G140" s="1566" t="s">
        <v>3863</v>
      </c>
      <c r="H140" s="1428"/>
      <c r="I140" s="1428"/>
      <c r="J140" s="1428"/>
      <c r="K140" s="1436"/>
      <c r="L140" s="1567" t="s">
        <v>1322</v>
      </c>
      <c r="M140" s="1428"/>
      <c r="N140" s="1429"/>
      <c r="O140" s="1475"/>
      <c r="P140" s="1475"/>
    </row>
    <row r="141" spans="1:16" ht="19.5" customHeight="1" x14ac:dyDescent="0.25">
      <c r="A141" s="466"/>
      <c r="B141" s="499" t="s">
        <v>402</v>
      </c>
      <c r="C141" s="1461" t="s">
        <v>1515</v>
      </c>
      <c r="D141" s="1428"/>
      <c r="E141" s="1436"/>
      <c r="F141" s="14" t="s">
        <v>1322</v>
      </c>
      <c r="G141" s="1566" t="s">
        <v>3864</v>
      </c>
      <c r="H141" s="1428"/>
      <c r="I141" s="1428"/>
      <c r="J141" s="1428"/>
      <c r="K141" s="1436"/>
      <c r="L141" s="1567" t="s">
        <v>1322</v>
      </c>
      <c r="M141" s="1428"/>
      <c r="N141" s="1429"/>
      <c r="O141" s="1475"/>
      <c r="P141" s="1475"/>
    </row>
    <row r="142" spans="1:16" ht="19.5" customHeight="1" x14ac:dyDescent="0.25">
      <c r="A142" s="466"/>
      <c r="B142" s="499" t="s">
        <v>404</v>
      </c>
      <c r="C142" s="1461" t="s">
        <v>1516</v>
      </c>
      <c r="D142" s="1428"/>
      <c r="E142" s="1436"/>
      <c r="F142" s="14" t="s">
        <v>1322</v>
      </c>
      <c r="G142" s="1566" t="s">
        <v>3864</v>
      </c>
      <c r="H142" s="1428"/>
      <c r="I142" s="1428"/>
      <c r="J142" s="1428"/>
      <c r="K142" s="1436"/>
      <c r="L142" s="1567" t="s">
        <v>1322</v>
      </c>
      <c r="M142" s="1428"/>
      <c r="N142" s="1429"/>
      <c r="O142" s="1475"/>
      <c r="P142" s="1475"/>
    </row>
    <row r="143" spans="1:16" ht="19.5" customHeight="1" x14ac:dyDescent="0.25">
      <c r="A143" s="466"/>
      <c r="B143" s="499" t="s">
        <v>406</v>
      </c>
      <c r="C143" s="1461" t="s">
        <v>1517</v>
      </c>
      <c r="D143" s="1428"/>
      <c r="E143" s="1436"/>
      <c r="F143" s="14" t="s">
        <v>1322</v>
      </c>
      <c r="G143" s="1566" t="s">
        <v>3864</v>
      </c>
      <c r="H143" s="1428"/>
      <c r="I143" s="1428"/>
      <c r="J143" s="1428"/>
      <c r="K143" s="1436"/>
      <c r="L143" s="1567" t="s">
        <v>1322</v>
      </c>
      <c r="M143" s="1428"/>
      <c r="N143" s="1429"/>
      <c r="O143" s="1475"/>
      <c r="P143" s="1475"/>
    </row>
    <row r="144" spans="1:16" ht="69.95" customHeight="1" x14ac:dyDescent="0.25">
      <c r="A144" s="466"/>
      <c r="B144" s="419" t="s">
        <v>409</v>
      </c>
      <c r="C144" s="1461" t="s">
        <v>1518</v>
      </c>
      <c r="D144" s="1428"/>
      <c r="E144" s="1436"/>
      <c r="F144" s="617" t="s">
        <v>1322</v>
      </c>
      <c r="G144" s="1566" t="s">
        <v>3865</v>
      </c>
      <c r="H144" s="1428"/>
      <c r="I144" s="1428"/>
      <c r="J144" s="1428"/>
      <c r="K144" s="1436"/>
      <c r="L144" s="1567" t="s">
        <v>1322</v>
      </c>
      <c r="M144" s="1428"/>
      <c r="N144" s="1429"/>
      <c r="O144" s="1475"/>
      <c r="P144" s="1475"/>
    </row>
    <row r="145" spans="1:16" ht="32.25" customHeight="1" x14ac:dyDescent="0.25">
      <c r="A145" s="466"/>
      <c r="B145" s="418" t="s">
        <v>411</v>
      </c>
      <c r="C145" s="1488" t="s">
        <v>1519</v>
      </c>
      <c r="D145" s="1428"/>
      <c r="E145" s="1436"/>
      <c r="F145" s="617" t="s">
        <v>1336</v>
      </c>
      <c r="G145" s="1795" t="s">
        <v>1419</v>
      </c>
      <c r="H145" s="1428"/>
      <c r="I145" s="1428"/>
      <c r="J145" s="1428"/>
      <c r="K145" s="1436"/>
      <c r="L145" s="1567" t="s">
        <v>1419</v>
      </c>
      <c r="M145" s="1428"/>
      <c r="N145" s="1429"/>
      <c r="O145" s="1475"/>
      <c r="P145" s="1475"/>
    </row>
    <row r="146" spans="1:16" ht="19.5" customHeight="1" x14ac:dyDescent="0.25">
      <c r="A146" s="466"/>
      <c r="B146" s="418" t="s">
        <v>414</v>
      </c>
      <c r="C146" s="1461" t="s">
        <v>1520</v>
      </c>
      <c r="D146" s="1428"/>
      <c r="E146" s="1436"/>
      <c r="F146" s="617" t="s">
        <v>1336</v>
      </c>
      <c r="G146" s="1566" t="s">
        <v>1419</v>
      </c>
      <c r="H146" s="1428"/>
      <c r="I146" s="1428"/>
      <c r="J146" s="1428"/>
      <c r="K146" s="1436"/>
      <c r="L146" s="1567" t="s">
        <v>1419</v>
      </c>
      <c r="M146" s="1428"/>
      <c r="N146" s="1429"/>
      <c r="O146" s="1475"/>
      <c r="P146" s="1475"/>
    </row>
    <row r="147" spans="1:16" ht="19.5" customHeight="1" x14ac:dyDescent="0.25">
      <c r="A147" s="466"/>
      <c r="B147" s="418" t="s">
        <v>417</v>
      </c>
      <c r="C147" s="1461" t="s">
        <v>1521</v>
      </c>
      <c r="D147" s="1428"/>
      <c r="E147" s="1436"/>
      <c r="F147" s="617" t="s">
        <v>1336</v>
      </c>
      <c r="G147" s="1566" t="s">
        <v>1419</v>
      </c>
      <c r="H147" s="1428"/>
      <c r="I147" s="1428"/>
      <c r="J147" s="1428"/>
      <c r="K147" s="1436"/>
      <c r="L147" s="1567" t="s">
        <v>1419</v>
      </c>
      <c r="M147" s="1428"/>
      <c r="N147" s="1429"/>
      <c r="O147" s="1475"/>
      <c r="P147" s="1475"/>
    </row>
    <row r="148" spans="1:16" ht="19.5" customHeight="1" x14ac:dyDescent="0.25">
      <c r="A148" s="466"/>
      <c r="B148" s="418" t="s">
        <v>419</v>
      </c>
      <c r="C148" s="1461" t="s">
        <v>1522</v>
      </c>
      <c r="D148" s="1428"/>
      <c r="E148" s="1436"/>
      <c r="F148" s="617" t="s">
        <v>1336</v>
      </c>
      <c r="G148" s="1566" t="s">
        <v>1419</v>
      </c>
      <c r="H148" s="1428"/>
      <c r="I148" s="1428"/>
      <c r="J148" s="1428"/>
      <c r="K148" s="1436"/>
      <c r="L148" s="1567" t="s">
        <v>1419</v>
      </c>
      <c r="M148" s="1428"/>
      <c r="N148" s="1429"/>
      <c r="O148" s="1475"/>
      <c r="P148" s="1475"/>
    </row>
    <row r="149" spans="1:16" ht="19.5" customHeight="1" x14ac:dyDescent="0.25">
      <c r="A149" s="466"/>
      <c r="B149" s="418" t="s">
        <v>540</v>
      </c>
      <c r="C149" s="1461" t="s">
        <v>1523</v>
      </c>
      <c r="D149" s="1428"/>
      <c r="E149" s="1436"/>
      <c r="F149" s="617" t="s">
        <v>1336</v>
      </c>
      <c r="G149" s="1566" t="s">
        <v>1419</v>
      </c>
      <c r="H149" s="1428"/>
      <c r="I149" s="1428"/>
      <c r="J149" s="1428"/>
      <c r="K149" s="1436"/>
      <c r="L149" s="1567" t="s">
        <v>1419</v>
      </c>
      <c r="M149" s="1428"/>
      <c r="N149" s="1429"/>
      <c r="O149" s="1475"/>
      <c r="P149" s="1475"/>
    </row>
    <row r="150" spans="1:16" ht="19.5" customHeight="1" x14ac:dyDescent="0.25">
      <c r="A150" s="466"/>
      <c r="B150" s="419" t="s">
        <v>542</v>
      </c>
      <c r="C150" s="1461" t="s">
        <v>1524</v>
      </c>
      <c r="D150" s="1428"/>
      <c r="E150" s="1436"/>
      <c r="F150" s="617" t="s">
        <v>1336</v>
      </c>
      <c r="G150" s="1566" t="s">
        <v>1419</v>
      </c>
      <c r="H150" s="1428"/>
      <c r="I150" s="1428"/>
      <c r="J150" s="1428"/>
      <c r="K150" s="1436"/>
      <c r="L150" s="1567" t="s">
        <v>1419</v>
      </c>
      <c r="M150" s="1428"/>
      <c r="N150" s="1429"/>
      <c r="O150" s="1471"/>
      <c r="P150" s="1471"/>
    </row>
    <row r="151" spans="1:16" ht="54.75"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1533</v>
      </c>
      <c r="P151" s="1725"/>
    </row>
    <row r="152" spans="1:16" ht="18.75" customHeight="1" x14ac:dyDescent="0.25">
      <c r="A152" s="466"/>
      <c r="B152" s="499" t="s">
        <v>395</v>
      </c>
      <c r="C152" s="1461" t="s">
        <v>1513</v>
      </c>
      <c r="D152" s="1428"/>
      <c r="E152" s="1436"/>
      <c r="F152" s="1" t="s">
        <v>1322</v>
      </c>
      <c r="G152" s="1557" t="s">
        <v>3866</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3866</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t="s">
        <v>3866</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t="s">
        <v>3866</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t="s">
        <v>3867</v>
      </c>
      <c r="H156" s="1448"/>
      <c r="I156" s="1448"/>
      <c r="J156" s="1448"/>
      <c r="K156" s="1448"/>
      <c r="L156" s="1448"/>
      <c r="M156" s="1448"/>
      <c r="N156" s="1466"/>
      <c r="O156" s="1475"/>
      <c r="P156" s="1454"/>
    </row>
    <row r="157" spans="1:16" ht="32.25" customHeight="1" x14ac:dyDescent="0.25">
      <c r="A157" s="466"/>
      <c r="B157" s="418" t="s">
        <v>411</v>
      </c>
      <c r="C157" s="1488" t="s">
        <v>1519</v>
      </c>
      <c r="D157" s="1428"/>
      <c r="E157" s="1436"/>
      <c r="F157" s="1" t="s">
        <v>1336</v>
      </c>
      <c r="G157" s="1794" t="s">
        <v>1419</v>
      </c>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1336</v>
      </c>
      <c r="G158" s="1557" t="s">
        <v>1419</v>
      </c>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1336</v>
      </c>
      <c r="G159" s="1557" t="s">
        <v>1419</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1336</v>
      </c>
      <c r="G160" s="1557" t="s">
        <v>1419</v>
      </c>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1336</v>
      </c>
      <c r="G161" s="1557" t="s">
        <v>1419</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1336</v>
      </c>
      <c r="G162" s="1557" t="s">
        <v>1419</v>
      </c>
      <c r="H162" s="1448"/>
      <c r="I162" s="1448"/>
      <c r="J162" s="1448"/>
      <c r="K162" s="1448"/>
      <c r="L162" s="1448"/>
      <c r="M162" s="1448"/>
      <c r="N162" s="1466"/>
      <c r="O162" s="1471"/>
      <c r="P162" s="1481"/>
    </row>
    <row r="163" spans="1:16" ht="70.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1512</v>
      </c>
      <c r="P163" s="1565"/>
    </row>
    <row r="164" spans="1:16" ht="20.25" customHeight="1" x14ac:dyDescent="0.25">
      <c r="A164" s="466"/>
      <c r="B164" s="499" t="s">
        <v>395</v>
      </c>
      <c r="C164" s="1461" t="s">
        <v>1513</v>
      </c>
      <c r="D164" s="1428"/>
      <c r="E164" s="1436"/>
      <c r="F164" s="14" t="s">
        <v>1336</v>
      </c>
      <c r="G164" s="1566" t="s">
        <v>1419</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1419</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1419</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1419</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14" t="s">
        <v>1336</v>
      </c>
      <c r="G168" s="1566" t="s">
        <v>1419</v>
      </c>
      <c r="H168" s="1428"/>
      <c r="I168" s="1428"/>
      <c r="J168" s="1428"/>
      <c r="K168" s="1436"/>
      <c r="L168" s="1567" t="s">
        <v>1419</v>
      </c>
      <c r="M168" s="1428"/>
      <c r="N168" s="1429"/>
      <c r="O168" s="1475"/>
      <c r="P168" s="1475"/>
    </row>
    <row r="169" spans="1:16" ht="31.5" customHeight="1" x14ac:dyDescent="0.25">
      <c r="A169" s="466"/>
      <c r="B169" s="418" t="s">
        <v>411</v>
      </c>
      <c r="C169" s="1488" t="s">
        <v>1519</v>
      </c>
      <c r="D169" s="1428"/>
      <c r="E169" s="1436"/>
      <c r="F169" s="14" t="s">
        <v>1336</v>
      </c>
      <c r="G169" s="1795" t="s">
        <v>1419</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14" t="s">
        <v>1336</v>
      </c>
      <c r="G170" s="1566" t="s">
        <v>1419</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14" t="s">
        <v>1336</v>
      </c>
      <c r="G171" s="1566" t="s">
        <v>1419</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14" t="s">
        <v>1336</v>
      </c>
      <c r="G172" s="1566" t="s">
        <v>1419</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14" t="s">
        <v>1336</v>
      </c>
      <c r="G173" s="1566" t="s">
        <v>1419</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14" t="s">
        <v>1336</v>
      </c>
      <c r="G174" s="1566" t="s">
        <v>1419</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1527</v>
      </c>
      <c r="P175" s="1723"/>
    </row>
    <row r="176" spans="1:16" ht="21" customHeight="1" x14ac:dyDescent="0.25">
      <c r="A176" s="466"/>
      <c r="B176" s="499" t="s">
        <v>395</v>
      </c>
      <c r="C176" s="1461" t="s">
        <v>1513</v>
      </c>
      <c r="D176" s="1428"/>
      <c r="E176" s="1436"/>
      <c r="F176" s="1" t="s">
        <v>1336</v>
      </c>
      <c r="G176" s="1557" t="s">
        <v>1419</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1419</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1419</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1419</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1419</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794" t="s">
        <v>1419</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1419</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1419</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1419</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1419</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1" t="s">
        <v>1336</v>
      </c>
      <c r="G186" s="1557" t="s">
        <v>1419</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1336</v>
      </c>
      <c r="I187" s="1439"/>
      <c r="J187" s="1559"/>
      <c r="K187" s="1561" t="s">
        <v>1381</v>
      </c>
      <c r="L187" s="2104" t="s">
        <v>3868</v>
      </c>
      <c r="M187" s="1495"/>
      <c r="N187" s="1452"/>
      <c r="O187" s="1470" t="s">
        <v>1977</v>
      </c>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850" t="s">
        <v>1419</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850" t="s">
        <v>1419</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850" t="s">
        <v>1419</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850" t="s">
        <v>1419</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850" t="s">
        <v>1419</v>
      </c>
      <c r="I193" s="1428"/>
      <c r="J193" s="1436"/>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1539</v>
      </c>
      <c r="P194" s="1497"/>
    </row>
    <row r="195" spans="2:16" ht="23.25" customHeight="1" x14ac:dyDescent="0.25">
      <c r="B195" s="419" t="s">
        <v>395</v>
      </c>
      <c r="C195" s="1461" t="s">
        <v>1540</v>
      </c>
      <c r="D195" s="1428"/>
      <c r="E195" s="1428"/>
      <c r="F195" s="1428"/>
      <c r="G195" s="1436"/>
      <c r="H195" s="1462" t="s">
        <v>1336</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1336</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1419</v>
      </c>
      <c r="I197" s="1428"/>
      <c r="J197" s="1436"/>
      <c r="K197" s="1490"/>
      <c r="L197" s="1478"/>
      <c r="M197" s="1701"/>
      <c r="N197" s="1454"/>
      <c r="O197" s="1475"/>
      <c r="P197" s="1475"/>
    </row>
    <row r="198" spans="2:16" ht="37.5" customHeight="1" x14ac:dyDescent="0.25">
      <c r="B198" s="77"/>
      <c r="C198" s="1461" t="s">
        <v>1543</v>
      </c>
      <c r="D198" s="1428"/>
      <c r="E198" s="1436"/>
      <c r="F198" s="1528" t="s">
        <v>1954</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1322</v>
      </c>
      <c r="I199" s="1428"/>
      <c r="J199" s="1436"/>
      <c r="K199" s="1490"/>
      <c r="L199" s="1478"/>
      <c r="M199" s="1701"/>
      <c r="N199" s="1454"/>
      <c r="O199" s="1551" t="s">
        <v>1546</v>
      </c>
      <c r="P199" s="1470"/>
    </row>
    <row r="200" spans="2:16" ht="38.25" customHeight="1" x14ac:dyDescent="0.25">
      <c r="B200" s="503"/>
      <c r="C200" s="1461" t="s">
        <v>1547</v>
      </c>
      <c r="D200" s="1428"/>
      <c r="E200" s="1436"/>
      <c r="F200" s="1552" t="s">
        <v>3869</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1419</v>
      </c>
      <c r="I201" s="1428"/>
      <c r="J201" s="1436"/>
      <c r="K201" s="1490"/>
      <c r="L201" s="1478"/>
      <c r="M201" s="1701"/>
      <c r="N201" s="1454"/>
      <c r="O201" s="1554" t="s">
        <v>1549</v>
      </c>
      <c r="P201" s="1714"/>
    </row>
    <row r="202" spans="2:16" ht="27" customHeight="1" x14ac:dyDescent="0.25">
      <c r="B202" s="421" t="s">
        <v>395</v>
      </c>
      <c r="C202" s="1461" t="s">
        <v>1550</v>
      </c>
      <c r="D202" s="1428"/>
      <c r="E202" s="1428"/>
      <c r="F202" s="1428"/>
      <c r="G202" s="1436"/>
      <c r="H202" s="1653" t="s">
        <v>1419</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3870</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t="s">
        <v>3871</v>
      </c>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1336</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1336</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1336</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792" t="s">
        <v>1419</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v>43435</v>
      </c>
      <c r="L218" s="1490"/>
      <c r="M218" s="1478"/>
      <c r="N218" s="1454"/>
      <c r="O218" s="1475"/>
      <c r="P218" s="1475"/>
    </row>
    <row r="219" spans="2:16" ht="23.25" customHeight="1" x14ac:dyDescent="0.25">
      <c r="B219" s="507" t="s">
        <v>631</v>
      </c>
      <c r="C219" s="1461" t="s">
        <v>1560</v>
      </c>
      <c r="D219" s="1428"/>
      <c r="E219" s="1436"/>
      <c r="F219" s="1462" t="s">
        <v>3872</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1563</v>
      </c>
      <c r="P220" s="1470"/>
    </row>
    <row r="221" spans="2:16" ht="34.5" customHeight="1" x14ac:dyDescent="0.25">
      <c r="B221" s="504" t="s">
        <v>395</v>
      </c>
      <c r="C221" s="1540" t="s">
        <v>1459</v>
      </c>
      <c r="D221" s="1428"/>
      <c r="E221" s="1436"/>
      <c r="F221" s="1474" t="s">
        <v>1980</v>
      </c>
      <c r="G221" s="1436"/>
      <c r="H221" s="1541" t="s">
        <v>1381</v>
      </c>
      <c r="I221" s="1536" t="s">
        <v>3873</v>
      </c>
      <c r="J221" s="1448"/>
      <c r="K221" s="1448"/>
      <c r="L221" s="1448"/>
      <c r="M221" s="1448"/>
      <c r="N221" s="1466"/>
      <c r="O221" s="1475"/>
      <c r="P221" s="1475"/>
    </row>
    <row r="222" spans="2:16" ht="34.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34.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34.5" customHeight="1" x14ac:dyDescent="0.25">
      <c r="B224" s="504" t="s">
        <v>406</v>
      </c>
      <c r="C224" s="1540" t="s">
        <v>1569</v>
      </c>
      <c r="D224" s="1428"/>
      <c r="E224" s="1436"/>
      <c r="F224" s="1474" t="s">
        <v>1570</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1336</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1954</v>
      </c>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1879</v>
      </c>
      <c r="H227" s="508" t="s">
        <v>1381</v>
      </c>
      <c r="I227" s="1536" t="s">
        <v>3874</v>
      </c>
      <c r="J227" s="1428"/>
      <c r="K227" s="1428"/>
      <c r="L227" s="1428"/>
      <c r="M227" s="1428"/>
      <c r="N227" s="1429"/>
      <c r="O227" s="500" t="s">
        <v>1539</v>
      </c>
      <c r="P227" s="379" t="s">
        <v>3875</v>
      </c>
    </row>
    <row r="228" spans="1:16" ht="40.5" customHeight="1" x14ac:dyDescent="0.25">
      <c r="B228" s="1543" t="s">
        <v>1574</v>
      </c>
      <c r="C228" s="1428"/>
      <c r="D228" s="1428"/>
      <c r="E228" s="1428"/>
      <c r="F228" s="1428"/>
      <c r="G228" s="1428"/>
      <c r="H228" s="1428"/>
      <c r="I228" s="1428"/>
      <c r="J228" s="1428"/>
      <c r="K228" s="1428"/>
      <c r="L228" s="1428"/>
      <c r="M228" s="1428"/>
      <c r="N228" s="1429"/>
      <c r="O228" s="1506" t="s">
        <v>1987</v>
      </c>
      <c r="P228" s="1470"/>
    </row>
    <row r="229" spans="1:16" ht="33" customHeight="1" x14ac:dyDescent="0.25">
      <c r="B229" s="507" t="s">
        <v>644</v>
      </c>
      <c r="C229" s="1457" t="s">
        <v>1575</v>
      </c>
      <c r="D229" s="1428"/>
      <c r="E229" s="1428"/>
      <c r="F229" s="4" t="s">
        <v>1322</v>
      </c>
      <c r="G229" s="518" t="s">
        <v>1381</v>
      </c>
      <c r="H229" s="1537" t="s">
        <v>3876</v>
      </c>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6" t="s">
        <v>3877</v>
      </c>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t="s">
        <v>3878</v>
      </c>
      <c r="I233" s="1428"/>
      <c r="J233" s="1428"/>
      <c r="K233" s="1428"/>
      <c r="L233" s="1428"/>
      <c r="M233" s="1428"/>
      <c r="N233" s="1429"/>
      <c r="O233" s="1475"/>
      <c r="P233" s="1475"/>
    </row>
    <row r="234" spans="1:16" ht="27" customHeight="1" x14ac:dyDescent="0.25">
      <c r="B234" s="421" t="s">
        <v>402</v>
      </c>
      <c r="C234" s="1457" t="s">
        <v>1580</v>
      </c>
      <c r="D234" s="1428"/>
      <c r="E234" s="1428"/>
      <c r="F234" s="4" t="s">
        <v>1419</v>
      </c>
      <c r="G234" s="518" t="s">
        <v>1381</v>
      </c>
      <c r="H234" s="1536" t="s">
        <v>3879</v>
      </c>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t="s">
        <v>1987</v>
      </c>
      <c r="P236" s="1500"/>
    </row>
    <row r="237" spans="1:16" ht="30" customHeight="1" x14ac:dyDescent="0.25">
      <c r="B237" s="504" t="s">
        <v>395</v>
      </c>
      <c r="C237" s="1461" t="s">
        <v>1583</v>
      </c>
      <c r="D237" s="1428"/>
      <c r="E237" s="1436"/>
      <c r="F237" s="14" t="s">
        <v>1322</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1322</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1322</v>
      </c>
      <c r="G239" s="1490"/>
      <c r="H239" s="1478"/>
      <c r="I239" s="1701"/>
      <c r="J239" s="1701"/>
      <c r="K239" s="1701"/>
      <c r="L239" s="1701"/>
      <c r="M239" s="1701"/>
      <c r="N239" s="1454"/>
      <c r="O239" s="1475"/>
      <c r="P239" s="1475"/>
    </row>
    <row r="240" spans="1:16" ht="35.25" customHeight="1" thickBot="1" x14ac:dyDescent="0.3">
      <c r="B240" s="724" t="s">
        <v>406</v>
      </c>
      <c r="C240" s="1791" t="s">
        <v>1586</v>
      </c>
      <c r="D240" s="1424"/>
      <c r="E240" s="1425"/>
      <c r="F240" s="14" t="s">
        <v>1322</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3685</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75" customHeight="1" x14ac:dyDescent="0.25">
      <c r="B244" s="204" t="s">
        <v>395</v>
      </c>
      <c r="C244" s="1491" t="s">
        <v>1591</v>
      </c>
      <c r="D244" s="1484"/>
      <c r="E244" s="1484"/>
      <c r="F244" s="1484"/>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1597</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1597</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1529" t="s">
        <v>3880</v>
      </c>
      <c r="G250" s="1436"/>
      <c r="H250" s="518" t="s">
        <v>1381</v>
      </c>
      <c r="I250" s="1790" t="s">
        <v>3881</v>
      </c>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1618</v>
      </c>
      <c r="P252" s="379" t="s">
        <v>3882</v>
      </c>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0</v>
      </c>
      <c r="I254" s="527">
        <v>12</v>
      </c>
      <c r="J254" s="623">
        <v>0</v>
      </c>
      <c r="K254" s="529" t="s">
        <v>93</v>
      </c>
      <c r="L254" s="529" t="s">
        <v>93</v>
      </c>
      <c r="M254" s="880" t="s">
        <v>93</v>
      </c>
      <c r="N254" s="2009" t="s">
        <v>3883</v>
      </c>
      <c r="O254" s="1475"/>
      <c r="P254" s="1475"/>
    </row>
    <row r="255" spans="2:16" ht="24.75" customHeight="1" x14ac:dyDescent="0.25">
      <c r="B255" s="498" t="s">
        <v>509</v>
      </c>
      <c r="C255" s="1519" t="s">
        <v>1617</v>
      </c>
      <c r="D255" s="1428"/>
      <c r="E255" s="1428"/>
      <c r="F255" s="1428"/>
      <c r="G255" s="1436"/>
      <c r="H255" s="526">
        <v>0</v>
      </c>
      <c r="I255" s="527">
        <v>12</v>
      </c>
      <c r="J255" s="623">
        <v>0</v>
      </c>
      <c r="K255" s="529" t="s">
        <v>93</v>
      </c>
      <c r="L255" s="529" t="s">
        <v>93</v>
      </c>
      <c r="M255" s="880" t="s">
        <v>93</v>
      </c>
      <c r="N255" s="1912"/>
      <c r="O255" s="1714" t="s">
        <v>3884</v>
      </c>
      <c r="P255" s="1714" t="s">
        <v>3885</v>
      </c>
    </row>
    <row r="256" spans="2:16" ht="36" customHeight="1" x14ac:dyDescent="0.25">
      <c r="B256" s="498" t="s">
        <v>511</v>
      </c>
      <c r="C256" s="1519" t="s">
        <v>1619</v>
      </c>
      <c r="D256" s="1428"/>
      <c r="E256" s="1436"/>
      <c r="F256" s="1474" t="s">
        <v>1419</v>
      </c>
      <c r="G256" s="1436"/>
      <c r="H256" s="529" t="s">
        <v>93</v>
      </c>
      <c r="I256" s="529" t="s">
        <v>93</v>
      </c>
      <c r="J256" s="880" t="s">
        <v>93</v>
      </c>
      <c r="K256" s="529" t="s">
        <v>93</v>
      </c>
      <c r="L256" s="529" t="s">
        <v>93</v>
      </c>
      <c r="M256" s="880" t="s">
        <v>93</v>
      </c>
      <c r="N256" s="1912"/>
      <c r="O256" s="1475"/>
      <c r="P256" s="1475"/>
    </row>
    <row r="257" spans="2:16" ht="20.25" customHeight="1" x14ac:dyDescent="0.25">
      <c r="B257" s="535" t="s">
        <v>402</v>
      </c>
      <c r="C257" s="1523" t="s">
        <v>1620</v>
      </c>
      <c r="D257" s="1428"/>
      <c r="E257" s="1428"/>
      <c r="F257" s="1428"/>
      <c r="G257" s="1436"/>
      <c r="H257" s="799">
        <v>0</v>
      </c>
      <c r="I257" s="800">
        <v>12</v>
      </c>
      <c r="J257" s="627">
        <v>0</v>
      </c>
      <c r="K257" s="529" t="s">
        <v>93</v>
      </c>
      <c r="L257" s="529" t="s">
        <v>93</v>
      </c>
      <c r="M257" s="880" t="s">
        <v>93</v>
      </c>
      <c r="N257" s="1914"/>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526">
        <v>0</v>
      </c>
      <c r="I259" s="527">
        <v>12</v>
      </c>
      <c r="J259" s="623">
        <v>0</v>
      </c>
      <c r="K259" s="529" t="s">
        <v>93</v>
      </c>
      <c r="L259" s="529" t="s">
        <v>93</v>
      </c>
      <c r="M259" s="880" t="s">
        <v>93</v>
      </c>
      <c r="N259" s="2103" t="s">
        <v>3883</v>
      </c>
      <c r="O259" s="1475"/>
      <c r="P259" s="1475"/>
    </row>
    <row r="260" spans="2:16" ht="24.75" customHeight="1" x14ac:dyDescent="0.25">
      <c r="B260" s="497" t="s">
        <v>509</v>
      </c>
      <c r="C260" s="1520" t="s">
        <v>1623</v>
      </c>
      <c r="D260" s="1428"/>
      <c r="E260" s="1428"/>
      <c r="F260" s="1428"/>
      <c r="G260" s="537"/>
      <c r="H260" s="526">
        <v>0</v>
      </c>
      <c r="I260" s="527">
        <v>12</v>
      </c>
      <c r="J260" s="623">
        <v>0</v>
      </c>
      <c r="K260" s="529" t="s">
        <v>93</v>
      </c>
      <c r="L260" s="529" t="s">
        <v>93</v>
      </c>
      <c r="M260" s="880" t="s">
        <v>93</v>
      </c>
      <c r="N260" s="1912"/>
      <c r="O260" s="1475"/>
      <c r="P260" s="1475"/>
    </row>
    <row r="261" spans="2:16" ht="50.1" customHeight="1" x14ac:dyDescent="0.25">
      <c r="B261" s="497" t="s">
        <v>511</v>
      </c>
      <c r="C261" s="1519" t="s">
        <v>1624</v>
      </c>
      <c r="D261" s="1428"/>
      <c r="E261" s="1428"/>
      <c r="F261" s="1428"/>
      <c r="G261" s="1436"/>
      <c r="H261" s="529" t="s">
        <v>93</v>
      </c>
      <c r="I261" s="529" t="s">
        <v>93</v>
      </c>
      <c r="J261" s="880" t="s">
        <v>93</v>
      </c>
      <c r="K261" s="529" t="s">
        <v>93</v>
      </c>
      <c r="L261" s="529" t="s">
        <v>93</v>
      </c>
      <c r="M261" s="880" t="s">
        <v>93</v>
      </c>
      <c r="N261" s="1914"/>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12</v>
      </c>
      <c r="J263" s="623">
        <v>0</v>
      </c>
      <c r="K263" s="529" t="s">
        <v>93</v>
      </c>
      <c r="L263" s="529" t="s">
        <v>93</v>
      </c>
      <c r="M263" s="880" t="s">
        <v>93</v>
      </c>
      <c r="N263" s="2103" t="s">
        <v>3883</v>
      </c>
      <c r="O263" s="1475"/>
      <c r="P263" s="1475"/>
    </row>
    <row r="264" spans="2:16" ht="22.5" customHeight="1" x14ac:dyDescent="0.25">
      <c r="B264" s="497" t="s">
        <v>509</v>
      </c>
      <c r="C264" s="1519" t="s">
        <v>1627</v>
      </c>
      <c r="D264" s="1428"/>
      <c r="E264" s="1428"/>
      <c r="F264" s="1428"/>
      <c r="G264" s="1436"/>
      <c r="H264" s="526">
        <v>0</v>
      </c>
      <c r="I264" s="527">
        <v>12</v>
      </c>
      <c r="J264" s="623">
        <v>0</v>
      </c>
      <c r="K264" s="529" t="s">
        <v>93</v>
      </c>
      <c r="L264" s="529" t="s">
        <v>93</v>
      </c>
      <c r="M264" s="880" t="s">
        <v>93</v>
      </c>
      <c r="N264" s="1912"/>
      <c r="O264" s="1475"/>
      <c r="P264" s="1475"/>
    </row>
    <row r="265" spans="2:16" ht="22.5" customHeight="1" x14ac:dyDescent="0.25">
      <c r="B265" s="535" t="s">
        <v>409</v>
      </c>
      <c r="C265" s="1523" t="s">
        <v>1554</v>
      </c>
      <c r="D265" s="1428"/>
      <c r="E265" s="1428"/>
      <c r="F265" s="1428"/>
      <c r="G265" s="1436"/>
      <c r="H265" s="526">
        <v>0</v>
      </c>
      <c r="I265" s="527">
        <v>12</v>
      </c>
      <c r="J265" s="623">
        <v>0</v>
      </c>
      <c r="K265" s="529" t="s">
        <v>93</v>
      </c>
      <c r="L265" s="529" t="s">
        <v>93</v>
      </c>
      <c r="M265" s="880" t="s">
        <v>93</v>
      </c>
      <c r="N265" s="1912"/>
      <c r="O265" s="1475"/>
      <c r="P265" s="1475"/>
    </row>
    <row r="266" spans="2:16" ht="22.5" customHeight="1" x14ac:dyDescent="0.25">
      <c r="B266" s="535" t="s">
        <v>411</v>
      </c>
      <c r="C266" s="1523" t="s">
        <v>1555</v>
      </c>
      <c r="D266" s="1428"/>
      <c r="E266" s="1428"/>
      <c r="F266" s="1428"/>
      <c r="G266" s="1436"/>
      <c r="H266" s="529" t="s">
        <v>93</v>
      </c>
      <c r="I266" s="529" t="s">
        <v>93</v>
      </c>
      <c r="J266" s="880" t="s">
        <v>93</v>
      </c>
      <c r="K266" s="529" t="s">
        <v>93</v>
      </c>
      <c r="L266" s="529" t="s">
        <v>93</v>
      </c>
      <c r="M266" s="880" t="s">
        <v>93</v>
      </c>
      <c r="N266" s="1912"/>
      <c r="O266" s="1475"/>
      <c r="P266" s="1475"/>
    </row>
    <row r="267" spans="2:16" ht="22.5" customHeight="1" x14ac:dyDescent="0.25">
      <c r="B267" s="535" t="s">
        <v>414</v>
      </c>
      <c r="C267" s="1523" t="s">
        <v>1465</v>
      </c>
      <c r="D267" s="1428"/>
      <c r="E267" s="1428"/>
      <c r="F267" s="1428"/>
      <c r="G267" s="1436"/>
      <c r="H267" s="526">
        <v>0</v>
      </c>
      <c r="I267" s="527">
        <v>12</v>
      </c>
      <c r="J267" s="623">
        <v>0</v>
      </c>
      <c r="K267" s="529" t="s">
        <v>93</v>
      </c>
      <c r="L267" s="529" t="s">
        <v>93</v>
      </c>
      <c r="M267" s="880" t="s">
        <v>93</v>
      </c>
      <c r="N267" s="1912"/>
      <c r="O267" s="1475"/>
      <c r="P267" s="1475"/>
    </row>
    <row r="268" spans="2:16" ht="22.5" customHeight="1" x14ac:dyDescent="0.25">
      <c r="B268" s="535" t="s">
        <v>417</v>
      </c>
      <c r="C268" s="1523" t="s">
        <v>1466</v>
      </c>
      <c r="D268" s="1428"/>
      <c r="E268" s="1428"/>
      <c r="F268" s="1428"/>
      <c r="G268" s="1436"/>
      <c r="H268" s="526">
        <v>0</v>
      </c>
      <c r="I268" s="527">
        <v>12</v>
      </c>
      <c r="J268" s="623">
        <v>0</v>
      </c>
      <c r="K268" s="529" t="s">
        <v>93</v>
      </c>
      <c r="L268" s="529" t="s">
        <v>93</v>
      </c>
      <c r="M268" s="880" t="s">
        <v>93</v>
      </c>
      <c r="N268" s="1914"/>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9" t="s">
        <v>93</v>
      </c>
      <c r="I270" s="529" t="s">
        <v>93</v>
      </c>
      <c r="J270" s="880" t="s">
        <v>93</v>
      </c>
      <c r="K270" s="529" t="s">
        <v>93</v>
      </c>
      <c r="L270" s="529" t="s">
        <v>93</v>
      </c>
      <c r="M270" s="880" t="s">
        <v>93</v>
      </c>
      <c r="N270" s="2103" t="s">
        <v>3883</v>
      </c>
      <c r="O270" s="1475"/>
      <c r="P270" s="1475"/>
    </row>
    <row r="271" spans="2:16" ht="22.5" customHeight="1" x14ac:dyDescent="0.25">
      <c r="B271" s="497" t="s">
        <v>509</v>
      </c>
      <c r="C271" s="1517" t="s">
        <v>1630</v>
      </c>
      <c r="D271" s="1428"/>
      <c r="E271" s="1428"/>
      <c r="F271" s="1428"/>
      <c r="G271" s="1436"/>
      <c r="H271" s="529" t="s">
        <v>93</v>
      </c>
      <c r="I271" s="529" t="s">
        <v>93</v>
      </c>
      <c r="J271" s="880" t="s">
        <v>93</v>
      </c>
      <c r="K271" s="529" t="s">
        <v>93</v>
      </c>
      <c r="L271" s="529" t="s">
        <v>93</v>
      </c>
      <c r="M271" s="880" t="s">
        <v>93</v>
      </c>
      <c r="N271" s="1912"/>
      <c r="O271" s="1475"/>
      <c r="P271" s="1475"/>
    </row>
    <row r="272" spans="2:16" ht="22.5" customHeight="1" x14ac:dyDescent="0.25">
      <c r="B272" s="535" t="s">
        <v>540</v>
      </c>
      <c r="C272" s="1523" t="s">
        <v>1472</v>
      </c>
      <c r="D272" s="1428"/>
      <c r="E272" s="1428"/>
      <c r="F272" s="1428"/>
      <c r="G272" s="1436"/>
      <c r="H272" s="529" t="s">
        <v>93</v>
      </c>
      <c r="I272" s="529" t="s">
        <v>93</v>
      </c>
      <c r="J272" s="880" t="s">
        <v>93</v>
      </c>
      <c r="K272" s="529" t="s">
        <v>93</v>
      </c>
      <c r="L272" s="529" t="s">
        <v>93</v>
      </c>
      <c r="M272" s="880" t="s">
        <v>93</v>
      </c>
      <c r="N272" s="1912"/>
      <c r="O272" s="1475"/>
      <c r="P272" s="1475"/>
    </row>
    <row r="273" spans="2:16" ht="48" customHeight="1" x14ac:dyDescent="0.25">
      <c r="B273" s="414" t="s">
        <v>542</v>
      </c>
      <c r="C273" s="1461" t="s">
        <v>1631</v>
      </c>
      <c r="D273" s="1428"/>
      <c r="E273" s="1428"/>
      <c r="F273" s="1428"/>
      <c r="G273" s="1436"/>
      <c r="H273" s="777">
        <v>0</v>
      </c>
      <c r="I273" s="777">
        <v>120</v>
      </c>
      <c r="J273" s="627">
        <v>0</v>
      </c>
      <c r="K273" s="541" t="s">
        <v>93</v>
      </c>
      <c r="L273" s="541" t="s">
        <v>93</v>
      </c>
      <c r="M273" s="880" t="s">
        <v>93</v>
      </c>
      <c r="N273" s="1914"/>
      <c r="O273" s="1471"/>
      <c r="P273" s="1471"/>
    </row>
    <row r="274" spans="2:16" ht="76.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1648</v>
      </c>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t="s">
        <v>1648</v>
      </c>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3886</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1898</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1419</v>
      </c>
      <c r="I281" s="1428"/>
      <c r="J281" s="1436"/>
      <c r="K281" s="547" t="s">
        <v>1381</v>
      </c>
      <c r="L281" s="1876" t="s">
        <v>3887</v>
      </c>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c r="M282" s="1448"/>
      <c r="N282" s="1466"/>
      <c r="O282" s="1506" t="s">
        <v>2001</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2002</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2002</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1336</v>
      </c>
      <c r="I286" s="1448"/>
      <c r="J286" s="1445"/>
      <c r="K286" s="1490"/>
      <c r="L286" s="1478"/>
      <c r="M286" s="1701"/>
      <c r="N286" s="1454"/>
      <c r="O286" s="1500" t="s">
        <v>1648</v>
      </c>
      <c r="P286" s="1500"/>
    </row>
    <row r="287" spans="2:16" ht="32.25" customHeight="1" thickBot="1" x14ac:dyDescent="0.3">
      <c r="B287" s="452" t="s">
        <v>395</v>
      </c>
      <c r="C287" s="1423" t="s">
        <v>1649</v>
      </c>
      <c r="D287" s="1424"/>
      <c r="E287" s="1424"/>
      <c r="F287" s="1424"/>
      <c r="G287" s="1425"/>
      <c r="H287" s="1462" t="s">
        <v>2003</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t="s">
        <v>3888</v>
      </c>
      <c r="M289" s="1495"/>
      <c r="N289" s="1452"/>
      <c r="O289" s="1497" t="s">
        <v>3509</v>
      </c>
      <c r="P289" s="1497"/>
    </row>
    <row r="290" spans="1:16" ht="30.75" customHeight="1" x14ac:dyDescent="0.25">
      <c r="B290" s="418" t="s">
        <v>395</v>
      </c>
      <c r="C290" s="1461" t="s">
        <v>1654</v>
      </c>
      <c r="D290" s="1428"/>
      <c r="E290" s="1428"/>
      <c r="F290" s="1428"/>
      <c r="G290" s="1436"/>
      <c r="H290" s="1462" t="s">
        <v>1322</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1899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1336</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1954</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1358</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1648</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t="s">
        <v>1652</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1181</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t="s">
        <v>1652</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1186</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1664</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t="s">
        <v>1671</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3889</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1664</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t="s">
        <v>1652</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3890</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1664</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t="s">
        <v>1652</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3891</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1664</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t="s">
        <v>1652</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3892</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1664</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t="s">
        <v>1652</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t="s">
        <v>1358</v>
      </c>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t="s">
        <v>1358</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1358</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57.75" customHeight="1" x14ac:dyDescent="0.25">
      <c r="A337" s="466"/>
      <c r="B337" s="550" t="s">
        <v>746</v>
      </c>
      <c r="C337" s="1461" t="s">
        <v>1681</v>
      </c>
      <c r="D337" s="1428"/>
      <c r="E337" s="1428"/>
      <c r="F337" s="1428"/>
      <c r="G337" s="1436"/>
      <c r="H337" s="1" t="s">
        <v>1336</v>
      </c>
      <c r="I337" s="552" t="s">
        <v>1682</v>
      </c>
      <c r="J337" s="1536" t="s">
        <v>1419</v>
      </c>
      <c r="K337" s="1428"/>
      <c r="L337" s="1428"/>
      <c r="M337" s="1428"/>
      <c r="N337" s="1429"/>
      <c r="O337" s="378" t="s">
        <v>1648</v>
      </c>
      <c r="P337" s="378"/>
    </row>
    <row r="338" spans="1:16" ht="102" customHeight="1" x14ac:dyDescent="0.25">
      <c r="A338" s="466"/>
      <c r="B338" s="550" t="s">
        <v>749</v>
      </c>
      <c r="C338" s="1488" t="s">
        <v>1683</v>
      </c>
      <c r="D338" s="1428"/>
      <c r="E338" s="1428"/>
      <c r="F338" s="1428"/>
      <c r="G338" s="1436"/>
      <c r="H338" s="12" t="s">
        <v>1336</v>
      </c>
      <c r="I338" s="547" t="s">
        <v>1381</v>
      </c>
      <c r="J338" s="1536" t="s">
        <v>1419</v>
      </c>
      <c r="K338" s="1428"/>
      <c r="L338" s="1428"/>
      <c r="M338" s="1428"/>
      <c r="N338" s="1429"/>
      <c r="O338" s="1470" t="s">
        <v>1911</v>
      </c>
      <c r="P338" s="1470"/>
    </row>
    <row r="339" spans="1:16" ht="48" customHeight="1" x14ac:dyDescent="0.25">
      <c r="A339" s="466"/>
      <c r="B339" s="419" t="s">
        <v>395</v>
      </c>
      <c r="C339" s="1461" t="s">
        <v>1685</v>
      </c>
      <c r="D339" s="1428"/>
      <c r="E339" s="1428"/>
      <c r="F339" s="1428"/>
      <c r="G339" s="1436"/>
      <c r="H339" s="1700" t="s">
        <v>1419</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871" t="s">
        <v>3893</v>
      </c>
      <c r="L340" s="1448"/>
      <c r="M340" s="1448"/>
      <c r="N340" s="1466"/>
      <c r="O340" s="1421" t="s">
        <v>1911</v>
      </c>
      <c r="P340" s="1421"/>
    </row>
    <row r="341" spans="1:16" ht="37.5" customHeight="1" thickBot="1" x14ac:dyDescent="0.3">
      <c r="B341" s="419" t="s">
        <v>395</v>
      </c>
      <c r="C341" s="1423" t="s">
        <v>1689</v>
      </c>
      <c r="D341" s="1424"/>
      <c r="E341" s="1424"/>
      <c r="F341" s="1424"/>
      <c r="G341" s="1425"/>
      <c r="H341" s="1773" t="s">
        <v>3622</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767" t="s">
        <v>3894</v>
      </c>
      <c r="L344" s="1439"/>
      <c r="M344" s="1439"/>
      <c r="N344" s="1440"/>
      <c r="O344" s="1432"/>
      <c r="P344" s="1452"/>
    </row>
    <row r="345" spans="1:16" ht="77.25" customHeight="1" x14ac:dyDescent="0.25">
      <c r="A345" s="466"/>
      <c r="B345" s="553" t="s">
        <v>758</v>
      </c>
      <c r="C345" s="1461" t="s">
        <v>1694</v>
      </c>
      <c r="D345" s="1428"/>
      <c r="E345" s="1428"/>
      <c r="F345" s="1428"/>
      <c r="G345" s="1436"/>
      <c r="H345" s="1847" t="s">
        <v>3895</v>
      </c>
      <c r="I345" s="1436"/>
      <c r="J345" s="749" t="s">
        <v>1381</v>
      </c>
      <c r="K345" s="1691"/>
      <c r="L345" s="1428"/>
      <c r="M345" s="1428"/>
      <c r="N345" s="1429"/>
      <c r="O345" s="1453"/>
      <c r="P345" s="1454"/>
    </row>
    <row r="346" spans="1:16" ht="72.75" customHeight="1" x14ac:dyDescent="0.25">
      <c r="A346" s="466"/>
      <c r="B346" s="553" t="s">
        <v>760</v>
      </c>
      <c r="C346" s="1461" t="s">
        <v>1695</v>
      </c>
      <c r="D346" s="1428"/>
      <c r="E346" s="1428"/>
      <c r="F346" s="1428"/>
      <c r="G346" s="1436"/>
      <c r="H346" s="1462" t="s">
        <v>1336</v>
      </c>
      <c r="I346" s="1436"/>
      <c r="J346" s="749" t="s">
        <v>1381</v>
      </c>
      <c r="K346" s="1691"/>
      <c r="L346" s="1428"/>
      <c r="M346" s="1428"/>
      <c r="N346" s="1429"/>
      <c r="O346" s="1453"/>
      <c r="P346" s="1454"/>
    </row>
    <row r="347" spans="1:16" ht="72.75" customHeight="1" x14ac:dyDescent="0.25">
      <c r="A347" s="466"/>
      <c r="B347" s="553" t="s">
        <v>762</v>
      </c>
      <c r="C347" s="1461" t="s">
        <v>1697</v>
      </c>
      <c r="D347" s="1428"/>
      <c r="E347" s="1428"/>
      <c r="F347" s="1428"/>
      <c r="G347" s="1436"/>
      <c r="H347" s="1503" t="s">
        <v>1915</v>
      </c>
      <c r="I347" s="1456"/>
      <c r="J347" s="749" t="s">
        <v>1381</v>
      </c>
      <c r="K347" s="1691" t="s">
        <v>3896</v>
      </c>
      <c r="L347" s="1428"/>
      <c r="M347" s="1428"/>
      <c r="N347" s="1429"/>
      <c r="O347" s="1453"/>
      <c r="P347" s="1454"/>
    </row>
    <row r="348" spans="1:16" ht="64.5" customHeight="1" x14ac:dyDescent="0.25">
      <c r="A348" s="466"/>
      <c r="B348" s="553" t="s">
        <v>764</v>
      </c>
      <c r="C348" s="1461" t="s">
        <v>1699</v>
      </c>
      <c r="D348" s="1428"/>
      <c r="E348" s="1428"/>
      <c r="F348" s="1428"/>
      <c r="G348" s="1436"/>
      <c r="H348" s="1696" t="s">
        <v>1917</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1915</v>
      </c>
      <c r="I349" s="1445"/>
      <c r="J349" s="749" t="s">
        <v>1381</v>
      </c>
      <c r="K349" s="1691"/>
      <c r="L349" s="1428"/>
      <c r="M349" s="1428"/>
      <c r="N349" s="1429"/>
      <c r="O349" s="1453"/>
      <c r="P349" s="1454"/>
    </row>
    <row r="350" spans="1:16" ht="99" customHeight="1" x14ac:dyDescent="0.25">
      <c r="A350" s="466"/>
      <c r="B350" s="553" t="s">
        <v>768</v>
      </c>
      <c r="C350" s="1461" t="s">
        <v>1702</v>
      </c>
      <c r="D350" s="1428"/>
      <c r="E350" s="1428"/>
      <c r="F350" s="1428"/>
      <c r="G350" s="1436"/>
      <c r="H350" s="1499" t="s">
        <v>3897</v>
      </c>
      <c r="I350" s="1445"/>
      <c r="J350" s="749" t="s">
        <v>1381</v>
      </c>
      <c r="K350" s="1691"/>
      <c r="L350" s="1428"/>
      <c r="M350" s="1428"/>
      <c r="N350" s="1429"/>
      <c r="O350" s="1453"/>
      <c r="P350" s="1454"/>
    </row>
    <row r="351" spans="1:16" ht="87" customHeight="1" thickBot="1" x14ac:dyDescent="0.3">
      <c r="A351" s="466"/>
      <c r="B351" s="550" t="s">
        <v>770</v>
      </c>
      <c r="C351" s="1423" t="s">
        <v>1705</v>
      </c>
      <c r="D351" s="1424"/>
      <c r="E351" s="1424"/>
      <c r="F351" s="1424"/>
      <c r="G351" s="1425"/>
      <c r="H351" s="1462" t="s">
        <v>3898</v>
      </c>
      <c r="I351" s="1436"/>
      <c r="J351" s="555" t="s">
        <v>1381</v>
      </c>
      <c r="K351" s="2102"/>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6">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I254:I255 H259:I260 H263:I265 G92:N104 O252 H276:H277 O289 O338 H338 O276:O277 O255 O282 O286 H29:H30 O6 H281:H286 F50:L50 F53:L54 F51:H52 K51:L51 F164:F174 K254:L254 I257 H267:I268">
    <cfRule type="containsBlanks" dxfId="6438" priority="231">
      <formula>LEN(TRIM(F6))=0</formula>
    </cfRule>
  </conditionalFormatting>
  <conditionalFormatting sqref="O33 O64:O68 O82 O89 O111 O117 O194 O236 O201:O203 O122:O137 O19:O21 O25:O27 O30:O31">
    <cfRule type="containsBlanks" dxfId="6437" priority="230">
      <formula>LEN(TRIM(O19))=0</formula>
    </cfRule>
  </conditionalFormatting>
  <conditionalFormatting sqref="F219 K113 K195 K204:K216 F176:F186">
    <cfRule type="containsBlanks" dxfId="6436" priority="229">
      <formula>LEN(TRIM(F113))=0</formula>
    </cfRule>
  </conditionalFormatting>
  <conditionalFormatting sqref="J27">
    <cfRule type="containsBlanks" dxfId="6435" priority="227">
      <formula>LEN(TRIM(J27))=0</formula>
    </cfRule>
  </conditionalFormatting>
  <conditionalFormatting sqref="G111">
    <cfRule type="containsBlanks" dxfId="6434" priority="228">
      <formula>LEN(TRIM(G111))=0</formula>
    </cfRule>
  </conditionalFormatting>
  <conditionalFormatting sqref="J31">
    <cfRule type="containsBlanks" dxfId="6433" priority="226">
      <formula>LEN(TRIM(J31))=0</formula>
    </cfRule>
  </conditionalFormatting>
  <conditionalFormatting sqref="J25">
    <cfRule type="containsBlanks" dxfId="6432" priority="225">
      <formula>LEN(TRIM(J25))=0</formula>
    </cfRule>
  </conditionalFormatting>
  <conditionalFormatting sqref="J33">
    <cfRule type="containsBlanks" dxfId="6431" priority="224">
      <formula>LEN(TRIM(J33))=0</formula>
    </cfRule>
  </conditionalFormatting>
  <conditionalFormatting sqref="K218">
    <cfRule type="containsBlanks" dxfId="6430" priority="217">
      <formula>LEN(TRIM(K218))=0</formula>
    </cfRule>
  </conditionalFormatting>
  <conditionalFormatting sqref="H119 K113">
    <cfRule type="expression" dxfId="6429" priority="222">
      <formula>#REF!="Don't know"</formula>
    </cfRule>
    <cfRule type="expression" dxfId="6428" priority="223">
      <formula>#REF!="No"</formula>
    </cfRule>
  </conditionalFormatting>
  <conditionalFormatting sqref="H119">
    <cfRule type="containsBlanks" dxfId="6427" priority="221">
      <formula>LEN(TRIM(H119))=0</formula>
    </cfRule>
  </conditionalFormatting>
  <conditionalFormatting sqref="H117">
    <cfRule type="containsBlanks" dxfId="6426" priority="218">
      <formula>LEN(TRIM(H117))=0</formula>
    </cfRule>
    <cfRule type="expression" dxfId="6425" priority="219">
      <formula>#REF!="Don't know"</formula>
    </cfRule>
    <cfRule type="expression" dxfId="6424" priority="220">
      <formula>#REF!="No"</formula>
    </cfRule>
  </conditionalFormatting>
  <conditionalFormatting sqref="H289:H290">
    <cfRule type="containsBlanks" dxfId="6423" priority="216">
      <formula>LEN(TRIM(H289))=0</formula>
    </cfRule>
  </conditionalFormatting>
  <conditionalFormatting sqref="O40">
    <cfRule type="containsBlanks" dxfId="6422" priority="215">
      <formula>LEN(TRIM(O40))=0</formula>
    </cfRule>
  </conditionalFormatting>
  <conditionalFormatting sqref="O199:O200">
    <cfRule type="containsBlanks" dxfId="6421" priority="214">
      <formula>LEN(TRIM(O199))=0</formula>
    </cfRule>
  </conditionalFormatting>
  <conditionalFormatting sqref="I40">
    <cfRule type="containsBlanks" dxfId="6420" priority="213">
      <formula>LEN(TRIM(I40))=0</formula>
    </cfRule>
  </conditionalFormatting>
  <conditionalFormatting sqref="H292">
    <cfRule type="containsBlanks" dxfId="6419" priority="212">
      <formula>LEN(TRIM(H292))=0</formula>
    </cfRule>
  </conditionalFormatting>
  <conditionalFormatting sqref="I6">
    <cfRule type="containsBlanks" dxfId="6418" priority="211">
      <formula>LEN(TRIM(I6))=0</formula>
    </cfRule>
    <cfRule type="expression" dxfId="6417" priority="232">
      <formula>$N$13="Ne sais pas"</formula>
    </cfRule>
    <cfRule type="expression" dxfId="6416" priority="233">
      <formula>$N$13="Non applicable"</formula>
    </cfRule>
    <cfRule type="expression" dxfId="6415" priority="234">
      <formula>$N$13="Non"</formula>
    </cfRule>
  </conditionalFormatting>
  <conditionalFormatting sqref="F236">
    <cfRule type="containsBlanks" dxfId="6414" priority="210">
      <formula>LEN(TRIM(F236))=0</formula>
    </cfRule>
  </conditionalFormatting>
  <conditionalFormatting sqref="F140:F150">
    <cfRule type="containsBlanks" dxfId="6413" priority="209">
      <formula>LEN(TRIM(F140))=0</formula>
    </cfRule>
  </conditionalFormatting>
  <conditionalFormatting sqref="F152:F162">
    <cfRule type="containsBlanks" dxfId="6412" priority="208">
      <formula>LEN(TRIM(F152))=0</formula>
    </cfRule>
  </conditionalFormatting>
  <conditionalFormatting sqref="F71:F73">
    <cfRule type="containsBlanks" dxfId="6411" priority="207">
      <formula>LEN(TRIM(F71))=0</formula>
    </cfRule>
  </conditionalFormatting>
  <conditionalFormatting sqref="F75:F78">
    <cfRule type="containsBlanks" dxfId="6410" priority="206">
      <formula>LEN(TRIM(F75))=0</formula>
    </cfRule>
  </conditionalFormatting>
  <conditionalFormatting sqref="O187">
    <cfRule type="containsBlanks" dxfId="6409" priority="205">
      <formula>LEN(TRIM(O187))=0</formula>
    </cfRule>
  </conditionalFormatting>
  <conditionalFormatting sqref="H187">
    <cfRule type="containsBlanks" dxfId="6408" priority="202">
      <formula>LEN(TRIM(H187))=0</formula>
    </cfRule>
    <cfRule type="expression" dxfId="6407" priority="203">
      <formula>#REF!="Don't know"</formula>
    </cfRule>
    <cfRule type="expression" dxfId="6406" priority="204">
      <formula>#REF!="No"</formula>
    </cfRule>
  </conditionalFormatting>
  <conditionalFormatting sqref="H340:I340">
    <cfRule type="containsBlanks" dxfId="6405" priority="200">
      <formula>LEN(TRIM(H340))=0</formula>
    </cfRule>
    <cfRule type="containsBlanks" priority="201">
      <formula>LEN(TRIM(H340))=0</formula>
    </cfRule>
  </conditionalFormatting>
  <conditionalFormatting sqref="O242">
    <cfRule type="containsBlanks" dxfId="6404" priority="199">
      <formula>LEN(TRIM(O242))=0</formula>
    </cfRule>
  </conditionalFormatting>
  <conditionalFormatting sqref="G69:J69">
    <cfRule type="containsBlanks" dxfId="6403" priority="196">
      <formula>LEN(TRIM(G69))=0</formula>
    </cfRule>
  </conditionalFormatting>
  <conditionalFormatting sqref="O139">
    <cfRule type="containsBlanks" dxfId="6402" priority="198">
      <formula>LEN(TRIM(O139))=0</formula>
    </cfRule>
  </conditionalFormatting>
  <conditionalFormatting sqref="F221:G221 F223:G223 F222 F225:G225 F224">
    <cfRule type="containsBlanks" dxfId="6401" priority="195">
      <formula>LEN(TRIM(F221))=0</formula>
    </cfRule>
  </conditionalFormatting>
  <conditionalFormatting sqref="G242">
    <cfRule type="containsBlanks" dxfId="6400" priority="197">
      <formula>LEN(TRIM(G242))=0</formula>
    </cfRule>
  </conditionalFormatting>
  <conditionalFormatting sqref="G227">
    <cfRule type="containsBlanks" dxfId="6399" priority="194">
      <formula>LEN(TRIM(G227))=0</formula>
    </cfRule>
  </conditionalFormatting>
  <conditionalFormatting sqref="O220 O227">
    <cfRule type="containsBlanks" dxfId="6398" priority="193">
      <formula>LEN(TRIM(O220))=0</formula>
    </cfRule>
  </conditionalFormatting>
  <conditionalFormatting sqref="J334">
    <cfRule type="containsBlanks" dxfId="6397" priority="177">
      <formula>LEN(TRIM(J334))=0</formula>
    </cfRule>
  </conditionalFormatting>
  <conditionalFormatting sqref="J328">
    <cfRule type="containsBlanks" dxfId="6396" priority="180">
      <formula>LEN(TRIM(J328))=0</formula>
    </cfRule>
  </conditionalFormatting>
  <conditionalFormatting sqref="J333">
    <cfRule type="containsBlanks" dxfId="6395" priority="178">
      <formula>LEN(TRIM(J333))=0</formula>
    </cfRule>
  </conditionalFormatting>
  <conditionalFormatting sqref="J324">
    <cfRule type="containsBlanks" dxfId="6394" priority="181">
      <formula>LEN(TRIM(J324))=0</formula>
    </cfRule>
  </conditionalFormatting>
  <conditionalFormatting sqref="J298">
    <cfRule type="containsBlanks" dxfId="6393" priority="192">
      <formula>LEN(TRIM(J298))=0</formula>
    </cfRule>
  </conditionalFormatting>
  <conditionalFormatting sqref="J299">
    <cfRule type="containsBlanks" dxfId="6392" priority="191">
      <formula>LEN(TRIM(J299))=0</formula>
    </cfRule>
  </conditionalFormatting>
  <conditionalFormatting sqref="J303">
    <cfRule type="containsBlanks" dxfId="6391" priority="190">
      <formula>LEN(TRIM(J303))=0</formula>
    </cfRule>
  </conditionalFormatting>
  <conditionalFormatting sqref="J304">
    <cfRule type="containsBlanks" dxfId="6390" priority="189">
      <formula>LEN(TRIM(J304))=0</formula>
    </cfRule>
  </conditionalFormatting>
  <conditionalFormatting sqref="J308">
    <cfRule type="containsBlanks" dxfId="6389" priority="188">
      <formula>LEN(TRIM(J308))=0</formula>
    </cfRule>
  </conditionalFormatting>
  <conditionalFormatting sqref="J309">
    <cfRule type="containsBlanks" dxfId="6388" priority="187">
      <formula>LEN(TRIM(J309))=0</formula>
    </cfRule>
  </conditionalFormatting>
  <conditionalFormatting sqref="J313">
    <cfRule type="containsBlanks" dxfId="6387" priority="186">
      <formula>LEN(TRIM(J313))=0</formula>
    </cfRule>
  </conditionalFormatting>
  <conditionalFormatting sqref="J314">
    <cfRule type="containsBlanks" dxfId="6386" priority="185">
      <formula>LEN(TRIM(J314))=0</formula>
    </cfRule>
  </conditionalFormatting>
  <conditionalFormatting sqref="J318">
    <cfRule type="containsBlanks" dxfId="6385" priority="184">
      <formula>LEN(TRIM(J318))=0</formula>
    </cfRule>
  </conditionalFormatting>
  <conditionalFormatting sqref="J319">
    <cfRule type="containsBlanks" dxfId="6384" priority="183">
      <formula>LEN(TRIM(J319))=0</formula>
    </cfRule>
  </conditionalFormatting>
  <conditionalFormatting sqref="J323">
    <cfRule type="containsBlanks" dxfId="6383" priority="182">
      <formula>LEN(TRIM(J323))=0</formula>
    </cfRule>
  </conditionalFormatting>
  <conditionalFormatting sqref="J329">
    <cfRule type="containsBlanks" dxfId="6382" priority="179">
      <formula>LEN(TRIM(J329))=0</formula>
    </cfRule>
  </conditionalFormatting>
  <conditionalFormatting sqref="J65:J68">
    <cfRule type="containsBlanks" dxfId="6381" priority="176">
      <formula>LEN(TRIM(J65))=0</formula>
    </cfRule>
  </conditionalFormatting>
  <conditionalFormatting sqref="J301">
    <cfRule type="containsBlanks" dxfId="6380" priority="175">
      <formula>LEN(TRIM(J301))=0</formula>
    </cfRule>
  </conditionalFormatting>
  <conditionalFormatting sqref="J306">
    <cfRule type="containsBlanks" dxfId="6379" priority="174">
      <formula>LEN(TRIM(J306))=0</formula>
    </cfRule>
  </conditionalFormatting>
  <conditionalFormatting sqref="J311">
    <cfRule type="containsBlanks" dxfId="6378" priority="173">
      <formula>LEN(TRIM(J311))=0</formula>
    </cfRule>
  </conditionalFormatting>
  <conditionalFormatting sqref="J316">
    <cfRule type="containsBlanks" dxfId="6377" priority="172">
      <formula>LEN(TRIM(J316))=0</formula>
    </cfRule>
  </conditionalFormatting>
  <conditionalFormatting sqref="J326">
    <cfRule type="containsBlanks" dxfId="6376" priority="171">
      <formula>LEN(TRIM(J326))=0</formula>
    </cfRule>
  </conditionalFormatting>
  <conditionalFormatting sqref="J331">
    <cfRule type="containsBlanks" dxfId="6375" priority="170">
      <formula>LEN(TRIM(J331))=0</formula>
    </cfRule>
  </conditionalFormatting>
  <conditionalFormatting sqref="O296:O337">
    <cfRule type="containsBlanks" dxfId="6374" priority="168">
      <formula>LEN(TRIM(O296))=0</formula>
    </cfRule>
  </conditionalFormatting>
  <conditionalFormatting sqref="J336">
    <cfRule type="containsBlanks" dxfId="6373" priority="169">
      <formula>LEN(TRIM(J336))=0</formula>
    </cfRule>
  </conditionalFormatting>
  <conditionalFormatting sqref="H337">
    <cfRule type="containsBlanks" dxfId="6372" priority="167">
      <formula>LEN(TRIM(H337))=0</formula>
    </cfRule>
  </conditionalFormatting>
  <conditionalFormatting sqref="J321">
    <cfRule type="containsBlanks" dxfId="6371" priority="166">
      <formula>LEN(TRIM(J321))=0</formula>
    </cfRule>
  </conditionalFormatting>
  <conditionalFormatting sqref="O51">
    <cfRule type="containsBlanks" dxfId="6370" priority="165">
      <formula>LEN(TRIM(O51))=0</formula>
    </cfRule>
  </conditionalFormatting>
  <conditionalFormatting sqref="O71">
    <cfRule type="containsBlanks" dxfId="6369" priority="164">
      <formula>LEN(TRIM(O71))=0</formula>
    </cfRule>
  </conditionalFormatting>
  <conditionalFormatting sqref="O42:O47">
    <cfRule type="containsBlanks" dxfId="6368" priority="163">
      <formula>LEN(TRIM(O42))=0</formula>
    </cfRule>
  </conditionalFormatting>
  <conditionalFormatting sqref="O340">
    <cfRule type="containsBlanks" dxfId="6367" priority="162">
      <formula>LEN(TRIM(O340))=0</formula>
    </cfRule>
  </conditionalFormatting>
  <conditionalFormatting sqref="O28">
    <cfRule type="containsBlanks" dxfId="6366" priority="161">
      <formula>LEN(TRIM(O28))=0</formula>
    </cfRule>
  </conditionalFormatting>
  <conditionalFormatting sqref="J28">
    <cfRule type="containsBlanks" dxfId="6365" priority="160">
      <formula>LEN(TRIM(J28))=0</formula>
    </cfRule>
  </conditionalFormatting>
  <conditionalFormatting sqref="O228">
    <cfRule type="containsBlanks" dxfId="6364" priority="156">
      <formula>LEN(TRIM(O228))=0</formula>
    </cfRule>
    <cfRule type="containsBlanks" dxfId="6363" priority="157">
      <formula>LEN(TRIM(O228))=0</formula>
    </cfRule>
    <cfRule type="containsBlanks" dxfId="6362" priority="158">
      <formula>LEN(TRIM(O228))=0</formula>
    </cfRule>
    <cfRule type="containsBlanks" dxfId="6361" priority="159">
      <formula>LEN(TRIM(O228))=0</formula>
    </cfRule>
  </conditionalFormatting>
  <conditionalFormatting sqref="O244">
    <cfRule type="containsBlanks" dxfId="6360" priority="150">
      <formula>LEN(TRIM(O244))=0</formula>
    </cfRule>
    <cfRule type="containsBlanks" dxfId="6359" priority="151">
      <formula>LEN(TRIM(O244))=0</formula>
    </cfRule>
    <cfRule type="containsBlanks" dxfId="6358" priority="152">
      <formula>LEN(TRIM(O244))=0</formula>
    </cfRule>
  </conditionalFormatting>
  <conditionalFormatting sqref="O243">
    <cfRule type="containsBlanks" dxfId="6357" priority="153">
      <formula>LEN(TRIM(O243))=0</formula>
    </cfRule>
    <cfRule type="containsBlanks" dxfId="6356" priority="154">
      <formula>LEN(TRIM(O243))=0</formula>
    </cfRule>
    <cfRule type="containsBlanks" dxfId="6355" priority="155">
      <formula>LEN(TRIM(O243))=0</formula>
    </cfRule>
  </conditionalFormatting>
  <conditionalFormatting sqref="H350">
    <cfRule type="containsBlanks" dxfId="6354" priority="148">
      <formula>LEN(TRIM(H350))=0</formula>
    </cfRule>
    <cfRule type="containsBlanks" priority="149">
      <formula>LEN(TRIM(H350))=0</formula>
    </cfRule>
  </conditionalFormatting>
  <conditionalFormatting sqref="H346">
    <cfRule type="containsBlanks" dxfId="6353" priority="146">
      <formula>LEN(TRIM(H346))=0</formula>
    </cfRule>
    <cfRule type="containsBlanks" priority="147">
      <formula>LEN(TRIM(H346))=0</formula>
    </cfRule>
  </conditionalFormatting>
  <conditionalFormatting sqref="H344">
    <cfRule type="containsBlanks" dxfId="6352" priority="144">
      <formula>LEN(TRIM(H344))=0</formula>
    </cfRule>
    <cfRule type="containsBlanks" priority="145">
      <formula>LEN(TRIM(H344))=0</formula>
    </cfRule>
  </conditionalFormatting>
  <conditionalFormatting sqref="H26">
    <cfRule type="containsBlanks" dxfId="6351" priority="143">
      <formula>LEN(TRIM(H26))=0</formula>
    </cfRule>
  </conditionalFormatting>
  <conditionalFormatting sqref="J26">
    <cfRule type="containsBlanks" dxfId="6350" priority="142">
      <formula>LEN(TRIM(J26))=0</formula>
    </cfRule>
  </conditionalFormatting>
  <conditionalFormatting sqref="M50:M54">
    <cfRule type="containsBlanks" dxfId="6349" priority="141">
      <formula>LEN(TRIM(M50))=0</formula>
    </cfRule>
  </conditionalFormatting>
  <conditionalFormatting sqref="F229:F230">
    <cfRule type="containsBlanks" dxfId="6348" priority="140">
      <formula>LEN(TRIM(F229))=0</formula>
    </cfRule>
  </conditionalFormatting>
  <conditionalFormatting sqref="F233">
    <cfRule type="containsBlanks" dxfId="6347" priority="139">
      <formula>LEN(TRIM(F233))=0</formula>
    </cfRule>
  </conditionalFormatting>
  <conditionalFormatting sqref="F234">
    <cfRule type="containsBlanks" dxfId="6346" priority="138">
      <formula>LEN(TRIM(F234))=0</formula>
    </cfRule>
  </conditionalFormatting>
  <conditionalFormatting sqref="F235">
    <cfRule type="containsBlanks" dxfId="6345" priority="137">
      <formula>LEN(TRIM(F235))=0</formula>
    </cfRule>
  </conditionalFormatting>
  <conditionalFormatting sqref="O119">
    <cfRule type="containsBlanks" dxfId="6344" priority="136">
      <formula>LEN(TRIM(O119))=0</formula>
    </cfRule>
  </conditionalFormatting>
  <conditionalFormatting sqref="O151">
    <cfRule type="containsBlanks" dxfId="6343" priority="135">
      <formula>LEN(TRIM(O151))=0</formula>
    </cfRule>
  </conditionalFormatting>
  <conditionalFormatting sqref="O151:O162">
    <cfRule type="containsBlanks" dxfId="6342" priority="133">
      <formula>LEN(TRIM(O151))=0</formula>
    </cfRule>
    <cfRule type="containsBlanks" dxfId="6341" priority="134">
      <formula>LEN(TRIM(O151))=0</formula>
    </cfRule>
  </conditionalFormatting>
  <conditionalFormatting sqref="O163">
    <cfRule type="containsBlanks" dxfId="6340" priority="132">
      <formula>LEN(TRIM(O163))=0</formula>
    </cfRule>
  </conditionalFormatting>
  <conditionalFormatting sqref="O175">
    <cfRule type="containsBlanks" dxfId="6339" priority="131">
      <formula>LEN(TRIM(O175))=0</formula>
    </cfRule>
  </conditionalFormatting>
  <conditionalFormatting sqref="O175:O186">
    <cfRule type="containsBlanks" dxfId="6338" priority="129">
      <formula>LEN(TRIM(O175))=0</formula>
    </cfRule>
    <cfRule type="containsBlanks" dxfId="6337" priority="130">
      <formula>LEN(TRIM(O175))=0</formula>
    </cfRule>
  </conditionalFormatting>
  <conditionalFormatting sqref="H341">
    <cfRule type="containsBlanks" dxfId="6336" priority="127">
      <formula>LEN(TRIM(H341))=0</formula>
    </cfRule>
    <cfRule type="containsBlanks" priority="128">
      <formula>LEN(TRIM(H341))=0</formula>
    </cfRule>
  </conditionalFormatting>
  <conditionalFormatting sqref="H348">
    <cfRule type="containsBlanks" dxfId="6335" priority="125">
      <formula>LEN(TRIM(H348))=0</formula>
    </cfRule>
    <cfRule type="containsBlanks" priority="126">
      <formula>LEN(TRIM(H348))=0</formula>
    </cfRule>
  </conditionalFormatting>
  <conditionalFormatting sqref="H349">
    <cfRule type="containsBlanks" dxfId="6334" priority="123">
      <formula>LEN(TRIM(H349))=0</formula>
    </cfRule>
    <cfRule type="containsBlanks" priority="124">
      <formula>LEN(TRIM(H349))=0</formula>
    </cfRule>
  </conditionalFormatting>
  <conditionalFormatting sqref="H347">
    <cfRule type="containsBlanks" dxfId="6333" priority="121">
      <formula>LEN(TRIM(H347))=0</formula>
    </cfRule>
    <cfRule type="containsBlanks" priority="122">
      <formula>LEN(TRIM(H347))=0</formula>
    </cfRule>
  </conditionalFormatting>
  <conditionalFormatting sqref="I10:I18">
    <cfRule type="expression" dxfId="6332" priority="118">
      <formula>$N$13="Non"</formula>
    </cfRule>
    <cfRule type="expression" dxfId="6331" priority="119">
      <formula>$N$13="Non applicable"</formula>
    </cfRule>
    <cfRule type="expression" dxfId="6330" priority="120">
      <formula>$N$13="Ne sais pas"</formula>
    </cfRule>
    <cfRule type="containsBlanks" dxfId="6329" priority="235">
      <formula>LEN(TRIM(I10))=0</formula>
    </cfRule>
  </conditionalFormatting>
  <conditionalFormatting sqref="I10:I11">
    <cfRule type="expression" dxfId="6328" priority="117">
      <formula>$I$6="Non"</formula>
    </cfRule>
  </conditionalFormatting>
  <conditionalFormatting sqref="I12">
    <cfRule type="expression" dxfId="6327" priority="116">
      <formula>$I$6="No"</formula>
    </cfRule>
  </conditionalFormatting>
  <conditionalFormatting sqref="I13:I18 L14:N18">
    <cfRule type="expression" dxfId="6326" priority="115">
      <formula>OR($I$6="Non",$I$6="Ne sais pas")</formula>
    </cfRule>
  </conditionalFormatting>
  <conditionalFormatting sqref="I10:I12">
    <cfRule type="expression" dxfId="6325" priority="114">
      <formula>OR($I$6="Non",$I$6="Ne sais pas")</formula>
    </cfRule>
  </conditionalFormatting>
  <conditionalFormatting sqref="I19:I23">
    <cfRule type="expression" dxfId="6324" priority="109">
      <formula>OR($I$6="Non",$I$6="Ne sais pas")</formula>
    </cfRule>
    <cfRule type="expression" dxfId="6323" priority="110">
      <formula>$I$6="Non"</formula>
    </cfRule>
    <cfRule type="expression" dxfId="6322" priority="111">
      <formula>$N$13="No"</formula>
    </cfRule>
    <cfRule type="expression" dxfId="6321" priority="112">
      <formula>$N$13="Non applicable"</formula>
    </cfRule>
    <cfRule type="expression" dxfId="6320" priority="113">
      <formula>$N$13="Ne sais pas"</formula>
    </cfRule>
    <cfRule type="containsBlanks" dxfId="6319" priority="236">
      <formula>LEN(TRIM(I19))=0</formula>
    </cfRule>
  </conditionalFormatting>
  <conditionalFormatting sqref="L10:N10">
    <cfRule type="expression" dxfId="6318" priority="108">
      <formula>OR($I$10="Non",$I$10="Ne sais pas",$I$10="Non applicable")</formula>
    </cfRule>
  </conditionalFormatting>
  <conditionalFormatting sqref="L11:N11">
    <cfRule type="expression" dxfId="6317" priority="107">
      <formula>OR($I$11="Non",$I$11="Ne sais pas",$I$11="Non applicable")</formula>
    </cfRule>
  </conditionalFormatting>
  <conditionalFormatting sqref="L14:N14">
    <cfRule type="expression" dxfId="6316" priority="106">
      <formula>OR($I$14="Non",$I$14="Ne sais pas",$I$14="Non applicable")</formula>
    </cfRule>
  </conditionalFormatting>
  <conditionalFormatting sqref="L15:N15">
    <cfRule type="expression" dxfId="6315" priority="105">
      <formula>OR($I$15="Non",$I$15="Ne sais pas",$I$15="Non applicable")</formula>
    </cfRule>
  </conditionalFormatting>
  <conditionalFormatting sqref="L16:N16">
    <cfRule type="expression" dxfId="6314" priority="104">
      <formula>OR($I$16="Non",$I$16="Ne sais pas",$I$16="Non applicable")</formula>
    </cfRule>
  </conditionalFormatting>
  <conditionalFormatting sqref="L18:N18">
    <cfRule type="expression" dxfId="6313" priority="24">
      <formula>OR($I$16="No",$I$16="Don't know",$I$16="Not applicable")</formula>
    </cfRule>
    <cfRule type="expression" dxfId="6312" priority="103">
      <formula>OR($I$18="Non",$I$18="Ne sais pas",$I$18="Non applicable")</formula>
    </cfRule>
  </conditionalFormatting>
  <conditionalFormatting sqref="L17:N17">
    <cfRule type="expression" dxfId="6311" priority="102">
      <formula>OR($I$17="Ni l'un ni l'autre",$I$17="Ne sais pas",$I$17="Non applicable")</formula>
    </cfRule>
  </conditionalFormatting>
  <conditionalFormatting sqref="L10:N11">
    <cfRule type="expression" dxfId="6310" priority="101">
      <formula>OR($I$6="Non",$I$6="Ne sais pas")</formula>
    </cfRule>
  </conditionalFormatting>
  <conditionalFormatting sqref="K19:N23">
    <cfRule type="expression" dxfId="6309" priority="100">
      <formula>OR($I$6="Non",$I$6="Ne sais pas")</formula>
    </cfRule>
    <cfRule type="containsBlanks" dxfId="6308" priority="237">
      <formula>LEN(TRIM(K19))=0</formula>
    </cfRule>
  </conditionalFormatting>
  <conditionalFormatting sqref="F8:N8">
    <cfRule type="expression" dxfId="6307" priority="96">
      <formula>OR($I$6="Non",$I$6="Ne sais pas")</formula>
    </cfRule>
    <cfRule type="expression" dxfId="6306" priority="97">
      <formula>$N$13="No"</formula>
    </cfRule>
    <cfRule type="expression" dxfId="6305" priority="98">
      <formula>$N$13="Non applicable"</formula>
    </cfRule>
    <cfRule type="expression" dxfId="6304" priority="99">
      <formula>$N$13="Ne sais pas"</formula>
    </cfRule>
    <cfRule type="containsBlanks" dxfId="6303" priority="238">
      <formula>LEN(TRIM(F8))=0</formula>
    </cfRule>
  </conditionalFormatting>
  <conditionalFormatting sqref="G36:H37">
    <cfRule type="containsBlanks" dxfId="6302" priority="95">
      <formula>LEN(TRIM(G36))=0</formula>
    </cfRule>
  </conditionalFormatting>
  <conditionalFormatting sqref="I36:J37">
    <cfRule type="containsBlanks" dxfId="6301" priority="94">
      <formula>LEN(TRIM(I36))=0</formula>
    </cfRule>
  </conditionalFormatting>
  <conditionalFormatting sqref="G36:G37">
    <cfRule type="expression" dxfId="6300" priority="92">
      <formula>OR($J$33="Non",$J$33="Ne sais pas")</formula>
    </cfRule>
    <cfRule type="expression" dxfId="6299" priority="93">
      <formula>$J$33="Non"</formula>
    </cfRule>
  </conditionalFormatting>
  <conditionalFormatting sqref="H36:J37">
    <cfRule type="expression" dxfId="6298" priority="91">
      <formula>OR($J$33="Non",$J$33="Ne sais pas")</formula>
    </cfRule>
  </conditionalFormatting>
  <conditionalFormatting sqref="F43:J43">
    <cfRule type="containsBlanks" dxfId="6297" priority="90">
      <formula>LEN(TRIM(F43))=0</formula>
    </cfRule>
  </conditionalFormatting>
  <conditionalFormatting sqref="K43:L43">
    <cfRule type="containsBlanks" dxfId="6296" priority="89">
      <formula>LEN(TRIM(K43))=0</formula>
    </cfRule>
  </conditionalFormatting>
  <conditionalFormatting sqref="M43">
    <cfRule type="containsBlanks" dxfId="6295" priority="88">
      <formula>LEN(TRIM(M43))=0</formula>
    </cfRule>
  </conditionalFormatting>
  <conditionalFormatting sqref="F43 K45:M45">
    <cfRule type="expression" dxfId="6294" priority="87">
      <formula>OR($I$40="Non",$I$40="Ne sais pas")</formula>
    </cfRule>
  </conditionalFormatting>
  <conditionalFormatting sqref="G43:M43">
    <cfRule type="expression" dxfId="6293" priority="86">
      <formula>OR($I$40="Non",$I$40="Ne sais pas")</formula>
    </cfRule>
  </conditionalFormatting>
  <conditionalFormatting sqref="F45:H45">
    <cfRule type="containsBlanks" dxfId="6292" priority="85">
      <formula>LEN(TRIM(F45))=0</formula>
    </cfRule>
  </conditionalFormatting>
  <conditionalFormatting sqref="K45:L45">
    <cfRule type="containsBlanks" dxfId="6291" priority="84">
      <formula>LEN(TRIM(K45))=0</formula>
    </cfRule>
  </conditionalFormatting>
  <conditionalFormatting sqref="M45">
    <cfRule type="containsBlanks" dxfId="6290" priority="83">
      <formula>LEN(TRIM(M45))=0</formula>
    </cfRule>
  </conditionalFormatting>
  <conditionalFormatting sqref="F45:H45">
    <cfRule type="expression" dxfId="6289" priority="82">
      <formula>OR($I$40="Non",$I$40="Ne sais pas")</formula>
    </cfRule>
  </conditionalFormatting>
  <conditionalFormatting sqref="F84:J84">
    <cfRule type="containsBlanks" dxfId="6288" priority="81">
      <formula>LEN(TRIM(F84))=0</formula>
    </cfRule>
  </conditionalFormatting>
  <conditionalFormatting sqref="F84:N84 F86:N87 I85:N85">
    <cfRule type="expression" dxfId="6287" priority="80">
      <formula>OR($H$82="Non",$H$82="Ne sais pas")</formula>
    </cfRule>
  </conditionalFormatting>
  <conditionalFormatting sqref="H115">
    <cfRule type="expression" dxfId="6286" priority="77">
      <formula>#REF!="Ne sais pas"</formula>
    </cfRule>
    <cfRule type="expression" dxfId="6285" priority="78">
      <formula>#REF!="Non"</formula>
    </cfRule>
    <cfRule type="containsBlanks" dxfId="6284" priority="79">
      <formula>LEN(TRIM(H115))=0</formula>
    </cfRule>
  </conditionalFormatting>
  <conditionalFormatting sqref="H115:J115">
    <cfRule type="expression" dxfId="6283" priority="75">
      <formula>IF($G$111,"Non")</formula>
    </cfRule>
    <cfRule type="expression" dxfId="6282" priority="76">
      <formula>IF+$G$111="Non"</formula>
    </cfRule>
  </conditionalFormatting>
  <conditionalFormatting sqref="H113:H114">
    <cfRule type="expression" dxfId="6281" priority="72">
      <formula>#REF!="Don't know"</formula>
    </cfRule>
    <cfRule type="expression" dxfId="6280" priority="73">
      <formula>#REF!="Non"</formula>
    </cfRule>
    <cfRule type="containsBlanks" dxfId="6279" priority="74">
      <formula>LEN(TRIM(H113))=0</formula>
    </cfRule>
  </conditionalFormatting>
  <conditionalFormatting sqref="H116">
    <cfRule type="expression" dxfId="6278" priority="70">
      <formula>#REF!="Ne sais pas"</formula>
    </cfRule>
    <cfRule type="expression" dxfId="6277" priority="71">
      <formula>#REF!="Non"</formula>
    </cfRule>
    <cfRule type="containsBlanks" dxfId="6276" priority="239">
      <formula>LEN(TRIM(H116))=0</formula>
    </cfRule>
  </conditionalFormatting>
  <conditionalFormatting sqref="H113:J116">
    <cfRule type="expression" dxfId="6275" priority="69">
      <formula>OR($G$111="Non",$G$111="Ne sais pas")</formula>
    </cfRule>
  </conditionalFormatting>
  <conditionalFormatting sqref="J111:N111">
    <cfRule type="expression" dxfId="6274" priority="68">
      <formula>OR($G$111="Non",$G$111="Ne sais pas")</formula>
    </cfRule>
  </conditionalFormatting>
  <conditionalFormatting sqref="H120:J120">
    <cfRule type="expression" dxfId="6273" priority="67">
      <formula>OR($H$119="Non",$H$119="Ne sais pas")</formula>
    </cfRule>
  </conditionalFormatting>
  <conditionalFormatting sqref="L140:L144">
    <cfRule type="expression" dxfId="6272" priority="65">
      <formula>$F$197="Don't know"</formula>
    </cfRule>
    <cfRule type="expression" dxfId="6271" priority="66">
      <formula>$F$197="Non"</formula>
    </cfRule>
    <cfRule type="containsBlanks" dxfId="6270" priority="240">
      <formula>LEN(TRIM(L140))=0</formula>
    </cfRule>
  </conditionalFormatting>
  <conditionalFormatting sqref="L140:N144">
    <cfRule type="expression" dxfId="6269" priority="64">
      <formula>OR($F140="Non",$F140="Ne sais pas")</formula>
    </cfRule>
  </conditionalFormatting>
  <conditionalFormatting sqref="G140:K144">
    <cfRule type="expression" dxfId="6268" priority="63">
      <formula>OR($F140="Non",$F140="Ne sais pas")</formula>
    </cfRule>
  </conditionalFormatting>
  <conditionalFormatting sqref="G152:N156">
    <cfRule type="expression" dxfId="6267" priority="62">
      <formula>OR($F152="Non",$F152="Ne sais pas")</formula>
    </cfRule>
  </conditionalFormatting>
  <conditionalFormatting sqref="H195:H196">
    <cfRule type="containsBlanks" dxfId="6266" priority="61">
      <formula>LEN(TRIM(H195))=0</formula>
    </cfRule>
  </conditionalFormatting>
  <conditionalFormatting sqref="H199">
    <cfRule type="containsBlanks" dxfId="6265" priority="60">
      <formula>LEN(TRIM(H199))=0</formula>
    </cfRule>
  </conditionalFormatting>
  <conditionalFormatting sqref="F200:J200">
    <cfRule type="expression" dxfId="6264" priority="59">
      <formula>$H$199="Non"</formula>
    </cfRule>
  </conditionalFormatting>
  <conditionalFormatting sqref="H202:J202">
    <cfRule type="expression" dxfId="6263" priority="57">
      <formula>OR($H$201="Non",$H$201="Ne sais pas")</formula>
    </cfRule>
    <cfRule type="expression" dxfId="6262" priority="58">
      <formula>AND($H$195="Non",$H$196="Non")</formula>
    </cfRule>
  </conditionalFormatting>
  <conditionalFormatting sqref="F217:K217">
    <cfRule type="expression" dxfId="6261" priority="56">
      <formula>OR($K216="Non",$K216="Ne sais pas")</formula>
    </cfRule>
  </conditionalFormatting>
  <conditionalFormatting sqref="F237:F240">
    <cfRule type="expression" dxfId="6260" priority="55">
      <formula>OR($F$236="Non",$F$236="Ne sais pas")</formula>
    </cfRule>
    <cfRule type="containsBlanks" dxfId="6259" priority="241">
      <formula>LEN(TRIM(F237))=0</formula>
    </cfRule>
  </conditionalFormatting>
  <conditionalFormatting sqref="G244">
    <cfRule type="expression" dxfId="6258" priority="53">
      <formula>OR($G$242="Non",$G$242="Ne sais pas")</formula>
    </cfRule>
    <cfRule type="containsBlanks" dxfId="6257" priority="54">
      <formula>LEN(TRIM(G244))=0</formula>
    </cfRule>
  </conditionalFormatting>
  <conditionalFormatting sqref="F246:F250">
    <cfRule type="containsBlanks" dxfId="6256" priority="52">
      <formula>LEN(TRIM(F246))=0</formula>
    </cfRule>
  </conditionalFormatting>
  <conditionalFormatting sqref="F246:G250">
    <cfRule type="expression" dxfId="6255" priority="48">
      <formula>OR($G$244="Non",$G$244="Ne sais pas",$G$244="Non applicable (no LMIS)")</formula>
    </cfRule>
    <cfRule type="expression" dxfId="6254" priority="51">
      <formula>OR($G$242="Non",$G$242="Ne sais pas")</formula>
    </cfRule>
  </conditionalFormatting>
  <conditionalFormatting sqref="F246:G249">
    <cfRule type="expression" dxfId="6253" priority="50">
      <formula>OR($G$244="Non",$G$244="Ne sais pas",$G$244="Non applicable (aucun LMIS)")</formula>
    </cfRule>
  </conditionalFormatting>
  <conditionalFormatting sqref="F250:G250">
    <cfRule type="expression" dxfId="6252" priority="49">
      <formula>OR($G$244="Non",$G$244="Ne sais pas",$G$244="Non applicable (aucun LMIS)")</formula>
    </cfRule>
  </conditionalFormatting>
  <conditionalFormatting sqref="H278">
    <cfRule type="containsBlanks" dxfId="6251" priority="47">
      <formula>LEN(TRIM(H278))=0</formula>
    </cfRule>
  </conditionalFormatting>
  <conditionalFormatting sqref="H278:J278">
    <cfRule type="expression" dxfId="6250" priority="46">
      <formula>OR($H$277="Non",$H$277="Ne sais pas")</formula>
    </cfRule>
  </conditionalFormatting>
  <conditionalFormatting sqref="H291:J291">
    <cfRule type="expression" dxfId="6249" priority="44">
      <formula>OR($H$290="Non",$H$290="Ne sais pas")</formula>
    </cfRule>
    <cfRule type="containsBlanks" dxfId="6248" priority="45">
      <formula>LEN(TRIM(H291))=0</formula>
    </cfRule>
  </conditionalFormatting>
  <conditionalFormatting sqref="H339:N339">
    <cfRule type="expression" dxfId="6247" priority="43">
      <formula>OR($H$338="Non",$H$338="Ne sais pas")</formula>
    </cfRule>
  </conditionalFormatting>
  <conditionalFormatting sqref="H345">
    <cfRule type="containsBlanks" dxfId="6246" priority="42">
      <formula>LEN(TRIM(H345))=0</formula>
    </cfRule>
    <cfRule type="containsBlanks" priority="242">
      <formula>LEN(TRIM(H345))=0</formula>
    </cfRule>
  </conditionalFormatting>
  <conditionalFormatting sqref="H345:I345">
    <cfRule type="expression" dxfId="6245" priority="41">
      <formula>OR($H$344="Non",$H$344="Ne sais pas")</formula>
    </cfRule>
  </conditionalFormatting>
  <conditionalFormatting sqref="H351">
    <cfRule type="containsBlanks" priority="40">
      <formula>LEN(TRIM(H351))=0</formula>
    </cfRule>
    <cfRule type="containsBlanks" dxfId="6244" priority="243">
      <formula>LEN(TRIM(H351))=0</formula>
    </cfRule>
  </conditionalFormatting>
  <conditionalFormatting sqref="G123:G125 J123:J125 G127:G130">
    <cfRule type="containsBlanks" dxfId="6243" priority="39">
      <formula>LEN(TRIM(G123))=0</formula>
    </cfRule>
  </conditionalFormatting>
  <conditionalFormatting sqref="G123:I123">
    <cfRule type="expression" dxfId="6242" priority="38">
      <formula>OR($I$92="Non",$I$92="Ne sais pas")</formula>
    </cfRule>
  </conditionalFormatting>
  <conditionalFormatting sqref="J123:L123">
    <cfRule type="expression" dxfId="6241" priority="37">
      <formula>OR($G$92="Non",$G$92="Ne sais pas")</formula>
    </cfRule>
  </conditionalFormatting>
  <conditionalFormatting sqref="G124:I124">
    <cfRule type="expression" dxfId="6240" priority="36">
      <formula>OR($I$93="Non",$I$93="Ne sais pas")</formula>
    </cfRule>
  </conditionalFormatting>
  <conditionalFormatting sqref="J124:L124">
    <cfRule type="expression" dxfId="6239" priority="35">
      <formula>OR($G$93="Non",$G$93="Ne sais pas")</formula>
    </cfRule>
  </conditionalFormatting>
  <conditionalFormatting sqref="G125:I125">
    <cfRule type="expression" dxfId="6238" priority="34">
      <formula>OR($I$94="Non",$I$94="Ne sais pas")</formula>
    </cfRule>
  </conditionalFormatting>
  <conditionalFormatting sqref="G126">
    <cfRule type="containsBlanks" dxfId="6237" priority="33">
      <formula>LEN(TRIM(G126))=0</formula>
    </cfRule>
  </conditionalFormatting>
  <conditionalFormatting sqref="G126:I126">
    <cfRule type="expression" dxfId="6236" priority="32">
      <formula>OR($I$94="Non",$I$94="Ne sais pas")</formula>
    </cfRule>
  </conditionalFormatting>
  <conditionalFormatting sqref="J125:L125">
    <cfRule type="expression" dxfId="6235" priority="31">
      <formula>OR($G$94="Non",$G$94="Ne sais pas")</formula>
    </cfRule>
  </conditionalFormatting>
  <conditionalFormatting sqref="J126">
    <cfRule type="containsBlanks" dxfId="6234" priority="30">
      <formula>LEN(TRIM(J126))=0</formula>
    </cfRule>
  </conditionalFormatting>
  <conditionalFormatting sqref="J126:L126">
    <cfRule type="expression" dxfId="6233" priority="29">
      <formula>OR($G$94="Non",$G$94="Ne sais pas")</formula>
    </cfRule>
  </conditionalFormatting>
  <conditionalFormatting sqref="G127:I127">
    <cfRule type="expression" dxfId="6232" priority="28">
      <formula>OR($I$95="Non",$I$95="Ne sais pas")</formula>
    </cfRule>
  </conditionalFormatting>
  <conditionalFormatting sqref="G128:I128">
    <cfRule type="expression" dxfId="6231" priority="27">
      <formula>OR($I$96="Non",$I$96="Ne sais pas")</formula>
    </cfRule>
  </conditionalFormatting>
  <conditionalFormatting sqref="G129:I129">
    <cfRule type="expression" dxfId="6230" priority="26">
      <formula>OR($I$97="Non",$I$97="Ne sais pas")</formula>
    </cfRule>
  </conditionalFormatting>
  <conditionalFormatting sqref="G130:I130">
    <cfRule type="expression" dxfId="6229" priority="25">
      <formula>OR($I$98="Non",$I$98="Ne sais pas")</formula>
    </cfRule>
  </conditionalFormatting>
  <conditionalFormatting sqref="I23">
    <cfRule type="expression" dxfId="6228" priority="23">
      <formula>OR($I$22="Non",$I$22="Ne sais pas",$I$22="Non applicable")</formula>
    </cfRule>
  </conditionalFormatting>
  <conditionalFormatting sqref="G43:N43">
    <cfRule type="expression" dxfId="6227" priority="22">
      <formula>$F$43="Non"</formula>
    </cfRule>
  </conditionalFormatting>
  <conditionalFormatting sqref="G45:H45 K45:N45">
    <cfRule type="expression" dxfId="6226" priority="21">
      <formula>$F$45="Non"</formula>
    </cfRule>
  </conditionalFormatting>
  <conditionalFormatting sqref="H280">
    <cfRule type="containsBlanks" dxfId="6225" priority="20">
      <formula>LEN(TRIM(H280))=0</formula>
    </cfRule>
  </conditionalFormatting>
  <conditionalFormatting sqref="H279:J279">
    <cfRule type="expression" dxfId="6224" priority="19">
      <formula>OR($H$278="Non",$H$278="Ne sais pas",$H$277="Non",$H$277="Ne sais pas")</formula>
    </cfRule>
  </conditionalFormatting>
  <conditionalFormatting sqref="H294:J294">
    <cfRule type="expression" dxfId="6223" priority="17">
      <formula>$H$292="Oui"</formula>
    </cfRule>
    <cfRule type="containsBlanks" dxfId="6222" priority="18">
      <formula>LEN(TRIM(H294))=0</formula>
    </cfRule>
  </conditionalFormatting>
  <conditionalFormatting sqref="H341:I341">
    <cfRule type="expression" dxfId="6221" priority="16">
      <formula>OR($H$340="Aucun plan PSE commencé/élaboré",$H$340="Oui plan PSE mais aucun composant FP/RH",$H$340="Ne sais pas")</formula>
    </cfRule>
  </conditionalFormatting>
  <conditionalFormatting sqref="H347:I347">
    <cfRule type="expression" dxfId="6220" priority="15">
      <formula>$I$6="Non"</formula>
    </cfRule>
  </conditionalFormatting>
  <conditionalFormatting sqref="I51:J51">
    <cfRule type="containsBlanks" dxfId="6219" priority="14">
      <formula>LEN(TRIM(I51))=0</formula>
    </cfRule>
  </conditionalFormatting>
  <conditionalFormatting sqref="K52:L52">
    <cfRule type="containsBlanks" dxfId="6218" priority="13">
      <formula>LEN(TRIM(K52))=0</formula>
    </cfRule>
  </conditionalFormatting>
  <conditionalFormatting sqref="K255:L257">
    <cfRule type="containsBlanks" dxfId="6217" priority="12">
      <formula>LEN(TRIM(K255))=0</formula>
    </cfRule>
  </conditionalFormatting>
  <conditionalFormatting sqref="K259:L261">
    <cfRule type="containsBlanks" dxfId="6216" priority="11">
      <formula>LEN(TRIM(K259))=0</formula>
    </cfRule>
  </conditionalFormatting>
  <conditionalFormatting sqref="K263:L268">
    <cfRule type="containsBlanks" dxfId="6215" priority="10">
      <formula>LEN(TRIM(K263))=0</formula>
    </cfRule>
  </conditionalFormatting>
  <conditionalFormatting sqref="K270:L272">
    <cfRule type="containsBlanks" dxfId="6214" priority="9">
      <formula>LEN(TRIM(K270))=0</formula>
    </cfRule>
  </conditionalFormatting>
  <conditionalFormatting sqref="H270:I272">
    <cfRule type="containsBlanks" dxfId="6213" priority="8">
      <formula>LEN(TRIM(H270))=0</formula>
    </cfRule>
  </conditionalFormatting>
  <conditionalFormatting sqref="H256:I256">
    <cfRule type="containsBlanks" dxfId="6212" priority="7">
      <formula>LEN(TRIM(H256))=0</formula>
    </cfRule>
  </conditionalFormatting>
  <conditionalFormatting sqref="H261:I261">
    <cfRule type="containsBlanks" dxfId="6211" priority="6">
      <formula>LEN(TRIM(H261))=0</formula>
    </cfRule>
  </conditionalFormatting>
  <conditionalFormatting sqref="H266:I266">
    <cfRule type="containsBlanks" dxfId="6210" priority="5">
      <formula>LEN(TRIM(H266))=0</formula>
    </cfRule>
  </conditionalFormatting>
  <conditionalFormatting sqref="I45:J45">
    <cfRule type="expression" dxfId="6209" priority="2">
      <formula>$F$43="Non"</formula>
    </cfRule>
    <cfRule type="expression" dxfId="6208" priority="3">
      <formula>OR($I$40="Non",$I$40="Ne sais pas")</formula>
    </cfRule>
    <cfRule type="containsBlanks" dxfId="6207" priority="4">
      <formula>LEN(TRIM(I45))=0</formula>
    </cfRule>
  </conditionalFormatting>
  <conditionalFormatting sqref="I52:J52">
    <cfRule type="containsBlanks" dxfId="6206" priority="1">
      <formula>LEN(TRIM(I52))=0</formula>
    </cfRule>
  </conditionalFormatting>
  <dataValidations count="55">
    <dataValidation type="list" showInputMessage="1" showErrorMessage="1" sqref="J298:K298 J303:K303 J308:K308 J313:K313 J318:K318 J323:K323 J328:K328 J333:K333" xr:uid="{D6561905-BFE9-2245-823D-ECB73E1729AD}">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4CB21AD5-991C-7340-A54F-CFA881853D3E}">
      <formula1>"0,1,2 ou plus,Ne sais pas"</formula1>
    </dataValidation>
    <dataValidation type="list" showInputMessage="1" showErrorMessage="1" sqref="H283:J283" xr:uid="{9F1C6AC6-4712-F74A-9C30-AB26D36511FC}">
      <formula1>"Oui, certifié ISO, Oui, présélectioné par l'OMS, Oui, certifié ISO et présélectionné par l'OMS,Ni l'un ni l'autre, Ne sais pas, Non applicable"</formula1>
    </dataValidation>
    <dataValidation type="list" showInputMessage="1" showErrorMessage="1" sqref="F224:G224" xr:uid="{0643F5EF-72A5-7F41-8AD1-F43A3C9F2B9F}">
      <formula1>"Oui : Mobilisation/implication communautaire importante,Oui : Une certaine mobilisation/implication communautaire,Non,Ne sais pas"</formula1>
    </dataValidation>
    <dataValidation type="list" showInputMessage="1" showErrorMessage="1" sqref="F222:G222" xr:uid="{27FE1470-DB30-A74D-B7F4-BAFFFA529BF4}">
      <formula1>"Oui : Médias importants,Oui : Certains médias,Non,Ne sais pas"</formula1>
    </dataValidation>
    <dataValidation type="list" showInputMessage="1" showErrorMessage="1" sqref="H123:I125 G123:G136 K123:L125 H127:I136 K127:L136 J123:J136" xr:uid="{71680E57-EE1A-E243-ABC1-F9B7018141CA}">
      <formula1>"Travailleur de santé communautaire (ou équivalent),Infirmier auxiliaire,Sage-femme infirmière auxiliaire,Infirmier,Responsable médical,Médecin,Ne sais pas,Non applicable"</formula1>
    </dataValidation>
    <dataValidation type="list" showInputMessage="1" showErrorMessage="1" sqref="H116:J116" xr:uid="{4C579490-3337-F446-BEA1-2680DB9D7E28}">
      <formula1>"Oui, un niveau élevé de mise en œuvre, Oui, une certaine mise en œuvre,Mise en œuvre minimale ou inexistante, Ne sais pas, Non applicable (aucune stratégie)"</formula1>
    </dataValidation>
    <dataValidation type="list" showInputMessage="1" showErrorMessage="1" sqref="J65:J68" xr:uid="{96FAA58E-8974-EB45-A71D-8D3B02EF09C4}">
      <formula1>"Oui, Non, Ne sais pas,Non applicable"</formula1>
    </dataValidation>
    <dataValidation type="list" showInputMessage="1" showErrorMessage="1" error="Choisissez une réponse dans la liste déroulante." prompt="Choisissez une réponse dans la liste déroulante." sqref="G66:I68" xr:uid="{6159EF5F-2AC1-1D4D-9218-B4574D40E42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0C546F7B-343D-3B44-B41A-B82B1D4FC89B}">
      <formula1>"Ministère des Finances, Ministère de la Planification,Les deux,Ni l'un ni l'autre,Ne sais pas, Non applicable"</formula1>
    </dataValidation>
    <dataValidation type="list" showInputMessage="1" showErrorMessage="1" sqref="F250:G250" xr:uid="{6042F5E0-B8CC-E845-AAC7-F9FBB8E6093D}">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937E8D20-8B6A-3348-B610-42E9122CA7B3}">
      <formula1>"0 %,1 à 10 %,11 à 20 %,21 à 30 %,31 à 40 %,41 à 50 %,51 à 60 %,61 à 70 %,71 à 80 %,81 à 100 %,Ne sais pas,Non applicable"</formula1>
    </dataValidation>
    <dataValidation type="list" showInputMessage="1" showErrorMessage="1" sqref="F225:G225 H344:I344 H346:I346" xr:uid="{669FD2ED-71E0-2B4A-88DE-F7D7DE231B5E}">
      <formula1>"Oui,Non,Ne sais pas"</formula1>
    </dataValidation>
    <dataValidation type="list" showInputMessage="1" showErrorMessage="1" sqref="F223:G223" xr:uid="{DE7BF670-FFC1-774A-9F2B-24FFA8AC4083}">
      <formula1>"Oui : Sensibilisation/éducation mobile importante,Oui : Une certaine sensibilisation/éducation mobile,Non,Ne sais pas"</formula1>
    </dataValidation>
    <dataValidation type="list" showInputMessage="1" showErrorMessage="1" sqref="F221:G221" xr:uid="{6CA7D1A8-2DFA-AB46-B71C-CD001537958C}">
      <formula1>"Oui : Marketing social important,Oui : Un certain marketing social,Non,Ne sais pas"</formula1>
    </dataValidation>
    <dataValidation showInputMessage="1" showErrorMessage="1" error="Choisissez une réponse dans la liste déroulante." sqref="K19" xr:uid="{69CB46F5-BD38-E14A-AEDF-3BF4E9640B7B}"/>
    <dataValidation type="list" showInputMessage="1" showErrorMessage="1" sqref="F249:G249" xr:uid="{E68E722B-3B79-4A44-8E1E-D587645BF63C}">
      <formula1>"Oui : Tous les sites de marketing social sont inclus, Oui : Certains sites de marketing social sont inclus,Aucun, Ne sais pas, Non applicable (aucun LMIS)"</formula1>
    </dataValidation>
    <dataValidation type="list" showInputMessage="1" showErrorMessage="1" sqref="F248:G248" xr:uid="{AA8CD6BE-EB89-474F-98A6-A030931E85B6}">
      <formula1>"Oui : Toutes les installations des ONG sont incluses, Oui : Certaines des installations des ONG sont incluses,Aucun, Ne sais pas, Non applicable (aucun LMIS)"</formula1>
    </dataValidation>
    <dataValidation type="list" showInputMessage="1" showErrorMessage="1" sqref="F247:G247" xr:uid="{B9F4155E-592C-3F41-A73B-7CD16134BB7C}">
      <formula1>"Oui : Tous les installations du secteur privé sont incluses, Oui : Certaines installations du secteur privé sont incluses,Aucun, Ne sais pas, Non applicable (aucun LMIS)"</formula1>
    </dataValidation>
    <dataValidation type="list" showInputMessage="1" showErrorMessage="1" sqref="F246:G246" xr:uid="{4F35EC54-F5D3-9A49-B1AE-502D34DF1E06}">
      <formula1>"Oui : Tous les installations du secteur public sont incluses, Oui : Certaines installations du secteur public sont incluses,Aucun, Ne sais pas, Non applicable (aucun LMIS)"</formula1>
    </dataValidation>
    <dataValidation type="list" showInputMessage="1" showErrorMessage="1" sqref="H340:I340" xr:uid="{1993C541-D9C1-494C-928E-3146916F21D4}">
      <formula1>"Oui (plan PSE avec composant FP/RH),Aucun plan PSE commencé/élaboré,Oui plan PSE mais aucun composant FP/RH,Ne sais pas"</formula1>
    </dataValidation>
    <dataValidation type="list" showInputMessage="1" showErrorMessage="1" sqref="H291:J291" xr:uid="{F674C9D2-649A-8B44-9DB9-709A873B65A4}">
      <formula1>"0 à 25 %,26 à 50 %,51 à 75 %,76 à 100 %, Ne sais pas, Non applicable"</formula1>
    </dataValidation>
    <dataValidation type="list" showInputMessage="1" showErrorMessage="1" sqref="H281:J281 F71:F73 H189:J193" xr:uid="{36BE3699-50B1-8248-9AEB-7AF75DB2AC0B}">
      <formula1>"Oui,Non,Ne sais pas,Non applicable"</formula1>
    </dataValidation>
    <dataValidation type="list" showInputMessage="1" showErrorMessage="1" sqref="H287:J287" xr:uid="{AD767692-0BF1-F842-8988-CB02061C151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748639C1-B5F4-F346-8B68-F34F2F3CE09D}">
      <formula1>"0,1,2 à 3,Plus de 3, Ne sais pas"</formula1>
    </dataValidation>
    <dataValidation type="list" showInputMessage="1" showErrorMessage="1" sqref="J329 J334 J304 J309 J314 J319 J324 J299" xr:uid="{B8F4A33C-6525-1244-8F91-8B757CF55A49}">
      <formula1>"0,1,2 à 3,Plus de 3,Ne sais pas"</formula1>
    </dataValidation>
    <dataValidation type="list" showInputMessage="1" showErrorMessage="1" sqref="H281" xr:uid="{C49CC363-C45E-F740-9607-2C5A8FD88D47}">
      <formula1>"Oui,Non,Ne sais pas, Non applicable"</formula1>
    </dataValidation>
    <dataValidation type="list" showInputMessage="1" showErrorMessage="1" sqref="H280:J280" xr:uid="{1189123B-8FE8-374B-8F79-EC75A88720CF}">
      <formula1>"Moins de 6 mois, De 6 mois à moins d'1 an, D'1 an à 18 mois, Plus de 18 mois,Ne sais pas, Non applicable"</formula1>
    </dataValidation>
    <dataValidation type="list" showInputMessage="1" showErrorMessage="1" error="Choisissez une réponse dans la liste déroulante." sqref="I19:I20" xr:uid="{0162AD48-88FD-5748-A7D1-BA0E263575F3}">
      <formula1>"Oui, Non, Ne sais pas, Non applicable"</formula1>
    </dataValidation>
    <dataValidation type="list" showInputMessage="1" showErrorMessage="1" sqref="H284:J285" xr:uid="{AF59D3A1-C4BF-5842-A71F-A7950DEB024A}">
      <formula1>"La plupart ont été testés, Certains ont été testés, Aucun n'a été testé, Ne sais pas, Non applicable"</formula1>
    </dataValidation>
    <dataValidation type="list" showInputMessage="1" showErrorMessage="1" sqref="H137 J137:L137" xr:uid="{FDE21C81-C5F5-3B4F-8BB3-F4986ABE75E4}">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5E154DD-FA76-4B43-9180-23BA045797BA}">
      <formula1>"En nature, Argent liquide, Ne sais pas, Non applicable"</formula1>
    </dataValidation>
    <dataValidation type="list" showInputMessage="1" showErrorMessage="1" sqref="F140:F150 I6 I40 G92:N104 K204:K216 H337:H338 G111 H119:J119 H117:J117 J31 F236 F176:F186 F164:F174 H187:J187 G242 H82 G106:N108 F230 J33 F43 F45 F152:F162" xr:uid="{265C47BF-3D24-8E46-B5ED-1860D2DAEC02}">
      <formula1>"Oui, Non, Ne sais pas"</formula1>
    </dataValidation>
    <dataValidation type="list" showInputMessage="1" showErrorMessage="1" sqref="H30:J30" xr:uid="{E95FF108-59EE-EA47-B88D-D0D461EDAFA2}">
      <formula1>"Moins d'une fois par an,Une fois par an,Deux fois par an,Une fois par trimestre,Une fois par mois,Ad hoc, Ne sais pas"</formula1>
    </dataValidation>
    <dataValidation type="list" showInputMessage="1" showErrorMessage="1" sqref="J25 H25" xr:uid="{D7F8D774-EFF6-5A4F-879B-6F77B3FB0DA4}">
      <formula1>"Janvier, Février, Mars, Avril, Mai, Juin, Juillet, Août, Septembre, Octobre, Novembre, Décembre"</formula1>
    </dataValidation>
    <dataValidation type="list" showInputMessage="1" showErrorMessage="1" error="Choisissez une réponse dans la liste déroulante." sqref="I21" xr:uid="{4E4B0BF6-41C1-5948-BDC1-000015D6BCC8}">
      <formula1>"0 fois, 1 fois, 2 à 3 fois, 4 fois ou plus, Ne sais pas"</formula1>
    </dataValidation>
    <dataValidation type="list" showInputMessage="1" showErrorMessage="1" sqref="F237:F240 H290 F231 H282 H195:H197 H201 H199 I22:I23 F75:G78 H292 H115:J115 I18 H294 H286 L164:N174 I10:I16 H277:H278 F233:F235 L140:N150" xr:uid="{3CE524DF-C670-E748-8D28-76EDE31D8FBF}">
      <formula1>"Oui, Non, Ne sais pas, Non applicable"</formula1>
    </dataValidation>
    <dataValidation type="list" showInputMessage="1" showErrorMessage="1" sqref="G244" xr:uid="{795F77D2-8102-9E48-969F-87CE86A40CF4}">
      <formula1>"Oui, Non, Ne sais pas, Non applicable (aucun LMIS)"</formula1>
    </dataValidation>
    <dataValidation type="list" showInputMessage="1" showErrorMessage="1" sqref="H26 J26" xr:uid="{96C51F8C-AA20-4549-9E62-B2669D2DFC75}">
      <formula1>"2017,2018,2019,2020,2021"</formula1>
    </dataValidation>
    <dataValidation type="list" showInputMessage="1" showErrorMessage="1" sqref="M45 M43 M50:M54" xr:uid="{0851FA97-0F4E-C44D-A29D-DA50E0A7B61E}">
      <formula1>"Achat/B.P. date,Date d'expédition,Date de livraison,Autre,Inconnu,Non applicable"</formula1>
    </dataValidation>
    <dataValidation type="list" showInputMessage="1" showErrorMessage="1" sqref="F229" xr:uid="{764A9039-A630-824C-BCF4-CC7A0086D30D}">
      <formula1>"Oui, Non"</formula1>
    </dataValidation>
    <dataValidation type="list" showInputMessage="1" showErrorMessage="1" sqref="P28 P243:P244" xr:uid="{EE1C5AD5-ABB6-5448-B012-ABD4EE7096D4}">
      <formula1>#REF!</formula1>
    </dataValidation>
    <dataValidation type="list" showInputMessage="1" showErrorMessage="1" sqref="H341:I341" xr:uid="{8879A0B2-2238-F04B-89BA-009254D2C139}">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E73A062D-D12E-1C42-B675-C6906369A1C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7053F406-3D2D-5649-A4F0-12B14BC4D118}">
      <formula1>"Impact élevé, Impact moyen, Impact faible, Aucun impact, Inconnu"</formula1>
    </dataValidation>
    <dataValidation type="list" showInputMessage="1" showErrorMessage="1" sqref="H347:I347" xr:uid="{E1391432-B5A6-244E-B6FF-28FCFD223C34}">
      <formula1>"Aucun impact, Réunions moins fréquentes, Réunions impossibles, Non applicable (pas de comité)"</formula1>
    </dataValidation>
    <dataValidation type="decimal" showInputMessage="1" showErrorMessage="1" error="Entrez une valeur numérique ici uniquement (en USD)." sqref="J27" xr:uid="{A778AC72-9C54-7C47-B7F5-79DEB77146FD}">
      <formula1>0</formula1>
      <formula2>100000000</formula2>
    </dataValidation>
    <dataValidation type="decimal" showInputMessage="1" showErrorMessage="1" error="Entrez une valeur numérique ici seulement (en USD)." sqref="G36:G37 G43:H43 G45:H45 I84:J84 G50:H54" xr:uid="{D04F440E-AF44-664D-BE2B-C8D5313C514E}">
      <formula1>0</formula1>
      <formula2>100000000</formula2>
    </dataValidation>
    <dataValidation type="decimal" showInputMessage="1" showErrorMessage="1" error="Entrez une quantité numérique ici seulement." sqref="K43:L43 K45:L45 K50:L54" xr:uid="{C4EFA339-21CB-5545-876A-F5611C68F3D2}">
      <formula1>0</formula1>
      <formula2>1000000000</formula2>
    </dataValidation>
    <dataValidation type="custom" showInputMessage="1" showErrorMessage="1" error="Ce nombre doit être supérieur ou égal au nombre d'observations de rupture de stock (Colonne H)." sqref="I259:I260 I257 I254:I255 I263:I265 I267:I268" xr:uid="{D6448505-39B4-3F49-B937-48E0DA5A4045}">
      <formula1>I254&gt;=H254</formula1>
    </dataValidation>
    <dataValidation type="custom" operator="lessThanOrEqual" showInputMessage="1" showErrorMessage="1" error="Ce nombre ne peut pas dépasser le nombre total d'observations du statut des stocks (colonne I)." sqref="H259:H260 H257 H254:H255 H263:H265 H267:H268" xr:uid="{240AA894-AC5F-E546-A5CB-F91D6E32F08A}">
      <formula1>H254&lt;=I254</formula1>
    </dataValidation>
    <dataValidation type="custom" showInputMessage="1" showErrorMessage="1" error="Ce nombre doit être supérieur ou égal au nombre total du PPS en rupture de stock (Colonne K)." sqref="L254:L257 L259:L261 L263:L268 L270:L272 I270:I272 I256 I261 I266" xr:uid="{824F860D-4515-3045-8480-64164343EB34}">
      <formula1>I254&gt;=H254</formula1>
    </dataValidation>
    <dataValidation type="custom" showInputMessage="1" showErrorMessage="1" error="Ce nombre doit être inférieur ou égal au nombre total de PPS déclarant (observations de stocks) (Colonne L)." sqref="K263:K268 K254:K257 K259:K261 K270:K272 H270:H272 H256 H261 H266" xr:uid="{BD10BCA9-1C2D-2A4B-8F7A-0ABDBF8D79ED}">
      <formula1>H254&lt;=I254</formula1>
    </dataValidation>
    <dataValidation type="list" showInputMessage="1" showErrorMessage="1" sqref="H276:J276" xr:uid="{BE78E76C-D150-7C49-9D20-570395313E47}">
      <formula1>"Oui, Non, Ne sais pas, Non applicable (pas d'ANRP)"</formula1>
    </dataValidation>
    <dataValidation showInputMessage="1" showErrorMessage="1" error="Entrez une valeur numérique ici uniquement (en USD)." sqref="H202:J202" xr:uid="{A076727E-3574-9C45-8956-24751C7136BF}"/>
  </dataValidations>
  <hyperlinks>
    <hyperlink ref="H3" location="'All Country Summary (2021) '!A1" display="Go to summary page" xr:uid="{1F9936BA-87ED-8F44-86E4-55E958C9B7B9}"/>
  </hyperlinks>
  <pageMargins left="0.25" right="0.25" top="0.75" bottom="0.75" header="0.3" footer="0.3"/>
  <pageSetup paperSize="141" scale="7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8FD4-E9FD-6145-8C63-06F2F6EA28F3}">
  <sheetPr>
    <tabColor rgb="FF66FFCC"/>
  </sheetPr>
  <dimension ref="A1:Q352"/>
  <sheetViews>
    <sheetView showGridLines="0" zoomScaleNormal="100" zoomScaleSheetLayoutView="100" workbookViewId="0">
      <selection activeCell="C229" sqref="C229:E229"/>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30.42578125" style="395" customWidth="1"/>
    <col min="11" max="11" width="21.42578125" style="395" customWidth="1"/>
    <col min="12" max="12" width="14.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3899</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8.5" customHeight="1" x14ac:dyDescent="0.25">
      <c r="B6" s="410" t="s">
        <v>391</v>
      </c>
      <c r="C6" s="1662" t="s">
        <v>392</v>
      </c>
      <c r="D6" s="1439"/>
      <c r="E6" s="1439"/>
      <c r="F6" s="1439"/>
      <c r="G6" s="1439"/>
      <c r="H6" s="1559"/>
      <c r="I6" s="411" t="s">
        <v>55</v>
      </c>
      <c r="J6" s="426" t="s">
        <v>393</v>
      </c>
      <c r="K6" s="585"/>
      <c r="L6" s="585"/>
      <c r="M6" s="585"/>
      <c r="N6" s="586"/>
      <c r="O6" s="1663" t="s">
        <v>1710</v>
      </c>
      <c r="P6" s="1663" t="s">
        <v>1228</v>
      </c>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3900</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42" customHeight="1" x14ac:dyDescent="0.25">
      <c r="B10" s="418" t="s">
        <v>395</v>
      </c>
      <c r="C10" s="1461" t="s">
        <v>400</v>
      </c>
      <c r="D10" s="1428"/>
      <c r="E10" s="1428"/>
      <c r="F10" s="1428"/>
      <c r="G10" s="1428"/>
      <c r="H10" s="1436"/>
      <c r="I10" s="505" t="s">
        <v>55</v>
      </c>
      <c r="J10" s="1661" t="s">
        <v>401</v>
      </c>
      <c r="K10" s="1436"/>
      <c r="L10" s="1867" t="s">
        <v>3901</v>
      </c>
      <c r="M10" s="1428"/>
      <c r="N10" s="1429"/>
      <c r="O10" s="1475"/>
      <c r="P10" s="1475"/>
    </row>
    <row r="11" spans="2:16" ht="99" customHeight="1" x14ac:dyDescent="0.25">
      <c r="B11" s="419" t="s">
        <v>402</v>
      </c>
      <c r="C11" s="1461" t="s">
        <v>403</v>
      </c>
      <c r="D11" s="1428"/>
      <c r="E11" s="1428"/>
      <c r="F11" s="1428"/>
      <c r="G11" s="1428"/>
      <c r="H11" s="1436"/>
      <c r="I11" s="505" t="s">
        <v>55</v>
      </c>
      <c r="J11" s="1661" t="s">
        <v>401</v>
      </c>
      <c r="K11" s="1436"/>
      <c r="L11" s="1867" t="s">
        <v>3902</v>
      </c>
      <c r="M11" s="1428"/>
      <c r="N11" s="1429"/>
      <c r="O11" s="1475"/>
      <c r="P11" s="1475"/>
    </row>
    <row r="12" spans="2:16" ht="28.5" customHeight="1" x14ac:dyDescent="0.25">
      <c r="B12" s="419" t="s">
        <v>404</v>
      </c>
      <c r="C12" s="1461" t="s">
        <v>405</v>
      </c>
      <c r="D12" s="1428"/>
      <c r="E12" s="1428"/>
      <c r="F12" s="1428"/>
      <c r="G12" s="1428"/>
      <c r="H12" s="1436"/>
      <c r="I12" s="505" t="s">
        <v>55</v>
      </c>
      <c r="J12" s="1661" t="s">
        <v>401</v>
      </c>
      <c r="K12" s="1436"/>
      <c r="L12" s="1867" t="s">
        <v>3903</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867" t="s">
        <v>3904</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867" t="s">
        <v>3905</v>
      </c>
      <c r="M14" s="1428"/>
      <c r="N14" s="1429"/>
      <c r="O14" s="1475"/>
      <c r="P14" s="1475"/>
    </row>
    <row r="15" spans="2:16" ht="54" customHeight="1" x14ac:dyDescent="0.25">
      <c r="B15" s="419" t="s">
        <v>411</v>
      </c>
      <c r="C15" s="1461" t="s">
        <v>412</v>
      </c>
      <c r="D15" s="1428"/>
      <c r="E15" s="1428"/>
      <c r="F15" s="1428"/>
      <c r="G15" s="1428"/>
      <c r="H15" s="1436"/>
      <c r="I15" s="505" t="s">
        <v>55</v>
      </c>
      <c r="J15" s="1661" t="s">
        <v>413</v>
      </c>
      <c r="K15" s="1436"/>
      <c r="L15" s="1867" t="s">
        <v>3906</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867"/>
      <c r="M16" s="1428"/>
      <c r="N16" s="1429"/>
      <c r="O16" s="1475"/>
      <c r="P16" s="1475"/>
    </row>
    <row r="17" spans="2:16" ht="30.75" customHeight="1" x14ac:dyDescent="0.25">
      <c r="B17" s="419" t="s">
        <v>417</v>
      </c>
      <c r="C17" s="1461" t="s">
        <v>418</v>
      </c>
      <c r="D17" s="1428"/>
      <c r="E17" s="1428"/>
      <c r="F17" s="1428"/>
      <c r="G17" s="1428"/>
      <c r="H17" s="1436"/>
      <c r="I17" s="505" t="s">
        <v>66</v>
      </c>
      <c r="J17" s="1661" t="s">
        <v>416</v>
      </c>
      <c r="K17" s="1436"/>
      <c r="L17" s="1867" t="s">
        <v>3907</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867" t="s">
        <v>3908</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768" t="s">
        <v>3909</v>
      </c>
      <c r="L19" s="1448"/>
      <c r="M19" s="1448"/>
      <c r="N19" s="1466"/>
      <c r="O19" s="357" t="s">
        <v>1240</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28.5" customHeight="1" thickBot="1" x14ac:dyDescent="0.3">
      <c r="B21" s="77" t="s">
        <v>426</v>
      </c>
      <c r="C21" s="1457" t="s">
        <v>427</v>
      </c>
      <c r="D21" s="1428"/>
      <c r="E21" s="1428"/>
      <c r="F21" s="1428"/>
      <c r="G21" s="1428"/>
      <c r="H21" s="1428"/>
      <c r="I21" s="505" t="s">
        <v>81</v>
      </c>
      <c r="J21" s="1490"/>
      <c r="K21" s="1478"/>
      <c r="L21" s="1496"/>
      <c r="M21" s="1496"/>
      <c r="N21" s="1454"/>
      <c r="O21" s="1500" t="s">
        <v>1228</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657"/>
      <c r="M25" s="1495"/>
      <c r="N25" s="1452"/>
      <c r="O25" s="427" t="s">
        <v>2699</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3910</v>
      </c>
      <c r="P26" s="373"/>
    </row>
    <row r="27" spans="2:16" ht="75" customHeight="1" x14ac:dyDescent="0.25">
      <c r="B27" s="77" t="s">
        <v>438</v>
      </c>
      <c r="C27" s="1488" t="s">
        <v>439</v>
      </c>
      <c r="D27" s="1428"/>
      <c r="E27" s="1428"/>
      <c r="F27" s="1428"/>
      <c r="G27" s="1428"/>
      <c r="H27" s="1428"/>
      <c r="I27" s="1436"/>
      <c r="J27" s="878">
        <v>28418954.989999998</v>
      </c>
      <c r="K27" s="1490"/>
      <c r="L27" s="1478"/>
      <c r="M27" s="1496"/>
      <c r="N27" s="1454"/>
      <c r="O27" s="1565" t="s">
        <v>1722</v>
      </c>
      <c r="P27" s="1565"/>
    </row>
    <row r="28" spans="2:16" ht="32.25" customHeight="1" x14ac:dyDescent="0.25">
      <c r="B28" s="430"/>
      <c r="C28" s="550" t="s">
        <v>395</v>
      </c>
      <c r="D28" s="1461" t="s">
        <v>440</v>
      </c>
      <c r="E28" s="1428"/>
      <c r="F28" s="1428"/>
      <c r="G28" s="1428"/>
      <c r="H28" s="1428"/>
      <c r="I28" s="1436"/>
      <c r="J28" s="589">
        <v>8769341</v>
      </c>
      <c r="K28" s="1490"/>
      <c r="L28" s="1478"/>
      <c r="M28" s="1496"/>
      <c r="N28" s="1454"/>
      <c r="O28" s="1475"/>
      <c r="P28" s="1475"/>
    </row>
    <row r="29" spans="2:16" ht="29.25" customHeight="1" x14ac:dyDescent="0.25">
      <c r="B29" s="519" t="s">
        <v>441</v>
      </c>
      <c r="C29" s="1461" t="s">
        <v>442</v>
      </c>
      <c r="D29" s="1428"/>
      <c r="E29" s="1428"/>
      <c r="F29" s="1428"/>
      <c r="G29" s="1436"/>
      <c r="H29" s="1652" t="s">
        <v>3911</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t="s">
        <v>2702</v>
      </c>
      <c r="P30" s="382"/>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3912</v>
      </c>
      <c r="D33" s="1468"/>
      <c r="E33" s="1468"/>
      <c r="F33" s="1468"/>
      <c r="G33" s="1468"/>
      <c r="H33" s="1468"/>
      <c r="I33" s="1468"/>
      <c r="J33" s="590" t="s">
        <v>55</v>
      </c>
      <c r="K33" s="434" t="s">
        <v>446</v>
      </c>
      <c r="L33" s="1651"/>
      <c r="M33" s="1468"/>
      <c r="N33" s="1469"/>
      <c r="O33" s="591" t="s">
        <v>1254</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3998498.21</v>
      </c>
      <c r="H36" s="595" t="s">
        <v>919</v>
      </c>
      <c r="I36" s="1632" t="s">
        <v>3913</v>
      </c>
      <c r="J36" s="1436"/>
      <c r="K36" s="1642"/>
      <c r="L36" s="1428"/>
      <c r="M36" s="1428"/>
      <c r="N36" s="1429"/>
      <c r="O36" s="1475"/>
      <c r="P36" s="1475"/>
    </row>
    <row r="37" spans="2:17" ht="49.5" customHeight="1" x14ac:dyDescent="0.25">
      <c r="B37" s="419" t="s">
        <v>402</v>
      </c>
      <c r="C37" s="1461" t="s">
        <v>457</v>
      </c>
      <c r="D37" s="1428"/>
      <c r="E37" s="1428"/>
      <c r="F37" s="1436"/>
      <c r="G37" s="594">
        <v>18847643.75</v>
      </c>
      <c r="H37" s="595" t="s">
        <v>919</v>
      </c>
      <c r="I37" s="1632" t="s">
        <v>3913</v>
      </c>
      <c r="J37" s="1436"/>
      <c r="K37" s="1642"/>
      <c r="L37" s="1428"/>
      <c r="M37" s="1428"/>
      <c r="N37" s="1429"/>
      <c r="O37" s="1475"/>
      <c r="P37" s="1475"/>
    </row>
    <row r="38" spans="2:17" ht="45" customHeight="1" thickBot="1" x14ac:dyDescent="0.3">
      <c r="B38" s="421" t="s">
        <v>404</v>
      </c>
      <c r="C38" s="1459" t="s">
        <v>458</v>
      </c>
      <c r="D38" s="1448"/>
      <c r="E38" s="1448"/>
      <c r="F38" s="1445"/>
      <c r="G38" s="866">
        <v>22846141.960000001</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1646"/>
      <c r="L40" s="1424"/>
      <c r="M40" s="1424"/>
      <c r="N40" s="1578"/>
      <c r="O40" s="388" t="s">
        <v>1254</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1254</v>
      </c>
      <c r="P42" s="1500" t="s">
        <v>1240</v>
      </c>
    </row>
    <row r="43" spans="2:17" ht="28.5" customHeight="1" x14ac:dyDescent="0.25">
      <c r="B43" s="419" t="s">
        <v>395</v>
      </c>
      <c r="C43" s="1637" t="s">
        <v>470</v>
      </c>
      <c r="D43" s="1428"/>
      <c r="E43" s="1436"/>
      <c r="F43" s="14" t="s">
        <v>55</v>
      </c>
      <c r="G43" s="1891">
        <v>827921.3</v>
      </c>
      <c r="H43" s="1436"/>
      <c r="I43" s="1639" t="s">
        <v>919</v>
      </c>
      <c r="J43" s="1436"/>
      <c r="K43" s="1633">
        <v>985320</v>
      </c>
      <c r="L43" s="1436"/>
      <c r="M43" s="448" t="s">
        <v>1261</v>
      </c>
      <c r="N43" s="449"/>
      <c r="O43" s="1475"/>
      <c r="P43" s="1475"/>
    </row>
    <row r="44" spans="2:17" ht="31.5" customHeight="1" x14ac:dyDescent="0.25">
      <c r="B44" s="450"/>
      <c r="C44" s="1637" t="s">
        <v>471</v>
      </c>
      <c r="D44" s="1428"/>
      <c r="E44" s="1436"/>
      <c r="F44" s="1947" t="s">
        <v>3914</v>
      </c>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9" t="s">
        <v>919</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827921.3</v>
      </c>
      <c r="H47" s="1425"/>
      <c r="I47" s="1627"/>
      <c r="J47" s="1425"/>
      <c r="K47" s="1628">
        <v>985320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60" customHeight="1" x14ac:dyDescent="0.25">
      <c r="B50" s="419" t="s">
        <v>395</v>
      </c>
      <c r="C50" s="1461" t="s">
        <v>99</v>
      </c>
      <c r="D50" s="1428"/>
      <c r="E50" s="1436"/>
      <c r="F50" s="14" t="s">
        <v>1259</v>
      </c>
      <c r="G50" s="1631">
        <v>1739680</v>
      </c>
      <c r="H50" s="1436"/>
      <c r="I50" s="1632" t="s">
        <v>919</v>
      </c>
      <c r="J50" s="1436"/>
      <c r="K50" s="1633">
        <v>666232</v>
      </c>
      <c r="L50" s="1436"/>
      <c r="M50" s="448" t="s">
        <v>1261</v>
      </c>
      <c r="N50" s="461" t="s">
        <v>3915</v>
      </c>
      <c r="O50" s="357" t="s">
        <v>482</v>
      </c>
      <c r="P50" s="429"/>
    </row>
    <row r="51" spans="1:16" s="386" customFormat="1" ht="104.25" customHeight="1" x14ac:dyDescent="0.25">
      <c r="B51" s="419" t="s">
        <v>402</v>
      </c>
      <c r="C51" s="1461" t="s">
        <v>62</v>
      </c>
      <c r="D51" s="1428"/>
      <c r="E51" s="1436"/>
      <c r="F51" s="14" t="s">
        <v>1259</v>
      </c>
      <c r="G51" s="1631">
        <v>16009257</v>
      </c>
      <c r="H51" s="1436"/>
      <c r="I51" s="1632" t="s">
        <v>919</v>
      </c>
      <c r="J51" s="1436"/>
      <c r="K51" s="1633">
        <v>7321153.6500000004</v>
      </c>
      <c r="L51" s="1436"/>
      <c r="M51" s="448" t="s">
        <v>1261</v>
      </c>
      <c r="N51" s="461" t="s">
        <v>3916</v>
      </c>
      <c r="O51" s="357" t="s">
        <v>483</v>
      </c>
      <c r="P51" s="429"/>
    </row>
    <row r="52" spans="1:16" s="386" customFormat="1" ht="32.25" customHeight="1" x14ac:dyDescent="0.25">
      <c r="B52" s="419" t="s">
        <v>404</v>
      </c>
      <c r="C52" s="1461" t="s">
        <v>101</v>
      </c>
      <c r="D52" s="1428"/>
      <c r="E52" s="1436"/>
      <c r="F52" s="14" t="s">
        <v>1259</v>
      </c>
      <c r="G52" s="1631">
        <v>960330</v>
      </c>
      <c r="H52" s="1436"/>
      <c r="I52" s="1632" t="s">
        <v>919</v>
      </c>
      <c r="J52" s="1436"/>
      <c r="K52" s="1633">
        <v>400138</v>
      </c>
      <c r="L52" s="1436"/>
      <c r="M52" s="448" t="s">
        <v>1261</v>
      </c>
      <c r="N52" s="461" t="s">
        <v>3917</v>
      </c>
      <c r="O52" s="357" t="s">
        <v>483</v>
      </c>
      <c r="P52" s="429"/>
    </row>
    <row r="53" spans="1:16" s="386" customFormat="1" ht="32.25" customHeight="1" x14ac:dyDescent="0.25">
      <c r="B53" s="419" t="s">
        <v>406</v>
      </c>
      <c r="C53" s="1461" t="s">
        <v>484</v>
      </c>
      <c r="D53" s="1428"/>
      <c r="E53" s="1436"/>
      <c r="F53" s="14" t="s">
        <v>86</v>
      </c>
      <c r="G53" s="1631">
        <v>0</v>
      </c>
      <c r="H53" s="1436"/>
      <c r="I53" s="1632" t="s">
        <v>919</v>
      </c>
      <c r="J53" s="1436"/>
      <c r="K53" s="1633">
        <v>0</v>
      </c>
      <c r="L53" s="1436"/>
      <c r="M53" s="448" t="s">
        <v>86</v>
      </c>
      <c r="N53" s="600"/>
      <c r="O53" s="383"/>
      <c r="P53" s="383"/>
    </row>
    <row r="54" spans="1:16" s="386" customFormat="1" ht="32.25" customHeight="1" x14ac:dyDescent="0.25">
      <c r="B54" s="419" t="s">
        <v>409</v>
      </c>
      <c r="C54" s="1461" t="s">
        <v>302</v>
      </c>
      <c r="D54" s="1428"/>
      <c r="E54" s="1436"/>
      <c r="F54" s="14" t="s">
        <v>86</v>
      </c>
      <c r="G54" s="1631">
        <v>0</v>
      </c>
      <c r="H54" s="1436"/>
      <c r="I54" s="1632" t="s">
        <v>919</v>
      </c>
      <c r="J54" s="1436"/>
      <c r="K54" s="1633">
        <v>0</v>
      </c>
      <c r="L54" s="1436"/>
      <c r="M54" s="448" t="s">
        <v>86</v>
      </c>
      <c r="N54" s="462"/>
      <c r="O54" s="383"/>
      <c r="P54" s="383"/>
    </row>
    <row r="55" spans="1:16" ht="46.5" customHeight="1" thickBot="1" x14ac:dyDescent="0.3">
      <c r="B55" s="421" t="s">
        <v>411</v>
      </c>
      <c r="C55" s="1459" t="s">
        <v>485</v>
      </c>
      <c r="D55" s="1448"/>
      <c r="E55" s="1445"/>
      <c r="F55" s="464"/>
      <c r="G55" s="1626">
        <v>18709267</v>
      </c>
      <c r="H55" s="1425"/>
      <c r="I55" s="1627"/>
      <c r="J55" s="1425"/>
      <c r="K55" s="1628">
        <v>8387523.6500000004</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4.2376686311612198E-2</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1</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19537188.300000001</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0.6874703277046853</v>
      </c>
      <c r="K60" s="476" t="s">
        <v>393</v>
      </c>
      <c r="L60" s="1622"/>
      <c r="M60" s="1428"/>
      <c r="N60" s="1429"/>
      <c r="O60" s="1475"/>
      <c r="P60" s="1475"/>
    </row>
    <row r="61" spans="1:16" ht="63.75" customHeight="1" x14ac:dyDescent="0.25">
      <c r="B61" s="608" t="s">
        <v>495</v>
      </c>
      <c r="C61" s="1488" t="s">
        <v>496</v>
      </c>
      <c r="D61" s="1428"/>
      <c r="E61" s="1428"/>
      <c r="F61" s="1428"/>
      <c r="G61" s="1428"/>
      <c r="H61" s="1428"/>
      <c r="I61" s="1436"/>
      <c r="J61" s="609">
        <v>1.068819612556976</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2.9132714425682691E-2</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t="s">
        <v>3918</v>
      </c>
      <c r="M64" s="1448"/>
      <c r="N64" s="1466"/>
      <c r="O64" s="1565" t="s">
        <v>1265</v>
      </c>
      <c r="P64" s="1565" t="s">
        <v>1734</v>
      </c>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55</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93</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t="s">
        <v>1265</v>
      </c>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93</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c r="L82" s="1428"/>
      <c r="M82" s="1428"/>
      <c r="N82" s="1436"/>
      <c r="O82" s="1500" t="s">
        <v>1736</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3919</v>
      </c>
      <c r="G84" s="1428"/>
      <c r="H84" s="1436"/>
      <c r="I84" s="1606">
        <v>1436587.82</v>
      </c>
      <c r="J84" s="1436"/>
      <c r="K84" s="1607" t="s">
        <v>3920</v>
      </c>
      <c r="L84" s="1428"/>
      <c r="M84" s="1428"/>
      <c r="N84" s="1436"/>
      <c r="O84" s="1475"/>
      <c r="P84" s="1475"/>
    </row>
    <row r="85" spans="2:16" ht="21" customHeight="1" x14ac:dyDescent="0.25">
      <c r="B85" s="1453"/>
      <c r="C85" s="1496"/>
      <c r="D85" s="1496"/>
      <c r="E85" s="1450"/>
      <c r="F85" s="1607" t="s">
        <v>3921</v>
      </c>
      <c r="G85" s="1428"/>
      <c r="H85" s="1436"/>
      <c r="I85" s="1606">
        <v>4252115.99</v>
      </c>
      <c r="J85" s="1436"/>
      <c r="K85" s="1607"/>
      <c r="L85" s="1428"/>
      <c r="M85" s="1428"/>
      <c r="N85" s="1436"/>
      <c r="O85" s="1475"/>
      <c r="P85" s="1475"/>
    </row>
    <row r="86" spans="2:16" ht="21" customHeight="1" x14ac:dyDescent="0.25">
      <c r="B86" s="1453"/>
      <c r="C86" s="1496"/>
      <c r="D86" s="1496"/>
      <c r="E86" s="1450"/>
      <c r="F86" s="1607" t="s">
        <v>842</v>
      </c>
      <c r="G86" s="1428"/>
      <c r="H86" s="1436"/>
      <c r="I86" s="1606">
        <v>9640771.8399999999</v>
      </c>
      <c r="J86" s="1436"/>
      <c r="K86" s="1607"/>
      <c r="L86" s="1428"/>
      <c r="M86" s="1428"/>
      <c r="N86" s="1436"/>
      <c r="O86" s="1475"/>
      <c r="P86" s="1475"/>
    </row>
    <row r="87" spans="2:16" ht="18.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3326</v>
      </c>
      <c r="P89" s="1603" t="s">
        <v>1240</v>
      </c>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58</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70</v>
      </c>
      <c r="L100" s="1436"/>
      <c r="M100" s="1528" t="s">
        <v>70</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70</v>
      </c>
      <c r="L101" s="1436"/>
      <c r="M101" s="1528" t="s">
        <v>70</v>
      </c>
      <c r="N101" s="1436"/>
      <c r="O101" s="1475"/>
      <c r="P101" s="1475"/>
    </row>
    <row r="102" spans="2:16" ht="21" customHeight="1" x14ac:dyDescent="0.25">
      <c r="B102" s="612" t="s">
        <v>542</v>
      </c>
      <c r="C102" s="1595" t="s">
        <v>543</v>
      </c>
      <c r="D102" s="1428"/>
      <c r="E102" s="1428"/>
      <c r="F102" s="1436"/>
      <c r="G102" s="1528" t="s">
        <v>70</v>
      </c>
      <c r="H102" s="1436"/>
      <c r="I102" s="1528" t="s">
        <v>58</v>
      </c>
      <c r="J102" s="1436"/>
      <c r="K102" s="1528" t="s">
        <v>70</v>
      </c>
      <c r="L102" s="1436"/>
      <c r="M102" s="1528" t="s">
        <v>70</v>
      </c>
      <c r="N102" s="1436"/>
      <c r="O102" s="1475"/>
      <c r="P102" s="1475"/>
    </row>
    <row r="103" spans="2:16" ht="29.25" customHeight="1" x14ac:dyDescent="0.25">
      <c r="B103" s="612" t="s">
        <v>544</v>
      </c>
      <c r="C103" s="1545" t="s">
        <v>545</v>
      </c>
      <c r="D103" s="1428"/>
      <c r="E103" s="1428"/>
      <c r="F103" s="1436"/>
      <c r="G103" s="1528" t="s">
        <v>70</v>
      </c>
      <c r="H103" s="1436"/>
      <c r="I103" s="1528" t="s">
        <v>58</v>
      </c>
      <c r="J103" s="1436"/>
      <c r="K103" s="1528" t="s">
        <v>58</v>
      </c>
      <c r="L103" s="1436"/>
      <c r="M103" s="1528" t="s">
        <v>70</v>
      </c>
      <c r="N103" s="1436"/>
      <c r="O103" s="1475"/>
      <c r="P103" s="1475"/>
    </row>
    <row r="104" spans="2:16" ht="21" customHeight="1" x14ac:dyDescent="0.25">
      <c r="B104" s="612" t="s">
        <v>546</v>
      </c>
      <c r="C104" s="1595" t="s">
        <v>547</v>
      </c>
      <c r="D104" s="1428"/>
      <c r="E104" s="1428"/>
      <c r="F104" s="1436"/>
      <c r="G104" s="1528" t="s">
        <v>58</v>
      </c>
      <c r="H104" s="1436"/>
      <c r="I104" s="1528" t="s">
        <v>55</v>
      </c>
      <c r="J104" s="1436"/>
      <c r="K104" s="1528" t="s">
        <v>55</v>
      </c>
      <c r="L104" s="1436"/>
      <c r="M104" s="1528" t="s">
        <v>55</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c r="F108" s="1436"/>
      <c r="G108" s="1528"/>
      <c r="H108" s="1436"/>
      <c r="I108" s="1528"/>
      <c r="J108" s="1436"/>
      <c r="K108" s="1528"/>
      <c r="L108" s="1436"/>
      <c r="M108" s="1528"/>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1593"/>
      <c r="K111" s="1439"/>
      <c r="L111" s="1439"/>
      <c r="M111" s="1439"/>
      <c r="N111" s="1440"/>
      <c r="O111" s="389" t="s">
        <v>1744</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3922</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3331</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1748</v>
      </c>
      <c r="P117" s="1565"/>
    </row>
    <row r="118" spans="2:16" ht="44.25" customHeight="1" x14ac:dyDescent="0.25">
      <c r="B118" s="497" t="s">
        <v>395</v>
      </c>
      <c r="C118" s="1488" t="s">
        <v>565</v>
      </c>
      <c r="D118" s="1428"/>
      <c r="E118" s="1428"/>
      <c r="F118" s="1428"/>
      <c r="G118" s="1436"/>
      <c r="H118" s="1492" t="s">
        <v>93</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80.45" customHeight="1" thickBot="1" x14ac:dyDescent="0.3">
      <c r="B120" s="414" t="s">
        <v>395</v>
      </c>
      <c r="C120" s="1588" t="s">
        <v>565</v>
      </c>
      <c r="D120" s="1448"/>
      <c r="E120" s="1448"/>
      <c r="F120" s="1448"/>
      <c r="G120" s="1445"/>
      <c r="H120" s="1492" t="s">
        <v>3923</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1275</v>
      </c>
      <c r="P122" s="1421"/>
    </row>
    <row r="123" spans="2:16" ht="83.25" customHeight="1" x14ac:dyDescent="0.25">
      <c r="B123" s="497" t="s">
        <v>557</v>
      </c>
      <c r="C123" s="1545" t="s">
        <v>573</v>
      </c>
      <c r="D123" s="1428"/>
      <c r="E123" s="1428"/>
      <c r="F123" s="1436"/>
      <c r="G123" s="1528" t="s">
        <v>1276</v>
      </c>
      <c r="H123" s="1428"/>
      <c r="I123" s="1436"/>
      <c r="J123" s="1528" t="s">
        <v>1276</v>
      </c>
      <c r="K123" s="1428"/>
      <c r="L123" s="1436"/>
      <c r="M123" s="1563"/>
      <c r="N123" s="1429"/>
      <c r="O123" s="1454"/>
      <c r="P123" s="1475"/>
    </row>
    <row r="124" spans="2:16" ht="42" customHeight="1" x14ac:dyDescent="0.25">
      <c r="B124" s="497" t="s">
        <v>402</v>
      </c>
      <c r="C124" s="1545" t="s">
        <v>574</v>
      </c>
      <c r="D124" s="1428"/>
      <c r="E124" s="1428"/>
      <c r="F124" s="1436"/>
      <c r="G124" s="1528" t="s">
        <v>1276</v>
      </c>
      <c r="H124" s="1428"/>
      <c r="I124" s="1436"/>
      <c r="J124" s="1528" t="s">
        <v>1276</v>
      </c>
      <c r="K124" s="1428"/>
      <c r="L124" s="1436"/>
      <c r="M124" s="1563"/>
      <c r="N124" s="1429"/>
      <c r="O124" s="1454"/>
      <c r="P124" s="1475"/>
    </row>
    <row r="125" spans="2:16" ht="31.5" customHeight="1" x14ac:dyDescent="0.25">
      <c r="B125" s="497" t="s">
        <v>404</v>
      </c>
      <c r="C125" s="2" t="s">
        <v>419</v>
      </c>
      <c r="D125" s="1545" t="s">
        <v>575</v>
      </c>
      <c r="E125" s="1428"/>
      <c r="F125" s="1436"/>
      <c r="G125" s="1528" t="s">
        <v>1276</v>
      </c>
      <c r="H125" s="1428"/>
      <c r="I125" s="1436"/>
      <c r="J125" s="1528" t="s">
        <v>1276</v>
      </c>
      <c r="K125" s="1428"/>
      <c r="L125" s="1436"/>
      <c r="M125" s="1563"/>
      <c r="N125" s="1429"/>
      <c r="O125" s="1454"/>
      <c r="P125" s="1475"/>
    </row>
    <row r="126" spans="2:16" ht="32.25" customHeight="1" x14ac:dyDescent="0.25">
      <c r="B126" s="497"/>
      <c r="C126" s="613" t="s">
        <v>509</v>
      </c>
      <c r="D126" s="1545" t="s">
        <v>576</v>
      </c>
      <c r="E126" s="1428"/>
      <c r="F126" s="1436"/>
      <c r="G126" s="1528" t="s">
        <v>1276</v>
      </c>
      <c r="H126" s="1428"/>
      <c r="I126" s="1436"/>
      <c r="J126" s="1528" t="s">
        <v>1276</v>
      </c>
      <c r="K126" s="1428"/>
      <c r="L126" s="1436"/>
      <c r="M126" s="614"/>
      <c r="N126" s="491"/>
      <c r="O126" s="1454"/>
      <c r="P126" s="1475"/>
    </row>
    <row r="127" spans="2:16" ht="41.25" customHeight="1" x14ac:dyDescent="0.25">
      <c r="B127" s="497" t="s">
        <v>406</v>
      </c>
      <c r="C127" s="1545" t="s">
        <v>577</v>
      </c>
      <c r="D127" s="1428"/>
      <c r="E127" s="1428"/>
      <c r="F127" s="1436"/>
      <c r="G127" s="1528" t="s">
        <v>1276</v>
      </c>
      <c r="H127" s="1428"/>
      <c r="I127" s="1436"/>
      <c r="J127" s="1528" t="s">
        <v>1276</v>
      </c>
      <c r="K127" s="1428"/>
      <c r="L127" s="1436"/>
      <c r="M127" s="1563" t="s">
        <v>3924</v>
      </c>
      <c r="N127" s="1429"/>
      <c r="O127" s="1454"/>
      <c r="P127" s="1475"/>
    </row>
    <row r="128" spans="2:16" ht="29.25" customHeight="1" x14ac:dyDescent="0.25">
      <c r="B128" s="497" t="s">
        <v>409</v>
      </c>
      <c r="C128" s="1545" t="s">
        <v>578</v>
      </c>
      <c r="D128" s="1428"/>
      <c r="E128" s="1428"/>
      <c r="F128" s="1436"/>
      <c r="G128" s="1528" t="s">
        <v>1276</v>
      </c>
      <c r="H128" s="1428"/>
      <c r="I128" s="1436"/>
      <c r="J128" s="1528" t="s">
        <v>1276</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1276</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1276</v>
      </c>
      <c r="K130" s="1428"/>
      <c r="L130" s="1436"/>
      <c r="M130" s="1563"/>
      <c r="N130" s="1429"/>
      <c r="O130" s="1454"/>
      <c r="P130" s="1475"/>
    </row>
    <row r="131" spans="1:16" ht="28.5" customHeight="1" x14ac:dyDescent="0.25">
      <c r="B131" s="497" t="s">
        <v>417</v>
      </c>
      <c r="C131" s="1545" t="s">
        <v>579</v>
      </c>
      <c r="D131" s="1428"/>
      <c r="E131" s="1428"/>
      <c r="F131" s="1436"/>
      <c r="G131" s="1528" t="s">
        <v>1276</v>
      </c>
      <c r="H131" s="1428"/>
      <c r="I131" s="1436"/>
      <c r="J131" s="1528" t="s">
        <v>1276</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t="s">
        <v>3925</v>
      </c>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t="s">
        <v>3925</v>
      </c>
      <c r="N133" s="1429"/>
      <c r="O133" s="1454"/>
      <c r="P133" s="1475"/>
    </row>
    <row r="134" spans="1:16" ht="28.5" customHeight="1" x14ac:dyDescent="0.25">
      <c r="B134" s="414" t="s">
        <v>542</v>
      </c>
      <c r="C134" s="1545" t="s">
        <v>580</v>
      </c>
      <c r="D134" s="1428"/>
      <c r="E134" s="1428"/>
      <c r="F134" s="1436"/>
      <c r="G134" s="1528" t="s">
        <v>86</v>
      </c>
      <c r="H134" s="1428"/>
      <c r="I134" s="1436"/>
      <c r="J134" s="1528" t="s">
        <v>70</v>
      </c>
      <c r="K134" s="1428"/>
      <c r="L134" s="1436"/>
      <c r="M134" s="1574"/>
      <c r="N134" s="1429"/>
      <c r="O134" s="1454"/>
      <c r="P134" s="1475"/>
    </row>
    <row r="135" spans="1:16" ht="28.5" customHeight="1" x14ac:dyDescent="0.25">
      <c r="B135" s="414" t="s">
        <v>544</v>
      </c>
      <c r="C135" s="1545" t="s">
        <v>545</v>
      </c>
      <c r="D135" s="1428"/>
      <c r="E135" s="1428"/>
      <c r="F135" s="1436"/>
      <c r="G135" s="1850" t="s">
        <v>86</v>
      </c>
      <c r="H135" s="1428"/>
      <c r="I135" s="1436"/>
      <c r="J135" s="1528" t="s">
        <v>70</v>
      </c>
      <c r="K135" s="1428"/>
      <c r="L135" s="1436"/>
      <c r="M135" s="1574"/>
      <c r="N135" s="1429"/>
      <c r="O135" s="1454"/>
      <c r="P135" s="1475"/>
    </row>
    <row r="136" spans="1:16" ht="28.5" customHeight="1" x14ac:dyDescent="0.25">
      <c r="B136" s="414" t="s">
        <v>546</v>
      </c>
      <c r="C136" s="1545" t="s">
        <v>547</v>
      </c>
      <c r="D136" s="1428"/>
      <c r="E136" s="1428"/>
      <c r="F136" s="1436"/>
      <c r="G136" s="1528" t="s">
        <v>1276</v>
      </c>
      <c r="H136" s="1428"/>
      <c r="I136" s="1436"/>
      <c r="J136" s="1528" t="s">
        <v>1276</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1282</v>
      </c>
      <c r="P139" s="1573"/>
    </row>
    <row r="140" spans="1:16" ht="19.5" customHeight="1" x14ac:dyDescent="0.25">
      <c r="A140" s="360"/>
      <c r="B140" s="496" t="s">
        <v>395</v>
      </c>
      <c r="C140" s="1461" t="s">
        <v>188</v>
      </c>
      <c r="D140" s="1428"/>
      <c r="E140" s="1436"/>
      <c r="F140" s="14" t="s">
        <v>55</v>
      </c>
      <c r="G140" s="1566" t="s">
        <v>3926</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1566" t="s">
        <v>3926</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55</v>
      </c>
      <c r="G142" s="1566" t="s">
        <v>3927</v>
      </c>
      <c r="H142" s="1428"/>
      <c r="I142" s="1428"/>
      <c r="J142" s="1428"/>
      <c r="K142" s="1436"/>
      <c r="L142" s="1567" t="s">
        <v>55</v>
      </c>
      <c r="M142" s="1428"/>
      <c r="N142" s="1429"/>
      <c r="O142" s="1475"/>
      <c r="P142" s="1475"/>
    </row>
    <row r="143" spans="1:16" ht="19.5" customHeight="1" x14ac:dyDescent="0.25">
      <c r="A143" s="360"/>
      <c r="B143" s="496" t="s">
        <v>406</v>
      </c>
      <c r="C143" s="1461" t="s">
        <v>191</v>
      </c>
      <c r="D143" s="1428"/>
      <c r="E143" s="1436"/>
      <c r="F143" s="14" t="s">
        <v>55</v>
      </c>
      <c r="G143" s="1566" t="s">
        <v>3926</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617" t="s">
        <v>55</v>
      </c>
      <c r="G144" s="1566" t="s">
        <v>3928</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617" t="s">
        <v>55</v>
      </c>
      <c r="G145" s="1566" t="s">
        <v>3929</v>
      </c>
      <c r="H145" s="1428"/>
      <c r="I145" s="1428"/>
      <c r="J145" s="1428"/>
      <c r="K145" s="1436"/>
      <c r="L145" s="1567" t="s">
        <v>55</v>
      </c>
      <c r="M145" s="1428"/>
      <c r="N145" s="1429"/>
      <c r="O145" s="1475"/>
      <c r="P145" s="1475"/>
    </row>
    <row r="146" spans="1:16" ht="19.5" customHeight="1" x14ac:dyDescent="0.25">
      <c r="A146" s="360"/>
      <c r="B146" s="498" t="s">
        <v>414</v>
      </c>
      <c r="C146" s="1461" t="s">
        <v>194</v>
      </c>
      <c r="D146" s="1428"/>
      <c r="E146" s="1436"/>
      <c r="F146" s="617" t="s">
        <v>55</v>
      </c>
      <c r="G146" s="1566" t="s">
        <v>3929</v>
      </c>
      <c r="H146" s="1428"/>
      <c r="I146" s="1428"/>
      <c r="J146" s="1428"/>
      <c r="K146" s="1436"/>
      <c r="L146" s="1567" t="s">
        <v>55</v>
      </c>
      <c r="M146" s="1428"/>
      <c r="N146" s="1429"/>
      <c r="O146" s="1475"/>
      <c r="P146" s="1475"/>
    </row>
    <row r="147" spans="1:16" ht="19.5" customHeight="1" x14ac:dyDescent="0.25">
      <c r="A147" s="360"/>
      <c r="B147" s="498" t="s">
        <v>417</v>
      </c>
      <c r="C147" s="1461" t="s">
        <v>195</v>
      </c>
      <c r="D147" s="1428"/>
      <c r="E147" s="1436"/>
      <c r="F147" s="617" t="s">
        <v>55</v>
      </c>
      <c r="G147" s="1566" t="s">
        <v>3929</v>
      </c>
      <c r="H147" s="1428"/>
      <c r="I147" s="1428"/>
      <c r="J147" s="1428"/>
      <c r="K147" s="1436"/>
      <c r="L147" s="1567" t="s">
        <v>55</v>
      </c>
      <c r="M147" s="1428"/>
      <c r="N147" s="1429"/>
      <c r="O147" s="1475"/>
      <c r="P147" s="1475"/>
    </row>
    <row r="148" spans="1:16" ht="19.5" customHeight="1" x14ac:dyDescent="0.25">
      <c r="A148" s="360"/>
      <c r="B148" s="498" t="s">
        <v>419</v>
      </c>
      <c r="C148" s="1461" t="s">
        <v>196</v>
      </c>
      <c r="D148" s="1428"/>
      <c r="E148" s="1436"/>
      <c r="F148" s="617" t="s">
        <v>55</v>
      </c>
      <c r="G148" s="1566" t="s">
        <v>3930</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617" t="s">
        <v>55</v>
      </c>
      <c r="G149" s="1566" t="s">
        <v>3931</v>
      </c>
      <c r="H149" s="1428"/>
      <c r="I149" s="1428"/>
      <c r="J149" s="1428"/>
      <c r="K149" s="1436"/>
      <c r="L149" s="1567" t="s">
        <v>55</v>
      </c>
      <c r="M149" s="1428"/>
      <c r="N149" s="1429"/>
      <c r="O149" s="1475"/>
      <c r="P149" s="1475"/>
    </row>
    <row r="150" spans="1:16" ht="19.5" customHeight="1" x14ac:dyDescent="0.25">
      <c r="A150" s="360"/>
      <c r="B150" s="497" t="s">
        <v>542</v>
      </c>
      <c r="C150" s="1461" t="s">
        <v>198</v>
      </c>
      <c r="D150" s="1428"/>
      <c r="E150" s="1436"/>
      <c r="F150" s="617" t="s">
        <v>55</v>
      </c>
      <c r="G150" s="1566" t="s">
        <v>3932</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18.75" customHeight="1" x14ac:dyDescent="0.25">
      <c r="A152" s="360"/>
      <c r="B152" s="496" t="s">
        <v>395</v>
      </c>
      <c r="C152" s="1461" t="s">
        <v>188</v>
      </c>
      <c r="D152" s="1428"/>
      <c r="E152" s="1436"/>
      <c r="F152" s="1" t="s">
        <v>55</v>
      </c>
      <c r="G152" s="1557" t="s">
        <v>3933</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3933</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t="s">
        <v>3933</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3933</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t="s">
        <v>3933</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557" t="s">
        <v>3933</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557" t="s">
        <v>3933</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t="s">
        <v>3933</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3933</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3933</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3933</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3266</v>
      </c>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21" customHeight="1" x14ac:dyDescent="0.25">
      <c r="A176" s="360"/>
      <c r="B176" s="499" t="s">
        <v>395</v>
      </c>
      <c r="C176" s="1461" t="s">
        <v>188</v>
      </c>
      <c r="D176" s="1428"/>
      <c r="E176" s="1436"/>
      <c r="F176" s="1" t="s">
        <v>58</v>
      </c>
      <c r="G176" s="1557" t="s">
        <v>86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t="s">
        <v>3934</v>
      </c>
      <c r="M187" s="1495"/>
      <c r="N187" s="1452"/>
      <c r="O187" s="1470" t="s">
        <v>1240</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86</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row>
    <row r="195" spans="2:16" ht="21.75" customHeight="1" x14ac:dyDescent="0.25">
      <c r="B195" s="419" t="s">
        <v>395</v>
      </c>
      <c r="C195" s="1461" t="s">
        <v>606</v>
      </c>
      <c r="D195" s="1428"/>
      <c r="E195" s="1428"/>
      <c r="F195" s="1428"/>
      <c r="G195" s="1436"/>
      <c r="H195" s="1462" t="s">
        <v>58</v>
      </c>
      <c r="I195" s="1428"/>
      <c r="J195" s="1436"/>
      <c r="K195" s="1514" t="s">
        <v>446</v>
      </c>
      <c r="L195" s="1563" t="s">
        <v>3935</v>
      </c>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52" t="s">
        <v>93</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1275</v>
      </c>
      <c r="P199" s="1470"/>
    </row>
    <row r="200" spans="2:16" ht="38.25" customHeight="1" x14ac:dyDescent="0.25">
      <c r="B200" s="503"/>
      <c r="C200" s="1461" t="s">
        <v>611</v>
      </c>
      <c r="D200" s="1428"/>
      <c r="E200" s="1436"/>
      <c r="F200" s="1552"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c r="P201" s="1470"/>
    </row>
    <row r="202" spans="2:16" ht="27" customHeight="1" x14ac:dyDescent="0.25">
      <c r="B202" s="421" t="s">
        <v>395</v>
      </c>
      <c r="C202" s="1457" t="s">
        <v>614</v>
      </c>
      <c r="D202" s="1428"/>
      <c r="E202" s="1428"/>
      <c r="F202" s="1428"/>
      <c r="G202" s="1428"/>
      <c r="H202" s="1555"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t="s">
        <v>1240</v>
      </c>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55</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2020</v>
      </c>
      <c r="L218" s="1490"/>
      <c r="M218" s="1478"/>
      <c r="N218" s="1496"/>
      <c r="O218" s="1475"/>
      <c r="P218" s="1475"/>
    </row>
    <row r="219" spans="2:16" ht="23.25" customHeight="1" x14ac:dyDescent="0.25">
      <c r="B219" s="507" t="s">
        <v>631</v>
      </c>
      <c r="C219" s="1461" t="s">
        <v>632</v>
      </c>
      <c r="D219" s="1428"/>
      <c r="E219" s="1436"/>
      <c r="F219" s="1550" t="s">
        <v>3936</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1290</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70</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228</v>
      </c>
      <c r="H227" s="508" t="s">
        <v>446</v>
      </c>
      <c r="I227" s="1536" t="s">
        <v>3937</v>
      </c>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1772</v>
      </c>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55</v>
      </c>
      <c r="G230" s="518" t="s">
        <v>446</v>
      </c>
      <c r="H230" s="1537" t="s">
        <v>3938</v>
      </c>
      <c r="I230" s="1428"/>
      <c r="J230" s="1428"/>
      <c r="K230" s="1428"/>
      <c r="L230" s="1428"/>
      <c r="M230" s="1428"/>
      <c r="N230" s="1429"/>
      <c r="O230" s="1475"/>
      <c r="P230" s="1475"/>
    </row>
    <row r="231" spans="1:16" ht="30.75" customHeight="1" x14ac:dyDescent="0.25">
      <c r="A231" s="360"/>
      <c r="B231" s="509" t="s">
        <v>402</v>
      </c>
      <c r="C231" s="1461" t="s">
        <v>647</v>
      </c>
      <c r="D231" s="1428"/>
      <c r="E231" s="1436"/>
      <c r="F231" s="4" t="s">
        <v>86</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70</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70</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70</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t="s">
        <v>3939</v>
      </c>
      <c r="I236" s="1448"/>
      <c r="J236" s="1448"/>
      <c r="K236" s="1448"/>
      <c r="L236" s="1448"/>
      <c r="M236" s="1448"/>
      <c r="N236" s="1466"/>
      <c r="O236" s="1506" t="s">
        <v>1775</v>
      </c>
      <c r="P236" s="1500"/>
    </row>
    <row r="237" spans="1:16" ht="30" customHeight="1" x14ac:dyDescent="0.25">
      <c r="B237" s="504" t="s">
        <v>395</v>
      </c>
      <c r="C237" s="1461" t="s">
        <v>655</v>
      </c>
      <c r="D237" s="1428"/>
      <c r="E237" s="1436"/>
      <c r="F237" s="14" t="s">
        <v>58</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58</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58</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58</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1777</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222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1298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3459</v>
      </c>
      <c r="G250" s="1436"/>
      <c r="H250" s="518" t="s">
        <v>446</v>
      </c>
      <c r="I250" s="1536" t="s">
        <v>3940</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0</v>
      </c>
      <c r="I254" s="527">
        <v>12</v>
      </c>
      <c r="J254" s="623">
        <v>0</v>
      </c>
      <c r="K254" s="527">
        <v>1071</v>
      </c>
      <c r="L254" s="527">
        <v>10285</v>
      </c>
      <c r="M254" s="624">
        <v>0.1041322314049587</v>
      </c>
      <c r="N254" s="625"/>
      <c r="O254" s="1471"/>
      <c r="P254" s="1475"/>
    </row>
    <row r="255" spans="2:16" ht="20.25" customHeight="1" x14ac:dyDescent="0.25">
      <c r="B255" s="498" t="s">
        <v>509</v>
      </c>
      <c r="C255" s="1519" t="s">
        <v>682</v>
      </c>
      <c r="D255" s="1428"/>
      <c r="E255" s="1428"/>
      <c r="F255" s="1428"/>
      <c r="G255" s="1436"/>
      <c r="H255" s="526" t="s">
        <v>93</v>
      </c>
      <c r="I255" s="527" t="s">
        <v>93</v>
      </c>
      <c r="J255" s="623" t="s">
        <v>93</v>
      </c>
      <c r="K255" s="526" t="s">
        <v>93</v>
      </c>
      <c r="L255" s="526" t="s">
        <v>93</v>
      </c>
      <c r="M255" s="623" t="s">
        <v>93</v>
      </c>
      <c r="N255" s="626"/>
      <c r="O255" s="1470" t="s">
        <v>1301</v>
      </c>
      <c r="P255" s="1470"/>
    </row>
    <row r="256" spans="2:16" ht="36" customHeight="1" x14ac:dyDescent="0.25">
      <c r="B256" s="498" t="s">
        <v>511</v>
      </c>
      <c r="C256" s="1519" t="s">
        <v>683</v>
      </c>
      <c r="D256" s="1428"/>
      <c r="E256" s="1436"/>
      <c r="F256" s="1522"/>
      <c r="G256" s="1436"/>
      <c r="H256" s="526" t="s">
        <v>93</v>
      </c>
      <c r="I256" s="526" t="s">
        <v>93</v>
      </c>
      <c r="J256" s="623" t="s">
        <v>93</v>
      </c>
      <c r="K256" s="526" t="s">
        <v>93</v>
      </c>
      <c r="L256" s="526" t="s">
        <v>93</v>
      </c>
      <c r="M256" s="623" t="s">
        <v>93</v>
      </c>
      <c r="N256" s="626"/>
      <c r="O256" s="1475"/>
      <c r="P256" s="1475"/>
    </row>
    <row r="257" spans="2:16" ht="18" customHeight="1" x14ac:dyDescent="0.25">
      <c r="B257" s="535" t="s">
        <v>402</v>
      </c>
      <c r="C257" s="1523" t="s">
        <v>684</v>
      </c>
      <c r="D257" s="1428"/>
      <c r="E257" s="1428"/>
      <c r="F257" s="1428"/>
      <c r="G257" s="1436"/>
      <c r="H257" s="526">
        <v>0</v>
      </c>
      <c r="I257" s="527">
        <v>12</v>
      </c>
      <c r="J257" s="623">
        <v>0</v>
      </c>
      <c r="K257" s="527">
        <v>766</v>
      </c>
      <c r="L257" s="527">
        <v>10068</v>
      </c>
      <c r="M257" s="624">
        <v>7.6082638061183955E-2</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6">
        <v>3</v>
      </c>
      <c r="I259" s="527">
        <v>12</v>
      </c>
      <c r="J259" s="623">
        <v>0.25</v>
      </c>
      <c r="K259" s="527">
        <v>1016</v>
      </c>
      <c r="L259" s="527">
        <v>5732</v>
      </c>
      <c r="M259" s="624">
        <v>0.1772505233775297</v>
      </c>
      <c r="N259" s="629"/>
      <c r="O259" s="1475"/>
      <c r="P259" s="1475"/>
    </row>
    <row r="260" spans="2:16" ht="20.25" customHeight="1" x14ac:dyDescent="0.25">
      <c r="B260" s="497" t="s">
        <v>509</v>
      </c>
      <c r="C260" s="1520" t="s">
        <v>687</v>
      </c>
      <c r="D260" s="1428"/>
      <c r="E260" s="1428"/>
      <c r="F260" s="1428"/>
      <c r="G260" s="537"/>
      <c r="H260" s="526">
        <v>0</v>
      </c>
      <c r="I260" s="527">
        <v>12</v>
      </c>
      <c r="J260" s="623">
        <v>0</v>
      </c>
      <c r="K260" s="527">
        <v>955</v>
      </c>
      <c r="L260" s="527">
        <v>10484</v>
      </c>
      <c r="M260" s="624">
        <v>9.1091186570011445E-2</v>
      </c>
      <c r="N260" s="629"/>
      <c r="O260" s="1475"/>
      <c r="P260" s="1475"/>
    </row>
    <row r="261" spans="2:16" ht="20.25" customHeight="1" x14ac:dyDescent="0.25">
      <c r="B261" s="497" t="s">
        <v>511</v>
      </c>
      <c r="C261" s="1519" t="s">
        <v>688</v>
      </c>
      <c r="D261" s="1428"/>
      <c r="E261" s="1428"/>
      <c r="F261" s="1428"/>
      <c r="G261" s="1436"/>
      <c r="H261" s="526">
        <v>0</v>
      </c>
      <c r="I261" s="527">
        <v>12</v>
      </c>
      <c r="J261" s="623">
        <v>0</v>
      </c>
      <c r="K261" s="527">
        <v>713</v>
      </c>
      <c r="L261" s="527">
        <v>10530</v>
      </c>
      <c r="M261" s="624">
        <v>6.7711301044634381E-2</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0</v>
      </c>
      <c r="I263" s="527">
        <v>12</v>
      </c>
      <c r="J263" s="623">
        <v>0</v>
      </c>
      <c r="K263" s="527">
        <v>1114</v>
      </c>
      <c r="L263" s="527">
        <v>6788</v>
      </c>
      <c r="M263" s="624">
        <v>0.16411314083677081</v>
      </c>
      <c r="N263" s="631"/>
      <c r="O263" s="1475"/>
      <c r="P263" s="1475"/>
    </row>
    <row r="264" spans="2:16" ht="20.25" customHeight="1" x14ac:dyDescent="0.25">
      <c r="B264" s="497" t="s">
        <v>509</v>
      </c>
      <c r="C264" s="1519" t="s">
        <v>691</v>
      </c>
      <c r="D264" s="1428"/>
      <c r="E264" s="1428"/>
      <c r="F264" s="1428"/>
      <c r="G264" s="1436"/>
      <c r="H264" s="526">
        <v>0</v>
      </c>
      <c r="I264" s="527">
        <v>12</v>
      </c>
      <c r="J264" s="623">
        <v>0</v>
      </c>
      <c r="K264" s="527">
        <v>1490</v>
      </c>
      <c r="L264" s="527">
        <v>7985</v>
      </c>
      <c r="M264" s="624">
        <v>0.18659987476518469</v>
      </c>
      <c r="N264" s="629"/>
      <c r="O264" s="1475"/>
      <c r="P264" s="1475"/>
    </row>
    <row r="265" spans="2:16" ht="20.25" customHeight="1" x14ac:dyDescent="0.25">
      <c r="B265" s="535" t="s">
        <v>409</v>
      </c>
      <c r="C265" s="1508" t="s">
        <v>692</v>
      </c>
      <c r="D265" s="1428"/>
      <c r="E265" s="1428"/>
      <c r="F265" s="1428"/>
      <c r="G265" s="1428"/>
      <c r="H265" s="526">
        <v>0</v>
      </c>
      <c r="I265" s="527">
        <v>12</v>
      </c>
      <c r="J265" s="623">
        <v>0</v>
      </c>
      <c r="K265" s="527">
        <v>407</v>
      </c>
      <c r="L265" s="527">
        <v>4814</v>
      </c>
      <c r="M265" s="624">
        <v>8.4545076859160781E-2</v>
      </c>
      <c r="N265" s="632"/>
      <c r="O265" s="1475"/>
      <c r="P265" s="1475"/>
    </row>
    <row r="266" spans="2:16" ht="20.25" customHeight="1" x14ac:dyDescent="0.25">
      <c r="B266" s="535" t="s">
        <v>411</v>
      </c>
      <c r="C266" s="1508" t="s">
        <v>621</v>
      </c>
      <c r="D266" s="1428"/>
      <c r="E266" s="1428"/>
      <c r="F266" s="1428"/>
      <c r="G266" s="1428"/>
      <c r="H266" s="526" t="s">
        <v>93</v>
      </c>
      <c r="I266" s="526" t="s">
        <v>93</v>
      </c>
      <c r="J266" s="623" t="s">
        <v>93</v>
      </c>
      <c r="K266" s="526" t="s">
        <v>93</v>
      </c>
      <c r="L266" s="526" t="s">
        <v>93</v>
      </c>
      <c r="M266" s="623" t="s">
        <v>93</v>
      </c>
      <c r="N266" s="632"/>
      <c r="O266" s="1475"/>
      <c r="P266" s="1475"/>
    </row>
    <row r="267" spans="2:16" ht="20.25" customHeight="1" x14ac:dyDescent="0.25">
      <c r="B267" s="535" t="s">
        <v>414</v>
      </c>
      <c r="C267" s="1508" t="s">
        <v>121</v>
      </c>
      <c r="D267" s="1428"/>
      <c r="E267" s="1428"/>
      <c r="F267" s="1428"/>
      <c r="G267" s="1428"/>
      <c r="H267" s="526">
        <v>0</v>
      </c>
      <c r="I267" s="527">
        <v>12</v>
      </c>
      <c r="J267" s="623">
        <v>0</v>
      </c>
      <c r="K267" s="527">
        <v>826</v>
      </c>
      <c r="L267" s="527">
        <v>2931</v>
      </c>
      <c r="M267" s="624">
        <v>0.28181508017741391</v>
      </c>
      <c r="N267" s="632"/>
      <c r="O267" s="1475"/>
      <c r="P267" s="1475"/>
    </row>
    <row r="268" spans="2:16" ht="20.25" customHeight="1" x14ac:dyDescent="0.25">
      <c r="B268" s="535" t="s">
        <v>417</v>
      </c>
      <c r="C268" s="1508" t="s">
        <v>122</v>
      </c>
      <c r="D268" s="1428"/>
      <c r="E268" s="1428"/>
      <c r="F268" s="1428"/>
      <c r="G268" s="1428"/>
      <c r="H268" s="526">
        <v>0</v>
      </c>
      <c r="I268" s="527">
        <v>12</v>
      </c>
      <c r="J268" s="623">
        <v>0</v>
      </c>
      <c r="K268" s="527">
        <v>307</v>
      </c>
      <c r="L268" s="527">
        <v>3005</v>
      </c>
      <c r="M268" s="624">
        <v>0.1021630615640599</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t="s">
        <v>93</v>
      </c>
      <c r="I270" s="526" t="s">
        <v>93</v>
      </c>
      <c r="J270" s="623" t="s">
        <v>93</v>
      </c>
      <c r="K270" s="526" t="s">
        <v>93</v>
      </c>
      <c r="L270" s="526" t="s">
        <v>93</v>
      </c>
      <c r="M270" s="623" t="s">
        <v>93</v>
      </c>
      <c r="N270" s="631"/>
      <c r="O270" s="1475"/>
      <c r="P270" s="1475"/>
    </row>
    <row r="271" spans="2:16" ht="20.25" customHeight="1" x14ac:dyDescent="0.25">
      <c r="B271" s="497" t="s">
        <v>509</v>
      </c>
      <c r="C271" s="1517" t="s">
        <v>695</v>
      </c>
      <c r="D271" s="1428"/>
      <c r="E271" s="1428"/>
      <c r="F271" s="1428"/>
      <c r="G271" s="1436"/>
      <c r="H271" s="526" t="s">
        <v>93</v>
      </c>
      <c r="I271" s="526" t="s">
        <v>93</v>
      </c>
      <c r="J271" s="623" t="s">
        <v>93</v>
      </c>
      <c r="K271" s="526" t="s">
        <v>93</v>
      </c>
      <c r="L271" s="526" t="s">
        <v>93</v>
      </c>
      <c r="M271" s="623" t="s">
        <v>93</v>
      </c>
      <c r="N271" s="629"/>
      <c r="O271" s="1475"/>
      <c r="P271" s="1475"/>
    </row>
    <row r="272" spans="2:16" ht="18" customHeight="1" x14ac:dyDescent="0.25">
      <c r="B272" s="535" t="s">
        <v>540</v>
      </c>
      <c r="C272" s="1508" t="s">
        <v>547</v>
      </c>
      <c r="D272" s="1428"/>
      <c r="E272" s="1428"/>
      <c r="F272" s="1428"/>
      <c r="G272" s="1428"/>
      <c r="H272" s="526">
        <v>0</v>
      </c>
      <c r="I272" s="527">
        <v>12</v>
      </c>
      <c r="J272" s="623">
        <v>0</v>
      </c>
      <c r="K272" s="526" t="s">
        <v>93</v>
      </c>
      <c r="L272" s="526" t="s">
        <v>93</v>
      </c>
      <c r="M272" s="623" t="s">
        <v>93</v>
      </c>
      <c r="N272" s="875"/>
      <c r="O272" s="1475"/>
      <c r="P272" s="1475"/>
    </row>
    <row r="273" spans="2:16" ht="43.5" customHeight="1" x14ac:dyDescent="0.25">
      <c r="B273" s="421" t="s">
        <v>542</v>
      </c>
      <c r="C273" s="1461" t="s">
        <v>696</v>
      </c>
      <c r="D273" s="1428"/>
      <c r="E273" s="1428"/>
      <c r="F273" s="1428"/>
      <c r="G273" s="1436"/>
      <c r="H273" s="540">
        <v>3</v>
      </c>
      <c r="I273" s="540">
        <v>132</v>
      </c>
      <c r="J273" s="627">
        <v>2.2727272727272731E-2</v>
      </c>
      <c r="K273" s="540">
        <v>8665</v>
      </c>
      <c r="L273" s="540">
        <v>72622</v>
      </c>
      <c r="M273" s="628">
        <v>0.1193164605766848</v>
      </c>
      <c r="N273" s="632"/>
      <c r="O273" s="1471"/>
      <c r="P273" s="1471"/>
    </row>
    <row r="274" spans="2:16" ht="150.75" customHeight="1" thickBot="1" x14ac:dyDescent="0.3">
      <c r="B274" s="452" t="s">
        <v>697</v>
      </c>
      <c r="C274" s="1509" t="s">
        <v>698</v>
      </c>
      <c r="D274" s="1424"/>
      <c r="E274" s="1424"/>
      <c r="F274" s="1424"/>
      <c r="G274" s="1425"/>
      <c r="H274" s="1887" t="s">
        <v>3941</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t="s">
        <v>1240</v>
      </c>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t="s">
        <v>1240</v>
      </c>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86</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1306</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1506" t="s">
        <v>1240</v>
      </c>
      <c r="P282" s="1506"/>
    </row>
    <row r="283" spans="2:16" ht="46.5" customHeight="1" x14ac:dyDescent="0.25">
      <c r="B283" s="77" t="s">
        <v>712</v>
      </c>
      <c r="C283" s="1461" t="s">
        <v>713</v>
      </c>
      <c r="D283" s="1428"/>
      <c r="E283" s="1428"/>
      <c r="F283" s="1428"/>
      <c r="G283" s="1436"/>
      <c r="H283" s="1462" t="s">
        <v>1306</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319</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319</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1306</v>
      </c>
      <c r="I286" s="1448"/>
      <c r="J286" s="1445"/>
      <c r="K286" s="1490"/>
      <c r="L286" s="1478"/>
      <c r="M286" s="1496"/>
      <c r="N286" s="1454"/>
      <c r="O286" s="1500" t="s">
        <v>1240</v>
      </c>
      <c r="P286" s="1500"/>
    </row>
    <row r="287" spans="2:16" ht="32.25" customHeight="1" thickBot="1" x14ac:dyDescent="0.3">
      <c r="B287" s="452" t="s">
        <v>395</v>
      </c>
      <c r="C287" s="1423" t="s">
        <v>719</v>
      </c>
      <c r="D287" s="1424"/>
      <c r="E287" s="1424"/>
      <c r="F287" s="1424"/>
      <c r="G287" s="1425"/>
      <c r="H287" s="1501" t="s">
        <v>1306</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1306</v>
      </c>
      <c r="I289" s="1428"/>
      <c r="J289" s="1428"/>
      <c r="K289" s="1493" t="s">
        <v>446</v>
      </c>
      <c r="L289" s="1494" t="s">
        <v>3942</v>
      </c>
      <c r="M289" s="1495"/>
      <c r="N289" s="1452"/>
      <c r="O289" s="1497" t="s">
        <v>2779</v>
      </c>
      <c r="P289" s="1497"/>
    </row>
    <row r="290" spans="1:16" ht="30.75" customHeight="1" x14ac:dyDescent="0.25">
      <c r="B290" s="418" t="s">
        <v>395</v>
      </c>
      <c r="C290" s="1491" t="s">
        <v>723</v>
      </c>
      <c r="D290" s="1484"/>
      <c r="E290" s="1484"/>
      <c r="F290" s="1484"/>
      <c r="G290" s="1484"/>
      <c r="H290" s="1462" t="s">
        <v>1306</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1306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55</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3943</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86</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1240</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344</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70</v>
      </c>
      <c r="K299" s="1436"/>
      <c r="L299" s="1478"/>
      <c r="M299" s="1478"/>
      <c r="N299" s="1454"/>
      <c r="O299" s="1475"/>
      <c r="P299" s="1475"/>
    </row>
    <row r="300" spans="1:16" ht="19.5" customHeight="1" x14ac:dyDescent="0.25">
      <c r="A300" s="360"/>
      <c r="B300" s="549"/>
      <c r="C300" s="549" t="s">
        <v>511</v>
      </c>
      <c r="D300" s="1457" t="s">
        <v>735</v>
      </c>
      <c r="E300" s="1428"/>
      <c r="F300" s="1428"/>
      <c r="G300" s="1428"/>
      <c r="H300" s="1474"/>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344</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70</v>
      </c>
      <c r="K304" s="1436"/>
      <c r="L304" s="1478"/>
      <c r="M304" s="1478"/>
      <c r="N304" s="1454"/>
      <c r="O304" s="1475"/>
      <c r="P304" s="1475"/>
    </row>
    <row r="305" spans="1:16" ht="19.5" customHeight="1" x14ac:dyDescent="0.25">
      <c r="A305" s="360"/>
      <c r="B305" s="549"/>
      <c r="C305" s="549" t="s">
        <v>511</v>
      </c>
      <c r="D305" s="1476" t="s">
        <v>735</v>
      </c>
      <c r="E305" s="1448"/>
      <c r="F305" s="1448"/>
      <c r="G305" s="1448"/>
      <c r="H305" s="1487"/>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344</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70</v>
      </c>
      <c r="K309" s="1436"/>
      <c r="L309" s="1478"/>
      <c r="M309" s="1478"/>
      <c r="N309" s="1454"/>
      <c r="O309" s="1475"/>
      <c r="P309" s="1475"/>
    </row>
    <row r="310" spans="1:16" ht="19.5" customHeight="1" x14ac:dyDescent="0.25">
      <c r="A310" s="360"/>
      <c r="B310" s="419"/>
      <c r="C310" s="549" t="s">
        <v>511</v>
      </c>
      <c r="D310" s="1457" t="s">
        <v>735</v>
      </c>
      <c r="E310" s="1428"/>
      <c r="F310" s="1428"/>
      <c r="G310" s="1428"/>
      <c r="H310" s="1474"/>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70</v>
      </c>
      <c r="K314" s="1436"/>
      <c r="L314" s="1478"/>
      <c r="M314" s="1478"/>
      <c r="N314" s="1454"/>
      <c r="O314" s="1475"/>
      <c r="P314" s="1475"/>
    </row>
    <row r="315" spans="1:16" ht="19.5" customHeight="1" x14ac:dyDescent="0.25">
      <c r="A315" s="360"/>
      <c r="B315" s="419"/>
      <c r="C315" s="549" t="s">
        <v>511</v>
      </c>
      <c r="D315" s="1457" t="s">
        <v>735</v>
      </c>
      <c r="E315" s="1428"/>
      <c r="F315" s="1428"/>
      <c r="G315" s="1428"/>
      <c r="H315" s="1474"/>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344</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70</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344</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70</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344</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70</v>
      </c>
      <c r="K329" s="1436"/>
      <c r="L329" s="1478"/>
      <c r="M329" s="1478"/>
      <c r="N329" s="1454"/>
      <c r="O329" s="1475"/>
      <c r="P329" s="1475"/>
    </row>
    <row r="330" spans="1:16" ht="19.5" customHeight="1" x14ac:dyDescent="0.25">
      <c r="A330" s="360"/>
      <c r="B330" s="421"/>
      <c r="C330" s="549" t="s">
        <v>511</v>
      </c>
      <c r="D330" s="1961"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344</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70</v>
      </c>
      <c r="K334" s="1436"/>
      <c r="L334" s="1478"/>
      <c r="M334" s="1478"/>
      <c r="N334" s="1454"/>
      <c r="O334" s="1475"/>
      <c r="P334" s="1475"/>
    </row>
    <row r="335" spans="1:16" ht="19.5" customHeight="1" x14ac:dyDescent="0.25">
      <c r="A335" s="360"/>
      <c r="B335" s="419"/>
      <c r="C335" s="509" t="s">
        <v>511</v>
      </c>
      <c r="D335" s="1457" t="s">
        <v>735</v>
      </c>
      <c r="E335" s="1428"/>
      <c r="F335" s="1428"/>
      <c r="G335" s="1428"/>
      <c r="H335" s="1474"/>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70</v>
      </c>
      <c r="I337" s="552" t="s">
        <v>748</v>
      </c>
      <c r="J337" s="1458"/>
      <c r="K337" s="1428"/>
      <c r="L337" s="1428"/>
      <c r="M337" s="1428"/>
      <c r="N337" s="1429"/>
      <c r="O337" s="378" t="s">
        <v>1240</v>
      </c>
      <c r="P337" s="378"/>
    </row>
    <row r="338" spans="1:16" ht="87.75" customHeight="1" x14ac:dyDescent="0.25">
      <c r="A338" s="360"/>
      <c r="B338" s="550" t="s">
        <v>749</v>
      </c>
      <c r="C338" s="1457" t="s">
        <v>750</v>
      </c>
      <c r="D338" s="1428"/>
      <c r="E338" s="1428"/>
      <c r="F338" s="1428"/>
      <c r="G338" s="1428"/>
      <c r="H338" s="12" t="s">
        <v>58</v>
      </c>
      <c r="I338" s="547" t="s">
        <v>446</v>
      </c>
      <c r="J338" s="1460" t="s">
        <v>3944</v>
      </c>
      <c r="K338" s="1428"/>
      <c r="L338" s="1428"/>
      <c r="M338" s="1428"/>
      <c r="N338" s="1429"/>
      <c r="O338" s="1470" t="s">
        <v>2789</v>
      </c>
      <c r="P338" s="1470"/>
    </row>
    <row r="339" spans="1:16" ht="65.25" customHeight="1" x14ac:dyDescent="0.25">
      <c r="A339" s="360"/>
      <c r="B339" s="419" t="s">
        <v>395</v>
      </c>
      <c r="C339" s="1459" t="s">
        <v>751</v>
      </c>
      <c r="D339" s="1448"/>
      <c r="E339" s="1448"/>
      <c r="F339" s="1448"/>
      <c r="G339" s="1445"/>
      <c r="H339" s="1472" t="s">
        <v>86</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357</v>
      </c>
      <c r="I340" s="1436"/>
      <c r="J340" s="1463" t="s">
        <v>446</v>
      </c>
      <c r="K340" s="1465" t="s">
        <v>3945</v>
      </c>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3946</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t="s">
        <v>3947</v>
      </c>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462" t="s">
        <v>3948</v>
      </c>
      <c r="I345" s="1436"/>
      <c r="J345" s="547" t="s">
        <v>446</v>
      </c>
      <c r="K345" s="1694" t="s">
        <v>3949</v>
      </c>
      <c r="L345" s="1428"/>
      <c r="M345" s="1428"/>
      <c r="N345" s="1429"/>
      <c r="O345" s="1453"/>
      <c r="P345" s="1454"/>
    </row>
    <row r="346" spans="1:16" ht="72.75" customHeight="1" x14ac:dyDescent="0.25">
      <c r="A346" s="360"/>
      <c r="B346" s="553" t="s">
        <v>760</v>
      </c>
      <c r="C346" s="1461" t="s">
        <v>761</v>
      </c>
      <c r="D346" s="1428"/>
      <c r="E346" s="1428"/>
      <c r="F346" s="1428"/>
      <c r="G346" s="1436"/>
      <c r="H346" s="1462" t="s">
        <v>70</v>
      </c>
      <c r="I346" s="1436"/>
      <c r="J346" s="547" t="s">
        <v>446</v>
      </c>
      <c r="K346" s="1691"/>
      <c r="L346" s="1428"/>
      <c r="M346" s="1428"/>
      <c r="N346" s="1429"/>
      <c r="O346" s="1453"/>
      <c r="P346" s="1454"/>
    </row>
    <row r="347" spans="1:16" ht="72.75" customHeight="1" x14ac:dyDescent="0.25">
      <c r="A347" s="360"/>
      <c r="B347" s="553" t="s">
        <v>762</v>
      </c>
      <c r="C347" s="1461" t="s">
        <v>763</v>
      </c>
      <c r="D347" s="1428"/>
      <c r="E347" s="1428"/>
      <c r="F347" s="1428"/>
      <c r="G347" s="1436"/>
      <c r="H347" s="1503" t="s">
        <v>373</v>
      </c>
      <c r="I347" s="1456"/>
      <c r="J347" s="547" t="s">
        <v>446</v>
      </c>
      <c r="K347" s="1691" t="s">
        <v>3950</v>
      </c>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1312</v>
      </c>
      <c r="I349" s="1445"/>
      <c r="J349" s="547" t="s">
        <v>446</v>
      </c>
      <c r="K349" s="1691"/>
      <c r="L349" s="1428"/>
      <c r="M349" s="1428"/>
      <c r="N349" s="1429"/>
      <c r="O349" s="1453"/>
      <c r="P349" s="1454"/>
    </row>
    <row r="350" spans="1:16" ht="85.5" customHeight="1" x14ac:dyDescent="0.25">
      <c r="A350" s="360"/>
      <c r="B350" s="553" t="s">
        <v>768</v>
      </c>
      <c r="C350" s="1461" t="s">
        <v>769</v>
      </c>
      <c r="D350" s="1428"/>
      <c r="E350" s="1428"/>
      <c r="F350" s="1428"/>
      <c r="G350" s="1436"/>
      <c r="H350" s="1499" t="s">
        <v>3951</v>
      </c>
      <c r="I350" s="1445"/>
      <c r="J350" s="547" t="s">
        <v>446</v>
      </c>
      <c r="K350" s="1691"/>
      <c r="L350" s="1428"/>
      <c r="M350" s="1428"/>
      <c r="N350" s="1429"/>
      <c r="O350" s="1453"/>
      <c r="P350" s="1454"/>
    </row>
    <row r="351" spans="1:16" ht="107.25" customHeight="1" thickBot="1" x14ac:dyDescent="0.3">
      <c r="A351" s="360"/>
      <c r="B351" s="550" t="s">
        <v>770</v>
      </c>
      <c r="C351" s="1645" t="s">
        <v>771</v>
      </c>
      <c r="D351" s="1424"/>
      <c r="E351" s="1424"/>
      <c r="F351" s="1424"/>
      <c r="G351" s="1424"/>
      <c r="H351" s="1462" t="s">
        <v>3952</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6205" priority="77">
      <formula>OR($I$6="No",$I$6="Don't know")</formula>
    </cfRule>
    <cfRule type="containsBlanks" dxfId="6204" priority="239">
      <formula>LEN(TRIM(F8))=0</formula>
    </cfRule>
    <cfRule type="expression" dxfId="6203" priority="243">
      <formula>$N$13="No"</formula>
    </cfRule>
    <cfRule type="expression" dxfId="6202" priority="244">
      <formula>$N$13="Not applicable"</formula>
    </cfRule>
    <cfRule type="expression" dxfId="6201" priority="245">
      <formula>$N$13="Don't know"</formula>
    </cfRule>
  </conditionalFormatting>
  <conditionalFormatting sqref="L164:M174">
    <cfRule type="expression" dxfId="6200" priority="224">
      <formula>$F$197="Don't know"</formula>
    </cfRule>
    <cfRule type="expression" dxfId="6199" priority="225">
      <formula>$F$197="No"</formula>
    </cfRule>
    <cfRule type="expression" dxfId="6198" priority="241">
      <formula>$F$197="Don't know"</formula>
    </cfRule>
    <cfRule type="expression" dxfId="6197" priority="242">
      <formula>$F$197="No"</formula>
    </cfRule>
  </conditionalFormatting>
  <conditionalFormatting sqref="F43:J43 H82 F164:F174 H276:H278 O289 O338 H338 H280:H283 O276:O277 O286 G92:N92 F50:J52 H254:I255 H257:I257 H259:I261 H25:H26 H29:H30 O282 H286 L164:N174 H263:I268 H270:I272 G36:H37 I53:J54">
    <cfRule type="containsBlanks" dxfId="6196" priority="240">
      <formula>LEN(TRIM(F25))=0</formula>
    </cfRule>
  </conditionalFormatting>
  <conditionalFormatting sqref="O33 O82 O89 O111 O117 O119 O194 O236 O203 O122:O137 O163 O19:O21 O25:O28 O30:O31 O64:O68">
    <cfRule type="containsBlanks" dxfId="6195" priority="238">
      <formula>LEN(TRIM(O19))=0</formula>
    </cfRule>
  </conditionalFormatting>
  <conditionalFormatting sqref="I36:J37">
    <cfRule type="containsBlanks" dxfId="6194" priority="237">
      <formula>LEN(TRIM(I36))=0</formula>
    </cfRule>
  </conditionalFormatting>
  <conditionalFormatting sqref="F219 K113 F176:F186 K195 H201 K204:K216 G123:G125 J123:J125 G127:G130 J127:J133 G132:G134 G136">
    <cfRule type="containsBlanks" dxfId="6193" priority="236">
      <formula>LEN(TRIM(F113))=0</formula>
    </cfRule>
  </conditionalFormatting>
  <conditionalFormatting sqref="J27:J28">
    <cfRule type="containsBlanks" dxfId="6192" priority="234">
      <formula>LEN(TRIM(J27))=0</formula>
    </cfRule>
  </conditionalFormatting>
  <conditionalFormatting sqref="G111">
    <cfRule type="containsBlanks" dxfId="6191" priority="235">
      <formula>LEN(TRIM(G111))=0</formula>
    </cfRule>
  </conditionalFormatting>
  <conditionalFormatting sqref="J31">
    <cfRule type="containsBlanks" dxfId="6190" priority="233">
      <formula>LEN(TRIM(J31))=0</formula>
    </cfRule>
  </conditionalFormatting>
  <conditionalFormatting sqref="J33">
    <cfRule type="containsBlanks" dxfId="6189" priority="232">
      <formula>LEN(TRIM(J33))=0</formula>
    </cfRule>
  </conditionalFormatting>
  <conditionalFormatting sqref="K218">
    <cfRule type="containsBlanks" dxfId="6188" priority="223">
      <formula>LEN(TRIM(K218))=0</formula>
    </cfRule>
  </conditionalFormatting>
  <conditionalFormatting sqref="O175">
    <cfRule type="containsBlanks" dxfId="6187" priority="219">
      <formula>LEN(TRIM(O175))=0</formula>
    </cfRule>
  </conditionalFormatting>
  <conditionalFormatting sqref="H119 K113">
    <cfRule type="expression" dxfId="6186" priority="230">
      <formula>#REF!="Don't know"</formula>
    </cfRule>
    <cfRule type="expression" dxfId="6185" priority="231">
      <formula>#REF!="No"</formula>
    </cfRule>
  </conditionalFormatting>
  <conditionalFormatting sqref="H119">
    <cfRule type="containsBlanks" dxfId="6184" priority="229">
      <formula>LEN(TRIM(H119))=0</formula>
    </cfRule>
  </conditionalFormatting>
  <conditionalFormatting sqref="H117">
    <cfRule type="containsBlanks" dxfId="6183" priority="226">
      <formula>LEN(TRIM(H117))=0</formula>
    </cfRule>
    <cfRule type="expression" dxfId="6182" priority="227">
      <formula>#REF!="Don't know"</formula>
    </cfRule>
    <cfRule type="expression" dxfId="6181" priority="228">
      <formula>#REF!="No"</formula>
    </cfRule>
  </conditionalFormatting>
  <conditionalFormatting sqref="O6:O7">
    <cfRule type="containsBlanks" dxfId="6180" priority="221">
      <formula>LEN(TRIM(O6))=0</formula>
    </cfRule>
  </conditionalFormatting>
  <conditionalFormatting sqref="H289:H290">
    <cfRule type="containsBlanks" dxfId="6179" priority="222">
      <formula>LEN(TRIM(H289))=0</formula>
    </cfRule>
  </conditionalFormatting>
  <conditionalFormatting sqref="O40">
    <cfRule type="containsBlanks" dxfId="6178" priority="220">
      <formula>LEN(TRIM(O40))=0</formula>
    </cfRule>
  </conditionalFormatting>
  <conditionalFormatting sqref="O199:O200">
    <cfRule type="containsBlanks" dxfId="6177" priority="218">
      <formula>LEN(TRIM(O199))=0</formula>
    </cfRule>
  </conditionalFormatting>
  <conditionalFormatting sqref="H292">
    <cfRule type="containsBlanks" dxfId="6176" priority="216">
      <formula>LEN(TRIM(H292))=0</formula>
    </cfRule>
  </conditionalFormatting>
  <conditionalFormatting sqref="I40">
    <cfRule type="containsBlanks" dxfId="6175" priority="217">
      <formula>LEN(TRIM(I40))=0</formula>
    </cfRule>
  </conditionalFormatting>
  <conditionalFormatting sqref="F229:F231 F233:F235">
    <cfRule type="containsBlanks" dxfId="6174" priority="215">
      <formula>LEN(TRIM(F229))=0</formula>
    </cfRule>
  </conditionalFormatting>
  <conditionalFormatting sqref="F236">
    <cfRule type="containsBlanks" dxfId="6173" priority="214">
      <formula>LEN(TRIM(F236))=0</formula>
    </cfRule>
  </conditionalFormatting>
  <conditionalFormatting sqref="F237:F240">
    <cfRule type="expression" dxfId="6172" priority="37">
      <formula>$F$236="No"</formula>
    </cfRule>
    <cfRule type="containsBlanks" dxfId="6171" priority="213">
      <formula>LEN(TRIM(F237))=0</formula>
    </cfRule>
  </conditionalFormatting>
  <conditionalFormatting sqref="L140:L150">
    <cfRule type="expression" dxfId="6170" priority="211">
      <formula>$F$197="Don't know"</formula>
    </cfRule>
    <cfRule type="expression" dxfId="6169" priority="212">
      <formula>$F$197="No"</formula>
    </cfRule>
  </conditionalFormatting>
  <conditionalFormatting sqref="F140:F150 L140:L150">
    <cfRule type="containsBlanks" dxfId="6168" priority="210">
      <formula>LEN(TRIM(F140))=0</formula>
    </cfRule>
  </conditionalFormatting>
  <conditionalFormatting sqref="F152:F162">
    <cfRule type="containsBlanks" dxfId="6167" priority="209">
      <formula>LEN(TRIM(F152))=0</formula>
    </cfRule>
  </conditionalFormatting>
  <conditionalFormatting sqref="O151">
    <cfRule type="containsBlanks" dxfId="6166" priority="208">
      <formula>LEN(TRIM(O151))=0</formula>
    </cfRule>
  </conditionalFormatting>
  <conditionalFormatting sqref="F71:F73">
    <cfRule type="containsBlanks" dxfId="6165" priority="207">
      <formula>LEN(TRIM(F71))=0</formula>
    </cfRule>
  </conditionalFormatting>
  <conditionalFormatting sqref="O187">
    <cfRule type="containsBlanks" dxfId="6164" priority="206">
      <formula>LEN(TRIM(O187))=0</formula>
    </cfRule>
  </conditionalFormatting>
  <conditionalFormatting sqref="H187">
    <cfRule type="containsBlanks" dxfId="6163" priority="203">
      <formula>LEN(TRIM(H187))=0</formula>
    </cfRule>
    <cfRule type="expression" dxfId="6162" priority="204">
      <formula>#REF!="Don't know"</formula>
    </cfRule>
    <cfRule type="expression" dxfId="6161" priority="205">
      <formula>#REF!="No"</formula>
    </cfRule>
  </conditionalFormatting>
  <conditionalFormatting sqref="H340:I340 H341">
    <cfRule type="containsBlanks" dxfId="6160" priority="201">
      <formula>LEN(TRIM(H340))=0</formula>
    </cfRule>
    <cfRule type="containsBlanks" priority="202">
      <formula>LEN(TRIM(H340))=0</formula>
    </cfRule>
  </conditionalFormatting>
  <conditionalFormatting sqref="F246:F250">
    <cfRule type="containsBlanks" dxfId="6159" priority="198">
      <formula>LEN(TRIM(F246))=0</formula>
    </cfRule>
  </conditionalFormatting>
  <conditionalFormatting sqref="O242:O244">
    <cfRule type="containsBlanks" dxfId="6158" priority="200">
      <formula>LEN(TRIM(O242))=0</formula>
    </cfRule>
  </conditionalFormatting>
  <conditionalFormatting sqref="G69:J69">
    <cfRule type="containsBlanks" dxfId="6157" priority="196">
      <formula>LEN(TRIM(G69))=0</formula>
    </cfRule>
  </conditionalFormatting>
  <conditionalFormatting sqref="O139">
    <cfRule type="containsBlanks" dxfId="6156" priority="199">
      <formula>LEN(TRIM(O139))=0</formula>
    </cfRule>
  </conditionalFormatting>
  <conditionalFormatting sqref="F221:G221 F223:G223 F222 F225:G225 F224">
    <cfRule type="containsBlanks" dxfId="6155" priority="195">
      <formula>LEN(TRIM(F221))=0</formula>
    </cfRule>
  </conditionalFormatting>
  <conditionalFormatting sqref="G242 G244">
    <cfRule type="containsBlanks" dxfId="6154" priority="197">
      <formula>LEN(TRIM(G242))=0</formula>
    </cfRule>
  </conditionalFormatting>
  <conditionalFormatting sqref="G227">
    <cfRule type="containsBlanks" dxfId="6153" priority="194">
      <formula>LEN(TRIM(G227))=0</formula>
    </cfRule>
  </conditionalFormatting>
  <conditionalFormatting sqref="O220 O227:O228">
    <cfRule type="containsBlanks" dxfId="6152" priority="193">
      <formula>LEN(TRIM(O220))=0</formula>
    </cfRule>
  </conditionalFormatting>
  <conditionalFormatting sqref="J334">
    <cfRule type="containsBlanks" dxfId="6151" priority="184">
      <formula>LEN(TRIM(J334))=0</formula>
    </cfRule>
  </conditionalFormatting>
  <conditionalFormatting sqref="J324">
    <cfRule type="containsBlanks" dxfId="6150" priority="186">
      <formula>LEN(TRIM(J324))=0</formula>
    </cfRule>
  </conditionalFormatting>
  <conditionalFormatting sqref="J298">
    <cfRule type="containsBlanks" dxfId="6149" priority="192">
      <formula>LEN(TRIM(J298))=0</formula>
    </cfRule>
  </conditionalFormatting>
  <conditionalFormatting sqref="J299">
    <cfRule type="containsBlanks" dxfId="6148" priority="191">
      <formula>LEN(TRIM(J299))=0</formula>
    </cfRule>
  </conditionalFormatting>
  <conditionalFormatting sqref="J304">
    <cfRule type="containsBlanks" dxfId="6147" priority="190">
      <formula>LEN(TRIM(J304))=0</formula>
    </cfRule>
  </conditionalFormatting>
  <conditionalFormatting sqref="J309">
    <cfRule type="containsBlanks" dxfId="6146" priority="189">
      <formula>LEN(TRIM(J309))=0</formula>
    </cfRule>
  </conditionalFormatting>
  <conditionalFormatting sqref="J314">
    <cfRule type="containsBlanks" dxfId="6145" priority="188">
      <formula>LEN(TRIM(J314))=0</formula>
    </cfRule>
  </conditionalFormatting>
  <conditionalFormatting sqref="J319">
    <cfRule type="containsBlanks" dxfId="6144" priority="187">
      <formula>LEN(TRIM(J319))=0</formula>
    </cfRule>
  </conditionalFormatting>
  <conditionalFormatting sqref="J329">
    <cfRule type="containsBlanks" dxfId="6143" priority="185">
      <formula>LEN(TRIM(J329))=0</formula>
    </cfRule>
  </conditionalFormatting>
  <conditionalFormatting sqref="J65:J68">
    <cfRule type="containsBlanks" dxfId="6142" priority="183">
      <formula>LEN(TRIM(J65))=0</formula>
    </cfRule>
  </conditionalFormatting>
  <conditionalFormatting sqref="J301">
    <cfRule type="containsBlanks" dxfId="6141" priority="182">
      <formula>LEN(TRIM(J301))=0</formula>
    </cfRule>
  </conditionalFormatting>
  <conditionalFormatting sqref="J306">
    <cfRule type="containsBlanks" dxfId="6140" priority="181">
      <formula>LEN(TRIM(J306))=0</formula>
    </cfRule>
  </conditionalFormatting>
  <conditionalFormatting sqref="J311">
    <cfRule type="containsBlanks" dxfId="6139" priority="180">
      <formula>LEN(TRIM(J311))=0</formula>
    </cfRule>
  </conditionalFormatting>
  <conditionalFormatting sqref="J316">
    <cfRule type="containsBlanks" dxfId="6138" priority="179">
      <formula>LEN(TRIM(J316))=0</formula>
    </cfRule>
  </conditionalFormatting>
  <conditionalFormatting sqref="J326">
    <cfRule type="containsBlanks" dxfId="6137" priority="178">
      <formula>LEN(TRIM(J326))=0</formula>
    </cfRule>
  </conditionalFormatting>
  <conditionalFormatting sqref="J331">
    <cfRule type="containsBlanks" dxfId="6136" priority="177">
      <formula>LEN(TRIM(J331))=0</formula>
    </cfRule>
  </conditionalFormatting>
  <conditionalFormatting sqref="O296:O337">
    <cfRule type="containsBlanks" dxfId="6135" priority="175">
      <formula>LEN(TRIM(O296))=0</formula>
    </cfRule>
  </conditionalFormatting>
  <conditionalFormatting sqref="J336">
    <cfRule type="containsBlanks" dxfId="6134" priority="176">
      <formula>LEN(TRIM(J336))=0</formula>
    </cfRule>
  </conditionalFormatting>
  <conditionalFormatting sqref="H337">
    <cfRule type="containsBlanks" dxfId="6133" priority="174">
      <formula>LEN(TRIM(H337))=0</formula>
    </cfRule>
  </conditionalFormatting>
  <conditionalFormatting sqref="K19:N23">
    <cfRule type="containsBlanks" dxfId="6132" priority="173">
      <formula>LEN(TRIM(K19))=0</formula>
    </cfRule>
  </conditionalFormatting>
  <conditionalFormatting sqref="J321">
    <cfRule type="containsBlanks" dxfId="6131" priority="172">
      <formula>LEN(TRIM(J321))=0</formula>
    </cfRule>
  </conditionalFormatting>
  <conditionalFormatting sqref="H287:J287">
    <cfRule type="containsBlanks" dxfId="6130" priority="171">
      <formula>LEN(TRIM(H287))=0</formula>
    </cfRule>
  </conditionalFormatting>
  <conditionalFormatting sqref="H291:J291">
    <cfRule type="expression" dxfId="6129" priority="33">
      <formula>OR($H$290="No",$H$290="Don't know")</formula>
    </cfRule>
    <cfRule type="containsBlanks" dxfId="6128" priority="170">
      <formula>LEN(TRIM(H291))=0</formula>
    </cfRule>
  </conditionalFormatting>
  <conditionalFormatting sqref="H294:J294">
    <cfRule type="expression" dxfId="6127" priority="31">
      <formula>$H$292="Yes"</formula>
    </cfRule>
    <cfRule type="containsBlanks" dxfId="6126" priority="169">
      <formula>LEN(TRIM(H294))=0</formula>
    </cfRule>
  </conditionalFormatting>
  <conditionalFormatting sqref="O50">
    <cfRule type="containsBlanks" dxfId="6125" priority="168">
      <formula>LEN(TRIM(O50))=0</formula>
    </cfRule>
  </conditionalFormatting>
  <conditionalFormatting sqref="O51">
    <cfRule type="containsBlanks" dxfId="6124" priority="167">
      <formula>LEN(TRIM(O51))=0</formula>
    </cfRule>
  </conditionalFormatting>
  <conditionalFormatting sqref="O52">
    <cfRule type="containsBlanks" dxfId="6123" priority="166">
      <formula>LEN(TRIM(O52))=0</formula>
    </cfRule>
  </conditionalFormatting>
  <conditionalFormatting sqref="O71">
    <cfRule type="containsBlanks" dxfId="6122" priority="165">
      <formula>LEN(TRIM(O71))=0</formula>
    </cfRule>
  </conditionalFormatting>
  <conditionalFormatting sqref="O42:O47">
    <cfRule type="containsBlanks" dxfId="6121" priority="116">
      <formula>LEN(TRIM(O42))=0</formula>
    </cfRule>
    <cfRule type="containsBlanks" dxfId="6120" priority="164">
      <formula>LEN(TRIM(O42))=0</formula>
    </cfRule>
  </conditionalFormatting>
  <conditionalFormatting sqref="O340">
    <cfRule type="containsBlanks" dxfId="6119" priority="163">
      <formula>LEN(TRIM(O340))=0</formula>
    </cfRule>
  </conditionalFormatting>
  <conditionalFormatting sqref="J308">
    <cfRule type="containsBlanks" dxfId="6118" priority="162">
      <formula>LEN(TRIM(J308))=0</formula>
    </cfRule>
  </conditionalFormatting>
  <conditionalFormatting sqref="G93:H104">
    <cfRule type="containsBlanks" dxfId="6117" priority="161">
      <formula>LEN(TRIM(G93))=0</formula>
    </cfRule>
  </conditionalFormatting>
  <conditionalFormatting sqref="I93:J104">
    <cfRule type="containsBlanks" dxfId="6116" priority="160">
      <formula>LEN(TRIM(I93))=0</formula>
    </cfRule>
  </conditionalFormatting>
  <conditionalFormatting sqref="K93:L104">
    <cfRule type="containsBlanks" dxfId="6115" priority="159">
      <formula>LEN(TRIM(K93))=0</formula>
    </cfRule>
  </conditionalFormatting>
  <conditionalFormatting sqref="M93:N104">
    <cfRule type="containsBlanks" dxfId="6114" priority="158">
      <formula>LEN(TRIM(M93))=0</formula>
    </cfRule>
  </conditionalFormatting>
  <conditionalFormatting sqref="F75:F78">
    <cfRule type="containsBlanks" dxfId="6113" priority="157">
      <formula>LEN(TRIM(F75))=0</formula>
    </cfRule>
  </conditionalFormatting>
  <conditionalFormatting sqref="H195:H196">
    <cfRule type="containsBlanks" dxfId="6112" priority="156">
      <formula>LEN(TRIM(H195))=0</formula>
    </cfRule>
  </conditionalFormatting>
  <conditionalFormatting sqref="H197">
    <cfRule type="containsBlanks" dxfId="6111" priority="155">
      <formula>LEN(TRIM(H197))=0</formula>
    </cfRule>
  </conditionalFormatting>
  <conditionalFormatting sqref="H199">
    <cfRule type="containsBlanks" dxfId="6110" priority="154">
      <formula>LEN(TRIM(H199))=0</formula>
    </cfRule>
  </conditionalFormatting>
  <conditionalFormatting sqref="I6">
    <cfRule type="expression" dxfId="6109" priority="150">
      <formula>$N$13="No"</formula>
    </cfRule>
    <cfRule type="expression" dxfId="6108" priority="151">
      <formula>$N$13="Not applicable"</formula>
    </cfRule>
    <cfRule type="expression" dxfId="6107" priority="152">
      <formula>$N$13="Don't know"</formula>
    </cfRule>
    <cfRule type="containsBlanks" dxfId="6106" priority="153">
      <formula>LEN(TRIM(I6))=0</formula>
    </cfRule>
  </conditionalFormatting>
  <conditionalFormatting sqref="I10:I18">
    <cfRule type="containsBlanks" dxfId="6105" priority="146">
      <formula>LEN(TRIM(I10))=0</formula>
    </cfRule>
    <cfRule type="expression" dxfId="6104" priority="147">
      <formula>$N$13="No"</formula>
    </cfRule>
    <cfRule type="expression" dxfId="6103" priority="148">
      <formula>$N$13="Not applicable"</formula>
    </cfRule>
    <cfRule type="expression" dxfId="6102" priority="149">
      <formula>$N$13="Don't know"</formula>
    </cfRule>
  </conditionalFormatting>
  <conditionalFormatting sqref="L10:N10">
    <cfRule type="expression" dxfId="6101" priority="145">
      <formula>OR($I$10="No",$I$10="Don't know",$I$10="Not applicable")</formula>
    </cfRule>
  </conditionalFormatting>
  <conditionalFormatting sqref="L11:N11">
    <cfRule type="expression" dxfId="6100" priority="144">
      <formula>OR($I$11="No",$I$11="Don't know",$I$11="Not applicable")</formula>
    </cfRule>
  </conditionalFormatting>
  <conditionalFormatting sqref="L12:N12">
    <cfRule type="expression" dxfId="6099" priority="143">
      <formula>OR($I$12="No",$I$12="Don't know",$I$12="Not applicable")</formula>
    </cfRule>
  </conditionalFormatting>
  <conditionalFormatting sqref="L13:N13">
    <cfRule type="expression" dxfId="6098" priority="142">
      <formula>OR($I$13="No",$I$13="Don't know",$I$13="Not applicable")</formula>
    </cfRule>
  </conditionalFormatting>
  <conditionalFormatting sqref="L14:N14">
    <cfRule type="expression" dxfId="6097" priority="141">
      <formula>OR($I$14="No",$I$14="Don't know",$I$14="Not applicable")</formula>
    </cfRule>
  </conditionalFormatting>
  <conditionalFormatting sqref="L15:N15">
    <cfRule type="expression" dxfId="6096" priority="140">
      <formula>OR($I$15="No",$I$15="Don't know",$I$15="Not applicable")</formula>
    </cfRule>
  </conditionalFormatting>
  <conditionalFormatting sqref="L16:N16">
    <cfRule type="expression" dxfId="6095" priority="139">
      <formula>OR($I$16="No",$I$16="Don't know",$I$16="Not applicable")</formula>
    </cfRule>
  </conditionalFormatting>
  <conditionalFormatting sqref="L18:N18">
    <cfRule type="expression" dxfId="6094" priority="138">
      <formula>OR($I$18="No",$I$18="Don't know",$I$18="Not applicable")</formula>
    </cfRule>
  </conditionalFormatting>
  <conditionalFormatting sqref="L17:N17">
    <cfRule type="expression" dxfId="6093" priority="137">
      <formula>OR($I$17="Neither",$I$17="Don't know",$I$17="Not applicable")</formula>
    </cfRule>
  </conditionalFormatting>
  <conditionalFormatting sqref="J303">
    <cfRule type="containsBlanks" dxfId="6092" priority="136">
      <formula>LEN(TRIM(J303))=0</formula>
    </cfRule>
  </conditionalFormatting>
  <conditionalFormatting sqref="J313">
    <cfRule type="containsBlanks" dxfId="6091" priority="135">
      <formula>LEN(TRIM(J313))=0</formula>
    </cfRule>
  </conditionalFormatting>
  <conditionalFormatting sqref="J318">
    <cfRule type="containsBlanks" dxfId="6090" priority="134">
      <formula>LEN(TRIM(J318))=0</formula>
    </cfRule>
  </conditionalFormatting>
  <conditionalFormatting sqref="J323">
    <cfRule type="containsBlanks" dxfId="6089" priority="133">
      <formula>LEN(TRIM(J323))=0</formula>
    </cfRule>
  </conditionalFormatting>
  <conditionalFormatting sqref="J328">
    <cfRule type="containsBlanks" dxfId="6088" priority="132">
      <formula>LEN(TRIM(J328))=0</formula>
    </cfRule>
  </conditionalFormatting>
  <conditionalFormatting sqref="J333">
    <cfRule type="containsBlanks" dxfId="6087" priority="131">
      <formula>LEN(TRIM(J333))=0</formula>
    </cfRule>
  </conditionalFormatting>
  <conditionalFormatting sqref="H115">
    <cfRule type="expression" dxfId="6086" priority="128">
      <formula>#REF!="Don't know"</formula>
    </cfRule>
    <cfRule type="expression" dxfId="6085" priority="129">
      <formula>#REF!="No"</formula>
    </cfRule>
    <cfRule type="containsBlanks" dxfId="6084" priority="130">
      <formula>LEN(TRIM(H115))=0</formula>
    </cfRule>
  </conditionalFormatting>
  <conditionalFormatting sqref="K43:L43">
    <cfRule type="containsBlanks" dxfId="6083" priority="127">
      <formula>LEN(TRIM(K43))=0</formula>
    </cfRule>
  </conditionalFormatting>
  <conditionalFormatting sqref="K50:L52">
    <cfRule type="containsBlanks" dxfId="6082" priority="126">
      <formula>LEN(TRIM(K50))=0</formula>
    </cfRule>
  </conditionalFormatting>
  <conditionalFormatting sqref="H115:J115">
    <cfRule type="expression" dxfId="6081" priority="124">
      <formula>IF($G$111,"No")</formula>
    </cfRule>
    <cfRule type="expression" dxfId="6080" priority="125">
      <formula>IF+$G$111="No"</formula>
    </cfRule>
  </conditionalFormatting>
  <conditionalFormatting sqref="H113:H114">
    <cfRule type="expression" dxfId="6079" priority="121">
      <formula>#REF!="Don't know"</formula>
    </cfRule>
    <cfRule type="expression" dxfId="6078" priority="122">
      <formula>#REF!="No"</formula>
    </cfRule>
    <cfRule type="containsBlanks" dxfId="6077" priority="123">
      <formula>LEN(TRIM(H113))=0</formula>
    </cfRule>
  </conditionalFormatting>
  <conditionalFormatting sqref="H116">
    <cfRule type="expression" dxfId="6076" priority="118">
      <formula>#REF!="Don't know"</formula>
    </cfRule>
    <cfRule type="expression" dxfId="6075" priority="119">
      <formula>#REF!="No"</formula>
    </cfRule>
    <cfRule type="containsBlanks" dxfId="6074" priority="120">
      <formula>LEN(TRIM(H116))=0</formula>
    </cfRule>
  </conditionalFormatting>
  <conditionalFormatting sqref="M43 M50:M52">
    <cfRule type="containsBlanks" dxfId="6073" priority="117">
      <formula>LEN(TRIM(M43))=0</formula>
    </cfRule>
  </conditionalFormatting>
  <conditionalFormatting sqref="O64:O69">
    <cfRule type="containsBlanks" dxfId="6072" priority="115">
      <formula>LEN(TRIM(O64))=0</formula>
    </cfRule>
  </conditionalFormatting>
  <conditionalFormatting sqref="O71:O79">
    <cfRule type="containsBlanks" dxfId="6071" priority="114">
      <formula>LEN(TRIM(O71))=0</formula>
    </cfRule>
  </conditionalFormatting>
  <conditionalFormatting sqref="O89:O109">
    <cfRule type="containsBlanks" dxfId="6070" priority="112">
      <formula>LEN(TRIM(O89))=0</formula>
    </cfRule>
    <cfRule type="containsBlanks" dxfId="6069" priority="113">
      <formula>LEN(TRIM(O89))=0</formula>
    </cfRule>
  </conditionalFormatting>
  <conditionalFormatting sqref="O122:O137">
    <cfRule type="containsBlanks" dxfId="6068" priority="111">
      <formula>LEN(TRIM(O122))=0</formula>
    </cfRule>
  </conditionalFormatting>
  <conditionalFormatting sqref="O139:O200 O203:O240">
    <cfRule type="containsBlanks" dxfId="6067" priority="110">
      <formula>LEN(TRIM(O139))=0</formula>
    </cfRule>
  </conditionalFormatting>
  <conditionalFormatting sqref="O228:O235">
    <cfRule type="containsBlanks" dxfId="6066" priority="104">
      <formula>LEN(TRIM(O228))=0</formula>
    </cfRule>
    <cfRule type="containsBlanks" dxfId="6065" priority="109">
      <formula>LEN(TRIM(O228))=0</formula>
    </cfRule>
  </conditionalFormatting>
  <conditionalFormatting sqref="O151:O162">
    <cfRule type="containsBlanks" dxfId="6064" priority="108">
      <formula>LEN(TRIM(O151))=0</formula>
    </cfRule>
  </conditionalFormatting>
  <conditionalFormatting sqref="O194:O198">
    <cfRule type="containsBlanks" dxfId="6063" priority="107">
      <formula>LEN(TRIM(O194))=0</formula>
    </cfRule>
  </conditionalFormatting>
  <conditionalFormatting sqref="O203:O219">
    <cfRule type="containsBlanks" dxfId="6062" priority="106">
      <formula>LEN(TRIM(O203))=0</formula>
    </cfRule>
  </conditionalFormatting>
  <conditionalFormatting sqref="O220:O226">
    <cfRule type="containsBlanks" dxfId="6061" priority="105">
      <formula>LEN(TRIM(O220))=0</formula>
    </cfRule>
  </conditionalFormatting>
  <conditionalFormatting sqref="O236">
    <cfRule type="containsBlanks" dxfId="6060" priority="103">
      <formula>LEN(TRIM(O236))=0</formula>
    </cfRule>
  </conditionalFormatting>
  <conditionalFormatting sqref="O236:O240">
    <cfRule type="containsBlanks" dxfId="6059" priority="101">
      <formula>LEN(TRIM(O236))=0</formula>
    </cfRule>
    <cfRule type="containsBlanks" dxfId="6058" priority="102">
      <formula>LEN(TRIM(O236))=0</formula>
    </cfRule>
  </conditionalFormatting>
  <conditionalFormatting sqref="O242:O250">
    <cfRule type="containsBlanks" dxfId="6057" priority="99">
      <formula>LEN(TRIM(O242))=0</formula>
    </cfRule>
    <cfRule type="containsBlanks" dxfId="6056" priority="100">
      <formula>LEN(TRIM(O242))=0</formula>
    </cfRule>
  </conditionalFormatting>
  <conditionalFormatting sqref="O255">
    <cfRule type="containsBlanks" dxfId="6055" priority="98">
      <formula>LEN(TRIM(O255))=0</formula>
    </cfRule>
  </conditionalFormatting>
  <conditionalFormatting sqref="O277:O281">
    <cfRule type="containsBlanks" dxfId="6054" priority="97">
      <formula>LEN(TRIM(O277))=0</formula>
    </cfRule>
  </conditionalFormatting>
  <conditionalFormatting sqref="O289:O294">
    <cfRule type="containsBlanks" dxfId="6053" priority="96">
      <formula>LEN(TRIM(O289))=0</formula>
    </cfRule>
  </conditionalFormatting>
  <conditionalFormatting sqref="O296:O336">
    <cfRule type="timePeriod" dxfId="6052" priority="95" timePeriod="yesterday">
      <formula>FLOOR(O296,1)=TODAY()-1</formula>
    </cfRule>
  </conditionalFormatting>
  <conditionalFormatting sqref="F84:J84">
    <cfRule type="containsBlanks" dxfId="6051" priority="94">
      <formula>LEN(TRIM(F84))=0</formula>
    </cfRule>
  </conditionalFormatting>
  <conditionalFormatting sqref="G36:G37">
    <cfRule type="expression" dxfId="6050" priority="92">
      <formula>OR($J$33="No",$J$33="Don't know")</formula>
    </cfRule>
    <cfRule type="expression" dxfId="6049" priority="93">
      <formula>$J$33="No"</formula>
    </cfRule>
  </conditionalFormatting>
  <conditionalFormatting sqref="I10:I11">
    <cfRule type="expression" dxfId="6048" priority="91">
      <formula>$I$6="No"</formula>
    </cfRule>
  </conditionalFormatting>
  <conditionalFormatting sqref="I12">
    <cfRule type="expression" dxfId="6047" priority="90">
      <formula>$I$6="No"</formula>
    </cfRule>
  </conditionalFormatting>
  <conditionalFormatting sqref="I13:I18 K19:N23">
    <cfRule type="expression" dxfId="6046" priority="89">
      <formula>OR($I$6="No",$I$6="Don't know")</formula>
    </cfRule>
  </conditionalFormatting>
  <conditionalFormatting sqref="I10:I12">
    <cfRule type="expression" dxfId="6045" priority="88">
      <formula>OR($I$6="No",$I$6="Don't know")</formula>
    </cfRule>
  </conditionalFormatting>
  <conditionalFormatting sqref="I19:I23">
    <cfRule type="expression" dxfId="6044" priority="82">
      <formula>OR($I$6="No",$I$6="Don't know")</formula>
    </cfRule>
    <cfRule type="expression" dxfId="6043" priority="83">
      <formula>$I$6="No"</formula>
    </cfRule>
    <cfRule type="containsBlanks" dxfId="6042" priority="84">
      <formula>LEN(TRIM(I19))=0</formula>
    </cfRule>
    <cfRule type="expression" dxfId="6041" priority="85">
      <formula>$N$13="No"</formula>
    </cfRule>
    <cfRule type="expression" dxfId="6040" priority="86">
      <formula>$N$13="Not applicable"</formula>
    </cfRule>
    <cfRule type="expression" dxfId="6039" priority="87">
      <formula>$N$13="Don't know"</formula>
    </cfRule>
  </conditionalFormatting>
  <conditionalFormatting sqref="F43">
    <cfRule type="expression" dxfId="6038" priority="81">
      <formula>OR($I$40="No",$I$40="Don't know")</formula>
    </cfRule>
  </conditionalFormatting>
  <conditionalFormatting sqref="G43:M43">
    <cfRule type="expression" dxfId="6037" priority="80">
      <formula>OR($I$40="No",$I$40="Don't know")</formula>
    </cfRule>
  </conditionalFormatting>
  <conditionalFormatting sqref="J111:N111">
    <cfRule type="expression" dxfId="6036" priority="79">
      <formula>OR($G$111="No",$G$111="Don't know")</formula>
    </cfRule>
  </conditionalFormatting>
  <conditionalFormatting sqref="H113:J116">
    <cfRule type="expression" dxfId="6035" priority="78">
      <formula>OR($G$111="No",$G$111="Don't know")</formula>
    </cfRule>
  </conditionalFormatting>
  <conditionalFormatting sqref="L10:N18">
    <cfRule type="expression" dxfId="6034" priority="76">
      <formula>OR($I$6="No",$I$6="Don't know")</formula>
    </cfRule>
  </conditionalFormatting>
  <conditionalFormatting sqref="H36:J37">
    <cfRule type="expression" dxfId="6033" priority="75">
      <formula>OR($J$33="No",$J$33="Don't know")</formula>
    </cfRule>
  </conditionalFormatting>
  <conditionalFormatting sqref="F84:N87">
    <cfRule type="expression" dxfId="6032" priority="74">
      <formula>OR($H$82="No",$H$82="Don't know")</formula>
    </cfRule>
  </conditionalFormatting>
  <conditionalFormatting sqref="G123:I123">
    <cfRule type="expression" dxfId="6031" priority="73">
      <formula>OR($I$92="No",$I$92="Don't know")</formula>
    </cfRule>
  </conditionalFormatting>
  <conditionalFormatting sqref="J123:L123">
    <cfRule type="expression" dxfId="6030" priority="72">
      <formula>OR($G$92="No",$G$92="Don't know")</formula>
    </cfRule>
  </conditionalFormatting>
  <conditionalFormatting sqref="G124:I124">
    <cfRule type="expression" dxfId="6029" priority="71">
      <formula>OR($I$93="No",$I$93="Don't know")</formula>
    </cfRule>
  </conditionalFormatting>
  <conditionalFormatting sqref="J124:L124">
    <cfRule type="expression" dxfId="6028" priority="70">
      <formula>OR($G$93="No",$G$93="Don't know")</formula>
    </cfRule>
  </conditionalFormatting>
  <conditionalFormatting sqref="G125:I125">
    <cfRule type="expression" dxfId="6027" priority="69">
      <formula>OR($I$94="No",$I$94="Don't know")</formula>
    </cfRule>
  </conditionalFormatting>
  <conditionalFormatting sqref="G126">
    <cfRule type="containsBlanks" dxfId="6026" priority="68">
      <formula>LEN(TRIM(G126))=0</formula>
    </cfRule>
  </conditionalFormatting>
  <conditionalFormatting sqref="G126:I126">
    <cfRule type="expression" dxfId="6025" priority="67">
      <formula>OR($I$94="No",$I$94="Don't know")</formula>
    </cfRule>
  </conditionalFormatting>
  <conditionalFormatting sqref="J125:L125">
    <cfRule type="expression" dxfId="6024" priority="66">
      <formula>OR($G$94="No",$G$94="Don't know")</formula>
    </cfRule>
  </conditionalFormatting>
  <conditionalFormatting sqref="J126">
    <cfRule type="containsBlanks" dxfId="6023" priority="65">
      <formula>LEN(TRIM(J126))=0</formula>
    </cfRule>
  </conditionalFormatting>
  <conditionalFormatting sqref="J126:L126">
    <cfRule type="expression" dxfId="6022" priority="64">
      <formula>OR($G$94="No",$G$94="Don't know")</formula>
    </cfRule>
  </conditionalFormatting>
  <conditionalFormatting sqref="G127:I127">
    <cfRule type="expression" dxfId="6021" priority="63">
      <formula>OR($I$95="No",$I$95="Don't know")</formula>
    </cfRule>
  </conditionalFormatting>
  <conditionalFormatting sqref="J127:L127">
    <cfRule type="expression" dxfId="6020" priority="62">
      <formula>OR($G$95="No",$G$95="Don't know")</formula>
    </cfRule>
  </conditionalFormatting>
  <conditionalFormatting sqref="G128:I128">
    <cfRule type="expression" dxfId="6019" priority="61">
      <formula>OR($I$96="No",$I$96="Don't know")</formula>
    </cfRule>
  </conditionalFormatting>
  <conditionalFormatting sqref="J128:L128">
    <cfRule type="expression" dxfId="6018" priority="60">
      <formula>OR($G$96="No",$G$96="Don't know")</formula>
    </cfRule>
  </conditionalFormatting>
  <conditionalFormatting sqref="G129:I129">
    <cfRule type="expression" dxfId="6017" priority="59">
      <formula>OR($I$97="No",$I$97="Don't know")</formula>
    </cfRule>
  </conditionalFormatting>
  <conditionalFormatting sqref="J129:L129">
    <cfRule type="expression" dxfId="6016" priority="58">
      <formula>OR($G$97="No",$G$97="Don't know")</formula>
    </cfRule>
  </conditionalFormatting>
  <conditionalFormatting sqref="G130:I130">
    <cfRule type="expression" dxfId="6015" priority="57">
      <formula>OR($I$98="No",$I$98="Don't know")</formula>
    </cfRule>
  </conditionalFormatting>
  <conditionalFormatting sqref="J130:L130">
    <cfRule type="expression" dxfId="6014" priority="56">
      <formula>OR($G$98="No",$G$98="Don't know")</formula>
    </cfRule>
  </conditionalFormatting>
  <conditionalFormatting sqref="J131:L131">
    <cfRule type="expression" dxfId="6013" priority="55">
      <formula>OR($G$99="No",$G$99="Don't know")</formula>
    </cfRule>
  </conditionalFormatting>
  <conditionalFormatting sqref="G132:I132">
    <cfRule type="expression" dxfId="6012" priority="54">
      <formula>OR($I$100="No",$I$100="Don't know")</formula>
    </cfRule>
  </conditionalFormatting>
  <conditionalFormatting sqref="J132:L132">
    <cfRule type="expression" dxfId="6011" priority="53">
      <formula>OR($G$100="No",$G$100="Don't know")</formula>
    </cfRule>
  </conditionalFormatting>
  <conditionalFormatting sqref="G133:I133">
    <cfRule type="expression" dxfId="6010" priority="52">
      <formula>OR($I$101="No",$I$101="Don't know")</formula>
    </cfRule>
  </conditionalFormatting>
  <conditionalFormatting sqref="J133:L133">
    <cfRule type="expression" dxfId="6009" priority="51">
      <formula>OR($G$101="No",$G$101="Don't know")</formula>
    </cfRule>
  </conditionalFormatting>
  <conditionalFormatting sqref="G134:I134">
    <cfRule type="expression" dxfId="6008" priority="50">
      <formula>OR($I$102="No",$I$102="Don't know")</formula>
    </cfRule>
  </conditionalFormatting>
  <conditionalFormatting sqref="G136:I136">
    <cfRule type="expression" dxfId="6007" priority="49">
      <formula>OR($I$104="No",$I$104="Don't know")</formula>
    </cfRule>
  </conditionalFormatting>
  <conditionalFormatting sqref="H118:J118">
    <cfRule type="expression" dxfId="6006" priority="48">
      <formula>OR($H$117="No",$H$117="Don't know")</formula>
    </cfRule>
  </conditionalFormatting>
  <conditionalFormatting sqref="H120:J120">
    <cfRule type="expression" dxfId="6005" priority="47">
      <formula>OR($H$119="No",$H$119="Don't know")</formula>
    </cfRule>
  </conditionalFormatting>
  <conditionalFormatting sqref="L140:N150">
    <cfRule type="expression" dxfId="6004" priority="46">
      <formula>OR($F140="No",$F140="Don't know")</formula>
    </cfRule>
  </conditionalFormatting>
  <conditionalFormatting sqref="G140:K150">
    <cfRule type="expression" dxfId="6003" priority="45">
      <formula>OR($F140="No",$F140="Don't know")</formula>
    </cfRule>
  </conditionalFormatting>
  <conditionalFormatting sqref="G152:N162">
    <cfRule type="expression" dxfId="6002" priority="44">
      <formula>OR($F152="No",$F152="Don't know")</formula>
    </cfRule>
  </conditionalFormatting>
  <conditionalFormatting sqref="G164:K174">
    <cfRule type="expression" dxfId="6001" priority="43">
      <formula>OR($F164="No",$F164="Don't know")</formula>
    </cfRule>
  </conditionalFormatting>
  <conditionalFormatting sqref="L164:N174">
    <cfRule type="expression" dxfId="6000" priority="42">
      <formula>OR($F164="No",$F164="Don't know")</formula>
    </cfRule>
  </conditionalFormatting>
  <conditionalFormatting sqref="G176:N186">
    <cfRule type="expression" dxfId="5999" priority="41">
      <formula>OR($F176="No",$F176="Don't know")</formula>
    </cfRule>
  </conditionalFormatting>
  <conditionalFormatting sqref="H193:J193">
    <cfRule type="expression" dxfId="5998" priority="40">
      <formula>OR($H$187="No",$H$187="Don't know")</formula>
    </cfRule>
  </conditionalFormatting>
  <conditionalFormatting sqref="H197:J197">
    <cfRule type="expression" dxfId="5997" priority="39">
      <formula>AND($H$195="No",$H$196="No")</formula>
    </cfRule>
  </conditionalFormatting>
  <conditionalFormatting sqref="H201:J202">
    <cfRule type="expression" dxfId="5996" priority="38">
      <formula>AND($H$195="No",$H$196="No")</formula>
    </cfRule>
  </conditionalFormatting>
  <conditionalFormatting sqref="G244 F246:G250">
    <cfRule type="expression" dxfId="5995" priority="36">
      <formula>OR($G$242="No",$G$242="Don't know")</formula>
    </cfRule>
  </conditionalFormatting>
  <conditionalFormatting sqref="H279:J279">
    <cfRule type="expression" dxfId="5994" priority="35">
      <formula>OR($H$278="No",$H$278="Don't know",$H$277="No",$H$277="Don't know")</formula>
    </cfRule>
  </conditionalFormatting>
  <conditionalFormatting sqref="H278:J278">
    <cfRule type="expression" dxfId="5993" priority="34">
      <formula>OR($H$277="No",$H$277="Don't know")</formula>
    </cfRule>
  </conditionalFormatting>
  <conditionalFormatting sqref="H293:J293">
    <cfRule type="expression" dxfId="5992" priority="32">
      <formula>OR($H$292="No",$H$292="Don't know",$H$292="Not applicable")</formula>
    </cfRule>
  </conditionalFormatting>
  <conditionalFormatting sqref="F198:J198">
    <cfRule type="expression" dxfId="5991" priority="30">
      <formula>OR($H$197="No",$H$197="Don't know",$H$197="Not applicable (no fees)")</formula>
    </cfRule>
  </conditionalFormatting>
  <conditionalFormatting sqref="F200:J200">
    <cfRule type="expression" dxfId="5990" priority="29">
      <formula>$H$199="No"</formula>
    </cfRule>
  </conditionalFormatting>
  <conditionalFormatting sqref="H202:J202">
    <cfRule type="expression" dxfId="5989" priority="28">
      <formula>OR($H$201="No","Don't know")</formula>
    </cfRule>
  </conditionalFormatting>
  <conditionalFormatting sqref="H339:N339">
    <cfRule type="expression" dxfId="5988" priority="27">
      <formula>OR($H$338="No",$H$338="Don't know")</formula>
    </cfRule>
  </conditionalFormatting>
  <conditionalFormatting sqref="J26">
    <cfRule type="containsBlanks" dxfId="5987" priority="25">
      <formula>LEN(TRIM(J26))=0</formula>
    </cfRule>
  </conditionalFormatting>
  <conditionalFormatting sqref="J25">
    <cfRule type="containsBlanks" dxfId="5986" priority="26">
      <formula>LEN(TRIM(J25))=0</formula>
    </cfRule>
  </conditionalFormatting>
  <conditionalFormatting sqref="H347 H350">
    <cfRule type="containsBlanks" dxfId="5985" priority="23">
      <formula>LEN(TRIM(H347))=0</formula>
    </cfRule>
    <cfRule type="containsBlanks" priority="24">
      <formula>LEN(TRIM(H347))=0</formula>
    </cfRule>
  </conditionalFormatting>
  <conditionalFormatting sqref="H348">
    <cfRule type="containsBlanks" dxfId="5984" priority="21">
      <formula>LEN(TRIM(H348))=0</formula>
    </cfRule>
    <cfRule type="containsBlanks" priority="22">
      <formula>LEN(TRIM(H348))=0</formula>
    </cfRule>
  </conditionalFormatting>
  <conditionalFormatting sqref="H349">
    <cfRule type="containsBlanks" dxfId="5983" priority="19">
      <formula>LEN(TRIM(H349))=0</formula>
    </cfRule>
    <cfRule type="containsBlanks" priority="20">
      <formula>LEN(TRIM(H349))=0</formula>
    </cfRule>
  </conditionalFormatting>
  <conditionalFormatting sqref="H345:H346">
    <cfRule type="containsBlanks" dxfId="5982" priority="17">
      <formula>LEN(TRIM(H345))=0</formula>
    </cfRule>
    <cfRule type="containsBlanks" priority="18">
      <formula>LEN(TRIM(H345))=0</formula>
    </cfRule>
  </conditionalFormatting>
  <conditionalFormatting sqref="H344">
    <cfRule type="containsBlanks" dxfId="5981" priority="15">
      <formula>LEN(TRIM(H344))=0</formula>
    </cfRule>
    <cfRule type="containsBlanks" priority="16">
      <formula>LEN(TRIM(H344))=0</formula>
    </cfRule>
  </conditionalFormatting>
  <conditionalFormatting sqref="H345:I345">
    <cfRule type="expression" dxfId="5980" priority="14">
      <formula>OR($H$344="No",$H$344="Don't know")</formula>
    </cfRule>
  </conditionalFormatting>
  <conditionalFormatting sqref="H351">
    <cfRule type="containsBlanks" dxfId="5979" priority="12">
      <formula>LEN(TRIM(H351))=0</formula>
    </cfRule>
    <cfRule type="containsBlanks" priority="13">
      <formula>LEN(TRIM(H351))=0</formula>
    </cfRule>
  </conditionalFormatting>
  <conditionalFormatting sqref="K254 K257">
    <cfRule type="containsBlanks" dxfId="5978" priority="11">
      <formula>LEN(TRIM(K254))=0</formula>
    </cfRule>
  </conditionalFormatting>
  <conditionalFormatting sqref="L254 L257">
    <cfRule type="containsBlanks" dxfId="5977" priority="10">
      <formula>LEN(TRIM(L254))=0</formula>
    </cfRule>
  </conditionalFormatting>
  <conditionalFormatting sqref="K259:L260">
    <cfRule type="containsBlanks" dxfId="5976" priority="9">
      <formula>LEN(TRIM(K259))=0</formula>
    </cfRule>
  </conditionalFormatting>
  <conditionalFormatting sqref="K263:L264 K267:L267">
    <cfRule type="containsBlanks" dxfId="5975" priority="8">
      <formula>LEN(TRIM(K263))=0</formula>
    </cfRule>
  </conditionalFormatting>
  <conditionalFormatting sqref="H284:H285">
    <cfRule type="containsBlanks" dxfId="5974" priority="7">
      <formula>LEN(TRIM(H284))=0</formula>
    </cfRule>
  </conditionalFormatting>
  <conditionalFormatting sqref="H256:I256">
    <cfRule type="containsBlanks" dxfId="5973" priority="6">
      <formula>LEN(TRIM(H256))=0</formula>
    </cfRule>
  </conditionalFormatting>
  <conditionalFormatting sqref="K270:L272">
    <cfRule type="containsBlanks" dxfId="5972" priority="5">
      <formula>LEN(TRIM(K270))=0</formula>
    </cfRule>
  </conditionalFormatting>
  <conditionalFormatting sqref="K266:L266">
    <cfRule type="containsBlanks" dxfId="5971" priority="4">
      <formula>LEN(TRIM(K266))=0</formula>
    </cfRule>
  </conditionalFormatting>
  <conditionalFormatting sqref="K255:L256">
    <cfRule type="containsBlanks" dxfId="5970" priority="3">
      <formula>LEN(TRIM(K255))=0</formula>
    </cfRule>
  </conditionalFormatting>
  <conditionalFormatting sqref="I45:J45">
    <cfRule type="containsBlanks" dxfId="5969" priority="2">
      <formula>LEN(TRIM(I45))=0</formula>
    </cfRule>
  </conditionalFormatting>
  <conditionalFormatting sqref="I45:J45">
    <cfRule type="expression" dxfId="5968" priority="1">
      <formula>OR($I$40="No",$I$40="Don't know")</formula>
    </cfRule>
  </conditionalFormatting>
  <dataValidations count="58">
    <dataValidation type="list" showInputMessage="1" showErrorMessage="1" sqref="J298:K298 J303:K303 J313:K313 J318:K318 J323:K323 J328:K328 J333:K333" xr:uid="{79615656-5521-0446-8FC8-341FC1516045}">
      <formula1>"WHO-prequalified, SRA, Both WHO-PQ and SRA,No SRA or WHO-PQ products registered,Don't know"</formula1>
    </dataValidation>
    <dataValidation type="list" showInputMessage="1" showErrorMessage="1" sqref="H197" xr:uid="{B1E045EA-F286-6B4D-A039-EBE92D403426}">
      <formula1>"Yes, No, Don't know,Not applicable (no fees)"</formula1>
    </dataValidation>
    <dataValidation type="list" showInputMessage="1" showErrorMessage="1" sqref="G244" xr:uid="{42337A02-3AE1-0948-9C1C-4A5C2E78669B}">
      <formula1>"Yes, No, Don't know, Not applicable (no LMIS)"</formula1>
    </dataValidation>
    <dataValidation type="list" showInputMessage="1" showErrorMessage="1" sqref="F233:F235 F231 J65:J68" xr:uid="{24A217D9-466E-8745-B2F6-84269DD84762}">
      <formula1>"Yes, No, Don't know,Not applicable"</formula1>
    </dataValidation>
    <dataValidation type="list" showInputMessage="1" showErrorMessage="1" sqref="F236 F229" xr:uid="{D06BDEE5-31EF-A64C-8B52-BDD823348DD0}">
      <formula1>"Yes, No"</formula1>
    </dataValidation>
    <dataValidation type="list" showInputMessage="1" showErrorMessage="1" sqref="M50:M54 M43 M45" xr:uid="{CAADE9B7-62C3-0847-B803-3569B80B269B}">
      <formula1>"Purchase/P.O. date,Shipment date,Delivery date,Other,Unknown,Not applicable"</formula1>
    </dataValidation>
    <dataValidation type="list" showInputMessage="1" showErrorMessage="1" sqref="H347:I347" xr:uid="{85062FEB-1AB2-264D-B3B0-70D0559A0AEF}">
      <formula1>"No impact, Reduced frequency of meetings, Prevented ability to meet, Don't know, Not applicable (no committee)"</formula1>
    </dataValidation>
    <dataValidation type="list" showInputMessage="1" showErrorMessage="1" sqref="F237:F240 I18 I10:I16 H201 H115:J115 I22:I23 L140:L150 H277:J278 L164:N174" xr:uid="{79E1F98C-E847-FA4E-9D11-D420BFD5EF8E}">
      <formula1>"Yes, No, Don't know, Not applicable"</formula1>
    </dataValidation>
    <dataValidation type="list" showInputMessage="1" showErrorMessage="1" error="Please choose from the dropdown list." sqref="I21" xr:uid="{49966218-93C9-564B-9FF2-E2607CD84422}">
      <formula1>"0 times, 1 time, 2-3 times, 4 or more times, Don't know, Not applicable"</formula1>
    </dataValidation>
    <dataValidation type="list" showInputMessage="1" showErrorMessage="1" sqref="H25 J25" xr:uid="{1F2D1EF2-12C7-B34F-8F6C-973D06476A92}">
      <formula1>"January, February, March, April, May, June, July, August, September, October, November, December"</formula1>
    </dataValidation>
    <dataValidation type="list" showInputMessage="1" showErrorMessage="1" sqref="H30:J30" xr:uid="{71597DCC-B765-3D45-BB2B-22B517CDE38B}">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0567BE0D-FB5F-0D4D-83F1-67ABA512FAF6}">
      <formula1>"Yes, No, Don't know"</formula1>
    </dataValidation>
    <dataValidation type="list" showInputMessage="1" showErrorMessage="1" sqref="F50:F54" xr:uid="{934541A4-0370-C948-88D9-16944C1233CF}">
      <formula1>"In-kind, Cash, Don't know, Not applicable"</formula1>
    </dataValidation>
    <dataValidation type="list" showInputMessage="1" showErrorMessage="1" sqref="H137 J137:L137" xr:uid="{D878540D-5CE8-DE40-A4D4-3B1FA83C7E6F}">
      <formula1>"Community Health Worker (or equivalent), Nurse, Auxiliary Nurse, Auxiliary Nurse Midwife, Clinical Officer, Doctor, Don't know, Not applicable"</formula1>
    </dataValidation>
    <dataValidation type="list" showInputMessage="1" showErrorMessage="1" sqref="H294 H282 H286 H292 H290" xr:uid="{B60163B5-A1BE-9D4C-8B5B-BA8D739CA880}">
      <formula1>"Yes, No, Don’t know, Not applicable"</formula1>
    </dataValidation>
    <dataValidation type="list" showInputMessage="1" showErrorMessage="1" sqref="H284:J285" xr:uid="{9B46A474-C559-AA45-8846-08B1CDC8A85A}">
      <formula1>"Most were tested, Some were tested, None were tested, Don't know, Not applicable"</formula1>
    </dataValidation>
    <dataValidation type="list" showInputMessage="1" showErrorMessage="1" error="Please choose from the dropdown list." sqref="I19:I20" xr:uid="{61E87E9C-A6BB-334F-913B-4AA010BD752B}">
      <formula1>"Yes, No, Don't know, Not applicable"</formula1>
    </dataValidation>
    <dataValidation type="list" showInputMessage="1" showErrorMessage="1" sqref="H280:J280" xr:uid="{5B6AD1C1-7662-6741-8708-C0396F365C72}">
      <formula1>"Less than 6 months, 6 months to under 1 year, 1 year to 18 months, More than 18 months,Don’t know, Not applicable"</formula1>
    </dataValidation>
    <dataValidation type="list" showInputMessage="1" showErrorMessage="1" sqref="H281" xr:uid="{2AF0122E-306E-A94B-9225-0ADEE3D03253}">
      <formula1>"Yes,No,Don’t know, Not applicable"</formula1>
    </dataValidation>
    <dataValidation type="list" showInputMessage="1" showErrorMessage="1" sqref="H289:J289" xr:uid="{BA322B16-39F0-C649-B0B1-1A06EA411AC2}">
      <formula1>"0,1,2-3,More than 3, Don’t know"</formula1>
    </dataValidation>
    <dataValidation type="list" showInputMessage="1" showErrorMessage="1" sqref="H287:J287" xr:uid="{08B84D33-478F-8844-A1DA-DC0BE470EF4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EEC9F32C-6D05-8E48-A944-0F5CC71FEA57}">
      <formula1>"Yes,No,Don't know,Not applicable"</formula1>
    </dataValidation>
    <dataValidation type="list" showInputMessage="1" showErrorMessage="1" sqref="H291:J291" xr:uid="{ECD0A28C-917F-4C47-B737-B1902C08648A}">
      <formula1>"0-25%,26-50%,51-75%,76-100%, Don’t know, Not applicable"</formula1>
    </dataValidation>
    <dataValidation type="list" showInputMessage="1" showErrorMessage="1" sqref="H340:I340" xr:uid="{0C8F1E2A-3D6D-8A46-AD89-51C677B47F9C}">
      <formula1>"Yes (PSE plan with FP/RH component),No PSE plan started/developed,Yes PSE plan but no FP/RH component,Don't know"</formula1>
    </dataValidation>
    <dataValidation type="list" showInputMessage="1" showErrorMessage="1" sqref="F246:G246" xr:uid="{0AE41AC0-6631-4E4C-AC86-258D269B384E}">
      <formula1>"Yes: All public sector facilities included, Yes: Some public sector facilities included,None, Don't know, Not applicable (no LMIS)"</formula1>
    </dataValidation>
    <dataValidation type="list" showInputMessage="1" showErrorMessage="1" sqref="F247:G247" xr:uid="{4391AFB3-52C0-A24B-8029-B577E577B207}">
      <formula1>"Yes: All private sector facilities included, Yes: Some private sector facilities included,None, Don't know, Not applicable (no LMIS)"</formula1>
    </dataValidation>
    <dataValidation type="list" showInputMessage="1" showErrorMessage="1" sqref="F248:G248" xr:uid="{60B965E9-3C2C-074A-A722-81A3EDA3C715}">
      <formula1>"Yes: All NGO facilities included, Yes: Some NGO facilities included,None, Don't know, Not applicable (no LMIS)"</formula1>
    </dataValidation>
    <dataValidation type="list" showInputMessage="1" showErrorMessage="1" sqref="F249:G249" xr:uid="{49BE52CC-A3E0-4746-BE44-E4F3B5BFDDED}">
      <formula1>"Yes: All social marketing sites included, Yes: Some social marketing sites included,None, Don't know, Not applicable (no LMIS)"</formula1>
    </dataValidation>
    <dataValidation showInputMessage="1" showErrorMessage="1" error="Please choose from the dropdown list." sqref="K19:N23" xr:uid="{5E387530-D5C5-424D-8400-37AA2425B7E6}"/>
    <dataValidation type="list" showInputMessage="1" showErrorMessage="1" sqref="F221:G221" xr:uid="{BF610AEA-999E-EB42-AAF5-3CF7DD1092C4}">
      <formula1>"Yes: Extensive social marketing,Yes: Some social marketing,No,Don't know"</formula1>
    </dataValidation>
    <dataValidation type="list" showInputMessage="1" showErrorMessage="1" sqref="F223:G223" xr:uid="{A194F59F-BFD6-7B47-ADE5-69065CDABECB}">
      <formula1>"Yes: Extensive mobile outreach/education,Yes: Some mobile outreach/education,No,Don't know"</formula1>
    </dataValidation>
    <dataValidation type="list" showInputMessage="1" showErrorMessage="1" sqref="F225:G225 H346:I346 H344:I344" xr:uid="{4AF7C84F-5F33-9E46-A258-55CE7F8FCB54}">
      <formula1>"Yes,No,Don't know"</formula1>
    </dataValidation>
    <dataValidation type="list" showInputMessage="1" showErrorMessage="1" sqref="G227" xr:uid="{A0960B7F-72D3-B647-B20B-C950E82D4775}">
      <formula1>"0%,1-10%,11-20%,21-30%,31-40%,41-50%,51-60%,61-70%,71-80%,81-100%,Don't know,Not applicable"</formula1>
    </dataValidation>
    <dataValidation type="list" showInputMessage="1" showErrorMessage="1" sqref="F250:G250" xr:uid="{A502CDCD-18E3-4545-88E2-ED0973A3876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1DA71EEC-D8DE-054A-A19A-897A676A44B0}">
      <formula1>"Ministry of Finance, Ministry of Planning,Both,Neither,Don't know, Not applicable"</formula1>
    </dataValidation>
    <dataValidation type="list" showInputMessage="1" showErrorMessage="1" error="Please choose from the dropdown list." prompt="Please select from the dropdown list" sqref="G66:I68" xr:uid="{5B83871C-1BAE-B847-AFF7-D41B79A6F55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FF66B9F6-52A1-B040-A9FF-2FA73C1629B8}">
      <formula1>"Community Health Worker (or equivalent),Auxiliary Nurse,Auxiliary Nurse Midwife,Nurse,Clinical Officer,Doctor,Don't know,Not applicable"</formula1>
    </dataValidation>
    <dataValidation type="list" showInputMessage="1" showErrorMessage="1" sqref="F222:G222" xr:uid="{5F302A6B-7D0F-7E4B-95EB-D948BCAF8191}">
      <formula1>"Yes: Extensive mass media,Yes: Some mass media,No,Don't know"</formula1>
    </dataValidation>
    <dataValidation type="list" showInputMessage="1" showErrorMessage="1" sqref="F224:G224" xr:uid="{93088364-3C43-274E-839B-48BA919FE541}">
      <formula1>"Yes: Extensive community mobilization/engagement,Yes: Some community mobilization/engagement,No,Don't know"</formula1>
    </dataValidation>
    <dataValidation type="list" showInputMessage="1" showErrorMessage="1" sqref="H283:J283" xr:uid="{9EDCB571-2358-114F-8BE7-4FE6CB8898F6}">
      <formula1>"Yes - ISO certified, Yes - WHO-PQ, Yes - both ISO certified and WHO-PQ,Neither, Don’t know, Not applicable"</formula1>
    </dataValidation>
    <dataValidation type="list" showInputMessage="1" showErrorMessage="1" sqref="J301:K301 J306:K306 J311:K311 J316:K316 J326:K326 J331:K331 J336:K336 J321:K321" xr:uid="{24EF67FC-CC72-3E40-B243-C1F6EF947F31}">
      <formula1>"0,1,2 or more,Don't know"</formula1>
    </dataValidation>
    <dataValidation type="list" showInputMessage="1" showErrorMessage="1" sqref="H276:J276" xr:uid="{71C35B8F-C471-9C42-B47E-8EBFE728A90D}">
      <formula1>"Yes, No, Don’t know, Not applicable (No NMRA)"</formula1>
    </dataValidation>
    <dataValidation type="list" showInputMessage="1" showErrorMessage="1" sqref="H341:I341" xr:uid="{17DE2E07-1CD5-1E43-90DB-F8F72B84F165}">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21ACC911-9B57-E142-8D0D-AE956DFCA5AB}">
      <formula1>"WHO-prequalified, SRA, Both WHO-PQ and SRA,No SRA or WHO-PQ products registered,Don’t know"</formula1>
    </dataValidation>
    <dataValidation type="list" showInputMessage="1" showErrorMessage="1" sqref="J309:K309 J329 J334 J304 J299 J314 J319 J324" xr:uid="{1DE11B08-C9E6-F945-BFF6-50CDE3154295}">
      <formula1>"0,1,2-3,More than 3,Don't know"</formula1>
    </dataValidation>
    <dataValidation type="list" showInputMessage="1" showErrorMessage="1" sqref="H116:J116" xr:uid="{45216BA7-09BC-8641-9132-4759DB068CD1}">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F3974A43-CA90-C14C-8612-95B3F62D849C}">
      <formula1>0</formula1>
      <formula2>100000000</formula2>
    </dataValidation>
    <dataValidation type="decimal" showInputMessage="1" showErrorMessage="1" error="Enter a numeric value here only (in USD)." sqref="G36:G37" xr:uid="{B09B2830-0F16-BD4E-9052-A791D77E1B03}">
      <formula1>0</formula1>
      <formula2>100000000</formula2>
    </dataValidation>
    <dataValidation type="decimal" showInputMessage="1" showErrorMessage="1" error="Enter a numeric quantity only." sqref="K50:L54" xr:uid="{30294395-E699-C949-84B5-D69EB99FD80B}">
      <formula1>0</formula1>
      <formula2>1000000000</formula2>
    </dataValidation>
    <dataValidation type="decimal" showInputMessage="1" showErrorMessage="1" error="Enter a numeric value here only (in USD)." sqref="G50:H54" xr:uid="{9E6444F6-2EB7-D148-8F93-9693C70E082D}">
      <formula1>0</formula1>
      <formula2>500000000</formula2>
    </dataValidation>
    <dataValidation type="decimal" showInputMessage="1" showErrorMessage="1" error="Enter a numeric quantity here only." sqref="K43:L43 K45:L45" xr:uid="{B8B2885A-9901-BE43-A645-58DE09AB8E79}">
      <formula1>0</formula1>
      <formula2>1000000000</formula2>
    </dataValidation>
    <dataValidation type="custom" operator="lessThanOrEqual" showInputMessage="1" showErrorMessage="1" error="This number cannot exceed the total number of stock status observations (column I)." sqref="I266 H259:H261 I256 H254:H257 H263:H268 H271:H272 H270:I270 I271 K270:L272 K266:L266 K255:L256" xr:uid="{83DFA374-C246-A248-B044-2CAA057DEB9F}">
      <formula1>H254&lt;=I254</formula1>
    </dataValidation>
    <dataValidation type="custom" showInputMessage="1" showErrorMessage="1" error="This number must be greater than or equal to the number of stocked out observations (Column H)." sqref="I267:I268 I259:I261 I257 I254:I255 I263:I265 I272" xr:uid="{CC225E46-AB84-6543-872D-EC81D6B761FF}">
      <formula1>I254&gt;=H254</formula1>
    </dataValidation>
    <dataValidation type="custom" showInputMessage="1" showErrorMessage="1" error="This number must be less than or equal to the total number of SDPs reporting (stock observations) (Column L)." sqref="K267:K268 K259:K261 K263:K265 K254 K257" xr:uid="{2F781113-FB70-144B-8DD0-39ADB632371A}">
      <formula1>K254&lt;=L254</formula1>
    </dataValidation>
    <dataValidation type="list" showInputMessage="1" showErrorMessage="1" sqref="H26 J26" xr:uid="{739A14B3-6973-EF4A-9CDF-792BDDDD33B3}">
      <formula1>"2017,2018,2019,2020,2021"</formula1>
    </dataValidation>
    <dataValidation type="custom" showInputMessage="1" showErrorMessage="1" error="This number must be greater than or equal to the total number of stocked out observations (Column K)." sqref="L267:L268 L257 L259:L261 L263:L265 L254" xr:uid="{AE041631-3923-6A4E-B02C-5C1B9D1727A9}">
      <formula1>L254&gt;=K254</formula1>
    </dataValidation>
    <dataValidation type="list" showInputMessage="1" showErrorMessage="1" sqref="H349:I349" xr:uid="{9F7DB0CB-B487-8141-8BD5-EA180C2547A0}">
      <formula1>"High Impact, Medium Impact, Low Impact, No Impact, Unknown"</formula1>
    </dataValidation>
    <dataValidation type="list" showInputMessage="1" showErrorMessage="1" sqref="H348:I348" xr:uid="{8A3D969D-6DA6-8C4E-9E6B-8E772B4F7B0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9B05234-0DDC-A245-8BB0-2376BEC88ECC}"/>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1956-5068-D64E-B179-1FB596DD1E77}">
  <sheetPr>
    <tabColor rgb="FF00FFCC"/>
  </sheetPr>
  <dimension ref="A1:Q352"/>
  <sheetViews>
    <sheetView showGridLines="0" zoomScaleNormal="100" zoomScaleSheetLayoutView="100" workbookViewId="0"/>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30" style="395" customWidth="1"/>
    <col min="11" max="11" width="21.42578125" style="395" customWidth="1"/>
    <col min="12" max="12" width="15.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3953</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78.75" customHeight="1" x14ac:dyDescent="0.25">
      <c r="B6" s="410" t="s">
        <v>391</v>
      </c>
      <c r="C6" s="1662" t="s">
        <v>392</v>
      </c>
      <c r="D6" s="1439"/>
      <c r="E6" s="1439"/>
      <c r="F6" s="1439"/>
      <c r="G6" s="1439"/>
      <c r="H6" s="1559"/>
      <c r="I6" s="411" t="s">
        <v>55</v>
      </c>
      <c r="J6" s="426" t="s">
        <v>393</v>
      </c>
      <c r="K6" s="585"/>
      <c r="L6" s="585"/>
      <c r="M6" s="585"/>
      <c r="N6" s="586"/>
      <c r="O6" s="1663" t="s">
        <v>1228</v>
      </c>
      <c r="P6" s="1663" t="s">
        <v>1228</v>
      </c>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3954</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3955</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658" t="s">
        <v>3956</v>
      </c>
      <c r="M11" s="1428"/>
      <c r="N11" s="1429"/>
      <c r="O11" s="1475"/>
      <c r="P11" s="1475"/>
    </row>
    <row r="12" spans="2:16" ht="28.5" customHeight="1" x14ac:dyDescent="0.25">
      <c r="B12" s="419" t="s">
        <v>404</v>
      </c>
      <c r="C12" s="1461" t="s">
        <v>405</v>
      </c>
      <c r="D12" s="1428"/>
      <c r="E12" s="1428"/>
      <c r="F12" s="1428"/>
      <c r="G12" s="1428"/>
      <c r="H12" s="1436"/>
      <c r="I12" s="505" t="s">
        <v>55</v>
      </c>
      <c r="J12" s="1661" t="s">
        <v>401</v>
      </c>
      <c r="K12" s="1436"/>
      <c r="L12" s="1658" t="s">
        <v>3957</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2023</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3958</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3959</v>
      </c>
      <c r="M16" s="1428"/>
      <c r="N16" s="1429"/>
      <c r="O16" s="1475"/>
      <c r="P16" s="1475"/>
    </row>
    <row r="17" spans="2:16" ht="30.75" customHeight="1" x14ac:dyDescent="0.25">
      <c r="B17" s="419" t="s">
        <v>417</v>
      </c>
      <c r="C17" s="1461" t="s">
        <v>418</v>
      </c>
      <c r="D17" s="1428"/>
      <c r="E17" s="1428"/>
      <c r="F17" s="1428"/>
      <c r="G17" s="1428"/>
      <c r="H17" s="1436"/>
      <c r="I17" s="505" t="s">
        <v>69</v>
      </c>
      <c r="J17" s="1661" t="s">
        <v>416</v>
      </c>
      <c r="K17" s="1436"/>
      <c r="L17" s="1658" t="s">
        <v>3960</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658" t="s">
        <v>3961</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768" t="s">
        <v>3962</v>
      </c>
      <c r="L19" s="1448"/>
      <c r="M19" s="1448"/>
      <c r="N19" s="1466"/>
      <c r="O19" s="357" t="s">
        <v>3963</v>
      </c>
      <c r="P19" s="429" t="s">
        <v>3963</v>
      </c>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t="s">
        <v>1239</v>
      </c>
    </row>
    <row r="21" spans="2:16" ht="30" customHeight="1" thickBot="1" x14ac:dyDescent="0.3">
      <c r="B21" s="77" t="s">
        <v>426</v>
      </c>
      <c r="C21" s="1457" t="s">
        <v>427</v>
      </c>
      <c r="D21" s="1428"/>
      <c r="E21" s="1428"/>
      <c r="F21" s="1428"/>
      <c r="G21" s="1428"/>
      <c r="H21" s="1428"/>
      <c r="I21" s="505" t="s">
        <v>81</v>
      </c>
      <c r="J21" s="1490"/>
      <c r="K21" s="1478"/>
      <c r="L21" s="1496"/>
      <c r="M21" s="1496"/>
      <c r="N21" s="1454"/>
      <c r="O21" s="1500" t="s">
        <v>1228</v>
      </c>
      <c r="P21" s="1500" t="s">
        <v>1228</v>
      </c>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1241</v>
      </c>
      <c r="I25" s="587" t="s">
        <v>434</v>
      </c>
      <c r="J25" s="1" t="s">
        <v>1242</v>
      </c>
      <c r="K25" s="1656" t="s">
        <v>435</v>
      </c>
      <c r="L25" s="1657"/>
      <c r="M25" s="1495"/>
      <c r="N25" s="1452"/>
      <c r="O25" s="427" t="s">
        <v>1244</v>
      </c>
      <c r="P25" s="427" t="s">
        <v>1244</v>
      </c>
    </row>
    <row r="26" spans="2:16" ht="54.75" customHeight="1" x14ac:dyDescent="0.25">
      <c r="B26" s="1525"/>
      <c r="C26" s="1484"/>
      <c r="D26" s="1484"/>
      <c r="E26" s="1484"/>
      <c r="F26" s="1456"/>
      <c r="G26" s="518" t="s">
        <v>436</v>
      </c>
      <c r="H26" s="487">
        <v>2020</v>
      </c>
      <c r="I26" s="587" t="s">
        <v>437</v>
      </c>
      <c r="J26" s="487">
        <v>2021</v>
      </c>
      <c r="K26" s="1490"/>
      <c r="L26" s="1478"/>
      <c r="M26" s="1496"/>
      <c r="N26" s="1454"/>
      <c r="O26" s="373" t="s">
        <v>1244</v>
      </c>
      <c r="P26" s="373" t="s">
        <v>1275</v>
      </c>
    </row>
    <row r="27" spans="2:16" ht="75" customHeight="1" x14ac:dyDescent="0.25">
      <c r="B27" s="77" t="s">
        <v>438</v>
      </c>
      <c r="C27" s="1488" t="s">
        <v>439</v>
      </c>
      <c r="D27" s="1428"/>
      <c r="E27" s="1428"/>
      <c r="F27" s="1428"/>
      <c r="G27" s="1428"/>
      <c r="H27" s="1428"/>
      <c r="I27" s="1436"/>
      <c r="J27" s="950">
        <v>11242007</v>
      </c>
      <c r="K27" s="1490"/>
      <c r="L27" s="1478"/>
      <c r="M27" s="1496"/>
      <c r="N27" s="1454"/>
      <c r="O27" s="1565" t="s">
        <v>1244</v>
      </c>
      <c r="P27" s="1565" t="s">
        <v>1244</v>
      </c>
    </row>
    <row r="28" spans="2:16" ht="32.25" customHeight="1" x14ac:dyDescent="0.25">
      <c r="B28" s="430"/>
      <c r="C28" s="550" t="s">
        <v>395</v>
      </c>
      <c r="D28" s="1461" t="s">
        <v>440</v>
      </c>
      <c r="E28" s="1428"/>
      <c r="F28" s="1428"/>
      <c r="G28" s="1428"/>
      <c r="H28" s="1428"/>
      <c r="I28" s="1436"/>
      <c r="J28" s="589">
        <v>18545558.466666661</v>
      </c>
      <c r="K28" s="1490"/>
      <c r="L28" s="1478"/>
      <c r="M28" s="1496"/>
      <c r="N28" s="1454"/>
      <c r="O28" s="1475"/>
      <c r="P28" s="1475"/>
    </row>
    <row r="29" spans="2:16" ht="29.25" customHeight="1" x14ac:dyDescent="0.25">
      <c r="B29" s="519" t="s">
        <v>441</v>
      </c>
      <c r="C29" s="1461" t="s">
        <v>442</v>
      </c>
      <c r="D29" s="1428"/>
      <c r="E29" s="1428"/>
      <c r="F29" s="1428"/>
      <c r="G29" s="1436"/>
      <c r="H29" s="1652" t="s">
        <v>3964</v>
      </c>
      <c r="I29" s="1448"/>
      <c r="J29" s="1445"/>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9"/>
      <c r="M30" s="1484"/>
      <c r="N30" s="1481"/>
      <c r="O30" s="429" t="s">
        <v>1246</v>
      </c>
      <c r="P30" s="382"/>
    </row>
    <row r="31" spans="2:16" ht="59.25" customHeight="1" thickBot="1" x14ac:dyDescent="0.3">
      <c r="B31" s="221" t="s">
        <v>444</v>
      </c>
      <c r="C31" s="1649" t="s">
        <v>445</v>
      </c>
      <c r="D31" s="1468"/>
      <c r="E31" s="1468"/>
      <c r="F31" s="1468"/>
      <c r="G31" s="1468"/>
      <c r="H31" s="1468"/>
      <c r="I31" s="1468"/>
      <c r="J31" s="437" t="s">
        <v>55</v>
      </c>
      <c r="K31" s="512" t="s">
        <v>446</v>
      </c>
      <c r="L31" s="1650" t="s">
        <v>3965</v>
      </c>
      <c r="M31" s="1424"/>
      <c r="N31" s="1578"/>
      <c r="O31" s="435" t="s">
        <v>1725</v>
      </c>
      <c r="P31" s="435" t="s">
        <v>2703</v>
      </c>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94.5" customHeight="1" thickBot="1" x14ac:dyDescent="0.3">
      <c r="B33" s="436" t="s">
        <v>448</v>
      </c>
      <c r="C33" s="1649" t="s">
        <v>449</v>
      </c>
      <c r="D33" s="1468"/>
      <c r="E33" s="1468"/>
      <c r="F33" s="1468"/>
      <c r="G33" s="1468"/>
      <c r="H33" s="1468"/>
      <c r="I33" s="1468"/>
      <c r="J33" s="590" t="s">
        <v>55</v>
      </c>
      <c r="K33" s="434" t="s">
        <v>446</v>
      </c>
      <c r="L33" s="1651" t="s">
        <v>3966</v>
      </c>
      <c r="M33" s="1468"/>
      <c r="N33" s="1469"/>
      <c r="O33" s="591" t="s">
        <v>1250</v>
      </c>
      <c r="P33" s="373" t="s">
        <v>1254</v>
      </c>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11242007</v>
      </c>
      <c r="H36" s="595" t="s">
        <v>2769</v>
      </c>
      <c r="I36" s="1632" t="s">
        <v>3967</v>
      </c>
      <c r="J36" s="1436"/>
      <c r="K36" s="1642"/>
      <c r="L36" s="1428"/>
      <c r="M36" s="1428"/>
      <c r="N36" s="1429"/>
      <c r="O36" s="1475"/>
      <c r="P36" s="1475"/>
    </row>
    <row r="37" spans="2:17" ht="49.5" customHeight="1" x14ac:dyDescent="0.25">
      <c r="B37" s="419" t="s">
        <v>402</v>
      </c>
      <c r="C37" s="1461" t="s">
        <v>457</v>
      </c>
      <c r="D37" s="1428"/>
      <c r="E37" s="1428"/>
      <c r="F37" s="1436"/>
      <c r="G37" s="594">
        <v>0</v>
      </c>
      <c r="H37" s="595" t="s">
        <v>2769</v>
      </c>
      <c r="I37" s="1632" t="s">
        <v>93</v>
      </c>
      <c r="J37" s="1436"/>
      <c r="K37" s="1642"/>
      <c r="L37" s="1428"/>
      <c r="M37" s="1428"/>
      <c r="N37" s="1429"/>
      <c r="O37" s="1475"/>
      <c r="P37" s="1475"/>
    </row>
    <row r="38" spans="2:17" ht="45" customHeight="1" thickBot="1" x14ac:dyDescent="0.3">
      <c r="B38" s="421" t="s">
        <v>404</v>
      </c>
      <c r="C38" s="1459" t="s">
        <v>458</v>
      </c>
      <c r="D38" s="1448"/>
      <c r="E38" s="1448"/>
      <c r="F38" s="1445"/>
      <c r="G38" s="866">
        <v>11242007</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2124"/>
      <c r="L40" s="1424"/>
      <c r="M40" s="1424"/>
      <c r="N40" s="1578"/>
      <c r="O40" s="388" t="s">
        <v>1250</v>
      </c>
      <c r="P40" s="375" t="s">
        <v>1254</v>
      </c>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1730</v>
      </c>
      <c r="P42" s="1500" t="s">
        <v>1730</v>
      </c>
    </row>
    <row r="43" spans="2:17" ht="28.5" customHeight="1" x14ac:dyDescent="0.25">
      <c r="B43" s="419" t="s">
        <v>395</v>
      </c>
      <c r="C43" s="1637" t="s">
        <v>470</v>
      </c>
      <c r="D43" s="1428"/>
      <c r="E43" s="1436"/>
      <c r="F43" s="14" t="s">
        <v>55</v>
      </c>
      <c r="G43" s="1891">
        <v>9241612.3900000006</v>
      </c>
      <c r="H43" s="1436"/>
      <c r="I43" s="1639" t="s">
        <v>2769</v>
      </c>
      <c r="J43" s="1436"/>
      <c r="K43" s="1633">
        <v>6460442.4666666659</v>
      </c>
      <c r="L43" s="1436"/>
      <c r="M43" s="448" t="s">
        <v>1731</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2123">
        <v>0</v>
      </c>
      <c r="H45" s="1436"/>
      <c r="I45" s="2083">
        <v>0</v>
      </c>
      <c r="J45" s="1436"/>
      <c r="K45" s="1936">
        <v>0</v>
      </c>
      <c r="L45" s="1436"/>
      <c r="M45" s="951"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9241612.3900000006</v>
      </c>
      <c r="H47" s="1425"/>
      <c r="I47" s="1627"/>
      <c r="J47" s="1425"/>
      <c r="K47" s="1628">
        <v>6460442.4666666659</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86</v>
      </c>
      <c r="G50" s="1631">
        <v>0</v>
      </c>
      <c r="H50" s="1436"/>
      <c r="I50" s="1632" t="s">
        <v>1251</v>
      </c>
      <c r="J50" s="1436"/>
      <c r="K50" s="1633">
        <v>0</v>
      </c>
      <c r="L50" s="1436"/>
      <c r="M50" s="448" t="s">
        <v>86</v>
      </c>
      <c r="N50" s="462"/>
      <c r="O50" s="357" t="s">
        <v>482</v>
      </c>
      <c r="P50" s="429"/>
    </row>
    <row r="51" spans="1:16" s="386" customFormat="1" ht="48" customHeight="1" x14ac:dyDescent="0.25">
      <c r="B51" s="419" t="s">
        <v>402</v>
      </c>
      <c r="C51" s="1461" t="s">
        <v>62</v>
      </c>
      <c r="D51" s="1428"/>
      <c r="E51" s="1436"/>
      <c r="F51" s="14" t="s">
        <v>1259</v>
      </c>
      <c r="G51" s="1631">
        <v>255000</v>
      </c>
      <c r="H51" s="1436"/>
      <c r="I51" s="1632" t="s">
        <v>1251</v>
      </c>
      <c r="J51" s="1436"/>
      <c r="K51" s="1633">
        <v>75000</v>
      </c>
      <c r="L51" s="1436"/>
      <c r="M51" s="448" t="s">
        <v>1261</v>
      </c>
      <c r="N51" s="461" t="s">
        <v>3968</v>
      </c>
      <c r="O51" s="357" t="s">
        <v>483</v>
      </c>
      <c r="P51" s="429"/>
    </row>
    <row r="52" spans="1:16" s="386" customFormat="1" ht="32.25" customHeight="1" x14ac:dyDescent="0.25">
      <c r="B52" s="419" t="s">
        <v>404</v>
      </c>
      <c r="C52" s="1461" t="s">
        <v>101</v>
      </c>
      <c r="D52" s="1428"/>
      <c r="E52" s="1436"/>
      <c r="F52" s="14" t="s">
        <v>1259</v>
      </c>
      <c r="G52" s="1631">
        <v>449648.64000000001</v>
      </c>
      <c r="H52" s="1436"/>
      <c r="I52" s="1632" t="s">
        <v>1251</v>
      </c>
      <c r="J52" s="1436"/>
      <c r="K52" s="1633">
        <v>157440</v>
      </c>
      <c r="L52" s="1436"/>
      <c r="M52" s="448" t="s">
        <v>1261</v>
      </c>
      <c r="N52" s="462" t="s">
        <v>3969</v>
      </c>
      <c r="O52" s="357" t="s">
        <v>483</v>
      </c>
      <c r="P52" s="429"/>
    </row>
    <row r="53" spans="1:16" s="386" customFormat="1" ht="32.25" customHeight="1" x14ac:dyDescent="0.25">
      <c r="B53" s="419" t="s">
        <v>406</v>
      </c>
      <c r="C53" s="1461" t="s">
        <v>484</v>
      </c>
      <c r="D53" s="1428"/>
      <c r="E53" s="1436"/>
      <c r="F53" s="14" t="s">
        <v>70</v>
      </c>
      <c r="G53" s="1631">
        <v>0</v>
      </c>
      <c r="H53" s="1436"/>
      <c r="I53" s="1632" t="s">
        <v>1251</v>
      </c>
      <c r="J53" s="1436"/>
      <c r="K53" s="1633">
        <v>0</v>
      </c>
      <c r="L53" s="1436"/>
      <c r="M53" s="448" t="s">
        <v>86</v>
      </c>
      <c r="N53" s="600"/>
      <c r="O53" s="375"/>
      <c r="P53" s="383"/>
    </row>
    <row r="54" spans="1:16" s="386" customFormat="1" ht="53.25" customHeight="1" x14ac:dyDescent="0.25">
      <c r="B54" s="419" t="s">
        <v>409</v>
      </c>
      <c r="C54" s="1461" t="s">
        <v>302</v>
      </c>
      <c r="D54" s="1428"/>
      <c r="E54" s="1436"/>
      <c r="F54" s="14" t="s">
        <v>1259</v>
      </c>
      <c r="G54" s="1631">
        <v>799850</v>
      </c>
      <c r="H54" s="1436"/>
      <c r="I54" s="1632" t="s">
        <v>1251</v>
      </c>
      <c r="J54" s="1436"/>
      <c r="K54" s="1633">
        <v>848160</v>
      </c>
      <c r="L54" s="1436"/>
      <c r="M54" s="448" t="s">
        <v>1261</v>
      </c>
      <c r="N54" s="812" t="s">
        <v>3970</v>
      </c>
      <c r="O54" s="375" t="s">
        <v>483</v>
      </c>
      <c r="P54" s="383"/>
    </row>
    <row r="55" spans="1:16" ht="46.5" customHeight="1" thickBot="1" x14ac:dyDescent="0.3">
      <c r="B55" s="421" t="s">
        <v>411</v>
      </c>
      <c r="C55" s="1459" t="s">
        <v>485</v>
      </c>
      <c r="D55" s="1448"/>
      <c r="E55" s="1445"/>
      <c r="F55" s="464"/>
      <c r="G55" s="1626">
        <v>1504498.64</v>
      </c>
      <c r="H55" s="1425"/>
      <c r="I55" s="1627"/>
      <c r="J55" s="1425"/>
      <c r="K55" s="1628">
        <v>1080600</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3" customHeight="1" x14ac:dyDescent="0.25">
      <c r="B57" s="604" t="s">
        <v>487</v>
      </c>
      <c r="C57" s="1630" t="s">
        <v>488</v>
      </c>
      <c r="D57" s="1428"/>
      <c r="E57" s="1428"/>
      <c r="F57" s="1428"/>
      <c r="G57" s="1428"/>
      <c r="H57" s="1428"/>
      <c r="I57" s="1436"/>
      <c r="J57" s="605">
        <v>0.85999598963756474</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1</v>
      </c>
      <c r="K58" s="476" t="s">
        <v>446</v>
      </c>
      <c r="L58" s="1622"/>
      <c r="M58" s="1428"/>
      <c r="N58" s="1429"/>
      <c r="O58" s="1475"/>
      <c r="P58" s="1475"/>
    </row>
    <row r="59" spans="1:16" ht="50.25" customHeight="1" x14ac:dyDescent="0.25">
      <c r="B59" s="606" t="s">
        <v>491</v>
      </c>
      <c r="C59" s="1621" t="s">
        <v>492</v>
      </c>
      <c r="D59" s="1428"/>
      <c r="E59" s="1428"/>
      <c r="F59" s="1428"/>
      <c r="G59" s="1428"/>
      <c r="H59" s="1428"/>
      <c r="I59" s="1436"/>
      <c r="J59" s="607">
        <v>10746111.029999999</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0.95588901785953351</v>
      </c>
      <c r="K60" s="476" t="s">
        <v>393</v>
      </c>
      <c r="L60" s="1622" t="s">
        <v>3971</v>
      </c>
      <c r="M60" s="1428"/>
      <c r="N60" s="1429"/>
      <c r="O60" s="1475"/>
      <c r="P60" s="1475"/>
    </row>
    <row r="61" spans="1:16" ht="75" customHeight="1" x14ac:dyDescent="0.25">
      <c r="B61" s="608" t="s">
        <v>495</v>
      </c>
      <c r="C61" s="1488" t="s">
        <v>496</v>
      </c>
      <c r="D61" s="1428"/>
      <c r="E61" s="1428"/>
      <c r="F61" s="1428"/>
      <c r="G61" s="1428"/>
      <c r="H61" s="1428"/>
      <c r="I61" s="1436"/>
      <c r="J61" s="609">
        <v>0.40662256034083599</v>
      </c>
      <c r="K61" s="476" t="s">
        <v>393</v>
      </c>
      <c r="L61" s="1622" t="s">
        <v>3972</v>
      </c>
      <c r="M61" s="1428"/>
      <c r="N61" s="1429"/>
      <c r="O61" s="1475"/>
      <c r="P61" s="1475"/>
    </row>
    <row r="62" spans="1:16" ht="46.5" customHeight="1" x14ac:dyDescent="0.25">
      <c r="B62" s="608" t="s">
        <v>497</v>
      </c>
      <c r="C62" s="1621" t="s">
        <v>498</v>
      </c>
      <c r="D62" s="1428"/>
      <c r="E62" s="1428"/>
      <c r="F62" s="1428"/>
      <c r="G62" s="1428"/>
      <c r="H62" s="1428"/>
      <c r="I62" s="1436"/>
      <c r="J62" s="605" t="s">
        <v>94</v>
      </c>
      <c r="K62" s="610" t="s">
        <v>446</v>
      </c>
      <c r="L62" s="2122"/>
      <c r="M62" s="1428"/>
      <c r="N62" s="1429"/>
      <c r="O62" s="1475"/>
      <c r="P62" s="1475"/>
    </row>
    <row r="63" spans="1:16" ht="43.5" customHeight="1" x14ac:dyDescent="0.25">
      <c r="B63" s="608" t="s">
        <v>499</v>
      </c>
      <c r="C63" s="1623" t="s">
        <v>500</v>
      </c>
      <c r="D63" s="1428"/>
      <c r="E63" s="1428"/>
      <c r="F63" s="1428"/>
      <c r="G63" s="1428"/>
      <c r="H63" s="1428"/>
      <c r="I63" s="1428"/>
      <c r="J63" s="611">
        <v>0.82206072189778934</v>
      </c>
      <c r="K63" s="610" t="s">
        <v>446</v>
      </c>
      <c r="L63" s="21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2122"/>
      <c r="M64" s="1448"/>
      <c r="N64" s="1466"/>
      <c r="O64" s="1565" t="s">
        <v>1265</v>
      </c>
      <c r="P64" s="1565" t="s">
        <v>1265</v>
      </c>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55</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86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2121"/>
      <c r="J71" s="1448"/>
      <c r="K71" s="1448"/>
      <c r="L71" s="1448"/>
      <c r="M71" s="1448"/>
      <c r="N71" s="1466"/>
      <c r="O71" s="1565" t="s">
        <v>1265</v>
      </c>
      <c r="P71" s="1565" t="s">
        <v>1265</v>
      </c>
    </row>
    <row r="72" spans="2:16" ht="20.25" customHeight="1" x14ac:dyDescent="0.25">
      <c r="B72" s="421" t="s">
        <v>509</v>
      </c>
      <c r="C72" s="1618" t="s">
        <v>510</v>
      </c>
      <c r="D72" s="1428"/>
      <c r="E72" s="1428"/>
      <c r="F72" s="1499" t="s">
        <v>55</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55</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93</v>
      </c>
      <c r="G79" s="1436"/>
      <c r="H79" s="1515"/>
      <c r="I79" s="1479"/>
      <c r="J79" s="1484"/>
      <c r="K79" s="1484"/>
      <c r="L79" s="1484"/>
      <c r="M79" s="1484"/>
      <c r="N79" s="1481"/>
      <c r="O79" s="1471"/>
      <c r="P79" s="1471"/>
    </row>
    <row r="80" spans="2:16" ht="37.5" customHeight="1" thickBot="1" x14ac:dyDescent="0.3">
      <c r="B80" s="479" t="s">
        <v>516</v>
      </c>
      <c r="C80" s="1459" t="s">
        <v>517</v>
      </c>
      <c r="D80" s="1448"/>
      <c r="E80" s="1445"/>
      <c r="F80" s="1616" t="s">
        <v>3973</v>
      </c>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c r="L82" s="1428"/>
      <c r="M82" s="1428"/>
      <c r="N82" s="1436"/>
      <c r="O82" s="1500" t="s">
        <v>1250</v>
      </c>
      <c r="P82" s="1500" t="s">
        <v>1250</v>
      </c>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3974</v>
      </c>
      <c r="G84" s="1428"/>
      <c r="H84" s="1436"/>
      <c r="I84" s="1606">
        <v>17132243</v>
      </c>
      <c r="J84" s="1436"/>
      <c r="K84" s="1607" t="s">
        <v>3975</v>
      </c>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t="s">
        <v>1740</v>
      </c>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58</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55</v>
      </c>
      <c r="L100" s="1436"/>
      <c r="M100" s="1528" t="s">
        <v>55</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28" t="s">
        <v>55</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58</v>
      </c>
      <c r="H104" s="1436"/>
      <c r="I104" s="1528" t="s">
        <v>58</v>
      </c>
      <c r="J104" s="1436"/>
      <c r="K104" s="1528" t="s">
        <v>58</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889" t="s">
        <v>1729</v>
      </c>
      <c r="F106" s="1436"/>
      <c r="G106" s="1528" t="s">
        <v>58</v>
      </c>
      <c r="H106" s="1436"/>
      <c r="I106" s="1528" t="s">
        <v>58</v>
      </c>
      <c r="J106" s="1436"/>
      <c r="K106" s="1528" t="s">
        <v>58</v>
      </c>
      <c r="L106" s="1436"/>
      <c r="M106" s="1528" t="s">
        <v>58</v>
      </c>
      <c r="N106" s="1436"/>
      <c r="O106" s="1475"/>
      <c r="P106" s="1475"/>
    </row>
    <row r="107" spans="2:16" ht="25.5" customHeight="1" x14ac:dyDescent="0.25">
      <c r="B107" s="486" t="s">
        <v>509</v>
      </c>
      <c r="C107" s="1594" t="s">
        <v>550</v>
      </c>
      <c r="D107" s="1428"/>
      <c r="E107" s="1889" t="s">
        <v>1729</v>
      </c>
      <c r="F107" s="1436"/>
      <c r="G107" s="1528" t="s">
        <v>58</v>
      </c>
      <c r="H107" s="1436"/>
      <c r="I107" s="1528" t="s">
        <v>58</v>
      </c>
      <c r="J107" s="1436"/>
      <c r="K107" s="1528" t="s">
        <v>58</v>
      </c>
      <c r="L107" s="1436"/>
      <c r="M107" s="1528" t="s">
        <v>58</v>
      </c>
      <c r="N107" s="1436"/>
      <c r="O107" s="1475"/>
      <c r="P107" s="1475"/>
    </row>
    <row r="108" spans="2:16" ht="25.5" customHeight="1" x14ac:dyDescent="0.25">
      <c r="B108" s="486" t="s">
        <v>511</v>
      </c>
      <c r="C108" s="1594" t="s">
        <v>550</v>
      </c>
      <c r="D108" s="1428"/>
      <c r="E108" s="1889" t="s">
        <v>1729</v>
      </c>
      <c r="F108" s="1436"/>
      <c r="G108" s="1528" t="s">
        <v>58</v>
      </c>
      <c r="H108" s="1436"/>
      <c r="I108" s="1528" t="s">
        <v>58</v>
      </c>
      <c r="J108" s="1436"/>
      <c r="K108" s="1528" t="s">
        <v>58</v>
      </c>
      <c r="L108" s="1436"/>
      <c r="M108" s="1528" t="s">
        <v>58</v>
      </c>
      <c r="N108" s="1436"/>
      <c r="O108" s="1475"/>
      <c r="P108" s="1475"/>
    </row>
    <row r="109" spans="2:16" ht="56.2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112.5" customHeight="1" x14ac:dyDescent="0.25">
      <c r="B111" s="76" t="s">
        <v>553</v>
      </c>
      <c r="C111" s="1591" t="s">
        <v>554</v>
      </c>
      <c r="D111" s="1439"/>
      <c r="E111" s="1439"/>
      <c r="F111" s="1439"/>
      <c r="G111" s="424" t="s">
        <v>55</v>
      </c>
      <c r="H111" s="1592" t="s">
        <v>555</v>
      </c>
      <c r="I111" s="1559"/>
      <c r="J111" s="2032" t="s">
        <v>3976</v>
      </c>
      <c r="K111" s="1439"/>
      <c r="L111" s="1439"/>
      <c r="M111" s="1439"/>
      <c r="N111" s="1440"/>
      <c r="O111" s="389" t="s">
        <v>1269</v>
      </c>
      <c r="P111" s="374" t="s">
        <v>1269</v>
      </c>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30.75" customHeight="1" thickBot="1" x14ac:dyDescent="0.3">
      <c r="B113" s="419" t="s">
        <v>557</v>
      </c>
      <c r="C113" s="1584" t="s">
        <v>558</v>
      </c>
      <c r="D113" s="1428"/>
      <c r="E113" s="1428"/>
      <c r="F113" s="1428"/>
      <c r="G113" s="1428"/>
      <c r="H113" s="1492" t="s">
        <v>3977</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3978</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992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1748</v>
      </c>
      <c r="P117" s="1565" t="s">
        <v>1748</v>
      </c>
    </row>
    <row r="118" spans="2:16" ht="30.75" customHeight="1" x14ac:dyDescent="0.25">
      <c r="B118" s="497" t="s">
        <v>395</v>
      </c>
      <c r="C118" s="1488" t="s">
        <v>565</v>
      </c>
      <c r="D118" s="1428"/>
      <c r="E118" s="1428"/>
      <c r="F118" s="1428"/>
      <c r="G118" s="1436"/>
      <c r="H118" s="1492" t="s">
        <v>93</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t="s">
        <v>1748</v>
      </c>
    </row>
    <row r="120" spans="2:16" ht="67.5" customHeight="1" thickBot="1" x14ac:dyDescent="0.3">
      <c r="B120" s="414" t="s">
        <v>395</v>
      </c>
      <c r="C120" s="1588" t="s">
        <v>565</v>
      </c>
      <c r="D120" s="1448"/>
      <c r="E120" s="1448"/>
      <c r="F120" s="1448"/>
      <c r="G120" s="1445"/>
      <c r="H120" s="1829" t="s">
        <v>3979</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x14ac:dyDescent="0.25">
      <c r="B122" s="488" t="s">
        <v>569</v>
      </c>
      <c r="C122" s="1580" t="s">
        <v>570</v>
      </c>
      <c r="D122" s="1484"/>
      <c r="E122" s="1484"/>
      <c r="F122" s="1456"/>
      <c r="G122" s="1581" t="s">
        <v>571</v>
      </c>
      <c r="H122" s="1428"/>
      <c r="I122" s="1436"/>
      <c r="J122" s="1581" t="s">
        <v>572</v>
      </c>
      <c r="K122" s="1428"/>
      <c r="L122" s="1436"/>
      <c r="M122" s="1582" t="s">
        <v>435</v>
      </c>
      <c r="N122" s="1429"/>
      <c r="O122" s="1583" t="s">
        <v>1275</v>
      </c>
      <c r="P122" s="1583" t="s">
        <v>1275</v>
      </c>
    </row>
    <row r="123" spans="2:16" ht="110.25" customHeight="1" x14ac:dyDescent="0.25">
      <c r="B123" s="497" t="s">
        <v>557</v>
      </c>
      <c r="C123" s="1545" t="s">
        <v>573</v>
      </c>
      <c r="D123" s="1428"/>
      <c r="E123" s="1428"/>
      <c r="F123" s="1436"/>
      <c r="G123" s="1528" t="s">
        <v>1276</v>
      </c>
      <c r="H123" s="1428"/>
      <c r="I123" s="1436"/>
      <c r="J123" s="1528" t="s">
        <v>1276</v>
      </c>
      <c r="K123" s="1428"/>
      <c r="L123" s="1436"/>
      <c r="M123" s="1563"/>
      <c r="N123" s="1429"/>
      <c r="O123" s="1454"/>
      <c r="P123" s="1454"/>
    </row>
    <row r="124" spans="2:16" ht="61.5" customHeight="1" x14ac:dyDescent="0.25">
      <c r="B124" s="497" t="s">
        <v>402</v>
      </c>
      <c r="C124" s="1545" t="s">
        <v>574</v>
      </c>
      <c r="D124" s="1428"/>
      <c r="E124" s="1428"/>
      <c r="F124" s="1436"/>
      <c r="G124" s="1528" t="s">
        <v>1276</v>
      </c>
      <c r="H124" s="1428"/>
      <c r="I124" s="1436"/>
      <c r="J124" s="1528" t="s">
        <v>1276</v>
      </c>
      <c r="K124" s="1428"/>
      <c r="L124" s="1436"/>
      <c r="M124" s="1563"/>
      <c r="N124" s="1429"/>
      <c r="O124" s="1454"/>
      <c r="P124" s="1454"/>
    </row>
    <row r="125" spans="2:16" ht="31.5" customHeight="1" x14ac:dyDescent="0.25">
      <c r="B125" s="497" t="s">
        <v>404</v>
      </c>
      <c r="C125" s="2" t="s">
        <v>419</v>
      </c>
      <c r="D125" s="1545" t="s">
        <v>575</v>
      </c>
      <c r="E125" s="1428"/>
      <c r="F125" s="1436"/>
      <c r="G125" s="1528" t="s">
        <v>1276</v>
      </c>
      <c r="H125" s="1428"/>
      <c r="I125" s="1436"/>
      <c r="J125" s="1528" t="s">
        <v>1276</v>
      </c>
      <c r="K125" s="1428"/>
      <c r="L125" s="1436"/>
      <c r="M125" s="1563"/>
      <c r="N125" s="1429"/>
      <c r="O125" s="1454"/>
      <c r="P125" s="1454"/>
    </row>
    <row r="126" spans="2:16" ht="32.25" customHeight="1" x14ac:dyDescent="0.25">
      <c r="B126" s="497"/>
      <c r="C126" s="613" t="s">
        <v>509</v>
      </c>
      <c r="D126" s="1545" t="s">
        <v>576</v>
      </c>
      <c r="E126" s="1428"/>
      <c r="F126" s="1436"/>
      <c r="G126" s="1528" t="s">
        <v>155</v>
      </c>
      <c r="H126" s="1428"/>
      <c r="I126" s="1436"/>
      <c r="J126" s="1528" t="s">
        <v>155</v>
      </c>
      <c r="K126" s="1428"/>
      <c r="L126" s="1436"/>
      <c r="M126" s="614"/>
      <c r="N126" s="491"/>
      <c r="O126" s="1454"/>
      <c r="P126" s="1454"/>
    </row>
    <row r="127" spans="2:16" ht="45.75" customHeight="1" x14ac:dyDescent="0.25">
      <c r="B127" s="497" t="s">
        <v>406</v>
      </c>
      <c r="C127" s="1545" t="s">
        <v>577</v>
      </c>
      <c r="D127" s="1428"/>
      <c r="E127" s="1428"/>
      <c r="F127" s="1436"/>
      <c r="G127" s="1528" t="s">
        <v>157</v>
      </c>
      <c r="H127" s="1428"/>
      <c r="I127" s="1436"/>
      <c r="J127" s="1528" t="s">
        <v>157</v>
      </c>
      <c r="K127" s="1428"/>
      <c r="L127" s="1436"/>
      <c r="M127" s="1563"/>
      <c r="N127" s="1429"/>
      <c r="O127" s="1454"/>
      <c r="P127" s="1454"/>
    </row>
    <row r="128" spans="2:16" ht="35.25" customHeight="1" x14ac:dyDescent="0.25">
      <c r="B128" s="497" t="s">
        <v>409</v>
      </c>
      <c r="C128" s="1545" t="s">
        <v>578</v>
      </c>
      <c r="D128" s="1428"/>
      <c r="E128" s="1428"/>
      <c r="F128" s="1436"/>
      <c r="G128" s="1528" t="s">
        <v>1751</v>
      </c>
      <c r="H128" s="1428"/>
      <c r="I128" s="1436"/>
      <c r="J128" s="1528" t="s">
        <v>1751</v>
      </c>
      <c r="K128" s="1428"/>
      <c r="L128" s="1436"/>
      <c r="M128" s="1563"/>
      <c r="N128" s="1429"/>
      <c r="O128" s="1454"/>
      <c r="P128" s="1454"/>
    </row>
    <row r="129" spans="1:16" ht="28.5" customHeight="1" x14ac:dyDescent="0.25">
      <c r="B129" s="497" t="s">
        <v>411</v>
      </c>
      <c r="C129" s="1545" t="s">
        <v>121</v>
      </c>
      <c r="D129" s="1428"/>
      <c r="E129" s="1428"/>
      <c r="F129" s="1436"/>
      <c r="G129" s="1528" t="s">
        <v>1276</v>
      </c>
      <c r="H129" s="1428"/>
      <c r="I129" s="1436"/>
      <c r="J129" s="1528" t="s">
        <v>1276</v>
      </c>
      <c r="K129" s="1428"/>
      <c r="L129" s="1436"/>
      <c r="M129" s="1563"/>
      <c r="N129" s="1429"/>
      <c r="O129" s="1454"/>
      <c r="P129" s="1454"/>
    </row>
    <row r="130" spans="1:16" ht="28.5" customHeight="1" x14ac:dyDescent="0.25">
      <c r="B130" s="497" t="s">
        <v>414</v>
      </c>
      <c r="C130" s="1545" t="s">
        <v>122</v>
      </c>
      <c r="D130" s="1428"/>
      <c r="E130" s="1428"/>
      <c r="F130" s="1436"/>
      <c r="G130" s="1528" t="s">
        <v>86</v>
      </c>
      <c r="H130" s="1428"/>
      <c r="I130" s="1436"/>
      <c r="J130" s="1528" t="s">
        <v>70</v>
      </c>
      <c r="K130" s="1428"/>
      <c r="L130" s="1436"/>
      <c r="M130" s="1563"/>
      <c r="N130" s="1429"/>
      <c r="O130" s="1454"/>
      <c r="P130" s="1454"/>
    </row>
    <row r="131" spans="1:16" ht="33.75" customHeight="1" x14ac:dyDescent="0.25">
      <c r="B131" s="497" t="s">
        <v>417</v>
      </c>
      <c r="C131" s="1545" t="s">
        <v>579</v>
      </c>
      <c r="D131" s="1428"/>
      <c r="E131" s="1428"/>
      <c r="F131" s="1436"/>
      <c r="G131" s="1528" t="s">
        <v>1277</v>
      </c>
      <c r="H131" s="1428"/>
      <c r="I131" s="1436"/>
      <c r="J131" s="1528" t="s">
        <v>1277</v>
      </c>
      <c r="K131" s="1428"/>
      <c r="L131" s="1436"/>
      <c r="M131" s="1574"/>
      <c r="N131" s="1429"/>
      <c r="O131" s="1454"/>
      <c r="P131" s="1454"/>
    </row>
    <row r="132" spans="1:16" ht="28.5" customHeight="1" x14ac:dyDescent="0.25">
      <c r="B132" s="497" t="s">
        <v>419</v>
      </c>
      <c r="C132" s="1545" t="s">
        <v>539</v>
      </c>
      <c r="D132" s="1428"/>
      <c r="E132" s="1428"/>
      <c r="F132" s="1436"/>
      <c r="G132" s="1528" t="s">
        <v>157</v>
      </c>
      <c r="H132" s="1428"/>
      <c r="I132" s="1436"/>
      <c r="J132" s="1528" t="s">
        <v>157</v>
      </c>
      <c r="K132" s="1428"/>
      <c r="L132" s="1436"/>
      <c r="M132" s="1574"/>
      <c r="N132" s="1429"/>
      <c r="O132" s="1454"/>
      <c r="P132" s="1454"/>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54"/>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54"/>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54"/>
    </row>
    <row r="136" spans="1:16" ht="28.5" customHeight="1" x14ac:dyDescent="0.25">
      <c r="B136" s="414" t="s">
        <v>546</v>
      </c>
      <c r="C136" s="1545" t="s">
        <v>547</v>
      </c>
      <c r="D136" s="1428"/>
      <c r="E136" s="1428"/>
      <c r="F136" s="1436"/>
      <c r="G136" s="1528" t="s">
        <v>86</v>
      </c>
      <c r="H136" s="1428"/>
      <c r="I136" s="1436"/>
      <c r="J136" s="1528" t="s">
        <v>86</v>
      </c>
      <c r="K136" s="1428"/>
      <c r="L136" s="1436"/>
      <c r="M136" s="1574"/>
      <c r="N136" s="1429"/>
      <c r="O136" s="1454"/>
      <c r="P136" s="1454"/>
    </row>
    <row r="137" spans="1:16" ht="61.5" customHeight="1" thickBot="1" x14ac:dyDescent="0.3">
      <c r="B137" s="615" t="s">
        <v>548</v>
      </c>
      <c r="C137" s="1575" t="s">
        <v>581</v>
      </c>
      <c r="D137" s="1424"/>
      <c r="E137" s="1424"/>
      <c r="F137" s="492" t="s">
        <v>582</v>
      </c>
      <c r="G137" s="952" t="s">
        <v>93</v>
      </c>
      <c r="H137" s="1576" t="s">
        <v>86</v>
      </c>
      <c r="I137" s="1425"/>
      <c r="J137" s="1576" t="s">
        <v>86</v>
      </c>
      <c r="K137" s="1424"/>
      <c r="L137" s="1425"/>
      <c r="M137" s="1577"/>
      <c r="N137" s="1578"/>
      <c r="O137" s="1454"/>
      <c r="P137" s="1454"/>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thickBot="1" x14ac:dyDescent="0.3">
      <c r="A139" s="360"/>
      <c r="B139" s="494" t="s">
        <v>584</v>
      </c>
      <c r="C139" s="1461" t="s">
        <v>585</v>
      </c>
      <c r="D139" s="1428"/>
      <c r="E139" s="1436"/>
      <c r="F139" s="495" t="s">
        <v>586</v>
      </c>
      <c r="G139" s="1568" t="s">
        <v>587</v>
      </c>
      <c r="H139" s="1428"/>
      <c r="I139" s="1428"/>
      <c r="J139" s="1428"/>
      <c r="K139" s="1436"/>
      <c r="L139" s="1571" t="s">
        <v>588</v>
      </c>
      <c r="M139" s="1428"/>
      <c r="N139" s="1428"/>
      <c r="O139" s="1500" t="s">
        <v>1280</v>
      </c>
      <c r="P139" s="1500" t="s">
        <v>1280</v>
      </c>
    </row>
    <row r="140" spans="1:16" ht="19.5" customHeight="1" x14ac:dyDescent="0.25">
      <c r="A140" s="360"/>
      <c r="B140" s="496" t="s">
        <v>395</v>
      </c>
      <c r="C140" s="1461" t="s">
        <v>188</v>
      </c>
      <c r="D140" s="1428"/>
      <c r="E140" s="1436"/>
      <c r="F140" s="14" t="s">
        <v>58</v>
      </c>
      <c r="G140" s="1566" t="s">
        <v>93</v>
      </c>
      <c r="H140" s="1428"/>
      <c r="I140" s="1428"/>
      <c r="J140" s="1428"/>
      <c r="K140" s="1436"/>
      <c r="L140" s="1567" t="s">
        <v>86</v>
      </c>
      <c r="M140" s="1428"/>
      <c r="N140" s="1429"/>
      <c r="O140" s="1475"/>
      <c r="P140" s="1475"/>
    </row>
    <row r="141" spans="1:16" ht="19.5" customHeight="1" x14ac:dyDescent="0.25">
      <c r="A141" s="360"/>
      <c r="B141" s="496" t="s">
        <v>402</v>
      </c>
      <c r="C141" s="1461" t="s">
        <v>189</v>
      </c>
      <c r="D141" s="1428"/>
      <c r="E141" s="1436"/>
      <c r="F141" s="14" t="s">
        <v>58</v>
      </c>
      <c r="G141" s="1566" t="s">
        <v>93</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58</v>
      </c>
      <c r="G142" s="1566" t="s">
        <v>93</v>
      </c>
      <c r="H142" s="1428"/>
      <c r="I142" s="1428"/>
      <c r="J142" s="1428"/>
      <c r="K142" s="1436"/>
      <c r="L142" s="1567" t="s">
        <v>86</v>
      </c>
      <c r="M142" s="1428"/>
      <c r="N142" s="1429"/>
      <c r="O142" s="1475"/>
      <c r="P142" s="1475"/>
    </row>
    <row r="143" spans="1:16" ht="19.5" customHeight="1" x14ac:dyDescent="0.25">
      <c r="A143" s="360"/>
      <c r="B143" s="496" t="s">
        <v>406</v>
      </c>
      <c r="C143" s="1461" t="s">
        <v>191</v>
      </c>
      <c r="D143" s="1428"/>
      <c r="E143" s="1436"/>
      <c r="F143" s="14" t="s">
        <v>58</v>
      </c>
      <c r="G143" s="1566" t="s">
        <v>93</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14" t="s">
        <v>58</v>
      </c>
      <c r="G144" s="1566" t="s">
        <v>93</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14" t="s">
        <v>58</v>
      </c>
      <c r="G145" s="1566" t="s">
        <v>93</v>
      </c>
      <c r="H145" s="1428"/>
      <c r="I145" s="1428"/>
      <c r="J145" s="1428"/>
      <c r="K145" s="1436"/>
      <c r="L145" s="1567" t="s">
        <v>55</v>
      </c>
      <c r="M145" s="1428"/>
      <c r="N145" s="1429"/>
      <c r="O145" s="1475"/>
      <c r="P145" s="1475"/>
    </row>
    <row r="146" spans="1:16" ht="19.5" customHeight="1" x14ac:dyDescent="0.25">
      <c r="A146" s="360"/>
      <c r="B146" s="498" t="s">
        <v>414</v>
      </c>
      <c r="C146" s="1461" t="s">
        <v>194</v>
      </c>
      <c r="D146" s="1428"/>
      <c r="E146" s="1436"/>
      <c r="F146" s="14" t="s">
        <v>58</v>
      </c>
      <c r="G146" s="1566" t="s">
        <v>93</v>
      </c>
      <c r="H146" s="1428"/>
      <c r="I146" s="1428"/>
      <c r="J146" s="1428"/>
      <c r="K146" s="1436"/>
      <c r="L146" s="1567" t="s">
        <v>55</v>
      </c>
      <c r="M146" s="1428"/>
      <c r="N146" s="1429"/>
      <c r="O146" s="1475"/>
      <c r="P146" s="1475"/>
    </row>
    <row r="147" spans="1:16" ht="19.5" customHeight="1" x14ac:dyDescent="0.25">
      <c r="A147" s="360"/>
      <c r="B147" s="498" t="s">
        <v>417</v>
      </c>
      <c r="C147" s="1461" t="s">
        <v>195</v>
      </c>
      <c r="D147" s="1428"/>
      <c r="E147" s="1436"/>
      <c r="F147" s="14" t="s">
        <v>58</v>
      </c>
      <c r="G147" s="1566" t="s">
        <v>93</v>
      </c>
      <c r="H147" s="1428"/>
      <c r="I147" s="1428"/>
      <c r="J147" s="1428"/>
      <c r="K147" s="1436"/>
      <c r="L147" s="1567" t="s">
        <v>55</v>
      </c>
      <c r="M147" s="1428"/>
      <c r="N147" s="1429"/>
      <c r="O147" s="1475"/>
      <c r="P147" s="1475"/>
    </row>
    <row r="148" spans="1:16" ht="19.5" customHeight="1" x14ac:dyDescent="0.25">
      <c r="A148" s="360"/>
      <c r="B148" s="498" t="s">
        <v>419</v>
      </c>
      <c r="C148" s="1461" t="s">
        <v>196</v>
      </c>
      <c r="D148" s="1428"/>
      <c r="E148" s="1436"/>
      <c r="F148" s="14" t="s">
        <v>58</v>
      </c>
      <c r="G148" s="1566" t="s">
        <v>93</v>
      </c>
      <c r="H148" s="1428"/>
      <c r="I148" s="1428"/>
      <c r="J148" s="1428"/>
      <c r="K148" s="1436"/>
      <c r="L148" s="1567" t="s">
        <v>86</v>
      </c>
      <c r="M148" s="1428"/>
      <c r="N148" s="1429"/>
      <c r="O148" s="1475"/>
      <c r="P148" s="1475"/>
    </row>
    <row r="149" spans="1:16" ht="19.5" customHeight="1" x14ac:dyDescent="0.25">
      <c r="A149" s="360"/>
      <c r="B149" s="498" t="s">
        <v>540</v>
      </c>
      <c r="C149" s="1461" t="s">
        <v>197</v>
      </c>
      <c r="D149" s="1428"/>
      <c r="E149" s="1436"/>
      <c r="F149" s="14" t="s">
        <v>58</v>
      </c>
      <c r="G149" s="1566" t="s">
        <v>93</v>
      </c>
      <c r="H149" s="1428"/>
      <c r="I149" s="1428"/>
      <c r="J149" s="1428"/>
      <c r="K149" s="1436"/>
      <c r="L149" s="1567" t="s">
        <v>86</v>
      </c>
      <c r="M149" s="1428"/>
      <c r="N149" s="1429"/>
      <c r="O149" s="1475"/>
      <c r="P149" s="1475"/>
    </row>
    <row r="150" spans="1:16" ht="19.5" customHeight="1" thickBot="1" x14ac:dyDescent="0.3">
      <c r="A150" s="360"/>
      <c r="B150" s="497" t="s">
        <v>542</v>
      </c>
      <c r="C150" s="1461" t="s">
        <v>198</v>
      </c>
      <c r="D150" s="1428"/>
      <c r="E150" s="1436"/>
      <c r="F150" s="14" t="s">
        <v>58</v>
      </c>
      <c r="G150" s="1566" t="s">
        <v>93</v>
      </c>
      <c r="H150" s="1428"/>
      <c r="I150" s="1428"/>
      <c r="J150" s="1428"/>
      <c r="K150" s="1436"/>
      <c r="L150" s="1567" t="s">
        <v>86</v>
      </c>
      <c r="M150" s="1428"/>
      <c r="N150" s="1429"/>
      <c r="O150" s="1422"/>
      <c r="P150" s="1422"/>
    </row>
    <row r="151" spans="1:16" ht="48" customHeight="1" thickBot="1" x14ac:dyDescent="0.3">
      <c r="A151" s="360"/>
      <c r="B151" s="494" t="s">
        <v>589</v>
      </c>
      <c r="C151" s="1488" t="s">
        <v>590</v>
      </c>
      <c r="D151" s="1428"/>
      <c r="E151" s="1436"/>
      <c r="F151" s="495" t="s">
        <v>586</v>
      </c>
      <c r="G151" s="1564" t="s">
        <v>591</v>
      </c>
      <c r="H151" s="1448"/>
      <c r="I151" s="1448"/>
      <c r="J151" s="1448"/>
      <c r="K151" s="1448"/>
      <c r="L151" s="1448"/>
      <c r="M151" s="1448"/>
      <c r="N151" s="1466"/>
      <c r="O151" s="1500" t="s">
        <v>1280</v>
      </c>
      <c r="P151" s="1500" t="s">
        <v>1280</v>
      </c>
    </row>
    <row r="152" spans="1:16" ht="18.75" customHeight="1" x14ac:dyDescent="0.25">
      <c r="A152" s="360"/>
      <c r="B152" s="496" t="s">
        <v>395</v>
      </c>
      <c r="C152" s="1461" t="s">
        <v>188</v>
      </c>
      <c r="D152" s="1428"/>
      <c r="E152" s="1436"/>
      <c r="F152" s="1" t="s">
        <v>58</v>
      </c>
      <c r="G152" s="1557" t="s">
        <v>93</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58</v>
      </c>
      <c r="G153" s="1557" t="s">
        <v>93</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58</v>
      </c>
      <c r="G154" s="1557" t="s">
        <v>93</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58</v>
      </c>
      <c r="G155" s="1557" t="s">
        <v>93</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58</v>
      </c>
      <c r="G156" s="1557" t="s">
        <v>93</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58</v>
      </c>
      <c r="G157" s="1557" t="s">
        <v>93</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58</v>
      </c>
      <c r="G158" s="1557" t="s">
        <v>93</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58</v>
      </c>
      <c r="G159" s="1557" t="s">
        <v>93</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58</v>
      </c>
      <c r="G160" s="1557" t="s">
        <v>93</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58</v>
      </c>
      <c r="G161" s="1557" t="s">
        <v>93</v>
      </c>
      <c r="H161" s="1448"/>
      <c r="I161" s="1448"/>
      <c r="J161" s="1448"/>
      <c r="K161" s="1448"/>
      <c r="L161" s="1448"/>
      <c r="M161" s="1448"/>
      <c r="N161" s="1466"/>
      <c r="O161" s="1475"/>
      <c r="P161" s="1475"/>
    </row>
    <row r="162" spans="1:16" ht="18.75" customHeight="1" thickBot="1" x14ac:dyDescent="0.3">
      <c r="A162" s="360"/>
      <c r="B162" s="497" t="s">
        <v>542</v>
      </c>
      <c r="C162" s="1461" t="s">
        <v>198</v>
      </c>
      <c r="D162" s="1428"/>
      <c r="E162" s="1436"/>
      <c r="F162" s="1" t="s">
        <v>58</v>
      </c>
      <c r="G162" s="1557" t="s">
        <v>93</v>
      </c>
      <c r="H162" s="1448"/>
      <c r="I162" s="1448"/>
      <c r="J162" s="1448"/>
      <c r="K162" s="1448"/>
      <c r="L162" s="1448"/>
      <c r="M162" s="1448"/>
      <c r="N162" s="1466"/>
      <c r="O162" s="1422"/>
      <c r="P162" s="1422"/>
    </row>
    <row r="163" spans="1:16" ht="47.25" customHeight="1" thickBot="1" x14ac:dyDescent="0.3">
      <c r="A163" s="360"/>
      <c r="B163" s="494" t="s">
        <v>592</v>
      </c>
      <c r="C163" s="1488" t="s">
        <v>593</v>
      </c>
      <c r="D163" s="1428"/>
      <c r="E163" s="1436"/>
      <c r="F163" s="495" t="s">
        <v>586</v>
      </c>
      <c r="G163" s="1568" t="s">
        <v>594</v>
      </c>
      <c r="H163" s="1428"/>
      <c r="I163" s="1428"/>
      <c r="J163" s="1428"/>
      <c r="K163" s="1436"/>
      <c r="L163" s="1569" t="s">
        <v>588</v>
      </c>
      <c r="M163" s="1428"/>
      <c r="N163" s="1429"/>
      <c r="O163" s="1500" t="s">
        <v>1280</v>
      </c>
      <c r="P163" s="1500" t="s">
        <v>1280</v>
      </c>
    </row>
    <row r="164" spans="1:16" ht="33" customHeight="1" x14ac:dyDescent="0.25">
      <c r="A164" s="360"/>
      <c r="B164" s="499" t="s">
        <v>395</v>
      </c>
      <c r="C164" s="1461" t="s">
        <v>188</v>
      </c>
      <c r="D164" s="1428"/>
      <c r="E164" s="1436"/>
      <c r="F164" s="14" t="s">
        <v>58</v>
      </c>
      <c r="G164" s="1851" t="s">
        <v>3980</v>
      </c>
      <c r="H164" s="1428"/>
      <c r="I164" s="1428"/>
      <c r="J164" s="1428"/>
      <c r="K164" s="1436"/>
      <c r="L164" s="1567" t="s">
        <v>58</v>
      </c>
      <c r="M164" s="1428"/>
      <c r="N164" s="1429"/>
      <c r="O164" s="1475"/>
      <c r="P164" s="1475"/>
    </row>
    <row r="165" spans="1:16" ht="20.25" customHeight="1" x14ac:dyDescent="0.25">
      <c r="A165" s="360"/>
      <c r="B165" s="499" t="s">
        <v>402</v>
      </c>
      <c r="C165" s="1461" t="s">
        <v>189</v>
      </c>
      <c r="D165" s="1428"/>
      <c r="E165" s="1436"/>
      <c r="F165" s="14" t="s">
        <v>58</v>
      </c>
      <c r="G165" s="1851" t="s">
        <v>93</v>
      </c>
      <c r="H165" s="1428"/>
      <c r="I165" s="1428"/>
      <c r="J165" s="1428"/>
      <c r="K165" s="1436"/>
      <c r="L165" s="1567" t="s">
        <v>86</v>
      </c>
      <c r="M165" s="1428"/>
      <c r="N165" s="1429"/>
      <c r="O165" s="1475"/>
      <c r="P165" s="1475"/>
    </row>
    <row r="166" spans="1:16" ht="31.5" customHeight="1" x14ac:dyDescent="0.25">
      <c r="A166" s="360"/>
      <c r="B166" s="499" t="s">
        <v>404</v>
      </c>
      <c r="C166" s="1461" t="s">
        <v>190</v>
      </c>
      <c r="D166" s="1428"/>
      <c r="E166" s="1436"/>
      <c r="F166" s="14" t="s">
        <v>58</v>
      </c>
      <c r="G166" s="1851" t="s">
        <v>3980</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795" t="s">
        <v>93</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795" t="s">
        <v>93</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795" t="s">
        <v>93</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795" t="s">
        <v>93</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795" t="s">
        <v>93</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795" t="s">
        <v>93</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795" t="s">
        <v>93</v>
      </c>
      <c r="H173" s="1428"/>
      <c r="I173" s="1428"/>
      <c r="J173" s="1428"/>
      <c r="K173" s="1436"/>
      <c r="L173" s="1567" t="s">
        <v>86</v>
      </c>
      <c r="M173" s="1428"/>
      <c r="N173" s="1429"/>
      <c r="O173" s="1475"/>
      <c r="P173" s="1475"/>
    </row>
    <row r="174" spans="1:16" ht="20.25" customHeight="1" thickBot="1" x14ac:dyDescent="0.3">
      <c r="A174" s="360"/>
      <c r="B174" s="419" t="s">
        <v>542</v>
      </c>
      <c r="C174" s="1461" t="s">
        <v>198</v>
      </c>
      <c r="D174" s="1428"/>
      <c r="E174" s="1436"/>
      <c r="F174" s="617" t="s">
        <v>58</v>
      </c>
      <c r="G174" s="1795" t="s">
        <v>93</v>
      </c>
      <c r="H174" s="1428"/>
      <c r="I174" s="1428"/>
      <c r="J174" s="1428"/>
      <c r="K174" s="1436"/>
      <c r="L174" s="1567" t="s">
        <v>86</v>
      </c>
      <c r="M174" s="1428"/>
      <c r="N174" s="1429"/>
      <c r="O174" s="1422"/>
      <c r="P174" s="1422"/>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t="s">
        <v>1280</v>
      </c>
    </row>
    <row r="176" spans="1:16" ht="21" customHeight="1" x14ac:dyDescent="0.25">
      <c r="A176" s="360"/>
      <c r="B176" s="499" t="s">
        <v>395</v>
      </c>
      <c r="C176" s="1461" t="s">
        <v>188</v>
      </c>
      <c r="D176" s="1428"/>
      <c r="E176" s="1436"/>
      <c r="F176" s="1" t="s">
        <v>58</v>
      </c>
      <c r="G176" s="1557" t="s">
        <v>93</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93</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93</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93</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93</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93</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93</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93</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93</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93</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58</v>
      </c>
      <c r="G186" s="1557" t="s">
        <v>93</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c r="M187" s="1495"/>
      <c r="N187" s="1452"/>
      <c r="O187" s="1470" t="s">
        <v>1240</v>
      </c>
      <c r="P187" s="1497" t="s">
        <v>1240</v>
      </c>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58</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55</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55</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108" customHeight="1" x14ac:dyDescent="0.25">
      <c r="B193" s="419" t="s">
        <v>402</v>
      </c>
      <c r="C193" s="1459" t="s">
        <v>603</v>
      </c>
      <c r="D193" s="1448"/>
      <c r="E193" s="1448"/>
      <c r="F193" s="1448"/>
      <c r="G193" s="1445"/>
      <c r="H193" s="1556" t="s">
        <v>3981</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1240</v>
      </c>
      <c r="P194" s="1470" t="s">
        <v>1240</v>
      </c>
    </row>
    <row r="195" spans="2:16" ht="21.75" customHeight="1" x14ac:dyDescent="0.25">
      <c r="B195" s="419" t="s">
        <v>395</v>
      </c>
      <c r="C195" s="1461" t="s">
        <v>606</v>
      </c>
      <c r="D195" s="1428"/>
      <c r="E195" s="1428"/>
      <c r="F195" s="1428"/>
      <c r="G195" s="1436"/>
      <c r="H195" s="1462" t="s">
        <v>58</v>
      </c>
      <c r="I195" s="1428"/>
      <c r="J195" s="1436"/>
      <c r="K195" s="1514" t="s">
        <v>446</v>
      </c>
      <c r="L195" s="1563" t="s">
        <v>3982</v>
      </c>
      <c r="M195" s="1448"/>
      <c r="N195" s="1466"/>
      <c r="O195" s="1475"/>
      <c r="P195" s="1475"/>
    </row>
    <row r="196" spans="2:16" ht="21.75" customHeight="1" x14ac:dyDescent="0.25">
      <c r="B196" s="419" t="s">
        <v>402</v>
      </c>
      <c r="C196" s="1461" t="s">
        <v>607</v>
      </c>
      <c r="D196" s="1428"/>
      <c r="E196" s="1428"/>
      <c r="F196" s="1428"/>
      <c r="G196" s="1436"/>
      <c r="H196" s="1462" t="s">
        <v>55</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58</v>
      </c>
      <c r="I197" s="1428"/>
      <c r="J197" s="1436"/>
      <c r="K197" s="1490"/>
      <c r="L197" s="1478"/>
      <c r="M197" s="1496"/>
      <c r="N197" s="1454"/>
      <c r="O197" s="1475"/>
      <c r="P197" s="1475"/>
    </row>
    <row r="198" spans="2:16" ht="37.5" customHeight="1" x14ac:dyDescent="0.25">
      <c r="B198" s="77"/>
      <c r="C198" s="1461" t="s">
        <v>609</v>
      </c>
      <c r="D198" s="1428"/>
      <c r="E198" s="1436"/>
      <c r="F198" s="1528" t="s">
        <v>93</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1240</v>
      </c>
      <c r="P199" s="1470" t="s">
        <v>1240</v>
      </c>
    </row>
    <row r="200" spans="2:16" ht="38.25" customHeight="1" x14ac:dyDescent="0.25">
      <c r="B200" s="503"/>
      <c r="C200" s="1461" t="s">
        <v>611</v>
      </c>
      <c r="D200" s="1428"/>
      <c r="E200" s="1436"/>
      <c r="F200" s="1528" t="s">
        <v>93</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58</v>
      </c>
      <c r="I201" s="1428"/>
      <c r="J201" s="1436"/>
      <c r="K201" s="1490"/>
      <c r="L201" s="1478"/>
      <c r="M201" s="1496"/>
      <c r="N201" s="1454"/>
      <c r="O201" s="1554" t="s">
        <v>1240</v>
      </c>
      <c r="P201" s="1470" t="s">
        <v>1240</v>
      </c>
    </row>
    <row r="202" spans="2:16" ht="27" customHeight="1" x14ac:dyDescent="0.25">
      <c r="B202" s="421" t="s">
        <v>395</v>
      </c>
      <c r="C202" s="1457" t="s">
        <v>614</v>
      </c>
      <c r="D202" s="1428"/>
      <c r="E202" s="1428"/>
      <c r="F202" s="1428"/>
      <c r="G202" s="1428"/>
      <c r="H202" s="1653" t="s">
        <v>108</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t="s">
        <v>1288</v>
      </c>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58</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826" t="s">
        <v>93</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t="s">
        <v>3983</v>
      </c>
      <c r="L218" s="1490"/>
      <c r="M218" s="1478"/>
      <c r="N218" s="1496"/>
      <c r="O218" s="1475"/>
      <c r="P218" s="1475"/>
    </row>
    <row r="219" spans="2:16" ht="30.75" customHeight="1" x14ac:dyDescent="0.25">
      <c r="B219" s="507" t="s">
        <v>631</v>
      </c>
      <c r="C219" s="1461" t="s">
        <v>632</v>
      </c>
      <c r="D219" s="1428"/>
      <c r="E219" s="1436"/>
      <c r="F219" s="1550" t="s">
        <v>3984</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2037" t="s">
        <v>1767</v>
      </c>
      <c r="P220" s="1470" t="s">
        <v>1767</v>
      </c>
    </row>
    <row r="221" spans="2:16" ht="23.25" customHeight="1" x14ac:dyDescent="0.25">
      <c r="B221" s="504" t="s">
        <v>395</v>
      </c>
      <c r="C221" s="1540" t="s">
        <v>635</v>
      </c>
      <c r="D221" s="1428"/>
      <c r="E221" s="1436"/>
      <c r="F221" s="1474" t="s">
        <v>1768</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93</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70</v>
      </c>
      <c r="H227" s="508" t="s">
        <v>446</v>
      </c>
      <c r="I227" s="1536"/>
      <c r="J227" s="1428"/>
      <c r="K227" s="1428"/>
      <c r="L227" s="1428"/>
      <c r="M227" s="1428"/>
      <c r="N227" s="1429"/>
      <c r="O227" s="379"/>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1772</v>
      </c>
      <c r="P228" s="1470" t="s">
        <v>2759</v>
      </c>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55</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86</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t="s">
        <v>3985</v>
      </c>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86</v>
      </c>
      <c r="G234" s="518" t="s">
        <v>446</v>
      </c>
      <c r="H234" s="1537" t="s">
        <v>3986</v>
      </c>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t="s">
        <v>3987</v>
      </c>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c r="I236" s="1448"/>
      <c r="J236" s="1448"/>
      <c r="K236" s="1448"/>
      <c r="L236" s="1448"/>
      <c r="M236" s="1448"/>
      <c r="N236" s="1466"/>
      <c r="O236" s="1500"/>
      <c r="P236" s="1500"/>
    </row>
    <row r="237" spans="1:16" ht="30" customHeight="1" x14ac:dyDescent="0.25">
      <c r="B237" s="504" t="s">
        <v>395</v>
      </c>
      <c r="C237" s="1461" t="s">
        <v>655</v>
      </c>
      <c r="D237" s="1428"/>
      <c r="E237" s="1436"/>
      <c r="F237" s="14" t="s">
        <v>70</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70</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70</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70</v>
      </c>
      <c r="G240" s="1464"/>
      <c r="H240" s="1467"/>
      <c r="I240" s="1468"/>
      <c r="J240" s="1468"/>
      <c r="K240" s="1468"/>
      <c r="L240" s="1468"/>
      <c r="M240" s="1468"/>
      <c r="N240" s="1469"/>
      <c r="O240" s="1422"/>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t="s">
        <v>3988</v>
      </c>
      <c r="J242" s="1495"/>
      <c r="K242" s="1495"/>
      <c r="L242" s="1495"/>
      <c r="M242" s="1495"/>
      <c r="N242" s="1452"/>
      <c r="O242" s="1497" t="s">
        <v>2766</v>
      </c>
      <c r="P242" s="1497" t="s">
        <v>2766</v>
      </c>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1297</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3560</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3459</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08.75"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3290</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7">
        <v>13</v>
      </c>
      <c r="I254" s="527">
        <v>48</v>
      </c>
      <c r="J254" s="623">
        <v>0.27083333333333331</v>
      </c>
      <c r="K254" s="527">
        <v>17369</v>
      </c>
      <c r="L254" s="527">
        <v>84663</v>
      </c>
      <c r="M254" s="624">
        <v>0.20515455393737531</v>
      </c>
      <c r="N254" s="625"/>
      <c r="O254" s="1471"/>
      <c r="P254" s="1475"/>
    </row>
    <row r="255" spans="2:16" ht="20.25" customHeight="1" x14ac:dyDescent="0.25">
      <c r="B255" s="498" t="s">
        <v>509</v>
      </c>
      <c r="C255" s="1519" t="s">
        <v>682</v>
      </c>
      <c r="D255" s="1428"/>
      <c r="E255" s="1428"/>
      <c r="F255" s="1428"/>
      <c r="G255" s="1436"/>
      <c r="H255" s="770" t="s">
        <v>93</v>
      </c>
      <c r="I255" s="771" t="s">
        <v>93</v>
      </c>
      <c r="J255" s="911" t="s">
        <v>93</v>
      </c>
      <c r="K255" s="770" t="s">
        <v>93</v>
      </c>
      <c r="L255" s="771" t="s">
        <v>93</v>
      </c>
      <c r="M255" s="911" t="s">
        <v>93</v>
      </c>
      <c r="N255" s="626"/>
      <c r="O255" s="1470" t="s">
        <v>1301</v>
      </c>
      <c r="P255" s="1470"/>
    </row>
    <row r="256" spans="2:16" ht="36" customHeight="1" x14ac:dyDescent="0.25">
      <c r="B256" s="498" t="s">
        <v>511</v>
      </c>
      <c r="C256" s="1519" t="s">
        <v>683</v>
      </c>
      <c r="D256" s="1428"/>
      <c r="E256" s="1436"/>
      <c r="F256" s="1522"/>
      <c r="G256" s="1436"/>
      <c r="H256" s="529" t="s">
        <v>93</v>
      </c>
      <c r="I256" s="530" t="s">
        <v>93</v>
      </c>
      <c r="J256" s="836" t="s">
        <v>93</v>
      </c>
      <c r="K256" s="529" t="s">
        <v>93</v>
      </c>
      <c r="L256" s="530" t="s">
        <v>93</v>
      </c>
      <c r="M256" s="836" t="s">
        <v>93</v>
      </c>
      <c r="N256" s="626"/>
      <c r="O256" s="1475"/>
      <c r="P256" s="1475"/>
    </row>
    <row r="257" spans="2:16" ht="18" customHeight="1" x14ac:dyDescent="0.25">
      <c r="B257" s="535" t="s">
        <v>402</v>
      </c>
      <c r="C257" s="1523" t="s">
        <v>684</v>
      </c>
      <c r="D257" s="1428"/>
      <c r="E257" s="1428"/>
      <c r="F257" s="1428"/>
      <c r="G257" s="1436"/>
      <c r="H257" s="770" t="s">
        <v>93</v>
      </c>
      <c r="I257" s="771" t="s">
        <v>93</v>
      </c>
      <c r="J257" s="911" t="s">
        <v>93</v>
      </c>
      <c r="K257" s="770" t="s">
        <v>93</v>
      </c>
      <c r="L257" s="771" t="s">
        <v>93</v>
      </c>
      <c r="M257" s="911" t="s">
        <v>93</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t="s">
        <v>3989</v>
      </c>
      <c r="P258" s="1518"/>
    </row>
    <row r="259" spans="2:16" ht="20.25" customHeight="1" x14ac:dyDescent="0.25">
      <c r="B259" s="497" t="s">
        <v>419</v>
      </c>
      <c r="C259" s="1519" t="s">
        <v>686</v>
      </c>
      <c r="D259" s="1428"/>
      <c r="E259" s="1428"/>
      <c r="F259" s="1428"/>
      <c r="G259" s="1436"/>
      <c r="H259" s="770" t="s">
        <v>93</v>
      </c>
      <c r="I259" s="771" t="s">
        <v>93</v>
      </c>
      <c r="J259" s="911" t="s">
        <v>93</v>
      </c>
      <c r="K259" s="770" t="s">
        <v>93</v>
      </c>
      <c r="L259" s="771" t="s">
        <v>93</v>
      </c>
      <c r="M259" s="911" t="s">
        <v>93</v>
      </c>
      <c r="N259" s="629"/>
      <c r="O259" s="1475"/>
      <c r="P259" s="1475"/>
    </row>
    <row r="260" spans="2:16" ht="20.25" customHeight="1" x14ac:dyDescent="0.25">
      <c r="B260" s="497" t="s">
        <v>509</v>
      </c>
      <c r="C260" s="1520" t="s">
        <v>687</v>
      </c>
      <c r="D260" s="1428"/>
      <c r="E260" s="1428"/>
      <c r="F260" s="1428"/>
      <c r="G260" s="537"/>
      <c r="H260" s="527">
        <v>10</v>
      </c>
      <c r="I260" s="527">
        <v>48</v>
      </c>
      <c r="J260" s="623">
        <v>0.20833333333333329</v>
      </c>
      <c r="K260" s="527">
        <v>35975</v>
      </c>
      <c r="L260" s="527">
        <v>115039</v>
      </c>
      <c r="M260" s="624">
        <v>0.3127200340754005</v>
      </c>
      <c r="N260" s="629"/>
      <c r="O260" s="1475"/>
      <c r="P260" s="1475"/>
    </row>
    <row r="261" spans="2:16" ht="20.25" customHeight="1" x14ac:dyDescent="0.25">
      <c r="B261" s="497" t="s">
        <v>511</v>
      </c>
      <c r="C261" s="1519" t="s">
        <v>688</v>
      </c>
      <c r="D261" s="1428"/>
      <c r="E261" s="1428"/>
      <c r="F261" s="1428"/>
      <c r="G261" s="1436"/>
      <c r="H261" s="770" t="s">
        <v>93</v>
      </c>
      <c r="I261" s="771" t="s">
        <v>93</v>
      </c>
      <c r="J261" s="911" t="s">
        <v>93</v>
      </c>
      <c r="K261" s="770" t="s">
        <v>93</v>
      </c>
      <c r="L261" s="771" t="s">
        <v>93</v>
      </c>
      <c r="M261" s="911"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770" t="s">
        <v>93</v>
      </c>
      <c r="I263" s="771" t="s">
        <v>93</v>
      </c>
      <c r="J263" s="911" t="s">
        <v>93</v>
      </c>
      <c r="K263" s="770" t="s">
        <v>93</v>
      </c>
      <c r="L263" s="771" t="s">
        <v>93</v>
      </c>
      <c r="M263" s="911" t="s">
        <v>93</v>
      </c>
      <c r="N263" s="631"/>
      <c r="O263" s="1475"/>
      <c r="P263" s="1475"/>
    </row>
    <row r="264" spans="2:16" ht="20.25" customHeight="1" x14ac:dyDescent="0.25">
      <c r="B264" s="497" t="s">
        <v>509</v>
      </c>
      <c r="C264" s="1519" t="s">
        <v>691</v>
      </c>
      <c r="D264" s="1428"/>
      <c r="E264" s="1428"/>
      <c r="F264" s="1428"/>
      <c r="G264" s="1436"/>
      <c r="H264" s="770" t="s">
        <v>93</v>
      </c>
      <c r="I264" s="771" t="s">
        <v>93</v>
      </c>
      <c r="J264" s="911" t="s">
        <v>93</v>
      </c>
      <c r="K264" s="770" t="s">
        <v>93</v>
      </c>
      <c r="L264" s="771" t="s">
        <v>93</v>
      </c>
      <c r="M264" s="911" t="s">
        <v>93</v>
      </c>
      <c r="N264" s="629"/>
      <c r="O264" s="1475"/>
      <c r="P264" s="1475"/>
    </row>
    <row r="265" spans="2:16" ht="20.25" customHeight="1" x14ac:dyDescent="0.25">
      <c r="B265" s="535" t="s">
        <v>409</v>
      </c>
      <c r="C265" s="1508" t="s">
        <v>692</v>
      </c>
      <c r="D265" s="1428"/>
      <c r="E265" s="1428"/>
      <c r="F265" s="1428"/>
      <c r="G265" s="1428"/>
      <c r="H265" s="527">
        <v>36</v>
      </c>
      <c r="I265" s="527">
        <v>48</v>
      </c>
      <c r="J265" s="623">
        <v>0.75</v>
      </c>
      <c r="K265" s="527">
        <v>11232</v>
      </c>
      <c r="L265" s="527">
        <v>68507</v>
      </c>
      <c r="M265" s="624">
        <v>0.163954048491395</v>
      </c>
      <c r="N265" s="632"/>
      <c r="O265" s="1475"/>
      <c r="P265" s="1475"/>
    </row>
    <row r="266" spans="2:16" ht="20.25" customHeight="1" x14ac:dyDescent="0.25">
      <c r="B266" s="535" t="s">
        <v>411</v>
      </c>
      <c r="C266" s="1508" t="s">
        <v>621</v>
      </c>
      <c r="D266" s="1428"/>
      <c r="E266" s="1428"/>
      <c r="F266" s="1428"/>
      <c r="G266" s="1428"/>
      <c r="H266" s="770" t="s">
        <v>93</v>
      </c>
      <c r="I266" s="771" t="s">
        <v>93</v>
      </c>
      <c r="J266" s="911" t="s">
        <v>93</v>
      </c>
      <c r="K266" s="770" t="s">
        <v>93</v>
      </c>
      <c r="L266" s="771" t="s">
        <v>93</v>
      </c>
      <c r="M266" s="911" t="s">
        <v>93</v>
      </c>
      <c r="N266" s="632"/>
      <c r="O266" s="1475"/>
      <c r="P266" s="1475"/>
    </row>
    <row r="267" spans="2:16" ht="20.25" customHeight="1" x14ac:dyDescent="0.25">
      <c r="B267" s="535" t="s">
        <v>414</v>
      </c>
      <c r="C267" s="1508" t="s">
        <v>121</v>
      </c>
      <c r="D267" s="1428"/>
      <c r="E267" s="1428"/>
      <c r="F267" s="1428"/>
      <c r="G267" s="1428"/>
      <c r="H267" s="527">
        <v>16</v>
      </c>
      <c r="I267" s="527">
        <v>48</v>
      </c>
      <c r="J267" s="623">
        <v>0.33333333333333331</v>
      </c>
      <c r="K267" s="527">
        <v>17413</v>
      </c>
      <c r="L267" s="527">
        <v>83646</v>
      </c>
      <c r="M267" s="624">
        <v>0.20817492767137699</v>
      </c>
      <c r="N267" s="632"/>
      <c r="O267" s="1475"/>
      <c r="P267" s="1475"/>
    </row>
    <row r="268" spans="2:16" ht="20.25" customHeight="1" x14ac:dyDescent="0.25">
      <c r="B268" s="535" t="s">
        <v>417</v>
      </c>
      <c r="C268" s="1508" t="s">
        <v>122</v>
      </c>
      <c r="D268" s="1428"/>
      <c r="E268" s="1428"/>
      <c r="F268" s="1428"/>
      <c r="G268" s="1428"/>
      <c r="H268" s="770" t="s">
        <v>93</v>
      </c>
      <c r="I268" s="771" t="s">
        <v>93</v>
      </c>
      <c r="J268" s="911" t="s">
        <v>93</v>
      </c>
      <c r="K268" s="770" t="s">
        <v>93</v>
      </c>
      <c r="L268" s="771" t="s">
        <v>93</v>
      </c>
      <c r="M268" s="911" t="s">
        <v>93</v>
      </c>
      <c r="N268" s="875"/>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770" t="s">
        <v>93</v>
      </c>
      <c r="I270" s="771" t="s">
        <v>93</v>
      </c>
      <c r="J270" s="911" t="s">
        <v>93</v>
      </c>
      <c r="K270" s="770" t="s">
        <v>93</v>
      </c>
      <c r="L270" s="771" t="s">
        <v>93</v>
      </c>
      <c r="M270" s="911" t="s">
        <v>93</v>
      </c>
      <c r="N270" s="631"/>
      <c r="O270" s="1475"/>
      <c r="P270" s="1475"/>
    </row>
    <row r="271" spans="2:16" ht="20.25" customHeight="1" x14ac:dyDescent="0.25">
      <c r="B271" s="497" t="s">
        <v>509</v>
      </c>
      <c r="C271" s="1517" t="s">
        <v>695</v>
      </c>
      <c r="D271" s="1428"/>
      <c r="E271" s="1428"/>
      <c r="F271" s="1428"/>
      <c r="G271" s="1436"/>
      <c r="H271" s="770" t="s">
        <v>93</v>
      </c>
      <c r="I271" s="771" t="s">
        <v>93</v>
      </c>
      <c r="J271" s="911" t="s">
        <v>93</v>
      </c>
      <c r="K271" s="770" t="s">
        <v>93</v>
      </c>
      <c r="L271" s="771" t="s">
        <v>93</v>
      </c>
      <c r="M271" s="911" t="s">
        <v>93</v>
      </c>
      <c r="N271" s="629"/>
      <c r="O271" s="1475"/>
      <c r="P271" s="1475"/>
    </row>
    <row r="272" spans="2:16" ht="18" customHeight="1" x14ac:dyDescent="0.25">
      <c r="B272" s="535" t="s">
        <v>540</v>
      </c>
      <c r="C272" s="1508" t="s">
        <v>547</v>
      </c>
      <c r="D272" s="1428"/>
      <c r="E272" s="1428"/>
      <c r="F272" s="1428"/>
      <c r="G272" s="1428"/>
      <c r="H272" s="770" t="s">
        <v>93</v>
      </c>
      <c r="I272" s="771" t="s">
        <v>93</v>
      </c>
      <c r="J272" s="911" t="s">
        <v>93</v>
      </c>
      <c r="K272" s="770" t="s">
        <v>93</v>
      </c>
      <c r="L272" s="771" t="s">
        <v>93</v>
      </c>
      <c r="M272" s="911" t="s">
        <v>93</v>
      </c>
      <c r="N272" s="875"/>
      <c r="O272" s="1475"/>
      <c r="P272" s="1475"/>
    </row>
    <row r="273" spans="2:16" ht="43.5" customHeight="1" x14ac:dyDescent="0.25">
      <c r="B273" s="421" t="s">
        <v>542</v>
      </c>
      <c r="C273" s="1461" t="s">
        <v>696</v>
      </c>
      <c r="D273" s="1428"/>
      <c r="E273" s="1428"/>
      <c r="F273" s="1428"/>
      <c r="G273" s="1436"/>
      <c r="H273" s="777">
        <v>75</v>
      </c>
      <c r="I273" s="777">
        <v>192</v>
      </c>
      <c r="J273" s="627">
        <v>0.390625</v>
      </c>
      <c r="K273" s="777">
        <v>81989</v>
      </c>
      <c r="L273" s="777">
        <v>351855</v>
      </c>
      <c r="M273" s="628">
        <v>0.23301928351167381</v>
      </c>
      <c r="N273" s="632"/>
      <c r="O273" s="1471"/>
      <c r="P273" s="1471"/>
    </row>
    <row r="274" spans="2:16" ht="53.25" customHeight="1" thickBot="1" x14ac:dyDescent="0.3">
      <c r="B274" s="452" t="s">
        <v>697</v>
      </c>
      <c r="C274" s="1509" t="s">
        <v>698</v>
      </c>
      <c r="D274" s="1424"/>
      <c r="E274" s="1424"/>
      <c r="F274" s="1424"/>
      <c r="G274" s="1425"/>
      <c r="H274" s="1887" t="s">
        <v>3990</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910" t="s">
        <v>3991</v>
      </c>
      <c r="M276" s="1495"/>
      <c r="N276" s="1452"/>
      <c r="O276" s="502" t="s">
        <v>2745</v>
      </c>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t="s">
        <v>2772</v>
      </c>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93</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313</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t="s">
        <v>3992</v>
      </c>
      <c r="M282" s="1448"/>
      <c r="N282" s="1466"/>
      <c r="O282" s="1506" t="s">
        <v>1240</v>
      </c>
      <c r="P282" s="1506"/>
    </row>
    <row r="283" spans="2:16" ht="46.5" customHeight="1" x14ac:dyDescent="0.25">
      <c r="B283" s="77" t="s">
        <v>712</v>
      </c>
      <c r="C283" s="1461" t="s">
        <v>713</v>
      </c>
      <c r="D283" s="1428"/>
      <c r="E283" s="1428"/>
      <c r="F283" s="1428"/>
      <c r="G283" s="1436"/>
      <c r="H283" s="1462" t="s">
        <v>67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320</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320</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55</v>
      </c>
      <c r="I286" s="1448"/>
      <c r="J286" s="1445"/>
      <c r="K286" s="1490"/>
      <c r="L286" s="1478"/>
      <c r="M286" s="1496"/>
      <c r="N286" s="1454"/>
      <c r="O286" s="1500" t="s">
        <v>1240</v>
      </c>
      <c r="P286" s="1500"/>
    </row>
    <row r="287" spans="2:16" ht="32.25" customHeight="1" thickBot="1" x14ac:dyDescent="0.3">
      <c r="B287" s="452" t="s">
        <v>395</v>
      </c>
      <c r="C287" s="1423" t="s">
        <v>719</v>
      </c>
      <c r="D287" s="1424"/>
      <c r="E287" s="1424"/>
      <c r="F287" s="1424"/>
      <c r="G287" s="1425"/>
      <c r="H287" s="1501" t="s">
        <v>331</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c r="M289" s="1495"/>
      <c r="N289" s="1452"/>
      <c r="O289" s="1497" t="s">
        <v>2779</v>
      </c>
      <c r="P289" s="1497"/>
    </row>
    <row r="290" spans="1:16" ht="30.75" customHeight="1" x14ac:dyDescent="0.25">
      <c r="B290" s="418" t="s">
        <v>395</v>
      </c>
      <c r="C290" s="1491" t="s">
        <v>723</v>
      </c>
      <c r="D290" s="1484"/>
      <c r="E290" s="1484"/>
      <c r="F290" s="1484"/>
      <c r="G290" s="1484"/>
      <c r="H290" s="1462" t="s">
        <v>55</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1306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93</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1306</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1240</v>
      </c>
      <c r="P296" s="1470" t="s">
        <v>1240</v>
      </c>
    </row>
    <row r="297" spans="1:16" ht="39.75" customHeight="1" x14ac:dyDescent="0.25">
      <c r="A297" s="360"/>
      <c r="B297" s="549" t="s">
        <v>395</v>
      </c>
      <c r="C297" s="1476" t="s">
        <v>732</v>
      </c>
      <c r="D297" s="1448"/>
      <c r="E297" s="1448"/>
      <c r="F297" s="1448"/>
      <c r="G297" s="1448"/>
      <c r="H297" s="1448"/>
      <c r="I297" s="1448"/>
      <c r="J297" s="1448"/>
      <c r="K297" s="1448"/>
      <c r="L297" s="1477" t="s">
        <v>446</v>
      </c>
      <c r="M297" s="1480" t="s">
        <v>3993</v>
      </c>
      <c r="N297" s="1466"/>
      <c r="O297" s="1475"/>
      <c r="P297" s="1475"/>
    </row>
    <row r="298" spans="1:16" ht="19.5" customHeight="1" x14ac:dyDescent="0.25">
      <c r="A298" s="360"/>
      <c r="B298" s="549"/>
      <c r="C298" s="509" t="s">
        <v>419</v>
      </c>
      <c r="D298" s="1461" t="s">
        <v>733</v>
      </c>
      <c r="E298" s="1428"/>
      <c r="F298" s="1428"/>
      <c r="G298" s="1428"/>
      <c r="H298" s="1428"/>
      <c r="I298" s="1436"/>
      <c r="J298" s="1462" t="s">
        <v>2246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1179</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3994</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t="s">
        <v>351</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2246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3995</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1</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2246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1179</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3996</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t="s">
        <v>351</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1179</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3997</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344</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3998</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2246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3999</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2246</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4000</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347</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1179</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93</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t="s">
        <v>351</v>
      </c>
      <c r="K336" s="1436"/>
      <c r="L336" s="1479"/>
      <c r="M336" s="1479"/>
      <c r="N336" s="1481"/>
      <c r="O336" s="1471"/>
      <c r="P336" s="1471"/>
    </row>
    <row r="337" spans="1:16" ht="48.75" customHeight="1" x14ac:dyDescent="0.25">
      <c r="A337" s="360"/>
      <c r="B337" s="550" t="s">
        <v>746</v>
      </c>
      <c r="C337" s="1457" t="s">
        <v>747</v>
      </c>
      <c r="D337" s="1428"/>
      <c r="E337" s="1428"/>
      <c r="F337" s="1428"/>
      <c r="G337" s="1428"/>
      <c r="H337" s="1" t="s">
        <v>58</v>
      </c>
      <c r="I337" s="552" t="s">
        <v>748</v>
      </c>
      <c r="J337" s="1458"/>
      <c r="K337" s="1428"/>
      <c r="L337" s="1428"/>
      <c r="M337" s="1428"/>
      <c r="N337" s="1429"/>
      <c r="O337" s="378" t="s">
        <v>1240</v>
      </c>
      <c r="P337" s="378"/>
    </row>
    <row r="338" spans="1:16" ht="87.75" customHeight="1" x14ac:dyDescent="0.25">
      <c r="A338" s="360"/>
      <c r="B338" s="550" t="s">
        <v>749</v>
      </c>
      <c r="C338" s="1459" t="s">
        <v>750</v>
      </c>
      <c r="D338" s="1448"/>
      <c r="E338" s="1448"/>
      <c r="F338" s="1448"/>
      <c r="G338" s="1445"/>
      <c r="H338" s="12" t="s">
        <v>70</v>
      </c>
      <c r="I338" s="547" t="s">
        <v>446</v>
      </c>
      <c r="J338" s="1460"/>
      <c r="K338" s="1428"/>
      <c r="L338" s="1428"/>
      <c r="M338" s="1428"/>
      <c r="N338" s="1429"/>
      <c r="O338" s="1470" t="s">
        <v>1240</v>
      </c>
      <c r="P338" s="1470"/>
    </row>
    <row r="339" spans="1:16" ht="47.25" customHeight="1" x14ac:dyDescent="0.25">
      <c r="A339" s="360"/>
      <c r="B339" s="419" t="s">
        <v>395</v>
      </c>
      <c r="C339" s="1459" t="s">
        <v>751</v>
      </c>
      <c r="D339" s="1448"/>
      <c r="E339" s="1448"/>
      <c r="F339" s="1448"/>
      <c r="G339" s="1445"/>
      <c r="H339" s="1700" t="s">
        <v>93</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70</v>
      </c>
      <c r="I340" s="1436"/>
      <c r="J340" s="1463" t="s">
        <v>446</v>
      </c>
      <c r="K340" s="1465"/>
      <c r="L340" s="1448"/>
      <c r="M340" s="1448"/>
      <c r="N340" s="1466"/>
      <c r="O340" s="1421" t="s">
        <v>302</v>
      </c>
      <c r="P340" s="1421"/>
    </row>
    <row r="341" spans="1:16" ht="42.75" customHeight="1" thickBot="1" x14ac:dyDescent="0.3">
      <c r="A341" s="360"/>
      <c r="B341" s="5" t="s">
        <v>395</v>
      </c>
      <c r="C341" s="1423" t="s">
        <v>754</v>
      </c>
      <c r="D341" s="1424"/>
      <c r="E341" s="1424"/>
      <c r="F341" s="1424"/>
      <c r="G341" s="1425"/>
      <c r="H341" s="1426" t="s">
        <v>1306</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93" customHeight="1" x14ac:dyDescent="0.25">
      <c r="A345" s="360"/>
      <c r="B345" s="553" t="s">
        <v>758</v>
      </c>
      <c r="C345" s="1461" t="s">
        <v>759</v>
      </c>
      <c r="D345" s="1428"/>
      <c r="E345" s="1428"/>
      <c r="F345" s="1428"/>
      <c r="G345" s="1436"/>
      <c r="H345" s="2094" t="s">
        <v>4001</v>
      </c>
      <c r="I345" s="1436"/>
      <c r="J345" s="547" t="s">
        <v>446</v>
      </c>
      <c r="K345" s="1691"/>
      <c r="L345" s="1428"/>
      <c r="M345" s="1428"/>
      <c r="N345" s="1429"/>
      <c r="O345" s="1453"/>
      <c r="P345" s="1454"/>
    </row>
    <row r="346" spans="1:16" ht="56.2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60.75" customHeight="1" x14ac:dyDescent="0.25">
      <c r="A347" s="360"/>
      <c r="B347" s="553" t="s">
        <v>762</v>
      </c>
      <c r="C347" s="1461" t="s">
        <v>763</v>
      </c>
      <c r="D347" s="1428"/>
      <c r="E347" s="1428"/>
      <c r="F347" s="1428"/>
      <c r="G347" s="1436"/>
      <c r="H347" s="1503" t="s">
        <v>372</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2796</v>
      </c>
      <c r="I348" s="1450"/>
      <c r="J348" s="547" t="s">
        <v>446</v>
      </c>
      <c r="K348" s="1691" t="s">
        <v>4002</v>
      </c>
      <c r="L348" s="1428"/>
      <c r="M348" s="1428"/>
      <c r="N348" s="1429"/>
      <c r="O348" s="1453"/>
      <c r="P348" s="1454"/>
    </row>
    <row r="349" spans="1:16" ht="63.75" customHeight="1" x14ac:dyDescent="0.25">
      <c r="A349" s="360"/>
      <c r="B349" s="553" t="s">
        <v>766</v>
      </c>
      <c r="C349" s="1461" t="s">
        <v>767</v>
      </c>
      <c r="D349" s="1428"/>
      <c r="E349" s="1428"/>
      <c r="F349" s="1428"/>
      <c r="G349" s="1436"/>
      <c r="H349" s="1499" t="s">
        <v>3302</v>
      </c>
      <c r="I349" s="1445"/>
      <c r="J349" s="547" t="s">
        <v>446</v>
      </c>
      <c r="K349" s="1691" t="s">
        <v>4003</v>
      </c>
      <c r="L349" s="1428"/>
      <c r="M349" s="1428"/>
      <c r="N349" s="1429"/>
      <c r="O349" s="1453"/>
      <c r="P349" s="1454"/>
    </row>
    <row r="350" spans="1:16" ht="108" customHeight="1" x14ac:dyDescent="0.25">
      <c r="A350" s="360"/>
      <c r="B350" s="553" t="s">
        <v>768</v>
      </c>
      <c r="C350" s="1461" t="s">
        <v>769</v>
      </c>
      <c r="D350" s="1428"/>
      <c r="E350" s="1428"/>
      <c r="F350" s="1428"/>
      <c r="G350" s="1436"/>
      <c r="H350" s="1939" t="s">
        <v>4004</v>
      </c>
      <c r="I350" s="1445"/>
      <c r="J350" s="547" t="s">
        <v>446</v>
      </c>
      <c r="K350" s="1691"/>
      <c r="L350" s="1428"/>
      <c r="M350" s="1428"/>
      <c r="N350" s="1429"/>
      <c r="O350" s="1453"/>
      <c r="P350" s="1454"/>
    </row>
    <row r="351" spans="1:16" ht="77.25" customHeight="1" thickBot="1" x14ac:dyDescent="0.3">
      <c r="A351" s="360"/>
      <c r="B351" s="550" t="s">
        <v>770</v>
      </c>
      <c r="C351" s="1645" t="s">
        <v>771</v>
      </c>
      <c r="D351" s="1424"/>
      <c r="E351" s="1424"/>
      <c r="F351" s="1424"/>
      <c r="G351" s="1424"/>
      <c r="H351" s="1462" t="s">
        <v>4005</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5967" priority="108">
      <formula>OR($I$6="No",$I$6="Don't know")</formula>
    </cfRule>
    <cfRule type="containsBlanks" dxfId="5966" priority="275">
      <formula>LEN(TRIM(F8))=0</formula>
    </cfRule>
    <cfRule type="expression" dxfId="5965" priority="279">
      <formula>$N$13="No"</formula>
    </cfRule>
    <cfRule type="expression" dxfId="5964" priority="280">
      <formula>$N$13="Not applicable"</formula>
    </cfRule>
    <cfRule type="expression" dxfId="5963" priority="281">
      <formula>$N$13="Don't know"</formula>
    </cfRule>
  </conditionalFormatting>
  <conditionalFormatting sqref="L164:M174">
    <cfRule type="expression" dxfId="5962" priority="260">
      <formula>$F$197="Don't know"</formula>
    </cfRule>
    <cfRule type="expression" dxfId="5961" priority="261">
      <formula>$F$197="No"</formula>
    </cfRule>
    <cfRule type="expression" dxfId="5960" priority="277">
      <formula>$F$197="Don't know"</formula>
    </cfRule>
    <cfRule type="expression" dxfId="5959" priority="278">
      <formula>$F$197="No"</formula>
    </cfRule>
  </conditionalFormatting>
  <conditionalFormatting sqref="F43:J43 H82 O252 F164:F174 H276:H278 O289 O338 H338 H280:H286 O276:O277 O286 G92:N92 F45:J45 L164:N174 H25:H26 H29:H30 O282 H254:I255 H260:I260 H265:I265 K254:L254 G36:H37 H267:I267 F50:J54">
    <cfRule type="containsBlanks" dxfId="5958" priority="276">
      <formula>LEN(TRIM(F25))=0</formula>
    </cfRule>
  </conditionalFormatting>
  <conditionalFormatting sqref="O33 O82 O89 O111 O117 O119 O194 O201:O203 O122:O137 O19:O21 O25:O28 O30:O31 O64:O68">
    <cfRule type="containsBlanks" dxfId="5957" priority="274">
      <formula>LEN(TRIM(O19))=0</formula>
    </cfRule>
  </conditionalFormatting>
  <conditionalFormatting sqref="I36:J37">
    <cfRule type="containsBlanks" dxfId="5956" priority="273">
      <formula>LEN(TRIM(I36))=0</formula>
    </cfRule>
  </conditionalFormatting>
  <conditionalFormatting sqref="F219 K113 F176:F186 K195 H201 K204:K216 G123:G125 J123:J125 G127:G136 J127:J136">
    <cfRule type="containsBlanks" dxfId="5955" priority="272">
      <formula>LEN(TRIM(F113))=0</formula>
    </cfRule>
  </conditionalFormatting>
  <conditionalFormatting sqref="J27:J28">
    <cfRule type="containsBlanks" dxfId="5954" priority="270">
      <formula>LEN(TRIM(J27))=0</formula>
    </cfRule>
  </conditionalFormatting>
  <conditionalFormatting sqref="G111">
    <cfRule type="containsBlanks" dxfId="5953" priority="271">
      <formula>LEN(TRIM(G111))=0</formula>
    </cfRule>
  </conditionalFormatting>
  <conditionalFormatting sqref="J31">
    <cfRule type="containsBlanks" dxfId="5952" priority="269">
      <formula>LEN(TRIM(J31))=0</formula>
    </cfRule>
  </conditionalFormatting>
  <conditionalFormatting sqref="J33">
    <cfRule type="containsBlanks" dxfId="5951" priority="268">
      <formula>LEN(TRIM(J33))=0</formula>
    </cfRule>
  </conditionalFormatting>
  <conditionalFormatting sqref="K218">
    <cfRule type="containsBlanks" dxfId="5950" priority="259">
      <formula>LEN(TRIM(K218))=0</formula>
    </cfRule>
  </conditionalFormatting>
  <conditionalFormatting sqref="O175">
    <cfRule type="containsBlanks" dxfId="5949" priority="255">
      <formula>LEN(TRIM(O175))=0</formula>
    </cfRule>
  </conditionalFormatting>
  <conditionalFormatting sqref="H119 K113">
    <cfRule type="expression" dxfId="5948" priority="266">
      <formula>#REF!="Don't know"</formula>
    </cfRule>
    <cfRule type="expression" dxfId="5947" priority="267">
      <formula>#REF!="No"</formula>
    </cfRule>
  </conditionalFormatting>
  <conditionalFormatting sqref="H119">
    <cfRule type="containsBlanks" dxfId="5946" priority="265">
      <formula>LEN(TRIM(H119))=0</formula>
    </cfRule>
  </conditionalFormatting>
  <conditionalFormatting sqref="H117">
    <cfRule type="containsBlanks" dxfId="5945" priority="262">
      <formula>LEN(TRIM(H117))=0</formula>
    </cfRule>
    <cfRule type="expression" dxfId="5944" priority="263">
      <formula>#REF!="Don't know"</formula>
    </cfRule>
    <cfRule type="expression" dxfId="5943" priority="264">
      <formula>#REF!="No"</formula>
    </cfRule>
  </conditionalFormatting>
  <conditionalFormatting sqref="O6:O7">
    <cfRule type="containsBlanks" dxfId="5942" priority="257">
      <formula>LEN(TRIM(O6))=0</formula>
    </cfRule>
  </conditionalFormatting>
  <conditionalFormatting sqref="H289:H290">
    <cfRule type="containsBlanks" dxfId="5941" priority="258">
      <formula>LEN(TRIM(H289))=0</formula>
    </cfRule>
  </conditionalFormatting>
  <conditionalFormatting sqref="O40">
    <cfRule type="containsBlanks" dxfId="5940" priority="256">
      <formula>LEN(TRIM(O40))=0</formula>
    </cfRule>
  </conditionalFormatting>
  <conditionalFormatting sqref="O199:O200">
    <cfRule type="containsBlanks" dxfId="5939" priority="254">
      <formula>LEN(TRIM(O199))=0</formula>
    </cfRule>
  </conditionalFormatting>
  <conditionalFormatting sqref="H292">
    <cfRule type="containsBlanks" dxfId="5938" priority="252">
      <formula>LEN(TRIM(H292))=0</formula>
    </cfRule>
  </conditionalFormatting>
  <conditionalFormatting sqref="I40">
    <cfRule type="containsBlanks" dxfId="5937" priority="253">
      <formula>LEN(TRIM(I40))=0</formula>
    </cfRule>
  </conditionalFormatting>
  <conditionalFormatting sqref="F229:F231 F233:F235">
    <cfRule type="containsBlanks" dxfId="5936" priority="251">
      <formula>LEN(TRIM(F229))=0</formula>
    </cfRule>
  </conditionalFormatting>
  <conditionalFormatting sqref="F236">
    <cfRule type="containsBlanks" dxfId="5935" priority="250">
      <formula>LEN(TRIM(F236))=0</formula>
    </cfRule>
  </conditionalFormatting>
  <conditionalFormatting sqref="F237:F240">
    <cfRule type="expression" dxfId="5934" priority="62">
      <formula>$F$236="No"</formula>
    </cfRule>
    <cfRule type="containsBlanks" dxfId="5933" priority="249">
      <formula>LEN(TRIM(F237))=0</formula>
    </cfRule>
  </conditionalFormatting>
  <conditionalFormatting sqref="L140:L150">
    <cfRule type="containsBlanks" dxfId="5932" priority="246">
      <formula>LEN(TRIM(L140))=0</formula>
    </cfRule>
    <cfRule type="expression" dxfId="5931" priority="247">
      <formula>$F$197="Don't know"</formula>
    </cfRule>
    <cfRule type="expression" dxfId="5930" priority="248">
      <formula>$F$197="No"</formula>
    </cfRule>
  </conditionalFormatting>
  <conditionalFormatting sqref="F152:F162">
    <cfRule type="containsBlanks" dxfId="5929" priority="245">
      <formula>LEN(TRIM(F152))=0</formula>
    </cfRule>
  </conditionalFormatting>
  <conditionalFormatting sqref="O151">
    <cfRule type="containsBlanks" dxfId="5928" priority="33">
      <formula>LEN(TRIM(O151))=0</formula>
    </cfRule>
    <cfRule type="containsBlanks" dxfId="5927" priority="244">
      <formula>LEN(TRIM(O151))=0</formula>
    </cfRule>
  </conditionalFormatting>
  <conditionalFormatting sqref="F71:F73">
    <cfRule type="containsBlanks" dxfId="5926" priority="243">
      <formula>LEN(TRIM(F71))=0</formula>
    </cfRule>
  </conditionalFormatting>
  <conditionalFormatting sqref="H189:H192">
    <cfRule type="containsBlanks" dxfId="5925" priority="239">
      <formula>LEN(TRIM(H189))=0</formula>
    </cfRule>
    <cfRule type="expression" dxfId="5924" priority="241">
      <formula>$H$120="Don't know"</formula>
    </cfRule>
    <cfRule type="expression" dxfId="5923" priority="242">
      <formula>$H$120="no"</formula>
    </cfRule>
  </conditionalFormatting>
  <conditionalFormatting sqref="O187">
    <cfRule type="containsBlanks" dxfId="5922" priority="240">
      <formula>LEN(TRIM(O187))=0</formula>
    </cfRule>
  </conditionalFormatting>
  <conditionalFormatting sqref="H187">
    <cfRule type="containsBlanks" dxfId="5921" priority="236">
      <formula>LEN(TRIM(H187))=0</formula>
    </cfRule>
    <cfRule type="expression" dxfId="5920" priority="237">
      <formula>#REF!="Don't know"</formula>
    </cfRule>
    <cfRule type="expression" dxfId="5919" priority="238">
      <formula>#REF!="No"</formula>
    </cfRule>
  </conditionalFormatting>
  <conditionalFormatting sqref="H340:I340 H341">
    <cfRule type="containsBlanks" dxfId="5918" priority="234">
      <formula>LEN(TRIM(H340))=0</formula>
    </cfRule>
    <cfRule type="containsBlanks" priority="235">
      <formula>LEN(TRIM(H340))=0</formula>
    </cfRule>
  </conditionalFormatting>
  <conditionalFormatting sqref="F246:F250">
    <cfRule type="containsBlanks" dxfId="5917" priority="231">
      <formula>LEN(TRIM(F246))=0</formula>
    </cfRule>
  </conditionalFormatting>
  <conditionalFormatting sqref="O242:O244">
    <cfRule type="containsBlanks" dxfId="5916" priority="233">
      <formula>LEN(TRIM(O242))=0</formula>
    </cfRule>
  </conditionalFormatting>
  <conditionalFormatting sqref="G69:J69">
    <cfRule type="containsBlanks" dxfId="5915" priority="229">
      <formula>LEN(TRIM(G69))=0</formula>
    </cfRule>
  </conditionalFormatting>
  <conditionalFormatting sqref="O139">
    <cfRule type="containsBlanks" dxfId="5914" priority="30">
      <formula>LEN(TRIM(O139))=0</formula>
    </cfRule>
    <cfRule type="containsBlanks" dxfId="5913" priority="232">
      <formula>LEN(TRIM(O139))=0</formula>
    </cfRule>
  </conditionalFormatting>
  <conditionalFormatting sqref="F221:G221 F223:G223 F222 F225:G225 F224">
    <cfRule type="containsBlanks" dxfId="5912" priority="228">
      <formula>LEN(TRIM(F221))=0</formula>
    </cfRule>
  </conditionalFormatting>
  <conditionalFormatting sqref="G242 G244">
    <cfRule type="containsBlanks" dxfId="5911" priority="230">
      <formula>LEN(TRIM(G242))=0</formula>
    </cfRule>
  </conditionalFormatting>
  <conditionalFormatting sqref="G227">
    <cfRule type="containsBlanks" dxfId="5910" priority="227">
      <formula>LEN(TRIM(G227))=0</formula>
    </cfRule>
  </conditionalFormatting>
  <conditionalFormatting sqref="O220 O228">
    <cfRule type="containsBlanks" dxfId="5909" priority="226">
      <formula>LEN(TRIM(O220))=0</formula>
    </cfRule>
  </conditionalFormatting>
  <conditionalFormatting sqref="J334">
    <cfRule type="containsBlanks" dxfId="5908" priority="217">
      <formula>LEN(TRIM(J334))=0</formula>
    </cfRule>
  </conditionalFormatting>
  <conditionalFormatting sqref="J324">
    <cfRule type="containsBlanks" dxfId="5907" priority="219">
      <formula>LEN(TRIM(J324))=0</formula>
    </cfRule>
  </conditionalFormatting>
  <conditionalFormatting sqref="J298">
    <cfRule type="containsBlanks" dxfId="5906" priority="225">
      <formula>LEN(TRIM(J298))=0</formula>
    </cfRule>
  </conditionalFormatting>
  <conditionalFormatting sqref="J299">
    <cfRule type="containsBlanks" dxfId="5905" priority="224">
      <formula>LEN(TRIM(J299))=0</formula>
    </cfRule>
  </conditionalFormatting>
  <conditionalFormatting sqref="J304">
    <cfRule type="containsBlanks" dxfId="5904" priority="223">
      <formula>LEN(TRIM(J304))=0</formula>
    </cfRule>
  </conditionalFormatting>
  <conditionalFormatting sqref="J309">
    <cfRule type="containsBlanks" dxfId="5903" priority="222">
      <formula>LEN(TRIM(J309))=0</formula>
    </cfRule>
  </conditionalFormatting>
  <conditionalFormatting sqref="J314">
    <cfRule type="containsBlanks" dxfId="5902" priority="221">
      <formula>LEN(TRIM(J314))=0</formula>
    </cfRule>
  </conditionalFormatting>
  <conditionalFormatting sqref="J319">
    <cfRule type="containsBlanks" dxfId="5901" priority="220">
      <formula>LEN(TRIM(J319))=0</formula>
    </cfRule>
  </conditionalFormatting>
  <conditionalFormatting sqref="J329">
    <cfRule type="containsBlanks" dxfId="5900" priority="218">
      <formula>LEN(TRIM(J329))=0</formula>
    </cfRule>
  </conditionalFormatting>
  <conditionalFormatting sqref="J65:J68">
    <cfRule type="containsBlanks" dxfId="5899" priority="216">
      <formula>LEN(TRIM(J65))=0</formula>
    </cfRule>
  </conditionalFormatting>
  <conditionalFormatting sqref="J301">
    <cfRule type="containsBlanks" dxfId="5898" priority="215">
      <formula>LEN(TRIM(J301))=0</formula>
    </cfRule>
  </conditionalFormatting>
  <conditionalFormatting sqref="J306">
    <cfRule type="containsBlanks" dxfId="5897" priority="214">
      <formula>LEN(TRIM(J306))=0</formula>
    </cfRule>
  </conditionalFormatting>
  <conditionalFormatting sqref="J311">
    <cfRule type="containsBlanks" dxfId="5896" priority="213">
      <formula>LEN(TRIM(J311))=0</formula>
    </cfRule>
  </conditionalFormatting>
  <conditionalFormatting sqref="J316">
    <cfRule type="containsBlanks" dxfId="5895" priority="212">
      <formula>LEN(TRIM(J316))=0</formula>
    </cfRule>
  </conditionalFormatting>
  <conditionalFormatting sqref="J326">
    <cfRule type="containsBlanks" dxfId="5894" priority="211">
      <formula>LEN(TRIM(J326))=0</formula>
    </cfRule>
  </conditionalFormatting>
  <conditionalFormatting sqref="J331">
    <cfRule type="containsBlanks" dxfId="5893" priority="210">
      <formula>LEN(TRIM(J331))=0</formula>
    </cfRule>
  </conditionalFormatting>
  <conditionalFormatting sqref="O296:O337">
    <cfRule type="containsBlanks" dxfId="5892" priority="208">
      <formula>LEN(TRIM(O296))=0</formula>
    </cfRule>
  </conditionalFormatting>
  <conditionalFormatting sqref="J336">
    <cfRule type="containsBlanks" dxfId="5891" priority="209">
      <formula>LEN(TRIM(J336))=0</formula>
    </cfRule>
  </conditionalFormatting>
  <conditionalFormatting sqref="H337">
    <cfRule type="containsBlanks" dxfId="5890" priority="207">
      <formula>LEN(TRIM(H337))=0</formula>
    </cfRule>
  </conditionalFormatting>
  <conditionalFormatting sqref="K19:N23">
    <cfRule type="containsBlanks" dxfId="5889" priority="206">
      <formula>LEN(TRIM(K19))=0</formula>
    </cfRule>
  </conditionalFormatting>
  <conditionalFormatting sqref="J321">
    <cfRule type="containsBlanks" dxfId="5888" priority="205">
      <formula>LEN(TRIM(J321))=0</formula>
    </cfRule>
  </conditionalFormatting>
  <conditionalFormatting sqref="H287:J287">
    <cfRule type="containsBlanks" dxfId="5887" priority="204">
      <formula>LEN(TRIM(H287))=0</formula>
    </cfRule>
  </conditionalFormatting>
  <conditionalFormatting sqref="H291:J291">
    <cfRule type="expression" dxfId="5886" priority="58">
      <formula>OR($H$290="No",$H$290="Don't know")</formula>
    </cfRule>
    <cfRule type="containsBlanks" dxfId="5885" priority="203">
      <formula>LEN(TRIM(H291))=0</formula>
    </cfRule>
  </conditionalFormatting>
  <conditionalFormatting sqref="H294:J294">
    <cfRule type="expression" dxfId="5884" priority="56">
      <formula>$H$292="Yes"</formula>
    </cfRule>
    <cfRule type="containsBlanks" dxfId="5883" priority="202">
      <formula>LEN(TRIM(H294))=0</formula>
    </cfRule>
  </conditionalFormatting>
  <conditionalFormatting sqref="O50">
    <cfRule type="containsBlanks" dxfId="5882" priority="201">
      <formula>LEN(TRIM(O50))=0</formula>
    </cfRule>
  </conditionalFormatting>
  <conditionalFormatting sqref="O51">
    <cfRule type="containsBlanks" dxfId="5881" priority="200">
      <formula>LEN(TRIM(O51))=0</formula>
    </cfRule>
  </conditionalFormatting>
  <conditionalFormatting sqref="O52">
    <cfRule type="containsBlanks" dxfId="5880" priority="199">
      <formula>LEN(TRIM(O52))=0</formula>
    </cfRule>
  </conditionalFormatting>
  <conditionalFormatting sqref="O54">
    <cfRule type="containsBlanks" dxfId="5879" priority="198">
      <formula>LEN(TRIM(O54))=0</formula>
    </cfRule>
  </conditionalFormatting>
  <conditionalFormatting sqref="O71">
    <cfRule type="containsBlanks" dxfId="5878" priority="197">
      <formula>LEN(TRIM(O71))=0</formula>
    </cfRule>
  </conditionalFormatting>
  <conditionalFormatting sqref="O42:O47">
    <cfRule type="containsBlanks" dxfId="5877" priority="144">
      <formula>LEN(TRIM(O42))=0</formula>
    </cfRule>
    <cfRule type="containsBlanks" dxfId="5876" priority="196">
      <formula>LEN(TRIM(O42))=0</formula>
    </cfRule>
  </conditionalFormatting>
  <conditionalFormatting sqref="O340">
    <cfRule type="containsBlanks" dxfId="5875" priority="195">
      <formula>LEN(TRIM(O340))=0</formula>
    </cfRule>
  </conditionalFormatting>
  <conditionalFormatting sqref="J308">
    <cfRule type="containsBlanks" dxfId="5874" priority="194">
      <formula>LEN(TRIM(J308))=0</formula>
    </cfRule>
  </conditionalFormatting>
  <conditionalFormatting sqref="G93:H104">
    <cfRule type="containsBlanks" dxfId="5873" priority="193">
      <formula>LEN(TRIM(G93))=0</formula>
    </cfRule>
  </conditionalFormatting>
  <conditionalFormatting sqref="I93:J104">
    <cfRule type="containsBlanks" dxfId="5872" priority="192">
      <formula>LEN(TRIM(I93))=0</formula>
    </cfRule>
  </conditionalFormatting>
  <conditionalFormatting sqref="K93:L104">
    <cfRule type="containsBlanks" dxfId="5871" priority="191">
      <formula>LEN(TRIM(K93))=0</formula>
    </cfRule>
  </conditionalFormatting>
  <conditionalFormatting sqref="M93:N104">
    <cfRule type="containsBlanks" dxfId="5870" priority="190">
      <formula>LEN(TRIM(M93))=0</formula>
    </cfRule>
  </conditionalFormatting>
  <conditionalFormatting sqref="G106:H108">
    <cfRule type="containsBlanks" dxfId="5869" priority="189">
      <formula>LEN(TRIM(G106))=0</formula>
    </cfRule>
  </conditionalFormatting>
  <conditionalFormatting sqref="I106:J108">
    <cfRule type="containsBlanks" dxfId="5868" priority="188">
      <formula>LEN(TRIM(I106))=0</formula>
    </cfRule>
  </conditionalFormatting>
  <conditionalFormatting sqref="E106:F108">
    <cfRule type="containsBlanks" dxfId="5867" priority="186">
      <formula>LEN(TRIM(E106))=0</formula>
    </cfRule>
  </conditionalFormatting>
  <conditionalFormatting sqref="K106:N108">
    <cfRule type="containsBlanks" dxfId="5866" priority="187">
      <formula>LEN(TRIM(K106))=0</formula>
    </cfRule>
  </conditionalFormatting>
  <conditionalFormatting sqref="F75:F78">
    <cfRule type="containsBlanks" dxfId="5865" priority="185">
      <formula>LEN(TRIM(F75))=0</formula>
    </cfRule>
  </conditionalFormatting>
  <conditionalFormatting sqref="H195">
    <cfRule type="containsBlanks" dxfId="5864" priority="184">
      <formula>LEN(TRIM(H195))=0</formula>
    </cfRule>
  </conditionalFormatting>
  <conditionalFormatting sqref="H197">
    <cfRule type="containsBlanks" dxfId="5863" priority="183">
      <formula>LEN(TRIM(H197))=0</formula>
    </cfRule>
  </conditionalFormatting>
  <conditionalFormatting sqref="H199">
    <cfRule type="containsBlanks" dxfId="5862" priority="182">
      <formula>LEN(TRIM(H199))=0</formula>
    </cfRule>
  </conditionalFormatting>
  <conditionalFormatting sqref="I6">
    <cfRule type="expression" dxfId="5861" priority="178">
      <formula>$N$13="No"</formula>
    </cfRule>
    <cfRule type="expression" dxfId="5860" priority="179">
      <formula>$N$13="Not applicable"</formula>
    </cfRule>
    <cfRule type="expression" dxfId="5859" priority="180">
      <formula>$N$13="Don't know"</formula>
    </cfRule>
    <cfRule type="containsBlanks" dxfId="5858" priority="181">
      <formula>LEN(TRIM(I6))=0</formula>
    </cfRule>
  </conditionalFormatting>
  <conditionalFormatting sqref="I10:I18">
    <cfRule type="containsBlanks" dxfId="5857" priority="174">
      <formula>LEN(TRIM(I10))=0</formula>
    </cfRule>
    <cfRule type="expression" dxfId="5856" priority="175">
      <formula>$N$13="No"</formula>
    </cfRule>
    <cfRule type="expression" dxfId="5855" priority="176">
      <formula>$N$13="Not applicable"</formula>
    </cfRule>
    <cfRule type="expression" dxfId="5854" priority="177">
      <formula>$N$13="Don't know"</formula>
    </cfRule>
  </conditionalFormatting>
  <conditionalFormatting sqref="L10:N10">
    <cfRule type="expression" dxfId="5853" priority="173">
      <formula>OR($I$10="No",$I$10="Don't know",$I$10="Not applicable")</formula>
    </cfRule>
  </conditionalFormatting>
  <conditionalFormatting sqref="L11:N11">
    <cfRule type="expression" dxfId="5852" priority="172">
      <formula>OR($I$11="No",$I$11="Don't know",$I$11="Not applicable")</formula>
    </cfRule>
  </conditionalFormatting>
  <conditionalFormatting sqref="L12:N12">
    <cfRule type="expression" dxfId="5851" priority="171">
      <formula>OR($I$12="No",$I$12="Don't know",$I$12="Not applicable")</formula>
    </cfRule>
  </conditionalFormatting>
  <conditionalFormatting sqref="L13:N13">
    <cfRule type="expression" dxfId="5850" priority="170">
      <formula>OR($I$13="No",$I$13="Don't know",$I$13="Not applicable")</formula>
    </cfRule>
  </conditionalFormatting>
  <conditionalFormatting sqref="L14:N14">
    <cfRule type="expression" dxfId="5849" priority="169">
      <formula>OR($I$14="No",$I$14="Don't know",$I$14="Not applicable")</formula>
    </cfRule>
  </conditionalFormatting>
  <conditionalFormatting sqref="L15:N15">
    <cfRule type="expression" dxfId="5848" priority="168">
      <formula>OR($I$15="No",$I$15="Don't know",$I$15="Not applicable")</formula>
    </cfRule>
  </conditionalFormatting>
  <conditionalFormatting sqref="L16:N16">
    <cfRule type="expression" dxfId="5847" priority="167">
      <formula>OR($I$16="No",$I$16="Don't know",$I$16="Not applicable")</formula>
    </cfRule>
  </conditionalFormatting>
  <conditionalFormatting sqref="L18:N18">
    <cfRule type="expression" dxfId="5846" priority="166">
      <formula>OR($I$18="No",$I$18="Don't know",$I$18="Not applicable")</formula>
    </cfRule>
  </conditionalFormatting>
  <conditionalFormatting sqref="L17:N17">
    <cfRule type="expression" dxfId="5845" priority="165">
      <formula>OR($I$17="Neither",$I$17="Don't know",$I$17="Not applicable")</formula>
    </cfRule>
  </conditionalFormatting>
  <conditionalFormatting sqref="J303">
    <cfRule type="containsBlanks" dxfId="5844" priority="164">
      <formula>LEN(TRIM(J303))=0</formula>
    </cfRule>
  </conditionalFormatting>
  <conditionalFormatting sqref="J313">
    <cfRule type="containsBlanks" dxfId="5843" priority="163">
      <formula>LEN(TRIM(J313))=0</formula>
    </cfRule>
  </conditionalFormatting>
  <conditionalFormatting sqref="J318">
    <cfRule type="containsBlanks" dxfId="5842" priority="162">
      <formula>LEN(TRIM(J318))=0</formula>
    </cfRule>
  </conditionalFormatting>
  <conditionalFormatting sqref="J323">
    <cfRule type="containsBlanks" dxfId="5841" priority="161">
      <formula>LEN(TRIM(J323))=0</formula>
    </cfRule>
  </conditionalFormatting>
  <conditionalFormatting sqref="J328">
    <cfRule type="containsBlanks" dxfId="5840" priority="160">
      <formula>LEN(TRIM(J328))=0</formula>
    </cfRule>
  </conditionalFormatting>
  <conditionalFormatting sqref="J333">
    <cfRule type="containsBlanks" dxfId="5839" priority="159">
      <formula>LEN(TRIM(J333))=0</formula>
    </cfRule>
  </conditionalFormatting>
  <conditionalFormatting sqref="H115">
    <cfRule type="expression" dxfId="5838" priority="156">
      <formula>#REF!="Don't know"</formula>
    </cfRule>
    <cfRule type="expression" dxfId="5837" priority="157">
      <formula>#REF!="No"</formula>
    </cfRule>
    <cfRule type="containsBlanks" dxfId="5836" priority="158">
      <formula>LEN(TRIM(H115))=0</formula>
    </cfRule>
  </conditionalFormatting>
  <conditionalFormatting sqref="K43:L43 K45:L45">
    <cfRule type="containsBlanks" dxfId="5835" priority="155">
      <formula>LEN(TRIM(K43))=0</formula>
    </cfRule>
  </conditionalFormatting>
  <conditionalFormatting sqref="K50:L54">
    <cfRule type="containsBlanks" dxfId="5834" priority="154">
      <formula>LEN(TRIM(K50))=0</formula>
    </cfRule>
  </conditionalFormatting>
  <conditionalFormatting sqref="H115:J115">
    <cfRule type="expression" dxfId="5833" priority="152">
      <formula>IF($G$111,"No")</formula>
    </cfRule>
    <cfRule type="expression" dxfId="5832" priority="153">
      <formula>IF+$G$111="No"</formula>
    </cfRule>
  </conditionalFormatting>
  <conditionalFormatting sqref="H113:H114">
    <cfRule type="expression" dxfId="5831" priority="149">
      <formula>#REF!="Don't know"</formula>
    </cfRule>
    <cfRule type="expression" dxfId="5830" priority="150">
      <formula>#REF!="No"</formula>
    </cfRule>
    <cfRule type="containsBlanks" dxfId="5829" priority="151">
      <formula>LEN(TRIM(H113))=0</formula>
    </cfRule>
  </conditionalFormatting>
  <conditionalFormatting sqref="H116">
    <cfRule type="expression" dxfId="5828" priority="146">
      <formula>#REF!="Don't know"</formula>
    </cfRule>
    <cfRule type="expression" dxfId="5827" priority="147">
      <formula>#REF!="No"</formula>
    </cfRule>
    <cfRule type="containsBlanks" dxfId="5826" priority="148">
      <formula>LEN(TRIM(H116))=0</formula>
    </cfRule>
  </conditionalFormatting>
  <conditionalFormatting sqref="M43 M50:M54 M45">
    <cfRule type="containsBlanks" dxfId="5825" priority="145">
      <formula>LEN(TRIM(M43))=0</formula>
    </cfRule>
  </conditionalFormatting>
  <conditionalFormatting sqref="O64:O69">
    <cfRule type="containsBlanks" dxfId="5824" priority="143">
      <formula>LEN(TRIM(O64))=0</formula>
    </cfRule>
  </conditionalFormatting>
  <conditionalFormatting sqref="O71:O79">
    <cfRule type="containsBlanks" dxfId="5823" priority="142">
      <formula>LEN(TRIM(O71))=0</formula>
    </cfRule>
  </conditionalFormatting>
  <conditionalFormatting sqref="O89:O109">
    <cfRule type="containsBlanks" dxfId="5822" priority="140">
      <formula>LEN(TRIM(O89))=0</formula>
    </cfRule>
    <cfRule type="containsBlanks" dxfId="5821" priority="141">
      <formula>LEN(TRIM(O89))=0</formula>
    </cfRule>
  </conditionalFormatting>
  <conditionalFormatting sqref="O122:O137">
    <cfRule type="containsBlanks" dxfId="5820" priority="139">
      <formula>LEN(TRIM(O122))=0</formula>
    </cfRule>
  </conditionalFormatting>
  <conditionalFormatting sqref="O228:O235 O175:O226 O139:O162">
    <cfRule type="containsBlanks" dxfId="5819" priority="138">
      <formula>LEN(TRIM(O139))=0</formula>
    </cfRule>
  </conditionalFormatting>
  <conditionalFormatting sqref="O228:O235">
    <cfRule type="containsBlanks" dxfId="5818" priority="132">
      <formula>LEN(TRIM(O228))=0</formula>
    </cfRule>
    <cfRule type="containsBlanks" dxfId="5817" priority="137">
      <formula>LEN(TRIM(O228))=0</formula>
    </cfRule>
  </conditionalFormatting>
  <conditionalFormatting sqref="O151:O162">
    <cfRule type="containsBlanks" dxfId="5816" priority="136">
      <formula>LEN(TRIM(O151))=0</formula>
    </cfRule>
  </conditionalFormatting>
  <conditionalFormatting sqref="O194:O198">
    <cfRule type="containsBlanks" dxfId="5815" priority="135">
      <formula>LEN(TRIM(O194))=0</formula>
    </cfRule>
  </conditionalFormatting>
  <conditionalFormatting sqref="O203:O219">
    <cfRule type="containsBlanks" dxfId="5814" priority="134">
      <formula>LEN(TRIM(O203))=0</formula>
    </cfRule>
  </conditionalFormatting>
  <conditionalFormatting sqref="O220:O226">
    <cfRule type="containsBlanks" dxfId="5813" priority="133">
      <formula>LEN(TRIM(O220))=0</formula>
    </cfRule>
  </conditionalFormatting>
  <conditionalFormatting sqref="O242:O250">
    <cfRule type="containsBlanks" dxfId="5812" priority="130">
      <formula>LEN(TRIM(O242))=0</formula>
    </cfRule>
    <cfRule type="containsBlanks" dxfId="5811" priority="131">
      <formula>LEN(TRIM(O242))=0</formula>
    </cfRule>
  </conditionalFormatting>
  <conditionalFormatting sqref="O255">
    <cfRule type="containsBlanks" dxfId="5810" priority="129">
      <formula>LEN(TRIM(O255))=0</formula>
    </cfRule>
  </conditionalFormatting>
  <conditionalFormatting sqref="O277:O281">
    <cfRule type="containsBlanks" dxfId="5809" priority="128">
      <formula>LEN(TRIM(O277))=0</formula>
    </cfRule>
  </conditionalFormatting>
  <conditionalFormatting sqref="O289:O294">
    <cfRule type="containsBlanks" dxfId="5808" priority="127">
      <formula>LEN(TRIM(O289))=0</formula>
    </cfRule>
  </conditionalFormatting>
  <conditionalFormatting sqref="O296:O336">
    <cfRule type="timePeriod" dxfId="5807" priority="126" timePeriod="yesterday">
      <formula>FLOOR(O296,1)=TODAY()-1</formula>
    </cfRule>
  </conditionalFormatting>
  <conditionalFormatting sqref="F84:J84">
    <cfRule type="containsBlanks" dxfId="5806" priority="125">
      <formula>LEN(TRIM(F84))=0</formula>
    </cfRule>
  </conditionalFormatting>
  <conditionalFormatting sqref="G36:G37">
    <cfRule type="expression" dxfId="5805" priority="123">
      <formula>OR($J$33="No",$J$33="Don't know")</formula>
    </cfRule>
    <cfRule type="expression" dxfId="5804" priority="124">
      <formula>$J$33="No"</formula>
    </cfRule>
  </conditionalFormatting>
  <conditionalFormatting sqref="I10:I11">
    <cfRule type="expression" dxfId="5803" priority="122">
      <formula>$I$6="No"</formula>
    </cfRule>
  </conditionalFormatting>
  <conditionalFormatting sqref="I12">
    <cfRule type="expression" dxfId="5802" priority="121">
      <formula>$I$6="No"</formula>
    </cfRule>
  </conditionalFormatting>
  <conditionalFormatting sqref="I13:I18 K19:N23">
    <cfRule type="expression" dxfId="5801" priority="120">
      <formula>OR($I$6="No",$I$6="Don't know")</formula>
    </cfRule>
  </conditionalFormatting>
  <conditionalFormatting sqref="I10:I12">
    <cfRule type="expression" dxfId="5800" priority="119">
      <formula>OR($I$6="No",$I$6="Don't know")</formula>
    </cfRule>
  </conditionalFormatting>
  <conditionalFormatting sqref="I19:I23">
    <cfRule type="expression" dxfId="5799" priority="113">
      <formula>OR($I$6="No",$I$6="Don't know")</formula>
    </cfRule>
    <cfRule type="expression" dxfId="5798" priority="114">
      <formula>$I$6="No"</formula>
    </cfRule>
    <cfRule type="containsBlanks" dxfId="5797" priority="115">
      <formula>LEN(TRIM(I19))=0</formula>
    </cfRule>
    <cfRule type="expression" dxfId="5796" priority="116">
      <formula>$N$13="No"</formula>
    </cfRule>
    <cfRule type="expression" dxfId="5795" priority="117">
      <formula>$N$13="Not applicable"</formula>
    </cfRule>
    <cfRule type="expression" dxfId="5794" priority="118">
      <formula>$N$13="Don't know"</formula>
    </cfRule>
  </conditionalFormatting>
  <conditionalFormatting sqref="F43 F45:M45">
    <cfRule type="expression" dxfId="5793" priority="112">
      <formula>OR($I$40="No",$I$40="Don't know")</formula>
    </cfRule>
  </conditionalFormatting>
  <conditionalFormatting sqref="G43:M43">
    <cfRule type="expression" dxfId="5792" priority="111">
      <formula>OR($I$40="No",$I$40="Don't know")</formula>
    </cfRule>
  </conditionalFormatting>
  <conditionalFormatting sqref="J111:N111">
    <cfRule type="expression" dxfId="5791" priority="110">
      <formula>OR($G$111="No",$G$111="Don't know")</formula>
    </cfRule>
  </conditionalFormatting>
  <conditionalFormatting sqref="H113:J116">
    <cfRule type="expression" dxfId="5790" priority="109">
      <formula>OR($G$111="No",$G$111="Don't know")</formula>
    </cfRule>
  </conditionalFormatting>
  <conditionalFormatting sqref="L10:N18">
    <cfRule type="expression" dxfId="5789" priority="107">
      <formula>OR($I$6="No",$I$6="Don't know")</formula>
    </cfRule>
  </conditionalFormatting>
  <conditionalFormatting sqref="H36:J37">
    <cfRule type="expression" dxfId="5788" priority="106">
      <formula>OR($J$33="No",$J$33="Don't know")</formula>
    </cfRule>
  </conditionalFormatting>
  <conditionalFormatting sqref="F84:N87">
    <cfRule type="expression" dxfId="5787" priority="105">
      <formula>OR($H$82="No",$H$82="Don't know")</formula>
    </cfRule>
  </conditionalFormatting>
  <conditionalFormatting sqref="G123:I123">
    <cfRule type="expression" dxfId="5786" priority="104">
      <formula>OR($I$92="No",$I$92="Don't know")</formula>
    </cfRule>
  </conditionalFormatting>
  <conditionalFormatting sqref="J123:L123">
    <cfRule type="expression" dxfId="5785" priority="103">
      <formula>OR($G$92="No",$G$92="Don't know")</formula>
    </cfRule>
  </conditionalFormatting>
  <conditionalFormatting sqref="G124:I124">
    <cfRule type="expression" dxfId="5784" priority="102">
      <formula>OR($I$93="No",$I$93="Don't know")</formula>
    </cfRule>
  </conditionalFormatting>
  <conditionalFormatting sqref="J124:L124">
    <cfRule type="expression" dxfId="5783" priority="101">
      <formula>OR($G$93="No",$G$93="Don't know")</formula>
    </cfRule>
  </conditionalFormatting>
  <conditionalFormatting sqref="G125:I125">
    <cfRule type="expression" dxfId="5782" priority="100">
      <formula>OR($I$94="No",$I$94="Don't know")</formula>
    </cfRule>
  </conditionalFormatting>
  <conditionalFormatting sqref="G126">
    <cfRule type="containsBlanks" dxfId="5781" priority="99">
      <formula>LEN(TRIM(G126))=0</formula>
    </cfRule>
  </conditionalFormatting>
  <conditionalFormatting sqref="G126:I126">
    <cfRule type="expression" dxfId="5780" priority="98">
      <formula>OR($I$94="No",$I$94="Don't know")</formula>
    </cfRule>
  </conditionalFormatting>
  <conditionalFormatting sqref="J125:L125">
    <cfRule type="expression" dxfId="5779" priority="97">
      <formula>OR($G$94="No",$G$94="Don't know")</formula>
    </cfRule>
  </conditionalFormatting>
  <conditionalFormatting sqref="J126">
    <cfRule type="containsBlanks" dxfId="5778" priority="96">
      <formula>LEN(TRIM(J126))=0</formula>
    </cfRule>
  </conditionalFormatting>
  <conditionalFormatting sqref="J126:L126">
    <cfRule type="expression" dxfId="5777" priority="95">
      <formula>OR($G$94="No",$G$94="Don't know")</formula>
    </cfRule>
  </conditionalFormatting>
  <conditionalFormatting sqref="G127:I127">
    <cfRule type="expression" dxfId="5776" priority="94">
      <formula>OR($I$95="No",$I$95="Don't know")</formula>
    </cfRule>
  </conditionalFormatting>
  <conditionalFormatting sqref="J127:L127">
    <cfRule type="expression" dxfId="5775" priority="93">
      <formula>OR($G$95="No",$G$95="Don't know")</formula>
    </cfRule>
  </conditionalFormatting>
  <conditionalFormatting sqref="G128:I128">
    <cfRule type="expression" dxfId="5774" priority="92">
      <formula>OR($I$96="No",$I$96="Don't know")</formula>
    </cfRule>
  </conditionalFormatting>
  <conditionalFormatting sqref="J128:L128">
    <cfRule type="expression" dxfId="5773" priority="91">
      <formula>OR($G$96="No",$G$96="Don't know")</formula>
    </cfRule>
  </conditionalFormatting>
  <conditionalFormatting sqref="G129:I129">
    <cfRule type="expression" dxfId="5772" priority="90">
      <formula>OR($I$97="No",$I$97="Don't know")</formula>
    </cfRule>
  </conditionalFormatting>
  <conditionalFormatting sqref="J129:L129">
    <cfRule type="expression" dxfId="5771" priority="89">
      <formula>OR($G$97="No",$G$97="Don't know")</formula>
    </cfRule>
  </conditionalFormatting>
  <conditionalFormatting sqref="G130:I130">
    <cfRule type="expression" dxfId="5770" priority="88">
      <formula>OR($I$98="No",$I$98="Don't know")</formula>
    </cfRule>
  </conditionalFormatting>
  <conditionalFormatting sqref="J130:L130">
    <cfRule type="expression" dxfId="5769" priority="87">
      <formula>OR($G$98="No",$G$98="Don't know")</formula>
    </cfRule>
  </conditionalFormatting>
  <conditionalFormatting sqref="G131:I131">
    <cfRule type="expression" dxfId="5768" priority="86">
      <formula>OR($I$99="No",$I$99="Don't know")</formula>
    </cfRule>
  </conditionalFormatting>
  <conditionalFormatting sqref="J131:L131">
    <cfRule type="expression" dxfId="5767" priority="85">
      <formula>OR($G$99="No",$G$99="Don't know")</formula>
    </cfRule>
  </conditionalFormatting>
  <conditionalFormatting sqref="G132:I132">
    <cfRule type="expression" dxfId="5766" priority="84">
      <formula>OR($I$100="No",$I$100="Don't know")</formula>
    </cfRule>
  </conditionalFormatting>
  <conditionalFormatting sqref="J132:L132">
    <cfRule type="expression" dxfId="5765" priority="83">
      <formula>OR($G$100="No",$G$100="Don't know")</formula>
    </cfRule>
  </conditionalFormatting>
  <conditionalFormatting sqref="G133:I133">
    <cfRule type="expression" dxfId="5764" priority="82">
      <formula>OR($I$101="No",$I$101="Don't know")</formula>
    </cfRule>
  </conditionalFormatting>
  <conditionalFormatting sqref="J133:L133">
    <cfRule type="expression" dxfId="5763" priority="81">
      <formula>OR($G$101="No",$G$101="Don't know")</formula>
    </cfRule>
  </conditionalFormatting>
  <conditionalFormatting sqref="G134:I134">
    <cfRule type="expression" dxfId="5762" priority="80">
      <formula>OR($I$102="No",$I$102="Don't know")</formula>
    </cfRule>
  </conditionalFormatting>
  <conditionalFormatting sqref="J134:L134">
    <cfRule type="expression" dxfId="5761" priority="79">
      <formula>OR($G$102="No",$G$102="Don't know")</formula>
    </cfRule>
  </conditionalFormatting>
  <conditionalFormatting sqref="J135:L135">
    <cfRule type="expression" dxfId="5760" priority="78">
      <formula>OR($G$103="No",$G$103="Don't know")</formula>
    </cfRule>
  </conditionalFormatting>
  <conditionalFormatting sqref="G135:I135">
    <cfRule type="expression" dxfId="5759" priority="77">
      <formula>OR($I$103="No",$I$103="Don't know")</formula>
    </cfRule>
  </conditionalFormatting>
  <conditionalFormatting sqref="G136:I136">
    <cfRule type="expression" dxfId="5758" priority="76">
      <formula>OR($I$104="No",$I$104="Don't know")</formula>
    </cfRule>
  </conditionalFormatting>
  <conditionalFormatting sqref="J136:L136">
    <cfRule type="expression" dxfId="5757" priority="75">
      <formula>OR($G$104="No",$G$104="Don't know")</formula>
    </cfRule>
  </conditionalFormatting>
  <conditionalFormatting sqref="H118:J118">
    <cfRule type="expression" dxfId="5756" priority="74">
      <formula>OR($H$117="No",$H$117="Don't know")</formula>
    </cfRule>
  </conditionalFormatting>
  <conditionalFormatting sqref="H120:J120">
    <cfRule type="expression" dxfId="5755" priority="73">
      <formula>OR($H$119="No",$H$119="Don't know")</formula>
    </cfRule>
  </conditionalFormatting>
  <conditionalFormatting sqref="L140:N150">
    <cfRule type="expression" dxfId="5754" priority="72">
      <formula>OR($F140="No",$F140="Don't know")</formula>
    </cfRule>
  </conditionalFormatting>
  <conditionalFormatting sqref="G140:K150">
    <cfRule type="expression" dxfId="5753" priority="71">
      <formula>OR($F140="No",$F140="Don't know")</formula>
    </cfRule>
  </conditionalFormatting>
  <conditionalFormatting sqref="G152:N162">
    <cfRule type="expression" dxfId="5752" priority="70">
      <formula>OR($F152="No",$F152="Don't know")</formula>
    </cfRule>
  </conditionalFormatting>
  <conditionalFormatting sqref="G164:K174">
    <cfRule type="expression" dxfId="5751" priority="69">
      <formula>OR($F164="No",$F164="Don't know")</formula>
    </cfRule>
  </conditionalFormatting>
  <conditionalFormatting sqref="L164:N174">
    <cfRule type="expression" dxfId="5750" priority="68">
      <formula>OR($F164="No",$F164="Don't know")</formula>
    </cfRule>
  </conditionalFormatting>
  <conditionalFormatting sqref="G176:N186">
    <cfRule type="expression" dxfId="5749" priority="67">
      <formula>OR($F176="No",$F176="Don't know")</formula>
    </cfRule>
  </conditionalFormatting>
  <conditionalFormatting sqref="H189:J192">
    <cfRule type="expression" dxfId="5748" priority="66">
      <formula>OR($H$187="No",$H$187="Don't know")</formula>
    </cfRule>
  </conditionalFormatting>
  <conditionalFormatting sqref="H193:J193">
    <cfRule type="expression" dxfId="5747" priority="65">
      <formula>OR($H$187="No",$H$187="Don't know")</formula>
    </cfRule>
  </conditionalFormatting>
  <conditionalFormatting sqref="H197:J197">
    <cfRule type="expression" dxfId="5746" priority="64">
      <formula>AND($H$195="No",$H$196="No")</formula>
    </cfRule>
  </conditionalFormatting>
  <conditionalFormatting sqref="H201:J202">
    <cfRule type="expression" dxfId="5745" priority="63">
      <formula>AND($H$195="No",$H$196="No")</formula>
    </cfRule>
  </conditionalFormatting>
  <conditionalFormatting sqref="G244 F246:G250">
    <cfRule type="expression" dxfId="5744" priority="61">
      <formula>OR($G$242="No",$G$242="Don't know")</formula>
    </cfRule>
  </conditionalFormatting>
  <conditionalFormatting sqref="H279:J279">
    <cfRule type="expression" dxfId="5743" priority="60">
      <formula>OR($H$278="No",$H$278="Don't know",$H$277="No",$H$277="Don't know")</formula>
    </cfRule>
  </conditionalFormatting>
  <conditionalFormatting sqref="H278:J278">
    <cfRule type="expression" dxfId="5742" priority="59">
      <formula>OR($H$277="No",$H$277="Don't know")</formula>
    </cfRule>
  </conditionalFormatting>
  <conditionalFormatting sqref="H293:J293">
    <cfRule type="expression" dxfId="5741" priority="57">
      <formula>OR($H$292="No",$H$292="Don't know",$H$292="Not applicable")</formula>
    </cfRule>
  </conditionalFormatting>
  <conditionalFormatting sqref="F198:J198">
    <cfRule type="expression" dxfId="5740" priority="55">
      <formula>OR($H$197="No",$H$197="Don't know",$H$197="Not applicable (no fees)")</formula>
    </cfRule>
  </conditionalFormatting>
  <conditionalFormatting sqref="F200:J200">
    <cfRule type="expression" dxfId="5739" priority="54">
      <formula>$H$199="No"</formula>
    </cfRule>
  </conditionalFormatting>
  <conditionalFormatting sqref="H202:J202">
    <cfRule type="expression" dxfId="5738" priority="53">
      <formula>OR($H$201="No","Don't know")</formula>
    </cfRule>
  </conditionalFormatting>
  <conditionalFormatting sqref="H339:N339">
    <cfRule type="expression" dxfId="5737" priority="52">
      <formula>OR($H$338="No",$H$338="Don't know")</formula>
    </cfRule>
  </conditionalFormatting>
  <conditionalFormatting sqref="J26">
    <cfRule type="containsBlanks" dxfId="5736" priority="50">
      <formula>LEN(TRIM(J26))=0</formula>
    </cfRule>
  </conditionalFormatting>
  <conditionalFormatting sqref="J25">
    <cfRule type="containsBlanks" dxfId="5735" priority="51">
      <formula>LEN(TRIM(J25))=0</formula>
    </cfRule>
  </conditionalFormatting>
  <conditionalFormatting sqref="H347 H350">
    <cfRule type="containsBlanks" dxfId="5734" priority="48">
      <formula>LEN(TRIM(H347))=0</formula>
    </cfRule>
    <cfRule type="containsBlanks" priority="49">
      <formula>LEN(TRIM(H347))=0</formula>
    </cfRule>
  </conditionalFormatting>
  <conditionalFormatting sqref="H348">
    <cfRule type="containsBlanks" dxfId="5733" priority="46">
      <formula>LEN(TRIM(H348))=0</formula>
    </cfRule>
    <cfRule type="containsBlanks" priority="47">
      <formula>LEN(TRIM(H348))=0</formula>
    </cfRule>
  </conditionalFormatting>
  <conditionalFormatting sqref="H349">
    <cfRule type="containsBlanks" dxfId="5732" priority="44">
      <formula>LEN(TRIM(H349))=0</formula>
    </cfRule>
    <cfRule type="containsBlanks" priority="45">
      <formula>LEN(TRIM(H349))=0</formula>
    </cfRule>
  </conditionalFormatting>
  <conditionalFormatting sqref="H346">
    <cfRule type="containsBlanks" dxfId="5731" priority="42">
      <formula>LEN(TRIM(H346))=0</formula>
    </cfRule>
    <cfRule type="containsBlanks" priority="43">
      <formula>LEN(TRIM(H346))=0</formula>
    </cfRule>
  </conditionalFormatting>
  <conditionalFormatting sqref="H344">
    <cfRule type="containsBlanks" dxfId="5730" priority="40">
      <formula>LEN(TRIM(H344))=0</formula>
    </cfRule>
    <cfRule type="containsBlanks" priority="41">
      <formula>LEN(TRIM(H344))=0</formula>
    </cfRule>
  </conditionalFormatting>
  <conditionalFormatting sqref="H351">
    <cfRule type="containsBlanks" dxfId="5729" priority="38">
      <formula>LEN(TRIM(H351))=0</formula>
    </cfRule>
    <cfRule type="containsBlanks" priority="39">
      <formula>LEN(TRIM(H351))=0</formula>
    </cfRule>
  </conditionalFormatting>
  <conditionalFormatting sqref="H345">
    <cfRule type="containsBlanks" dxfId="5728" priority="36">
      <formula>LEN(TRIM(H345))=0</formula>
    </cfRule>
    <cfRule type="containsBlanks" priority="37">
      <formula>LEN(TRIM(H345))=0</formula>
    </cfRule>
  </conditionalFormatting>
  <conditionalFormatting sqref="O163:P163">
    <cfRule type="containsBlanks" dxfId="5727" priority="35">
      <formula>LEN(TRIM(O163))=0</formula>
    </cfRule>
  </conditionalFormatting>
  <conditionalFormatting sqref="O163:P174">
    <cfRule type="containsBlanks" dxfId="5726" priority="34">
      <formula>LEN(TRIM(O163))=0</formula>
    </cfRule>
  </conditionalFormatting>
  <conditionalFormatting sqref="P151">
    <cfRule type="containsBlanks" dxfId="5725" priority="32">
      <formula>LEN(TRIM(P151))=0</formula>
    </cfRule>
  </conditionalFormatting>
  <conditionalFormatting sqref="P151:P162">
    <cfRule type="containsBlanks" dxfId="5724" priority="31">
      <formula>LEN(TRIM(P151))=0</formula>
    </cfRule>
  </conditionalFormatting>
  <conditionalFormatting sqref="P139">
    <cfRule type="containsBlanks" dxfId="5723" priority="29">
      <formula>LEN(TRIM(P139))=0</formula>
    </cfRule>
  </conditionalFormatting>
  <conditionalFormatting sqref="P139:P150">
    <cfRule type="containsBlanks" dxfId="5722" priority="28">
      <formula>LEN(TRIM(P139))=0</formula>
    </cfRule>
  </conditionalFormatting>
  <conditionalFormatting sqref="P122:P137">
    <cfRule type="containsBlanks" dxfId="5721" priority="26">
      <formula>LEN(TRIM(P122))=0</formula>
    </cfRule>
    <cfRule type="containsBlanks" dxfId="5720" priority="27">
      <formula>LEN(TRIM(P122))=0</formula>
    </cfRule>
  </conditionalFormatting>
  <conditionalFormatting sqref="P117 P119">
    <cfRule type="containsBlanks" dxfId="5719" priority="25">
      <formula>LEN(TRIM(P117))=0</formula>
    </cfRule>
  </conditionalFormatting>
  <conditionalFormatting sqref="F140:F150">
    <cfRule type="containsBlanks" dxfId="5718" priority="24">
      <formula>LEN(TRIM(F140))=0</formula>
    </cfRule>
  </conditionalFormatting>
  <conditionalFormatting sqref="H196">
    <cfRule type="containsBlanks" dxfId="5717" priority="23">
      <formula>LEN(TRIM(H196))=0</formula>
    </cfRule>
  </conditionalFormatting>
  <conditionalFormatting sqref="K260">
    <cfRule type="containsBlanks" dxfId="5716" priority="22">
      <formula>LEN(TRIM(K260))=0</formula>
    </cfRule>
  </conditionalFormatting>
  <conditionalFormatting sqref="L260">
    <cfRule type="containsBlanks" dxfId="5715" priority="21">
      <formula>LEN(TRIM(L260))=0</formula>
    </cfRule>
  </conditionalFormatting>
  <conditionalFormatting sqref="K265">
    <cfRule type="containsBlanks" dxfId="5714" priority="20">
      <formula>LEN(TRIM(K265))=0</formula>
    </cfRule>
  </conditionalFormatting>
  <conditionalFormatting sqref="L265">
    <cfRule type="containsBlanks" dxfId="5713" priority="19">
      <formula>LEN(TRIM(L265))=0</formula>
    </cfRule>
  </conditionalFormatting>
  <conditionalFormatting sqref="K267">
    <cfRule type="containsBlanks" dxfId="5712" priority="18">
      <formula>LEN(TRIM(K267))=0</formula>
    </cfRule>
  </conditionalFormatting>
  <conditionalFormatting sqref="L267">
    <cfRule type="containsBlanks" dxfId="5711" priority="17">
      <formula>LEN(TRIM(L267))=0</formula>
    </cfRule>
  </conditionalFormatting>
  <conditionalFormatting sqref="K255:L255">
    <cfRule type="containsBlanks" dxfId="5710" priority="16">
      <formula>LEN(TRIM(K255))=0</formula>
    </cfRule>
  </conditionalFormatting>
  <conditionalFormatting sqref="H256:I256">
    <cfRule type="containsBlanks" dxfId="5709" priority="15">
      <formula>LEN(TRIM(H256))=0</formula>
    </cfRule>
  </conditionalFormatting>
  <conditionalFormatting sqref="H257:I257">
    <cfRule type="containsBlanks" dxfId="5708" priority="14">
      <formula>LEN(TRIM(H257))=0</formula>
    </cfRule>
  </conditionalFormatting>
  <conditionalFormatting sqref="K256:L257">
    <cfRule type="containsBlanks" dxfId="5707" priority="13">
      <formula>LEN(TRIM(K256))=0</formula>
    </cfRule>
  </conditionalFormatting>
  <conditionalFormatting sqref="H259:I259">
    <cfRule type="containsBlanks" dxfId="5706" priority="12">
      <formula>LEN(TRIM(H259))=0</formula>
    </cfRule>
  </conditionalFormatting>
  <conditionalFormatting sqref="H261:I261">
    <cfRule type="containsBlanks" dxfId="5705" priority="11">
      <formula>LEN(TRIM(H261))=0</formula>
    </cfRule>
  </conditionalFormatting>
  <conditionalFormatting sqref="H263:I264">
    <cfRule type="containsBlanks" dxfId="5704" priority="10">
      <formula>LEN(TRIM(H263))=0</formula>
    </cfRule>
  </conditionalFormatting>
  <conditionalFormatting sqref="H266:I266">
    <cfRule type="containsBlanks" dxfId="5703" priority="9">
      <formula>LEN(TRIM(H266))=0</formula>
    </cfRule>
  </conditionalFormatting>
  <conditionalFormatting sqref="H268:I268">
    <cfRule type="containsBlanks" dxfId="5702" priority="8">
      <formula>LEN(TRIM(H268))=0</formula>
    </cfRule>
  </conditionalFormatting>
  <conditionalFormatting sqref="H270:I272">
    <cfRule type="containsBlanks" dxfId="5701" priority="7">
      <formula>LEN(TRIM(H270))=0</formula>
    </cfRule>
  </conditionalFormatting>
  <conditionalFormatting sqref="K270:L272">
    <cfRule type="containsBlanks" dxfId="5700" priority="6">
      <formula>LEN(TRIM(K270))=0</formula>
    </cfRule>
  </conditionalFormatting>
  <conditionalFormatting sqref="K268:L268">
    <cfRule type="containsBlanks" dxfId="5699" priority="5">
      <formula>LEN(TRIM(K268))=0</formula>
    </cfRule>
  </conditionalFormatting>
  <conditionalFormatting sqref="K263:L264">
    <cfRule type="containsBlanks" dxfId="5698" priority="4">
      <formula>LEN(TRIM(K263))=0</formula>
    </cfRule>
  </conditionalFormatting>
  <conditionalFormatting sqref="K266:L266">
    <cfRule type="containsBlanks" dxfId="5697" priority="3">
      <formula>LEN(TRIM(K266))=0</formula>
    </cfRule>
  </conditionalFormatting>
  <conditionalFormatting sqref="K259:L259">
    <cfRule type="containsBlanks" dxfId="5696" priority="2">
      <formula>LEN(TRIM(K259))=0</formula>
    </cfRule>
  </conditionalFormatting>
  <conditionalFormatting sqref="K261:L261">
    <cfRule type="containsBlanks" dxfId="5695" priority="1">
      <formula>LEN(TRIM(K261))=0</formula>
    </cfRule>
  </conditionalFormatting>
  <dataValidations count="58">
    <dataValidation type="list" showInputMessage="1" showErrorMessage="1" sqref="J298:K298 J303:K303 J313:K313 J318:K318 J323:K323 J328:K328 J333:K333" xr:uid="{34FC1BE6-69A9-3542-9646-03D9CDA3131E}">
      <formula1>"WHO-prequalified, SRA, Both WHO-PQ and SRA,No SRA or WHO-PQ products registered,Don't know"</formula1>
    </dataValidation>
    <dataValidation type="list" showInputMessage="1" showErrorMessage="1" sqref="H197" xr:uid="{346BB897-1EB8-DE47-A5AF-8DC94AD268C4}">
      <formula1>"Yes, No, Don't know,Not applicable (no fees)"</formula1>
    </dataValidation>
    <dataValidation type="list" showInputMessage="1" showErrorMessage="1" sqref="G244" xr:uid="{09B7F5C5-E9DF-FD45-9063-F1E419235F68}">
      <formula1>"Yes, No, Don't know, Not applicable (no LMIS)"</formula1>
    </dataValidation>
    <dataValidation type="list" showInputMessage="1" showErrorMessage="1" sqref="F233:F235 F231 J65:J68" xr:uid="{525C68A9-B14A-554A-A28B-7DB2E326AC99}">
      <formula1>"Yes, No, Don't know,Not applicable"</formula1>
    </dataValidation>
    <dataValidation type="list" showInputMessage="1" showErrorMessage="1" sqref="F236 F229" xr:uid="{EF306A2A-CE1F-154A-B872-6AE52B776766}">
      <formula1>"Yes, No"</formula1>
    </dataValidation>
    <dataValidation type="list" showInputMessage="1" showErrorMessage="1" sqref="M50:M54 M43 M45" xr:uid="{6DA94B92-73EE-2941-AEFF-D0CFAC8DE343}">
      <formula1>"Purchase/P.O. date,Shipment date,Delivery date,Other,Unknown,Not applicable"</formula1>
    </dataValidation>
    <dataValidation type="list" showInputMessage="1" showErrorMessage="1" sqref="H347:I347" xr:uid="{30A9A344-D120-A54A-B9C4-A70D10CCE39F}">
      <formula1>"No impact, Reduced frequency of meetings, Prevented ability to meet, Don't know, Not applicable (no committee)"</formula1>
    </dataValidation>
    <dataValidation type="list" showInputMessage="1" showErrorMessage="1" sqref="H277:J278 I18 I10:I16 H201 H115:J115 I22:I23 L140:L150 L164:N174 F237:F240" xr:uid="{87974AFF-76B2-9949-A0BE-978463A4AC65}">
      <formula1>"Yes, No, Don't know, Not applicable"</formula1>
    </dataValidation>
    <dataValidation type="list" showInputMessage="1" showErrorMessage="1" error="Please choose from the dropdown list." sqref="I21" xr:uid="{A98BC8B9-B6E1-704C-A3FA-388A9E31B6D3}">
      <formula1>"0 times, 1 time, 2-3 times, 4 or more times, Don't know, Not applicable"</formula1>
    </dataValidation>
    <dataValidation type="list" showInputMessage="1" showErrorMessage="1" sqref="H25 J25" xr:uid="{B963896F-76AB-7D42-9D29-6E8E2803B549}">
      <formula1>"January, February, March, April, May, June, July, August, September, October, November, December"</formula1>
    </dataValidation>
    <dataValidation type="list" showInputMessage="1" showErrorMessage="1" sqref="H30:J30" xr:uid="{ABF45741-277C-104E-820A-73185498659E}">
      <formula1>"Less than annually,Annually,Bi-annually (twice a year),Quarterly,Monthly,Ad hoc,Don't know"</formula1>
    </dataValidation>
    <dataValidation type="list" showInputMessage="1" showErrorMessage="1" sqref="G242 F230 I40 F164:F174 K204:K216 H195:H196 G111 H119:J119 H117:J117 J31 H82 F152:F162 F176:F186 H187:J187 J33 H337:H338 F43 F45 G92:N104 G106:N108 H199 I6 F140:F150" xr:uid="{EF5936CF-914D-A649-9F56-745D10BB5EA7}">
      <formula1>"Yes, No, Don't know"</formula1>
    </dataValidation>
    <dataValidation type="list" showInputMessage="1" showErrorMessage="1" sqref="F50:F54" xr:uid="{3B6D18FE-79B5-2247-A4DA-38E019E0B3AA}">
      <formula1>"In-kind, Cash, Don't know, Not applicable"</formula1>
    </dataValidation>
    <dataValidation type="list" showInputMessage="1" showErrorMessage="1" sqref="H137 J137:L137" xr:uid="{984A0B52-A4E5-3C44-8152-1771412255ED}">
      <formula1>"Community Health Worker (or equivalent), Nurse, Auxiliary Nurse, Auxiliary Nurse Midwife, Clinical Officer, Doctor, Don't know, Not applicable"</formula1>
    </dataValidation>
    <dataValidation type="list" showInputMessage="1" showErrorMessage="1" sqref="H294 H282 H286 H292 H290" xr:uid="{AE2AB1BA-2DF3-E646-87FF-E6884EED960F}">
      <formula1>"Yes, No, Don’t know, Not applicable"</formula1>
    </dataValidation>
    <dataValidation type="list" showInputMessage="1" showErrorMessage="1" sqref="H284:J285" xr:uid="{BD86E3F0-B295-5B42-90F6-D48215BAC45F}">
      <formula1>"Most were tested, Some were tested, None were tested, Don't know, Not applicable"</formula1>
    </dataValidation>
    <dataValidation type="list" showInputMessage="1" showErrorMessage="1" error="Please choose from the dropdown list." sqref="I19:I20" xr:uid="{13AF6895-E0C1-1643-9885-613DC2D8CCBE}">
      <formula1>"Yes, No, Don't know, Not applicable"</formula1>
    </dataValidation>
    <dataValidation type="list" showInputMessage="1" showErrorMessage="1" sqref="H280:J280" xr:uid="{B04B9309-F960-0847-A1B6-7D584E3E291F}">
      <formula1>"Less than 6 months, 6 months to under 1 year, 1 year to 18 months, More than 18 months,Don’t know, Not applicable"</formula1>
    </dataValidation>
    <dataValidation type="list" showInputMessage="1" showErrorMessage="1" sqref="H281" xr:uid="{625BFB35-E88F-D446-B8B6-486FD277077E}">
      <formula1>"Yes,No,Don’t know, Not applicable"</formula1>
    </dataValidation>
    <dataValidation type="list" showInputMessage="1" showErrorMessage="1" sqref="H289:J289" xr:uid="{59281D3E-B33C-4F42-9027-69085B88D7D0}">
      <formula1>"0,1,2-3,More than 3, Don’t know"</formula1>
    </dataValidation>
    <dataValidation type="list" showInputMessage="1" showErrorMessage="1" sqref="H287:J287" xr:uid="{675E9A74-9BF9-1645-AC1B-DE9A1477526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51608D5C-F2A1-E648-9C8B-2DCC01400E78}">
      <formula1>"Yes,No,Don't know,Not applicable"</formula1>
    </dataValidation>
    <dataValidation type="list" showInputMessage="1" showErrorMessage="1" sqref="H291:J291" xr:uid="{70093740-9280-A64A-A99C-3AC470D53C4B}">
      <formula1>"0-25%,26-50%,51-75%,76-100%, Don’t know, Not applicable"</formula1>
    </dataValidation>
    <dataValidation type="list" showInputMessage="1" showErrorMessage="1" sqref="H340:I340" xr:uid="{7B71FF69-CB79-E444-87A4-F02D3A390FF8}">
      <formula1>"Yes (PSE plan with FP/RH component),No PSE plan started/developed,Yes PSE plan but no FP/RH component,Don't know"</formula1>
    </dataValidation>
    <dataValidation type="list" showInputMessage="1" showErrorMessage="1" sqref="F246:G246" xr:uid="{FA3E6F06-3497-1C4C-B86A-62DA3895C327}">
      <formula1>"Yes: All public sector facilities included, Yes: Some public sector facilities included,None, Don't know, Not applicable (no LMIS)"</formula1>
    </dataValidation>
    <dataValidation type="list" showInputMessage="1" showErrorMessage="1" sqref="F247:G247" xr:uid="{AD50F405-24FA-7944-8D8D-DFC33CAFCE03}">
      <formula1>"Yes: All private sector facilities included, Yes: Some private sector facilities included,None, Don't know, Not applicable (no LMIS)"</formula1>
    </dataValidation>
    <dataValidation type="list" showInputMessage="1" showErrorMessage="1" sqref="F248:G248" xr:uid="{CD3A415F-F1F6-8947-9AD4-2AAA79F62E54}">
      <formula1>"Yes: All NGO facilities included, Yes: Some NGO facilities included,None, Don't know, Not applicable (no LMIS)"</formula1>
    </dataValidation>
    <dataValidation type="list" showInputMessage="1" showErrorMessage="1" sqref="F249:G249" xr:uid="{56671EFE-0DA4-0F4A-A738-4468150E0C63}">
      <formula1>"Yes: All social marketing sites included, Yes: Some social marketing sites included,None, Don't know, Not applicable (no LMIS)"</formula1>
    </dataValidation>
    <dataValidation showInputMessage="1" showErrorMessage="1" error="Please choose from the dropdown list." sqref="K19:N23" xr:uid="{B222085C-1E0C-CD47-B65A-C229D1A00740}"/>
    <dataValidation type="list" showInputMessage="1" showErrorMessage="1" sqref="F221:G221" xr:uid="{20DFD1AF-D724-624E-A893-F7DF08BF72A4}">
      <formula1>"Yes: Extensive social marketing,Yes: Some social marketing,No,Don't know"</formula1>
    </dataValidation>
    <dataValidation type="list" showInputMessage="1" showErrorMessage="1" sqref="F223:G223" xr:uid="{380D869A-5B51-014D-A018-DDC556DB7AF0}">
      <formula1>"Yes: Extensive mobile outreach/education,Yes: Some mobile outreach/education,No,Don't know"</formula1>
    </dataValidation>
    <dataValidation type="list" showInputMessage="1" showErrorMessage="1" sqref="F225:G225 H189:J192 H344:I344 H346:I346" xr:uid="{C549FD67-8615-C74A-B17E-5A80182B0942}">
      <formula1>"Yes,No,Don't know"</formula1>
    </dataValidation>
    <dataValidation type="list" showInputMessage="1" showErrorMessage="1" sqref="G227" xr:uid="{C4383962-6759-0F4B-AF92-4F50E1209740}">
      <formula1>"0%,1-10%,11-20%,21-30%,31-40%,41-50%,51-60%,61-70%,71-80%,81-100%,Don't know,Not applicable"</formula1>
    </dataValidation>
    <dataValidation type="list" showInputMessage="1" showErrorMessage="1" sqref="F250:G250" xr:uid="{357F6A73-9179-D747-9C21-C8E074C459A3}">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AB61FBD-6511-6E4B-87C9-4FBB1864FD65}">
      <formula1>"Ministry of Finance, Ministry of Planning,Both,Neither,Don't know, Not applicable"</formula1>
    </dataValidation>
    <dataValidation type="list" showInputMessage="1" showErrorMessage="1" error="Please choose from the dropdown list." prompt="Please select from the dropdown list" sqref="G66:I68" xr:uid="{229A1C46-011E-664C-BAB8-0382AC78DE5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B0B0E8E8-79A9-A14B-B309-D44B3E695442}">
      <formula1>"Community Health Worker (or equivalent),Auxiliary Nurse,Auxiliary Nurse Midwife,Nurse,Clinical Officer,Doctor,Don't know,Not applicable"</formula1>
    </dataValidation>
    <dataValidation type="list" showInputMessage="1" showErrorMessage="1" sqref="F222:G222" xr:uid="{72EDF980-2237-0740-A243-EA93956F678B}">
      <formula1>"Yes: Extensive mass media,Yes: Some mass media,No,Don't know"</formula1>
    </dataValidation>
    <dataValidation type="list" showInputMessage="1" showErrorMessage="1" sqref="F224:G224" xr:uid="{D87C4652-22E6-6A4F-8CF7-FB71ADDEC8F7}">
      <formula1>"Yes: Extensive community mobilization/engagement,Yes: Some community mobilization/engagement,No,Don't know"</formula1>
    </dataValidation>
    <dataValidation type="list" showInputMessage="1" showErrorMessage="1" sqref="H283:J283" xr:uid="{BFC0A1E5-847F-4749-9DA0-AD10EC52594C}">
      <formula1>"Yes - ISO certified, Yes - WHO-PQ, Yes - both ISO certified and WHO-PQ,Neither, Don’t know, Not applicable"</formula1>
    </dataValidation>
    <dataValidation type="list" showInputMessage="1" showErrorMessage="1" sqref="J301:K301 J306:K306 J311:K311 J316:K316 J326:K326 J331:K331 J336:K336 J321:K321" xr:uid="{62DC2CD1-4302-4A40-8A9B-A059C1C3428F}">
      <formula1>"0,1,2 or more,Don't know"</formula1>
    </dataValidation>
    <dataValidation type="list" showInputMessage="1" showErrorMessage="1" sqref="H276:J276" xr:uid="{F33B84F2-968E-734B-B352-D8EAC664C250}">
      <formula1>"Yes, No, Don’t know, Not applicable (No NMRA)"</formula1>
    </dataValidation>
    <dataValidation type="list" showInputMessage="1" showErrorMessage="1" sqref="H341:I341" xr:uid="{D3FEBC54-066A-B748-A01F-AB453E3E2C60}">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D13F5C78-97F0-8A4D-BA94-4F5B725361CD}">
      <formula1>"WHO-prequalified, SRA, Both WHO-PQ and SRA,No SRA or WHO-PQ products registered,Don’t know"</formula1>
    </dataValidation>
    <dataValidation type="list" showInputMessage="1" showErrorMessage="1" sqref="J309:K309 J329 J334 J304 J299 J314 J319 J324" xr:uid="{DDAD6A3E-B5AF-9746-A7B3-4FE015E3EF24}">
      <formula1>"0,1,2-3,More than 3,Don't know"</formula1>
    </dataValidation>
    <dataValidation type="list" showInputMessage="1" showErrorMessage="1" sqref="H116:J116" xr:uid="{C3E08825-6376-524C-BBA2-2F96A0A2BE72}">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31427277-F006-3F42-A8DE-6EE5CDDF1E9F}">
      <formula1>0</formula1>
      <formula2>100000000</formula2>
    </dataValidation>
    <dataValidation type="decimal" showInputMessage="1" showErrorMessage="1" error="Enter a numeric value here only (in USD)." sqref="G36:G37" xr:uid="{E21BC4DC-AD00-324F-A1B3-E19238FCA77C}">
      <formula1>0</formula1>
      <formula2>100000000</formula2>
    </dataValidation>
    <dataValidation type="decimal" showInputMessage="1" showErrorMessage="1" error="Enter a numeric quantity only." sqref="K50:L54" xr:uid="{9386CAAB-96AB-2440-A44B-1E29FDBD590C}">
      <formula1>0</formula1>
      <formula2>1000000000</formula2>
    </dataValidation>
    <dataValidation type="decimal" showInputMessage="1" showErrorMessage="1" error="Enter a numeric value here only (in USD)." sqref="G50:H54" xr:uid="{956E1A43-2491-714D-BB0E-41A172CC6B2C}">
      <formula1>0</formula1>
      <formula2>500000000</formula2>
    </dataValidation>
    <dataValidation type="decimal" showInputMessage="1" showErrorMessage="1" error="Enter a numeric quantity here only." sqref="K43:L43 K45:L45" xr:uid="{C1FA64A0-6ED2-9B46-8E15-78428D25BA62}">
      <formula1>0</formula1>
      <formula2>1000000000</formula2>
    </dataValidation>
    <dataValidation type="custom" operator="lessThanOrEqual" showInputMessage="1" showErrorMessage="1" error="This number cannot exceed the total number of stock status observations (column I)." sqref="K255:K257 H254:H257 H259:H261 H263:H268 H270:H272 K270:K272 K268 K263:K264 K266 K259 K261" xr:uid="{9C346AC1-E7CF-464D-9DAB-BE0B11079324}">
      <formula1>H254&lt;=I254</formula1>
    </dataValidation>
    <dataValidation type="custom" showInputMessage="1" showErrorMessage="1" error="This number must be greater than or equal to the number of stocked out observations (Column H)." sqref="L255:L257 I254:I257 I259:I261 I263:I268 I270:I272 L270:L272 L268 L263:L264 L266 L259 L261" xr:uid="{CE1DA88D-B385-9948-9AD5-414A9AA2CC4C}">
      <formula1>I254&gt;=H254</formula1>
    </dataValidation>
    <dataValidation type="custom" showInputMessage="1" showErrorMessage="1" error="This number must be less than or equal to the total number of SDPs reporting (stock observations) (Column L)." sqref="K254 K267 K265 K260" xr:uid="{AB157F74-B5FF-A043-9DA7-95C6DB54B597}">
      <formula1>K254&lt;=L254</formula1>
    </dataValidation>
    <dataValidation type="list" showInputMessage="1" showErrorMessage="1" sqref="H26 J26" xr:uid="{ABAB416D-0413-7B49-9862-B0E24471CFBE}">
      <formula1>"2017,2018,2019,2020,2021"</formula1>
    </dataValidation>
    <dataValidation type="custom" showInputMessage="1" showErrorMessage="1" error="This number must be greater than or equal to the total number of stocked out observations (Column K)." sqref="L267 L254 L265 L260" xr:uid="{68E0CBA3-5A04-4345-8832-5F1F5D9DA067}">
      <formula1>L254&gt;=K254</formula1>
    </dataValidation>
    <dataValidation type="list" showInputMessage="1" showErrorMessage="1" sqref="H349:I349" xr:uid="{097B3BCF-B506-F341-8769-ED0FA44A086E}">
      <formula1>"High Impact, Medium Impact, Low Impact, No Impact, Unknown"</formula1>
    </dataValidation>
    <dataValidation type="list" showInputMessage="1" showErrorMessage="1" sqref="H348:I348" xr:uid="{9D71D341-CA24-8549-ABE0-9C8F4C25C56A}">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B2320917-8F49-1745-81F0-7A103B55A602}"/>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42C3-E4B3-5544-AC29-7BCA84C854EE}">
  <sheetPr>
    <tabColor rgb="FF00CC99"/>
  </sheetPr>
  <dimension ref="A1:Q352"/>
  <sheetViews>
    <sheetView showGridLines="0" zoomScaleNormal="100" workbookViewId="0"/>
  </sheetViews>
  <sheetFormatPr defaultColWidth="9.140625" defaultRowHeight="15" x14ac:dyDescent="0.2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19.42578125" customWidth="1"/>
    <col min="15" max="15" width="60.42578125" customWidth="1"/>
    <col min="16" max="16" width="56.42578125" customWidth="1"/>
    <col min="17" max="23" width="9.140625" customWidth="1"/>
  </cols>
  <sheetData>
    <row r="1" spans="2:16" ht="60.75" customHeight="1" x14ac:dyDescent="0.3">
      <c r="F1" s="1676"/>
      <c r="G1" s="1701"/>
      <c r="H1" s="1701"/>
      <c r="I1" s="1701"/>
      <c r="J1" s="1701"/>
      <c r="K1" s="1701"/>
      <c r="L1" s="1701"/>
      <c r="M1" s="1701"/>
      <c r="N1" s="1701"/>
    </row>
    <row r="2" spans="2:16" ht="56.25" customHeight="1" thickBot="1" x14ac:dyDescent="0.3">
      <c r="B2" s="1770" t="s">
        <v>2258</v>
      </c>
      <c r="C2" s="1701"/>
      <c r="D2" s="1701"/>
      <c r="E2" s="1701"/>
      <c r="F2" s="1701"/>
      <c r="G2" s="1701"/>
      <c r="H2" s="1701"/>
      <c r="I2" s="405"/>
      <c r="J2" s="405"/>
      <c r="K2" s="406"/>
      <c r="L2" s="406"/>
      <c r="M2" s="406"/>
      <c r="N2" s="407"/>
    </row>
    <row r="3" spans="2:16" ht="39.75" customHeight="1" x14ac:dyDescent="0.25">
      <c r="B3" s="399"/>
      <c r="C3" s="400"/>
      <c r="D3" s="401" t="s">
        <v>816</v>
      </c>
      <c r="E3" s="402" t="s">
        <v>41</v>
      </c>
      <c r="F3" s="403" t="s">
        <v>2259</v>
      </c>
      <c r="G3" s="404"/>
      <c r="H3" s="1174" t="s">
        <v>814</v>
      </c>
      <c r="I3" s="405"/>
      <c r="J3" s="405"/>
      <c r="K3" s="406"/>
      <c r="L3" s="406"/>
      <c r="M3" s="406"/>
      <c r="N3" s="407"/>
    </row>
    <row r="4" spans="2:16" ht="39" customHeight="1" thickBot="1" x14ac:dyDescent="0.3">
      <c r="B4" s="1667" t="s">
        <v>2260</v>
      </c>
      <c r="C4" s="1701"/>
      <c r="D4" s="1701"/>
      <c r="E4" s="1701"/>
      <c r="F4" s="1701"/>
      <c r="G4" s="1701"/>
      <c r="H4" s="1701"/>
      <c r="I4" s="1701"/>
      <c r="J4" s="1701"/>
      <c r="K4" s="1701"/>
      <c r="L4" s="1701"/>
      <c r="M4" s="1701"/>
      <c r="N4" s="1701"/>
      <c r="O4" s="408" t="s">
        <v>2261</v>
      </c>
      <c r="P4" s="409" t="s">
        <v>4006</v>
      </c>
    </row>
    <row r="5" spans="2:16" ht="23.25" customHeight="1" thickBot="1" x14ac:dyDescent="0.3">
      <c r="B5" s="1434" t="s">
        <v>2263</v>
      </c>
      <c r="C5" s="1431"/>
      <c r="D5" s="1431"/>
      <c r="E5" s="1431"/>
      <c r="F5" s="1431"/>
      <c r="G5" s="1431"/>
      <c r="H5" s="1431"/>
      <c r="I5" s="1431"/>
      <c r="J5" s="1431"/>
      <c r="K5" s="1431"/>
      <c r="L5" s="1431"/>
      <c r="M5" s="1431"/>
      <c r="N5" s="1431"/>
      <c r="O5" s="1431"/>
      <c r="P5" s="1433"/>
    </row>
    <row r="6" spans="2:16" ht="84.75" customHeight="1" x14ac:dyDescent="0.25">
      <c r="B6" s="410" t="s">
        <v>391</v>
      </c>
      <c r="C6" s="1662" t="s">
        <v>2264</v>
      </c>
      <c r="D6" s="1439"/>
      <c r="E6" s="1439"/>
      <c r="F6" s="1439"/>
      <c r="G6" s="1439"/>
      <c r="H6" s="1559"/>
      <c r="I6" s="860" t="s">
        <v>2265</v>
      </c>
      <c r="J6" s="426" t="s">
        <v>2266</v>
      </c>
      <c r="K6" s="1593"/>
      <c r="L6" s="1439"/>
      <c r="M6" s="1439"/>
      <c r="N6" s="1440"/>
      <c r="O6" s="1663" t="s">
        <v>2862</v>
      </c>
      <c r="P6" s="1928" t="s">
        <v>4007</v>
      </c>
    </row>
    <row r="7" spans="2:16" ht="22.5" customHeight="1" x14ac:dyDescent="0.25">
      <c r="B7" s="1664" t="s">
        <v>2270</v>
      </c>
      <c r="C7" s="1428"/>
      <c r="D7" s="1428"/>
      <c r="E7" s="1428"/>
      <c r="F7" s="1428"/>
      <c r="G7" s="1428"/>
      <c r="H7" s="1428"/>
      <c r="I7" s="1428"/>
      <c r="J7" s="1428"/>
      <c r="K7" s="1428"/>
      <c r="L7" s="1428"/>
      <c r="M7" s="1428"/>
      <c r="N7" s="1429"/>
      <c r="O7" s="1475"/>
      <c r="P7" s="1475"/>
    </row>
    <row r="8" spans="2:16" ht="21.75" customHeight="1" x14ac:dyDescent="0.25">
      <c r="B8" s="414" t="s">
        <v>395</v>
      </c>
      <c r="C8" s="1461" t="s">
        <v>2271</v>
      </c>
      <c r="D8" s="1428"/>
      <c r="E8" s="1436"/>
      <c r="F8" s="1665" t="s">
        <v>4008</v>
      </c>
      <c r="G8" s="1428"/>
      <c r="H8" s="1428"/>
      <c r="I8" s="1428"/>
      <c r="J8" s="1428"/>
      <c r="K8" s="1428"/>
      <c r="L8" s="1428"/>
      <c r="M8" s="1428"/>
      <c r="N8" s="1428"/>
      <c r="O8" s="1475"/>
      <c r="P8" s="1475"/>
    </row>
    <row r="9" spans="2:16" ht="29.25" customHeight="1" x14ac:dyDescent="0.25">
      <c r="B9" s="77" t="s">
        <v>397</v>
      </c>
      <c r="C9" s="1461" t="s">
        <v>2273</v>
      </c>
      <c r="D9" s="1428"/>
      <c r="E9" s="1428"/>
      <c r="F9" s="1428"/>
      <c r="G9" s="1428"/>
      <c r="H9" s="1436"/>
      <c r="I9" s="415" t="s">
        <v>2274</v>
      </c>
      <c r="J9" s="416"/>
      <c r="K9" s="416"/>
      <c r="L9" s="416"/>
      <c r="M9" s="416"/>
      <c r="N9" s="417"/>
      <c r="O9" s="1475"/>
      <c r="P9" s="1475"/>
    </row>
    <row r="10" spans="2:16" ht="32.25" customHeight="1" x14ac:dyDescent="0.25">
      <c r="B10" s="418" t="s">
        <v>395</v>
      </c>
      <c r="C10" s="1461" t="s">
        <v>2275</v>
      </c>
      <c r="D10" s="1428"/>
      <c r="E10" s="1428"/>
      <c r="F10" s="1428"/>
      <c r="G10" s="1428"/>
      <c r="H10" s="1436"/>
      <c r="I10" s="505" t="s">
        <v>58</v>
      </c>
      <c r="J10" s="1938" t="s">
        <v>2276</v>
      </c>
      <c r="K10" s="1436"/>
      <c r="L10" s="1867" t="s">
        <v>2364</v>
      </c>
      <c r="M10" s="1428"/>
      <c r="N10" s="1429"/>
      <c r="O10" s="1475"/>
      <c r="P10" s="1475"/>
    </row>
    <row r="11" spans="2:16" ht="32.25" customHeight="1" x14ac:dyDescent="0.25">
      <c r="B11" s="419" t="s">
        <v>402</v>
      </c>
      <c r="C11" s="1461" t="s">
        <v>2277</v>
      </c>
      <c r="D11" s="1428"/>
      <c r="E11" s="1428"/>
      <c r="F11" s="1428"/>
      <c r="G11" s="1428"/>
      <c r="H11" s="1436"/>
      <c r="I11" s="505" t="s">
        <v>2265</v>
      </c>
      <c r="J11" s="1938" t="s">
        <v>2276</v>
      </c>
      <c r="K11" s="1436"/>
      <c r="L11" s="1867" t="s">
        <v>4009</v>
      </c>
      <c r="M11" s="1428"/>
      <c r="N11" s="1429"/>
      <c r="O11" s="1475"/>
      <c r="P11" s="1475"/>
    </row>
    <row r="12" spans="2:16" ht="32.25" customHeight="1" x14ac:dyDescent="0.25">
      <c r="B12" s="419" t="s">
        <v>404</v>
      </c>
      <c r="C12" s="1461" t="s">
        <v>2278</v>
      </c>
      <c r="D12" s="1428"/>
      <c r="E12" s="1428"/>
      <c r="F12" s="1428"/>
      <c r="G12" s="1428"/>
      <c r="H12" s="1436"/>
      <c r="I12" s="505" t="s">
        <v>58</v>
      </c>
      <c r="J12" s="1938" t="s">
        <v>2276</v>
      </c>
      <c r="K12" s="1436"/>
      <c r="L12" s="1867" t="s">
        <v>2364</v>
      </c>
      <c r="M12" s="1428"/>
      <c r="N12" s="1429"/>
      <c r="O12" s="1475"/>
      <c r="P12" s="1475"/>
    </row>
    <row r="13" spans="2:16" ht="32.25" customHeight="1" x14ac:dyDescent="0.25">
      <c r="B13" s="419" t="s">
        <v>406</v>
      </c>
      <c r="C13" s="1461" t="s">
        <v>2279</v>
      </c>
      <c r="D13" s="1428"/>
      <c r="E13" s="1428"/>
      <c r="F13" s="1428"/>
      <c r="G13" s="1428"/>
      <c r="H13" s="1436"/>
      <c r="I13" s="505" t="s">
        <v>58</v>
      </c>
      <c r="J13" s="1938" t="s">
        <v>2276</v>
      </c>
      <c r="K13" s="1436"/>
      <c r="L13" s="1867" t="s">
        <v>2364</v>
      </c>
      <c r="M13" s="1428"/>
      <c r="N13" s="1429"/>
      <c r="O13" s="1475"/>
      <c r="P13" s="1475"/>
    </row>
    <row r="14" spans="2:16" ht="32.25" customHeight="1" x14ac:dyDescent="0.25">
      <c r="B14" s="419" t="s">
        <v>409</v>
      </c>
      <c r="C14" s="1461" t="s">
        <v>2280</v>
      </c>
      <c r="D14" s="1428"/>
      <c r="E14" s="1428"/>
      <c r="F14" s="1428"/>
      <c r="G14" s="1428"/>
      <c r="H14" s="1436"/>
      <c r="I14" s="505" t="s">
        <v>2265</v>
      </c>
      <c r="J14" s="1938" t="s">
        <v>2276</v>
      </c>
      <c r="K14" s="1436"/>
      <c r="L14" s="1867" t="s">
        <v>4010</v>
      </c>
      <c r="M14" s="1428"/>
      <c r="N14" s="1429"/>
      <c r="O14" s="1475"/>
      <c r="P14" s="1475"/>
    </row>
    <row r="15" spans="2:16" ht="32.25" customHeight="1" x14ac:dyDescent="0.25">
      <c r="B15" s="419" t="s">
        <v>411</v>
      </c>
      <c r="C15" s="1461" t="s">
        <v>2282</v>
      </c>
      <c r="D15" s="1428"/>
      <c r="E15" s="1428"/>
      <c r="F15" s="1428"/>
      <c r="G15" s="1428"/>
      <c r="H15" s="1436"/>
      <c r="I15" s="505" t="s">
        <v>2265</v>
      </c>
      <c r="J15" s="1938" t="s">
        <v>2276</v>
      </c>
      <c r="K15" s="1436"/>
      <c r="L15" s="1867" t="s">
        <v>4011</v>
      </c>
      <c r="M15" s="1428"/>
      <c r="N15" s="1429"/>
      <c r="O15" s="1475"/>
      <c r="P15" s="1475"/>
    </row>
    <row r="16" spans="2:16" ht="32.25" customHeight="1" x14ac:dyDescent="0.25">
      <c r="B16" s="419" t="s">
        <v>414</v>
      </c>
      <c r="C16" s="1461" t="s">
        <v>2284</v>
      </c>
      <c r="D16" s="1428"/>
      <c r="E16" s="1428"/>
      <c r="F16" s="1428"/>
      <c r="G16" s="1428"/>
      <c r="H16" s="1436"/>
      <c r="I16" s="505" t="s">
        <v>2265</v>
      </c>
      <c r="J16" s="1938" t="s">
        <v>2276</v>
      </c>
      <c r="K16" s="1436"/>
      <c r="L16" s="1867" t="s">
        <v>4012</v>
      </c>
      <c r="M16" s="1428"/>
      <c r="N16" s="1429"/>
      <c r="O16" s="1475"/>
      <c r="P16" s="1475"/>
    </row>
    <row r="17" spans="2:16" ht="32.25" customHeight="1" x14ac:dyDescent="0.25">
      <c r="B17" s="419" t="s">
        <v>417</v>
      </c>
      <c r="C17" s="1461" t="s">
        <v>2286</v>
      </c>
      <c r="D17" s="1428"/>
      <c r="E17" s="1428"/>
      <c r="F17" s="1428"/>
      <c r="G17" s="1428"/>
      <c r="H17" s="1436"/>
      <c r="I17" s="505" t="s">
        <v>2287</v>
      </c>
      <c r="J17" s="1938" t="s">
        <v>2276</v>
      </c>
      <c r="K17" s="1436"/>
      <c r="L17" s="1658" t="s">
        <v>2364</v>
      </c>
      <c r="M17" s="1428"/>
      <c r="N17" s="1429"/>
      <c r="O17" s="1475"/>
      <c r="P17" s="1475"/>
    </row>
    <row r="18" spans="2:16" ht="32.25" customHeight="1" x14ac:dyDescent="0.25">
      <c r="B18" s="419" t="s">
        <v>419</v>
      </c>
      <c r="C18" s="1461" t="s">
        <v>2288</v>
      </c>
      <c r="D18" s="1428"/>
      <c r="E18" s="1428"/>
      <c r="F18" s="1428"/>
      <c r="G18" s="1428"/>
      <c r="H18" s="1436"/>
      <c r="I18" s="505" t="s">
        <v>2265</v>
      </c>
      <c r="J18" s="1938" t="s">
        <v>2276</v>
      </c>
      <c r="K18" s="1436"/>
      <c r="L18" s="1658" t="s">
        <v>4013</v>
      </c>
      <c r="M18" s="1428"/>
      <c r="N18" s="1429"/>
      <c r="O18" s="1471"/>
      <c r="P18" s="1471"/>
    </row>
    <row r="19" spans="2:16" ht="36.75" customHeight="1" thickBot="1" x14ac:dyDescent="0.3">
      <c r="B19" s="77" t="s">
        <v>421</v>
      </c>
      <c r="C19" s="1457" t="s">
        <v>2289</v>
      </c>
      <c r="D19" s="1428"/>
      <c r="E19" s="1428"/>
      <c r="F19" s="1428"/>
      <c r="G19" s="1428"/>
      <c r="H19" s="1428"/>
      <c r="I19" s="505" t="s">
        <v>2265</v>
      </c>
      <c r="J19" s="1659" t="s">
        <v>2873</v>
      </c>
      <c r="K19" s="1884" t="s">
        <v>4014</v>
      </c>
      <c r="L19" s="1448"/>
      <c r="M19" s="1448"/>
      <c r="N19" s="1466"/>
      <c r="O19" s="357" t="s">
        <v>4015</v>
      </c>
      <c r="P19" s="429"/>
    </row>
    <row r="20" spans="2:16" ht="36.75" customHeight="1" x14ac:dyDescent="0.25">
      <c r="B20" s="77" t="s">
        <v>424</v>
      </c>
      <c r="C20" s="1457" t="s">
        <v>2293</v>
      </c>
      <c r="D20" s="1428"/>
      <c r="E20" s="1428"/>
      <c r="F20" s="1428"/>
      <c r="G20" s="1428"/>
      <c r="H20" s="1428"/>
      <c r="I20" s="505" t="s">
        <v>2265</v>
      </c>
      <c r="J20" s="1490"/>
      <c r="K20" s="1478"/>
      <c r="L20" s="1701"/>
      <c r="M20" s="1701"/>
      <c r="N20" s="1454"/>
      <c r="O20" s="357" t="s">
        <v>2292</v>
      </c>
      <c r="P20" s="429"/>
    </row>
    <row r="21" spans="2:16" ht="36.75" customHeight="1" thickBot="1" x14ac:dyDescent="0.3">
      <c r="B21" s="77" t="s">
        <v>426</v>
      </c>
      <c r="C21" s="1457" t="s">
        <v>2295</v>
      </c>
      <c r="D21" s="1428"/>
      <c r="E21" s="1428"/>
      <c r="F21" s="1428"/>
      <c r="G21" s="1428"/>
      <c r="H21" s="1428"/>
      <c r="I21" s="505" t="s">
        <v>3150</v>
      </c>
      <c r="J21" s="1490"/>
      <c r="K21" s="1478"/>
      <c r="L21" s="1701"/>
      <c r="M21" s="1701"/>
      <c r="N21" s="1454"/>
      <c r="O21" s="1500" t="s">
        <v>3151</v>
      </c>
      <c r="P21" s="2163" t="s">
        <v>4016</v>
      </c>
    </row>
    <row r="22" spans="2:16" ht="36.75" customHeight="1" x14ac:dyDescent="0.25">
      <c r="B22" s="77" t="s">
        <v>428</v>
      </c>
      <c r="C22" s="1457" t="s">
        <v>2298</v>
      </c>
      <c r="D22" s="1428"/>
      <c r="E22" s="1428"/>
      <c r="F22" s="1428"/>
      <c r="G22" s="1428"/>
      <c r="H22" s="1428"/>
      <c r="I22" s="505" t="s">
        <v>2265</v>
      </c>
      <c r="J22" s="1490"/>
      <c r="K22" s="1478"/>
      <c r="L22" s="1701"/>
      <c r="M22" s="1701"/>
      <c r="N22" s="1454"/>
      <c r="O22" s="1475"/>
      <c r="P22" s="1475"/>
    </row>
    <row r="23" spans="2:16" ht="35.450000000000003" customHeight="1" thickBot="1" x14ac:dyDescent="0.3">
      <c r="B23" s="421" t="s">
        <v>395</v>
      </c>
      <c r="C23" s="1645" t="s">
        <v>2299</v>
      </c>
      <c r="D23" s="1424"/>
      <c r="E23" s="1424"/>
      <c r="F23" s="1424"/>
      <c r="G23" s="1424"/>
      <c r="H23" s="1424"/>
      <c r="I23" s="505" t="s">
        <v>2265</v>
      </c>
      <c r="J23" s="1490"/>
      <c r="K23" s="1467"/>
      <c r="L23" s="1468"/>
      <c r="M23" s="1468"/>
      <c r="N23" s="1469"/>
      <c r="O23" s="1422"/>
      <c r="P23" s="1422"/>
    </row>
    <row r="24" spans="2:16" ht="24.75" customHeight="1" thickBot="1" x14ac:dyDescent="0.3">
      <c r="B24" s="1434" t="s">
        <v>2300</v>
      </c>
      <c r="C24" s="1431"/>
      <c r="D24" s="1431"/>
      <c r="E24" s="1431"/>
      <c r="F24" s="1431"/>
      <c r="G24" s="1431"/>
      <c r="H24" s="1431"/>
      <c r="I24" s="1431"/>
      <c r="J24" s="1431"/>
      <c r="K24" s="1431"/>
      <c r="L24" s="1431"/>
      <c r="M24" s="1431"/>
      <c r="N24" s="1431"/>
      <c r="O24" s="1431"/>
      <c r="P24" s="1433"/>
    </row>
    <row r="25" spans="2:16" ht="53.45" customHeight="1" x14ac:dyDescent="0.25">
      <c r="B25" s="1654" t="s">
        <v>431</v>
      </c>
      <c r="C25" s="1558" t="s">
        <v>2301</v>
      </c>
      <c r="D25" s="1495"/>
      <c r="E25" s="1495"/>
      <c r="F25" s="1655"/>
      <c r="G25" s="423" t="s">
        <v>2302</v>
      </c>
      <c r="H25" s="424" t="s">
        <v>2303</v>
      </c>
      <c r="I25" s="425" t="s">
        <v>2304</v>
      </c>
      <c r="J25" s="424" t="s">
        <v>2305</v>
      </c>
      <c r="K25" s="1656" t="s">
        <v>2306</v>
      </c>
      <c r="L25" s="1706" t="s">
        <v>4017</v>
      </c>
      <c r="M25" s="1495"/>
      <c r="N25" s="1452"/>
      <c r="O25" s="372" t="s">
        <v>4018</v>
      </c>
      <c r="P25" s="381"/>
    </row>
    <row r="26" spans="2:16" ht="53.1" customHeight="1" x14ac:dyDescent="0.25">
      <c r="B26" s="1525"/>
      <c r="C26" s="1484"/>
      <c r="D26" s="1484"/>
      <c r="E26" s="1484"/>
      <c r="F26" s="1456"/>
      <c r="G26" s="518" t="s">
        <v>2308</v>
      </c>
      <c r="H26" s="487">
        <v>2020</v>
      </c>
      <c r="I26" s="518" t="s">
        <v>2309</v>
      </c>
      <c r="J26" s="487">
        <v>2020</v>
      </c>
      <c r="K26" s="1490"/>
      <c r="L26" s="1478"/>
      <c r="M26" s="1701"/>
      <c r="N26" s="1454"/>
      <c r="O26" s="429" t="s">
        <v>4018</v>
      </c>
      <c r="P26" s="380"/>
    </row>
    <row r="27" spans="2:16" ht="75.75" customHeight="1" x14ac:dyDescent="0.25">
      <c r="B27" s="77" t="s">
        <v>438</v>
      </c>
      <c r="C27" s="1488" t="s">
        <v>2310</v>
      </c>
      <c r="D27" s="1428"/>
      <c r="E27" s="1428"/>
      <c r="F27" s="1428"/>
      <c r="G27" s="1428"/>
      <c r="H27" s="1428"/>
      <c r="I27" s="1436"/>
      <c r="J27" s="861">
        <v>10412063</v>
      </c>
      <c r="K27" s="1490"/>
      <c r="L27" s="1478"/>
      <c r="M27" s="1701"/>
      <c r="N27" s="1454"/>
      <c r="O27" s="1565" t="s">
        <v>3153</v>
      </c>
      <c r="P27" s="2162" t="s">
        <v>4019</v>
      </c>
    </row>
    <row r="28" spans="2:16" ht="32.25" customHeight="1" x14ac:dyDescent="0.25">
      <c r="B28" s="430"/>
      <c r="C28" s="550" t="s">
        <v>395</v>
      </c>
      <c r="D28" s="1461" t="s">
        <v>2312</v>
      </c>
      <c r="E28" s="1428"/>
      <c r="F28" s="1428"/>
      <c r="G28" s="1428"/>
      <c r="H28" s="1428"/>
      <c r="I28" s="1436"/>
      <c r="J28" s="589">
        <v>1746599</v>
      </c>
      <c r="K28" s="1490"/>
      <c r="L28" s="1478"/>
      <c r="M28" s="1701"/>
      <c r="N28" s="1454"/>
      <c r="O28" s="1475"/>
      <c r="P28" s="1475"/>
    </row>
    <row r="29" spans="2:16" ht="29.25" customHeight="1" x14ac:dyDescent="0.25">
      <c r="B29" s="519" t="s">
        <v>441</v>
      </c>
      <c r="C29" s="1461" t="s">
        <v>2313</v>
      </c>
      <c r="D29" s="1428"/>
      <c r="E29" s="1428"/>
      <c r="F29" s="1428"/>
      <c r="G29" s="1436"/>
      <c r="H29" s="1499" t="s">
        <v>4020</v>
      </c>
      <c r="I29" s="1448"/>
      <c r="J29" s="1445"/>
      <c r="K29" s="1490"/>
      <c r="L29" s="1478"/>
      <c r="M29" s="1701"/>
      <c r="N29" s="1454"/>
      <c r="O29" s="1471"/>
      <c r="P29" s="1475"/>
    </row>
    <row r="30" spans="2:16" ht="33.75" customHeight="1" x14ac:dyDescent="0.25">
      <c r="B30" s="419"/>
      <c r="C30" s="1461" t="s">
        <v>2315</v>
      </c>
      <c r="D30" s="1428"/>
      <c r="E30" s="1428"/>
      <c r="F30" s="1428"/>
      <c r="G30" s="1436"/>
      <c r="H30" s="1653" t="s">
        <v>880</v>
      </c>
      <c r="I30" s="1428"/>
      <c r="J30" s="1436"/>
      <c r="K30" s="1490"/>
      <c r="L30" s="1478"/>
      <c r="M30" s="1701"/>
      <c r="N30" s="1454"/>
      <c r="O30" s="373" t="s">
        <v>4021</v>
      </c>
      <c r="P30" s="359"/>
    </row>
    <row r="31" spans="2:16" ht="181.5" customHeight="1" thickBot="1" x14ac:dyDescent="0.3">
      <c r="B31" s="221" t="s">
        <v>444</v>
      </c>
      <c r="C31" s="1649" t="s">
        <v>2317</v>
      </c>
      <c r="D31" s="1468"/>
      <c r="E31" s="1468"/>
      <c r="F31" s="1468"/>
      <c r="G31" s="1468"/>
      <c r="H31" s="1468"/>
      <c r="I31" s="1468"/>
      <c r="J31" s="709" t="s">
        <v>2265</v>
      </c>
      <c r="K31" s="512" t="s">
        <v>2318</v>
      </c>
      <c r="L31" s="2159" t="s">
        <v>4022</v>
      </c>
      <c r="M31" s="2160"/>
      <c r="N31" s="2161"/>
      <c r="O31" s="435" t="s">
        <v>2888</v>
      </c>
      <c r="P31" s="435"/>
    </row>
    <row r="32" spans="2:16" ht="46.5" customHeight="1" x14ac:dyDescent="0.25">
      <c r="B32" s="1764" t="s">
        <v>2320</v>
      </c>
      <c r="C32" s="1484"/>
      <c r="D32" s="1484"/>
      <c r="E32" s="1484"/>
      <c r="F32" s="1484"/>
      <c r="G32" s="1484"/>
      <c r="H32" s="1484"/>
      <c r="I32" s="1484"/>
      <c r="J32" s="1484"/>
      <c r="K32" s="1484"/>
      <c r="L32" s="1484"/>
      <c r="M32" s="1484"/>
      <c r="N32" s="1484"/>
      <c r="O32" s="1484"/>
      <c r="P32" s="1481"/>
    </row>
    <row r="33" spans="2:17" ht="95.45" customHeight="1" thickBot="1" x14ac:dyDescent="0.3">
      <c r="B33" s="436" t="s">
        <v>448</v>
      </c>
      <c r="C33" s="1760" t="s">
        <v>2321</v>
      </c>
      <c r="D33" s="1424"/>
      <c r="E33" s="1424"/>
      <c r="F33" s="1424"/>
      <c r="G33" s="1424"/>
      <c r="H33" s="1424"/>
      <c r="I33" s="1424"/>
      <c r="J33" s="437" t="s">
        <v>2265</v>
      </c>
      <c r="K33" s="512" t="s">
        <v>2318</v>
      </c>
      <c r="L33" s="1539" t="s">
        <v>4023</v>
      </c>
      <c r="M33" s="1424"/>
      <c r="N33" s="1578"/>
      <c r="O33" s="388" t="s">
        <v>2268</v>
      </c>
      <c r="P33" s="391" t="s">
        <v>4024</v>
      </c>
    </row>
    <row r="34" spans="2:17" ht="26.25" customHeight="1" x14ac:dyDescent="0.25">
      <c r="B34" s="1766" t="s">
        <v>2323</v>
      </c>
      <c r="C34" s="1439"/>
      <c r="D34" s="1439"/>
      <c r="E34" s="1439"/>
      <c r="F34" s="1439"/>
      <c r="G34" s="1439"/>
      <c r="H34" s="1439"/>
      <c r="I34" s="1439"/>
      <c r="J34" s="1439"/>
      <c r="K34" s="1439"/>
      <c r="L34" s="1439"/>
      <c r="M34" s="1439"/>
      <c r="N34" s="1439"/>
      <c r="O34" s="1439"/>
      <c r="P34" s="1440"/>
    </row>
    <row r="35" spans="2:17" ht="75" customHeight="1" thickBot="1" x14ac:dyDescent="0.3">
      <c r="B35" s="436" t="s">
        <v>451</v>
      </c>
      <c r="C35" s="1647" t="s">
        <v>2324</v>
      </c>
      <c r="D35" s="1484"/>
      <c r="E35" s="1484"/>
      <c r="F35" s="1456"/>
      <c r="G35" s="438" t="s">
        <v>2325</v>
      </c>
      <c r="H35" s="593" t="s">
        <v>2326</v>
      </c>
      <c r="I35" s="1636" t="s">
        <v>2327</v>
      </c>
      <c r="J35" s="1436"/>
      <c r="K35" s="1762" t="s">
        <v>2306</v>
      </c>
      <c r="L35" s="1428"/>
      <c r="M35" s="1428"/>
      <c r="N35" s="1429"/>
      <c r="O35" s="1648"/>
      <c r="P35" s="1648"/>
    </row>
    <row r="36" spans="2:17" ht="90.75" customHeight="1" x14ac:dyDescent="0.25">
      <c r="B36" s="419" t="s">
        <v>395</v>
      </c>
      <c r="C36" s="1461" t="s">
        <v>2328</v>
      </c>
      <c r="D36" s="1428"/>
      <c r="E36" s="1428"/>
      <c r="F36" s="1436"/>
      <c r="G36" s="864">
        <v>6340552</v>
      </c>
      <c r="H36" s="865" t="s">
        <v>4025</v>
      </c>
      <c r="I36" s="2157" t="s">
        <v>4026</v>
      </c>
      <c r="J36" s="1436"/>
      <c r="K36" s="2158" t="s">
        <v>4027</v>
      </c>
      <c r="L36" s="1428"/>
      <c r="M36" s="1428"/>
      <c r="N36" s="1429"/>
      <c r="O36" s="1475"/>
      <c r="P36" s="1475"/>
    </row>
    <row r="37" spans="2:17" ht="67.5" customHeight="1" x14ac:dyDescent="0.25">
      <c r="B37" s="419" t="s">
        <v>402</v>
      </c>
      <c r="C37" s="1461" t="s">
        <v>2330</v>
      </c>
      <c r="D37" s="1428"/>
      <c r="E37" s="1428"/>
      <c r="F37" s="1436"/>
      <c r="G37" s="864">
        <v>0</v>
      </c>
      <c r="H37" s="865" t="s">
        <v>4025</v>
      </c>
      <c r="I37" s="1992" t="s">
        <v>2364</v>
      </c>
      <c r="J37" s="1436"/>
      <c r="K37" s="2156" t="s">
        <v>2350</v>
      </c>
      <c r="L37" s="1428"/>
      <c r="M37" s="1428"/>
      <c r="N37" s="1429"/>
      <c r="O37" s="1475"/>
      <c r="P37" s="1475"/>
    </row>
    <row r="38" spans="2:17" ht="54" customHeight="1" thickBot="1" x14ac:dyDescent="0.3">
      <c r="B38" s="421" t="s">
        <v>404</v>
      </c>
      <c r="C38" s="1459" t="s">
        <v>2332</v>
      </c>
      <c r="D38" s="1448"/>
      <c r="E38" s="1448"/>
      <c r="F38" s="1445"/>
      <c r="G38" s="866">
        <v>6340552</v>
      </c>
      <c r="H38" s="442"/>
      <c r="I38" s="1627"/>
      <c r="J38" s="1425"/>
      <c r="K38" s="1643"/>
      <c r="L38" s="1424"/>
      <c r="M38" s="1424"/>
      <c r="N38" s="1578"/>
      <c r="O38" s="1422"/>
      <c r="P38" s="1422"/>
      <c r="Q38" s="443"/>
    </row>
    <row r="39" spans="2:17" ht="57.75" customHeight="1" x14ac:dyDescent="0.25">
      <c r="B39" s="1644" t="s">
        <v>2333</v>
      </c>
      <c r="C39" s="1439"/>
      <c r="D39" s="1439"/>
      <c r="E39" s="1439"/>
      <c r="F39" s="1439"/>
      <c r="G39" s="1439"/>
      <c r="H39" s="1439"/>
      <c r="I39" s="1439"/>
      <c r="J39" s="1439"/>
      <c r="K39" s="1439"/>
      <c r="L39" s="1439"/>
      <c r="M39" s="1439"/>
      <c r="N39" s="1439"/>
      <c r="O39" s="1439"/>
      <c r="P39" s="1440"/>
    </row>
    <row r="40" spans="2:17" ht="102" customHeight="1" thickBot="1" x14ac:dyDescent="0.3">
      <c r="B40" s="75" t="s">
        <v>460</v>
      </c>
      <c r="C40" s="1760" t="s">
        <v>2334</v>
      </c>
      <c r="D40" s="1424"/>
      <c r="E40" s="1424"/>
      <c r="F40" s="1424"/>
      <c r="G40" s="1424"/>
      <c r="H40" s="1424"/>
      <c r="I40" s="437" t="s">
        <v>2265</v>
      </c>
      <c r="J40" s="444" t="s">
        <v>2318</v>
      </c>
      <c r="K40" s="1646" t="s">
        <v>2350</v>
      </c>
      <c r="L40" s="1424"/>
      <c r="M40" s="1424"/>
      <c r="N40" s="1578"/>
      <c r="O40" s="388" t="s">
        <v>2890</v>
      </c>
      <c r="P40" s="391" t="s">
        <v>4028</v>
      </c>
    </row>
    <row r="41" spans="2:17" ht="21.75" customHeight="1" x14ac:dyDescent="0.25">
      <c r="B41" s="1753" t="s">
        <v>2335</v>
      </c>
      <c r="C41" s="1439"/>
      <c r="D41" s="1439"/>
      <c r="E41" s="1439"/>
      <c r="F41" s="1439"/>
      <c r="G41" s="1439"/>
      <c r="H41" s="1439"/>
      <c r="I41" s="1439"/>
      <c r="J41" s="1439"/>
      <c r="K41" s="1439"/>
      <c r="L41" s="1439"/>
      <c r="M41" s="1439"/>
      <c r="N41" s="1439"/>
      <c r="O41" s="1439"/>
      <c r="P41" s="1440"/>
    </row>
    <row r="42" spans="2:17" ht="118.5" customHeight="1" thickBot="1" x14ac:dyDescent="0.3">
      <c r="B42" s="76" t="s">
        <v>463</v>
      </c>
      <c r="C42" s="1634" t="s">
        <v>2336</v>
      </c>
      <c r="D42" s="1484"/>
      <c r="E42" s="1456"/>
      <c r="F42" s="439" t="s">
        <v>2337</v>
      </c>
      <c r="G42" s="1636" t="s">
        <v>2338</v>
      </c>
      <c r="H42" s="1436"/>
      <c r="I42" s="1636" t="s">
        <v>2326</v>
      </c>
      <c r="J42" s="1436"/>
      <c r="K42" s="1636" t="s">
        <v>2339</v>
      </c>
      <c r="L42" s="1436"/>
      <c r="M42" s="446" t="s">
        <v>2340</v>
      </c>
      <c r="N42" s="867" t="s">
        <v>2341</v>
      </c>
      <c r="O42" s="1500" t="s">
        <v>2268</v>
      </c>
      <c r="P42" s="2035" t="s">
        <v>4029</v>
      </c>
    </row>
    <row r="43" spans="2:17" ht="61.5" customHeight="1" x14ac:dyDescent="0.25">
      <c r="B43" s="419" t="s">
        <v>395</v>
      </c>
      <c r="C43" s="1637" t="s">
        <v>2343</v>
      </c>
      <c r="D43" s="1428"/>
      <c r="E43" s="1436"/>
      <c r="F43" s="14" t="s">
        <v>2265</v>
      </c>
      <c r="G43" s="1891">
        <v>4861895</v>
      </c>
      <c r="H43" s="1436"/>
      <c r="I43" s="1639" t="s">
        <v>4030</v>
      </c>
      <c r="J43" s="1436"/>
      <c r="K43" s="1633">
        <v>30583</v>
      </c>
      <c r="L43" s="1436"/>
      <c r="M43" s="448" t="s">
        <v>2365</v>
      </c>
      <c r="N43" s="953" t="s">
        <v>4031</v>
      </c>
      <c r="O43" s="1475"/>
      <c r="P43" s="1475"/>
    </row>
    <row r="44" spans="2:17" ht="39" customHeight="1" x14ac:dyDescent="0.25">
      <c r="B44" s="450"/>
      <c r="C44" s="1637" t="s">
        <v>2347</v>
      </c>
      <c r="D44" s="1428"/>
      <c r="E44" s="1436"/>
      <c r="F44" s="1640" t="s">
        <v>4032</v>
      </c>
      <c r="G44" s="1428"/>
      <c r="H44" s="1428"/>
      <c r="I44" s="1428"/>
      <c r="J44" s="1428"/>
      <c r="K44" s="1428"/>
      <c r="L44" s="1428"/>
      <c r="M44" s="1428"/>
      <c r="N44" s="1429"/>
      <c r="O44" s="1475"/>
      <c r="P44" s="1475"/>
    </row>
    <row r="45" spans="2:17" ht="72" customHeight="1" x14ac:dyDescent="0.25">
      <c r="B45" s="419" t="s">
        <v>402</v>
      </c>
      <c r="C45" s="1637" t="s">
        <v>2349</v>
      </c>
      <c r="D45" s="1428"/>
      <c r="E45" s="1436"/>
      <c r="F45" s="14" t="s">
        <v>58</v>
      </c>
      <c r="G45" s="2155">
        <v>0</v>
      </c>
      <c r="H45" s="1436"/>
      <c r="I45" s="1639" t="s">
        <v>2364</v>
      </c>
      <c r="J45" s="1436"/>
      <c r="K45" s="1633">
        <v>0</v>
      </c>
      <c r="L45" s="1436"/>
      <c r="M45" s="448" t="s">
        <v>2364</v>
      </c>
      <c r="N45" s="869"/>
      <c r="O45" s="1475"/>
      <c r="P45" s="1475"/>
    </row>
    <row r="46" spans="2:17" ht="39" customHeight="1" x14ac:dyDescent="0.25">
      <c r="B46" s="450"/>
      <c r="C46" s="1637" t="s">
        <v>2351</v>
      </c>
      <c r="D46" s="1428"/>
      <c r="E46" s="1436"/>
      <c r="F46" s="1640"/>
      <c r="G46" s="1428"/>
      <c r="H46" s="1428"/>
      <c r="I46" s="1428"/>
      <c r="J46" s="1428"/>
      <c r="K46" s="1428"/>
      <c r="L46" s="1428"/>
      <c r="M46" s="1428"/>
      <c r="N46" s="1429"/>
      <c r="O46" s="1475"/>
      <c r="P46" s="1475"/>
    </row>
    <row r="47" spans="2:17" ht="57" customHeight="1" thickBot="1" x14ac:dyDescent="0.3">
      <c r="B47" s="452" t="s">
        <v>404</v>
      </c>
      <c r="C47" s="1641" t="s">
        <v>2352</v>
      </c>
      <c r="D47" s="1424"/>
      <c r="E47" s="1425"/>
      <c r="F47" s="453"/>
      <c r="G47" s="1626">
        <v>4861895</v>
      </c>
      <c r="H47" s="1425"/>
      <c r="I47" s="1627"/>
      <c r="J47" s="1425"/>
      <c r="K47" s="1628">
        <v>30583</v>
      </c>
      <c r="L47" s="1424"/>
      <c r="M47" s="870"/>
      <c r="N47" s="871"/>
      <c r="O47" s="1422"/>
      <c r="P47" s="1422"/>
    </row>
    <row r="48" spans="2:17" ht="56.25" customHeight="1" x14ac:dyDescent="0.25">
      <c r="B48" s="1816" t="s">
        <v>2353</v>
      </c>
      <c r="C48" s="1439"/>
      <c r="D48" s="1439"/>
      <c r="E48" s="1439"/>
      <c r="F48" s="1439"/>
      <c r="G48" s="1439"/>
      <c r="H48" s="1439"/>
      <c r="I48" s="1439"/>
      <c r="J48" s="1439"/>
      <c r="K48" s="1439"/>
      <c r="L48" s="1439"/>
      <c r="M48" s="1439"/>
      <c r="N48" s="1439"/>
      <c r="O48" s="1439"/>
      <c r="P48" s="1440"/>
    </row>
    <row r="49" spans="1:16" ht="112.5" customHeight="1" x14ac:dyDescent="0.25">
      <c r="B49" s="76" t="s">
        <v>476</v>
      </c>
      <c r="C49" s="1634" t="s">
        <v>2354</v>
      </c>
      <c r="D49" s="1484"/>
      <c r="E49" s="1456"/>
      <c r="F49" s="445" t="s">
        <v>2355</v>
      </c>
      <c r="G49" s="1635" t="s">
        <v>2356</v>
      </c>
      <c r="H49" s="1436"/>
      <c r="I49" s="1636" t="s">
        <v>2326</v>
      </c>
      <c r="J49" s="1436"/>
      <c r="K49" s="1636" t="s">
        <v>2339</v>
      </c>
      <c r="L49" s="1436"/>
      <c r="M49" s="446" t="s">
        <v>2340</v>
      </c>
      <c r="N49" s="867" t="s">
        <v>2357</v>
      </c>
      <c r="O49" s="458"/>
      <c r="P49" s="469"/>
    </row>
    <row r="50" spans="1:16" s="459" customFormat="1" ht="32.25" customHeight="1" x14ac:dyDescent="0.25">
      <c r="B50" s="419" t="s">
        <v>395</v>
      </c>
      <c r="C50" s="1461" t="s">
        <v>99</v>
      </c>
      <c r="D50" s="1428"/>
      <c r="E50" s="1436"/>
      <c r="F50" s="14" t="s">
        <v>2364</v>
      </c>
      <c r="G50" s="1631">
        <v>0</v>
      </c>
      <c r="H50" s="1436"/>
      <c r="I50" s="1632">
        <v>0</v>
      </c>
      <c r="J50" s="1436"/>
      <c r="K50" s="1633">
        <v>0</v>
      </c>
      <c r="L50" s="1436"/>
      <c r="M50" s="448" t="s">
        <v>2364</v>
      </c>
      <c r="N50" s="891"/>
      <c r="O50" s="357" t="s">
        <v>2365</v>
      </c>
      <c r="P50" s="429"/>
    </row>
    <row r="51" spans="1:16" s="459" customFormat="1" ht="32.25" customHeight="1" x14ac:dyDescent="0.25">
      <c r="B51" s="419" t="s">
        <v>402</v>
      </c>
      <c r="C51" s="1461" t="s">
        <v>2361</v>
      </c>
      <c r="D51" s="1428"/>
      <c r="E51" s="1436"/>
      <c r="F51" s="14" t="s">
        <v>2364</v>
      </c>
      <c r="G51" s="1631">
        <v>0</v>
      </c>
      <c r="H51" s="1436"/>
      <c r="I51" s="1632">
        <v>0</v>
      </c>
      <c r="J51" s="1436"/>
      <c r="K51" s="1633">
        <v>0</v>
      </c>
      <c r="L51" s="1436"/>
      <c r="M51" s="448" t="s">
        <v>2364</v>
      </c>
      <c r="N51" s="894"/>
      <c r="O51" s="357" t="s">
        <v>2365</v>
      </c>
      <c r="P51" s="429"/>
    </row>
    <row r="52" spans="1:16" s="459" customFormat="1" ht="32.25" customHeight="1" x14ac:dyDescent="0.25">
      <c r="B52" s="419" t="s">
        <v>404</v>
      </c>
      <c r="C52" s="1461" t="s">
        <v>2363</v>
      </c>
      <c r="D52" s="1428"/>
      <c r="E52" s="1436"/>
      <c r="F52" s="14" t="s">
        <v>2364</v>
      </c>
      <c r="G52" s="1631">
        <v>0</v>
      </c>
      <c r="H52" s="1436"/>
      <c r="I52" s="1632">
        <v>0</v>
      </c>
      <c r="J52" s="1436"/>
      <c r="K52" s="1633">
        <v>0</v>
      </c>
      <c r="L52" s="1436"/>
      <c r="M52" s="448" t="s">
        <v>2364</v>
      </c>
      <c r="N52" s="894"/>
      <c r="O52" s="357" t="s">
        <v>2365</v>
      </c>
      <c r="P52" s="429"/>
    </row>
    <row r="53" spans="1:16" s="459" customFormat="1" ht="32.25" customHeight="1" x14ac:dyDescent="0.25">
      <c r="B53" s="419" t="s">
        <v>406</v>
      </c>
      <c r="C53" s="1461" t="s">
        <v>2366</v>
      </c>
      <c r="D53" s="1428"/>
      <c r="E53" s="1436"/>
      <c r="F53" s="14" t="s">
        <v>2364</v>
      </c>
      <c r="G53" s="1631">
        <v>0</v>
      </c>
      <c r="H53" s="1436"/>
      <c r="I53" s="1631">
        <v>0</v>
      </c>
      <c r="J53" s="1436"/>
      <c r="K53" s="1633">
        <v>0</v>
      </c>
      <c r="L53" s="1436"/>
      <c r="M53" s="448" t="s">
        <v>2364</v>
      </c>
      <c r="N53" s="893"/>
      <c r="O53" s="375" t="s">
        <v>2268</v>
      </c>
      <c r="P53" s="383"/>
    </row>
    <row r="54" spans="1:16" s="459" customFormat="1" ht="54.6" customHeight="1" x14ac:dyDescent="0.25">
      <c r="B54" s="419" t="s">
        <v>409</v>
      </c>
      <c r="C54" s="1461" t="s">
        <v>2365</v>
      </c>
      <c r="D54" s="1428"/>
      <c r="E54" s="1436"/>
      <c r="F54" s="14" t="s">
        <v>2358</v>
      </c>
      <c r="G54" s="1631">
        <v>745476</v>
      </c>
      <c r="H54" s="1436"/>
      <c r="I54" s="1632" t="s">
        <v>1414</v>
      </c>
      <c r="J54" s="1436"/>
      <c r="K54" s="1633">
        <v>177640</v>
      </c>
      <c r="L54" s="1436"/>
      <c r="M54" s="448" t="s">
        <v>2359</v>
      </c>
      <c r="N54" s="894" t="s">
        <v>4033</v>
      </c>
      <c r="O54" s="383" t="s">
        <v>483</v>
      </c>
      <c r="P54" s="383"/>
    </row>
    <row r="55" spans="1:16" ht="70.5" customHeight="1" thickBot="1" x14ac:dyDescent="0.3">
      <c r="B55" s="421" t="s">
        <v>411</v>
      </c>
      <c r="C55" s="1459" t="s">
        <v>2368</v>
      </c>
      <c r="D55" s="1448"/>
      <c r="E55" s="1445"/>
      <c r="F55" s="464"/>
      <c r="G55" s="1626">
        <v>745476</v>
      </c>
      <c r="H55" s="1425"/>
      <c r="I55" s="1627"/>
      <c r="J55" s="1425"/>
      <c r="K55" s="1628">
        <v>177640</v>
      </c>
      <c r="L55" s="1424"/>
      <c r="M55" s="454"/>
      <c r="N55" s="455"/>
      <c r="O55" s="954"/>
      <c r="P55" s="601" t="s">
        <v>4034</v>
      </c>
    </row>
    <row r="56" spans="1:16" ht="54.75" customHeight="1" x14ac:dyDescent="0.25">
      <c r="A56" s="466"/>
      <c r="B56" s="1751" t="s">
        <v>2369</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2370</v>
      </c>
      <c r="D57" s="1428"/>
      <c r="E57" s="1428"/>
      <c r="F57" s="1428"/>
      <c r="G57" s="1428"/>
      <c r="H57" s="1428"/>
      <c r="I57" s="1436"/>
      <c r="J57" s="605">
        <v>0.86705427552412706</v>
      </c>
      <c r="K57" s="476" t="s">
        <v>2266</v>
      </c>
      <c r="L57" s="1622"/>
      <c r="M57" s="1428"/>
      <c r="N57" s="1429"/>
      <c r="O57" s="1587"/>
      <c r="P57" s="1587"/>
    </row>
    <row r="58" spans="1:16" ht="51.75" customHeight="1" x14ac:dyDescent="0.25">
      <c r="B58" s="606" t="s">
        <v>489</v>
      </c>
      <c r="C58" s="1630" t="s">
        <v>2371</v>
      </c>
      <c r="D58" s="1428"/>
      <c r="E58" s="1428"/>
      <c r="F58" s="1428"/>
      <c r="G58" s="1428"/>
      <c r="H58" s="1428"/>
      <c r="I58" s="1436"/>
      <c r="J58" s="605">
        <v>1</v>
      </c>
      <c r="K58" s="476" t="s">
        <v>2318</v>
      </c>
      <c r="L58" s="1622"/>
      <c r="M58" s="1428"/>
      <c r="N58" s="1429"/>
      <c r="O58" s="1475"/>
      <c r="P58" s="1475"/>
    </row>
    <row r="59" spans="1:16" ht="53.25" customHeight="1" x14ac:dyDescent="0.25">
      <c r="B59" s="606" t="s">
        <v>491</v>
      </c>
      <c r="C59" s="1621" t="s">
        <v>2372</v>
      </c>
      <c r="D59" s="1428"/>
      <c r="E59" s="1428"/>
      <c r="F59" s="1428"/>
      <c r="G59" s="1428"/>
      <c r="H59" s="1428"/>
      <c r="I59" s="1436"/>
      <c r="J59" s="607">
        <v>5607371</v>
      </c>
      <c r="K59" s="476" t="s">
        <v>2266</v>
      </c>
      <c r="L59" s="1622"/>
      <c r="M59" s="1428"/>
      <c r="N59" s="1429"/>
      <c r="O59" s="1475"/>
      <c r="P59" s="1475"/>
    </row>
    <row r="60" spans="1:16" ht="60.75" customHeight="1" x14ac:dyDescent="0.25">
      <c r="B60" s="606" t="s">
        <v>493</v>
      </c>
      <c r="C60" s="1488" t="s">
        <v>2373</v>
      </c>
      <c r="D60" s="1428"/>
      <c r="E60" s="1428"/>
      <c r="F60" s="1428"/>
      <c r="G60" s="1428"/>
      <c r="H60" s="1428"/>
      <c r="I60" s="1436"/>
      <c r="J60" s="605">
        <v>0.538545627317084</v>
      </c>
      <c r="K60" s="476" t="s">
        <v>2266</v>
      </c>
      <c r="L60" s="1622" t="s">
        <v>4035</v>
      </c>
      <c r="M60" s="1428"/>
      <c r="N60" s="1429"/>
      <c r="O60" s="1475"/>
      <c r="P60" s="1475"/>
    </row>
    <row r="61" spans="1:16" ht="72" customHeight="1" x14ac:dyDescent="0.25">
      <c r="B61" s="608" t="s">
        <v>495</v>
      </c>
      <c r="C61" s="1488" t="s">
        <v>2374</v>
      </c>
      <c r="D61" s="1428"/>
      <c r="E61" s="1428"/>
      <c r="F61" s="1428"/>
      <c r="G61" s="1428"/>
      <c r="H61" s="1428"/>
      <c r="I61" s="1436"/>
      <c r="J61" s="609">
        <v>0.1192162597138782</v>
      </c>
      <c r="K61" s="476" t="s">
        <v>2266</v>
      </c>
      <c r="L61" s="1935"/>
      <c r="M61" s="1428"/>
      <c r="N61" s="1429"/>
      <c r="O61" s="1475"/>
      <c r="P61" s="1475"/>
    </row>
    <row r="62" spans="1:16" ht="34.5" customHeight="1" x14ac:dyDescent="0.25">
      <c r="B62" s="608" t="s">
        <v>497</v>
      </c>
      <c r="C62" s="1630" t="s">
        <v>2375</v>
      </c>
      <c r="D62" s="1428"/>
      <c r="E62" s="1428"/>
      <c r="F62" s="1428"/>
      <c r="G62" s="1428"/>
      <c r="H62" s="1428"/>
      <c r="I62" s="1436"/>
      <c r="J62" s="605" t="s">
        <v>94</v>
      </c>
      <c r="K62" s="476" t="s">
        <v>2266</v>
      </c>
      <c r="L62" s="2154"/>
      <c r="M62" s="1484"/>
      <c r="N62" s="1481"/>
      <c r="O62" s="1471"/>
      <c r="P62" s="1471"/>
    </row>
    <row r="63" spans="1:16" ht="53.25" customHeight="1" x14ac:dyDescent="0.25">
      <c r="B63" s="608" t="s">
        <v>499</v>
      </c>
      <c r="C63" s="1623" t="s">
        <v>2376</v>
      </c>
      <c r="D63" s="1428"/>
      <c r="E63" s="1428"/>
      <c r="F63" s="1428"/>
      <c r="G63" s="1428"/>
      <c r="H63" s="1428"/>
      <c r="I63" s="1428"/>
      <c r="J63" s="611">
        <v>0.46694828873010091</v>
      </c>
      <c r="K63" s="610" t="s">
        <v>2266</v>
      </c>
      <c r="L63" s="1622"/>
      <c r="M63" s="1428"/>
      <c r="N63" s="1429"/>
      <c r="O63" s="475"/>
      <c r="P63" s="475"/>
    </row>
    <row r="64" spans="1:16" ht="46.5" customHeight="1" x14ac:dyDescent="0.25">
      <c r="B64" s="77" t="s">
        <v>934</v>
      </c>
      <c r="C64" s="1461" t="s">
        <v>2377</v>
      </c>
      <c r="D64" s="1428"/>
      <c r="E64" s="1428"/>
      <c r="F64" s="1428"/>
      <c r="G64" s="1428"/>
      <c r="H64" s="1428"/>
      <c r="I64" s="1428"/>
      <c r="J64" s="1436"/>
      <c r="K64" s="1619" t="s">
        <v>2318</v>
      </c>
      <c r="L64" s="2034" t="s">
        <v>4036</v>
      </c>
      <c r="M64" s="1448"/>
      <c r="N64" s="1466"/>
      <c r="O64" s="1565" t="s">
        <v>2387</v>
      </c>
      <c r="P64" s="2153" t="s">
        <v>4037</v>
      </c>
    </row>
    <row r="65" spans="2:16" ht="21" customHeight="1" x14ac:dyDescent="0.25">
      <c r="B65" s="419" t="s">
        <v>395</v>
      </c>
      <c r="C65" s="1620" t="s">
        <v>2381</v>
      </c>
      <c r="D65" s="1428"/>
      <c r="E65" s="1428"/>
      <c r="F65" s="1428"/>
      <c r="G65" s="1428"/>
      <c r="H65" s="1428"/>
      <c r="I65" s="1428"/>
      <c r="J65" s="860" t="s">
        <v>2265</v>
      </c>
      <c r="K65" s="1490"/>
      <c r="L65" s="1478"/>
      <c r="M65" s="1701"/>
      <c r="N65" s="1454"/>
      <c r="O65" s="1475"/>
      <c r="P65" s="1475"/>
    </row>
    <row r="66" spans="2:16" ht="21" customHeight="1" x14ac:dyDescent="0.25">
      <c r="B66" s="419" t="s">
        <v>402</v>
      </c>
      <c r="C66" s="1620" t="s">
        <v>2382</v>
      </c>
      <c r="D66" s="1428"/>
      <c r="E66" s="1428"/>
      <c r="F66" s="1428"/>
      <c r="G66" s="1428"/>
      <c r="H66" s="1428"/>
      <c r="I66" s="1428"/>
      <c r="J66" s="860" t="s">
        <v>2265</v>
      </c>
      <c r="K66" s="1490"/>
      <c r="L66" s="1478"/>
      <c r="M66" s="1701"/>
      <c r="N66" s="1454"/>
      <c r="O66" s="1475"/>
      <c r="P66" s="1475"/>
    </row>
    <row r="67" spans="2:16" ht="21" customHeight="1" x14ac:dyDescent="0.25">
      <c r="B67" s="419" t="s">
        <v>404</v>
      </c>
      <c r="C67" s="1620" t="s">
        <v>2383</v>
      </c>
      <c r="D67" s="1428"/>
      <c r="E67" s="1428"/>
      <c r="F67" s="1428"/>
      <c r="G67" s="1428"/>
      <c r="H67" s="1428"/>
      <c r="I67" s="1428"/>
      <c r="J67" s="860" t="s">
        <v>58</v>
      </c>
      <c r="K67" s="1490"/>
      <c r="L67" s="1478"/>
      <c r="M67" s="1701"/>
      <c r="N67" s="1454"/>
      <c r="O67" s="1475"/>
      <c r="P67" s="1475"/>
    </row>
    <row r="68" spans="2:16" ht="21" customHeight="1" x14ac:dyDescent="0.25">
      <c r="B68" s="419" t="s">
        <v>406</v>
      </c>
      <c r="C68" s="1620" t="s">
        <v>2365</v>
      </c>
      <c r="D68" s="1428"/>
      <c r="E68" s="1428"/>
      <c r="F68" s="1428"/>
      <c r="G68" s="1428"/>
      <c r="H68" s="1428"/>
      <c r="I68" s="1428"/>
      <c r="J68" s="860" t="s">
        <v>58</v>
      </c>
      <c r="K68" s="1490"/>
      <c r="L68" s="1478"/>
      <c r="M68" s="1701"/>
      <c r="N68" s="1454"/>
      <c r="O68" s="1475"/>
      <c r="P68" s="1475"/>
    </row>
    <row r="69" spans="2:16" ht="21" customHeight="1" x14ac:dyDescent="0.25">
      <c r="B69" s="419" t="s">
        <v>409</v>
      </c>
      <c r="C69" s="1618" t="s">
        <v>2384</v>
      </c>
      <c r="D69" s="1428"/>
      <c r="E69" s="1428"/>
      <c r="F69" s="1428"/>
      <c r="G69" s="1474" t="s">
        <v>2364</v>
      </c>
      <c r="H69" s="1428"/>
      <c r="I69" s="1428"/>
      <c r="J69" s="1436"/>
      <c r="K69" s="1515"/>
      <c r="L69" s="1479"/>
      <c r="M69" s="1484"/>
      <c r="N69" s="1481"/>
      <c r="O69" s="1471"/>
      <c r="P69" s="1471"/>
    </row>
    <row r="70" spans="2:16" ht="35.25" customHeight="1" x14ac:dyDescent="0.25">
      <c r="B70" s="430" t="s">
        <v>1438</v>
      </c>
      <c r="C70" s="494" t="s">
        <v>557</v>
      </c>
      <c r="D70" s="1542" t="s">
        <v>2385</v>
      </c>
      <c r="E70" s="1428"/>
      <c r="F70" s="1428"/>
      <c r="G70" s="1428"/>
      <c r="H70" s="1428"/>
      <c r="I70" s="1428"/>
      <c r="J70" s="1428"/>
      <c r="K70" s="1428"/>
      <c r="L70" s="1428"/>
      <c r="M70" s="1428"/>
      <c r="N70" s="1429"/>
      <c r="O70" s="477"/>
      <c r="P70" s="478"/>
    </row>
    <row r="71" spans="2:16" ht="20.25" customHeight="1" x14ac:dyDescent="0.25">
      <c r="B71" s="430"/>
      <c r="C71" s="494" t="s">
        <v>419</v>
      </c>
      <c r="D71" s="1540" t="s">
        <v>297</v>
      </c>
      <c r="E71" s="1436"/>
      <c r="F71" s="1499" t="s">
        <v>2265</v>
      </c>
      <c r="G71" s="1445"/>
      <c r="H71" s="1619" t="s">
        <v>2318</v>
      </c>
      <c r="I71" s="2152" t="s">
        <v>4038</v>
      </c>
      <c r="J71" s="1448"/>
      <c r="K71" s="1448"/>
      <c r="L71" s="1448"/>
      <c r="M71" s="1448"/>
      <c r="N71" s="1466"/>
      <c r="O71" s="1565" t="s">
        <v>2387</v>
      </c>
      <c r="P71" s="1565"/>
    </row>
    <row r="72" spans="2:16" ht="20.25" customHeight="1" x14ac:dyDescent="0.25">
      <c r="B72" s="430"/>
      <c r="C72" s="494" t="s">
        <v>509</v>
      </c>
      <c r="D72" s="1540" t="s">
        <v>2388</v>
      </c>
      <c r="E72" s="1436"/>
      <c r="F72" s="1499" t="s">
        <v>58</v>
      </c>
      <c r="G72" s="1445"/>
      <c r="H72" s="1490"/>
      <c r="I72" s="1478"/>
      <c r="J72" s="1701"/>
      <c r="K72" s="1701"/>
      <c r="L72" s="1701"/>
      <c r="M72" s="1701"/>
      <c r="N72" s="1454"/>
      <c r="O72" s="1475"/>
      <c r="P72" s="1475"/>
    </row>
    <row r="73" spans="2:16" ht="20.25" customHeight="1" x14ac:dyDescent="0.25">
      <c r="B73" s="430"/>
      <c r="C73" s="494" t="s">
        <v>511</v>
      </c>
      <c r="D73" s="1540" t="s">
        <v>2389</v>
      </c>
      <c r="E73" s="1436"/>
      <c r="F73" s="1499" t="s">
        <v>58</v>
      </c>
      <c r="G73" s="1445"/>
      <c r="H73" s="1490"/>
      <c r="I73" s="1478"/>
      <c r="J73" s="1701"/>
      <c r="K73" s="1701"/>
      <c r="L73" s="1701"/>
      <c r="M73" s="1701"/>
      <c r="N73" s="1454"/>
      <c r="O73" s="1475"/>
      <c r="P73" s="1475"/>
    </row>
    <row r="74" spans="2:16" ht="36" customHeight="1" x14ac:dyDescent="0.25">
      <c r="B74" s="421"/>
      <c r="C74" s="721" t="s">
        <v>402</v>
      </c>
      <c r="D74" s="1488" t="s">
        <v>2390</v>
      </c>
      <c r="E74" s="1428"/>
      <c r="F74" s="1428"/>
      <c r="G74" s="1436"/>
      <c r="H74" s="1490"/>
      <c r="I74" s="1478"/>
      <c r="J74" s="1701"/>
      <c r="K74" s="1701"/>
      <c r="L74" s="1701"/>
      <c r="M74" s="1701"/>
      <c r="N74" s="1454"/>
      <c r="O74" s="1475"/>
      <c r="P74" s="1475"/>
    </row>
    <row r="75" spans="2:16" ht="21" customHeight="1" x14ac:dyDescent="0.25">
      <c r="B75" s="421"/>
      <c r="C75" s="494" t="s">
        <v>419</v>
      </c>
      <c r="D75" s="1540" t="s">
        <v>297</v>
      </c>
      <c r="E75" s="1436"/>
      <c r="F75" s="1499" t="s">
        <v>2265</v>
      </c>
      <c r="G75" s="1445"/>
      <c r="H75" s="1490"/>
      <c r="I75" s="1478"/>
      <c r="J75" s="1701"/>
      <c r="K75" s="1701"/>
      <c r="L75" s="1701"/>
      <c r="M75" s="1701"/>
      <c r="N75" s="1454"/>
      <c r="O75" s="1475"/>
      <c r="P75" s="1475"/>
    </row>
    <row r="76" spans="2:16" ht="21" customHeight="1" x14ac:dyDescent="0.25">
      <c r="B76" s="421"/>
      <c r="C76" s="494" t="s">
        <v>509</v>
      </c>
      <c r="D76" s="1540" t="s">
        <v>2388</v>
      </c>
      <c r="E76" s="1436"/>
      <c r="F76" s="1499" t="s">
        <v>58</v>
      </c>
      <c r="G76" s="1445"/>
      <c r="H76" s="1490"/>
      <c r="I76" s="1478"/>
      <c r="J76" s="1701"/>
      <c r="K76" s="1701"/>
      <c r="L76" s="1701"/>
      <c r="M76" s="1701"/>
      <c r="N76" s="1454"/>
      <c r="O76" s="1475"/>
      <c r="P76" s="1475"/>
    </row>
    <row r="77" spans="2:16" ht="21" customHeight="1" x14ac:dyDescent="0.25">
      <c r="B77" s="421"/>
      <c r="C77" s="494" t="s">
        <v>511</v>
      </c>
      <c r="D77" s="1540" t="s">
        <v>2391</v>
      </c>
      <c r="E77" s="1436"/>
      <c r="F77" s="1499" t="s">
        <v>58</v>
      </c>
      <c r="G77" s="1445"/>
      <c r="H77" s="1490"/>
      <c r="I77" s="1478"/>
      <c r="J77" s="1701"/>
      <c r="K77" s="1701"/>
      <c r="L77" s="1701"/>
      <c r="M77" s="1701"/>
      <c r="N77" s="1454"/>
      <c r="O77" s="1475"/>
      <c r="P77" s="1475"/>
    </row>
    <row r="78" spans="2:16" ht="21" customHeight="1" x14ac:dyDescent="0.25">
      <c r="B78" s="421"/>
      <c r="C78" s="494" t="s">
        <v>513</v>
      </c>
      <c r="D78" s="1540" t="s">
        <v>2365</v>
      </c>
      <c r="E78" s="1436"/>
      <c r="F78" s="1499" t="s">
        <v>58</v>
      </c>
      <c r="G78" s="1445"/>
      <c r="H78" s="1490"/>
      <c r="I78" s="1478"/>
      <c r="J78" s="1701"/>
      <c r="K78" s="1701"/>
      <c r="L78" s="1701"/>
      <c r="M78" s="1701"/>
      <c r="N78" s="1454"/>
      <c r="O78" s="1475"/>
      <c r="P78" s="1475"/>
    </row>
    <row r="79" spans="2:16" ht="26.25" customHeight="1" x14ac:dyDescent="0.25">
      <c r="B79" s="421"/>
      <c r="C79" s="494" t="s">
        <v>514</v>
      </c>
      <c r="D79" s="1540" t="s">
        <v>2392</v>
      </c>
      <c r="E79" s="1436"/>
      <c r="F79" s="1462" t="s">
        <v>2364</v>
      </c>
      <c r="G79" s="1436"/>
      <c r="H79" s="1515"/>
      <c r="I79" s="1479"/>
      <c r="J79" s="1484"/>
      <c r="K79" s="1484"/>
      <c r="L79" s="1484"/>
      <c r="M79" s="1484"/>
      <c r="N79" s="1481"/>
      <c r="O79" s="1471"/>
      <c r="P79" s="1471"/>
    </row>
    <row r="80" spans="2:16" ht="62.25" customHeight="1" x14ac:dyDescent="0.25">
      <c r="B80" s="479" t="s">
        <v>949</v>
      </c>
      <c r="C80" s="1459" t="s">
        <v>2393</v>
      </c>
      <c r="D80" s="1448"/>
      <c r="E80" s="1445"/>
      <c r="F80" s="1616" t="s">
        <v>4039</v>
      </c>
      <c r="G80" s="1448"/>
      <c r="H80" s="1448"/>
      <c r="I80" s="1448"/>
      <c r="J80" s="1448"/>
      <c r="K80" s="1448"/>
      <c r="L80" s="1448"/>
      <c r="M80" s="1448"/>
      <c r="N80" s="1448"/>
      <c r="O80" s="1739"/>
      <c r="P80" s="1429"/>
    </row>
    <row r="81" spans="2:16" ht="42" customHeight="1" x14ac:dyDescent="0.25">
      <c r="B81" s="1740" t="s">
        <v>2395</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2396</v>
      </c>
      <c r="D82" s="1428"/>
      <c r="E82" s="1428"/>
      <c r="F82" s="1428"/>
      <c r="G82" s="1436"/>
      <c r="H82" s="12" t="s">
        <v>2265</v>
      </c>
      <c r="I82" s="1608" t="s">
        <v>2318</v>
      </c>
      <c r="J82" s="1428"/>
      <c r="K82" s="1929" t="s">
        <v>4040</v>
      </c>
      <c r="L82" s="1428"/>
      <c r="M82" s="1428"/>
      <c r="N82" s="1436"/>
      <c r="O82" s="357" t="s">
        <v>3158</v>
      </c>
      <c r="P82" s="429"/>
    </row>
    <row r="83" spans="2:16" ht="20.25" customHeight="1" thickBot="1" x14ac:dyDescent="0.3">
      <c r="B83" s="1610" t="s">
        <v>2398</v>
      </c>
      <c r="C83" s="1448"/>
      <c r="D83" s="1448"/>
      <c r="E83" s="1445"/>
      <c r="F83" s="1613" t="s">
        <v>2399</v>
      </c>
      <c r="G83" s="1428"/>
      <c r="H83" s="1436"/>
      <c r="I83" s="1614" t="s">
        <v>2400</v>
      </c>
      <c r="J83" s="1428"/>
      <c r="K83" s="1615" t="s">
        <v>2306</v>
      </c>
      <c r="L83" s="1428"/>
      <c r="M83" s="1428"/>
      <c r="N83" s="1429"/>
      <c r="O83" s="1732"/>
      <c r="P83" s="1732"/>
    </row>
    <row r="84" spans="2:16" ht="28.5" customHeight="1" x14ac:dyDescent="0.25">
      <c r="B84" s="1453"/>
      <c r="C84" s="1701"/>
      <c r="D84" s="1701"/>
      <c r="E84" s="1450"/>
      <c r="F84" s="1802" t="s">
        <v>4041</v>
      </c>
      <c r="G84" s="1428"/>
      <c r="H84" s="1436"/>
      <c r="I84" s="1927">
        <v>9625963</v>
      </c>
      <c r="J84" s="1436"/>
      <c r="K84" s="2151" t="s">
        <v>4042</v>
      </c>
      <c r="L84" s="1448"/>
      <c r="M84" s="1448"/>
      <c r="N84" s="1466"/>
      <c r="O84" s="1475"/>
      <c r="P84" s="1475"/>
    </row>
    <row r="85" spans="2:16" ht="28.5" customHeight="1" x14ac:dyDescent="0.25">
      <c r="B85" s="1453"/>
      <c r="C85" s="1701"/>
      <c r="D85" s="1701"/>
      <c r="E85" s="1450"/>
      <c r="F85" s="1802"/>
      <c r="G85" s="1428"/>
      <c r="H85" s="1436"/>
      <c r="I85" s="1927"/>
      <c r="J85" s="1436"/>
      <c r="K85" s="1478"/>
      <c r="L85" s="1701"/>
      <c r="M85" s="1701"/>
      <c r="N85" s="1454"/>
      <c r="O85" s="1475"/>
      <c r="P85" s="1475"/>
    </row>
    <row r="86" spans="2:16" ht="28.5" customHeight="1" x14ac:dyDescent="0.25">
      <c r="B86" s="1453"/>
      <c r="C86" s="1701"/>
      <c r="D86" s="1701"/>
      <c r="E86" s="1450"/>
      <c r="F86" s="1802"/>
      <c r="G86" s="1428"/>
      <c r="H86" s="1436"/>
      <c r="I86" s="1927"/>
      <c r="J86" s="1436"/>
      <c r="K86" s="1479"/>
      <c r="L86" s="1484"/>
      <c r="M86" s="1484"/>
      <c r="N86" s="1481"/>
      <c r="O86" s="1475"/>
      <c r="P86" s="1475"/>
    </row>
    <row r="87" spans="2:16" ht="21.75" customHeight="1" thickBot="1" x14ac:dyDescent="0.3">
      <c r="B87" s="1611"/>
      <c r="C87" s="1468"/>
      <c r="D87" s="1468"/>
      <c r="E87" s="1612"/>
      <c r="F87" s="1930"/>
      <c r="G87" s="1424"/>
      <c r="H87" s="1425"/>
      <c r="I87" s="1931"/>
      <c r="J87" s="1436"/>
      <c r="K87" s="1744"/>
      <c r="L87" s="1428"/>
      <c r="M87" s="1428"/>
      <c r="N87" s="1429"/>
      <c r="O87" s="1422"/>
      <c r="P87" s="1422"/>
    </row>
    <row r="88" spans="2:16" ht="26.25" customHeight="1" thickBot="1" x14ac:dyDescent="0.3">
      <c r="B88" s="1434" t="s">
        <v>2403</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2404</v>
      </c>
      <c r="D89" s="1484"/>
      <c r="E89" s="1484"/>
      <c r="F89" s="1484"/>
      <c r="G89" s="1484"/>
      <c r="H89" s="1484"/>
      <c r="I89" s="1484"/>
      <c r="J89" s="1484"/>
      <c r="K89" s="1484"/>
      <c r="L89" s="1484"/>
      <c r="M89" s="1484"/>
      <c r="N89" s="1484"/>
      <c r="O89" s="1603" t="s">
        <v>4043</v>
      </c>
      <c r="P89" s="1663"/>
    </row>
    <row r="90" spans="2:16" ht="20.25" customHeight="1" x14ac:dyDescent="0.25">
      <c r="B90" s="1604" t="s">
        <v>2407</v>
      </c>
      <c r="C90" s="1448"/>
      <c r="D90" s="1448"/>
      <c r="E90" s="1448"/>
      <c r="F90" s="1445"/>
      <c r="G90" s="1597" t="s">
        <v>2408</v>
      </c>
      <c r="H90" s="1428"/>
      <c r="I90" s="1428"/>
      <c r="J90" s="1428"/>
      <c r="K90" s="1428"/>
      <c r="L90" s="1428"/>
      <c r="M90" s="1428"/>
      <c r="N90" s="1436"/>
      <c r="O90" s="1475"/>
      <c r="P90" s="1475"/>
    </row>
    <row r="91" spans="2:16" ht="33.75" customHeight="1" x14ac:dyDescent="0.25">
      <c r="B91" s="1525"/>
      <c r="C91" s="1484"/>
      <c r="D91" s="1484"/>
      <c r="E91" s="1484"/>
      <c r="F91" s="1456"/>
      <c r="G91" s="1597" t="s">
        <v>2409</v>
      </c>
      <c r="H91" s="1436"/>
      <c r="I91" s="1597" t="s">
        <v>2410</v>
      </c>
      <c r="J91" s="1436"/>
      <c r="K91" s="483" t="s">
        <v>962</v>
      </c>
      <c r="L91" s="1599" t="s">
        <v>2411</v>
      </c>
      <c r="M91" s="1428"/>
      <c r="N91" s="1429"/>
      <c r="O91" s="1475"/>
      <c r="P91" s="1471"/>
    </row>
    <row r="92" spans="2:16" ht="84" customHeight="1" thickBot="1" x14ac:dyDescent="0.3">
      <c r="B92" s="484" t="s">
        <v>395</v>
      </c>
      <c r="C92" s="1545" t="s">
        <v>2412</v>
      </c>
      <c r="D92" s="1428"/>
      <c r="E92" s="1428"/>
      <c r="F92" s="1436"/>
      <c r="G92" s="1528" t="s">
        <v>2265</v>
      </c>
      <c r="H92" s="1436"/>
      <c r="I92" s="1528" t="s">
        <v>2265</v>
      </c>
      <c r="J92" s="1436"/>
      <c r="K92" s="505" t="s">
        <v>2265</v>
      </c>
      <c r="L92" s="1567" t="s">
        <v>2265</v>
      </c>
      <c r="M92" s="1428"/>
      <c r="N92" s="1429"/>
      <c r="O92" s="1475"/>
      <c r="P92" s="2150" t="s">
        <v>4044</v>
      </c>
    </row>
    <row r="93" spans="2:16" ht="45" customHeight="1" x14ac:dyDescent="0.25">
      <c r="B93" s="484" t="s">
        <v>402</v>
      </c>
      <c r="C93" s="1545" t="s">
        <v>2413</v>
      </c>
      <c r="D93" s="1428"/>
      <c r="E93" s="1428"/>
      <c r="F93" s="1436"/>
      <c r="G93" s="1528" t="s">
        <v>2265</v>
      </c>
      <c r="H93" s="1436"/>
      <c r="I93" s="1528" t="s">
        <v>58</v>
      </c>
      <c r="J93" s="1436"/>
      <c r="K93" s="505" t="s">
        <v>2265</v>
      </c>
      <c r="L93" s="1567" t="s">
        <v>2265</v>
      </c>
      <c r="M93" s="1428"/>
      <c r="N93" s="1429"/>
      <c r="O93" s="1475"/>
      <c r="P93" s="1475"/>
    </row>
    <row r="94" spans="2:16" ht="48" customHeight="1" x14ac:dyDescent="0.25">
      <c r="B94" s="484" t="s">
        <v>532</v>
      </c>
      <c r="C94" s="1545" t="s">
        <v>2414</v>
      </c>
      <c r="D94" s="1428"/>
      <c r="E94" s="1428"/>
      <c r="F94" s="1436"/>
      <c r="G94" s="1528" t="s">
        <v>2265</v>
      </c>
      <c r="H94" s="1436"/>
      <c r="I94" s="1528" t="s">
        <v>2265</v>
      </c>
      <c r="J94" s="1436"/>
      <c r="K94" s="505" t="s">
        <v>2265</v>
      </c>
      <c r="L94" s="1567" t="s">
        <v>2265</v>
      </c>
      <c r="M94" s="1428"/>
      <c r="N94" s="1429"/>
      <c r="O94" s="1475"/>
      <c r="P94" s="1475"/>
    </row>
    <row r="95" spans="2:16" ht="36.75" customHeight="1" x14ac:dyDescent="0.25">
      <c r="B95" s="484" t="s">
        <v>534</v>
      </c>
      <c r="C95" s="1545" t="s">
        <v>2415</v>
      </c>
      <c r="D95" s="1428"/>
      <c r="E95" s="1428"/>
      <c r="F95" s="1436"/>
      <c r="G95" s="1528" t="s">
        <v>2265</v>
      </c>
      <c r="H95" s="1436"/>
      <c r="I95" s="1528" t="s">
        <v>2265</v>
      </c>
      <c r="J95" s="1436"/>
      <c r="K95" s="505" t="s">
        <v>2265</v>
      </c>
      <c r="L95" s="1567" t="s">
        <v>2265</v>
      </c>
      <c r="M95" s="1428"/>
      <c r="N95" s="1429"/>
      <c r="O95" s="1475"/>
      <c r="P95" s="1475"/>
    </row>
    <row r="96" spans="2:16" ht="23.25" customHeight="1" x14ac:dyDescent="0.25">
      <c r="B96" s="484" t="s">
        <v>536</v>
      </c>
      <c r="C96" s="1545" t="s">
        <v>2416</v>
      </c>
      <c r="D96" s="1428"/>
      <c r="E96" s="1428"/>
      <c r="F96" s="1436"/>
      <c r="G96" s="1528" t="s">
        <v>2265</v>
      </c>
      <c r="H96" s="1436"/>
      <c r="I96" s="1528" t="s">
        <v>2265</v>
      </c>
      <c r="J96" s="1436"/>
      <c r="K96" s="505" t="s">
        <v>2265</v>
      </c>
      <c r="L96" s="1567" t="s">
        <v>2265</v>
      </c>
      <c r="M96" s="1428"/>
      <c r="N96" s="1429"/>
      <c r="O96" s="1475"/>
      <c r="P96" s="1475"/>
    </row>
    <row r="97" spans="2:16" ht="24.75" customHeight="1" x14ac:dyDescent="0.25">
      <c r="B97" s="484" t="s">
        <v>411</v>
      </c>
      <c r="C97" s="1545" t="s">
        <v>2417</v>
      </c>
      <c r="D97" s="1428"/>
      <c r="E97" s="1428"/>
      <c r="F97" s="1436"/>
      <c r="G97" s="1528" t="s">
        <v>2265</v>
      </c>
      <c r="H97" s="1436"/>
      <c r="I97" s="1528" t="s">
        <v>2265</v>
      </c>
      <c r="J97" s="1436"/>
      <c r="K97" s="505" t="s">
        <v>2265</v>
      </c>
      <c r="L97" s="1567" t="s">
        <v>2265</v>
      </c>
      <c r="M97" s="1428"/>
      <c r="N97" s="1429"/>
      <c r="O97" s="1475"/>
      <c r="P97" s="1475"/>
    </row>
    <row r="98" spans="2:16" ht="24.75" customHeight="1" x14ac:dyDescent="0.25">
      <c r="B98" s="484" t="s">
        <v>414</v>
      </c>
      <c r="C98" s="1545" t="s">
        <v>2418</v>
      </c>
      <c r="D98" s="1428"/>
      <c r="E98" s="1428"/>
      <c r="F98" s="1436"/>
      <c r="G98" s="1528" t="s">
        <v>2265</v>
      </c>
      <c r="H98" s="1436"/>
      <c r="I98" s="1528" t="s">
        <v>2265</v>
      </c>
      <c r="J98" s="1436"/>
      <c r="K98" s="505" t="s">
        <v>2265</v>
      </c>
      <c r="L98" s="1567" t="s">
        <v>58</v>
      </c>
      <c r="M98" s="1428"/>
      <c r="N98" s="1429"/>
      <c r="O98" s="1475"/>
      <c r="P98" s="1475"/>
    </row>
    <row r="99" spans="2:16" ht="32.25" customHeight="1" x14ac:dyDescent="0.25">
      <c r="B99" s="484" t="s">
        <v>417</v>
      </c>
      <c r="C99" s="1545" t="s">
        <v>2419</v>
      </c>
      <c r="D99" s="1428"/>
      <c r="E99" s="1428"/>
      <c r="F99" s="1436"/>
      <c r="G99" s="1528" t="s">
        <v>2265</v>
      </c>
      <c r="H99" s="1436"/>
      <c r="I99" s="1528" t="s">
        <v>2265</v>
      </c>
      <c r="J99" s="1436"/>
      <c r="K99" s="505" t="s">
        <v>2265</v>
      </c>
      <c r="L99" s="1567" t="s">
        <v>58</v>
      </c>
      <c r="M99" s="1428"/>
      <c r="N99" s="1429"/>
      <c r="O99" s="1475"/>
      <c r="P99" s="1475"/>
    </row>
    <row r="100" spans="2:16" ht="24" customHeight="1" x14ac:dyDescent="0.25">
      <c r="B100" s="484" t="s">
        <v>419</v>
      </c>
      <c r="C100" s="1545" t="s">
        <v>2420</v>
      </c>
      <c r="D100" s="1428"/>
      <c r="E100" s="1428"/>
      <c r="F100" s="1436"/>
      <c r="G100" s="1528" t="s">
        <v>2265</v>
      </c>
      <c r="H100" s="1436"/>
      <c r="I100" s="1528" t="s">
        <v>2265</v>
      </c>
      <c r="J100" s="1436"/>
      <c r="K100" s="505" t="s">
        <v>2265</v>
      </c>
      <c r="L100" s="1567" t="s">
        <v>58</v>
      </c>
      <c r="M100" s="1428"/>
      <c r="N100" s="1429"/>
      <c r="O100" s="1475"/>
      <c r="P100" s="1475"/>
    </row>
    <row r="101" spans="2:16" ht="24" customHeight="1" x14ac:dyDescent="0.25">
      <c r="B101" s="484" t="s">
        <v>540</v>
      </c>
      <c r="C101" s="1545" t="s">
        <v>2421</v>
      </c>
      <c r="D101" s="1428"/>
      <c r="E101" s="1428"/>
      <c r="F101" s="1436"/>
      <c r="G101" s="1528" t="s">
        <v>2265</v>
      </c>
      <c r="H101" s="1436"/>
      <c r="I101" s="1528" t="s">
        <v>2265</v>
      </c>
      <c r="J101" s="1436"/>
      <c r="K101" s="505" t="s">
        <v>2265</v>
      </c>
      <c r="L101" s="1567" t="s">
        <v>58</v>
      </c>
      <c r="M101" s="1428"/>
      <c r="N101" s="1429"/>
      <c r="O101" s="1475"/>
      <c r="P101" s="1475"/>
    </row>
    <row r="102" spans="2:16" ht="21" customHeight="1" x14ac:dyDescent="0.25">
      <c r="B102" s="484" t="s">
        <v>542</v>
      </c>
      <c r="C102" s="1545" t="s">
        <v>2422</v>
      </c>
      <c r="D102" s="1428"/>
      <c r="E102" s="1428"/>
      <c r="F102" s="1436"/>
      <c r="G102" s="1528" t="s">
        <v>2265</v>
      </c>
      <c r="H102" s="1436"/>
      <c r="I102" s="1528" t="s">
        <v>58</v>
      </c>
      <c r="J102" s="1436"/>
      <c r="K102" s="505" t="s">
        <v>58</v>
      </c>
      <c r="L102" s="1567" t="s">
        <v>58</v>
      </c>
      <c r="M102" s="1428"/>
      <c r="N102" s="1429"/>
      <c r="O102" s="1475"/>
      <c r="P102" s="1475"/>
    </row>
    <row r="103" spans="2:16" ht="33" customHeight="1" x14ac:dyDescent="0.25">
      <c r="B103" s="484" t="s">
        <v>544</v>
      </c>
      <c r="C103" s="1545" t="s">
        <v>2423</v>
      </c>
      <c r="D103" s="1428"/>
      <c r="E103" s="1428"/>
      <c r="F103" s="1436"/>
      <c r="G103" s="1528" t="s">
        <v>2265</v>
      </c>
      <c r="H103" s="1436"/>
      <c r="I103" s="1528" t="s">
        <v>58</v>
      </c>
      <c r="J103" s="1436"/>
      <c r="K103" s="505" t="s">
        <v>58</v>
      </c>
      <c r="L103" s="1567" t="s">
        <v>58</v>
      </c>
      <c r="M103" s="1428"/>
      <c r="N103" s="1429"/>
      <c r="O103" s="1475"/>
      <c r="P103" s="1475"/>
    </row>
    <row r="104" spans="2:16" ht="21" customHeight="1" x14ac:dyDescent="0.25">
      <c r="B104" s="484" t="s">
        <v>546</v>
      </c>
      <c r="C104" s="1545" t="s">
        <v>2424</v>
      </c>
      <c r="D104" s="1428"/>
      <c r="E104" s="1428"/>
      <c r="F104" s="1436"/>
      <c r="G104" s="1528" t="s">
        <v>58</v>
      </c>
      <c r="H104" s="1436"/>
      <c r="I104" s="1528" t="s">
        <v>58</v>
      </c>
      <c r="J104" s="1436"/>
      <c r="K104" s="505" t="s">
        <v>58</v>
      </c>
      <c r="L104" s="1567" t="s">
        <v>58</v>
      </c>
      <c r="M104" s="1428"/>
      <c r="N104" s="1429"/>
      <c r="O104" s="1475"/>
      <c r="P104" s="1475"/>
    </row>
    <row r="105" spans="2:16" ht="32.25" customHeight="1" x14ac:dyDescent="0.25">
      <c r="B105" s="485" t="s">
        <v>548</v>
      </c>
      <c r="C105" s="1596" t="s">
        <v>2425</v>
      </c>
      <c r="D105" s="1428"/>
      <c r="E105" s="1428"/>
      <c r="F105" s="1428"/>
      <c r="G105" s="1428"/>
      <c r="H105" s="1428"/>
      <c r="I105" s="1428"/>
      <c r="J105" s="1428"/>
      <c r="K105" s="1428"/>
      <c r="L105" s="1428"/>
      <c r="M105" s="1428"/>
      <c r="N105" s="1429"/>
      <c r="O105" s="1475"/>
      <c r="P105" s="1475"/>
    </row>
    <row r="106" spans="2:16" ht="24.75" customHeight="1" x14ac:dyDescent="0.25">
      <c r="B106" s="486" t="s">
        <v>419</v>
      </c>
      <c r="C106" s="1594" t="s">
        <v>2426</v>
      </c>
      <c r="D106" s="1428"/>
      <c r="E106" s="1522" t="s">
        <v>4045</v>
      </c>
      <c r="F106" s="1436"/>
      <c r="G106" s="1522" t="s">
        <v>4045</v>
      </c>
      <c r="H106" s="1436"/>
      <c r="I106" s="1522" t="s">
        <v>4045</v>
      </c>
      <c r="J106" s="1436"/>
      <c r="K106" s="1522" t="s">
        <v>4045</v>
      </c>
      <c r="L106" s="1436"/>
      <c r="M106" s="1522" t="s">
        <v>4045</v>
      </c>
      <c r="N106" s="1436"/>
      <c r="O106" s="1475"/>
      <c r="P106" s="1475"/>
    </row>
    <row r="107" spans="2:16" ht="24.75" customHeight="1" x14ac:dyDescent="0.25">
      <c r="B107" s="486" t="s">
        <v>509</v>
      </c>
      <c r="C107" s="1594" t="s">
        <v>2426</v>
      </c>
      <c r="D107" s="1428"/>
      <c r="E107" s="1522" t="s">
        <v>4045</v>
      </c>
      <c r="F107" s="1436"/>
      <c r="G107" s="1522" t="s">
        <v>4045</v>
      </c>
      <c r="H107" s="1436"/>
      <c r="I107" s="1522" t="s">
        <v>4045</v>
      </c>
      <c r="J107" s="1436"/>
      <c r="K107" s="1522" t="s">
        <v>4045</v>
      </c>
      <c r="L107" s="1436"/>
      <c r="M107" s="1522" t="s">
        <v>4045</v>
      </c>
      <c r="N107" s="1436"/>
      <c r="O107" s="1475"/>
      <c r="P107" s="1475"/>
    </row>
    <row r="108" spans="2:16" ht="24.75" customHeight="1" x14ac:dyDescent="0.25">
      <c r="B108" s="486" t="s">
        <v>511</v>
      </c>
      <c r="C108" s="1594" t="s">
        <v>2426</v>
      </c>
      <c r="D108" s="1428"/>
      <c r="E108" s="1522" t="s">
        <v>4045</v>
      </c>
      <c r="F108" s="1436"/>
      <c r="G108" s="1522" t="s">
        <v>4045</v>
      </c>
      <c r="H108" s="1436"/>
      <c r="I108" s="1522" t="s">
        <v>4045</v>
      </c>
      <c r="J108" s="1436"/>
      <c r="K108" s="1522" t="s">
        <v>4045</v>
      </c>
      <c r="L108" s="1436"/>
      <c r="M108" s="1522" t="s">
        <v>4045</v>
      </c>
      <c r="N108" s="1436"/>
      <c r="O108" s="1475"/>
      <c r="P108" s="1475"/>
    </row>
    <row r="109" spans="2:16" ht="39.75" customHeight="1" thickBot="1" x14ac:dyDescent="0.3">
      <c r="B109" s="479" t="s">
        <v>551</v>
      </c>
      <c r="C109" s="1423" t="s">
        <v>2427</v>
      </c>
      <c r="D109" s="1424"/>
      <c r="E109" s="1424"/>
      <c r="F109" s="1425"/>
      <c r="G109" s="1730"/>
      <c r="H109" s="1448"/>
      <c r="I109" s="1448"/>
      <c r="J109" s="1448"/>
      <c r="K109" s="1448"/>
      <c r="L109" s="1448"/>
      <c r="M109" s="1448"/>
      <c r="N109" s="1448"/>
      <c r="O109" s="1422"/>
      <c r="P109" s="1422"/>
    </row>
    <row r="110" spans="2:16" ht="25.5" customHeight="1" thickBot="1" x14ac:dyDescent="0.3">
      <c r="B110" s="1590" t="s">
        <v>980</v>
      </c>
      <c r="C110" s="1431"/>
      <c r="D110" s="1431"/>
      <c r="E110" s="1431"/>
      <c r="F110" s="1431"/>
      <c r="G110" s="1431"/>
      <c r="H110" s="1431"/>
      <c r="I110" s="1431"/>
      <c r="J110" s="1431"/>
      <c r="K110" s="1431"/>
      <c r="L110" s="1431"/>
      <c r="M110" s="1431"/>
      <c r="N110" s="1431"/>
      <c r="O110" s="1431"/>
      <c r="P110" s="1433"/>
    </row>
    <row r="111" spans="2:16" ht="161.25" customHeight="1" x14ac:dyDescent="0.25">
      <c r="B111" s="76" t="s">
        <v>553</v>
      </c>
      <c r="C111" s="1591" t="s">
        <v>2428</v>
      </c>
      <c r="D111" s="1439"/>
      <c r="E111" s="1439"/>
      <c r="F111" s="1439"/>
      <c r="G111" s="424" t="s">
        <v>2265</v>
      </c>
      <c r="H111" s="2149" t="s">
        <v>4046</v>
      </c>
      <c r="I111" s="1559"/>
      <c r="J111" s="2032" t="s">
        <v>4047</v>
      </c>
      <c r="K111" s="1439"/>
      <c r="L111" s="1439"/>
      <c r="M111" s="1439"/>
      <c r="N111" s="1440"/>
      <c r="O111" s="389" t="s">
        <v>2431</v>
      </c>
      <c r="P111" s="374" t="s">
        <v>4048</v>
      </c>
    </row>
    <row r="112" spans="2:16" ht="15.75" customHeight="1" x14ac:dyDescent="0.25">
      <c r="B112" s="1585" t="s">
        <v>2432</v>
      </c>
      <c r="C112" s="1428"/>
      <c r="D112" s="1428"/>
      <c r="E112" s="1428"/>
      <c r="F112" s="1428"/>
      <c r="G112" s="1428"/>
      <c r="H112" s="1428"/>
      <c r="I112" s="1428"/>
      <c r="J112" s="1428"/>
      <c r="K112" s="1428"/>
      <c r="L112" s="1428"/>
      <c r="M112" s="1428"/>
      <c r="N112" s="1428"/>
      <c r="O112" s="1428"/>
      <c r="P112" s="1429"/>
    </row>
    <row r="113" spans="1:16" ht="19.5" customHeight="1" x14ac:dyDescent="0.25">
      <c r="B113" s="419" t="s">
        <v>557</v>
      </c>
      <c r="C113" s="1584" t="s">
        <v>2433</v>
      </c>
      <c r="D113" s="1428"/>
      <c r="E113" s="1428"/>
      <c r="F113" s="1428"/>
      <c r="G113" s="1428"/>
      <c r="H113" s="1492" t="s">
        <v>4049</v>
      </c>
      <c r="I113" s="1428"/>
      <c r="J113" s="1428"/>
      <c r="K113" s="1514" t="s">
        <v>2318</v>
      </c>
      <c r="L113" s="2148" t="s">
        <v>4050</v>
      </c>
      <c r="M113" s="1448"/>
      <c r="N113" s="1466"/>
      <c r="O113" s="1587"/>
      <c r="P113" s="1587"/>
    </row>
    <row r="114" spans="1:16" ht="19.5" customHeight="1" x14ac:dyDescent="0.25">
      <c r="B114" s="419" t="s">
        <v>402</v>
      </c>
      <c r="C114" s="1584" t="s">
        <v>2436</v>
      </c>
      <c r="D114" s="1428"/>
      <c r="E114" s="1428"/>
      <c r="F114" s="1428"/>
      <c r="G114" s="1428"/>
      <c r="H114" s="1492" t="s">
        <v>4051</v>
      </c>
      <c r="I114" s="1428"/>
      <c r="J114" s="1428"/>
      <c r="K114" s="1490"/>
      <c r="L114" s="1701"/>
      <c r="M114" s="1701"/>
      <c r="N114" s="1454"/>
      <c r="O114" s="1475"/>
      <c r="P114" s="1475"/>
    </row>
    <row r="115" spans="1:16" ht="19.5" customHeight="1" x14ac:dyDescent="0.25">
      <c r="B115" s="419" t="s">
        <v>404</v>
      </c>
      <c r="C115" s="1584" t="s">
        <v>2437</v>
      </c>
      <c r="D115" s="1428"/>
      <c r="E115" s="1428"/>
      <c r="F115" s="1428"/>
      <c r="G115" s="1428"/>
      <c r="H115" s="1462" t="s">
        <v>2265</v>
      </c>
      <c r="I115" s="1428"/>
      <c r="J115" s="1436"/>
      <c r="K115" s="1490"/>
      <c r="L115" s="1484"/>
      <c r="M115" s="1484"/>
      <c r="N115" s="1481"/>
      <c r="O115" s="1475"/>
      <c r="P115" s="1475"/>
    </row>
    <row r="116" spans="1:16" ht="34.5" customHeight="1" x14ac:dyDescent="0.25">
      <c r="B116" s="419" t="s">
        <v>406</v>
      </c>
      <c r="C116" s="1488" t="s">
        <v>2438</v>
      </c>
      <c r="D116" s="1428"/>
      <c r="E116" s="1428"/>
      <c r="F116" s="1428"/>
      <c r="G116" s="1436"/>
      <c r="H116" s="1492" t="s">
        <v>2439</v>
      </c>
      <c r="I116" s="1428"/>
      <c r="J116" s="1428"/>
      <c r="K116" s="1490"/>
      <c r="L116" s="1922"/>
      <c r="M116" s="1484"/>
      <c r="N116" s="1481"/>
      <c r="O116" s="1471"/>
      <c r="P116" s="1471"/>
    </row>
    <row r="117" spans="1:16" ht="63" customHeight="1" x14ac:dyDescent="0.25">
      <c r="B117" s="77" t="s">
        <v>563</v>
      </c>
      <c r="C117" s="1584" t="s">
        <v>2440</v>
      </c>
      <c r="D117" s="1428"/>
      <c r="E117" s="1428"/>
      <c r="F117" s="1428"/>
      <c r="G117" s="1428"/>
      <c r="H117" s="1492" t="s">
        <v>58</v>
      </c>
      <c r="I117" s="1428"/>
      <c r="J117" s="1428"/>
      <c r="K117" s="1490"/>
      <c r="L117" s="2147" t="s">
        <v>4052</v>
      </c>
      <c r="M117" s="1448"/>
      <c r="N117" s="1466"/>
      <c r="O117" s="2146" t="s">
        <v>2921</v>
      </c>
      <c r="P117" s="2146" t="s">
        <v>4053</v>
      </c>
    </row>
    <row r="118" spans="1:16" ht="72.599999999999994" customHeight="1" x14ac:dyDescent="0.25">
      <c r="B118" s="497" t="s">
        <v>395</v>
      </c>
      <c r="C118" s="1488" t="s">
        <v>2442</v>
      </c>
      <c r="D118" s="1428"/>
      <c r="E118" s="1428"/>
      <c r="F118" s="1428"/>
      <c r="G118" s="1436"/>
      <c r="H118" s="1492" t="s">
        <v>2364</v>
      </c>
      <c r="I118" s="1428"/>
      <c r="J118" s="1428"/>
      <c r="K118" s="1490"/>
      <c r="L118" s="1484"/>
      <c r="M118" s="1484"/>
      <c r="N118" s="1481"/>
      <c r="O118" s="1471"/>
      <c r="P118" s="1471"/>
    </row>
    <row r="119" spans="1:16" ht="75" customHeight="1" x14ac:dyDescent="0.25">
      <c r="B119" s="77" t="s">
        <v>566</v>
      </c>
      <c r="C119" s="1584" t="s">
        <v>2443</v>
      </c>
      <c r="D119" s="1428"/>
      <c r="E119" s="1428"/>
      <c r="F119" s="1428"/>
      <c r="G119" s="1428"/>
      <c r="H119" s="1492" t="s">
        <v>58</v>
      </c>
      <c r="I119" s="1428"/>
      <c r="J119" s="1428"/>
      <c r="K119" s="1490"/>
      <c r="L119" s="1925"/>
      <c r="M119" s="1448"/>
      <c r="N119" s="1466"/>
      <c r="O119" s="2146" t="s">
        <v>2921</v>
      </c>
      <c r="P119" s="2146" t="s">
        <v>4053</v>
      </c>
    </row>
    <row r="120" spans="1:16" ht="80.45" customHeight="1" thickBot="1" x14ac:dyDescent="0.3">
      <c r="A120" s="358"/>
      <c r="B120" s="414" t="s">
        <v>395</v>
      </c>
      <c r="C120" s="1588" t="s">
        <v>2442</v>
      </c>
      <c r="D120" s="1448"/>
      <c r="E120" s="1448"/>
      <c r="F120" s="1448"/>
      <c r="G120" s="1445"/>
      <c r="H120" s="1492" t="s">
        <v>2364</v>
      </c>
      <c r="I120" s="1428"/>
      <c r="J120" s="1428"/>
      <c r="K120" s="1515"/>
      <c r="L120" s="1484"/>
      <c r="M120" s="1484"/>
      <c r="N120" s="1481"/>
      <c r="O120" s="1471"/>
      <c r="P120" s="1471"/>
    </row>
    <row r="121" spans="1:16" ht="49.5" customHeight="1" x14ac:dyDescent="0.25">
      <c r="B121" s="1579" t="s">
        <v>2444</v>
      </c>
      <c r="C121" s="1439"/>
      <c r="D121" s="1439"/>
      <c r="E121" s="1439"/>
      <c r="F121" s="1439"/>
      <c r="G121" s="1439"/>
      <c r="H121" s="1439"/>
      <c r="I121" s="1439"/>
      <c r="J121" s="1439"/>
      <c r="K121" s="1439"/>
      <c r="L121" s="1439"/>
      <c r="M121" s="1439"/>
      <c r="N121" s="1439"/>
      <c r="O121" s="1439"/>
      <c r="P121" s="1440"/>
    </row>
    <row r="122" spans="1:16" ht="52.5" customHeight="1" x14ac:dyDescent="0.25">
      <c r="B122" s="488" t="s">
        <v>569</v>
      </c>
      <c r="C122" s="1580" t="s">
        <v>2445</v>
      </c>
      <c r="D122" s="1484"/>
      <c r="E122" s="1484"/>
      <c r="F122" s="1456"/>
      <c r="G122" s="1581" t="s">
        <v>2446</v>
      </c>
      <c r="H122" s="1428"/>
      <c r="I122" s="1436"/>
      <c r="J122" s="1581" t="s">
        <v>2447</v>
      </c>
      <c r="K122" s="1428"/>
      <c r="L122" s="1436"/>
      <c r="M122" s="1582" t="s">
        <v>2306</v>
      </c>
      <c r="N122" s="1429"/>
      <c r="O122" s="1583" t="s">
        <v>4054</v>
      </c>
      <c r="P122" s="1583"/>
    </row>
    <row r="123" spans="1:16" ht="121.5" customHeight="1" x14ac:dyDescent="0.25">
      <c r="B123" s="497" t="s">
        <v>557</v>
      </c>
      <c r="C123" s="1545" t="s">
        <v>2412</v>
      </c>
      <c r="D123" s="1428"/>
      <c r="E123" s="1428"/>
      <c r="F123" s="1436"/>
      <c r="G123" s="1528" t="s">
        <v>2449</v>
      </c>
      <c r="H123" s="1428"/>
      <c r="I123" s="1436"/>
      <c r="J123" s="1528" t="s">
        <v>3729</v>
      </c>
      <c r="K123" s="1428"/>
      <c r="L123" s="1436"/>
      <c r="M123" s="2145" t="s">
        <v>4055</v>
      </c>
      <c r="N123" s="1429"/>
      <c r="O123" s="1454"/>
      <c r="P123" s="1454"/>
    </row>
    <row r="124" spans="1:16" ht="42" customHeight="1" x14ac:dyDescent="0.25">
      <c r="B124" s="497" t="s">
        <v>402</v>
      </c>
      <c r="C124" s="1545" t="s">
        <v>2413</v>
      </c>
      <c r="D124" s="1428"/>
      <c r="E124" s="1428"/>
      <c r="F124" s="1436"/>
      <c r="G124" s="1889" t="s">
        <v>2449</v>
      </c>
      <c r="H124" s="1428"/>
      <c r="I124" s="1436"/>
      <c r="J124" s="1528" t="s">
        <v>3729</v>
      </c>
      <c r="K124" s="1428"/>
      <c r="L124" s="1436"/>
      <c r="M124" s="2145" t="s">
        <v>4056</v>
      </c>
      <c r="N124" s="1429"/>
      <c r="O124" s="1454"/>
      <c r="P124" s="1454"/>
    </row>
    <row r="125" spans="1:16" ht="31.5" customHeight="1" x14ac:dyDescent="0.25">
      <c r="B125" s="497" t="s">
        <v>404</v>
      </c>
      <c r="C125" s="2" t="s">
        <v>419</v>
      </c>
      <c r="D125" s="1545" t="s">
        <v>2452</v>
      </c>
      <c r="E125" s="1428"/>
      <c r="F125" s="1436"/>
      <c r="G125" s="1528" t="s">
        <v>2364</v>
      </c>
      <c r="H125" s="1428"/>
      <c r="I125" s="1436"/>
      <c r="J125" s="1528" t="s">
        <v>2453</v>
      </c>
      <c r="K125" s="1428"/>
      <c r="L125" s="1436"/>
      <c r="M125" s="1563"/>
      <c r="N125" s="1429"/>
      <c r="O125" s="1454"/>
      <c r="P125" s="1454"/>
    </row>
    <row r="126" spans="1:16" ht="32.25" customHeight="1" x14ac:dyDescent="0.25">
      <c r="B126" s="497"/>
      <c r="C126" s="613" t="s">
        <v>509</v>
      </c>
      <c r="D126" s="1545" t="s">
        <v>2455</v>
      </c>
      <c r="E126" s="1428"/>
      <c r="F126" s="1436"/>
      <c r="G126" s="1528" t="s">
        <v>2453</v>
      </c>
      <c r="H126" s="1428"/>
      <c r="I126" s="1436"/>
      <c r="J126" s="1528" t="s">
        <v>2453</v>
      </c>
      <c r="K126" s="1428"/>
      <c r="L126" s="1436"/>
      <c r="M126" s="614"/>
      <c r="N126" s="491"/>
      <c r="O126" s="1454"/>
      <c r="P126" s="1454"/>
    </row>
    <row r="127" spans="1:16" ht="41.25" customHeight="1" x14ac:dyDescent="0.25">
      <c r="B127" s="497" t="s">
        <v>406</v>
      </c>
      <c r="C127" s="1545" t="s">
        <v>2415</v>
      </c>
      <c r="D127" s="1428"/>
      <c r="E127" s="1428"/>
      <c r="F127" s="1436"/>
      <c r="G127" s="1528" t="s">
        <v>1006</v>
      </c>
      <c r="H127" s="1428"/>
      <c r="I127" s="1436"/>
      <c r="J127" s="1528" t="s">
        <v>1006</v>
      </c>
      <c r="K127" s="1428"/>
      <c r="L127" s="1436"/>
      <c r="M127" s="1563"/>
      <c r="N127" s="1429"/>
      <c r="O127" s="1454"/>
      <c r="P127" s="1454"/>
    </row>
    <row r="128" spans="1:16" ht="60" customHeight="1" x14ac:dyDescent="0.25">
      <c r="B128" s="497" t="s">
        <v>409</v>
      </c>
      <c r="C128" s="1545" t="s">
        <v>2457</v>
      </c>
      <c r="D128" s="1428"/>
      <c r="E128" s="1428"/>
      <c r="F128" s="1436"/>
      <c r="G128" s="1528" t="s">
        <v>4057</v>
      </c>
      <c r="H128" s="1428"/>
      <c r="I128" s="1436"/>
      <c r="J128" s="1528" t="s">
        <v>4057</v>
      </c>
      <c r="K128" s="1428"/>
      <c r="L128" s="1436"/>
      <c r="M128" s="2145" t="s">
        <v>4058</v>
      </c>
      <c r="N128" s="1429"/>
      <c r="O128" s="1454"/>
      <c r="P128" s="1454"/>
    </row>
    <row r="129" spans="1:16" ht="28.5" customHeight="1" x14ac:dyDescent="0.25">
      <c r="B129" s="497" t="s">
        <v>411</v>
      </c>
      <c r="C129" s="1545" t="s">
        <v>2417</v>
      </c>
      <c r="D129" s="1428"/>
      <c r="E129" s="1428"/>
      <c r="F129" s="1436"/>
      <c r="G129" s="1528" t="s">
        <v>2448</v>
      </c>
      <c r="H129" s="1428"/>
      <c r="I129" s="1436"/>
      <c r="J129" s="1528" t="s">
        <v>2453</v>
      </c>
      <c r="K129" s="1428"/>
      <c r="L129" s="1436"/>
      <c r="M129" s="1563"/>
      <c r="N129" s="1429"/>
      <c r="O129" s="1454"/>
      <c r="P129" s="1454"/>
    </row>
    <row r="130" spans="1:16" ht="28.5" customHeight="1" x14ac:dyDescent="0.25">
      <c r="B130" s="497" t="s">
        <v>414</v>
      </c>
      <c r="C130" s="1545" t="s">
        <v>2418</v>
      </c>
      <c r="D130" s="1428"/>
      <c r="E130" s="1428"/>
      <c r="F130" s="1436"/>
      <c r="G130" s="1528" t="s">
        <v>2453</v>
      </c>
      <c r="H130" s="1428"/>
      <c r="I130" s="1436"/>
      <c r="J130" s="1528" t="s">
        <v>2453</v>
      </c>
      <c r="K130" s="1428"/>
      <c r="L130" s="1436"/>
      <c r="M130" s="1563"/>
      <c r="N130" s="1429"/>
      <c r="O130" s="1454"/>
      <c r="P130" s="1454"/>
    </row>
    <row r="131" spans="1:16" ht="28.5" customHeight="1" x14ac:dyDescent="0.25">
      <c r="B131" s="497" t="s">
        <v>417</v>
      </c>
      <c r="C131" s="1545" t="s">
        <v>2458</v>
      </c>
      <c r="D131" s="1428"/>
      <c r="E131" s="1428"/>
      <c r="F131" s="1436"/>
      <c r="G131" s="1528" t="s">
        <v>2453</v>
      </c>
      <c r="H131" s="1428"/>
      <c r="I131" s="1436"/>
      <c r="J131" s="1528" t="s">
        <v>2453</v>
      </c>
      <c r="K131" s="1428"/>
      <c r="L131" s="1436"/>
      <c r="M131" s="1574"/>
      <c r="N131" s="1429"/>
      <c r="O131" s="1454"/>
      <c r="P131" s="1454"/>
    </row>
    <row r="132" spans="1:16" ht="28.5" customHeight="1" x14ac:dyDescent="0.25">
      <c r="B132" s="497" t="s">
        <v>419</v>
      </c>
      <c r="C132" s="1545" t="s">
        <v>2420</v>
      </c>
      <c r="D132" s="1428"/>
      <c r="E132" s="1428"/>
      <c r="F132" s="1436"/>
      <c r="G132" s="1528" t="s">
        <v>1006</v>
      </c>
      <c r="H132" s="1428"/>
      <c r="I132" s="1436"/>
      <c r="J132" s="1528" t="s">
        <v>1006</v>
      </c>
      <c r="K132" s="1428"/>
      <c r="L132" s="1436"/>
      <c r="M132" s="1574"/>
      <c r="N132" s="1429"/>
      <c r="O132" s="1454"/>
      <c r="P132" s="1454"/>
    </row>
    <row r="133" spans="1:16" ht="28.5" customHeight="1" x14ac:dyDescent="0.25">
      <c r="B133" s="414" t="s">
        <v>540</v>
      </c>
      <c r="C133" s="1545" t="s">
        <v>2421</v>
      </c>
      <c r="D133" s="1428"/>
      <c r="E133" s="1428"/>
      <c r="F133" s="1436"/>
      <c r="G133" s="1528" t="s">
        <v>1006</v>
      </c>
      <c r="H133" s="1428"/>
      <c r="I133" s="1436"/>
      <c r="J133" s="1528" t="s">
        <v>1006</v>
      </c>
      <c r="K133" s="1428"/>
      <c r="L133" s="1436"/>
      <c r="M133" s="1574"/>
      <c r="N133" s="1429"/>
      <c r="O133" s="1454"/>
      <c r="P133" s="1454"/>
    </row>
    <row r="134" spans="1:16" ht="28.5" customHeight="1" x14ac:dyDescent="0.25">
      <c r="B134" s="414" t="s">
        <v>542</v>
      </c>
      <c r="C134" s="1545" t="s">
        <v>2422</v>
      </c>
      <c r="D134" s="1428"/>
      <c r="E134" s="1428"/>
      <c r="F134" s="1436"/>
      <c r="G134" s="1528" t="s">
        <v>2364</v>
      </c>
      <c r="H134" s="1428"/>
      <c r="I134" s="1436"/>
      <c r="J134" s="1528" t="s">
        <v>2294</v>
      </c>
      <c r="K134" s="1428"/>
      <c r="L134" s="1436"/>
      <c r="M134" s="1574"/>
      <c r="N134" s="1429"/>
      <c r="O134" s="1454"/>
      <c r="P134" s="1454"/>
    </row>
    <row r="135" spans="1:16" ht="33" customHeight="1" x14ac:dyDescent="0.25">
      <c r="B135" s="414" t="s">
        <v>544</v>
      </c>
      <c r="C135" s="1545" t="s">
        <v>2423</v>
      </c>
      <c r="D135" s="1428"/>
      <c r="E135" s="1428"/>
      <c r="F135" s="1436"/>
      <c r="G135" s="1528" t="s">
        <v>2364</v>
      </c>
      <c r="H135" s="1428"/>
      <c r="I135" s="1436"/>
      <c r="J135" s="1528" t="s">
        <v>2364</v>
      </c>
      <c r="K135" s="1428"/>
      <c r="L135" s="1436"/>
      <c r="M135" s="1574"/>
      <c r="N135" s="1429"/>
      <c r="O135" s="1454"/>
      <c r="P135" s="1454"/>
    </row>
    <row r="136" spans="1:16" ht="28.5" customHeight="1" x14ac:dyDescent="0.25">
      <c r="B136" s="414" t="s">
        <v>546</v>
      </c>
      <c r="C136" s="1545" t="s">
        <v>2424</v>
      </c>
      <c r="D136" s="1428"/>
      <c r="E136" s="1428"/>
      <c r="F136" s="1436"/>
      <c r="G136" s="1528" t="s">
        <v>2364</v>
      </c>
      <c r="H136" s="1428"/>
      <c r="I136" s="1436"/>
      <c r="J136" s="1528" t="s">
        <v>2364</v>
      </c>
      <c r="K136" s="1428"/>
      <c r="L136" s="1436"/>
      <c r="M136" s="1574"/>
      <c r="N136" s="1429"/>
      <c r="O136" s="1454"/>
      <c r="P136" s="1454"/>
    </row>
    <row r="137" spans="1:16" ht="47.25" customHeight="1" thickBot="1" x14ac:dyDescent="0.3">
      <c r="B137" s="615" t="s">
        <v>548</v>
      </c>
      <c r="C137" s="1575" t="s">
        <v>2459</v>
      </c>
      <c r="D137" s="1424"/>
      <c r="E137" s="1424"/>
      <c r="F137" s="874" t="s">
        <v>2460</v>
      </c>
      <c r="G137" s="952" t="s">
        <v>4045</v>
      </c>
      <c r="H137" s="1576" t="s">
        <v>2461</v>
      </c>
      <c r="I137" s="1425"/>
      <c r="J137" s="1576" t="s">
        <v>2461</v>
      </c>
      <c r="K137" s="1424"/>
      <c r="L137" s="1425"/>
      <c r="M137" s="1577"/>
      <c r="N137" s="1578"/>
      <c r="O137" s="1454"/>
      <c r="P137" s="1454"/>
    </row>
    <row r="138" spans="1:16" ht="43.5" customHeight="1" x14ac:dyDescent="0.25">
      <c r="B138" s="1570" t="s">
        <v>2462</v>
      </c>
      <c r="C138" s="1439"/>
      <c r="D138" s="1439"/>
      <c r="E138" s="1439"/>
      <c r="F138" s="1439"/>
      <c r="G138" s="1439"/>
      <c r="H138" s="1439"/>
      <c r="I138" s="1439"/>
      <c r="J138" s="1439"/>
      <c r="K138" s="1439"/>
      <c r="L138" s="1439"/>
      <c r="M138" s="1439"/>
      <c r="N138" s="1439"/>
      <c r="O138" s="493"/>
      <c r="P138" s="493"/>
    </row>
    <row r="139" spans="1:16" ht="49.5" customHeight="1" x14ac:dyDescent="0.25">
      <c r="A139" s="466"/>
      <c r="B139" s="494" t="s">
        <v>584</v>
      </c>
      <c r="C139" s="1488" t="s">
        <v>2463</v>
      </c>
      <c r="D139" s="1428"/>
      <c r="E139" s="1436"/>
      <c r="F139" s="495" t="s">
        <v>2464</v>
      </c>
      <c r="G139" s="1568" t="s">
        <v>2465</v>
      </c>
      <c r="H139" s="1428"/>
      <c r="I139" s="1428"/>
      <c r="J139" s="1428"/>
      <c r="K139" s="1436"/>
      <c r="L139" s="1571" t="s">
        <v>2466</v>
      </c>
      <c r="M139" s="1428"/>
      <c r="N139" s="1428"/>
      <c r="O139" s="1572" t="s">
        <v>2467</v>
      </c>
      <c r="P139" s="2144" t="s">
        <v>4059</v>
      </c>
    </row>
    <row r="140" spans="1:16" ht="19.5" customHeight="1" x14ac:dyDescent="0.25">
      <c r="A140" s="466"/>
      <c r="B140" s="496" t="s">
        <v>395</v>
      </c>
      <c r="C140" s="1461" t="s">
        <v>2469</v>
      </c>
      <c r="D140" s="1428"/>
      <c r="E140" s="1436"/>
      <c r="F140" s="14" t="s">
        <v>2265</v>
      </c>
      <c r="G140" s="1944" t="s">
        <v>4060</v>
      </c>
      <c r="H140" s="1448"/>
      <c r="I140" s="1448"/>
      <c r="J140" s="1448"/>
      <c r="K140" s="1445"/>
      <c r="L140" s="1567" t="s">
        <v>2265</v>
      </c>
      <c r="M140" s="1428"/>
      <c r="N140" s="1429"/>
      <c r="O140" s="1475"/>
      <c r="P140" s="1475"/>
    </row>
    <row r="141" spans="1:16" ht="19.5" customHeight="1" x14ac:dyDescent="0.25">
      <c r="A141" s="466"/>
      <c r="B141" s="496" t="s">
        <v>402</v>
      </c>
      <c r="C141" s="1461" t="s">
        <v>2471</v>
      </c>
      <c r="D141" s="1428"/>
      <c r="E141" s="1436"/>
      <c r="F141" s="14" t="s">
        <v>2265</v>
      </c>
      <c r="G141" s="1478"/>
      <c r="H141" s="1701"/>
      <c r="I141" s="1701"/>
      <c r="J141" s="1701"/>
      <c r="K141" s="1450"/>
      <c r="L141" s="1567" t="s">
        <v>2265</v>
      </c>
      <c r="M141" s="1428"/>
      <c r="N141" s="1429"/>
      <c r="O141" s="1475"/>
      <c r="P141" s="1475"/>
    </row>
    <row r="142" spans="1:16" ht="19.5" customHeight="1" x14ac:dyDescent="0.25">
      <c r="A142" s="466"/>
      <c r="B142" s="496" t="s">
        <v>404</v>
      </c>
      <c r="C142" s="1461" t="s">
        <v>2472</v>
      </c>
      <c r="D142" s="1428"/>
      <c r="E142" s="1436"/>
      <c r="F142" s="14" t="s">
        <v>2265</v>
      </c>
      <c r="G142" s="1478"/>
      <c r="H142" s="1701"/>
      <c r="I142" s="1701"/>
      <c r="J142" s="1701"/>
      <c r="K142" s="1450"/>
      <c r="L142" s="1567" t="s">
        <v>2364</v>
      </c>
      <c r="M142" s="1428"/>
      <c r="N142" s="1429"/>
      <c r="O142" s="1475"/>
      <c r="P142" s="1475"/>
    </row>
    <row r="143" spans="1:16" ht="19.5" customHeight="1" x14ac:dyDescent="0.25">
      <c r="A143" s="466"/>
      <c r="B143" s="496" t="s">
        <v>406</v>
      </c>
      <c r="C143" s="1461" t="s">
        <v>2473</v>
      </c>
      <c r="D143" s="1428"/>
      <c r="E143" s="1436"/>
      <c r="F143" s="14" t="s">
        <v>2265</v>
      </c>
      <c r="G143" s="1479"/>
      <c r="H143" s="1484"/>
      <c r="I143" s="1484"/>
      <c r="J143" s="1484"/>
      <c r="K143" s="1456"/>
      <c r="L143" s="1567" t="s">
        <v>2364</v>
      </c>
      <c r="M143" s="1428"/>
      <c r="N143" s="1429"/>
      <c r="O143" s="1475"/>
      <c r="P143" s="1475"/>
    </row>
    <row r="144" spans="1:16" ht="19.5" customHeight="1" x14ac:dyDescent="0.25">
      <c r="A144" s="466"/>
      <c r="B144" s="497" t="s">
        <v>409</v>
      </c>
      <c r="C144" s="1461" t="s">
        <v>2474</v>
      </c>
      <c r="D144" s="1428"/>
      <c r="E144" s="1436"/>
      <c r="F144" s="14" t="s">
        <v>2265</v>
      </c>
      <c r="G144" s="1944" t="s">
        <v>4061</v>
      </c>
      <c r="H144" s="1448"/>
      <c r="I144" s="1448"/>
      <c r="J144" s="1448"/>
      <c r="K144" s="1445"/>
      <c r="L144" s="1567" t="s">
        <v>2265</v>
      </c>
      <c r="M144" s="1428"/>
      <c r="N144" s="1429"/>
      <c r="O144" s="1475"/>
      <c r="P144" s="1475"/>
    </row>
    <row r="145" spans="1:16" ht="33" customHeight="1" x14ac:dyDescent="0.25">
      <c r="A145" s="466"/>
      <c r="B145" s="498" t="s">
        <v>411</v>
      </c>
      <c r="C145" s="1461" t="s">
        <v>2475</v>
      </c>
      <c r="D145" s="1428"/>
      <c r="E145" s="1436"/>
      <c r="F145" s="14" t="s">
        <v>2265</v>
      </c>
      <c r="G145" s="1478"/>
      <c r="H145" s="1701"/>
      <c r="I145" s="1701"/>
      <c r="J145" s="1701"/>
      <c r="K145" s="1450"/>
      <c r="L145" s="1567" t="s">
        <v>2265</v>
      </c>
      <c r="M145" s="1428"/>
      <c r="N145" s="1429"/>
      <c r="O145" s="1475"/>
      <c r="P145" s="1475"/>
    </row>
    <row r="146" spans="1:16" ht="19.5" customHeight="1" x14ac:dyDescent="0.25">
      <c r="A146" s="466"/>
      <c r="B146" s="498" t="s">
        <v>414</v>
      </c>
      <c r="C146" s="1461" t="s">
        <v>2476</v>
      </c>
      <c r="D146" s="1428"/>
      <c r="E146" s="1436"/>
      <c r="F146" s="14" t="s">
        <v>2265</v>
      </c>
      <c r="G146" s="1478"/>
      <c r="H146" s="1701"/>
      <c r="I146" s="1701"/>
      <c r="J146" s="1701"/>
      <c r="K146" s="1450"/>
      <c r="L146" s="1567" t="s">
        <v>2265</v>
      </c>
      <c r="M146" s="1428"/>
      <c r="N146" s="1429"/>
      <c r="O146" s="1475"/>
      <c r="P146" s="1475"/>
    </row>
    <row r="147" spans="1:16" ht="19.5" customHeight="1" x14ac:dyDescent="0.25">
      <c r="A147" s="466"/>
      <c r="B147" s="498" t="s">
        <v>417</v>
      </c>
      <c r="C147" s="1461" t="s">
        <v>2477</v>
      </c>
      <c r="D147" s="1428"/>
      <c r="E147" s="1436"/>
      <c r="F147" s="14" t="s">
        <v>2265</v>
      </c>
      <c r="G147" s="1478"/>
      <c r="H147" s="1701"/>
      <c r="I147" s="1701"/>
      <c r="J147" s="1701"/>
      <c r="K147" s="1450"/>
      <c r="L147" s="1567" t="s">
        <v>2265</v>
      </c>
      <c r="M147" s="1428"/>
      <c r="N147" s="1429"/>
      <c r="O147" s="1475"/>
      <c r="P147" s="1475"/>
    </row>
    <row r="148" spans="1:16" ht="19.5" customHeight="1" x14ac:dyDescent="0.25">
      <c r="A148" s="466"/>
      <c r="B148" s="498" t="s">
        <v>419</v>
      </c>
      <c r="C148" s="1461" t="s">
        <v>2478</v>
      </c>
      <c r="D148" s="1428"/>
      <c r="E148" s="1436"/>
      <c r="F148" s="14" t="s">
        <v>2265</v>
      </c>
      <c r="G148" s="1478"/>
      <c r="H148" s="1701"/>
      <c r="I148" s="1701"/>
      <c r="J148" s="1701"/>
      <c r="K148" s="1450"/>
      <c r="L148" s="1567" t="s">
        <v>2265</v>
      </c>
      <c r="M148" s="1428"/>
      <c r="N148" s="1429"/>
      <c r="O148" s="1475"/>
      <c r="P148" s="1475"/>
    </row>
    <row r="149" spans="1:16" ht="19.5" customHeight="1" x14ac:dyDescent="0.25">
      <c r="A149" s="466"/>
      <c r="B149" s="498" t="s">
        <v>540</v>
      </c>
      <c r="C149" s="1461" t="s">
        <v>2479</v>
      </c>
      <c r="D149" s="1428"/>
      <c r="E149" s="1436"/>
      <c r="F149" s="14" t="s">
        <v>2265</v>
      </c>
      <c r="G149" s="1478"/>
      <c r="H149" s="1701"/>
      <c r="I149" s="1701"/>
      <c r="J149" s="1701"/>
      <c r="K149" s="1450"/>
      <c r="L149" s="1567" t="s">
        <v>2265</v>
      </c>
      <c r="M149" s="1428"/>
      <c r="N149" s="1429"/>
      <c r="O149" s="1475"/>
      <c r="P149" s="1475"/>
    </row>
    <row r="150" spans="1:16" ht="19.5" customHeight="1" x14ac:dyDescent="0.25">
      <c r="A150" s="466"/>
      <c r="B150" s="497" t="s">
        <v>542</v>
      </c>
      <c r="C150" s="1461" t="s">
        <v>2480</v>
      </c>
      <c r="D150" s="1428"/>
      <c r="E150" s="1436"/>
      <c r="F150" s="14" t="s">
        <v>2265</v>
      </c>
      <c r="G150" s="1479"/>
      <c r="H150" s="1484"/>
      <c r="I150" s="1484"/>
      <c r="J150" s="1484"/>
      <c r="K150" s="1456"/>
      <c r="L150" s="1567" t="s">
        <v>2265</v>
      </c>
      <c r="M150" s="1428"/>
      <c r="N150" s="1429"/>
      <c r="O150" s="1471"/>
      <c r="P150" s="1471"/>
    </row>
    <row r="151" spans="1:16" ht="51" customHeight="1" x14ac:dyDescent="0.25">
      <c r="A151" s="466"/>
      <c r="B151" s="494" t="s">
        <v>589</v>
      </c>
      <c r="C151" s="1488" t="s">
        <v>2481</v>
      </c>
      <c r="D151" s="1428"/>
      <c r="E151" s="1436"/>
      <c r="F151" s="495" t="s">
        <v>2464</v>
      </c>
      <c r="G151" s="1564" t="s">
        <v>2482</v>
      </c>
      <c r="H151" s="1448"/>
      <c r="I151" s="1448"/>
      <c r="J151" s="1448"/>
      <c r="K151" s="1448"/>
      <c r="L151" s="1448"/>
      <c r="M151" s="1448"/>
      <c r="N151" s="1466"/>
      <c r="O151" s="1565" t="s">
        <v>2483</v>
      </c>
      <c r="P151" s="1725"/>
    </row>
    <row r="152" spans="1:16" ht="18.75" customHeight="1" x14ac:dyDescent="0.25">
      <c r="A152" s="466"/>
      <c r="B152" s="496" t="s">
        <v>395</v>
      </c>
      <c r="C152" s="1461" t="s">
        <v>2469</v>
      </c>
      <c r="D152" s="1428"/>
      <c r="E152" s="1436"/>
      <c r="F152" s="14" t="s">
        <v>2265</v>
      </c>
      <c r="G152" s="1557" t="s">
        <v>4062</v>
      </c>
      <c r="H152" s="1448"/>
      <c r="I152" s="1448"/>
      <c r="J152" s="1448"/>
      <c r="K152" s="1448"/>
      <c r="L152" s="1448"/>
      <c r="M152" s="1448"/>
      <c r="N152" s="1466"/>
      <c r="O152" s="1475"/>
      <c r="P152" s="1454"/>
    </row>
    <row r="153" spans="1:16" ht="18.75" customHeight="1" x14ac:dyDescent="0.25">
      <c r="A153" s="466"/>
      <c r="B153" s="496" t="s">
        <v>402</v>
      </c>
      <c r="C153" s="1461" t="s">
        <v>2471</v>
      </c>
      <c r="D153" s="1428"/>
      <c r="E153" s="1436"/>
      <c r="F153" s="14" t="s">
        <v>58</v>
      </c>
      <c r="G153" s="1557" t="s">
        <v>4045</v>
      </c>
      <c r="H153" s="1448"/>
      <c r="I153" s="1448"/>
      <c r="J153" s="1448"/>
      <c r="K153" s="1448"/>
      <c r="L153" s="1448"/>
      <c r="M153" s="1448"/>
      <c r="N153" s="1466"/>
      <c r="O153" s="1475"/>
      <c r="P153" s="1454"/>
    </row>
    <row r="154" spans="1:16" ht="18.75" customHeight="1" x14ac:dyDescent="0.25">
      <c r="A154" s="466"/>
      <c r="B154" s="496" t="s">
        <v>404</v>
      </c>
      <c r="C154" s="1461" t="s">
        <v>2472</v>
      </c>
      <c r="D154" s="1428"/>
      <c r="E154" s="1436"/>
      <c r="F154" s="14" t="s">
        <v>58</v>
      </c>
      <c r="G154" s="1557" t="s">
        <v>4045</v>
      </c>
      <c r="H154" s="1448"/>
      <c r="I154" s="1448"/>
      <c r="J154" s="1448"/>
      <c r="K154" s="1448"/>
      <c r="L154" s="1448"/>
      <c r="M154" s="1448"/>
      <c r="N154" s="1466"/>
      <c r="O154" s="1475"/>
      <c r="P154" s="1454"/>
    </row>
    <row r="155" spans="1:16" ht="18.75" customHeight="1" x14ac:dyDescent="0.25">
      <c r="A155" s="466"/>
      <c r="B155" s="496" t="s">
        <v>406</v>
      </c>
      <c r="C155" s="1461" t="s">
        <v>2473</v>
      </c>
      <c r="D155" s="1428"/>
      <c r="E155" s="1436"/>
      <c r="F155" s="14" t="s">
        <v>58</v>
      </c>
      <c r="G155" s="1557" t="s">
        <v>4045</v>
      </c>
      <c r="H155" s="1448"/>
      <c r="I155" s="1448"/>
      <c r="J155" s="1448"/>
      <c r="K155" s="1448"/>
      <c r="L155" s="1448"/>
      <c r="M155" s="1448"/>
      <c r="N155" s="1466"/>
      <c r="O155" s="1475"/>
      <c r="P155" s="1454"/>
    </row>
    <row r="156" spans="1:16" ht="18.75" customHeight="1" x14ac:dyDescent="0.25">
      <c r="A156" s="466"/>
      <c r="B156" s="497" t="s">
        <v>409</v>
      </c>
      <c r="C156" s="1461" t="s">
        <v>2474</v>
      </c>
      <c r="D156" s="1428"/>
      <c r="E156" s="1436"/>
      <c r="F156" s="14" t="s">
        <v>2265</v>
      </c>
      <c r="G156" s="1557" t="s">
        <v>4063</v>
      </c>
      <c r="H156" s="1448"/>
      <c r="I156" s="1448"/>
      <c r="J156" s="1448"/>
      <c r="K156" s="1448"/>
      <c r="L156" s="1448"/>
      <c r="M156" s="1448"/>
      <c r="N156" s="1466"/>
      <c r="O156" s="1475"/>
      <c r="P156" s="1454"/>
    </row>
    <row r="157" spans="1:16" ht="30.75" customHeight="1" x14ac:dyDescent="0.25">
      <c r="A157" s="466"/>
      <c r="B157" s="498" t="s">
        <v>411</v>
      </c>
      <c r="C157" s="1461" t="s">
        <v>2475</v>
      </c>
      <c r="D157" s="1428"/>
      <c r="E157" s="1436"/>
      <c r="F157" s="14" t="s">
        <v>58</v>
      </c>
      <c r="G157" s="1557" t="s">
        <v>4045</v>
      </c>
      <c r="H157" s="1448"/>
      <c r="I157" s="1448"/>
      <c r="J157" s="1448"/>
      <c r="K157" s="1448"/>
      <c r="L157" s="1448"/>
      <c r="M157" s="1448"/>
      <c r="N157" s="1466"/>
      <c r="O157" s="1475"/>
      <c r="P157" s="1454"/>
    </row>
    <row r="158" spans="1:16" ht="18.75" customHeight="1" x14ac:dyDescent="0.25">
      <c r="A158" s="466"/>
      <c r="B158" s="498" t="s">
        <v>414</v>
      </c>
      <c r="C158" s="1461" t="s">
        <v>2476</v>
      </c>
      <c r="D158" s="1428"/>
      <c r="E158" s="1436"/>
      <c r="F158" s="14" t="s">
        <v>2265</v>
      </c>
      <c r="G158" s="1557" t="s">
        <v>4063</v>
      </c>
      <c r="H158" s="1448"/>
      <c r="I158" s="1448"/>
      <c r="J158" s="1448"/>
      <c r="K158" s="1448"/>
      <c r="L158" s="1448"/>
      <c r="M158" s="1448"/>
      <c r="N158" s="1466"/>
      <c r="O158" s="1475"/>
      <c r="P158" s="1454"/>
    </row>
    <row r="159" spans="1:16" ht="18.75" customHeight="1" x14ac:dyDescent="0.25">
      <c r="A159" s="466"/>
      <c r="B159" s="498" t="s">
        <v>417</v>
      </c>
      <c r="C159" s="1461" t="s">
        <v>2477</v>
      </c>
      <c r="D159" s="1428"/>
      <c r="E159" s="1436"/>
      <c r="F159" s="14" t="s">
        <v>58</v>
      </c>
      <c r="G159" s="1557" t="s">
        <v>4045</v>
      </c>
      <c r="H159" s="1448"/>
      <c r="I159" s="1448"/>
      <c r="J159" s="1448"/>
      <c r="K159" s="1448"/>
      <c r="L159" s="1448"/>
      <c r="M159" s="1448"/>
      <c r="N159" s="1466"/>
      <c r="O159" s="1475"/>
      <c r="P159" s="1454"/>
    </row>
    <row r="160" spans="1:16" ht="18.75" customHeight="1" x14ac:dyDescent="0.25">
      <c r="A160" s="466"/>
      <c r="B160" s="498" t="s">
        <v>419</v>
      </c>
      <c r="C160" s="1461" t="s">
        <v>2478</v>
      </c>
      <c r="D160" s="1428"/>
      <c r="E160" s="1436"/>
      <c r="F160" s="14" t="s">
        <v>58</v>
      </c>
      <c r="G160" s="1557" t="s">
        <v>4045</v>
      </c>
      <c r="H160" s="1448"/>
      <c r="I160" s="1448"/>
      <c r="J160" s="1448"/>
      <c r="K160" s="1448"/>
      <c r="L160" s="1448"/>
      <c r="M160" s="1448"/>
      <c r="N160" s="1466"/>
      <c r="O160" s="1475"/>
      <c r="P160" s="1454"/>
    </row>
    <row r="161" spans="1:16" ht="18.75" customHeight="1" x14ac:dyDescent="0.25">
      <c r="A161" s="466"/>
      <c r="B161" s="498" t="s">
        <v>540</v>
      </c>
      <c r="C161" s="1461" t="s">
        <v>2479</v>
      </c>
      <c r="D161" s="1428"/>
      <c r="E161" s="1436"/>
      <c r="F161" s="14" t="s">
        <v>58</v>
      </c>
      <c r="G161" s="1557" t="s">
        <v>4045</v>
      </c>
      <c r="H161" s="1448"/>
      <c r="I161" s="1448"/>
      <c r="J161" s="1448"/>
      <c r="K161" s="1448"/>
      <c r="L161" s="1448"/>
      <c r="M161" s="1448"/>
      <c r="N161" s="1466"/>
      <c r="O161" s="1475"/>
      <c r="P161" s="1454"/>
    </row>
    <row r="162" spans="1:16" ht="18.75" customHeight="1" x14ac:dyDescent="0.25">
      <c r="A162" s="466"/>
      <c r="B162" s="497" t="s">
        <v>542</v>
      </c>
      <c r="C162" s="1461" t="s">
        <v>2480</v>
      </c>
      <c r="D162" s="1428"/>
      <c r="E162" s="1436"/>
      <c r="F162" s="14" t="s">
        <v>58</v>
      </c>
      <c r="G162" s="1557" t="s">
        <v>4045</v>
      </c>
      <c r="H162" s="1448"/>
      <c r="I162" s="1448"/>
      <c r="J162" s="1448"/>
      <c r="K162" s="1448"/>
      <c r="L162" s="1448"/>
      <c r="M162" s="1448"/>
      <c r="N162" s="1466"/>
      <c r="O162" s="1471"/>
      <c r="P162" s="1481"/>
    </row>
    <row r="163" spans="1:16" ht="50.25" customHeight="1" x14ac:dyDescent="0.25">
      <c r="A163" s="466"/>
      <c r="B163" s="494" t="s">
        <v>592</v>
      </c>
      <c r="C163" s="1488" t="s">
        <v>2485</v>
      </c>
      <c r="D163" s="1428"/>
      <c r="E163" s="1436"/>
      <c r="F163" s="495" t="s">
        <v>2464</v>
      </c>
      <c r="G163" s="2143" t="s">
        <v>2486</v>
      </c>
      <c r="H163" s="1428"/>
      <c r="I163" s="1428"/>
      <c r="J163" s="1428"/>
      <c r="K163" s="1436"/>
      <c r="L163" s="1569" t="s">
        <v>2466</v>
      </c>
      <c r="M163" s="1428"/>
      <c r="N163" s="1429"/>
      <c r="O163" s="1572" t="s">
        <v>2467</v>
      </c>
      <c r="P163" s="2142" t="s">
        <v>4064</v>
      </c>
    </row>
    <row r="164" spans="1:16" ht="20.25" customHeight="1" x14ac:dyDescent="0.25">
      <c r="A164" s="466"/>
      <c r="B164" s="499" t="s">
        <v>395</v>
      </c>
      <c r="C164" s="1461" t="s">
        <v>2469</v>
      </c>
      <c r="D164" s="1428"/>
      <c r="E164" s="1436"/>
      <c r="F164" s="14" t="s">
        <v>58</v>
      </c>
      <c r="G164" s="1566" t="s">
        <v>2364</v>
      </c>
      <c r="H164" s="1428"/>
      <c r="I164" s="1428"/>
      <c r="J164" s="1428"/>
      <c r="K164" s="1436"/>
      <c r="L164" s="1567" t="s">
        <v>2364</v>
      </c>
      <c r="M164" s="1428"/>
      <c r="N164" s="1429"/>
      <c r="O164" s="1475"/>
      <c r="P164" s="1475"/>
    </row>
    <row r="165" spans="1:16" ht="20.25" customHeight="1" x14ac:dyDescent="0.25">
      <c r="A165" s="466"/>
      <c r="B165" s="499" t="s">
        <v>402</v>
      </c>
      <c r="C165" s="1461" t="s">
        <v>2471</v>
      </c>
      <c r="D165" s="1428"/>
      <c r="E165" s="1436"/>
      <c r="F165" s="14" t="s">
        <v>58</v>
      </c>
      <c r="G165" s="1566" t="s">
        <v>2364</v>
      </c>
      <c r="H165" s="1428"/>
      <c r="I165" s="1428"/>
      <c r="J165" s="1428"/>
      <c r="K165" s="1436"/>
      <c r="L165" s="1567" t="s">
        <v>2364</v>
      </c>
      <c r="M165" s="1428"/>
      <c r="N165" s="1429"/>
      <c r="O165" s="1475"/>
      <c r="P165" s="1475"/>
    </row>
    <row r="166" spans="1:16" ht="20.25" customHeight="1" x14ac:dyDescent="0.25">
      <c r="A166" s="466"/>
      <c r="B166" s="499" t="s">
        <v>404</v>
      </c>
      <c r="C166" s="1461" t="s">
        <v>2472</v>
      </c>
      <c r="D166" s="1428"/>
      <c r="E166" s="1436"/>
      <c r="F166" s="14" t="s">
        <v>58</v>
      </c>
      <c r="G166" s="1566" t="s">
        <v>2364</v>
      </c>
      <c r="H166" s="1428"/>
      <c r="I166" s="1428"/>
      <c r="J166" s="1428"/>
      <c r="K166" s="1436"/>
      <c r="L166" s="1567" t="s">
        <v>2364</v>
      </c>
      <c r="M166" s="1428"/>
      <c r="N166" s="1429"/>
      <c r="O166" s="1475"/>
      <c r="P166" s="1475"/>
    </row>
    <row r="167" spans="1:16" ht="20.25" customHeight="1" x14ac:dyDescent="0.25">
      <c r="A167" s="466"/>
      <c r="B167" s="499" t="s">
        <v>406</v>
      </c>
      <c r="C167" s="1461" t="s">
        <v>2473</v>
      </c>
      <c r="D167" s="1428"/>
      <c r="E167" s="1436"/>
      <c r="F167" s="14" t="s">
        <v>58</v>
      </c>
      <c r="G167" s="1566" t="s">
        <v>2364</v>
      </c>
      <c r="H167" s="1428"/>
      <c r="I167" s="1428"/>
      <c r="J167" s="1428"/>
      <c r="K167" s="1436"/>
      <c r="L167" s="1567" t="s">
        <v>2364</v>
      </c>
      <c r="M167" s="1428"/>
      <c r="N167" s="1429"/>
      <c r="O167" s="1475"/>
      <c r="P167" s="1475"/>
    </row>
    <row r="168" spans="1:16" ht="20.25" customHeight="1" x14ac:dyDescent="0.25">
      <c r="A168" s="466"/>
      <c r="B168" s="499" t="s">
        <v>409</v>
      </c>
      <c r="C168" s="1461" t="s">
        <v>2474</v>
      </c>
      <c r="D168" s="1428"/>
      <c r="E168" s="1436"/>
      <c r="F168" s="14" t="s">
        <v>58</v>
      </c>
      <c r="G168" s="1566" t="s">
        <v>2364</v>
      </c>
      <c r="H168" s="1428"/>
      <c r="I168" s="1428"/>
      <c r="J168" s="1428"/>
      <c r="K168" s="1436"/>
      <c r="L168" s="1567" t="s">
        <v>2364</v>
      </c>
      <c r="M168" s="1428"/>
      <c r="N168" s="1429"/>
      <c r="O168" s="1475"/>
      <c r="P168" s="1475"/>
    </row>
    <row r="169" spans="1:16" ht="30.75" customHeight="1" x14ac:dyDescent="0.25">
      <c r="A169" s="466"/>
      <c r="B169" s="418" t="s">
        <v>411</v>
      </c>
      <c r="C169" s="1461" t="s">
        <v>2475</v>
      </c>
      <c r="D169" s="1428"/>
      <c r="E169" s="1436"/>
      <c r="F169" s="14" t="s">
        <v>58</v>
      </c>
      <c r="G169" s="1566" t="s">
        <v>2364</v>
      </c>
      <c r="H169" s="1428"/>
      <c r="I169" s="1428"/>
      <c r="J169" s="1428"/>
      <c r="K169" s="1436"/>
      <c r="L169" s="1567" t="s">
        <v>2364</v>
      </c>
      <c r="M169" s="1428"/>
      <c r="N169" s="1429"/>
      <c r="O169" s="1475"/>
      <c r="P169" s="1475"/>
    </row>
    <row r="170" spans="1:16" ht="20.25" customHeight="1" x14ac:dyDescent="0.25">
      <c r="A170" s="466"/>
      <c r="B170" s="418" t="s">
        <v>414</v>
      </c>
      <c r="C170" s="1461" t="s">
        <v>2476</v>
      </c>
      <c r="D170" s="1428"/>
      <c r="E170" s="1436"/>
      <c r="F170" s="14" t="s">
        <v>58</v>
      </c>
      <c r="G170" s="1566" t="s">
        <v>2364</v>
      </c>
      <c r="H170" s="1428"/>
      <c r="I170" s="1428"/>
      <c r="J170" s="1428"/>
      <c r="K170" s="1436"/>
      <c r="L170" s="1567" t="s">
        <v>2364</v>
      </c>
      <c r="M170" s="1428"/>
      <c r="N170" s="1429"/>
      <c r="O170" s="1475"/>
      <c r="P170" s="1475"/>
    </row>
    <row r="171" spans="1:16" ht="20.25" customHeight="1" x14ac:dyDescent="0.25">
      <c r="A171" s="466"/>
      <c r="B171" s="418" t="s">
        <v>417</v>
      </c>
      <c r="C171" s="1461" t="s">
        <v>2477</v>
      </c>
      <c r="D171" s="1428"/>
      <c r="E171" s="1436"/>
      <c r="F171" s="14" t="s">
        <v>58</v>
      </c>
      <c r="G171" s="1566" t="s">
        <v>2364</v>
      </c>
      <c r="H171" s="1428"/>
      <c r="I171" s="1428"/>
      <c r="J171" s="1428"/>
      <c r="K171" s="1436"/>
      <c r="L171" s="1567" t="s">
        <v>2364</v>
      </c>
      <c r="M171" s="1428"/>
      <c r="N171" s="1429"/>
      <c r="O171" s="1475"/>
      <c r="P171" s="1475"/>
    </row>
    <row r="172" spans="1:16" ht="20.25" customHeight="1" x14ac:dyDescent="0.25">
      <c r="A172" s="466"/>
      <c r="B172" s="418" t="s">
        <v>419</v>
      </c>
      <c r="C172" s="1461" t="s">
        <v>2478</v>
      </c>
      <c r="D172" s="1428"/>
      <c r="E172" s="1436"/>
      <c r="F172" s="14" t="s">
        <v>58</v>
      </c>
      <c r="G172" s="1566" t="s">
        <v>2364</v>
      </c>
      <c r="H172" s="1428"/>
      <c r="I172" s="1428"/>
      <c r="J172" s="1428"/>
      <c r="K172" s="1436"/>
      <c r="L172" s="1567" t="s">
        <v>2364</v>
      </c>
      <c r="M172" s="1428"/>
      <c r="N172" s="1429"/>
      <c r="O172" s="1475"/>
      <c r="P172" s="1475"/>
    </row>
    <row r="173" spans="1:16" ht="20.25" customHeight="1" x14ac:dyDescent="0.25">
      <c r="A173" s="466"/>
      <c r="B173" s="418" t="s">
        <v>540</v>
      </c>
      <c r="C173" s="1461" t="s">
        <v>2479</v>
      </c>
      <c r="D173" s="1428"/>
      <c r="E173" s="1436"/>
      <c r="F173" s="14" t="s">
        <v>58</v>
      </c>
      <c r="G173" s="1566" t="s">
        <v>2364</v>
      </c>
      <c r="H173" s="1428"/>
      <c r="I173" s="1428"/>
      <c r="J173" s="1428"/>
      <c r="K173" s="1436"/>
      <c r="L173" s="1567" t="s">
        <v>2364</v>
      </c>
      <c r="M173" s="1428"/>
      <c r="N173" s="1429"/>
      <c r="O173" s="1475"/>
      <c r="P173" s="1475"/>
    </row>
    <row r="174" spans="1:16" ht="20.25" customHeight="1" x14ac:dyDescent="0.25">
      <c r="A174" s="466"/>
      <c r="B174" s="419" t="s">
        <v>542</v>
      </c>
      <c r="C174" s="1461" t="s">
        <v>2480</v>
      </c>
      <c r="D174" s="1428"/>
      <c r="E174" s="1436"/>
      <c r="F174" s="14" t="s">
        <v>58</v>
      </c>
      <c r="G174" s="1566" t="s">
        <v>2364</v>
      </c>
      <c r="H174" s="1428"/>
      <c r="I174" s="1428"/>
      <c r="J174" s="1428"/>
      <c r="K174" s="1436"/>
      <c r="L174" s="1567" t="s">
        <v>2364</v>
      </c>
      <c r="M174" s="1428"/>
      <c r="N174" s="1429"/>
      <c r="O174" s="1471"/>
      <c r="P174" s="1471"/>
    </row>
    <row r="175" spans="1:16" ht="61.5" customHeight="1" thickBot="1" x14ac:dyDescent="0.3">
      <c r="A175" s="466"/>
      <c r="B175" s="3" t="s">
        <v>595</v>
      </c>
      <c r="C175" s="1488" t="s">
        <v>2488</v>
      </c>
      <c r="D175" s="1428"/>
      <c r="E175" s="1436"/>
      <c r="F175" s="495" t="s">
        <v>2464</v>
      </c>
      <c r="G175" s="1564" t="s">
        <v>2489</v>
      </c>
      <c r="H175" s="1448"/>
      <c r="I175" s="1448"/>
      <c r="J175" s="1448"/>
      <c r="K175" s="1448"/>
      <c r="L175" s="1448"/>
      <c r="M175" s="1448"/>
      <c r="N175" s="1466"/>
      <c r="O175" s="1500" t="s">
        <v>2483</v>
      </c>
      <c r="P175" s="1723" t="s">
        <v>4065</v>
      </c>
    </row>
    <row r="176" spans="1:16" ht="21" customHeight="1" x14ac:dyDescent="0.25">
      <c r="A176" s="466"/>
      <c r="B176" s="499" t="s">
        <v>395</v>
      </c>
      <c r="C176" s="1461" t="s">
        <v>2469</v>
      </c>
      <c r="D176" s="1428"/>
      <c r="E176" s="1436"/>
      <c r="F176" s="14" t="s">
        <v>2265</v>
      </c>
      <c r="G176" s="2029" t="s">
        <v>4066</v>
      </c>
      <c r="H176" s="1448"/>
      <c r="I176" s="1448"/>
      <c r="J176" s="1448"/>
      <c r="K176" s="1448"/>
      <c r="L176" s="1448"/>
      <c r="M176" s="1448"/>
      <c r="N176" s="1466"/>
      <c r="O176" s="1475"/>
      <c r="P176" s="1475"/>
    </row>
    <row r="177" spans="1:16" ht="21" customHeight="1" x14ac:dyDescent="0.25">
      <c r="A177" s="466"/>
      <c r="B177" s="499" t="s">
        <v>402</v>
      </c>
      <c r="C177" s="1461" t="s">
        <v>2471</v>
      </c>
      <c r="D177" s="1428"/>
      <c r="E177" s="1436"/>
      <c r="F177" s="1" t="s">
        <v>58</v>
      </c>
      <c r="G177" s="1479"/>
      <c r="H177" s="1484"/>
      <c r="I177" s="1484"/>
      <c r="J177" s="1484"/>
      <c r="K177" s="1484"/>
      <c r="L177" s="1484"/>
      <c r="M177" s="1484"/>
      <c r="N177" s="1481"/>
      <c r="O177" s="1475"/>
      <c r="P177" s="1475"/>
    </row>
    <row r="178" spans="1:16" ht="21" customHeight="1" x14ac:dyDescent="0.25">
      <c r="A178" s="466"/>
      <c r="B178" s="499" t="s">
        <v>404</v>
      </c>
      <c r="C178" s="1461" t="s">
        <v>2472</v>
      </c>
      <c r="D178" s="1428"/>
      <c r="E178" s="1436"/>
      <c r="F178" s="1" t="s">
        <v>58</v>
      </c>
      <c r="G178" s="1921" t="s">
        <v>2364</v>
      </c>
      <c r="H178" s="1448"/>
      <c r="I178" s="1448"/>
      <c r="J178" s="1448"/>
      <c r="K178" s="1448"/>
      <c r="L178" s="1448"/>
      <c r="M178" s="1448"/>
      <c r="N178" s="1466"/>
      <c r="O178" s="1475"/>
      <c r="P178" s="1475"/>
    </row>
    <row r="179" spans="1:16" ht="21" customHeight="1" x14ac:dyDescent="0.25">
      <c r="A179" s="466"/>
      <c r="B179" s="499" t="s">
        <v>406</v>
      </c>
      <c r="C179" s="1461" t="s">
        <v>2473</v>
      </c>
      <c r="D179" s="1428"/>
      <c r="E179" s="1436"/>
      <c r="F179" s="1" t="s">
        <v>58</v>
      </c>
      <c r="G179" s="1921" t="s">
        <v>2364</v>
      </c>
      <c r="H179" s="1448"/>
      <c r="I179" s="1448"/>
      <c r="J179" s="1448"/>
      <c r="K179" s="1448"/>
      <c r="L179" s="1448"/>
      <c r="M179" s="1448"/>
      <c r="N179" s="1466"/>
      <c r="O179" s="1475"/>
      <c r="P179" s="1475"/>
    </row>
    <row r="180" spans="1:16" ht="21" customHeight="1" x14ac:dyDescent="0.25">
      <c r="A180" s="466"/>
      <c r="B180" s="419" t="s">
        <v>409</v>
      </c>
      <c r="C180" s="1461" t="s">
        <v>2474</v>
      </c>
      <c r="D180" s="1428"/>
      <c r="E180" s="1436"/>
      <c r="F180" s="1" t="s">
        <v>2265</v>
      </c>
      <c r="G180" s="2141" t="s">
        <v>4067</v>
      </c>
      <c r="H180" s="1448"/>
      <c r="I180" s="1448"/>
      <c r="J180" s="1448"/>
      <c r="K180" s="1448"/>
      <c r="L180" s="1448"/>
      <c r="M180" s="1448"/>
      <c r="N180" s="1466"/>
      <c r="O180" s="1475"/>
      <c r="P180" s="1475"/>
    </row>
    <row r="181" spans="1:16" ht="36" customHeight="1" x14ac:dyDescent="0.25">
      <c r="A181" s="466"/>
      <c r="B181" s="418" t="s">
        <v>411</v>
      </c>
      <c r="C181" s="1461" t="s">
        <v>2475</v>
      </c>
      <c r="D181" s="1428"/>
      <c r="E181" s="1436"/>
      <c r="F181" s="1" t="s">
        <v>2265</v>
      </c>
      <c r="G181" s="2141" t="s">
        <v>4068</v>
      </c>
      <c r="H181" s="1448"/>
      <c r="I181" s="1448"/>
      <c r="J181" s="1448"/>
      <c r="K181" s="1448"/>
      <c r="L181" s="1448"/>
      <c r="M181" s="1448"/>
      <c r="N181" s="1466"/>
      <c r="O181" s="1475"/>
      <c r="P181" s="1475"/>
    </row>
    <row r="182" spans="1:16" ht="21" customHeight="1" x14ac:dyDescent="0.25">
      <c r="A182" s="466"/>
      <c r="B182" s="418" t="s">
        <v>414</v>
      </c>
      <c r="C182" s="1461" t="s">
        <v>2476</v>
      </c>
      <c r="D182" s="1428"/>
      <c r="E182" s="1436"/>
      <c r="F182" s="1" t="s">
        <v>2265</v>
      </c>
      <c r="G182" s="1921"/>
      <c r="H182" s="1448"/>
      <c r="I182" s="1448"/>
      <c r="J182" s="1448"/>
      <c r="K182" s="1448"/>
      <c r="L182" s="1448"/>
      <c r="M182" s="1448"/>
      <c r="N182" s="1466"/>
      <c r="O182" s="1475"/>
      <c r="P182" s="1475"/>
    </row>
    <row r="183" spans="1:16" ht="21" customHeight="1" x14ac:dyDescent="0.25">
      <c r="A183" s="466"/>
      <c r="B183" s="418" t="s">
        <v>417</v>
      </c>
      <c r="C183" s="1461" t="s">
        <v>2477</v>
      </c>
      <c r="D183" s="1428"/>
      <c r="E183" s="1436"/>
      <c r="F183" s="1" t="s">
        <v>2265</v>
      </c>
      <c r="G183" s="1921"/>
      <c r="H183" s="1448"/>
      <c r="I183" s="1448"/>
      <c r="J183" s="1448"/>
      <c r="K183" s="1448"/>
      <c r="L183" s="1448"/>
      <c r="M183" s="1448"/>
      <c r="N183" s="1466"/>
      <c r="O183" s="1475"/>
      <c r="P183" s="1475"/>
    </row>
    <row r="184" spans="1:16" ht="27.6" customHeight="1" x14ac:dyDescent="0.25">
      <c r="A184" s="466"/>
      <c r="B184" s="418" t="s">
        <v>419</v>
      </c>
      <c r="C184" s="1461" t="s">
        <v>2478</v>
      </c>
      <c r="D184" s="1428"/>
      <c r="E184" s="1436"/>
      <c r="F184" s="1" t="s">
        <v>2265</v>
      </c>
      <c r="G184" s="2141" t="s">
        <v>4069</v>
      </c>
      <c r="H184" s="1448"/>
      <c r="I184" s="1448"/>
      <c r="J184" s="1448"/>
      <c r="K184" s="1448"/>
      <c r="L184" s="1448"/>
      <c r="M184" s="1448"/>
      <c r="N184" s="1466"/>
      <c r="O184" s="1475"/>
      <c r="P184" s="1475"/>
    </row>
    <row r="185" spans="1:16" ht="21" customHeight="1" x14ac:dyDescent="0.25">
      <c r="A185" s="466"/>
      <c r="B185" s="418" t="s">
        <v>540</v>
      </c>
      <c r="C185" s="1461" t="s">
        <v>2479</v>
      </c>
      <c r="D185" s="1428"/>
      <c r="E185" s="1436"/>
      <c r="F185" s="1" t="s">
        <v>2265</v>
      </c>
      <c r="G185" s="1921"/>
      <c r="H185" s="1448"/>
      <c r="I185" s="1448"/>
      <c r="J185" s="1448"/>
      <c r="K185" s="1448"/>
      <c r="L185" s="1448"/>
      <c r="M185" s="1448"/>
      <c r="N185" s="1466"/>
      <c r="O185" s="1475"/>
      <c r="P185" s="1475"/>
    </row>
    <row r="186" spans="1:16" ht="28.7" customHeight="1" thickBot="1" x14ac:dyDescent="0.3">
      <c r="A186" s="466"/>
      <c r="B186" s="452" t="s">
        <v>542</v>
      </c>
      <c r="C186" s="1423" t="s">
        <v>2480</v>
      </c>
      <c r="D186" s="1424"/>
      <c r="E186" s="1425"/>
      <c r="F186" s="481" t="s">
        <v>2265</v>
      </c>
      <c r="G186" s="2059" t="s">
        <v>4070</v>
      </c>
      <c r="H186" s="1424"/>
      <c r="I186" s="1424"/>
      <c r="J186" s="1424"/>
      <c r="K186" s="1424"/>
      <c r="L186" s="1424"/>
      <c r="M186" s="1424"/>
      <c r="N186" s="1578"/>
      <c r="O186" s="1422"/>
      <c r="P186" s="1475"/>
    </row>
    <row r="187" spans="1:16" ht="34.5" customHeight="1" x14ac:dyDescent="0.25">
      <c r="B187" s="77" t="s">
        <v>598</v>
      </c>
      <c r="C187" s="1461" t="s">
        <v>2491</v>
      </c>
      <c r="D187" s="1428"/>
      <c r="E187" s="1428"/>
      <c r="F187" s="1428"/>
      <c r="G187" s="1436"/>
      <c r="H187" s="1503" t="s">
        <v>2265</v>
      </c>
      <c r="I187" s="1484"/>
      <c r="J187" s="1456"/>
      <c r="K187" s="1878" t="s">
        <v>2318</v>
      </c>
      <c r="L187" s="2140" t="s">
        <v>4071</v>
      </c>
      <c r="M187" s="1701"/>
      <c r="N187" s="1454"/>
      <c r="O187" s="1714" t="s">
        <v>4072</v>
      </c>
      <c r="P187" s="1919"/>
    </row>
    <row r="188" spans="1:16" ht="25.5" customHeight="1" x14ac:dyDescent="0.25">
      <c r="B188" s="419" t="s">
        <v>395</v>
      </c>
      <c r="C188" s="1461" t="s">
        <v>2494</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2495</v>
      </c>
      <c r="E189" s="1428"/>
      <c r="F189" s="1428"/>
      <c r="G189" s="1436"/>
      <c r="H189" s="1528" t="s">
        <v>2265</v>
      </c>
      <c r="I189" s="1428"/>
      <c r="J189" s="1436"/>
      <c r="K189" s="1450"/>
      <c r="L189" s="1478"/>
      <c r="M189" s="1701"/>
      <c r="N189" s="1454"/>
      <c r="O189" s="1475"/>
      <c r="P189" s="1475"/>
    </row>
    <row r="190" spans="1:16" ht="20.25" customHeight="1" x14ac:dyDescent="0.25">
      <c r="B190" s="419"/>
      <c r="C190" s="494" t="s">
        <v>509</v>
      </c>
      <c r="D190" s="1461" t="s">
        <v>1050</v>
      </c>
      <c r="E190" s="1428"/>
      <c r="F190" s="1428"/>
      <c r="G190" s="1436"/>
      <c r="H190" s="1528" t="s">
        <v>2265</v>
      </c>
      <c r="I190" s="1428"/>
      <c r="J190" s="1436"/>
      <c r="K190" s="1450"/>
      <c r="L190" s="1478"/>
      <c r="M190" s="1701"/>
      <c r="N190" s="1454"/>
      <c r="O190" s="1475"/>
      <c r="P190" s="1475"/>
    </row>
    <row r="191" spans="1:16" ht="20.25" customHeight="1" x14ac:dyDescent="0.25">
      <c r="B191" s="419"/>
      <c r="C191" s="494" t="s">
        <v>511</v>
      </c>
      <c r="D191" s="1461" t="s">
        <v>2496</v>
      </c>
      <c r="E191" s="1428"/>
      <c r="F191" s="1428"/>
      <c r="G191" s="1436"/>
      <c r="H191" s="1528" t="s">
        <v>2265</v>
      </c>
      <c r="I191" s="1428"/>
      <c r="J191" s="1436"/>
      <c r="K191" s="1450"/>
      <c r="L191" s="1478"/>
      <c r="M191" s="1701"/>
      <c r="N191" s="1454"/>
      <c r="O191" s="1475"/>
      <c r="P191" s="1475"/>
    </row>
    <row r="192" spans="1:16" ht="20.25" customHeight="1" x14ac:dyDescent="0.25">
      <c r="B192" s="419"/>
      <c r="C192" s="494" t="s">
        <v>513</v>
      </c>
      <c r="D192" s="1461" t="s">
        <v>2409</v>
      </c>
      <c r="E192" s="1428"/>
      <c r="F192" s="1428"/>
      <c r="G192" s="1436"/>
      <c r="H192" s="1528" t="s">
        <v>2265</v>
      </c>
      <c r="I192" s="1428"/>
      <c r="J192" s="1436"/>
      <c r="K192" s="1450"/>
      <c r="L192" s="1478"/>
      <c r="M192" s="1701"/>
      <c r="N192" s="1454"/>
      <c r="O192" s="1475"/>
      <c r="P192" s="1475"/>
    </row>
    <row r="193" spans="2:16" ht="23.25" customHeight="1" x14ac:dyDescent="0.25">
      <c r="B193" s="419" t="s">
        <v>402</v>
      </c>
      <c r="C193" s="1459" t="s">
        <v>2497</v>
      </c>
      <c r="D193" s="1448"/>
      <c r="E193" s="1448"/>
      <c r="F193" s="1448"/>
      <c r="G193" s="1445"/>
      <c r="H193" s="1556" t="s">
        <v>4073</v>
      </c>
      <c r="I193" s="1448"/>
      <c r="J193" s="1445"/>
      <c r="K193" s="1450"/>
      <c r="L193" s="1478"/>
      <c r="M193" s="1701"/>
      <c r="N193" s="1454"/>
      <c r="O193" s="1471"/>
      <c r="P193" s="1475"/>
    </row>
    <row r="194" spans="2:16" ht="27" customHeight="1" x14ac:dyDescent="0.25">
      <c r="B194" s="501" t="s">
        <v>604</v>
      </c>
      <c r="C194" s="1542" t="s">
        <v>2499</v>
      </c>
      <c r="D194" s="1428"/>
      <c r="E194" s="1428"/>
      <c r="F194" s="1428"/>
      <c r="G194" s="1428"/>
      <c r="H194" s="1428"/>
      <c r="I194" s="1428"/>
      <c r="J194" s="1428"/>
      <c r="K194" s="1428"/>
      <c r="L194" s="1428"/>
      <c r="M194" s="1428"/>
      <c r="N194" s="1429"/>
      <c r="O194" s="1470" t="s">
        <v>3200</v>
      </c>
      <c r="P194" s="1470"/>
    </row>
    <row r="195" spans="2:16" ht="21.75" customHeight="1" x14ac:dyDescent="0.25">
      <c r="B195" s="419" t="s">
        <v>395</v>
      </c>
      <c r="C195" s="1457" t="s">
        <v>2501</v>
      </c>
      <c r="D195" s="1428"/>
      <c r="E195" s="1428"/>
      <c r="F195" s="1428"/>
      <c r="G195" s="1428"/>
      <c r="H195" s="1462" t="s">
        <v>2265</v>
      </c>
      <c r="I195" s="1428"/>
      <c r="J195" s="1436"/>
      <c r="K195" s="1514" t="s">
        <v>2318</v>
      </c>
      <c r="L195" s="1563"/>
      <c r="M195" s="1448"/>
      <c r="N195" s="1466"/>
      <c r="O195" s="1475"/>
      <c r="P195" s="1475"/>
    </row>
    <row r="196" spans="2:16" ht="21.75" customHeight="1" x14ac:dyDescent="0.25">
      <c r="B196" s="419" t="s">
        <v>402</v>
      </c>
      <c r="C196" s="1457" t="s">
        <v>2502</v>
      </c>
      <c r="D196" s="1428"/>
      <c r="E196" s="1428"/>
      <c r="F196" s="1428"/>
      <c r="G196" s="1428"/>
      <c r="H196" s="1462" t="s">
        <v>58</v>
      </c>
      <c r="I196" s="1428"/>
      <c r="J196" s="1436"/>
      <c r="K196" s="1490"/>
      <c r="L196" s="1478"/>
      <c r="M196" s="1701"/>
      <c r="N196" s="1454"/>
      <c r="O196" s="1475"/>
      <c r="P196" s="1475"/>
    </row>
    <row r="197" spans="2:16" ht="21.75" customHeight="1" x14ac:dyDescent="0.25">
      <c r="B197" s="419" t="s">
        <v>404</v>
      </c>
      <c r="C197" s="1457" t="s">
        <v>2503</v>
      </c>
      <c r="D197" s="1428"/>
      <c r="E197" s="1428"/>
      <c r="F197" s="1428"/>
      <c r="G197" s="1428"/>
      <c r="H197" s="1462" t="s">
        <v>2265</v>
      </c>
      <c r="I197" s="1428"/>
      <c r="J197" s="1436"/>
      <c r="K197" s="1490"/>
      <c r="L197" s="1478"/>
      <c r="M197" s="1701"/>
      <c r="N197" s="1454"/>
      <c r="O197" s="1475"/>
      <c r="P197" s="1475"/>
    </row>
    <row r="198" spans="2:16" ht="49.5" customHeight="1" x14ac:dyDescent="0.25">
      <c r="B198" s="77"/>
      <c r="C198" s="1461" t="s">
        <v>2504</v>
      </c>
      <c r="D198" s="1428"/>
      <c r="E198" s="1436"/>
      <c r="F198" s="2139" t="s">
        <v>4074</v>
      </c>
      <c r="G198" s="1428"/>
      <c r="H198" s="1428"/>
      <c r="I198" s="1428"/>
      <c r="J198" s="1436"/>
      <c r="K198" s="1490"/>
      <c r="L198" s="1478"/>
      <c r="M198" s="1701"/>
      <c r="N198" s="1454"/>
      <c r="O198" s="1471"/>
      <c r="P198" s="1471"/>
    </row>
    <row r="199" spans="2:16" ht="33" customHeight="1" x14ac:dyDescent="0.25">
      <c r="B199" s="419" t="s">
        <v>406</v>
      </c>
      <c r="C199" s="1584" t="s">
        <v>2505</v>
      </c>
      <c r="D199" s="1428"/>
      <c r="E199" s="1428"/>
      <c r="F199" s="1428"/>
      <c r="G199" s="1428"/>
      <c r="H199" s="1462" t="s">
        <v>58</v>
      </c>
      <c r="I199" s="1428"/>
      <c r="J199" s="1436"/>
      <c r="K199" s="1490"/>
      <c r="L199" s="1478"/>
      <c r="M199" s="1701"/>
      <c r="N199" s="1454"/>
      <c r="O199" s="1551" t="s">
        <v>2307</v>
      </c>
      <c r="P199" s="1470"/>
    </row>
    <row r="200" spans="2:16" ht="27.75" customHeight="1" x14ac:dyDescent="0.25">
      <c r="B200" s="503"/>
      <c r="C200" s="1461" t="s">
        <v>2506</v>
      </c>
      <c r="D200" s="1428"/>
      <c r="E200" s="1436"/>
      <c r="F200" s="1528" t="s">
        <v>2364</v>
      </c>
      <c r="G200" s="1428"/>
      <c r="H200" s="1428"/>
      <c r="I200" s="1428"/>
      <c r="J200" s="1436"/>
      <c r="K200" s="1490"/>
      <c r="L200" s="1478"/>
      <c r="M200" s="1701"/>
      <c r="N200" s="1454"/>
      <c r="O200" s="1481"/>
      <c r="P200" s="1471"/>
    </row>
    <row r="201" spans="2:16" ht="36.75" customHeight="1" x14ac:dyDescent="0.25">
      <c r="B201" s="430" t="s">
        <v>612</v>
      </c>
      <c r="C201" s="1553" t="s">
        <v>2508</v>
      </c>
      <c r="D201" s="1701"/>
      <c r="E201" s="1701"/>
      <c r="F201" s="1701"/>
      <c r="G201" s="1701"/>
      <c r="H201" s="1462" t="s">
        <v>58</v>
      </c>
      <c r="I201" s="1428"/>
      <c r="J201" s="1436"/>
      <c r="K201" s="1490"/>
      <c r="L201" s="1478"/>
      <c r="M201" s="1701"/>
      <c r="N201" s="1454"/>
      <c r="O201" s="1554" t="s">
        <v>4075</v>
      </c>
      <c r="P201" s="1714"/>
    </row>
    <row r="202" spans="2:16" ht="27" customHeight="1" x14ac:dyDescent="0.25">
      <c r="B202" s="414" t="s">
        <v>395</v>
      </c>
      <c r="C202" s="1457" t="s">
        <v>2510</v>
      </c>
      <c r="D202" s="1428"/>
      <c r="E202" s="1428"/>
      <c r="F202" s="1428"/>
      <c r="G202" s="1428"/>
      <c r="H202" s="1653" t="s">
        <v>2364</v>
      </c>
      <c r="I202" s="1428"/>
      <c r="J202" s="1436"/>
      <c r="K202" s="1515"/>
      <c r="L202" s="1479"/>
      <c r="M202" s="1484"/>
      <c r="N202" s="1481"/>
      <c r="O202" s="1481"/>
      <c r="P202" s="1471"/>
    </row>
    <row r="203" spans="2:16" ht="36" customHeight="1" x14ac:dyDescent="0.25">
      <c r="B203" s="77" t="s">
        <v>615</v>
      </c>
      <c r="C203" s="1457" t="s">
        <v>4076</v>
      </c>
      <c r="D203" s="1428"/>
      <c r="E203" s="1428"/>
      <c r="F203" s="1428"/>
      <c r="G203" s="1428"/>
      <c r="H203" s="1428"/>
      <c r="I203" s="1428"/>
      <c r="J203" s="1428"/>
      <c r="K203" s="1428"/>
      <c r="L203" s="1428"/>
      <c r="M203" s="1428"/>
      <c r="N203" s="1428"/>
      <c r="O203" s="1470" t="s">
        <v>2948</v>
      </c>
      <c r="P203" s="1506"/>
    </row>
    <row r="204" spans="2:16" ht="57.75" customHeight="1" x14ac:dyDescent="0.25">
      <c r="B204" s="506" t="s">
        <v>395</v>
      </c>
      <c r="C204" s="1545" t="s">
        <v>2412</v>
      </c>
      <c r="D204" s="1428"/>
      <c r="E204" s="1428"/>
      <c r="F204" s="1428"/>
      <c r="G204" s="1428"/>
      <c r="H204" s="1428"/>
      <c r="I204" s="1428"/>
      <c r="J204" s="1436"/>
      <c r="K204" s="505" t="s">
        <v>2265</v>
      </c>
      <c r="L204" s="1546" t="s">
        <v>2318</v>
      </c>
      <c r="M204" s="1665" t="s">
        <v>4077</v>
      </c>
      <c r="N204" s="1448"/>
      <c r="O204" s="1475"/>
      <c r="P204" s="1475"/>
    </row>
    <row r="205" spans="2:16" ht="31.5" customHeight="1" x14ac:dyDescent="0.25">
      <c r="B205" s="506" t="s">
        <v>402</v>
      </c>
      <c r="C205" s="1545" t="s">
        <v>2413</v>
      </c>
      <c r="D205" s="1428"/>
      <c r="E205" s="1428"/>
      <c r="F205" s="1428"/>
      <c r="G205" s="1428"/>
      <c r="H205" s="1428"/>
      <c r="I205" s="1428"/>
      <c r="J205" s="1436"/>
      <c r="K205" s="505" t="s">
        <v>2265</v>
      </c>
      <c r="L205" s="1490"/>
      <c r="M205" s="1478"/>
      <c r="N205" s="1701"/>
      <c r="O205" s="1475"/>
      <c r="P205" s="1475"/>
    </row>
    <row r="206" spans="2:16" ht="46.5" customHeight="1" x14ac:dyDescent="0.25">
      <c r="B206" s="506" t="s">
        <v>404</v>
      </c>
      <c r="C206" s="1545" t="s">
        <v>2414</v>
      </c>
      <c r="D206" s="1428"/>
      <c r="E206" s="1428"/>
      <c r="F206" s="1428"/>
      <c r="G206" s="1428"/>
      <c r="H206" s="1428"/>
      <c r="I206" s="1428"/>
      <c r="J206" s="1436"/>
      <c r="K206" s="505" t="s">
        <v>2265</v>
      </c>
      <c r="L206" s="1490"/>
      <c r="M206" s="1478"/>
      <c r="N206" s="1701"/>
      <c r="O206" s="1475"/>
      <c r="P206" s="1475"/>
    </row>
    <row r="207" spans="2:16" ht="21.75" customHeight="1" x14ac:dyDescent="0.25">
      <c r="B207" s="506" t="s">
        <v>406</v>
      </c>
      <c r="C207" s="1545" t="s">
        <v>2514</v>
      </c>
      <c r="D207" s="1428"/>
      <c r="E207" s="1428"/>
      <c r="F207" s="1428"/>
      <c r="G207" s="1428"/>
      <c r="H207" s="1428"/>
      <c r="I207" s="1428"/>
      <c r="J207" s="1436"/>
      <c r="K207" s="505" t="s">
        <v>2265</v>
      </c>
      <c r="L207" s="1490"/>
      <c r="M207" s="1478"/>
      <c r="N207" s="1701"/>
      <c r="O207" s="1475"/>
      <c r="P207" s="1475"/>
    </row>
    <row r="208" spans="2:16" ht="21.75" customHeight="1" x14ac:dyDescent="0.25">
      <c r="B208" s="506" t="s">
        <v>409</v>
      </c>
      <c r="C208" s="1545" t="s">
        <v>2515</v>
      </c>
      <c r="D208" s="1428"/>
      <c r="E208" s="1428"/>
      <c r="F208" s="1428"/>
      <c r="G208" s="1428"/>
      <c r="H208" s="1428"/>
      <c r="I208" s="1428"/>
      <c r="J208" s="1436"/>
      <c r="K208" s="505" t="s">
        <v>2265</v>
      </c>
      <c r="L208" s="1490"/>
      <c r="M208" s="1478"/>
      <c r="N208" s="1701"/>
      <c r="O208" s="1475"/>
      <c r="P208" s="1475"/>
    </row>
    <row r="209" spans="2:16" ht="21.75" customHeight="1" x14ac:dyDescent="0.25">
      <c r="B209" s="506" t="s">
        <v>411</v>
      </c>
      <c r="C209" s="1545" t="s">
        <v>2516</v>
      </c>
      <c r="D209" s="1428"/>
      <c r="E209" s="1428"/>
      <c r="F209" s="1428"/>
      <c r="G209" s="1428"/>
      <c r="H209" s="1428"/>
      <c r="I209" s="1428"/>
      <c r="J209" s="1436"/>
      <c r="K209" s="505" t="s">
        <v>2265</v>
      </c>
      <c r="L209" s="1490"/>
      <c r="M209" s="1478"/>
      <c r="N209" s="1701"/>
      <c r="O209" s="1475"/>
      <c r="P209" s="1475"/>
    </row>
    <row r="210" spans="2:16" ht="21.75" customHeight="1" x14ac:dyDescent="0.25">
      <c r="B210" s="506" t="s">
        <v>414</v>
      </c>
      <c r="C210" s="1545" t="s">
        <v>2417</v>
      </c>
      <c r="D210" s="1428"/>
      <c r="E210" s="1428"/>
      <c r="F210" s="1428"/>
      <c r="G210" s="1428"/>
      <c r="H210" s="1428"/>
      <c r="I210" s="1428"/>
      <c r="J210" s="1436"/>
      <c r="K210" s="505" t="s">
        <v>2265</v>
      </c>
      <c r="L210" s="1490"/>
      <c r="M210" s="1478"/>
      <c r="N210" s="1701"/>
      <c r="O210" s="1475"/>
      <c r="P210" s="1475"/>
    </row>
    <row r="211" spans="2:16" ht="21.75" customHeight="1" x14ac:dyDescent="0.25">
      <c r="B211" s="506" t="s">
        <v>417</v>
      </c>
      <c r="C211" s="1545" t="s">
        <v>2418</v>
      </c>
      <c r="D211" s="1428"/>
      <c r="E211" s="1428"/>
      <c r="F211" s="1428"/>
      <c r="G211" s="1428"/>
      <c r="H211" s="1428"/>
      <c r="I211" s="1428"/>
      <c r="J211" s="1436"/>
      <c r="K211" s="505" t="s">
        <v>2265</v>
      </c>
      <c r="L211" s="1490"/>
      <c r="M211" s="1478"/>
      <c r="N211" s="1701"/>
      <c r="O211" s="1475"/>
      <c r="P211" s="1475"/>
    </row>
    <row r="212" spans="2:16" ht="21.75" customHeight="1" x14ac:dyDescent="0.25">
      <c r="B212" s="506" t="s">
        <v>419</v>
      </c>
      <c r="C212" s="1545" t="s">
        <v>2517</v>
      </c>
      <c r="D212" s="1428"/>
      <c r="E212" s="1428"/>
      <c r="F212" s="1428"/>
      <c r="G212" s="1428"/>
      <c r="H212" s="1428"/>
      <c r="I212" s="1428"/>
      <c r="J212" s="1436"/>
      <c r="K212" s="505" t="s">
        <v>2265</v>
      </c>
      <c r="L212" s="1490"/>
      <c r="M212" s="1478"/>
      <c r="N212" s="1701"/>
      <c r="O212" s="1475"/>
      <c r="P212" s="1475"/>
    </row>
    <row r="213" spans="2:16" ht="21.75" customHeight="1" x14ac:dyDescent="0.25">
      <c r="B213" s="506" t="s">
        <v>540</v>
      </c>
      <c r="C213" s="1545" t="s">
        <v>2422</v>
      </c>
      <c r="D213" s="1428"/>
      <c r="E213" s="1428"/>
      <c r="F213" s="1428"/>
      <c r="G213" s="1428"/>
      <c r="H213" s="1428"/>
      <c r="I213" s="1428"/>
      <c r="J213" s="1436"/>
      <c r="K213" s="505" t="s">
        <v>58</v>
      </c>
      <c r="L213" s="1490"/>
      <c r="M213" s="1478"/>
      <c r="N213" s="1701"/>
      <c r="O213" s="1475"/>
      <c r="P213" s="1475"/>
    </row>
    <row r="214" spans="2:16" ht="21.75" customHeight="1" x14ac:dyDescent="0.25">
      <c r="B214" s="506" t="s">
        <v>542</v>
      </c>
      <c r="C214" s="1545" t="s">
        <v>2518</v>
      </c>
      <c r="D214" s="1428"/>
      <c r="E214" s="1428"/>
      <c r="F214" s="1428"/>
      <c r="G214" s="1428"/>
      <c r="H214" s="1428"/>
      <c r="I214" s="1428"/>
      <c r="J214" s="1436"/>
      <c r="K214" s="505" t="s">
        <v>58</v>
      </c>
      <c r="L214" s="1490"/>
      <c r="M214" s="1478"/>
      <c r="N214" s="1701"/>
      <c r="O214" s="1475"/>
      <c r="P214" s="1475"/>
    </row>
    <row r="215" spans="2:16" ht="21.75" customHeight="1" x14ac:dyDescent="0.25">
      <c r="B215" s="506" t="s">
        <v>625</v>
      </c>
      <c r="C215" s="1545" t="s">
        <v>2424</v>
      </c>
      <c r="D215" s="1428"/>
      <c r="E215" s="1428"/>
      <c r="F215" s="1428"/>
      <c r="G215" s="1428"/>
      <c r="H215" s="1428"/>
      <c r="I215" s="1428"/>
      <c r="J215" s="1436"/>
      <c r="K215" s="505" t="s">
        <v>58</v>
      </c>
      <c r="L215" s="1490"/>
      <c r="M215" s="1478"/>
      <c r="N215" s="1701"/>
      <c r="O215" s="1475"/>
      <c r="P215" s="1475"/>
    </row>
    <row r="216" spans="2:16" ht="24" customHeight="1" x14ac:dyDescent="0.25">
      <c r="B216" s="504" t="s">
        <v>546</v>
      </c>
      <c r="C216" s="1461" t="s">
        <v>2519</v>
      </c>
      <c r="D216" s="1428"/>
      <c r="E216" s="1428"/>
      <c r="F216" s="1428"/>
      <c r="G216" s="1428"/>
      <c r="H216" s="1428"/>
      <c r="I216" s="1428"/>
      <c r="J216" s="1436"/>
      <c r="K216" s="505" t="s">
        <v>58</v>
      </c>
      <c r="L216" s="1490"/>
      <c r="M216" s="1478"/>
      <c r="N216" s="1701"/>
      <c r="O216" s="1475"/>
      <c r="P216" s="1475"/>
    </row>
    <row r="217" spans="2:16" ht="34.5" customHeight="1" x14ac:dyDescent="0.25">
      <c r="B217" s="506"/>
      <c r="C217" s="1461" t="s">
        <v>2520</v>
      </c>
      <c r="D217" s="1428"/>
      <c r="E217" s="1436"/>
      <c r="F217" s="1826" t="s">
        <v>2364</v>
      </c>
      <c r="G217" s="1428"/>
      <c r="H217" s="1428"/>
      <c r="I217" s="1428"/>
      <c r="J217" s="1428"/>
      <c r="K217" s="1428"/>
      <c r="L217" s="1490"/>
      <c r="M217" s="1478"/>
      <c r="N217" s="1701"/>
      <c r="O217" s="1475"/>
      <c r="P217" s="1475"/>
    </row>
    <row r="218" spans="2:16" ht="23.25" customHeight="1" x14ac:dyDescent="0.25">
      <c r="B218" s="507" t="s">
        <v>629</v>
      </c>
      <c r="C218" s="1549" t="s">
        <v>2521</v>
      </c>
      <c r="D218" s="1428"/>
      <c r="E218" s="1428"/>
      <c r="F218" s="1428"/>
      <c r="G218" s="1428"/>
      <c r="H218" s="1428"/>
      <c r="I218" s="1428"/>
      <c r="J218" s="1436"/>
      <c r="K218" s="530">
        <v>2012</v>
      </c>
      <c r="L218" s="1490"/>
      <c r="M218" s="1478"/>
      <c r="N218" s="1701"/>
      <c r="O218" s="1475"/>
      <c r="P218" s="1475"/>
    </row>
    <row r="219" spans="2:16" ht="23.25" customHeight="1" x14ac:dyDescent="0.25">
      <c r="B219" s="507" t="s">
        <v>631</v>
      </c>
      <c r="C219" s="1461" t="s">
        <v>2523</v>
      </c>
      <c r="D219" s="1428"/>
      <c r="E219" s="1436"/>
      <c r="F219" s="1550" t="s">
        <v>4078</v>
      </c>
      <c r="G219" s="1428"/>
      <c r="H219" s="1428"/>
      <c r="I219" s="1428"/>
      <c r="J219" s="1428"/>
      <c r="K219" s="1428"/>
      <c r="L219" s="1515"/>
      <c r="M219" s="1479"/>
      <c r="N219" s="1484"/>
      <c r="O219" s="1471"/>
      <c r="P219" s="1475"/>
    </row>
    <row r="220" spans="2:16" ht="23.25" customHeight="1" x14ac:dyDescent="0.25">
      <c r="B220" s="507" t="s">
        <v>633</v>
      </c>
      <c r="C220" s="1542" t="s">
        <v>2525</v>
      </c>
      <c r="D220" s="1428"/>
      <c r="E220" s="1428"/>
      <c r="F220" s="1428"/>
      <c r="G220" s="1428"/>
      <c r="H220" s="1428"/>
      <c r="I220" s="1428"/>
      <c r="J220" s="1428"/>
      <c r="K220" s="1428"/>
      <c r="L220" s="1428"/>
      <c r="M220" s="1428"/>
      <c r="N220" s="1429"/>
      <c r="O220" s="1506" t="s">
        <v>3203</v>
      </c>
      <c r="P220" s="1470"/>
    </row>
    <row r="221" spans="2:16" ht="38.25" customHeight="1" x14ac:dyDescent="0.25">
      <c r="B221" s="504" t="s">
        <v>395</v>
      </c>
      <c r="C221" s="1540" t="s">
        <v>2411</v>
      </c>
      <c r="D221" s="1428"/>
      <c r="E221" s="1436"/>
      <c r="F221" s="1474" t="s">
        <v>2954</v>
      </c>
      <c r="G221" s="1436"/>
      <c r="H221" s="1541" t="s">
        <v>2318</v>
      </c>
      <c r="I221" s="1536" t="s">
        <v>4079</v>
      </c>
      <c r="J221" s="1448"/>
      <c r="K221" s="1448"/>
      <c r="L221" s="1448"/>
      <c r="M221" s="1448"/>
      <c r="N221" s="1466"/>
      <c r="O221" s="1475"/>
      <c r="P221" s="1475"/>
    </row>
    <row r="222" spans="2:16" ht="38.25" customHeight="1" x14ac:dyDescent="0.25">
      <c r="B222" s="504" t="s">
        <v>402</v>
      </c>
      <c r="C222" s="1540" t="s">
        <v>2528</v>
      </c>
      <c r="D222" s="1428"/>
      <c r="E222" s="1436"/>
      <c r="F222" s="1474" t="s">
        <v>2529</v>
      </c>
      <c r="G222" s="1436"/>
      <c r="H222" s="1701"/>
      <c r="I222" s="1478"/>
      <c r="J222" s="1701"/>
      <c r="K222" s="1701"/>
      <c r="L222" s="1701"/>
      <c r="M222" s="1701"/>
      <c r="N222" s="1454"/>
      <c r="O222" s="1475"/>
      <c r="P222" s="1475"/>
    </row>
    <row r="223" spans="2:16" ht="38.25" customHeight="1" x14ac:dyDescent="0.25">
      <c r="B223" s="504" t="s">
        <v>404</v>
      </c>
      <c r="C223" s="1540" t="s">
        <v>2530</v>
      </c>
      <c r="D223" s="1428"/>
      <c r="E223" s="1436"/>
      <c r="F223" s="1474" t="s">
        <v>2531</v>
      </c>
      <c r="G223" s="1436"/>
      <c r="H223" s="1701"/>
      <c r="I223" s="1478"/>
      <c r="J223" s="1701"/>
      <c r="K223" s="1701"/>
      <c r="L223" s="1701"/>
      <c r="M223" s="1701"/>
      <c r="N223" s="1454"/>
      <c r="O223" s="1475"/>
      <c r="P223" s="1475"/>
    </row>
    <row r="224" spans="2:16" ht="29.25" customHeight="1" x14ac:dyDescent="0.25">
      <c r="B224" s="504" t="s">
        <v>406</v>
      </c>
      <c r="C224" s="1540" t="s">
        <v>2532</v>
      </c>
      <c r="D224" s="1428"/>
      <c r="E224" s="1436"/>
      <c r="F224" s="1474" t="s">
        <v>58</v>
      </c>
      <c r="G224" s="1436"/>
      <c r="H224" s="1701"/>
      <c r="I224" s="1478"/>
      <c r="J224" s="1701"/>
      <c r="K224" s="1701"/>
      <c r="L224" s="1701"/>
      <c r="M224" s="1701"/>
      <c r="N224" s="1454"/>
      <c r="O224" s="1475"/>
      <c r="P224" s="1475"/>
    </row>
    <row r="225" spans="1:16" ht="29.25" customHeight="1" x14ac:dyDescent="0.25">
      <c r="B225" s="504" t="s">
        <v>409</v>
      </c>
      <c r="C225" s="1540" t="s">
        <v>2534</v>
      </c>
      <c r="D225" s="1428"/>
      <c r="E225" s="1436"/>
      <c r="F225" s="1474" t="s">
        <v>2294</v>
      </c>
      <c r="G225" s="1436"/>
      <c r="H225" s="1701"/>
      <c r="I225" s="1478"/>
      <c r="J225" s="1701"/>
      <c r="K225" s="1701"/>
      <c r="L225" s="1701"/>
      <c r="M225" s="1701"/>
      <c r="N225" s="1454"/>
      <c r="O225" s="1475"/>
      <c r="P225" s="1475"/>
    </row>
    <row r="226" spans="1:16" ht="23.25" customHeight="1" x14ac:dyDescent="0.25">
      <c r="B226" s="507"/>
      <c r="C226" s="1540" t="s">
        <v>2535</v>
      </c>
      <c r="D226" s="1428"/>
      <c r="E226" s="1436"/>
      <c r="F226" s="1474" t="s">
        <v>2364</v>
      </c>
      <c r="G226" s="1436"/>
      <c r="H226" s="1484"/>
      <c r="I226" s="1479"/>
      <c r="J226" s="1484"/>
      <c r="K226" s="1484"/>
      <c r="L226" s="1484"/>
      <c r="M226" s="1484"/>
      <c r="N226" s="1481"/>
      <c r="O226" s="1475"/>
      <c r="P226" s="1471"/>
    </row>
    <row r="227" spans="1:16" ht="64.5" customHeight="1" x14ac:dyDescent="0.25">
      <c r="B227" s="507" t="s">
        <v>641</v>
      </c>
      <c r="C227" s="1457" t="s">
        <v>2537</v>
      </c>
      <c r="D227" s="1428"/>
      <c r="E227" s="1428"/>
      <c r="F227" s="1428"/>
      <c r="G227" s="4" t="s">
        <v>2956</v>
      </c>
      <c r="H227" s="508" t="s">
        <v>2318</v>
      </c>
      <c r="I227" s="1536" t="s">
        <v>4080</v>
      </c>
      <c r="J227" s="1428"/>
      <c r="K227" s="1428"/>
      <c r="L227" s="1428"/>
      <c r="M227" s="1428"/>
      <c r="N227" s="1429"/>
      <c r="O227" s="500" t="s">
        <v>2268</v>
      </c>
      <c r="P227" s="392" t="s">
        <v>4081</v>
      </c>
    </row>
    <row r="228" spans="1:16" ht="47.25" customHeight="1" x14ac:dyDescent="0.25">
      <c r="B228" s="1482" t="s">
        <v>2540</v>
      </c>
      <c r="C228" s="1428"/>
      <c r="D228" s="1428"/>
      <c r="E228" s="1428"/>
      <c r="F228" s="1428"/>
      <c r="G228" s="1428"/>
      <c r="H228" s="1428"/>
      <c r="I228" s="1428"/>
      <c r="J228" s="1428"/>
      <c r="K228" s="1428"/>
      <c r="L228" s="1428"/>
      <c r="M228" s="1428"/>
      <c r="N228" s="1429"/>
      <c r="O228" s="1506" t="s">
        <v>3206</v>
      </c>
      <c r="P228" s="1470"/>
    </row>
    <row r="229" spans="1:16" ht="33" customHeight="1" x14ac:dyDescent="0.25">
      <c r="B229" s="507" t="s">
        <v>644</v>
      </c>
      <c r="C229" s="1457" t="s">
        <v>2542</v>
      </c>
      <c r="D229" s="1428"/>
      <c r="E229" s="1428"/>
      <c r="F229" s="13" t="s">
        <v>58</v>
      </c>
      <c r="G229" s="518" t="s">
        <v>2318</v>
      </c>
      <c r="H229" s="1544"/>
      <c r="I229" s="1428"/>
      <c r="J229" s="1428"/>
      <c r="K229" s="1428"/>
      <c r="L229" s="1428"/>
      <c r="M229" s="1428"/>
      <c r="N229" s="1429"/>
      <c r="O229" s="1475"/>
      <c r="P229" s="1475"/>
    </row>
    <row r="230" spans="1:16" ht="30.75" customHeight="1" x14ac:dyDescent="0.25">
      <c r="A230" s="466"/>
      <c r="B230" s="509" t="s">
        <v>395</v>
      </c>
      <c r="C230" s="1461" t="s">
        <v>2543</v>
      </c>
      <c r="D230" s="1428"/>
      <c r="E230" s="1436"/>
      <c r="F230" s="13" t="s">
        <v>58</v>
      </c>
      <c r="G230" s="518" t="s">
        <v>2318</v>
      </c>
      <c r="H230" s="1537" t="s">
        <v>4082</v>
      </c>
      <c r="I230" s="1428"/>
      <c r="J230" s="1428"/>
      <c r="K230" s="1428"/>
      <c r="L230" s="1428"/>
      <c r="M230" s="1428"/>
      <c r="N230" s="1429"/>
      <c r="O230" s="1475"/>
      <c r="P230" s="1475"/>
    </row>
    <row r="231" spans="1:16" ht="30.75" customHeight="1" x14ac:dyDescent="0.25">
      <c r="A231" s="466"/>
      <c r="B231" s="509" t="s">
        <v>402</v>
      </c>
      <c r="C231" s="1461" t="s">
        <v>2544</v>
      </c>
      <c r="D231" s="1428"/>
      <c r="E231" s="1436"/>
      <c r="F231" s="13" t="s">
        <v>58</v>
      </c>
      <c r="G231" s="518" t="s">
        <v>2318</v>
      </c>
      <c r="H231" s="1917"/>
      <c r="I231" s="1448"/>
      <c r="J231" s="1448"/>
      <c r="K231" s="1448"/>
      <c r="L231" s="1448"/>
      <c r="M231" s="1448"/>
      <c r="N231" s="1466"/>
      <c r="O231" s="1475"/>
      <c r="P231" s="1475"/>
    </row>
    <row r="232" spans="1:16" ht="40.5" customHeight="1" x14ac:dyDescent="0.25">
      <c r="B232" s="510" t="s">
        <v>648</v>
      </c>
      <c r="C232" s="1457" t="s">
        <v>2545</v>
      </c>
      <c r="D232" s="1428"/>
      <c r="E232" s="1428"/>
      <c r="F232" s="1428"/>
      <c r="G232" s="447"/>
      <c r="H232" s="1918"/>
      <c r="I232" s="1448"/>
      <c r="J232" s="1448"/>
      <c r="K232" s="1448"/>
      <c r="L232" s="1448"/>
      <c r="M232" s="1448"/>
      <c r="N232" s="1466"/>
      <c r="O232" s="1475"/>
      <c r="P232" s="1475"/>
    </row>
    <row r="233" spans="1:16" ht="27" customHeight="1" x14ac:dyDescent="0.25">
      <c r="B233" s="511" t="s">
        <v>395</v>
      </c>
      <c r="C233" s="1461" t="s">
        <v>2546</v>
      </c>
      <c r="D233" s="1428"/>
      <c r="E233" s="1436"/>
      <c r="F233" s="1" t="s">
        <v>2364</v>
      </c>
      <c r="G233" s="518" t="s">
        <v>2318</v>
      </c>
      <c r="H233" s="1536" t="s">
        <v>2364</v>
      </c>
      <c r="I233" s="1428"/>
      <c r="J233" s="1428"/>
      <c r="K233" s="1428"/>
      <c r="L233" s="1428"/>
      <c r="M233" s="1428"/>
      <c r="N233" s="1429"/>
      <c r="O233" s="1475"/>
      <c r="P233" s="1475"/>
    </row>
    <row r="234" spans="1:16" ht="27" customHeight="1" x14ac:dyDescent="0.25">
      <c r="B234" s="421" t="s">
        <v>402</v>
      </c>
      <c r="C234" s="1457" t="s">
        <v>2547</v>
      </c>
      <c r="D234" s="1428"/>
      <c r="E234" s="1428"/>
      <c r="F234" s="1" t="s">
        <v>2364</v>
      </c>
      <c r="G234" s="518" t="s">
        <v>2318</v>
      </c>
      <c r="H234" s="1536" t="s">
        <v>2364</v>
      </c>
      <c r="I234" s="1428"/>
      <c r="J234" s="1428"/>
      <c r="K234" s="1428"/>
      <c r="L234" s="1428"/>
      <c r="M234" s="1428"/>
      <c r="N234" s="1429"/>
      <c r="O234" s="1475"/>
      <c r="P234" s="1475"/>
    </row>
    <row r="235" spans="1:16" ht="40.5" customHeight="1" x14ac:dyDescent="0.25">
      <c r="B235" s="421" t="s">
        <v>404</v>
      </c>
      <c r="C235" s="1457" t="s">
        <v>2548</v>
      </c>
      <c r="D235" s="1428"/>
      <c r="E235" s="1428"/>
      <c r="F235" s="1" t="s">
        <v>2364</v>
      </c>
      <c r="G235" s="518" t="s">
        <v>2318</v>
      </c>
      <c r="H235" s="1536" t="s">
        <v>2364</v>
      </c>
      <c r="I235" s="1428"/>
      <c r="J235" s="1428"/>
      <c r="K235" s="1428"/>
      <c r="L235" s="1428"/>
      <c r="M235" s="1428"/>
      <c r="N235" s="1429"/>
      <c r="O235" s="1475"/>
      <c r="P235" s="1471"/>
    </row>
    <row r="236" spans="1:16" ht="39.75" customHeight="1" thickBot="1" x14ac:dyDescent="0.3">
      <c r="B236" s="510" t="s">
        <v>653</v>
      </c>
      <c r="C236" s="1457" t="s">
        <v>2549</v>
      </c>
      <c r="D236" s="1428"/>
      <c r="E236" s="1428"/>
      <c r="F236" s="13" t="s">
        <v>58</v>
      </c>
      <c r="G236" s="1538" t="s">
        <v>2318</v>
      </c>
      <c r="H236" s="1539"/>
      <c r="I236" s="1448"/>
      <c r="J236" s="1448"/>
      <c r="K236" s="1448"/>
      <c r="L236" s="1448"/>
      <c r="M236" s="1448"/>
      <c r="N236" s="1466"/>
      <c r="O236" s="1500" t="s">
        <v>3206</v>
      </c>
      <c r="P236" s="1500"/>
    </row>
    <row r="237" spans="1:16" ht="39.75" customHeight="1" x14ac:dyDescent="0.25">
      <c r="B237" s="504" t="s">
        <v>395</v>
      </c>
      <c r="C237" s="1461" t="s">
        <v>2551</v>
      </c>
      <c r="D237" s="1428"/>
      <c r="E237" s="1436"/>
      <c r="F237" s="14" t="s">
        <v>2364</v>
      </c>
      <c r="G237" s="1490"/>
      <c r="H237" s="1478"/>
      <c r="I237" s="1701"/>
      <c r="J237" s="1701"/>
      <c r="K237" s="1701"/>
      <c r="L237" s="1701"/>
      <c r="M237" s="1701"/>
      <c r="N237" s="1454"/>
      <c r="O237" s="1475"/>
      <c r="P237" s="1475"/>
    </row>
    <row r="238" spans="1:16" ht="30" customHeight="1" x14ac:dyDescent="0.25">
      <c r="B238" s="504" t="s">
        <v>402</v>
      </c>
      <c r="C238" s="1461" t="s">
        <v>2552</v>
      </c>
      <c r="D238" s="1428"/>
      <c r="E238" s="1436"/>
      <c r="F238" s="14" t="s">
        <v>2364</v>
      </c>
      <c r="G238" s="1490"/>
      <c r="H238" s="1478"/>
      <c r="I238" s="1701"/>
      <c r="J238" s="1701"/>
      <c r="K238" s="1701"/>
      <c r="L238" s="1701"/>
      <c r="M238" s="1701"/>
      <c r="N238" s="1454"/>
      <c r="O238" s="1475"/>
      <c r="P238" s="1475"/>
    </row>
    <row r="239" spans="1:16" ht="39.75" customHeight="1" x14ac:dyDescent="0.25">
      <c r="B239" s="504" t="s">
        <v>404</v>
      </c>
      <c r="C239" s="1461" t="s">
        <v>2553</v>
      </c>
      <c r="D239" s="1428"/>
      <c r="E239" s="1436"/>
      <c r="F239" s="14" t="s">
        <v>2364</v>
      </c>
      <c r="G239" s="1490"/>
      <c r="H239" s="1478"/>
      <c r="I239" s="1701"/>
      <c r="J239" s="1701"/>
      <c r="K239" s="1701"/>
      <c r="L239" s="1701"/>
      <c r="M239" s="1701"/>
      <c r="N239" s="1454"/>
      <c r="O239" s="1475"/>
      <c r="P239" s="1475"/>
    </row>
    <row r="240" spans="1:16" ht="39.75" customHeight="1" thickBot="1" x14ac:dyDescent="0.3">
      <c r="B240" s="513" t="s">
        <v>406</v>
      </c>
      <c r="C240" s="1423" t="s">
        <v>2554</v>
      </c>
      <c r="D240" s="1424"/>
      <c r="E240" s="1425"/>
      <c r="F240" s="14" t="s">
        <v>2364</v>
      </c>
      <c r="G240" s="1464"/>
      <c r="H240" s="1467"/>
      <c r="I240" s="1468"/>
      <c r="J240" s="1468"/>
      <c r="K240" s="1468"/>
      <c r="L240" s="1468"/>
      <c r="M240" s="1468"/>
      <c r="N240" s="1469"/>
      <c r="O240" s="1422"/>
      <c r="P240" s="1422"/>
    </row>
    <row r="241" spans="2:16" ht="21.75" customHeight="1" thickBot="1" x14ac:dyDescent="0.3">
      <c r="B241" s="1434" t="s">
        <v>2555</v>
      </c>
      <c r="C241" s="1431"/>
      <c r="D241" s="1431"/>
      <c r="E241" s="1431"/>
      <c r="F241" s="1431"/>
      <c r="G241" s="1431"/>
      <c r="H241" s="1431"/>
      <c r="I241" s="1431"/>
      <c r="J241" s="1431"/>
      <c r="K241" s="1431"/>
      <c r="L241" s="1431"/>
      <c r="M241" s="1431"/>
      <c r="N241" s="1431"/>
      <c r="O241" s="1431"/>
      <c r="P241" s="1433"/>
    </row>
    <row r="242" spans="2:16" ht="38.25" customHeight="1" x14ac:dyDescent="0.25">
      <c r="B242" s="514" t="s">
        <v>659</v>
      </c>
      <c r="C242" s="1591" t="s">
        <v>2556</v>
      </c>
      <c r="D242" s="1439"/>
      <c r="E242" s="1439"/>
      <c r="F242" s="1439"/>
      <c r="G242" s="725" t="s">
        <v>2265</v>
      </c>
      <c r="H242" s="515" t="s">
        <v>2318</v>
      </c>
      <c r="I242" s="1532" t="s">
        <v>4083</v>
      </c>
      <c r="J242" s="1495"/>
      <c r="K242" s="1495"/>
      <c r="L242" s="1495"/>
      <c r="M242" s="1495"/>
      <c r="N242" s="1452"/>
      <c r="O242" s="1497" t="s">
        <v>4084</v>
      </c>
      <c r="P242" s="1497"/>
    </row>
    <row r="243" spans="2:16" ht="21.75" customHeight="1" x14ac:dyDescent="0.25">
      <c r="B243" s="1664" t="s">
        <v>2559</v>
      </c>
      <c r="C243" s="1428"/>
      <c r="D243" s="1428"/>
      <c r="E243" s="1428"/>
      <c r="F243" s="1428"/>
      <c r="G243" s="1428"/>
      <c r="H243" s="1428"/>
      <c r="I243" s="1428"/>
      <c r="J243" s="1428"/>
      <c r="K243" s="1428"/>
      <c r="L243" s="1428"/>
      <c r="M243" s="1428"/>
      <c r="N243" s="1429"/>
      <c r="O243" s="1475"/>
      <c r="P243" s="1475"/>
    </row>
    <row r="244" spans="2:16" ht="68.099999999999994" customHeight="1" x14ac:dyDescent="0.25">
      <c r="B244" s="204" t="s">
        <v>395</v>
      </c>
      <c r="C244" s="1491" t="s">
        <v>2560</v>
      </c>
      <c r="D244" s="1484"/>
      <c r="E244" s="1484"/>
      <c r="F244" s="1484"/>
      <c r="G244" s="1" t="s">
        <v>2265</v>
      </c>
      <c r="H244" s="1716" t="s">
        <v>2318</v>
      </c>
      <c r="I244" s="2138"/>
      <c r="J244" s="1448"/>
      <c r="K244" s="1448"/>
      <c r="L244" s="1448"/>
      <c r="M244" s="1448"/>
      <c r="N244" s="1466"/>
      <c r="O244" s="1475"/>
      <c r="P244" s="1475"/>
    </row>
    <row r="245" spans="2:16" ht="38.25" customHeight="1" x14ac:dyDescent="0.25">
      <c r="B245" s="421" t="s">
        <v>402</v>
      </c>
      <c r="C245" s="1461" t="s">
        <v>2562</v>
      </c>
      <c r="D245" s="1428"/>
      <c r="E245" s="1428"/>
      <c r="F245" s="1428"/>
      <c r="G245" s="1436"/>
      <c r="H245" s="1490"/>
      <c r="I245" s="1478"/>
      <c r="J245" s="1701"/>
      <c r="K245" s="1701"/>
      <c r="L245" s="1701"/>
      <c r="M245" s="1701"/>
      <c r="N245" s="1454"/>
      <c r="O245" s="1475"/>
      <c r="P245" s="1475"/>
    </row>
    <row r="246" spans="2:16" ht="28.5" customHeight="1" x14ac:dyDescent="0.25">
      <c r="B246" s="419"/>
      <c r="C246" s="499" t="s">
        <v>419</v>
      </c>
      <c r="D246" s="1491" t="s">
        <v>2495</v>
      </c>
      <c r="E246" s="1484"/>
      <c r="F246" s="1528" t="s">
        <v>2563</v>
      </c>
      <c r="G246" s="1436"/>
      <c r="H246" s="1490"/>
      <c r="I246" s="1478"/>
      <c r="J246" s="1701"/>
      <c r="K246" s="1701"/>
      <c r="L246" s="1701"/>
      <c r="M246" s="1701"/>
      <c r="N246" s="1454"/>
      <c r="O246" s="1475"/>
      <c r="P246" s="1475"/>
    </row>
    <row r="247" spans="2:16" ht="28.5" customHeight="1" x14ac:dyDescent="0.25">
      <c r="B247" s="419"/>
      <c r="C247" s="509" t="s">
        <v>509</v>
      </c>
      <c r="D247" s="1461" t="s">
        <v>2564</v>
      </c>
      <c r="E247" s="1436"/>
      <c r="F247" s="1529" t="s">
        <v>2565</v>
      </c>
      <c r="G247" s="1436"/>
      <c r="H247" s="1490"/>
      <c r="I247" s="1478"/>
      <c r="J247" s="1701"/>
      <c r="K247" s="1701"/>
      <c r="L247" s="1701"/>
      <c r="M247" s="1701"/>
      <c r="N247" s="1454"/>
      <c r="O247" s="1475"/>
      <c r="P247" s="1475"/>
    </row>
    <row r="248" spans="2:16" ht="28.5" customHeight="1" x14ac:dyDescent="0.25">
      <c r="B248" s="419"/>
      <c r="C248" s="509" t="s">
        <v>511</v>
      </c>
      <c r="D248" s="1461" t="s">
        <v>2566</v>
      </c>
      <c r="E248" s="1436"/>
      <c r="F248" s="1530" t="s">
        <v>2565</v>
      </c>
      <c r="G248" s="1701"/>
      <c r="H248" s="1490"/>
      <c r="I248" s="1478"/>
      <c r="J248" s="1701"/>
      <c r="K248" s="1701"/>
      <c r="L248" s="1701"/>
      <c r="M248" s="1701"/>
      <c r="N248" s="1454"/>
      <c r="O248" s="1475"/>
      <c r="P248" s="1475"/>
    </row>
    <row r="249" spans="2:16" ht="29.25" customHeight="1" x14ac:dyDescent="0.25">
      <c r="B249" s="418"/>
      <c r="C249" s="509" t="s">
        <v>513</v>
      </c>
      <c r="D249" s="1457" t="s">
        <v>2567</v>
      </c>
      <c r="E249" s="1428"/>
      <c r="F249" s="1528" t="s">
        <v>2565</v>
      </c>
      <c r="G249" s="1436"/>
      <c r="H249" s="1515"/>
      <c r="I249" s="1479"/>
      <c r="J249" s="1484"/>
      <c r="K249" s="1484"/>
      <c r="L249" s="1484"/>
      <c r="M249" s="1484"/>
      <c r="N249" s="1481"/>
      <c r="O249" s="1475"/>
      <c r="P249" s="1475"/>
    </row>
    <row r="250" spans="2:16" ht="106.5" customHeight="1" x14ac:dyDescent="0.25">
      <c r="B250" s="204" t="s">
        <v>404</v>
      </c>
      <c r="C250" s="1461" t="s">
        <v>2568</v>
      </c>
      <c r="D250" s="1428"/>
      <c r="E250" s="1436"/>
      <c r="F250" s="1529" t="s">
        <v>4085</v>
      </c>
      <c r="G250" s="1436"/>
      <c r="H250" s="518" t="s">
        <v>2318</v>
      </c>
      <c r="I250" s="1537" t="s">
        <v>4086</v>
      </c>
      <c r="J250" s="1428"/>
      <c r="K250" s="1428"/>
      <c r="L250" s="1428"/>
      <c r="M250" s="1428"/>
      <c r="N250" s="1429"/>
      <c r="O250" s="1471"/>
      <c r="P250" s="1471"/>
    </row>
    <row r="251" spans="2:16" ht="64.5" customHeight="1" x14ac:dyDescent="0.25">
      <c r="B251" s="1524" t="s">
        <v>668</v>
      </c>
      <c r="C251" s="1488" t="s">
        <v>2571</v>
      </c>
      <c r="D251" s="1448"/>
      <c r="E251" s="1448"/>
      <c r="F251" s="1448"/>
      <c r="G251" s="1445"/>
      <c r="H251" s="1526" t="s">
        <v>2572</v>
      </c>
      <c r="I251" s="1484"/>
      <c r="J251" s="1456"/>
      <c r="K251" s="1527" t="s">
        <v>2573</v>
      </c>
      <c r="L251" s="1428"/>
      <c r="M251" s="1428"/>
      <c r="N251" s="1429"/>
      <c r="O251" s="520" t="s">
        <v>2574</v>
      </c>
      <c r="P251" s="525" t="s">
        <v>2574</v>
      </c>
    </row>
    <row r="252" spans="2:16" ht="139.69999999999999" customHeight="1" x14ac:dyDescent="0.25">
      <c r="B252" s="1525"/>
      <c r="C252" s="1484"/>
      <c r="D252" s="1484"/>
      <c r="E252" s="1484"/>
      <c r="F252" s="1484"/>
      <c r="G252" s="1456"/>
      <c r="H252" s="521" t="s">
        <v>2575</v>
      </c>
      <c r="I252" s="522" t="s">
        <v>2576</v>
      </c>
      <c r="J252" s="522" t="s">
        <v>2577</v>
      </c>
      <c r="K252" s="521" t="s">
        <v>2578</v>
      </c>
      <c r="L252" s="521" t="s">
        <v>2579</v>
      </c>
      <c r="M252" s="522" t="s">
        <v>2580</v>
      </c>
      <c r="N252" s="523" t="s">
        <v>2306</v>
      </c>
      <c r="O252" s="390" t="s">
        <v>2581</v>
      </c>
      <c r="P252" s="393" t="s">
        <v>4087</v>
      </c>
    </row>
    <row r="253" spans="2:16" ht="21" customHeight="1" x14ac:dyDescent="0.25">
      <c r="B253" s="524" t="s">
        <v>395</v>
      </c>
      <c r="C253" s="1516" t="s">
        <v>2582</v>
      </c>
      <c r="D253" s="1428"/>
      <c r="E253" s="1428"/>
      <c r="F253" s="1428"/>
      <c r="G253" s="1428"/>
      <c r="H253" s="1428"/>
      <c r="I253" s="1428"/>
      <c r="J253" s="1428"/>
      <c r="K253" s="1428"/>
      <c r="L253" s="1428"/>
      <c r="M253" s="1428"/>
      <c r="N253" s="1429"/>
      <c r="O253" s="1521" t="s">
        <v>2583</v>
      </c>
      <c r="P253" s="1521" t="s">
        <v>2583</v>
      </c>
    </row>
    <row r="254" spans="2:16" ht="24.75" customHeight="1" x14ac:dyDescent="0.25">
      <c r="B254" s="498" t="s">
        <v>419</v>
      </c>
      <c r="C254" s="1519" t="s">
        <v>2584</v>
      </c>
      <c r="D254" s="1428"/>
      <c r="E254" s="1428"/>
      <c r="F254" s="1428"/>
      <c r="G254" s="1436"/>
      <c r="H254" s="529" t="s">
        <v>93</v>
      </c>
      <c r="I254" s="530" t="s">
        <v>93</v>
      </c>
      <c r="J254" s="836" t="s">
        <v>93</v>
      </c>
      <c r="K254" s="529" t="s">
        <v>93</v>
      </c>
      <c r="L254" s="530" t="s">
        <v>93</v>
      </c>
      <c r="M254" s="836" t="s">
        <v>93</v>
      </c>
      <c r="N254" s="1915"/>
      <c r="O254" s="1475"/>
      <c r="P254" s="1475"/>
    </row>
    <row r="255" spans="2:16" ht="24.75" customHeight="1" x14ac:dyDescent="0.25">
      <c r="B255" s="498" t="s">
        <v>509</v>
      </c>
      <c r="C255" s="1519" t="s">
        <v>2586</v>
      </c>
      <c r="D255" s="1428"/>
      <c r="E255" s="1428"/>
      <c r="F255" s="1428"/>
      <c r="G255" s="1436"/>
      <c r="H255" s="526">
        <v>0</v>
      </c>
      <c r="I255" s="527">
        <v>2</v>
      </c>
      <c r="J255" s="623">
        <v>0</v>
      </c>
      <c r="K255" s="529" t="s">
        <v>93</v>
      </c>
      <c r="L255" s="530" t="s">
        <v>93</v>
      </c>
      <c r="M255" s="836" t="s">
        <v>93</v>
      </c>
      <c r="N255" s="1912"/>
      <c r="O255" s="2136" t="s">
        <v>2581</v>
      </c>
      <c r="P255" s="2137" t="s">
        <v>4088</v>
      </c>
    </row>
    <row r="256" spans="2:16" ht="54.75" customHeight="1" x14ac:dyDescent="0.25">
      <c r="B256" s="498" t="s">
        <v>511</v>
      </c>
      <c r="C256" s="1519" t="s">
        <v>2588</v>
      </c>
      <c r="D256" s="1428"/>
      <c r="E256" s="1436"/>
      <c r="F256" s="1522"/>
      <c r="G256" s="1436"/>
      <c r="H256" s="529" t="s">
        <v>93</v>
      </c>
      <c r="I256" s="530" t="s">
        <v>93</v>
      </c>
      <c r="J256" s="836" t="s">
        <v>93</v>
      </c>
      <c r="K256" s="529" t="s">
        <v>93</v>
      </c>
      <c r="L256" s="530" t="s">
        <v>93</v>
      </c>
      <c r="M256" s="836" t="s">
        <v>93</v>
      </c>
      <c r="N256" s="1912"/>
      <c r="O256" s="1475"/>
      <c r="P256" s="1475"/>
    </row>
    <row r="257" spans="2:16" ht="20.25" customHeight="1" x14ac:dyDescent="0.25">
      <c r="B257" s="535" t="s">
        <v>402</v>
      </c>
      <c r="C257" s="1523" t="s">
        <v>2589</v>
      </c>
      <c r="D257" s="1428"/>
      <c r="E257" s="1428"/>
      <c r="F257" s="1428"/>
      <c r="G257" s="1436"/>
      <c r="H257" s="526">
        <v>0</v>
      </c>
      <c r="I257" s="527">
        <v>2</v>
      </c>
      <c r="J257" s="623">
        <v>0</v>
      </c>
      <c r="K257" s="529" t="s">
        <v>93</v>
      </c>
      <c r="L257" s="530" t="s">
        <v>93</v>
      </c>
      <c r="M257" s="836" t="s">
        <v>93</v>
      </c>
      <c r="N257" s="1914"/>
      <c r="O257" s="1471"/>
      <c r="P257" s="1471"/>
    </row>
    <row r="258" spans="2:16" ht="18" customHeight="1" x14ac:dyDescent="0.25">
      <c r="B258" s="535" t="s">
        <v>404</v>
      </c>
      <c r="C258" s="1516" t="s">
        <v>2590</v>
      </c>
      <c r="D258" s="1428"/>
      <c r="E258" s="1428"/>
      <c r="F258" s="1428"/>
      <c r="G258" s="1428"/>
      <c r="H258" s="1428"/>
      <c r="I258" s="1428"/>
      <c r="J258" s="1428"/>
      <c r="K258" s="1428"/>
      <c r="L258" s="1428"/>
      <c r="M258" s="1428"/>
      <c r="N258" s="1429"/>
      <c r="O258" s="1518"/>
      <c r="P258" s="2133" t="s">
        <v>4089</v>
      </c>
    </row>
    <row r="259" spans="2:16" ht="24.75" customHeight="1" x14ac:dyDescent="0.25">
      <c r="B259" s="497" t="s">
        <v>419</v>
      </c>
      <c r="C259" s="1519" t="s">
        <v>2591</v>
      </c>
      <c r="D259" s="1428"/>
      <c r="E259" s="1428"/>
      <c r="F259" s="1428"/>
      <c r="G259" s="1436"/>
      <c r="H259" s="529" t="s">
        <v>93</v>
      </c>
      <c r="I259" s="530" t="s">
        <v>93</v>
      </c>
      <c r="J259" s="836" t="s">
        <v>93</v>
      </c>
      <c r="K259" s="529" t="s">
        <v>93</v>
      </c>
      <c r="L259" s="530" t="s">
        <v>93</v>
      </c>
      <c r="M259" s="836" t="s">
        <v>93</v>
      </c>
      <c r="N259" s="1911"/>
      <c r="O259" s="1475"/>
      <c r="P259" s="1475"/>
    </row>
    <row r="260" spans="2:16" ht="24.75" customHeight="1" x14ac:dyDescent="0.25">
      <c r="B260" s="497" t="s">
        <v>509</v>
      </c>
      <c r="C260" s="1520" t="s">
        <v>2592</v>
      </c>
      <c r="D260" s="1428"/>
      <c r="E260" s="1428"/>
      <c r="F260" s="1428"/>
      <c r="G260" s="537"/>
      <c r="H260" s="526">
        <v>0</v>
      </c>
      <c r="I260" s="527">
        <v>2</v>
      </c>
      <c r="J260" s="623">
        <v>0</v>
      </c>
      <c r="K260" s="529" t="s">
        <v>93</v>
      </c>
      <c r="L260" s="530" t="s">
        <v>93</v>
      </c>
      <c r="M260" s="836" t="s">
        <v>93</v>
      </c>
      <c r="N260" s="1912"/>
      <c r="O260" s="1475"/>
      <c r="P260" s="1475"/>
    </row>
    <row r="261" spans="2:16" ht="24.75" customHeight="1" x14ac:dyDescent="0.25">
      <c r="B261" s="497" t="s">
        <v>511</v>
      </c>
      <c r="C261" s="1519" t="s">
        <v>1137</v>
      </c>
      <c r="D261" s="1428"/>
      <c r="E261" s="1428"/>
      <c r="F261" s="1428"/>
      <c r="G261" s="1436"/>
      <c r="H261" s="529" t="s">
        <v>93</v>
      </c>
      <c r="I261" s="530" t="s">
        <v>93</v>
      </c>
      <c r="J261" s="836" t="s">
        <v>93</v>
      </c>
      <c r="K261" s="529" t="s">
        <v>93</v>
      </c>
      <c r="L261" s="530" t="s">
        <v>93</v>
      </c>
      <c r="M261" s="836" t="s">
        <v>93</v>
      </c>
      <c r="N261" s="1912"/>
      <c r="O261" s="1475"/>
      <c r="P261" s="1475"/>
    </row>
    <row r="262" spans="2:16" ht="18" customHeight="1" x14ac:dyDescent="0.25">
      <c r="B262" s="535" t="s">
        <v>406</v>
      </c>
      <c r="C262" s="1516" t="s">
        <v>2593</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2594</v>
      </c>
      <c r="D263" s="1428"/>
      <c r="E263" s="1428"/>
      <c r="F263" s="1428"/>
      <c r="G263" s="1436"/>
      <c r="H263" s="529" t="s">
        <v>93</v>
      </c>
      <c r="I263" s="530" t="s">
        <v>93</v>
      </c>
      <c r="J263" s="836" t="s">
        <v>93</v>
      </c>
      <c r="K263" s="529" t="s">
        <v>93</v>
      </c>
      <c r="L263" s="530" t="s">
        <v>93</v>
      </c>
      <c r="M263" s="836" t="s">
        <v>93</v>
      </c>
      <c r="N263" s="1913"/>
      <c r="O263" s="1475"/>
      <c r="P263" s="1475"/>
    </row>
    <row r="264" spans="2:16" ht="22.5" customHeight="1" x14ac:dyDescent="0.25">
      <c r="B264" s="497" t="s">
        <v>509</v>
      </c>
      <c r="C264" s="1519" t="s">
        <v>2596</v>
      </c>
      <c r="D264" s="1428"/>
      <c r="E264" s="1428"/>
      <c r="F264" s="1428"/>
      <c r="G264" s="1436"/>
      <c r="H264" s="526">
        <v>0</v>
      </c>
      <c r="I264" s="527">
        <v>2</v>
      </c>
      <c r="J264" s="623">
        <v>0</v>
      </c>
      <c r="K264" s="529" t="s">
        <v>93</v>
      </c>
      <c r="L264" s="530" t="s">
        <v>93</v>
      </c>
      <c r="M264" s="836" t="s">
        <v>93</v>
      </c>
      <c r="N264" s="1914"/>
      <c r="O264" s="1475"/>
      <c r="P264" s="1475"/>
    </row>
    <row r="265" spans="2:16" ht="22.5" customHeight="1" x14ac:dyDescent="0.25">
      <c r="B265" s="535" t="s">
        <v>409</v>
      </c>
      <c r="C265" s="1703" t="s">
        <v>2515</v>
      </c>
      <c r="D265" s="1428"/>
      <c r="E265" s="1428"/>
      <c r="F265" s="1428"/>
      <c r="G265" s="1428"/>
      <c r="H265" s="529" t="s">
        <v>93</v>
      </c>
      <c r="I265" s="530" t="s">
        <v>93</v>
      </c>
      <c r="J265" s="836" t="s">
        <v>93</v>
      </c>
      <c r="K265" s="529" t="s">
        <v>93</v>
      </c>
      <c r="L265" s="530" t="s">
        <v>93</v>
      </c>
      <c r="M265" s="880" t="s">
        <v>93</v>
      </c>
      <c r="N265" s="955"/>
      <c r="O265" s="1475"/>
      <c r="P265" s="1475"/>
    </row>
    <row r="266" spans="2:16" ht="22.5" customHeight="1" x14ac:dyDescent="0.25">
      <c r="B266" s="535" t="s">
        <v>411</v>
      </c>
      <c r="C266" s="1703" t="s">
        <v>2597</v>
      </c>
      <c r="D266" s="1428"/>
      <c r="E266" s="1428"/>
      <c r="F266" s="1428"/>
      <c r="G266" s="1428"/>
      <c r="H266" s="529" t="s">
        <v>93</v>
      </c>
      <c r="I266" s="530" t="s">
        <v>93</v>
      </c>
      <c r="J266" s="836" t="s">
        <v>93</v>
      </c>
      <c r="K266" s="529" t="s">
        <v>93</v>
      </c>
      <c r="L266" s="530" t="s">
        <v>93</v>
      </c>
      <c r="M266" s="880" t="s">
        <v>93</v>
      </c>
      <c r="N266" s="955"/>
      <c r="O266" s="1475"/>
      <c r="P266" s="1475"/>
    </row>
    <row r="267" spans="2:16" ht="22.5" customHeight="1" x14ac:dyDescent="0.25">
      <c r="B267" s="535" t="s">
        <v>414</v>
      </c>
      <c r="C267" s="1703" t="s">
        <v>2417</v>
      </c>
      <c r="D267" s="1428"/>
      <c r="E267" s="1428"/>
      <c r="F267" s="1428"/>
      <c r="G267" s="1428"/>
      <c r="H267" s="526">
        <v>0</v>
      </c>
      <c r="I267" s="527">
        <v>2</v>
      </c>
      <c r="J267" s="623">
        <v>0</v>
      </c>
      <c r="K267" s="529" t="s">
        <v>93</v>
      </c>
      <c r="L267" s="530" t="s">
        <v>93</v>
      </c>
      <c r="M267" s="880" t="s">
        <v>93</v>
      </c>
      <c r="N267" s="955"/>
      <c r="O267" s="1475"/>
      <c r="P267" s="1475"/>
    </row>
    <row r="268" spans="2:16" ht="22.5" customHeight="1" x14ac:dyDescent="0.25">
      <c r="B268" s="535" t="s">
        <v>417</v>
      </c>
      <c r="C268" s="1703" t="s">
        <v>2418</v>
      </c>
      <c r="D268" s="1428"/>
      <c r="E268" s="1428"/>
      <c r="F268" s="1428"/>
      <c r="G268" s="1428"/>
      <c r="H268" s="526">
        <v>0</v>
      </c>
      <c r="I268" s="527">
        <v>2</v>
      </c>
      <c r="J268" s="623">
        <v>0</v>
      </c>
      <c r="K268" s="529" t="s">
        <v>93</v>
      </c>
      <c r="L268" s="530" t="s">
        <v>93</v>
      </c>
      <c r="M268" s="880" t="s">
        <v>93</v>
      </c>
      <c r="N268" s="955"/>
      <c r="O268" s="1475"/>
      <c r="P268" s="1475"/>
    </row>
    <row r="269" spans="2:16" ht="18.75" customHeight="1" x14ac:dyDescent="0.25">
      <c r="B269" s="535" t="s">
        <v>419</v>
      </c>
      <c r="C269" s="2134" t="s">
        <v>2598</v>
      </c>
      <c r="D269" s="1428"/>
      <c r="E269" s="1428"/>
      <c r="F269" s="1428"/>
      <c r="G269" s="1428"/>
      <c r="H269" s="1428"/>
      <c r="I269" s="1428"/>
      <c r="J269" s="1428"/>
      <c r="K269" s="1428"/>
      <c r="L269" s="1428"/>
      <c r="M269" s="1428"/>
      <c r="N269" s="1436"/>
      <c r="O269" s="1475"/>
      <c r="P269" s="1475"/>
    </row>
    <row r="270" spans="2:16" ht="22.5" customHeight="1" x14ac:dyDescent="0.25">
      <c r="B270" s="497" t="s">
        <v>419</v>
      </c>
      <c r="C270" s="1709" t="s">
        <v>2599</v>
      </c>
      <c r="D270" s="1428"/>
      <c r="E270" s="1428"/>
      <c r="F270" s="1428"/>
      <c r="G270" s="1436"/>
      <c r="H270" s="526">
        <v>1</v>
      </c>
      <c r="I270" s="527">
        <v>2</v>
      </c>
      <c r="J270" s="623">
        <v>0.5</v>
      </c>
      <c r="K270" s="529" t="s">
        <v>93</v>
      </c>
      <c r="L270" s="530" t="s">
        <v>93</v>
      </c>
      <c r="M270" s="836" t="s">
        <v>93</v>
      </c>
      <c r="N270" s="2135"/>
      <c r="O270" s="1475"/>
      <c r="P270" s="1475"/>
    </row>
    <row r="271" spans="2:16" ht="22.5" customHeight="1" x14ac:dyDescent="0.25">
      <c r="B271" s="497" t="s">
        <v>509</v>
      </c>
      <c r="C271" s="1709" t="s">
        <v>2600</v>
      </c>
      <c r="D271" s="1428"/>
      <c r="E271" s="1428"/>
      <c r="F271" s="1428"/>
      <c r="G271" s="1436"/>
      <c r="H271" s="529" t="s">
        <v>93</v>
      </c>
      <c r="I271" s="530" t="s">
        <v>93</v>
      </c>
      <c r="J271" s="836" t="s">
        <v>93</v>
      </c>
      <c r="K271" s="529" t="s">
        <v>93</v>
      </c>
      <c r="L271" s="530" t="s">
        <v>93</v>
      </c>
      <c r="M271" s="836" t="s">
        <v>93</v>
      </c>
      <c r="N271" s="1515"/>
      <c r="O271" s="1475"/>
      <c r="P271" s="1475"/>
    </row>
    <row r="272" spans="2:16" ht="22.5" customHeight="1" x14ac:dyDescent="0.25">
      <c r="B272" s="535" t="s">
        <v>540</v>
      </c>
      <c r="C272" s="1703" t="s">
        <v>2424</v>
      </c>
      <c r="D272" s="1428"/>
      <c r="E272" s="1428"/>
      <c r="F272" s="1428"/>
      <c r="G272" s="1428"/>
      <c r="H272" s="529" t="s">
        <v>93</v>
      </c>
      <c r="I272" s="530" t="s">
        <v>93</v>
      </c>
      <c r="J272" s="836" t="s">
        <v>93</v>
      </c>
      <c r="K272" s="529" t="s">
        <v>93</v>
      </c>
      <c r="L272" s="530" t="s">
        <v>93</v>
      </c>
      <c r="M272" s="836" t="s">
        <v>93</v>
      </c>
      <c r="N272" s="956"/>
      <c r="O272" s="1475"/>
      <c r="P272" s="1475"/>
    </row>
    <row r="273" spans="2:16" ht="43.5" customHeight="1" x14ac:dyDescent="0.25">
      <c r="B273" s="421" t="s">
        <v>542</v>
      </c>
      <c r="C273" s="1461" t="s">
        <v>2601</v>
      </c>
      <c r="D273" s="1428"/>
      <c r="E273" s="1428"/>
      <c r="F273" s="1428"/>
      <c r="G273" s="1436"/>
      <c r="H273" s="540">
        <v>1</v>
      </c>
      <c r="I273" s="540">
        <v>14</v>
      </c>
      <c r="J273" s="623">
        <v>7.1428571428571425E-2</v>
      </c>
      <c r="K273" s="541" t="s">
        <v>93</v>
      </c>
      <c r="L273" s="541" t="s">
        <v>93</v>
      </c>
      <c r="M273" s="880" t="s">
        <v>93</v>
      </c>
      <c r="N273" s="632"/>
      <c r="O273" s="1471"/>
      <c r="P273" s="1475"/>
    </row>
    <row r="274" spans="2:16" ht="91.5" customHeight="1" thickBot="1" x14ac:dyDescent="0.3">
      <c r="B274" s="452" t="s">
        <v>697</v>
      </c>
      <c r="C274" s="1509" t="s">
        <v>2602</v>
      </c>
      <c r="D274" s="1424"/>
      <c r="E274" s="1424"/>
      <c r="F274" s="1424"/>
      <c r="G274" s="1425"/>
      <c r="H274" s="1887" t="s">
        <v>4090</v>
      </c>
      <c r="I274" s="1424"/>
      <c r="J274" s="1424"/>
      <c r="K274" s="1424"/>
      <c r="L274" s="1424"/>
      <c r="M274" s="1424"/>
      <c r="N274" s="1424"/>
      <c r="O274" s="743"/>
      <c r="P274" s="545">
        <v>4</v>
      </c>
    </row>
    <row r="275" spans="2:16" ht="24" customHeight="1" thickBot="1" x14ac:dyDescent="0.3">
      <c r="B275" s="1434" t="s">
        <v>2603</v>
      </c>
      <c r="C275" s="1431"/>
      <c r="D275" s="1431"/>
      <c r="E275" s="1431"/>
      <c r="F275" s="1431"/>
      <c r="G275" s="1431"/>
      <c r="H275" s="1431"/>
      <c r="I275" s="1431"/>
      <c r="J275" s="1431"/>
      <c r="K275" s="1431"/>
      <c r="L275" s="1431"/>
      <c r="M275" s="1431"/>
      <c r="N275" s="1431"/>
      <c r="O275" s="1431"/>
      <c r="P275" s="1433"/>
    </row>
    <row r="276" spans="2:16" ht="51" customHeight="1" x14ac:dyDescent="0.25">
      <c r="B276" s="479" t="s">
        <v>700</v>
      </c>
      <c r="C276" s="1461" t="s">
        <v>2604</v>
      </c>
      <c r="D276" s="1428"/>
      <c r="E276" s="1428"/>
      <c r="F276" s="1428"/>
      <c r="G276" s="1436"/>
      <c r="H276" s="1462" t="s">
        <v>2265</v>
      </c>
      <c r="I276" s="1428"/>
      <c r="J276" s="1436"/>
      <c r="K276" s="546" t="s">
        <v>2318</v>
      </c>
      <c r="L276" s="1511"/>
      <c r="M276" s="1495"/>
      <c r="N276" s="1452"/>
      <c r="O276" s="502" t="s">
        <v>2606</v>
      </c>
      <c r="P276" s="378"/>
    </row>
    <row r="277" spans="2:16" ht="34.5" customHeight="1" x14ac:dyDescent="0.25">
      <c r="B277" s="519" t="s">
        <v>702</v>
      </c>
      <c r="C277" s="1461" t="s">
        <v>2608</v>
      </c>
      <c r="D277" s="1428"/>
      <c r="E277" s="1428"/>
      <c r="F277" s="1428"/>
      <c r="G277" s="1436"/>
      <c r="H277" s="1462" t="s">
        <v>2265</v>
      </c>
      <c r="I277" s="1428"/>
      <c r="J277" s="1436"/>
      <c r="K277" s="1514" t="s">
        <v>2318</v>
      </c>
      <c r="L277" s="1513"/>
      <c r="M277" s="1448"/>
      <c r="N277" s="1466"/>
      <c r="O277" s="1507" t="s">
        <v>2609</v>
      </c>
      <c r="P277" s="1470"/>
    </row>
    <row r="278" spans="2:16" ht="37.5" customHeight="1" x14ac:dyDescent="0.25">
      <c r="B278" s="418" t="s">
        <v>395</v>
      </c>
      <c r="C278" s="1502" t="s">
        <v>2610</v>
      </c>
      <c r="D278" s="1484"/>
      <c r="E278" s="1484"/>
      <c r="F278" s="1484"/>
      <c r="G278" s="1456"/>
      <c r="H278" s="1462" t="s">
        <v>58</v>
      </c>
      <c r="I278" s="1428"/>
      <c r="J278" s="1436"/>
      <c r="K278" s="1490"/>
      <c r="L278" s="1478"/>
      <c r="M278" s="1701"/>
      <c r="N278" s="1454"/>
      <c r="O278" s="1475"/>
      <c r="P278" s="1475"/>
    </row>
    <row r="279" spans="2:16" ht="37.5" customHeight="1" x14ac:dyDescent="0.25">
      <c r="B279" s="419" t="s">
        <v>402</v>
      </c>
      <c r="C279" s="1461" t="s">
        <v>2611</v>
      </c>
      <c r="D279" s="1428"/>
      <c r="E279" s="1428"/>
      <c r="F279" s="1428"/>
      <c r="G279" s="1436"/>
      <c r="H279" s="1462" t="s">
        <v>93</v>
      </c>
      <c r="I279" s="1428"/>
      <c r="J279" s="1436"/>
      <c r="K279" s="1515"/>
      <c r="L279" s="1479"/>
      <c r="M279" s="1484"/>
      <c r="N279" s="1481"/>
      <c r="O279" s="1475"/>
      <c r="P279" s="1475"/>
    </row>
    <row r="280" spans="2:16" ht="37.5" customHeight="1" x14ac:dyDescent="0.25">
      <c r="B280" s="436" t="s">
        <v>706</v>
      </c>
      <c r="C280" s="1461" t="s">
        <v>2613</v>
      </c>
      <c r="D280" s="1428"/>
      <c r="E280" s="1428"/>
      <c r="F280" s="1428"/>
      <c r="G280" s="1436"/>
      <c r="H280" s="1462" t="s">
        <v>4091</v>
      </c>
      <c r="I280" s="1428"/>
      <c r="J280" s="1436"/>
      <c r="K280" s="547" t="s">
        <v>2318</v>
      </c>
      <c r="L280" s="2132" t="s">
        <v>4092</v>
      </c>
      <c r="M280" s="1448"/>
      <c r="N280" s="1466"/>
      <c r="O280" s="1475"/>
      <c r="P280" s="1475"/>
    </row>
    <row r="281" spans="2:16" ht="37.5" customHeight="1" x14ac:dyDescent="0.25">
      <c r="B281" s="519" t="s">
        <v>708</v>
      </c>
      <c r="C281" s="1461" t="s">
        <v>2615</v>
      </c>
      <c r="D281" s="1428"/>
      <c r="E281" s="1428"/>
      <c r="F281" s="1428"/>
      <c r="G281" s="1436"/>
      <c r="H281" s="1462" t="s">
        <v>58</v>
      </c>
      <c r="I281" s="1428"/>
      <c r="J281" s="1436"/>
      <c r="K281" s="547" t="s">
        <v>2318</v>
      </c>
      <c r="L281" s="1513"/>
      <c r="M281" s="1428"/>
      <c r="N281" s="1429"/>
      <c r="O281" s="1475"/>
      <c r="P281" s="1471"/>
    </row>
    <row r="282" spans="2:16" ht="39" customHeight="1" thickBot="1" x14ac:dyDescent="0.3">
      <c r="B282" s="76" t="s">
        <v>710</v>
      </c>
      <c r="C282" s="1502" t="s">
        <v>2616</v>
      </c>
      <c r="D282" s="1484"/>
      <c r="E282" s="1484"/>
      <c r="F282" s="1484"/>
      <c r="G282" s="1456"/>
      <c r="H282" s="1462" t="s">
        <v>2265</v>
      </c>
      <c r="I282" s="1428"/>
      <c r="J282" s="1436"/>
      <c r="K282" s="1504" t="s">
        <v>2318</v>
      </c>
      <c r="L282" s="1505"/>
      <c r="M282" s="1448"/>
      <c r="N282" s="1466"/>
      <c r="O282" s="1506" t="s">
        <v>2617</v>
      </c>
      <c r="P282" s="1470"/>
    </row>
    <row r="283" spans="2:16" ht="39" customHeight="1" x14ac:dyDescent="0.25">
      <c r="B283" s="77" t="s">
        <v>712</v>
      </c>
      <c r="C283" s="1461" t="s">
        <v>2618</v>
      </c>
      <c r="D283" s="1428"/>
      <c r="E283" s="1428"/>
      <c r="F283" s="1428"/>
      <c r="G283" s="1436"/>
      <c r="H283" s="1462" t="s">
        <v>4093</v>
      </c>
      <c r="I283" s="1428"/>
      <c r="J283" s="1436"/>
      <c r="K283" s="1490"/>
      <c r="L283" s="1478"/>
      <c r="M283" s="1701"/>
      <c r="N283" s="1454"/>
      <c r="O283" s="1475"/>
      <c r="P283" s="1475"/>
    </row>
    <row r="284" spans="2:16" ht="39" customHeight="1" x14ac:dyDescent="0.25">
      <c r="B284" s="501" t="s">
        <v>714</v>
      </c>
      <c r="C284" s="1461" t="s">
        <v>2619</v>
      </c>
      <c r="D284" s="1428"/>
      <c r="E284" s="1428"/>
      <c r="F284" s="1428"/>
      <c r="G284" s="1436"/>
      <c r="H284" s="1462" t="s">
        <v>2620</v>
      </c>
      <c r="I284" s="1428"/>
      <c r="J284" s="1436"/>
      <c r="K284" s="1490"/>
      <c r="L284" s="1478"/>
      <c r="M284" s="1701"/>
      <c r="N284" s="1454"/>
      <c r="O284" s="1475"/>
      <c r="P284" s="1475"/>
    </row>
    <row r="285" spans="2:16" ht="39" customHeight="1" x14ac:dyDescent="0.25">
      <c r="B285" s="204" t="s">
        <v>395</v>
      </c>
      <c r="C285" s="1461" t="s">
        <v>2621</v>
      </c>
      <c r="D285" s="1428"/>
      <c r="E285" s="1428"/>
      <c r="F285" s="1428"/>
      <c r="G285" s="1436"/>
      <c r="H285" s="1462" t="s">
        <v>2620</v>
      </c>
      <c r="I285" s="1428"/>
      <c r="J285" s="1436"/>
      <c r="K285" s="1490"/>
      <c r="L285" s="1478"/>
      <c r="M285" s="1701"/>
      <c r="N285" s="1454"/>
      <c r="O285" s="1475"/>
      <c r="P285" s="1471"/>
    </row>
    <row r="286" spans="2:16" ht="51" customHeight="1" thickBot="1" x14ac:dyDescent="0.3">
      <c r="B286" s="479" t="s">
        <v>717</v>
      </c>
      <c r="C286" s="1461" t="s">
        <v>2623</v>
      </c>
      <c r="D286" s="1428"/>
      <c r="E286" s="1428"/>
      <c r="F286" s="1428"/>
      <c r="G286" s="1436"/>
      <c r="H286" s="1499" t="s">
        <v>58</v>
      </c>
      <c r="I286" s="1448"/>
      <c r="J286" s="1445"/>
      <c r="K286" s="1490"/>
      <c r="L286" s="1478"/>
      <c r="M286" s="1701"/>
      <c r="N286" s="1454"/>
      <c r="O286" s="1500" t="s">
        <v>3217</v>
      </c>
      <c r="P286" s="1500"/>
    </row>
    <row r="287" spans="2:16" ht="40.5" customHeight="1" thickBot="1" x14ac:dyDescent="0.3">
      <c r="B287" s="452" t="s">
        <v>395</v>
      </c>
      <c r="C287" s="1423" t="s">
        <v>2625</v>
      </c>
      <c r="D287" s="1424"/>
      <c r="E287" s="1424"/>
      <c r="F287" s="1424"/>
      <c r="G287" s="1425"/>
      <c r="H287" s="1462" t="s">
        <v>2626</v>
      </c>
      <c r="I287" s="1428"/>
      <c r="J287" s="1436"/>
      <c r="K287" s="1464"/>
      <c r="L287" s="1467"/>
      <c r="M287" s="1468"/>
      <c r="N287" s="1469"/>
      <c r="O287" s="1422"/>
      <c r="P287" s="1422"/>
    </row>
    <row r="288" spans="2:16" ht="21.75" customHeight="1" thickBot="1" x14ac:dyDescent="0.3">
      <c r="B288" s="1434" t="s">
        <v>1165</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2627</v>
      </c>
      <c r="D289" s="1484"/>
      <c r="E289" s="1484"/>
      <c r="F289" s="1484"/>
      <c r="G289" s="1484"/>
      <c r="H289" s="1492" t="s">
        <v>2628</v>
      </c>
      <c r="I289" s="1428"/>
      <c r="J289" s="1428"/>
      <c r="K289" s="1493" t="s">
        <v>2318</v>
      </c>
      <c r="L289" s="1494"/>
      <c r="M289" s="1495"/>
      <c r="N289" s="1452"/>
      <c r="O289" s="1497" t="s">
        <v>4094</v>
      </c>
      <c r="P289" s="1497"/>
    </row>
    <row r="290" spans="1:16" ht="30.75" customHeight="1" x14ac:dyDescent="0.25">
      <c r="B290" s="418" t="s">
        <v>395</v>
      </c>
      <c r="C290" s="1491" t="s">
        <v>2630</v>
      </c>
      <c r="D290" s="1484"/>
      <c r="E290" s="1484"/>
      <c r="F290" s="1484"/>
      <c r="G290" s="1484"/>
      <c r="H290" s="1499" t="s">
        <v>58</v>
      </c>
      <c r="I290" s="1448"/>
      <c r="J290" s="1445"/>
      <c r="K290" s="1490"/>
      <c r="L290" s="1478"/>
      <c r="M290" s="1701"/>
      <c r="N290" s="1454"/>
      <c r="O290" s="1475"/>
      <c r="P290" s="1475"/>
    </row>
    <row r="291" spans="1:16" ht="39" customHeight="1" x14ac:dyDescent="0.25">
      <c r="B291" s="418" t="s">
        <v>402</v>
      </c>
      <c r="C291" s="1461" t="s">
        <v>2631</v>
      </c>
      <c r="D291" s="1428"/>
      <c r="E291" s="1428"/>
      <c r="F291" s="1428"/>
      <c r="G291" s="1436"/>
      <c r="H291" s="1462" t="s">
        <v>2364</v>
      </c>
      <c r="I291" s="1428"/>
      <c r="J291" s="1436"/>
      <c r="K291" s="1490"/>
      <c r="L291" s="1478"/>
      <c r="M291" s="1701"/>
      <c r="N291" s="1454"/>
      <c r="O291" s="1475"/>
      <c r="P291" s="1475"/>
    </row>
    <row r="292" spans="1:16" ht="35.25" customHeight="1" x14ac:dyDescent="0.25">
      <c r="B292" s="501" t="s">
        <v>725</v>
      </c>
      <c r="C292" s="1488" t="s">
        <v>2633</v>
      </c>
      <c r="D292" s="1428"/>
      <c r="E292" s="1428"/>
      <c r="F292" s="1428"/>
      <c r="G292" s="1436"/>
      <c r="H292" s="1499" t="s">
        <v>58</v>
      </c>
      <c r="I292" s="1448"/>
      <c r="J292" s="1445"/>
      <c r="K292" s="1490"/>
      <c r="L292" s="1479"/>
      <c r="M292" s="1484"/>
      <c r="N292" s="1481"/>
      <c r="O292" s="1475"/>
      <c r="P292" s="1475"/>
    </row>
    <row r="293" spans="1:16" ht="39" customHeight="1" x14ac:dyDescent="0.25">
      <c r="B293" s="418" t="s">
        <v>395</v>
      </c>
      <c r="C293" s="1461" t="s">
        <v>2634</v>
      </c>
      <c r="D293" s="1428"/>
      <c r="E293" s="1428"/>
      <c r="F293" s="1428"/>
      <c r="G293" s="1436"/>
      <c r="H293" s="1462" t="s">
        <v>2364</v>
      </c>
      <c r="I293" s="1428"/>
      <c r="J293" s="1436"/>
      <c r="K293" s="1489" t="s">
        <v>2318</v>
      </c>
      <c r="L293" s="1498"/>
      <c r="M293" s="1448"/>
      <c r="N293" s="1466"/>
      <c r="O293" s="1475"/>
      <c r="P293" s="1475"/>
    </row>
    <row r="294" spans="1:16" ht="31.5" customHeight="1" x14ac:dyDescent="0.25">
      <c r="B294" s="419" t="s">
        <v>402</v>
      </c>
      <c r="C294" s="1461" t="s">
        <v>2637</v>
      </c>
      <c r="D294" s="1428"/>
      <c r="E294" s="1428"/>
      <c r="F294" s="1428"/>
      <c r="G294" s="1436"/>
      <c r="H294" s="1499" t="s">
        <v>2294</v>
      </c>
      <c r="I294" s="1448"/>
      <c r="J294" s="1445"/>
      <c r="K294" s="1490"/>
      <c r="L294" s="1478"/>
      <c r="M294" s="1701"/>
      <c r="N294" s="1454"/>
      <c r="O294" s="1471"/>
      <c r="P294" s="1471"/>
    </row>
    <row r="295" spans="1:16" ht="54" customHeight="1" x14ac:dyDescent="0.25">
      <c r="B295" s="1482" t="s">
        <v>2638</v>
      </c>
      <c r="C295" s="1428"/>
      <c r="D295" s="1428"/>
      <c r="E295" s="1428"/>
      <c r="F295" s="1428"/>
      <c r="G295" s="1428"/>
      <c r="H295" s="1428"/>
      <c r="I295" s="1428"/>
      <c r="J295" s="1428"/>
      <c r="K295" s="1428"/>
      <c r="L295" s="1428"/>
      <c r="M295" s="1428"/>
      <c r="N295" s="1429"/>
      <c r="O295" s="548"/>
      <c r="P295" s="548"/>
    </row>
    <row r="296" spans="1:16" ht="114" customHeight="1" x14ac:dyDescent="0.25">
      <c r="B296" s="436" t="s">
        <v>730</v>
      </c>
      <c r="C296" s="1542" t="s">
        <v>2639</v>
      </c>
      <c r="D296" s="1428"/>
      <c r="E296" s="1428"/>
      <c r="F296" s="1428"/>
      <c r="G296" s="1428"/>
      <c r="H296" s="1428"/>
      <c r="I296" s="1428"/>
      <c r="J296" s="1428"/>
      <c r="K296" s="1428"/>
      <c r="L296" s="1428"/>
      <c r="M296" s="1428"/>
      <c r="N296" s="1429"/>
      <c r="O296" s="1470" t="s">
        <v>2606</v>
      </c>
      <c r="P296" s="1470"/>
    </row>
    <row r="297" spans="1:16" ht="47.25" customHeight="1" x14ac:dyDescent="0.25">
      <c r="A297" s="466"/>
      <c r="B297" s="549" t="s">
        <v>395</v>
      </c>
      <c r="C297" s="1476" t="s">
        <v>2640</v>
      </c>
      <c r="D297" s="1448"/>
      <c r="E297" s="1448"/>
      <c r="F297" s="1448"/>
      <c r="G297" s="1448"/>
      <c r="H297" s="1448"/>
      <c r="I297" s="1448"/>
      <c r="J297" s="1448"/>
      <c r="K297" s="1448"/>
      <c r="L297" s="1477" t="s">
        <v>2318</v>
      </c>
      <c r="M297" s="1480"/>
      <c r="N297" s="1466"/>
      <c r="O297" s="1475"/>
      <c r="P297" s="1475"/>
    </row>
    <row r="298" spans="1:16" ht="28.5" customHeight="1" x14ac:dyDescent="0.25">
      <c r="A298" s="466"/>
      <c r="B298" s="549"/>
      <c r="C298" s="509" t="s">
        <v>419</v>
      </c>
      <c r="D298" s="1461" t="s">
        <v>2641</v>
      </c>
      <c r="E298" s="1428"/>
      <c r="F298" s="1428"/>
      <c r="G298" s="1428"/>
      <c r="H298" s="1428"/>
      <c r="I298" s="1436"/>
      <c r="J298" s="1462" t="s">
        <v>3227</v>
      </c>
      <c r="K298" s="1436"/>
      <c r="L298" s="1478"/>
      <c r="M298" s="1478"/>
      <c r="N298" s="1454"/>
      <c r="O298" s="1475"/>
      <c r="P298" s="1475"/>
    </row>
    <row r="299" spans="1:16" ht="40.5" customHeight="1" x14ac:dyDescent="0.25">
      <c r="A299" s="466"/>
      <c r="B299" s="549"/>
      <c r="C299" s="549" t="s">
        <v>509</v>
      </c>
      <c r="D299" s="1461" t="s">
        <v>2642</v>
      </c>
      <c r="E299" s="1428"/>
      <c r="F299" s="1428"/>
      <c r="G299" s="1428"/>
      <c r="H299" s="1428"/>
      <c r="I299" s="1436"/>
      <c r="J299" s="1485" t="s">
        <v>336</v>
      </c>
      <c r="K299" s="1436"/>
      <c r="L299" s="1478"/>
      <c r="M299" s="1478"/>
      <c r="N299" s="1454"/>
      <c r="O299" s="1475"/>
      <c r="P299" s="1475"/>
    </row>
    <row r="300" spans="1:16" ht="28.5" customHeight="1" x14ac:dyDescent="0.25">
      <c r="A300" s="466"/>
      <c r="B300" s="549"/>
      <c r="C300" s="549" t="s">
        <v>511</v>
      </c>
      <c r="D300" s="1457" t="s">
        <v>2643</v>
      </c>
      <c r="E300" s="1428"/>
      <c r="F300" s="1428"/>
      <c r="G300" s="1428"/>
      <c r="H300" s="2129" t="s">
        <v>4095</v>
      </c>
      <c r="I300" s="1428"/>
      <c r="J300" s="1428"/>
      <c r="K300" s="1436"/>
      <c r="L300" s="1478"/>
      <c r="M300" s="1478"/>
      <c r="N300" s="1454"/>
      <c r="O300" s="1475"/>
      <c r="P300" s="1475"/>
    </row>
    <row r="301" spans="1:16" ht="28.5" customHeight="1" x14ac:dyDescent="0.25">
      <c r="A301" s="466"/>
      <c r="B301" s="549"/>
      <c r="C301" s="549" t="s">
        <v>513</v>
      </c>
      <c r="D301" s="1457" t="s">
        <v>2645</v>
      </c>
      <c r="E301" s="1428"/>
      <c r="F301" s="1428"/>
      <c r="G301" s="1428"/>
      <c r="H301" s="1428"/>
      <c r="I301" s="1428"/>
      <c r="J301" s="1462" t="s">
        <v>2649</v>
      </c>
      <c r="K301" s="1436"/>
      <c r="L301" s="1478"/>
      <c r="M301" s="1478"/>
      <c r="N301" s="1454"/>
      <c r="O301" s="1475"/>
      <c r="P301" s="1475"/>
    </row>
    <row r="302" spans="1:16" ht="34.5" customHeight="1" x14ac:dyDescent="0.25">
      <c r="A302" s="466"/>
      <c r="B302" s="549" t="s">
        <v>402</v>
      </c>
      <c r="C302" s="1459" t="s">
        <v>2413</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2641</v>
      </c>
      <c r="E303" s="1428"/>
      <c r="F303" s="1428"/>
      <c r="G303" s="1428"/>
      <c r="H303" s="1428"/>
      <c r="I303" s="1436"/>
      <c r="J303" s="1462" t="s">
        <v>2993</v>
      </c>
      <c r="K303" s="1436"/>
      <c r="L303" s="1478"/>
      <c r="M303" s="1478"/>
      <c r="N303" s="1454"/>
      <c r="O303" s="1475"/>
      <c r="P303" s="1475"/>
    </row>
    <row r="304" spans="1:16" ht="28.5" customHeight="1" x14ac:dyDescent="0.25">
      <c r="A304" s="466"/>
      <c r="B304" s="549"/>
      <c r="C304" s="549" t="s">
        <v>509</v>
      </c>
      <c r="D304" s="1461" t="s">
        <v>2646</v>
      </c>
      <c r="E304" s="1428"/>
      <c r="F304" s="1428"/>
      <c r="G304" s="1428"/>
      <c r="H304" s="1428"/>
      <c r="I304" s="1436"/>
      <c r="J304" s="1485" t="s">
        <v>2628</v>
      </c>
      <c r="K304" s="1436"/>
      <c r="L304" s="1478"/>
      <c r="M304" s="1478"/>
      <c r="N304" s="1454"/>
      <c r="O304" s="1475"/>
      <c r="P304" s="1475"/>
    </row>
    <row r="305" spans="1:16" ht="28.5" customHeight="1" x14ac:dyDescent="0.25">
      <c r="A305" s="466"/>
      <c r="B305" s="549"/>
      <c r="C305" s="549" t="s">
        <v>511</v>
      </c>
      <c r="D305" s="1476" t="s">
        <v>2643</v>
      </c>
      <c r="E305" s="1448"/>
      <c r="F305" s="1448"/>
      <c r="G305" s="1448"/>
      <c r="H305" s="2131" t="s">
        <v>4096</v>
      </c>
      <c r="I305" s="1448"/>
      <c r="J305" s="1448"/>
      <c r="K305" s="1445"/>
      <c r="L305" s="1478"/>
      <c r="M305" s="1478"/>
      <c r="N305" s="1454"/>
      <c r="O305" s="1475"/>
      <c r="P305" s="1475"/>
    </row>
    <row r="306" spans="1:16" ht="28.5" customHeight="1" x14ac:dyDescent="0.25">
      <c r="A306" s="466"/>
      <c r="B306" s="549"/>
      <c r="C306" s="549" t="s">
        <v>513</v>
      </c>
      <c r="D306" s="1457" t="s">
        <v>2647</v>
      </c>
      <c r="E306" s="1428"/>
      <c r="F306" s="1428"/>
      <c r="G306" s="1428"/>
      <c r="H306" s="1428"/>
      <c r="I306" s="1428"/>
      <c r="J306" s="1462" t="s">
        <v>2649</v>
      </c>
      <c r="K306" s="1436"/>
      <c r="L306" s="1478"/>
      <c r="M306" s="1478"/>
      <c r="N306" s="1454"/>
      <c r="O306" s="1475"/>
      <c r="P306" s="1475"/>
    </row>
    <row r="307" spans="1:16" ht="48" customHeight="1" x14ac:dyDescent="0.25">
      <c r="A307" s="466"/>
      <c r="B307" s="549" t="s">
        <v>404</v>
      </c>
      <c r="C307" s="1461" t="s">
        <v>2414</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2641</v>
      </c>
      <c r="E308" s="1428"/>
      <c r="F308" s="1428"/>
      <c r="G308" s="1428"/>
      <c r="H308" s="1428"/>
      <c r="I308" s="1436"/>
      <c r="J308" s="1462" t="s">
        <v>2993</v>
      </c>
      <c r="K308" s="1436"/>
      <c r="L308" s="1478"/>
      <c r="M308" s="1478"/>
      <c r="N308" s="1454"/>
      <c r="O308" s="1475"/>
      <c r="P308" s="1475"/>
    </row>
    <row r="309" spans="1:16" ht="28.5" customHeight="1" x14ac:dyDescent="0.25">
      <c r="A309" s="466"/>
      <c r="B309" s="421"/>
      <c r="C309" s="549" t="s">
        <v>509</v>
      </c>
      <c r="D309" s="1461" t="s">
        <v>2646</v>
      </c>
      <c r="E309" s="1428"/>
      <c r="F309" s="1428"/>
      <c r="G309" s="1428"/>
      <c r="H309" s="1428"/>
      <c r="I309" s="1436"/>
      <c r="J309" s="1473" t="s">
        <v>2628</v>
      </c>
      <c r="K309" s="1436"/>
      <c r="L309" s="1478"/>
      <c r="M309" s="1478"/>
      <c r="N309" s="1454"/>
      <c r="O309" s="1475"/>
      <c r="P309" s="1475"/>
    </row>
    <row r="310" spans="1:16" ht="28.5" customHeight="1" x14ac:dyDescent="0.25">
      <c r="A310" s="466"/>
      <c r="B310" s="419"/>
      <c r="C310" s="549" t="s">
        <v>511</v>
      </c>
      <c r="D310" s="1457" t="s">
        <v>2643</v>
      </c>
      <c r="E310" s="1428"/>
      <c r="F310" s="1428"/>
      <c r="G310" s="1428"/>
      <c r="H310" s="2130" t="s">
        <v>4097</v>
      </c>
      <c r="I310" s="1428"/>
      <c r="J310" s="1428"/>
      <c r="K310" s="1436"/>
      <c r="L310" s="1478"/>
      <c r="M310" s="1478"/>
      <c r="N310" s="1454"/>
      <c r="O310" s="1475"/>
      <c r="P310" s="1475"/>
    </row>
    <row r="311" spans="1:16" ht="28.5" customHeight="1" x14ac:dyDescent="0.25">
      <c r="A311" s="466"/>
      <c r="B311" s="421"/>
      <c r="C311" s="549" t="s">
        <v>513</v>
      </c>
      <c r="D311" s="1457" t="s">
        <v>2648</v>
      </c>
      <c r="E311" s="1428"/>
      <c r="F311" s="1428"/>
      <c r="G311" s="1428"/>
      <c r="H311" s="1428"/>
      <c r="I311" s="1428"/>
      <c r="J311" s="1462">
        <v>1</v>
      </c>
      <c r="K311" s="1436"/>
      <c r="L311" s="1478"/>
      <c r="M311" s="1478"/>
      <c r="N311" s="1454"/>
      <c r="O311" s="1475"/>
      <c r="P311" s="1475"/>
    </row>
    <row r="312" spans="1:16" ht="39.75" customHeight="1" x14ac:dyDescent="0.25">
      <c r="A312" s="466"/>
      <c r="B312" s="421" t="s">
        <v>406</v>
      </c>
      <c r="C312" s="1459" t="s">
        <v>2415</v>
      </c>
      <c r="D312" s="1448"/>
      <c r="E312" s="1448"/>
      <c r="F312" s="1448"/>
      <c r="G312" s="1448"/>
      <c r="H312" s="1448"/>
      <c r="I312" s="1448"/>
      <c r="J312" s="1445"/>
      <c r="K312" s="551"/>
      <c r="L312" s="1478"/>
      <c r="M312" s="1478"/>
      <c r="N312" s="1454"/>
      <c r="O312" s="1475"/>
      <c r="P312" s="1475"/>
    </row>
    <row r="313" spans="1:16" ht="28.5" customHeight="1" x14ac:dyDescent="0.25">
      <c r="A313" s="466"/>
      <c r="B313" s="421"/>
      <c r="C313" s="549" t="s">
        <v>419</v>
      </c>
      <c r="D313" s="1461" t="s">
        <v>2641</v>
      </c>
      <c r="E313" s="1428"/>
      <c r="F313" s="1428"/>
      <c r="G313" s="1428"/>
      <c r="H313" s="1428"/>
      <c r="I313" s="1436"/>
      <c r="J313" s="1462" t="s">
        <v>2993</v>
      </c>
      <c r="K313" s="1436"/>
      <c r="L313" s="1478"/>
      <c r="M313" s="1478"/>
      <c r="N313" s="1454"/>
      <c r="O313" s="1475"/>
      <c r="P313" s="1475"/>
    </row>
    <row r="314" spans="1:16" ht="28.5" customHeight="1" x14ac:dyDescent="0.25">
      <c r="A314" s="466"/>
      <c r="B314" s="421"/>
      <c r="C314" s="549" t="s">
        <v>509</v>
      </c>
      <c r="D314" s="1461" t="s">
        <v>2646</v>
      </c>
      <c r="E314" s="1428"/>
      <c r="F314" s="1428"/>
      <c r="G314" s="1428"/>
      <c r="H314" s="1428"/>
      <c r="I314" s="1436"/>
      <c r="J314" s="1473" t="s">
        <v>336</v>
      </c>
      <c r="K314" s="1436"/>
      <c r="L314" s="1478"/>
      <c r="M314" s="1478"/>
      <c r="N314" s="1454"/>
      <c r="O314" s="1475"/>
      <c r="P314" s="1475"/>
    </row>
    <row r="315" spans="1:16" ht="28.5" customHeight="1" x14ac:dyDescent="0.25">
      <c r="A315" s="466"/>
      <c r="B315" s="419"/>
      <c r="C315" s="549" t="s">
        <v>511</v>
      </c>
      <c r="D315" s="1457" t="s">
        <v>2643</v>
      </c>
      <c r="E315" s="1428"/>
      <c r="F315" s="1428"/>
      <c r="G315" s="1428"/>
      <c r="H315" s="2128" t="s">
        <v>4098</v>
      </c>
      <c r="I315" s="1428"/>
      <c r="J315" s="1428"/>
      <c r="K315" s="1436"/>
      <c r="L315" s="1478"/>
      <c r="M315" s="1478"/>
      <c r="N315" s="1454"/>
      <c r="O315" s="1475"/>
      <c r="P315" s="1475"/>
    </row>
    <row r="316" spans="1:16" ht="28.5" customHeight="1" x14ac:dyDescent="0.25">
      <c r="A316" s="466"/>
      <c r="B316" s="421"/>
      <c r="C316" s="549" t="s">
        <v>513</v>
      </c>
      <c r="D316" s="1457" t="s">
        <v>2650</v>
      </c>
      <c r="E316" s="1428"/>
      <c r="F316" s="1428"/>
      <c r="G316" s="1428"/>
      <c r="H316" s="1428"/>
      <c r="I316" s="1428"/>
      <c r="J316" s="1462">
        <v>0</v>
      </c>
      <c r="K316" s="1436"/>
      <c r="L316" s="1478"/>
      <c r="M316" s="1478"/>
      <c r="N316" s="1454"/>
      <c r="O316" s="1475"/>
      <c r="P316" s="1475"/>
    </row>
    <row r="317" spans="1:16" ht="39.75" customHeight="1" x14ac:dyDescent="0.25">
      <c r="A317" s="466"/>
      <c r="B317" s="421" t="s">
        <v>409</v>
      </c>
      <c r="C317" s="1461" t="s">
        <v>2651</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2641</v>
      </c>
      <c r="E318" s="1428"/>
      <c r="F318" s="1428"/>
      <c r="G318" s="1428"/>
      <c r="H318" s="1428"/>
      <c r="I318" s="1436"/>
      <c r="J318" s="1462" t="s">
        <v>2993</v>
      </c>
      <c r="K318" s="1436"/>
      <c r="L318" s="1478"/>
      <c r="M318" s="1478"/>
      <c r="N318" s="1454"/>
      <c r="O318" s="1475"/>
      <c r="P318" s="1475"/>
    </row>
    <row r="319" spans="1:16" ht="28.5" customHeight="1" x14ac:dyDescent="0.25">
      <c r="A319" s="466"/>
      <c r="B319" s="421"/>
      <c r="C319" s="549" t="s">
        <v>509</v>
      </c>
      <c r="D319" s="1461" t="s">
        <v>2646</v>
      </c>
      <c r="E319" s="1428"/>
      <c r="F319" s="1428"/>
      <c r="G319" s="1428"/>
      <c r="H319" s="1428"/>
      <c r="I319" s="1436"/>
      <c r="J319" s="1473" t="s">
        <v>336</v>
      </c>
      <c r="K319" s="1436"/>
      <c r="L319" s="1478"/>
      <c r="M319" s="1478"/>
      <c r="N319" s="1454"/>
      <c r="O319" s="1475"/>
      <c r="P319" s="1475"/>
    </row>
    <row r="320" spans="1:16" ht="28.5" customHeight="1" x14ac:dyDescent="0.25">
      <c r="A320" s="466"/>
      <c r="B320" s="419"/>
      <c r="C320" s="549" t="s">
        <v>511</v>
      </c>
      <c r="D320" s="1457" t="s">
        <v>2643</v>
      </c>
      <c r="E320" s="1428"/>
      <c r="F320" s="1428"/>
      <c r="G320" s="1428"/>
      <c r="H320" s="2129" t="s">
        <v>4099</v>
      </c>
      <c r="I320" s="1428"/>
      <c r="J320" s="1428"/>
      <c r="K320" s="1436"/>
      <c r="L320" s="1478"/>
      <c r="M320" s="1478"/>
      <c r="N320" s="1454"/>
      <c r="O320" s="1475"/>
      <c r="P320" s="1475"/>
    </row>
    <row r="321" spans="1:16" ht="28.5" customHeight="1" x14ac:dyDescent="0.25">
      <c r="A321" s="466"/>
      <c r="B321" s="421"/>
      <c r="C321" s="549" t="s">
        <v>513</v>
      </c>
      <c r="D321" s="1457" t="s">
        <v>2650</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2417</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2641</v>
      </c>
      <c r="E323" s="1428"/>
      <c r="F323" s="1428"/>
      <c r="G323" s="1428"/>
      <c r="H323" s="1428"/>
      <c r="I323" s="1436"/>
      <c r="J323" s="1462" t="s">
        <v>2993</v>
      </c>
      <c r="K323" s="1436"/>
      <c r="L323" s="1478"/>
      <c r="M323" s="1478"/>
      <c r="N323" s="1454"/>
      <c r="O323" s="1475"/>
      <c r="P323" s="1475"/>
    </row>
    <row r="324" spans="1:16" ht="28.5" customHeight="1" x14ac:dyDescent="0.25">
      <c r="A324" s="466"/>
      <c r="B324" s="421"/>
      <c r="C324" s="549" t="s">
        <v>509</v>
      </c>
      <c r="D324" s="1461" t="s">
        <v>2646</v>
      </c>
      <c r="E324" s="1428"/>
      <c r="F324" s="1428"/>
      <c r="G324" s="1428"/>
      <c r="H324" s="1428"/>
      <c r="I324" s="1436"/>
      <c r="J324" s="1473" t="s">
        <v>336</v>
      </c>
      <c r="K324" s="1436"/>
      <c r="L324" s="1478"/>
      <c r="M324" s="1478"/>
      <c r="N324" s="1454"/>
      <c r="O324" s="1475"/>
      <c r="P324" s="1475"/>
    </row>
    <row r="325" spans="1:16" ht="28.5" customHeight="1" x14ac:dyDescent="0.25">
      <c r="A325" s="466"/>
      <c r="B325" s="421"/>
      <c r="C325" s="549" t="s">
        <v>511</v>
      </c>
      <c r="D325" s="1457" t="s">
        <v>2643</v>
      </c>
      <c r="E325" s="1428"/>
      <c r="F325" s="1428"/>
      <c r="G325" s="1428"/>
      <c r="H325" s="2129" t="s">
        <v>4100</v>
      </c>
      <c r="I325" s="1428"/>
      <c r="J325" s="1428"/>
      <c r="K325" s="1436"/>
      <c r="L325" s="1478"/>
      <c r="M325" s="1478"/>
      <c r="N325" s="1454"/>
      <c r="O325" s="1475"/>
      <c r="P325" s="1475"/>
    </row>
    <row r="326" spans="1:16" ht="28.5" customHeight="1" x14ac:dyDescent="0.25">
      <c r="A326" s="466"/>
      <c r="B326" s="421"/>
      <c r="C326" s="549" t="s">
        <v>513</v>
      </c>
      <c r="D326" s="1457" t="s">
        <v>2653</v>
      </c>
      <c r="E326" s="1428"/>
      <c r="F326" s="1428"/>
      <c r="G326" s="1428"/>
      <c r="H326" s="1428"/>
      <c r="I326" s="1428"/>
      <c r="J326" s="1462">
        <v>0</v>
      </c>
      <c r="K326" s="1436"/>
      <c r="L326" s="1478"/>
      <c r="M326" s="1478"/>
      <c r="N326" s="1454"/>
      <c r="O326" s="1475"/>
      <c r="P326" s="1475"/>
    </row>
    <row r="327" spans="1:16" ht="25.5" customHeight="1" x14ac:dyDescent="0.25">
      <c r="A327" s="466"/>
      <c r="B327" s="421" t="s">
        <v>414</v>
      </c>
      <c r="C327" s="1461" t="s">
        <v>2418</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2641</v>
      </c>
      <c r="E328" s="1428"/>
      <c r="F328" s="1428"/>
      <c r="G328" s="1428"/>
      <c r="H328" s="1428"/>
      <c r="I328" s="1436"/>
      <c r="J328" s="1462" t="s">
        <v>2993</v>
      </c>
      <c r="K328" s="1436"/>
      <c r="L328" s="1478"/>
      <c r="M328" s="1478"/>
      <c r="N328" s="1454"/>
      <c r="O328" s="1475"/>
      <c r="P328" s="1475"/>
    </row>
    <row r="329" spans="1:16" ht="28.5" customHeight="1" x14ac:dyDescent="0.25">
      <c r="A329" s="466"/>
      <c r="B329" s="421"/>
      <c r="C329" s="549" t="s">
        <v>509</v>
      </c>
      <c r="D329" s="1461" t="s">
        <v>2646</v>
      </c>
      <c r="E329" s="1428"/>
      <c r="F329" s="1428"/>
      <c r="G329" s="1428"/>
      <c r="H329" s="1428"/>
      <c r="I329" s="1436"/>
      <c r="J329" s="1473" t="s">
        <v>2652</v>
      </c>
      <c r="K329" s="1436"/>
      <c r="L329" s="1478"/>
      <c r="M329" s="1478"/>
      <c r="N329" s="1454"/>
      <c r="O329" s="1475"/>
      <c r="P329" s="1475"/>
    </row>
    <row r="330" spans="1:16" ht="28.5" customHeight="1" x14ac:dyDescent="0.25">
      <c r="A330" s="466"/>
      <c r="B330" s="421"/>
      <c r="C330" s="549" t="s">
        <v>511</v>
      </c>
      <c r="D330" s="1457" t="s">
        <v>2643</v>
      </c>
      <c r="E330" s="1428"/>
      <c r="F330" s="1428"/>
      <c r="G330" s="1428"/>
      <c r="H330" s="2128" t="s">
        <v>4101</v>
      </c>
      <c r="I330" s="1428"/>
      <c r="J330" s="1428"/>
      <c r="K330" s="1436"/>
      <c r="L330" s="1478"/>
      <c r="M330" s="1478"/>
      <c r="N330" s="1454"/>
      <c r="O330" s="1475"/>
      <c r="P330" s="1475"/>
    </row>
    <row r="331" spans="1:16" ht="28.5" customHeight="1" x14ac:dyDescent="0.25">
      <c r="A331" s="466"/>
      <c r="B331" s="421"/>
      <c r="C331" s="549" t="s">
        <v>513</v>
      </c>
      <c r="D331" s="1457" t="s">
        <v>2655</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2656</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2641</v>
      </c>
      <c r="E333" s="1428"/>
      <c r="F333" s="1428"/>
      <c r="G333" s="1428"/>
      <c r="H333" s="1428"/>
      <c r="I333" s="1436"/>
      <c r="J333" s="1462" t="s">
        <v>2993</v>
      </c>
      <c r="K333" s="1436"/>
      <c r="L333" s="1478"/>
      <c r="M333" s="1478"/>
      <c r="N333" s="1454"/>
      <c r="O333" s="1475"/>
      <c r="P333" s="1475"/>
    </row>
    <row r="334" spans="1:16" ht="28.5" customHeight="1" x14ac:dyDescent="0.25">
      <c r="A334" s="466"/>
      <c r="B334" s="421"/>
      <c r="C334" s="549" t="s">
        <v>509</v>
      </c>
      <c r="D334" s="1461" t="s">
        <v>2646</v>
      </c>
      <c r="E334" s="1428"/>
      <c r="F334" s="1428"/>
      <c r="G334" s="1428"/>
      <c r="H334" s="1428"/>
      <c r="I334" s="1436"/>
      <c r="J334" s="1473" t="s">
        <v>336</v>
      </c>
      <c r="K334" s="1436"/>
      <c r="L334" s="1478"/>
      <c r="M334" s="1478"/>
      <c r="N334" s="1454"/>
      <c r="O334" s="1475"/>
      <c r="P334" s="1475"/>
    </row>
    <row r="335" spans="1:16" ht="28.5" customHeight="1" x14ac:dyDescent="0.25">
      <c r="A335" s="466"/>
      <c r="B335" s="419"/>
      <c r="C335" s="509" t="s">
        <v>511</v>
      </c>
      <c r="D335" s="1457" t="s">
        <v>2643</v>
      </c>
      <c r="E335" s="1428"/>
      <c r="F335" s="1428"/>
      <c r="G335" s="1428"/>
      <c r="H335" s="1474" t="s">
        <v>4102</v>
      </c>
      <c r="I335" s="1428"/>
      <c r="J335" s="1428"/>
      <c r="K335" s="1436"/>
      <c r="L335" s="1478"/>
      <c r="M335" s="1478"/>
      <c r="N335" s="1454"/>
      <c r="O335" s="1475"/>
      <c r="P335" s="1475"/>
    </row>
    <row r="336" spans="1:16" ht="28.5" customHeight="1" x14ac:dyDescent="0.25">
      <c r="A336" s="466"/>
      <c r="B336" s="549"/>
      <c r="C336" s="549" t="s">
        <v>513</v>
      </c>
      <c r="D336" s="1457" t="s">
        <v>2657</v>
      </c>
      <c r="E336" s="1428"/>
      <c r="F336" s="1428"/>
      <c r="G336" s="1428"/>
      <c r="H336" s="1428"/>
      <c r="I336" s="1428"/>
      <c r="J336" s="1462">
        <v>0</v>
      </c>
      <c r="K336" s="1436"/>
      <c r="L336" s="1479"/>
      <c r="M336" s="1479"/>
      <c r="N336" s="1481"/>
      <c r="O336" s="1471"/>
      <c r="P336" s="1471"/>
    </row>
    <row r="337" spans="1:16" ht="54" customHeight="1" x14ac:dyDescent="0.25">
      <c r="A337" s="466"/>
      <c r="B337" s="550" t="s">
        <v>746</v>
      </c>
      <c r="C337" s="1457" t="s">
        <v>2658</v>
      </c>
      <c r="D337" s="1428"/>
      <c r="E337" s="1428"/>
      <c r="F337" s="1428"/>
      <c r="G337" s="1428"/>
      <c r="H337" s="1" t="s">
        <v>58</v>
      </c>
      <c r="I337" s="552" t="s">
        <v>2659</v>
      </c>
      <c r="J337" s="1458" t="s">
        <v>93</v>
      </c>
      <c r="K337" s="1428"/>
      <c r="L337" s="1428"/>
      <c r="M337" s="1428"/>
      <c r="N337" s="1429"/>
      <c r="O337" s="378" t="s">
        <v>2268</v>
      </c>
      <c r="P337" s="378" t="s">
        <v>4103</v>
      </c>
    </row>
    <row r="338" spans="1:16" ht="107.25" customHeight="1" x14ac:dyDescent="0.25">
      <c r="A338" s="466"/>
      <c r="B338" s="550" t="s">
        <v>749</v>
      </c>
      <c r="C338" s="1459" t="s">
        <v>2660</v>
      </c>
      <c r="D338" s="1448"/>
      <c r="E338" s="1448"/>
      <c r="F338" s="1448"/>
      <c r="G338" s="1445"/>
      <c r="H338" s="12" t="s">
        <v>58</v>
      </c>
      <c r="I338" s="547" t="s">
        <v>2318</v>
      </c>
      <c r="J338" s="1460"/>
      <c r="K338" s="1428"/>
      <c r="L338" s="1428"/>
      <c r="M338" s="1428"/>
      <c r="N338" s="1429"/>
      <c r="O338" s="1470" t="s">
        <v>3004</v>
      </c>
      <c r="P338" s="1470"/>
    </row>
    <row r="339" spans="1:16" ht="65.25" customHeight="1" x14ac:dyDescent="0.25">
      <c r="A339" s="466"/>
      <c r="B339" s="419" t="s">
        <v>395</v>
      </c>
      <c r="C339" s="1459" t="s">
        <v>2661</v>
      </c>
      <c r="D339" s="1448"/>
      <c r="E339" s="1448"/>
      <c r="F339" s="1448"/>
      <c r="G339" s="1445"/>
      <c r="H339" s="1700" t="s">
        <v>93</v>
      </c>
      <c r="I339" s="1428"/>
      <c r="J339" s="1428"/>
      <c r="K339" s="1428"/>
      <c r="L339" s="1428"/>
      <c r="M339" s="1428"/>
      <c r="N339" s="1436"/>
      <c r="O339" s="1471"/>
      <c r="P339" s="1471"/>
    </row>
    <row r="340" spans="1:16" ht="60.75" customHeight="1" thickBot="1" x14ac:dyDescent="0.3">
      <c r="A340" s="466"/>
      <c r="B340" s="553" t="s">
        <v>752</v>
      </c>
      <c r="C340" s="1461" t="s">
        <v>2662</v>
      </c>
      <c r="D340" s="1428"/>
      <c r="E340" s="1428"/>
      <c r="F340" s="1428"/>
      <c r="G340" s="1436"/>
      <c r="H340" s="1462" t="s">
        <v>3006</v>
      </c>
      <c r="I340" s="1436"/>
      <c r="J340" s="1463" t="s">
        <v>2318</v>
      </c>
      <c r="K340" s="1906"/>
      <c r="L340" s="1448"/>
      <c r="M340" s="1448"/>
      <c r="N340" s="1466"/>
      <c r="O340" s="1421" t="s">
        <v>3004</v>
      </c>
      <c r="P340" s="1421"/>
    </row>
    <row r="341" spans="1:16" ht="42" customHeight="1" thickBot="1" x14ac:dyDescent="0.3">
      <c r="A341" s="466"/>
      <c r="B341" s="5" t="s">
        <v>395</v>
      </c>
      <c r="C341" s="1459" t="s">
        <v>2663</v>
      </c>
      <c r="D341" s="1448"/>
      <c r="E341" s="1448"/>
      <c r="F341" s="1448"/>
      <c r="G341" s="1445"/>
      <c r="H341" s="1426" t="s">
        <v>3010</v>
      </c>
      <c r="I341" s="1425"/>
      <c r="J341" s="1464"/>
      <c r="K341" s="1468"/>
      <c r="L341" s="1468"/>
      <c r="M341" s="1468"/>
      <c r="N341" s="1469"/>
      <c r="O341" s="1422"/>
      <c r="P341" s="1422"/>
    </row>
    <row r="342" spans="1:16" ht="63" customHeight="1" thickBot="1" x14ac:dyDescent="0.3">
      <c r="B342" s="876" t="s">
        <v>2664</v>
      </c>
      <c r="C342" s="1907" t="s">
        <v>2665</v>
      </c>
      <c r="D342" s="1431"/>
      <c r="E342" s="1431"/>
      <c r="F342" s="1431"/>
      <c r="G342" s="1442"/>
      <c r="H342" s="1885" t="s">
        <v>4104</v>
      </c>
      <c r="I342" s="1431"/>
      <c r="J342" s="1431"/>
      <c r="K342" s="1431"/>
      <c r="L342" s="1431"/>
      <c r="M342" s="1431"/>
      <c r="N342" s="1433"/>
      <c r="O342" s="1432"/>
      <c r="P342" s="1433"/>
    </row>
    <row r="343" spans="1:16" ht="24" customHeight="1" thickBot="1" x14ac:dyDescent="0.3">
      <c r="B343" s="1434" t="s">
        <v>2667</v>
      </c>
      <c r="C343" s="1431"/>
      <c r="D343" s="1431"/>
      <c r="E343" s="1431"/>
      <c r="F343" s="1431"/>
      <c r="G343" s="1431"/>
      <c r="H343" s="1431"/>
      <c r="I343" s="1431"/>
      <c r="J343" s="1431"/>
      <c r="K343" s="1431"/>
      <c r="L343" s="1431"/>
      <c r="M343" s="1431"/>
      <c r="N343" s="1431"/>
      <c r="O343" s="1431"/>
      <c r="P343" s="1433"/>
    </row>
    <row r="344" spans="1:16" ht="209.25" customHeight="1" x14ac:dyDescent="0.25">
      <c r="A344" s="466"/>
      <c r="B344" s="516" t="s">
        <v>756</v>
      </c>
      <c r="C344" s="1502" t="s">
        <v>2668</v>
      </c>
      <c r="D344" s="1484"/>
      <c r="E344" s="1484"/>
      <c r="F344" s="1484"/>
      <c r="G344" s="1456"/>
      <c r="H344" s="1503" t="s">
        <v>58</v>
      </c>
      <c r="I344" s="1456"/>
      <c r="J344" s="877" t="s">
        <v>2318</v>
      </c>
      <c r="K344" s="2046" t="s">
        <v>4105</v>
      </c>
      <c r="L344" s="1439"/>
      <c r="M344" s="1439"/>
      <c r="N344" s="1440"/>
      <c r="O344" s="1904"/>
      <c r="P344" s="1454"/>
    </row>
    <row r="345" spans="1:16" ht="72.75" customHeight="1" x14ac:dyDescent="0.25">
      <c r="A345" s="466"/>
      <c r="B345" s="553" t="s">
        <v>758</v>
      </c>
      <c r="C345" s="1461" t="s">
        <v>2669</v>
      </c>
      <c r="D345" s="1428"/>
      <c r="E345" s="1428"/>
      <c r="F345" s="1428"/>
      <c r="G345" s="1436"/>
      <c r="H345" s="1462" t="s">
        <v>2364</v>
      </c>
      <c r="I345" s="1436"/>
      <c r="J345" s="547" t="s">
        <v>2318</v>
      </c>
      <c r="K345" s="377"/>
      <c r="L345" s="377"/>
      <c r="M345" s="377"/>
      <c r="N345" s="377"/>
      <c r="O345" s="1453"/>
      <c r="P345" s="1454"/>
    </row>
    <row r="346" spans="1:16" ht="72.75" customHeight="1" x14ac:dyDescent="0.25">
      <c r="A346" s="466"/>
      <c r="B346" s="553" t="s">
        <v>760</v>
      </c>
      <c r="C346" s="1461" t="s">
        <v>2672</v>
      </c>
      <c r="D346" s="1428"/>
      <c r="E346" s="1428"/>
      <c r="F346" s="1428"/>
      <c r="G346" s="1436"/>
      <c r="H346" s="1462" t="s">
        <v>2265</v>
      </c>
      <c r="I346" s="1436"/>
      <c r="J346" s="547" t="s">
        <v>2318</v>
      </c>
      <c r="K346" s="2125" t="s">
        <v>4106</v>
      </c>
      <c r="L346" s="1428"/>
      <c r="M346" s="1428"/>
      <c r="N346" s="1429"/>
      <c r="O346" s="1453"/>
      <c r="P346" s="1454"/>
    </row>
    <row r="347" spans="1:16" ht="72.75" customHeight="1" x14ac:dyDescent="0.25">
      <c r="A347" s="466"/>
      <c r="B347" s="553" t="s">
        <v>762</v>
      </c>
      <c r="C347" s="1461" t="s">
        <v>2674</v>
      </c>
      <c r="D347" s="1428"/>
      <c r="E347" s="1428"/>
      <c r="F347" s="1428"/>
      <c r="G347" s="1436"/>
      <c r="H347" s="1503" t="s">
        <v>4107</v>
      </c>
      <c r="I347" s="1456"/>
      <c r="J347" s="547" t="s">
        <v>2318</v>
      </c>
      <c r="K347" s="2125" t="s">
        <v>4108</v>
      </c>
      <c r="L347" s="1428"/>
      <c r="M347" s="1428"/>
      <c r="N347" s="1429"/>
      <c r="O347" s="1453"/>
      <c r="P347" s="1454"/>
    </row>
    <row r="348" spans="1:16" ht="64.5" customHeight="1" x14ac:dyDescent="0.25">
      <c r="A348" s="466"/>
      <c r="B348" s="553" t="s">
        <v>764</v>
      </c>
      <c r="C348" s="1461" t="s">
        <v>2677</v>
      </c>
      <c r="D348" s="1428"/>
      <c r="E348" s="1428"/>
      <c r="F348" s="1428"/>
      <c r="G348" s="1436"/>
      <c r="H348" s="1696" t="s">
        <v>4109</v>
      </c>
      <c r="I348" s="1450"/>
      <c r="J348" s="547" t="s">
        <v>2318</v>
      </c>
      <c r="K348" s="2125" t="s">
        <v>4110</v>
      </c>
      <c r="L348" s="1428"/>
      <c r="M348" s="1428"/>
      <c r="N348" s="1429"/>
      <c r="O348" s="1453"/>
      <c r="P348" s="1454"/>
    </row>
    <row r="349" spans="1:16" ht="63.75" customHeight="1" x14ac:dyDescent="0.25">
      <c r="A349" s="466"/>
      <c r="B349" s="553" t="s">
        <v>766</v>
      </c>
      <c r="C349" s="1461" t="s">
        <v>2680</v>
      </c>
      <c r="D349" s="1428"/>
      <c r="E349" s="1428"/>
      <c r="F349" s="1428"/>
      <c r="G349" s="1436"/>
      <c r="H349" s="1499" t="s">
        <v>4111</v>
      </c>
      <c r="I349" s="1445"/>
      <c r="J349" s="547" t="s">
        <v>2318</v>
      </c>
      <c r="K349" s="394"/>
      <c r="L349" s="394"/>
      <c r="M349" s="394"/>
      <c r="N349" s="394"/>
      <c r="O349" s="1453"/>
      <c r="P349" s="1454"/>
    </row>
    <row r="350" spans="1:16" ht="231" customHeight="1" x14ac:dyDescent="0.25">
      <c r="A350" s="466"/>
      <c r="B350" s="553" t="s">
        <v>768</v>
      </c>
      <c r="C350" s="1461" t="s">
        <v>2682</v>
      </c>
      <c r="D350" s="1428"/>
      <c r="E350" s="1428"/>
      <c r="F350" s="1428"/>
      <c r="G350" s="1436"/>
      <c r="H350" s="1957" t="s">
        <v>4112</v>
      </c>
      <c r="I350" s="1445"/>
      <c r="J350" s="547" t="s">
        <v>2318</v>
      </c>
      <c r="K350" s="2126" t="s">
        <v>4113</v>
      </c>
      <c r="L350" s="1701"/>
      <c r="M350" s="1701"/>
      <c r="N350" s="1701"/>
      <c r="O350" s="1453"/>
      <c r="P350" s="1454"/>
    </row>
    <row r="351" spans="1:16" ht="141" customHeight="1" thickBot="1" x14ac:dyDescent="0.3">
      <c r="A351" s="466"/>
      <c r="B351" s="550" t="s">
        <v>770</v>
      </c>
      <c r="C351" s="1476" t="s">
        <v>2685</v>
      </c>
      <c r="D351" s="1448"/>
      <c r="E351" s="1448"/>
      <c r="F351" s="1448"/>
      <c r="G351" s="1448"/>
      <c r="H351" s="2060" t="s">
        <v>4114</v>
      </c>
      <c r="I351" s="1436"/>
      <c r="J351" s="555" t="s">
        <v>2318</v>
      </c>
      <c r="K351" s="2127"/>
      <c r="L351" s="1448"/>
      <c r="M351" s="1448"/>
      <c r="N351" s="1448"/>
      <c r="O351" s="1453"/>
      <c r="P351" s="1454"/>
    </row>
    <row r="352" spans="1:16" ht="31.5" customHeight="1" thickBot="1" x14ac:dyDescent="0.45">
      <c r="B352" s="1443" t="s">
        <v>2688</v>
      </c>
      <c r="C352" s="1431"/>
      <c r="D352" s="1431"/>
      <c r="E352" s="1431"/>
      <c r="F352" s="1431"/>
      <c r="G352" s="1431"/>
      <c r="H352" s="1431"/>
      <c r="I352" s="1431"/>
      <c r="J352" s="1431"/>
      <c r="K352" s="1431"/>
      <c r="L352" s="1431"/>
      <c r="M352" s="1431"/>
      <c r="N352" s="1431"/>
      <c r="O352" s="1431"/>
      <c r="P352" s="556"/>
    </row>
  </sheetData>
  <mergeCells count="857">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D71:E71"/>
    <mergeCell ref="F71:G71"/>
    <mergeCell ref="H71:H79"/>
    <mergeCell ref="I71:N79"/>
    <mergeCell ref="O71:O79"/>
    <mergeCell ref="D77:E77"/>
    <mergeCell ref="F77:G77"/>
    <mergeCell ref="D78:E78"/>
    <mergeCell ref="F78:G78"/>
    <mergeCell ref="D79:E79"/>
    <mergeCell ref="F79:G79"/>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C82:G82"/>
    <mergeCell ref="I82:J82"/>
    <mergeCell ref="K82:N82"/>
    <mergeCell ref="B83:E87"/>
    <mergeCell ref="F83:H83"/>
    <mergeCell ref="I83:J83"/>
    <mergeCell ref="K83:N83"/>
    <mergeCell ref="I87:J87"/>
    <mergeCell ref="K87:N87"/>
    <mergeCell ref="C94:F94"/>
    <mergeCell ref="O83:O87"/>
    <mergeCell ref="P83:P87"/>
    <mergeCell ref="F84:H84"/>
    <mergeCell ref="I84:J84"/>
    <mergeCell ref="K84:N86"/>
    <mergeCell ref="F85:H85"/>
    <mergeCell ref="I85:J85"/>
    <mergeCell ref="F86:H86"/>
    <mergeCell ref="I86:J86"/>
    <mergeCell ref="F87:H87"/>
    <mergeCell ref="L97:N97"/>
    <mergeCell ref="B88:P88"/>
    <mergeCell ref="C89:N89"/>
    <mergeCell ref="O89:O109"/>
    <mergeCell ref="P89:P91"/>
    <mergeCell ref="B90:F91"/>
    <mergeCell ref="G90:N90"/>
    <mergeCell ref="G91:H91"/>
    <mergeCell ref="I91:J91"/>
    <mergeCell ref="L91:N91"/>
    <mergeCell ref="C92:F92"/>
    <mergeCell ref="I94:J94"/>
    <mergeCell ref="L94:N94"/>
    <mergeCell ref="C95:F95"/>
    <mergeCell ref="G95:H95"/>
    <mergeCell ref="I95:J95"/>
    <mergeCell ref="L95:N95"/>
    <mergeCell ref="G92:H92"/>
    <mergeCell ref="I92:J92"/>
    <mergeCell ref="L92:N92"/>
    <mergeCell ref="C93:F93"/>
    <mergeCell ref="G93:H93"/>
    <mergeCell ref="I93:J93"/>
    <mergeCell ref="L93:N93"/>
    <mergeCell ref="C100:F100"/>
    <mergeCell ref="G100:H100"/>
    <mergeCell ref="I100:J100"/>
    <mergeCell ref="L100:N100"/>
    <mergeCell ref="C101:F101"/>
    <mergeCell ref="G101:H101"/>
    <mergeCell ref="I101:J101"/>
    <mergeCell ref="L101:N101"/>
    <mergeCell ref="G94:H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C105:N105"/>
    <mergeCell ref="C106:D106"/>
    <mergeCell ref="E106:F106"/>
    <mergeCell ref="G106:H106"/>
    <mergeCell ref="I106:J106"/>
    <mergeCell ref="K106:L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8:D108"/>
    <mergeCell ref="E108:F108"/>
    <mergeCell ref="G108:H108"/>
    <mergeCell ref="I108:J108"/>
    <mergeCell ref="K108:L108"/>
    <mergeCell ref="M108:N108"/>
    <mergeCell ref="P92:P109"/>
    <mergeCell ref="M106:N106"/>
    <mergeCell ref="C107:D107"/>
    <mergeCell ref="E107:F107"/>
    <mergeCell ref="G107:H107"/>
    <mergeCell ref="I107:J107"/>
    <mergeCell ref="K107:L107"/>
    <mergeCell ref="M107:N107"/>
    <mergeCell ref="C104:F104"/>
    <mergeCell ref="G104:H104"/>
    <mergeCell ref="I104:J104"/>
    <mergeCell ref="L104:N10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3:N143"/>
    <mergeCell ref="C144:E144"/>
    <mergeCell ref="G144:K150"/>
    <mergeCell ref="L144:N144"/>
    <mergeCell ref="C145:E145"/>
    <mergeCell ref="L145:N145"/>
    <mergeCell ref="C146:E146"/>
    <mergeCell ref="L146:N146"/>
    <mergeCell ref="C147:E147"/>
    <mergeCell ref="L147:N147"/>
    <mergeCell ref="G140:K143"/>
    <mergeCell ref="L140:N140"/>
    <mergeCell ref="C141:E141"/>
    <mergeCell ref="L141:N141"/>
    <mergeCell ref="C142:E142"/>
    <mergeCell ref="L142:N142"/>
    <mergeCell ref="C143:E143"/>
    <mergeCell ref="P151:P162"/>
    <mergeCell ref="C152:E152"/>
    <mergeCell ref="G152:N152"/>
    <mergeCell ref="C153:E153"/>
    <mergeCell ref="G153:N153"/>
    <mergeCell ref="C154:E154"/>
    <mergeCell ref="G154:N154"/>
    <mergeCell ref="C148:E148"/>
    <mergeCell ref="L148:N148"/>
    <mergeCell ref="C149:E149"/>
    <mergeCell ref="L149:N149"/>
    <mergeCell ref="C150:E150"/>
    <mergeCell ref="L150:N150"/>
    <mergeCell ref="O139:O150"/>
    <mergeCell ref="P139:P150"/>
    <mergeCell ref="C140:E14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C172:E172"/>
    <mergeCell ref="G172:K172"/>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L172:N172"/>
    <mergeCell ref="C175:E175"/>
    <mergeCell ref="G175:N175"/>
    <mergeCell ref="O175:O186"/>
    <mergeCell ref="P175:P186"/>
    <mergeCell ref="C176:E176"/>
    <mergeCell ref="G176:N177"/>
    <mergeCell ref="C177:E177"/>
    <mergeCell ref="C178:E178"/>
    <mergeCell ref="G178:N178"/>
    <mergeCell ref="C179:E179"/>
    <mergeCell ref="C183:E183"/>
    <mergeCell ref="G183:N183"/>
    <mergeCell ref="C184:E184"/>
    <mergeCell ref="G184:N184"/>
    <mergeCell ref="C185:E185"/>
    <mergeCell ref="G185:N185"/>
    <mergeCell ref="G179:N179"/>
    <mergeCell ref="C180:E180"/>
    <mergeCell ref="G180:N180"/>
    <mergeCell ref="C181:E181"/>
    <mergeCell ref="G181:N181"/>
    <mergeCell ref="C182:E182"/>
    <mergeCell ref="G182:N182"/>
    <mergeCell ref="C186:E186"/>
    <mergeCell ref="G186:N186"/>
    <mergeCell ref="C187:G187"/>
    <mergeCell ref="H187:J187"/>
    <mergeCell ref="K187:K193"/>
    <mergeCell ref="L187:N193"/>
    <mergeCell ref="H192:J192"/>
    <mergeCell ref="C193:G193"/>
    <mergeCell ref="H193:J193"/>
    <mergeCell ref="O187:O193"/>
    <mergeCell ref="P187:P193"/>
    <mergeCell ref="C188:J188"/>
    <mergeCell ref="D189:G189"/>
    <mergeCell ref="H189:J189"/>
    <mergeCell ref="D190:G190"/>
    <mergeCell ref="H190:J190"/>
    <mergeCell ref="D191:G191"/>
    <mergeCell ref="H191:J191"/>
    <mergeCell ref="D192:G192"/>
    <mergeCell ref="P194:P198"/>
    <mergeCell ref="C195:G195"/>
    <mergeCell ref="H195:J195"/>
    <mergeCell ref="K195:K202"/>
    <mergeCell ref="L195:N202"/>
    <mergeCell ref="C196:G196"/>
    <mergeCell ref="H196:J196"/>
    <mergeCell ref="C197:G197"/>
    <mergeCell ref="P199:P200"/>
    <mergeCell ref="C200:E200"/>
    <mergeCell ref="F200:J200"/>
    <mergeCell ref="C201:G201"/>
    <mergeCell ref="H201:J201"/>
    <mergeCell ref="O201:O202"/>
    <mergeCell ref="P201:P202"/>
    <mergeCell ref="C202:G202"/>
    <mergeCell ref="O203:O219"/>
    <mergeCell ref="H197:J197"/>
    <mergeCell ref="C198:E198"/>
    <mergeCell ref="F198:J198"/>
    <mergeCell ref="C199:G199"/>
    <mergeCell ref="H199:J199"/>
    <mergeCell ref="O199:O200"/>
    <mergeCell ref="C194:N194"/>
    <mergeCell ref="O194:O198"/>
    <mergeCell ref="C219:E219"/>
    <mergeCell ref="F219:K219"/>
    <mergeCell ref="F223:G223"/>
    <mergeCell ref="H202:J202"/>
    <mergeCell ref="C209:J209"/>
    <mergeCell ref="C210:J210"/>
    <mergeCell ref="C211:J211"/>
    <mergeCell ref="C212:J212"/>
    <mergeCell ref="C213:J213"/>
    <mergeCell ref="C214:J214"/>
    <mergeCell ref="C203:N203"/>
    <mergeCell ref="C220:N220"/>
    <mergeCell ref="O220:O226"/>
    <mergeCell ref="H231:N231"/>
    <mergeCell ref="P203:P219"/>
    <mergeCell ref="C204:J204"/>
    <mergeCell ref="L204:L219"/>
    <mergeCell ref="M204:N219"/>
    <mergeCell ref="C205:J205"/>
    <mergeCell ref="C206:J206"/>
    <mergeCell ref="C207:J207"/>
    <mergeCell ref="C208:J208"/>
    <mergeCell ref="P220:P226"/>
    <mergeCell ref="C221:E221"/>
    <mergeCell ref="F221:G221"/>
    <mergeCell ref="H221:H226"/>
    <mergeCell ref="I221:N226"/>
    <mergeCell ref="C222:E222"/>
    <mergeCell ref="F222:G222"/>
    <mergeCell ref="C223:E223"/>
    <mergeCell ref="C215:J215"/>
    <mergeCell ref="C216:J216"/>
    <mergeCell ref="C217:E217"/>
    <mergeCell ref="F217:K217"/>
    <mergeCell ref="C218:J218"/>
    <mergeCell ref="C227:F227"/>
    <mergeCell ref="I227:N227"/>
    <mergeCell ref="B228:N228"/>
    <mergeCell ref="C229:E229"/>
    <mergeCell ref="H229:N229"/>
    <mergeCell ref="C230:E230"/>
    <mergeCell ref="H230:N230"/>
    <mergeCell ref="C231:E231"/>
    <mergeCell ref="C224:E224"/>
    <mergeCell ref="F224:G224"/>
    <mergeCell ref="C225:E225"/>
    <mergeCell ref="F225:G225"/>
    <mergeCell ref="C226:E226"/>
    <mergeCell ref="F226:G226"/>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C232:F232"/>
    <mergeCell ref="H232:N232"/>
    <mergeCell ref="C233:E233"/>
    <mergeCell ref="H233:N233"/>
    <mergeCell ref="C234:E234"/>
    <mergeCell ref="H234:N234"/>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J303:K303"/>
    <mergeCell ref="D304:I304"/>
    <mergeCell ref="J304:K304"/>
    <mergeCell ref="D305:G305"/>
    <mergeCell ref="H305:K305"/>
    <mergeCell ref="D306:I306"/>
    <mergeCell ref="J306:K306"/>
    <mergeCell ref="D319:I319"/>
    <mergeCell ref="J319:K319"/>
    <mergeCell ref="D320:G320"/>
    <mergeCell ref="H320:K320"/>
    <mergeCell ref="D321:I321"/>
    <mergeCell ref="J321:K321"/>
    <mergeCell ref="D315:G315"/>
    <mergeCell ref="H315:K315"/>
    <mergeCell ref="D316:I316"/>
    <mergeCell ref="J316:K316"/>
    <mergeCell ref="P296:P336"/>
    <mergeCell ref="C297:K297"/>
    <mergeCell ref="L297:L336"/>
    <mergeCell ref="M297:N336"/>
    <mergeCell ref="D298:I298"/>
    <mergeCell ref="J298:K298"/>
    <mergeCell ref="D299:I299"/>
    <mergeCell ref="J299:K299"/>
    <mergeCell ref="D300:G300"/>
    <mergeCell ref="H300:K300"/>
    <mergeCell ref="D311:I311"/>
    <mergeCell ref="J311:K311"/>
    <mergeCell ref="C312:J312"/>
    <mergeCell ref="D313:I313"/>
    <mergeCell ref="J313:K313"/>
    <mergeCell ref="D314:I314"/>
    <mergeCell ref="J314:K314"/>
    <mergeCell ref="C307:K307"/>
    <mergeCell ref="D308:I308"/>
    <mergeCell ref="J308:K308"/>
    <mergeCell ref="D309:I309"/>
    <mergeCell ref="J309:K309"/>
    <mergeCell ref="D310:G310"/>
    <mergeCell ref="H310:K310"/>
    <mergeCell ref="C317:J317"/>
    <mergeCell ref="D318:I318"/>
    <mergeCell ref="J318:K318"/>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40:G340"/>
    <mergeCell ref="H340:I340"/>
    <mergeCell ref="J340:J341"/>
    <mergeCell ref="K340:N341"/>
    <mergeCell ref="O340:O341"/>
    <mergeCell ref="P340:P341"/>
    <mergeCell ref="C341:G341"/>
    <mergeCell ref="H341:I341"/>
    <mergeCell ref="C337:G337"/>
    <mergeCell ref="J337:N337"/>
    <mergeCell ref="C338:G338"/>
    <mergeCell ref="J338:N338"/>
    <mergeCell ref="O338:O339"/>
    <mergeCell ref="P338:P339"/>
    <mergeCell ref="C339:G339"/>
    <mergeCell ref="H339:N339"/>
    <mergeCell ref="C346:G346"/>
    <mergeCell ref="H346:I346"/>
    <mergeCell ref="K346:N346"/>
    <mergeCell ref="C347:G347"/>
    <mergeCell ref="H347:I347"/>
    <mergeCell ref="K347:N347"/>
    <mergeCell ref="C342:G342"/>
    <mergeCell ref="H342:N342"/>
    <mergeCell ref="O342:P342"/>
    <mergeCell ref="B343:P343"/>
    <mergeCell ref="C344:G344"/>
    <mergeCell ref="H344:I344"/>
    <mergeCell ref="K344:N344"/>
    <mergeCell ref="O344:P351"/>
    <mergeCell ref="C345:G345"/>
    <mergeCell ref="H345:I345"/>
    <mergeCell ref="C351:G351"/>
    <mergeCell ref="H351:I351"/>
    <mergeCell ref="K351:N351"/>
    <mergeCell ref="B352:O352"/>
    <mergeCell ref="C348:G348"/>
    <mergeCell ref="H348:I348"/>
    <mergeCell ref="K348:N348"/>
    <mergeCell ref="C349:G349"/>
    <mergeCell ref="H349:I349"/>
    <mergeCell ref="C350:G350"/>
    <mergeCell ref="H350:I350"/>
    <mergeCell ref="K350:N350"/>
  </mergeCells>
  <conditionalFormatting sqref="F8:N8">
    <cfRule type="containsBlanks" dxfId="5694" priority="270">
      <formula>LEN(TRIM(F8))=0</formula>
    </cfRule>
    <cfRule type="expression" dxfId="5693" priority="272">
      <formula>$N$13="No"</formula>
    </cfRule>
    <cfRule type="expression" dxfId="5692" priority="273">
      <formula>$N$13="Not applicable"</formula>
    </cfRule>
    <cfRule type="expression" dxfId="5691" priority="274">
      <formula>$N$13="Don't know"</formula>
    </cfRule>
  </conditionalFormatting>
  <conditionalFormatting sqref="H25 G36:H37 H82 H255:I255 H260:I260 H264:I264 H270:I270 O252 H276:H277 O289 O338 H338 H280 O276:O277 O255 O282 O286 F50:J54 H283:H286 G92:N104 H257:I257 H267:I268">
    <cfRule type="containsBlanks" dxfId="5690" priority="271">
      <formula>LEN(TRIM(F25))=0</formula>
    </cfRule>
  </conditionalFormatting>
  <conditionalFormatting sqref="O33 O64:O68 O82 O89 O111 O117 O194 O236 O31 O201:O203 O122:O137 O19:O21 O25:O27">
    <cfRule type="containsBlanks" dxfId="5689" priority="269">
      <formula>LEN(TRIM(O19))=0</formula>
    </cfRule>
  </conditionalFormatting>
  <conditionalFormatting sqref="I36:J37">
    <cfRule type="containsBlanks" dxfId="5688" priority="268">
      <formula>LEN(TRIM(I36))=0</formula>
    </cfRule>
  </conditionalFormatting>
  <conditionalFormatting sqref="F219 K113 F177:F186 K195 K204:K216">
    <cfRule type="containsBlanks" dxfId="5687" priority="267">
      <formula>LEN(TRIM(F113))=0</formula>
    </cfRule>
  </conditionalFormatting>
  <conditionalFormatting sqref="J27">
    <cfRule type="containsBlanks" dxfId="5686" priority="265">
      <formula>LEN(TRIM(J27))=0</formula>
    </cfRule>
  </conditionalFormatting>
  <conditionalFormatting sqref="G111">
    <cfRule type="containsBlanks" dxfId="5685" priority="266">
      <formula>LEN(TRIM(G111))=0</formula>
    </cfRule>
  </conditionalFormatting>
  <conditionalFormatting sqref="J31">
    <cfRule type="containsBlanks" dxfId="5684" priority="264">
      <formula>LEN(TRIM(J31))=0</formula>
    </cfRule>
  </conditionalFormatting>
  <conditionalFormatting sqref="J25">
    <cfRule type="containsBlanks" dxfId="5683" priority="263">
      <formula>LEN(TRIM(J25))=0</formula>
    </cfRule>
  </conditionalFormatting>
  <conditionalFormatting sqref="J33">
    <cfRule type="containsBlanks" dxfId="5682" priority="262">
      <formula>LEN(TRIM(J33))=0</formula>
    </cfRule>
  </conditionalFormatting>
  <conditionalFormatting sqref="K218">
    <cfRule type="containsBlanks" dxfId="5681" priority="255">
      <formula>LEN(TRIM(K218))=0</formula>
    </cfRule>
  </conditionalFormatting>
  <conditionalFormatting sqref="H119 K113">
    <cfRule type="expression" dxfId="5680" priority="260">
      <formula>#REF!="Don't know"</formula>
    </cfRule>
    <cfRule type="expression" dxfId="5679" priority="261">
      <formula>#REF!="No"</formula>
    </cfRule>
  </conditionalFormatting>
  <conditionalFormatting sqref="H119">
    <cfRule type="containsBlanks" dxfId="5678" priority="259">
      <formula>LEN(TRIM(H119))=0</formula>
    </cfRule>
  </conditionalFormatting>
  <conditionalFormatting sqref="H117">
    <cfRule type="containsBlanks" dxfId="5677" priority="256">
      <formula>LEN(TRIM(H117))=0</formula>
    </cfRule>
    <cfRule type="expression" dxfId="5676" priority="257">
      <formula>#REF!="Don't know"</formula>
    </cfRule>
    <cfRule type="expression" dxfId="5675" priority="258">
      <formula>#REF!="No"</formula>
    </cfRule>
  </conditionalFormatting>
  <conditionalFormatting sqref="O6">
    <cfRule type="containsBlanks" dxfId="5674" priority="253">
      <formula>LEN(TRIM(O6))=0</formula>
    </cfRule>
  </conditionalFormatting>
  <conditionalFormatting sqref="H289">
    <cfRule type="containsBlanks" dxfId="5673" priority="254">
      <formula>LEN(TRIM(H289))=0</formula>
    </cfRule>
  </conditionalFormatting>
  <conditionalFormatting sqref="O199:O200">
    <cfRule type="containsBlanks" dxfId="5672" priority="252">
      <formula>LEN(TRIM(O199))=0</formula>
    </cfRule>
  </conditionalFormatting>
  <conditionalFormatting sqref="I40">
    <cfRule type="containsBlanks" dxfId="5671" priority="251">
      <formula>LEN(TRIM(I40))=0</formula>
    </cfRule>
  </conditionalFormatting>
  <conditionalFormatting sqref="G242">
    <cfRule type="containsBlanks" dxfId="5670" priority="235">
      <formula>LEN(TRIM(G242))=0</formula>
    </cfRule>
  </conditionalFormatting>
  <conditionalFormatting sqref="F229">
    <cfRule type="containsBlanks" dxfId="5669" priority="250">
      <formula>LEN(TRIM(F229))=0</formula>
    </cfRule>
  </conditionalFormatting>
  <conditionalFormatting sqref="F236">
    <cfRule type="containsBlanks" dxfId="5668" priority="249">
      <formula>LEN(TRIM(F236))=0</formula>
    </cfRule>
  </conditionalFormatting>
  <conditionalFormatting sqref="F233">
    <cfRule type="containsBlanks" dxfId="5667" priority="248">
      <formula>LEN(TRIM(F233))=0</formula>
    </cfRule>
  </conditionalFormatting>
  <conditionalFormatting sqref="F140:F150">
    <cfRule type="containsBlanks" dxfId="5666" priority="247">
      <formula>LEN(TRIM(F140))=0</formula>
    </cfRule>
  </conditionalFormatting>
  <conditionalFormatting sqref="O151">
    <cfRule type="containsBlanks" dxfId="5665" priority="246">
      <formula>LEN(TRIM(O151))=0</formula>
    </cfRule>
  </conditionalFormatting>
  <conditionalFormatting sqref="F71:F73">
    <cfRule type="containsBlanks" dxfId="5664" priority="245">
      <formula>LEN(TRIM(F71))=0</formula>
    </cfRule>
  </conditionalFormatting>
  <conditionalFormatting sqref="F75:F78">
    <cfRule type="containsBlanks" dxfId="5663" priority="244">
      <formula>LEN(TRIM(F75))=0</formula>
    </cfRule>
  </conditionalFormatting>
  <conditionalFormatting sqref="O187">
    <cfRule type="containsBlanks" dxfId="5662" priority="243">
      <formula>LEN(TRIM(O187))=0</formula>
    </cfRule>
  </conditionalFormatting>
  <conditionalFormatting sqref="H187">
    <cfRule type="containsBlanks" dxfId="5661" priority="240">
      <formula>LEN(TRIM(H187))=0</formula>
    </cfRule>
    <cfRule type="expression" dxfId="5660" priority="241">
      <formula>#REF!="Don't know"</formula>
    </cfRule>
    <cfRule type="expression" dxfId="5659" priority="242">
      <formula>#REF!="No"</formula>
    </cfRule>
  </conditionalFormatting>
  <conditionalFormatting sqref="H340:I340 H341">
    <cfRule type="containsBlanks" dxfId="5658" priority="238">
      <formula>LEN(TRIM(H340))=0</formula>
    </cfRule>
    <cfRule type="containsBlanks" priority="239">
      <formula>LEN(TRIM(H340))=0</formula>
    </cfRule>
  </conditionalFormatting>
  <conditionalFormatting sqref="O242">
    <cfRule type="containsBlanks" dxfId="5657" priority="237">
      <formula>LEN(TRIM(O242))=0</formula>
    </cfRule>
  </conditionalFormatting>
  <conditionalFormatting sqref="G69:J69">
    <cfRule type="containsBlanks" dxfId="5656" priority="234">
      <formula>LEN(TRIM(G69))=0</formula>
    </cfRule>
  </conditionalFormatting>
  <conditionalFormatting sqref="O139">
    <cfRule type="containsBlanks" dxfId="5655" priority="236">
      <formula>LEN(TRIM(O139))=0</formula>
    </cfRule>
  </conditionalFormatting>
  <conditionalFormatting sqref="F221:G221 F223:G223 F222 F225:G225 F224">
    <cfRule type="containsBlanks" dxfId="5654" priority="233">
      <formula>LEN(TRIM(F221))=0</formula>
    </cfRule>
  </conditionalFormatting>
  <conditionalFormatting sqref="O71">
    <cfRule type="containsBlanks" dxfId="5653" priority="220">
      <formula>LEN(TRIM(O71))=0</formula>
    </cfRule>
  </conditionalFormatting>
  <conditionalFormatting sqref="G227">
    <cfRule type="containsBlanks" dxfId="5652" priority="232">
      <formula>LEN(TRIM(G227))=0</formula>
    </cfRule>
  </conditionalFormatting>
  <conditionalFormatting sqref="O220 O227">
    <cfRule type="containsBlanks" dxfId="5651" priority="231">
      <formula>LEN(TRIM(O220))=0</formula>
    </cfRule>
  </conditionalFormatting>
  <conditionalFormatting sqref="O50">
    <cfRule type="containsBlanks" dxfId="5650" priority="224">
      <formula>LEN(TRIM(O50))=0</formula>
    </cfRule>
  </conditionalFormatting>
  <conditionalFormatting sqref="K19:N23">
    <cfRule type="containsBlanks" dxfId="5649" priority="225">
      <formula>LEN(TRIM(K19))=0</formula>
    </cfRule>
  </conditionalFormatting>
  <conditionalFormatting sqref="J298">
    <cfRule type="containsBlanks" dxfId="5648" priority="230">
      <formula>LEN(TRIM(J298))=0</formula>
    </cfRule>
  </conditionalFormatting>
  <conditionalFormatting sqref="J299">
    <cfRule type="containsBlanks" dxfId="5647" priority="229">
      <formula>LEN(TRIM(J299))=0</formula>
    </cfRule>
  </conditionalFormatting>
  <conditionalFormatting sqref="O51">
    <cfRule type="containsBlanks" dxfId="5646" priority="223">
      <formula>LEN(TRIM(O51))=0</formula>
    </cfRule>
  </conditionalFormatting>
  <conditionalFormatting sqref="O296:O337">
    <cfRule type="containsBlanks" dxfId="5645" priority="227">
      <formula>LEN(TRIM(O296))=0</formula>
    </cfRule>
  </conditionalFormatting>
  <conditionalFormatting sqref="H337">
    <cfRule type="containsBlanks" dxfId="5644" priority="226">
      <formula>LEN(TRIM(H337))=0</formula>
    </cfRule>
  </conditionalFormatting>
  <conditionalFormatting sqref="J301">
    <cfRule type="containsBlanks" dxfId="5643" priority="228">
      <formula>LEN(TRIM(J301))=0</formula>
    </cfRule>
  </conditionalFormatting>
  <conditionalFormatting sqref="F234">
    <cfRule type="containsBlanks" dxfId="5642" priority="210">
      <formula>LEN(TRIM(F234))=0</formula>
    </cfRule>
  </conditionalFormatting>
  <conditionalFormatting sqref="O42:O47">
    <cfRule type="containsBlanks" dxfId="5641" priority="219">
      <formula>LEN(TRIM(O42))=0</formula>
    </cfRule>
  </conditionalFormatting>
  <conditionalFormatting sqref="O52">
    <cfRule type="containsBlanks" dxfId="5640" priority="222">
      <formula>LEN(TRIM(O52))=0</formula>
    </cfRule>
  </conditionalFormatting>
  <conditionalFormatting sqref="O53">
    <cfRule type="containsBlanks" dxfId="5639" priority="221">
      <formula>LEN(TRIM(O53))=0</formula>
    </cfRule>
  </conditionalFormatting>
  <conditionalFormatting sqref="O340">
    <cfRule type="containsBlanks" dxfId="5638" priority="218">
      <formula>LEN(TRIM(O340))=0</formula>
    </cfRule>
  </conditionalFormatting>
  <conditionalFormatting sqref="J333">
    <cfRule type="containsBlanks" dxfId="5637" priority="185">
      <formula>LEN(TRIM(J333))=0</formula>
    </cfRule>
  </conditionalFormatting>
  <conditionalFormatting sqref="J65:J68">
    <cfRule type="expression" dxfId="5636" priority="214">
      <formula>$N$13="No"</formula>
    </cfRule>
    <cfRule type="expression" dxfId="5635" priority="215">
      <formula>$N$13="Not applicable"</formula>
    </cfRule>
    <cfRule type="expression" dxfId="5634" priority="216">
      <formula>$N$13="Don't know"</formula>
    </cfRule>
    <cfRule type="containsBlanks" dxfId="5633" priority="217">
      <formula>LEN(TRIM(J65))=0</formula>
    </cfRule>
  </conditionalFormatting>
  <conditionalFormatting sqref="F152:F162">
    <cfRule type="containsBlanks" dxfId="5632" priority="213">
      <formula>LEN(TRIM(F152))=0</formula>
    </cfRule>
  </conditionalFormatting>
  <conditionalFormatting sqref="F164:F174">
    <cfRule type="containsBlanks" dxfId="5631" priority="212">
      <formula>LEN(TRIM(F164))=0</formula>
    </cfRule>
  </conditionalFormatting>
  <conditionalFormatting sqref="F176">
    <cfRule type="containsBlanks" dxfId="5630" priority="211">
      <formula>LEN(TRIM(F176))=0</formula>
    </cfRule>
  </conditionalFormatting>
  <conditionalFormatting sqref="F235">
    <cfRule type="containsBlanks" dxfId="5629" priority="209">
      <formula>LEN(TRIM(F235))=0</formula>
    </cfRule>
  </conditionalFormatting>
  <conditionalFormatting sqref="H281:H282">
    <cfRule type="containsBlanks" dxfId="5628" priority="208">
      <formula>LEN(TRIM(H281))=0</formula>
    </cfRule>
  </conditionalFormatting>
  <conditionalFormatting sqref="H290">
    <cfRule type="containsBlanks" dxfId="5627" priority="207">
      <formula>LEN(TRIM(H290))=0</formula>
    </cfRule>
  </conditionalFormatting>
  <conditionalFormatting sqref="H292">
    <cfRule type="containsBlanks" dxfId="5626" priority="206">
      <formula>LEN(TRIM(H292))=0</formula>
    </cfRule>
  </conditionalFormatting>
  <conditionalFormatting sqref="J308">
    <cfRule type="containsBlanks" dxfId="5625" priority="205">
      <formula>LEN(TRIM(J308))=0</formula>
    </cfRule>
  </conditionalFormatting>
  <conditionalFormatting sqref="J304">
    <cfRule type="containsBlanks" dxfId="5624" priority="204">
      <formula>LEN(TRIM(J304))=0</formula>
    </cfRule>
  </conditionalFormatting>
  <conditionalFormatting sqref="J309">
    <cfRule type="containsBlanks" dxfId="5623" priority="203">
      <formula>LEN(TRIM(J309))=0</formula>
    </cfRule>
  </conditionalFormatting>
  <conditionalFormatting sqref="J314">
    <cfRule type="containsBlanks" dxfId="5622" priority="202">
      <formula>LEN(TRIM(J314))=0</formula>
    </cfRule>
  </conditionalFormatting>
  <conditionalFormatting sqref="J319">
    <cfRule type="containsBlanks" dxfId="5621" priority="201">
      <formula>LEN(TRIM(J319))=0</formula>
    </cfRule>
  </conditionalFormatting>
  <conditionalFormatting sqref="J324">
    <cfRule type="containsBlanks" dxfId="5620" priority="200">
      <formula>LEN(TRIM(J324))=0</formula>
    </cfRule>
  </conditionalFormatting>
  <conditionalFormatting sqref="J329">
    <cfRule type="containsBlanks" dxfId="5619" priority="199">
      <formula>LEN(TRIM(J329))=0</formula>
    </cfRule>
  </conditionalFormatting>
  <conditionalFormatting sqref="J334">
    <cfRule type="containsBlanks" dxfId="5618" priority="198">
      <formula>LEN(TRIM(J334))=0</formula>
    </cfRule>
  </conditionalFormatting>
  <conditionalFormatting sqref="J306">
    <cfRule type="containsBlanks" dxfId="5617" priority="197">
      <formula>LEN(TRIM(J306))=0</formula>
    </cfRule>
  </conditionalFormatting>
  <conditionalFormatting sqref="J311">
    <cfRule type="containsBlanks" dxfId="5616" priority="196">
      <formula>LEN(TRIM(J311))=0</formula>
    </cfRule>
  </conditionalFormatting>
  <conditionalFormatting sqref="J316">
    <cfRule type="containsBlanks" dxfId="5615" priority="195">
      <formula>LEN(TRIM(J316))=0</formula>
    </cfRule>
  </conditionalFormatting>
  <conditionalFormatting sqref="J321">
    <cfRule type="containsBlanks" dxfId="5614" priority="194">
      <formula>LEN(TRIM(J321))=0</formula>
    </cfRule>
  </conditionalFormatting>
  <conditionalFormatting sqref="J326">
    <cfRule type="containsBlanks" dxfId="5613" priority="193">
      <formula>LEN(TRIM(J326))=0</formula>
    </cfRule>
  </conditionalFormatting>
  <conditionalFormatting sqref="J331">
    <cfRule type="containsBlanks" dxfId="5612" priority="192">
      <formula>LEN(TRIM(J331))=0</formula>
    </cfRule>
  </conditionalFormatting>
  <conditionalFormatting sqref="J336">
    <cfRule type="containsBlanks" dxfId="5611" priority="191">
      <formula>LEN(TRIM(J336))=0</formula>
    </cfRule>
  </conditionalFormatting>
  <conditionalFormatting sqref="J303">
    <cfRule type="containsBlanks" dxfId="5610" priority="190">
      <formula>LEN(TRIM(J303))=0</formula>
    </cfRule>
  </conditionalFormatting>
  <conditionalFormatting sqref="J313">
    <cfRule type="containsBlanks" dxfId="5609" priority="189">
      <formula>LEN(TRIM(J313))=0</formula>
    </cfRule>
  </conditionalFormatting>
  <conditionalFormatting sqref="J318">
    <cfRule type="containsBlanks" dxfId="5608" priority="188">
      <formula>LEN(TRIM(J318))=0</formula>
    </cfRule>
  </conditionalFormatting>
  <conditionalFormatting sqref="J323">
    <cfRule type="containsBlanks" dxfId="5607" priority="187">
      <formula>LEN(TRIM(J323))=0</formula>
    </cfRule>
  </conditionalFormatting>
  <conditionalFormatting sqref="J328">
    <cfRule type="containsBlanks" dxfId="5606" priority="186">
      <formula>LEN(TRIM(J328))=0</formula>
    </cfRule>
  </conditionalFormatting>
  <conditionalFormatting sqref="L11 L18 L14:L16">
    <cfRule type="expression" dxfId="5605" priority="183">
      <formula>IF($F$10,"No")</formula>
    </cfRule>
    <cfRule type="expression" dxfId="5604" priority="184">
      <formula>IF($F$10,"No")</formula>
    </cfRule>
  </conditionalFormatting>
  <conditionalFormatting sqref="O7">
    <cfRule type="containsBlanks" dxfId="5603" priority="182">
      <formula>LEN(TRIM(O7))=0</formula>
    </cfRule>
  </conditionalFormatting>
  <conditionalFormatting sqref="H26">
    <cfRule type="containsBlanks" dxfId="5602" priority="181">
      <formula>LEN(TRIM(H26))=0</formula>
    </cfRule>
  </conditionalFormatting>
  <conditionalFormatting sqref="J26">
    <cfRule type="containsBlanks" dxfId="5601" priority="180">
      <formula>LEN(TRIM(J26))=0</formula>
    </cfRule>
  </conditionalFormatting>
  <conditionalFormatting sqref="J28">
    <cfRule type="containsBlanks" dxfId="5600" priority="179">
      <formula>LEN(TRIM(J28))=0</formula>
    </cfRule>
  </conditionalFormatting>
  <conditionalFormatting sqref="H29">
    <cfRule type="containsBlanks" dxfId="5599" priority="178">
      <formula>LEN(TRIM(H29))=0</formula>
    </cfRule>
  </conditionalFormatting>
  <conditionalFormatting sqref="O228">
    <cfRule type="containsBlanks" dxfId="5598" priority="174">
      <formula>LEN(TRIM(O228))=0</formula>
    </cfRule>
    <cfRule type="containsBlanks" dxfId="5597" priority="175">
      <formula>LEN(TRIM(O228))=0</formula>
    </cfRule>
    <cfRule type="containsBlanks" dxfId="5596" priority="176">
      <formula>LEN(TRIM(O228))=0</formula>
    </cfRule>
    <cfRule type="containsBlanks" dxfId="5595" priority="177">
      <formula>LEN(TRIM(O228))=0</formula>
    </cfRule>
  </conditionalFormatting>
  <conditionalFormatting sqref="O243">
    <cfRule type="containsBlanks" dxfId="5594" priority="171">
      <formula>LEN(TRIM(O243))=0</formula>
    </cfRule>
    <cfRule type="containsBlanks" dxfId="5593" priority="172">
      <formula>LEN(TRIM(O243))=0</formula>
    </cfRule>
    <cfRule type="containsBlanks" dxfId="5592" priority="173">
      <formula>LEN(TRIM(O243))=0</formula>
    </cfRule>
  </conditionalFormatting>
  <conditionalFormatting sqref="O244">
    <cfRule type="containsBlanks" dxfId="5591" priority="168">
      <formula>LEN(TRIM(O244))=0</formula>
    </cfRule>
    <cfRule type="containsBlanks" dxfId="5590" priority="169">
      <formula>LEN(TRIM(O244))=0</formula>
    </cfRule>
    <cfRule type="containsBlanks" dxfId="5589" priority="170">
      <formula>LEN(TRIM(O244))=0</formula>
    </cfRule>
  </conditionalFormatting>
  <conditionalFormatting sqref="H347 H350">
    <cfRule type="containsBlanks" dxfId="5588" priority="166">
      <formula>LEN(TRIM(H347))=0</formula>
    </cfRule>
    <cfRule type="containsBlanks" priority="167">
      <formula>LEN(TRIM(H347))=0</formula>
    </cfRule>
  </conditionalFormatting>
  <conditionalFormatting sqref="H349">
    <cfRule type="containsBlanks" dxfId="5587" priority="164">
      <formula>LEN(TRIM(H349))=0</formula>
    </cfRule>
    <cfRule type="containsBlanks" priority="165">
      <formula>LEN(TRIM(H349))=0</formula>
    </cfRule>
  </conditionalFormatting>
  <conditionalFormatting sqref="H344">
    <cfRule type="containsBlanks" dxfId="5586" priority="162">
      <formula>LEN(TRIM(H344))=0</formula>
    </cfRule>
    <cfRule type="containsBlanks" priority="163">
      <formula>LEN(TRIM(H344))=0</formula>
    </cfRule>
  </conditionalFormatting>
  <conditionalFormatting sqref="H30">
    <cfRule type="containsBlanks" dxfId="5585" priority="161">
      <formula>LEN(TRIM(H30))=0</formula>
    </cfRule>
  </conditionalFormatting>
  <conditionalFormatting sqref="K50:L54">
    <cfRule type="containsBlanks" dxfId="5584" priority="160">
      <formula>LEN(TRIM(K50))=0</formula>
    </cfRule>
  </conditionalFormatting>
  <conditionalFormatting sqref="M50:M54">
    <cfRule type="containsBlanks" dxfId="5583" priority="159">
      <formula>LEN(TRIM(M50))=0</formula>
    </cfRule>
  </conditionalFormatting>
  <conditionalFormatting sqref="F230">
    <cfRule type="containsBlanks" dxfId="5582" priority="158">
      <formula>LEN(TRIM(F230))=0</formula>
    </cfRule>
  </conditionalFormatting>
  <conditionalFormatting sqref="F231">
    <cfRule type="expression" dxfId="5581" priority="30">
      <formula>$F$230="Sí"</formula>
    </cfRule>
    <cfRule type="containsBlanks" dxfId="5580" priority="157">
      <formula>LEN(TRIM(F231))=0</formula>
    </cfRule>
  </conditionalFormatting>
  <conditionalFormatting sqref="O40">
    <cfRule type="containsBlanks" dxfId="5579" priority="156">
      <formula>LEN(TRIM(O40))=0</formula>
    </cfRule>
  </conditionalFormatting>
  <conditionalFormatting sqref="O54">
    <cfRule type="containsBlanks" dxfId="5578" priority="155">
      <formula>LEN(TRIM(O54))=0</formula>
    </cfRule>
  </conditionalFormatting>
  <conditionalFormatting sqref="O119">
    <cfRule type="containsBlanks" dxfId="5577" priority="154">
      <formula>LEN(TRIM(O119))=0</formula>
    </cfRule>
  </conditionalFormatting>
  <conditionalFormatting sqref="O163">
    <cfRule type="containsBlanks" dxfId="5576" priority="153">
      <formula>LEN(TRIM(O163))=0</formula>
    </cfRule>
  </conditionalFormatting>
  <conditionalFormatting sqref="O175">
    <cfRule type="containsBlanks" dxfId="5575" priority="152">
      <formula>LEN(TRIM(O175))=0</formula>
    </cfRule>
  </conditionalFormatting>
  <conditionalFormatting sqref="H351">
    <cfRule type="containsBlanks" dxfId="5574" priority="150">
      <formula>LEN(TRIM(H351))=0</formula>
    </cfRule>
    <cfRule type="containsBlanks" priority="151">
      <formula>LEN(TRIM(H351))=0</formula>
    </cfRule>
  </conditionalFormatting>
  <conditionalFormatting sqref="H351:I351">
    <cfRule type="expression" dxfId="5573" priority="149">
      <formula>OR($H$345="No",$H$345="Don't know")</formula>
    </cfRule>
  </conditionalFormatting>
  <conditionalFormatting sqref="H348">
    <cfRule type="containsBlanks" dxfId="5572" priority="147">
      <formula>LEN(TRIM(H348))=0</formula>
    </cfRule>
    <cfRule type="containsBlanks" priority="148">
      <formula>LEN(TRIM(H348))=0</formula>
    </cfRule>
  </conditionalFormatting>
  <conditionalFormatting sqref="H346">
    <cfRule type="containsBlanks" dxfId="5571" priority="145">
      <formula>LEN(TRIM(H346))=0</formula>
    </cfRule>
    <cfRule type="containsBlanks" priority="146">
      <formula>LEN(TRIM(H346))=0</formula>
    </cfRule>
  </conditionalFormatting>
  <conditionalFormatting sqref="I10:I16 I18">
    <cfRule type="containsBlanks" dxfId="5570" priority="133">
      <formula>LEN(TRIM(I10))=0</formula>
    </cfRule>
    <cfRule type="expression" dxfId="5569" priority="134">
      <formula>$N$13="No"</formula>
    </cfRule>
    <cfRule type="expression" dxfId="5568" priority="135">
      <formula>$N$13="Not applicable"</formula>
    </cfRule>
    <cfRule type="expression" dxfId="5567" priority="136">
      <formula>$N$13="Don't know"</formula>
    </cfRule>
    <cfRule type="expression" dxfId="5566" priority="141">
      <formula>$N$13="No"</formula>
    </cfRule>
    <cfRule type="expression" dxfId="5565" priority="142">
      <formula>$N$13="Not applicable"</formula>
    </cfRule>
    <cfRule type="expression" dxfId="5564" priority="143">
      <formula>$N$13="Don't know"</formula>
    </cfRule>
    <cfRule type="containsBlanks" dxfId="5563" priority="144">
      <formula>LEN(TRIM(I10))=0</formula>
    </cfRule>
  </conditionalFormatting>
  <conditionalFormatting sqref="I6">
    <cfRule type="expression" dxfId="5562" priority="137">
      <formula>$N$13="No"</formula>
    </cfRule>
    <cfRule type="expression" dxfId="5561" priority="138">
      <formula>$N$13="Not applicable"</formula>
    </cfRule>
    <cfRule type="expression" dxfId="5560" priority="139">
      <formula>$N$13="Don't know"</formula>
    </cfRule>
    <cfRule type="containsBlanks" dxfId="5559" priority="140">
      <formula>LEN(TRIM(I6))=0</formula>
    </cfRule>
  </conditionalFormatting>
  <conditionalFormatting sqref="I10:I16">
    <cfRule type="expression" dxfId="5558" priority="129">
      <formula>OR($I$6="No",$I$6="Don't know")</formula>
    </cfRule>
    <cfRule type="expression" dxfId="5557" priority="132">
      <formula>$I$6="No"</formula>
    </cfRule>
  </conditionalFormatting>
  <conditionalFormatting sqref="I12">
    <cfRule type="expression" dxfId="5556" priority="131">
      <formula>$I$6="No"</formula>
    </cfRule>
  </conditionalFormatting>
  <conditionalFormatting sqref="I13:I16 I18 L18:N18 L14:N16">
    <cfRule type="expression" dxfId="5555" priority="130">
      <formula>OR($I$6="No",$I$6="Don't know")</formula>
    </cfRule>
  </conditionalFormatting>
  <conditionalFormatting sqref="L11:N11">
    <cfRule type="expression" dxfId="5554" priority="128">
      <formula>OR($I$11="No",$I$11="No sé",$I$11="Not aplica")</formula>
    </cfRule>
  </conditionalFormatting>
  <conditionalFormatting sqref="L14:N14">
    <cfRule type="expression" dxfId="5553" priority="127">
      <formula>OR($I$14="No",$I$14="No sé",$I$14="No aplica")</formula>
    </cfRule>
  </conditionalFormatting>
  <conditionalFormatting sqref="L15:N15">
    <cfRule type="expression" dxfId="5552" priority="126">
      <formula>OR($I$15="No",$I$15="No sé",$I$15="No aplica")</formula>
    </cfRule>
  </conditionalFormatting>
  <conditionalFormatting sqref="L16:N16">
    <cfRule type="expression" dxfId="5551" priority="125">
      <formula>OR($I$16="No",$I$16="No sé",$I$16="No aplica")</formula>
    </cfRule>
  </conditionalFormatting>
  <conditionalFormatting sqref="L18:N18">
    <cfRule type="expression" dxfId="5550" priority="124">
      <formula>OR($I$18="No",$I$18="No sé",$I$18="No aplica")</formula>
    </cfRule>
  </conditionalFormatting>
  <conditionalFormatting sqref="L11:N11">
    <cfRule type="expression" dxfId="5549" priority="123">
      <formula>OR($I$6="No",$I$6="Don't know")</formula>
    </cfRule>
  </conditionalFormatting>
  <conditionalFormatting sqref="I18">
    <cfRule type="expression" dxfId="5548" priority="121">
      <formula>OR($I$6="No",$I$6="Don't know")</formula>
    </cfRule>
    <cfRule type="expression" dxfId="5547" priority="122">
      <formula>$I$6="No"</formula>
    </cfRule>
  </conditionalFormatting>
  <conditionalFormatting sqref="I17">
    <cfRule type="expression" dxfId="5546" priority="110">
      <formula>OR($I$6="No",$I$6="No sé")</formula>
    </cfRule>
    <cfRule type="expression" dxfId="5545" priority="111">
      <formula>OR($I$6="No",$I$6="Don't know")</formula>
    </cfRule>
    <cfRule type="expression" dxfId="5544" priority="112">
      <formula>$I$6="No"</formula>
    </cfRule>
    <cfRule type="containsBlanks" dxfId="5543" priority="113">
      <formula>LEN(TRIM(I17))=0</formula>
    </cfRule>
    <cfRule type="expression" dxfId="5542" priority="114">
      <formula>$N$13="No"</formula>
    </cfRule>
    <cfRule type="expression" dxfId="5541" priority="115">
      <formula>$N$13="Not applicable"</formula>
    </cfRule>
    <cfRule type="expression" dxfId="5540" priority="116">
      <formula>$N$13="Don't know"</formula>
    </cfRule>
    <cfRule type="expression" dxfId="5539" priority="117">
      <formula>$N$13="No"</formula>
    </cfRule>
    <cfRule type="expression" dxfId="5538" priority="118">
      <formula>$N$13="Not applicable"</formula>
    </cfRule>
    <cfRule type="expression" dxfId="5537" priority="119">
      <formula>$N$13="Don't know"</formula>
    </cfRule>
    <cfRule type="containsBlanks" dxfId="5536" priority="120">
      <formula>LEN(TRIM(I17))=0</formula>
    </cfRule>
  </conditionalFormatting>
  <conditionalFormatting sqref="I19:I23">
    <cfRule type="expression" dxfId="5535" priority="99">
      <formula>OR($I$6="No",$I$6="No sé")</formula>
    </cfRule>
    <cfRule type="expression" dxfId="5534" priority="100">
      <formula>$I$6="No"</formula>
    </cfRule>
    <cfRule type="expression" dxfId="5533" priority="101">
      <formula>OR($I$6="No",$I$6="Don't know")</formula>
    </cfRule>
    <cfRule type="containsBlanks" dxfId="5532" priority="102">
      <formula>LEN(TRIM(I19))=0</formula>
    </cfRule>
    <cfRule type="expression" dxfId="5531" priority="103">
      <formula>$N$13="No"</formula>
    </cfRule>
    <cfRule type="expression" dxfId="5530" priority="104">
      <formula>$N$13="Not applicable"</formula>
    </cfRule>
    <cfRule type="expression" dxfId="5529" priority="105">
      <formula>$N$13="Don't know"</formula>
    </cfRule>
    <cfRule type="expression" dxfId="5528" priority="106">
      <formula>$N$13="No"</formula>
    </cfRule>
    <cfRule type="expression" dxfId="5527" priority="107">
      <formula>$N$13="Not applicable"</formula>
    </cfRule>
    <cfRule type="expression" dxfId="5526" priority="108">
      <formula>$N$13="Don't know"</formula>
    </cfRule>
    <cfRule type="containsBlanks" dxfId="5525" priority="109">
      <formula>LEN(TRIM(I19))=0</formula>
    </cfRule>
  </conditionalFormatting>
  <conditionalFormatting sqref="I23">
    <cfRule type="expression" dxfId="5524" priority="98">
      <formula>OR($I$22="No", $I$22="No sé")</formula>
    </cfRule>
  </conditionalFormatting>
  <conditionalFormatting sqref="I10:I16 I18 L11:N11 L18:N18 L14:N16">
    <cfRule type="expression" dxfId="5523" priority="97">
      <formula>OR($I$6="No",$I$6="No sé")</formula>
    </cfRule>
  </conditionalFormatting>
  <conditionalFormatting sqref="F43:J43">
    <cfRule type="containsBlanks" dxfId="5522" priority="96">
      <formula>LEN(TRIM(F43))=0</formula>
    </cfRule>
  </conditionalFormatting>
  <conditionalFormatting sqref="K43:L43">
    <cfRule type="containsBlanks" dxfId="5521" priority="95">
      <formula>LEN(TRIM(K43))=0</formula>
    </cfRule>
  </conditionalFormatting>
  <conditionalFormatting sqref="M43">
    <cfRule type="containsBlanks" dxfId="5520" priority="94">
      <formula>LEN(TRIM(M43))=0</formula>
    </cfRule>
  </conditionalFormatting>
  <conditionalFormatting sqref="F43">
    <cfRule type="expression" dxfId="5519" priority="93">
      <formula>OR($I$40="No",$I$40="No sé")</formula>
    </cfRule>
  </conditionalFormatting>
  <conditionalFormatting sqref="G43:M43">
    <cfRule type="expression" dxfId="5518" priority="92">
      <formula>OR($I$40="No",$I$40="No sé")</formula>
    </cfRule>
  </conditionalFormatting>
  <conditionalFormatting sqref="F45:J45">
    <cfRule type="containsBlanks" dxfId="5517" priority="91">
      <formula>LEN(TRIM(F45))=0</formula>
    </cfRule>
  </conditionalFormatting>
  <conditionalFormatting sqref="K45:L45">
    <cfRule type="containsBlanks" dxfId="5516" priority="90">
      <formula>LEN(TRIM(K45))=0</formula>
    </cfRule>
  </conditionalFormatting>
  <conditionalFormatting sqref="M45">
    <cfRule type="containsBlanks" dxfId="5515" priority="89">
      <formula>LEN(TRIM(M45))=0</formula>
    </cfRule>
  </conditionalFormatting>
  <conditionalFormatting sqref="F45">
    <cfRule type="expression" dxfId="5514" priority="88">
      <formula>OR($I$40="No",$I$40="No sé")</formula>
    </cfRule>
  </conditionalFormatting>
  <conditionalFormatting sqref="G45:M45">
    <cfRule type="expression" dxfId="5513" priority="87">
      <formula>OR($I$40="No",$I$40="No sé")</formula>
    </cfRule>
  </conditionalFormatting>
  <conditionalFormatting sqref="H115">
    <cfRule type="expression" dxfId="5512" priority="84">
      <formula>#REF!="Don't know"</formula>
    </cfRule>
    <cfRule type="expression" dxfId="5511" priority="85">
      <formula>#REF!="No"</formula>
    </cfRule>
    <cfRule type="containsBlanks" dxfId="5510" priority="86">
      <formula>LEN(TRIM(H115))=0</formula>
    </cfRule>
  </conditionalFormatting>
  <conditionalFormatting sqref="H115:J115">
    <cfRule type="expression" dxfId="5509" priority="82">
      <formula>IF($G$111,"No")</formula>
    </cfRule>
    <cfRule type="expression" dxfId="5508" priority="83">
      <formula>IF+$G$111="No"</formula>
    </cfRule>
  </conditionalFormatting>
  <conditionalFormatting sqref="H113:H114">
    <cfRule type="expression" dxfId="5507" priority="79">
      <formula>#REF!="Don't know"</formula>
    </cfRule>
    <cfRule type="expression" dxfId="5506" priority="80">
      <formula>#REF!="No"</formula>
    </cfRule>
    <cfRule type="containsBlanks" dxfId="5505" priority="81">
      <formula>LEN(TRIM(H113))=0</formula>
    </cfRule>
  </conditionalFormatting>
  <conditionalFormatting sqref="H116">
    <cfRule type="expression" dxfId="5504" priority="76">
      <formula>#REF!="Don't know"</formula>
    </cfRule>
    <cfRule type="expression" dxfId="5503" priority="77">
      <formula>#REF!="No"</formula>
    </cfRule>
    <cfRule type="containsBlanks" dxfId="5502" priority="78">
      <formula>LEN(TRIM(H116))=0</formula>
    </cfRule>
  </conditionalFormatting>
  <conditionalFormatting sqref="H113:J116">
    <cfRule type="expression" dxfId="5501" priority="75">
      <formula>OR($G$111="No",$G$111="No sé")</formula>
    </cfRule>
  </conditionalFormatting>
  <conditionalFormatting sqref="G123 J123:J125 G127:G133 J127:J135 G125">
    <cfRule type="containsBlanks" dxfId="5500" priority="74">
      <formula>LEN(TRIM(G123))=0</formula>
    </cfRule>
  </conditionalFormatting>
  <conditionalFormatting sqref="G123:I123">
    <cfRule type="expression" dxfId="5499" priority="73">
      <formula>OR($I$92="No",$I$92="No sé")</formula>
    </cfRule>
  </conditionalFormatting>
  <conditionalFormatting sqref="J123:L123">
    <cfRule type="expression" dxfId="5498" priority="72">
      <formula>OR($G$92="No",$G$92="No sé")</formula>
    </cfRule>
  </conditionalFormatting>
  <conditionalFormatting sqref="J124:L124">
    <cfRule type="expression" dxfId="5497" priority="71">
      <formula>OR($G$93="No",$G$93="No sé")</formula>
    </cfRule>
  </conditionalFormatting>
  <conditionalFormatting sqref="G125:I125">
    <cfRule type="expression" dxfId="5496" priority="70">
      <formula>OR($I$94="No",$I$94="No sé")</formula>
    </cfRule>
  </conditionalFormatting>
  <conditionalFormatting sqref="G126">
    <cfRule type="containsBlanks" dxfId="5495" priority="69">
      <formula>LEN(TRIM(G126))=0</formula>
    </cfRule>
  </conditionalFormatting>
  <conditionalFormatting sqref="G126:I126">
    <cfRule type="expression" dxfId="5494" priority="68">
      <formula>OR($I$94="No",$I$94="No sé")</formula>
    </cfRule>
  </conditionalFormatting>
  <conditionalFormatting sqref="J125:L125">
    <cfRule type="expression" dxfId="5493" priority="67">
      <formula>OR($G$94="No",$G$94="No sé")</formula>
    </cfRule>
  </conditionalFormatting>
  <conditionalFormatting sqref="J126">
    <cfRule type="containsBlanks" dxfId="5492" priority="66">
      <formula>LEN(TRIM(J126))=0</formula>
    </cfRule>
  </conditionalFormatting>
  <conditionalFormatting sqref="J126:L126">
    <cfRule type="expression" dxfId="5491" priority="65">
      <formula>OR($G$94="No",$G$94="No sé")</formula>
    </cfRule>
  </conditionalFormatting>
  <conditionalFormatting sqref="G127:I127">
    <cfRule type="expression" dxfId="5490" priority="64">
      <formula>OR($I$95="No",$I$95="No sé")</formula>
    </cfRule>
  </conditionalFormatting>
  <conditionalFormatting sqref="J127:L127">
    <cfRule type="expression" dxfId="5489" priority="63">
      <formula>OR($G$95="No",$G$95="No sé")</formula>
    </cfRule>
  </conditionalFormatting>
  <conditionalFormatting sqref="G128:I128">
    <cfRule type="expression" dxfId="5488" priority="62">
      <formula>OR($I$96="No",$I$96="No sé")</formula>
    </cfRule>
  </conditionalFormatting>
  <conditionalFormatting sqref="J128:L128">
    <cfRule type="expression" dxfId="5487" priority="61">
      <formula>OR($G$96="No",$G$96="No sé")</formula>
    </cfRule>
  </conditionalFormatting>
  <conditionalFormatting sqref="G129:I129">
    <cfRule type="expression" dxfId="5486" priority="60">
      <formula>OR($I$97="No",$I$97="No sé")</formula>
    </cfRule>
  </conditionalFormatting>
  <conditionalFormatting sqref="J129:L129">
    <cfRule type="expression" dxfId="5485" priority="59">
      <formula>OR($G$97="No",$G$97="No sé")</formula>
    </cfRule>
  </conditionalFormatting>
  <conditionalFormatting sqref="G130:I130">
    <cfRule type="expression" dxfId="5484" priority="58">
      <formula>OR($I$98="No",$I$98="No sé")</formula>
    </cfRule>
  </conditionalFormatting>
  <conditionalFormatting sqref="J130:L130">
    <cfRule type="expression" dxfId="5483" priority="57">
      <formula>OR($G$98="No",$G$98="No sé")</formula>
    </cfRule>
  </conditionalFormatting>
  <conditionalFormatting sqref="G131:I131">
    <cfRule type="expression" dxfId="5482" priority="56">
      <formula>OR($I$99="No",$I$99="No sé")</formula>
    </cfRule>
  </conditionalFormatting>
  <conditionalFormatting sqref="J131:L131">
    <cfRule type="expression" dxfId="5481" priority="55">
      <formula>OR($G$99="No",$G$99="No sé")</formula>
    </cfRule>
  </conditionalFormatting>
  <conditionalFormatting sqref="G132:I132">
    <cfRule type="expression" dxfId="5480" priority="54">
      <formula>OR($I$100="No",$I$100="No sé")</formula>
    </cfRule>
  </conditionalFormatting>
  <conditionalFormatting sqref="J132:L132">
    <cfRule type="expression" dxfId="5479" priority="53">
      <formula>OR($G$100="No",$G$100="No sé")</formula>
    </cfRule>
  </conditionalFormatting>
  <conditionalFormatting sqref="G133:I133">
    <cfRule type="expression" dxfId="5478" priority="52">
      <formula>OR($I$101="No",$I$101="No sé")</formula>
    </cfRule>
  </conditionalFormatting>
  <conditionalFormatting sqref="J133:L133">
    <cfRule type="expression" dxfId="5477" priority="51">
      <formula>OR($G$101="No",$G$101="No sé")</formula>
    </cfRule>
  </conditionalFormatting>
  <conditionalFormatting sqref="J134:L134">
    <cfRule type="expression" dxfId="5476" priority="50">
      <formula>OR($G$102="No",$G$102="No sé")</formula>
    </cfRule>
  </conditionalFormatting>
  <conditionalFormatting sqref="J135:L135">
    <cfRule type="expression" dxfId="5475" priority="49">
      <formula>OR($G$103="No",$G$103="No sé")</formula>
    </cfRule>
  </conditionalFormatting>
  <conditionalFormatting sqref="G140 G144">
    <cfRule type="expression" dxfId="5474" priority="48">
      <formula>OR($F140="No",$F140="No sé")</formula>
    </cfRule>
  </conditionalFormatting>
  <conditionalFormatting sqref="L140:L150">
    <cfRule type="containsBlanks" dxfId="5473" priority="45">
      <formula>LEN(TRIM(L140))=0</formula>
    </cfRule>
    <cfRule type="expression" dxfId="5472" priority="46">
      <formula>$F$197="Don't know"</formula>
    </cfRule>
    <cfRule type="expression" dxfId="5471" priority="47">
      <formula>$F$197="No"</formula>
    </cfRule>
  </conditionalFormatting>
  <conditionalFormatting sqref="L140:N150">
    <cfRule type="expression" dxfId="5470" priority="44">
      <formula>OR($F140="No",$F140="No sé")</formula>
    </cfRule>
  </conditionalFormatting>
  <conditionalFormatting sqref="G152:N152 G158:N158 G156:N156">
    <cfRule type="expression" dxfId="5469" priority="43">
      <formula>OR($F152="No",$F152="No sé")</formula>
    </cfRule>
  </conditionalFormatting>
  <conditionalFormatting sqref="G180:N186 G176">
    <cfRule type="expression" dxfId="5468" priority="42">
      <formula>OR($F176="No",$F176="No sé")</formula>
    </cfRule>
  </conditionalFormatting>
  <conditionalFormatting sqref="H189:H192">
    <cfRule type="containsBlanks" dxfId="5467" priority="39">
      <formula>LEN(TRIM(H189))=0</formula>
    </cfRule>
    <cfRule type="expression" dxfId="5466" priority="40">
      <formula>$H$120="Don't know"</formula>
    </cfRule>
    <cfRule type="expression" dxfId="5465" priority="41">
      <formula>$H$120="no"</formula>
    </cfRule>
  </conditionalFormatting>
  <conditionalFormatting sqref="H189:J192">
    <cfRule type="expression" dxfId="5464" priority="38">
      <formula>OR($H$187="No",$H$187="No sé")</formula>
    </cfRule>
  </conditionalFormatting>
  <conditionalFormatting sqref="H195:H196">
    <cfRule type="containsBlanks" dxfId="5463" priority="37">
      <formula>LEN(TRIM(H195))=0</formula>
    </cfRule>
  </conditionalFormatting>
  <conditionalFormatting sqref="H197">
    <cfRule type="containsBlanks" dxfId="5462" priority="36">
      <formula>LEN(TRIM(H197))=0</formula>
    </cfRule>
  </conditionalFormatting>
  <conditionalFormatting sqref="H197:J197">
    <cfRule type="expression" dxfId="5461" priority="35">
      <formula>AND($H$195="No",$H$196="No")</formula>
    </cfRule>
  </conditionalFormatting>
  <conditionalFormatting sqref="H199">
    <cfRule type="containsBlanks" dxfId="5460" priority="34">
      <formula>LEN(TRIM(H199))=0</formula>
    </cfRule>
  </conditionalFormatting>
  <conditionalFormatting sqref="H201">
    <cfRule type="containsBlanks" dxfId="5459" priority="33">
      <formula>LEN(TRIM(H201))=0</formula>
    </cfRule>
  </conditionalFormatting>
  <conditionalFormatting sqref="H201:J202">
    <cfRule type="expression" dxfId="5458" priority="32">
      <formula>AND($H$195="No",$H$196="No")</formula>
    </cfRule>
  </conditionalFormatting>
  <conditionalFormatting sqref="H202:J202">
    <cfRule type="expression" dxfId="5457" priority="31">
      <formula>OR($H$201="No","Don't know")</formula>
    </cfRule>
  </conditionalFormatting>
  <conditionalFormatting sqref="G244">
    <cfRule type="expression" dxfId="5456" priority="28">
      <formula>OR($G$242="No",$G$242="No sé")</formula>
    </cfRule>
    <cfRule type="containsBlanks" dxfId="5455" priority="29">
      <formula>LEN(TRIM(G244))=0</formula>
    </cfRule>
  </conditionalFormatting>
  <conditionalFormatting sqref="F246:F250">
    <cfRule type="containsBlanks" dxfId="5454" priority="27">
      <formula>LEN(TRIM(F246))=0</formula>
    </cfRule>
  </conditionalFormatting>
  <conditionalFormatting sqref="F246:G250">
    <cfRule type="expression" dxfId="5453" priority="23">
      <formula>OR($G$244="No",$G$244="No sé",$G$244="No aplica (no hay ningún LMIS)")</formula>
    </cfRule>
    <cfRule type="expression" dxfId="5452" priority="26">
      <formula>OR($G$242="No",$G$242="No sé")</formula>
    </cfRule>
  </conditionalFormatting>
  <conditionalFormatting sqref="F246:G249">
    <cfRule type="expression" dxfId="5451" priority="25">
      <formula>OR($G$244="No",$G$244="Don't know")</formula>
    </cfRule>
  </conditionalFormatting>
  <conditionalFormatting sqref="F250:G250">
    <cfRule type="expression" dxfId="5450" priority="24">
      <formula>OR($G$244="No",$G$244="No sé", $G$244="No aplica (no hay ningún LMIS)")</formula>
    </cfRule>
  </conditionalFormatting>
  <conditionalFormatting sqref="I254">
    <cfRule type="containsBlanks" dxfId="5449" priority="22">
      <formula>LEN(TRIM(I254))=0</formula>
    </cfRule>
  </conditionalFormatting>
  <conditionalFormatting sqref="H287">
    <cfRule type="containsBlanks" dxfId="5448" priority="21">
      <formula>LEN(TRIM(H287))=0</formula>
    </cfRule>
  </conditionalFormatting>
  <conditionalFormatting sqref="H287:J287">
    <cfRule type="expression" dxfId="5447" priority="20">
      <formula>OR($H$286="No",$H$286="No sé")</formula>
    </cfRule>
  </conditionalFormatting>
  <conditionalFormatting sqref="J337:N337">
    <cfRule type="expression" dxfId="5446" priority="19">
      <formula>OR($H$337="No",$H$337="No sé")</formula>
    </cfRule>
  </conditionalFormatting>
  <conditionalFormatting sqref="H278">
    <cfRule type="containsBlanks" dxfId="5445" priority="18">
      <formula>LEN(TRIM(H278))=0</formula>
    </cfRule>
  </conditionalFormatting>
  <conditionalFormatting sqref="H279:J279">
    <cfRule type="expression" dxfId="5444" priority="17">
      <formula>OR($H$278="No",$H$278="No sé",$H$277="No",$H$277="No sé")</formula>
    </cfRule>
  </conditionalFormatting>
  <conditionalFormatting sqref="H278:J278">
    <cfRule type="expression" dxfId="5443" priority="16">
      <formula>OR($H$277="No",$H$277="No sé")</formula>
    </cfRule>
  </conditionalFormatting>
  <conditionalFormatting sqref="H294:J294">
    <cfRule type="expression" dxfId="5442" priority="14">
      <formula>$H$292="Sí"</formula>
    </cfRule>
    <cfRule type="containsBlanks" dxfId="5441" priority="15">
      <formula>LEN(TRIM(H294))=0</formula>
    </cfRule>
  </conditionalFormatting>
  <conditionalFormatting sqref="H339:N339">
    <cfRule type="expression" dxfId="5440" priority="13">
      <formula>OR($H$338="No",$H$338="No sé")</formula>
    </cfRule>
  </conditionalFormatting>
  <conditionalFormatting sqref="H341:I341">
    <cfRule type="expression" dxfId="5439" priority="12">
      <formula>OR($H$340="No hay plan de PSE iniciado/desarrollado",$H$340="Sí hay un plan de PSE pero sin componentes de FP/RH",$H$340="No sé")</formula>
    </cfRule>
  </conditionalFormatting>
  <conditionalFormatting sqref="G36:J37">
    <cfRule type="expression" dxfId="5438" priority="11">
      <formula>OR($J$33="No",$J$33="No sé")</formula>
    </cfRule>
  </conditionalFormatting>
  <conditionalFormatting sqref="L254:L257">
    <cfRule type="containsBlanks" dxfId="5437" priority="10">
      <formula>LEN(TRIM(L254))=0</formula>
    </cfRule>
  </conditionalFormatting>
  <conditionalFormatting sqref="L259:L261">
    <cfRule type="containsBlanks" dxfId="5436" priority="9">
      <formula>LEN(TRIM(L259))=0</formula>
    </cfRule>
  </conditionalFormatting>
  <conditionalFormatting sqref="L263:L268">
    <cfRule type="containsBlanks" dxfId="5435" priority="8">
      <formula>LEN(TRIM(L263))=0</formula>
    </cfRule>
  </conditionalFormatting>
  <conditionalFormatting sqref="L270:L272">
    <cfRule type="containsBlanks" dxfId="5434" priority="7">
      <formula>LEN(TRIM(L270))=0</formula>
    </cfRule>
  </conditionalFormatting>
  <conditionalFormatting sqref="I256">
    <cfRule type="containsBlanks" dxfId="5433" priority="6">
      <formula>LEN(TRIM(I256))=0</formula>
    </cfRule>
  </conditionalFormatting>
  <conditionalFormatting sqref="I259">
    <cfRule type="containsBlanks" dxfId="5432" priority="5">
      <formula>LEN(TRIM(I259))=0</formula>
    </cfRule>
  </conditionalFormatting>
  <conditionalFormatting sqref="I261">
    <cfRule type="containsBlanks" dxfId="5431" priority="4">
      <formula>LEN(TRIM(I261))=0</formula>
    </cfRule>
  </conditionalFormatting>
  <conditionalFormatting sqref="I263">
    <cfRule type="containsBlanks" dxfId="5430" priority="3">
      <formula>LEN(TRIM(I263))=0</formula>
    </cfRule>
  </conditionalFormatting>
  <conditionalFormatting sqref="I265:I266">
    <cfRule type="containsBlanks" dxfId="5429" priority="2">
      <formula>LEN(TRIM(I265))=0</formula>
    </cfRule>
  </conditionalFormatting>
  <conditionalFormatting sqref="I271:I272">
    <cfRule type="containsBlanks" dxfId="5428" priority="1">
      <formula>LEN(TRIM(I271))=0</formula>
    </cfRule>
  </conditionalFormatting>
  <dataValidations count="50">
    <dataValidation type="list" showInputMessage="1" showErrorMessage="1" sqref="I17" xr:uid="{F5215236-B638-9840-8989-C8D160977893}">
      <formula1>"Ministerio de Finanza, Ministerio de Planificación, ambos ministerios, ninguno de los dos, No sé, No aplica"</formula1>
    </dataValidation>
    <dataValidation type="list" showInputMessage="1" showErrorMessage="1" sqref="H340:I340" xr:uid="{E98E691D-FBF9-C747-9C8F-8271FED18180}">
      <formula1>"Sí (Plan de PSE con componente de FP/RH),No hay plan de PSE iniciado/desarrollado,Sí hay un plan de PSE pero sin componentes de FP/RH, No sé"</formula1>
    </dataValidation>
    <dataValidation type="list" showInputMessage="1" showErrorMessage="1" sqref="H341:I341" xr:uid="{B0D00FFF-5DE0-A14E-85E7-004C5D7864A3}">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0852DA98-BA80-E740-9CCB-FDE9B783DD1E}">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76145CB9-E93C-514B-B205-9B26353C0888}">
      <formula1>"0,1,2 o más,No sé"</formula1>
    </dataValidation>
    <dataValidation type="list" showInputMessage="1" showErrorMessage="1" sqref="J334:K334 J304:K304 J309:K309 J314:K314 J319:K319 J324:K324 J329:K329 J299:K299" xr:uid="{6031E630-0A2D-9A4B-9742-C3C7B3A5A9F2}">
      <formula1>"0,1,2-3,Más de 3,No sé"</formula1>
    </dataValidation>
    <dataValidation type="list" showInputMessage="1" showErrorMessage="1" sqref="J308:K308" xr:uid="{FA5E9EBC-A76B-B342-B7E3-9FD0695D927F}">
      <formula1>"Precalificados por la OMS, SRA, Precalificados por la OMS y SRA,No se registraron productos precalificados por la OMS o SRA,No sé, No aplica"</formula1>
    </dataValidation>
    <dataValidation type="list" showInputMessage="1" showErrorMessage="1" sqref="G123:L136" xr:uid="{AAE16A85-4AC7-3747-9F9A-AAAE6ABFFCB9}">
      <formula1>"Trabajador sanitario comunitario (o equivalente),Auxiliar de enfermería,Partera auxiliar de enfermería,Enfermero,Oficial clínico,Médico,No sé,No aplica"</formula1>
    </dataValidation>
    <dataValidation type="list" showInputMessage="1" showErrorMessage="1" sqref="F71:G73 H189:J192 F75:G78" xr:uid="{4E2F9091-28A2-DF4A-8F75-5EFA4D341EE2}">
      <formula1>"Sí,No,No sé,No aplica"</formula1>
    </dataValidation>
    <dataValidation type="list" showInputMessage="1" showErrorMessage="1" sqref="F50:F54" xr:uid="{BBE9CEE8-D1E4-1F41-B289-EE33BF7BC01F}">
      <formula1>"En especie, En efectivo, No sé, No aplica"</formula1>
    </dataValidation>
    <dataValidation type="list" showInputMessage="1" showErrorMessage="1" sqref="H290:J290 H277:J278 H294:J294 H292:J292 H195:H197 I18:I20 J65:J68 F231 H115:J115 H286:J286 L140:N150 I22:I23 H199:J199 H201:J201 F233:F235 L164:N174 I10:I16 H281:J282 F237:F240" xr:uid="{34AB7505-19FC-994C-AFE2-6B2B6C1602C7}">
      <formula1>"Sí, No, No sé, No aplica"</formula1>
    </dataValidation>
    <dataValidation type="list" showInputMessage="1" showErrorMessage="1" sqref="J26 H26" xr:uid="{3B79C051-FB76-044B-A59B-BEF378D744B6}">
      <formula1>"2017,2018,2019,2020,2021"</formula1>
    </dataValidation>
    <dataValidation type="list" showInputMessage="1" showErrorMessage="1" sqref="H283:J283" xr:uid="{2CE586E2-EE3F-7043-8762-98BB40E21CB9}">
      <formula1>"Sí; certificación de las normas ISO, Sí; precalificación de la OMS, Sí; certificación de las normas ISO y precalificación de la OMS,Ninguno, No sé, No aplica"</formula1>
    </dataValidation>
    <dataValidation type="list" showInputMessage="1" showErrorMessage="1" sqref="F224:G224" xr:uid="{46607388-915E-B743-AFCB-8C2CFF66C6DA}">
      <formula1>"Sí: Intensa movilización/participación comunitaria,Sí: Moderada movilización/participación comunitaria,No,No sé"</formula1>
    </dataValidation>
    <dataValidation type="list" showInputMessage="1" showErrorMessage="1" sqref="F222:G222" xr:uid="{E13DAAD0-45D0-8741-B100-80AF79E919EA}">
      <formula1>"Sí: Numerosas actividades en medios de comunicación,Sí: Algunas actividades en medios de comunicación,No,No sé"</formula1>
    </dataValidation>
    <dataValidation type="list" showInputMessage="1" showErrorMessage="1" sqref="H116:J116" xr:uid="{8098A3E3-7996-E24E-80E6-94AA3827B2E5}">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170C5321-648A-9845-A286-61AF71DBBBAE}">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FD241AA8-11B0-C54D-8E7E-697673A92F40}">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1642BB95-F77C-5142-95BE-62A033A691FE}">
      <formula1>"0 %,1-10 %,11-20 %,21-30 %,31-40 %,41-50 %,51-60 %,61-70 %,71-80 %,81-100 %,No sé,No aplica"</formula1>
    </dataValidation>
    <dataValidation type="list" showInputMessage="1" showErrorMessage="1" sqref="F225:G225" xr:uid="{2A7A8021-B768-C648-9450-3582BACBD22F}">
      <formula1>"Sí,No,No sé"</formula1>
    </dataValidation>
    <dataValidation type="list" showInputMessage="1" showErrorMessage="1" sqref="F223:G223" xr:uid="{7F11D6A2-587B-ED40-94EA-3FC04BEE61DE}">
      <formula1>"Sí: Numerosas actividades de promoción/educación móvil,Sí: Algunas actividades de promoción/educación móvil,No,No sé"</formula1>
    </dataValidation>
    <dataValidation type="list" showInputMessage="1" showErrorMessage="1" sqref="F221:G221" xr:uid="{5C65E83F-8192-C843-BA2D-3AA932DDAF1A}">
      <formula1>"Sí: Numerosas actividades de mercadeo social,Sí: Algunas actividades de mercadeo social,No,No sé"</formula1>
    </dataValidation>
    <dataValidation showInputMessage="1" showErrorMessage="1" error="Seleccione una opción de la lista desplegable." sqref="K19:N23" xr:uid="{D2563860-5BED-4D45-9DD0-8DD352B42CDD}"/>
    <dataValidation type="list" showInputMessage="1" showErrorMessage="1" sqref="F249:G249" xr:uid="{387A1A0E-4CE4-D647-84BC-E75D6B7AA7E2}">
      <formula1>"Sí: Se incluyen todos los sitios de mercadeo social, Sí: Se incluyen algunos de los sitios de mercadeo social,Ninguno, No sé, No aplica (no hay un LMIS)"</formula1>
    </dataValidation>
    <dataValidation type="list" showInputMessage="1" showErrorMessage="1" sqref="F248:G248" xr:uid="{DEFC8516-F515-2F4E-A719-90802C8FD211}">
      <formula1>"Sí: Se incluyen todas las instalaciones de ONG, Sí: Se incluyen algunas de las instalaciones de ONG,Ninguno, No sé, No aplica (no hay un LMIS)"</formula1>
    </dataValidation>
    <dataValidation type="list" showInputMessage="1" showErrorMessage="1" sqref="F247:G247" xr:uid="{1B1161F4-52F1-1E4A-8439-97D1F82DE672}">
      <formula1>"Sí: Se incluyen todas las instalaciones del sector privado, Sí: Se incluyen algunas de las instalaciones del sector privado,Ninguno, No sé, No aplica (no hay un LMIS)"</formula1>
    </dataValidation>
    <dataValidation type="list" showInputMessage="1" showErrorMessage="1" sqref="F246:G246" xr:uid="{237733D7-CA7F-4942-BE22-15AB6A68A29E}">
      <formula1>"Sí: Se incluyen todas las instalaciones del sector público, Sí: Se incluyen algunas de las instalaciones del sector público,Ninguno, No sé, No aplica (no hay un LMIS)"</formula1>
    </dataValidation>
    <dataValidation type="list" showInputMessage="1" showErrorMessage="1" sqref="H291:J291" xr:uid="{0AE18CD9-9C2A-F749-B7F4-90C6A5FA7B7E}">
      <formula1>"0-25 %,26-50 %,51-75 %,76-100 %, No sé, No aplica"</formula1>
    </dataValidation>
    <dataValidation type="list" showInputMessage="1" showErrorMessage="1" sqref="H287:J287" xr:uid="{BCD0C3DF-FE2F-1B42-9BDF-9A5E6AC9776A}">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0BFEF749-8459-D94B-9EA2-434986272FAE}">
      <formula1>"0,1,2-3,Más de 3, No sé"</formula1>
    </dataValidation>
    <dataValidation type="list" showInputMessage="1" showErrorMessage="1" sqref="H280:J280" xr:uid="{8AE023A4-A92E-1D4A-9439-62F5E9841271}">
      <formula1>"Menos de 6 meses, De 6 meses a menos de 1 año, De 1 año a 18 meses, Más de 18 meses,No sé,No aplica"</formula1>
    </dataValidation>
    <dataValidation type="list" showInputMessage="1" showErrorMessage="1" sqref="H284:J285" xr:uid="{DEA57CEF-9957-E24B-B7BE-681E9AAD91FC}">
      <formula1>"La mayoría fueron examinados, Algunos fueron examinados, Ninguno fue examinado, No sé, No aplica"</formula1>
    </dataValidation>
    <dataValidation type="list" showInputMessage="1" showErrorMessage="1" sqref="H137 J137:L137" xr:uid="{BB365921-8CA4-2C4A-B9B4-48E05954AAB7}">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52705BFD-9995-DD4C-A327-A0D6E6A5E06F}">
      <formula1>"Sí, No, No sé"</formula1>
    </dataValidation>
    <dataValidation type="list" showInputMessage="1" showErrorMessage="1" sqref="J25 H25" xr:uid="{527D0F4A-A739-5E46-95B9-5B2FB432F52E}">
      <formula1>"Enero, Febrero, Marzo, Abril, Mayo, Junio, Julio, Agosto, Septiembre, Octubre, Noviembre, Diciembre"</formula1>
    </dataValidation>
    <dataValidation type="list" showInputMessage="1" showErrorMessage="1" error="Seleccione una opción de la lista desplegable." sqref="I21" xr:uid="{45B03B7E-1C4D-064B-864E-87EF901109AE}">
      <formula1>"0 veces, 1 vez, 2-3 veces, 4 o más veces, No sé, No aplica"</formula1>
    </dataValidation>
    <dataValidation type="list" showInputMessage="1" showErrorMessage="1" sqref="H349:I349" xr:uid="{5AEF1161-9C7F-1B47-BFA2-DF4855458E6D}">
      <formula1>"Alto impacto, Mediano impacto, Bajo impacto, Sin impacto, No sé"</formula1>
    </dataValidation>
    <dataValidation type="list" showInputMessage="1" showErrorMessage="1" sqref="H347:I347" xr:uid="{0BEE6D22-1D88-9D4C-982B-B7BED25E2E4C}">
      <formula1>"No afectó, Redujo la frecuencia de las reuniones, Impidió la capacidad de reunirse, No sé, No aplica (no hay ningún comité)"</formula1>
    </dataValidation>
    <dataValidation type="list" showInputMessage="1" showErrorMessage="1" sqref="H30:J30" xr:uid="{1827A0EB-E5DE-144F-96D4-0B3CC5AF5E87}">
      <formula1>"Menos de anualmente, Anualmente, Bianualmente (dos veces al año), Trimestral, Mensual, Ad hoc, No sé"</formula1>
    </dataValidation>
    <dataValidation type="decimal" showInputMessage="1" showErrorMessage="1" error="Introduzca una cantidad numérica solamente." sqref="K50:L54 K43:L43 K45:L45" xr:uid="{818F4273-49BF-154C-B28B-78F49C9C34F9}">
      <formula1>0</formula1>
      <formula2>1000000000</formula2>
    </dataValidation>
    <dataValidation type="list" showInputMessage="1" showErrorMessage="1" sqref="F229" xr:uid="{3B45F31C-DB27-A54D-A6C9-4794239AF6F8}">
      <formula1>"Sí, No"</formula1>
    </dataValidation>
    <dataValidation type="list" showInputMessage="1" showErrorMessage="1" sqref="G244" xr:uid="{AC401784-42D8-A94C-9A89-423A99DAA402}">
      <formula1>"Sí, No, No sé, No aplica (no hay ningún LMIS) "</formula1>
    </dataValidation>
    <dataValidation type="list" showInputMessage="1" showErrorMessage="1" sqref="P7 P243:P244" xr:uid="{00398F50-8D27-E74B-B02B-E6552F3DD0CD}">
      <formula1>#REF!</formula1>
    </dataValidation>
    <dataValidation type="list" showInputMessage="1" showErrorMessage="1" sqref="H348:I348" xr:uid="{E685A8E2-F93B-A74B-B7AC-DAE017E7001E}">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AFC8B1A7-0677-184A-AA50-613B87939473}">
      <formula1>"Compra / P.O. fecha, Fecha de envío, Fecha de entrega, Otro, No sé, No aplica"</formula1>
    </dataValidation>
    <dataValidation type="decimal" showInputMessage="1" showErrorMessage="1" error="Introduzca aquí sólo el valor numérico (en USD)." sqref="J27 G43:H43 G45:H45 G36:G37" xr:uid="{D86CE213-8773-1C49-88BA-6AFAA4B96D94}">
      <formula1>0</formula1>
      <formula2>100000000</formula2>
    </dataValidation>
    <dataValidation showInputMessage="1" showErrorMessage="1" error="Introduzca aquí sólo el valor numérico (en USD)." sqref="H36:H37" xr:uid="{D1BF0454-0732-D946-AD67-5B863F29F3E8}"/>
    <dataValidation type="decimal" showInputMessage="1" showErrorMessage="1" error="Introduzca aquí sólo el valor numérico (en USD)." sqref="G50:H54" xr:uid="{B0A1EAE7-B717-2745-B480-7DA7AEDA1359}">
      <formula1>0</formula1>
      <formula2>500000000</formula2>
    </dataValidation>
    <dataValidation type="custom" operator="lessThanOrEqual" showInputMessage="1" showErrorMessage="1" error="Este número no puede exceder el número total de observaciones del estado del stock (columna I)." sqref="K270:K272 H254:H257 H259:H261 H263:H268 K254:K257 K259:K261 K263:K268 H270:H272" xr:uid="{DAC76EA2-51C2-8F4B-971A-9FF83467CD06}">
      <formula1>H254&lt;=I254</formula1>
    </dataValidation>
    <dataValidation type="custom" showInputMessage="1" showErrorMessage="1" error="Este número debe ser mayor o igual al número de observaciones desabastecidas (Columna H)." sqref="L270:L272 I254:I257 I259:I261 I263:I268 L254:L257 L259:L261 L263:L268 I270:I272" xr:uid="{F4BD0659-7785-5746-9572-275FD5AC0035}">
      <formula1>I254&gt;=H254</formula1>
    </dataValidation>
  </dataValidations>
  <hyperlinks>
    <hyperlink ref="H3" location="'All Country Summary (2021) '!A1" display="Go to summary page" xr:uid="{7BEAC0FD-410C-924E-8649-E5A8FEDCEB2C}"/>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0693-D13A-EE4A-AC43-F46209BC44CA}">
  <sheetPr>
    <tabColor rgb="FF33CCCC"/>
  </sheetPr>
  <dimension ref="A1:Z998"/>
  <sheetViews>
    <sheetView showGridLines="0" zoomScaleNormal="100" workbookViewId="0"/>
  </sheetViews>
  <sheetFormatPr defaultColWidth="14.42578125" defaultRowHeight="15" customHeight="1" x14ac:dyDescent="0.2"/>
  <cols>
    <col min="1" max="1" width="2.140625" style="958" customWidth="1"/>
    <col min="2" max="2" width="9.140625" style="958" customWidth="1"/>
    <col min="3" max="3" width="3.28515625" style="958" customWidth="1"/>
    <col min="4" max="4" width="16.140625" style="958" customWidth="1"/>
    <col min="5" max="5" width="57" style="958" customWidth="1"/>
    <col min="6" max="6" width="16.42578125" style="958" customWidth="1"/>
    <col min="7" max="7" width="19.140625" style="958" customWidth="1"/>
    <col min="8" max="8" width="20.140625" style="958" customWidth="1"/>
    <col min="9" max="9" width="16" style="958" customWidth="1"/>
    <col min="10" max="10" width="18.140625" style="958" customWidth="1"/>
    <col min="11" max="11" width="21.42578125" style="958" customWidth="1"/>
    <col min="12" max="12" width="14.85546875" style="958" customWidth="1"/>
    <col min="13" max="13" width="16" style="958" customWidth="1"/>
    <col min="14" max="14" width="33.140625" style="958" customWidth="1"/>
    <col min="15" max="15" width="60.28515625" style="958" customWidth="1"/>
    <col min="16" max="16" width="60.42578125" style="958" customWidth="1"/>
    <col min="17" max="26" width="9.140625" style="958" customWidth="1"/>
    <col min="27" max="33" width="14.42578125" style="958" customWidth="1"/>
    <col min="34" max="16384" width="14.42578125" style="958"/>
  </cols>
  <sheetData>
    <row r="1" spans="1:26" ht="62.25" customHeight="1" x14ac:dyDescent="0.3">
      <c r="A1" s="957"/>
      <c r="B1" s="957"/>
      <c r="C1" s="957"/>
      <c r="D1" s="957"/>
      <c r="E1" s="957"/>
      <c r="F1" s="2386"/>
      <c r="G1" s="2235"/>
      <c r="H1" s="2235"/>
      <c r="I1" s="2235"/>
      <c r="J1" s="2235"/>
      <c r="K1" s="2235"/>
      <c r="L1" s="2235"/>
      <c r="M1" s="2235"/>
      <c r="N1" s="2235"/>
      <c r="P1" s="957"/>
      <c r="Q1" s="957"/>
      <c r="R1" s="957"/>
      <c r="S1" s="957"/>
      <c r="T1" s="957"/>
      <c r="U1" s="957"/>
      <c r="V1" s="957"/>
      <c r="W1" s="957"/>
      <c r="X1" s="957"/>
      <c r="Y1" s="957"/>
      <c r="Z1" s="957"/>
    </row>
    <row r="2" spans="1:26" ht="37.5" customHeight="1" thickBot="1" x14ac:dyDescent="0.3">
      <c r="A2" s="957"/>
      <c r="B2" s="959" t="s">
        <v>382</v>
      </c>
      <c r="C2" s="960"/>
      <c r="D2" s="960"/>
      <c r="E2" s="960"/>
      <c r="F2" s="961"/>
      <c r="G2" s="962"/>
      <c r="H2" s="961"/>
      <c r="I2" s="961"/>
      <c r="J2" s="961"/>
      <c r="K2" s="963"/>
      <c r="L2" s="963"/>
      <c r="M2" s="963"/>
      <c r="N2" s="964"/>
      <c r="O2" s="957"/>
      <c r="P2" s="957"/>
      <c r="Q2" s="957"/>
      <c r="R2" s="957"/>
      <c r="S2" s="957"/>
      <c r="T2" s="957"/>
      <c r="U2" s="957"/>
      <c r="V2" s="957"/>
      <c r="W2" s="957"/>
      <c r="X2" s="957"/>
      <c r="Y2" s="957"/>
      <c r="Z2" s="957"/>
    </row>
    <row r="3" spans="1:26" ht="28.5" customHeight="1" x14ac:dyDescent="0.25">
      <c r="A3" s="957"/>
      <c r="B3" s="959"/>
      <c r="C3" s="960"/>
      <c r="D3" s="965" t="s">
        <v>383</v>
      </c>
      <c r="E3" s="966" t="s">
        <v>4115</v>
      </c>
      <c r="F3" s="967" t="s">
        <v>384</v>
      </c>
      <c r="G3" s="962"/>
      <c r="H3" s="1174" t="s">
        <v>814</v>
      </c>
      <c r="I3" s="961"/>
      <c r="J3" s="961"/>
      <c r="K3" s="963"/>
      <c r="L3" s="963"/>
      <c r="M3" s="963"/>
      <c r="N3" s="964"/>
      <c r="O3" s="957"/>
      <c r="P3" s="957"/>
      <c r="Q3" s="957"/>
      <c r="R3" s="957"/>
      <c r="S3" s="957"/>
      <c r="T3" s="957"/>
      <c r="U3" s="957"/>
      <c r="V3" s="957"/>
      <c r="W3" s="957"/>
      <c r="X3" s="957"/>
      <c r="Y3" s="957"/>
      <c r="Z3" s="957"/>
    </row>
    <row r="4" spans="1:26" ht="43.5" customHeight="1" thickBot="1" x14ac:dyDescent="0.3">
      <c r="A4" s="957"/>
      <c r="B4" s="2387" t="s">
        <v>385</v>
      </c>
      <c r="C4" s="2235"/>
      <c r="D4" s="2235"/>
      <c r="E4" s="2235"/>
      <c r="F4" s="2235"/>
      <c r="G4" s="2235"/>
      <c r="H4" s="2235"/>
      <c r="I4" s="2235"/>
      <c r="J4" s="2235"/>
      <c r="K4" s="2235"/>
      <c r="L4" s="2235"/>
      <c r="M4" s="2235"/>
      <c r="N4" s="2235"/>
      <c r="O4" s="968" t="s">
        <v>389</v>
      </c>
      <c r="P4" s="969" t="s">
        <v>1227</v>
      </c>
      <c r="Q4" s="957"/>
      <c r="R4" s="957"/>
      <c r="S4" s="957"/>
      <c r="T4" s="957"/>
      <c r="U4" s="957"/>
      <c r="V4" s="957"/>
      <c r="W4" s="957"/>
      <c r="X4" s="957"/>
      <c r="Y4" s="957"/>
      <c r="Z4" s="957"/>
    </row>
    <row r="5" spans="1:26" ht="23.25" customHeight="1" thickBot="1" x14ac:dyDescent="0.3">
      <c r="A5" s="957"/>
      <c r="B5" s="2177" t="s">
        <v>0</v>
      </c>
      <c r="C5" s="2174"/>
      <c r="D5" s="2174"/>
      <c r="E5" s="2174"/>
      <c r="F5" s="2174"/>
      <c r="G5" s="2174"/>
      <c r="H5" s="2174"/>
      <c r="I5" s="2174"/>
      <c r="J5" s="2174"/>
      <c r="K5" s="2174"/>
      <c r="L5" s="2174"/>
      <c r="M5" s="2174"/>
      <c r="N5" s="2174"/>
      <c r="O5" s="2174"/>
      <c r="P5" s="2176"/>
      <c r="Q5" s="957"/>
      <c r="R5" s="957"/>
      <c r="S5" s="957"/>
      <c r="T5" s="957"/>
      <c r="U5" s="957"/>
      <c r="V5" s="957"/>
      <c r="W5" s="957"/>
      <c r="X5" s="957"/>
      <c r="Y5" s="957"/>
      <c r="Z5" s="957"/>
    </row>
    <row r="6" spans="1:26" ht="85.5" customHeight="1" x14ac:dyDescent="0.25">
      <c r="A6" s="957"/>
      <c r="B6" s="970" t="s">
        <v>391</v>
      </c>
      <c r="C6" s="2388" t="s">
        <v>392</v>
      </c>
      <c r="D6" s="2182"/>
      <c r="E6" s="2182"/>
      <c r="F6" s="2182"/>
      <c r="G6" s="2182"/>
      <c r="H6" s="2286"/>
      <c r="I6" s="971" t="s">
        <v>55</v>
      </c>
      <c r="J6" s="972" t="s">
        <v>393</v>
      </c>
      <c r="K6" s="973"/>
      <c r="L6" s="973"/>
      <c r="M6" s="973"/>
      <c r="N6" s="974"/>
      <c r="O6" s="2389" t="s">
        <v>1240</v>
      </c>
      <c r="P6" s="2389"/>
      <c r="Q6" s="957"/>
      <c r="R6" s="957"/>
      <c r="S6" s="957"/>
      <c r="T6" s="957"/>
      <c r="U6" s="957"/>
      <c r="V6" s="957"/>
      <c r="W6" s="957"/>
      <c r="X6" s="957"/>
      <c r="Y6" s="957"/>
      <c r="Z6" s="957"/>
    </row>
    <row r="7" spans="1:26" ht="22.5" customHeight="1" x14ac:dyDescent="0.25">
      <c r="A7" s="957"/>
      <c r="B7" s="2390" t="s">
        <v>394</v>
      </c>
      <c r="C7" s="2171"/>
      <c r="D7" s="2171"/>
      <c r="E7" s="2171"/>
      <c r="F7" s="2171"/>
      <c r="G7" s="2171"/>
      <c r="H7" s="2171"/>
      <c r="I7" s="2171"/>
      <c r="J7" s="2171"/>
      <c r="K7" s="2171"/>
      <c r="L7" s="2171"/>
      <c r="M7" s="2171"/>
      <c r="N7" s="2172"/>
      <c r="O7" s="2215"/>
      <c r="P7" s="2215"/>
      <c r="Q7" s="957"/>
      <c r="R7" s="957"/>
      <c r="S7" s="957"/>
      <c r="T7" s="957"/>
      <c r="U7" s="957"/>
      <c r="V7" s="957"/>
      <c r="W7" s="957"/>
      <c r="X7" s="957"/>
      <c r="Y7" s="957"/>
      <c r="Z7" s="957"/>
    </row>
    <row r="8" spans="1:26" ht="21.75" customHeight="1" x14ac:dyDescent="0.25">
      <c r="A8" s="957"/>
      <c r="B8" s="975" t="s">
        <v>395</v>
      </c>
      <c r="C8" s="2178" t="s">
        <v>396</v>
      </c>
      <c r="D8" s="2171"/>
      <c r="E8" s="2179"/>
      <c r="F8" s="2391" t="s">
        <v>4116</v>
      </c>
      <c r="G8" s="2171"/>
      <c r="H8" s="2171"/>
      <c r="I8" s="2171"/>
      <c r="J8" s="2171"/>
      <c r="K8" s="2171"/>
      <c r="L8" s="2171"/>
      <c r="M8" s="2171"/>
      <c r="N8" s="2171"/>
      <c r="O8" s="2215"/>
      <c r="P8" s="2215"/>
      <c r="Q8" s="957"/>
      <c r="R8" s="957"/>
      <c r="S8" s="957"/>
      <c r="T8" s="957"/>
      <c r="U8" s="957"/>
      <c r="V8" s="957"/>
      <c r="W8" s="957"/>
      <c r="X8" s="957"/>
      <c r="Y8" s="957"/>
      <c r="Z8" s="957"/>
    </row>
    <row r="9" spans="1:26" ht="29.25" customHeight="1" x14ac:dyDescent="0.25">
      <c r="A9" s="957"/>
      <c r="B9" s="976" t="s">
        <v>397</v>
      </c>
      <c r="C9" s="2178" t="s">
        <v>398</v>
      </c>
      <c r="D9" s="2171"/>
      <c r="E9" s="2171"/>
      <c r="F9" s="2171"/>
      <c r="G9" s="2171"/>
      <c r="H9" s="2179"/>
      <c r="I9" s="977" t="s">
        <v>399</v>
      </c>
      <c r="J9" s="978"/>
      <c r="K9" s="978"/>
      <c r="L9" s="978"/>
      <c r="M9" s="978"/>
      <c r="N9" s="979"/>
      <c r="O9" s="2215"/>
      <c r="P9" s="2215"/>
      <c r="Q9" s="957"/>
      <c r="R9" s="957"/>
      <c r="S9" s="957"/>
      <c r="T9" s="957"/>
      <c r="U9" s="957"/>
      <c r="V9" s="957"/>
      <c r="W9" s="957"/>
      <c r="X9" s="957"/>
      <c r="Y9" s="957"/>
      <c r="Z9" s="957"/>
    </row>
    <row r="10" spans="1:26" ht="28.5" customHeight="1" x14ac:dyDescent="0.25">
      <c r="A10" s="957"/>
      <c r="B10" s="980" t="s">
        <v>395</v>
      </c>
      <c r="C10" s="2178" t="s">
        <v>400</v>
      </c>
      <c r="D10" s="2171"/>
      <c r="E10" s="2171"/>
      <c r="F10" s="2171"/>
      <c r="G10" s="2171"/>
      <c r="H10" s="2179"/>
      <c r="I10" s="981" t="s">
        <v>58</v>
      </c>
      <c r="J10" s="2383" t="s">
        <v>401</v>
      </c>
      <c r="K10" s="2179"/>
      <c r="L10" s="2271" t="s">
        <v>86</v>
      </c>
      <c r="M10" s="2171"/>
      <c r="N10" s="2172"/>
      <c r="O10" s="2215"/>
      <c r="P10" s="2215"/>
      <c r="Q10" s="957"/>
      <c r="R10" s="957"/>
      <c r="S10" s="957"/>
      <c r="T10" s="957"/>
      <c r="U10" s="957"/>
      <c r="V10" s="957"/>
      <c r="W10" s="957"/>
      <c r="X10" s="957"/>
      <c r="Y10" s="957"/>
      <c r="Z10" s="957"/>
    </row>
    <row r="11" spans="1:26" ht="28.5" customHeight="1" x14ac:dyDescent="0.25">
      <c r="A11" s="957"/>
      <c r="B11" s="982" t="s">
        <v>402</v>
      </c>
      <c r="C11" s="2178" t="s">
        <v>403</v>
      </c>
      <c r="D11" s="2171"/>
      <c r="E11" s="2171"/>
      <c r="F11" s="2171"/>
      <c r="G11" s="2171"/>
      <c r="H11" s="2179"/>
      <c r="I11" s="981" t="s">
        <v>58</v>
      </c>
      <c r="J11" s="2383" t="s">
        <v>401</v>
      </c>
      <c r="K11" s="2179"/>
      <c r="L11" s="2271" t="s">
        <v>86</v>
      </c>
      <c r="M11" s="2171"/>
      <c r="N11" s="2172"/>
      <c r="O11" s="2215"/>
      <c r="P11" s="2215"/>
      <c r="Q11" s="957"/>
      <c r="R11" s="957"/>
      <c r="S11" s="957"/>
      <c r="T11" s="957"/>
      <c r="U11" s="957"/>
      <c r="V11" s="957"/>
      <c r="W11" s="957"/>
      <c r="X11" s="957"/>
      <c r="Y11" s="957"/>
      <c r="Z11" s="957"/>
    </row>
    <row r="12" spans="1:26" ht="28.5" customHeight="1" x14ac:dyDescent="0.25">
      <c r="A12" s="957"/>
      <c r="B12" s="982" t="s">
        <v>404</v>
      </c>
      <c r="C12" s="2178" t="s">
        <v>405</v>
      </c>
      <c r="D12" s="2171"/>
      <c r="E12" s="2171"/>
      <c r="F12" s="2171"/>
      <c r="G12" s="2171"/>
      <c r="H12" s="2179"/>
      <c r="I12" s="981" t="s">
        <v>58</v>
      </c>
      <c r="J12" s="2383" t="s">
        <v>401</v>
      </c>
      <c r="K12" s="2179"/>
      <c r="L12" s="2271" t="s">
        <v>86</v>
      </c>
      <c r="M12" s="2171"/>
      <c r="N12" s="2172"/>
      <c r="O12" s="2215"/>
      <c r="P12" s="2215"/>
      <c r="Q12" s="957"/>
      <c r="R12" s="957"/>
      <c r="S12" s="957"/>
      <c r="T12" s="957"/>
      <c r="U12" s="957"/>
      <c r="V12" s="957"/>
      <c r="W12" s="957"/>
      <c r="X12" s="957"/>
      <c r="Y12" s="957"/>
      <c r="Z12" s="957"/>
    </row>
    <row r="13" spans="1:26" ht="28.5" customHeight="1" x14ac:dyDescent="0.25">
      <c r="A13" s="957"/>
      <c r="B13" s="982" t="s">
        <v>406</v>
      </c>
      <c r="C13" s="2178" t="s">
        <v>407</v>
      </c>
      <c r="D13" s="2171"/>
      <c r="E13" s="2171"/>
      <c r="F13" s="2171"/>
      <c r="G13" s="2171"/>
      <c r="H13" s="2179"/>
      <c r="I13" s="981" t="s">
        <v>58</v>
      </c>
      <c r="J13" s="2383" t="s">
        <v>408</v>
      </c>
      <c r="K13" s="2179"/>
      <c r="L13" s="2271" t="s">
        <v>86</v>
      </c>
      <c r="M13" s="2171"/>
      <c r="N13" s="2172"/>
      <c r="O13" s="2215"/>
      <c r="P13" s="2215"/>
      <c r="Q13" s="957"/>
      <c r="R13" s="957"/>
      <c r="S13" s="957"/>
      <c r="T13" s="957"/>
      <c r="U13" s="957"/>
      <c r="V13" s="957"/>
      <c r="W13" s="957"/>
      <c r="X13" s="957"/>
      <c r="Y13" s="957"/>
      <c r="Z13" s="957"/>
    </row>
    <row r="14" spans="1:26" ht="28.5" customHeight="1" x14ac:dyDescent="0.25">
      <c r="A14" s="957"/>
      <c r="B14" s="982" t="s">
        <v>409</v>
      </c>
      <c r="C14" s="2178" t="s">
        <v>62</v>
      </c>
      <c r="D14" s="2171"/>
      <c r="E14" s="2171"/>
      <c r="F14" s="2171"/>
      <c r="G14" s="2171"/>
      <c r="H14" s="2179"/>
      <c r="I14" s="981" t="s">
        <v>58</v>
      </c>
      <c r="J14" s="2383" t="s">
        <v>410</v>
      </c>
      <c r="K14" s="2179"/>
      <c r="L14" s="2271" t="s">
        <v>86</v>
      </c>
      <c r="M14" s="2171"/>
      <c r="N14" s="2172"/>
      <c r="O14" s="2215"/>
      <c r="P14" s="2215"/>
      <c r="Q14" s="957"/>
      <c r="R14" s="957"/>
      <c r="S14" s="957"/>
      <c r="T14" s="957"/>
      <c r="U14" s="957"/>
      <c r="V14" s="957"/>
      <c r="W14" s="957"/>
      <c r="X14" s="957"/>
      <c r="Y14" s="957"/>
      <c r="Z14" s="957"/>
    </row>
    <row r="15" spans="1:26" ht="28.5" customHeight="1" x14ac:dyDescent="0.25">
      <c r="A15" s="957"/>
      <c r="B15" s="982" t="s">
        <v>411</v>
      </c>
      <c r="C15" s="2178" t="s">
        <v>412</v>
      </c>
      <c r="D15" s="2171"/>
      <c r="E15" s="2171"/>
      <c r="F15" s="2171"/>
      <c r="G15" s="2171"/>
      <c r="H15" s="2179"/>
      <c r="I15" s="981" t="s">
        <v>55</v>
      </c>
      <c r="J15" s="2383" t="s">
        <v>413</v>
      </c>
      <c r="K15" s="2179"/>
      <c r="L15" s="2271" t="s">
        <v>4117</v>
      </c>
      <c r="M15" s="2171"/>
      <c r="N15" s="2172"/>
      <c r="O15" s="2215"/>
      <c r="P15" s="2215"/>
      <c r="Q15" s="957"/>
      <c r="R15" s="957"/>
      <c r="S15" s="957"/>
      <c r="T15" s="957"/>
      <c r="U15" s="957"/>
      <c r="V15" s="957"/>
      <c r="W15" s="957"/>
      <c r="X15" s="957"/>
      <c r="Y15" s="957"/>
      <c r="Z15" s="957"/>
    </row>
    <row r="16" spans="1:26" ht="26.25" customHeight="1" x14ac:dyDescent="0.25">
      <c r="A16" s="957"/>
      <c r="B16" s="982" t="s">
        <v>414</v>
      </c>
      <c r="C16" s="2178" t="s">
        <v>415</v>
      </c>
      <c r="D16" s="2171"/>
      <c r="E16" s="2171"/>
      <c r="F16" s="2171"/>
      <c r="G16" s="2171"/>
      <c r="H16" s="2179"/>
      <c r="I16" s="981" t="s">
        <v>55</v>
      </c>
      <c r="J16" s="2383" t="s">
        <v>416</v>
      </c>
      <c r="K16" s="2179"/>
      <c r="L16" s="2271"/>
      <c r="M16" s="2171"/>
      <c r="N16" s="2172"/>
      <c r="O16" s="2215"/>
      <c r="P16" s="2215"/>
      <c r="Q16" s="957"/>
      <c r="R16" s="957"/>
      <c r="S16" s="957"/>
      <c r="T16" s="957"/>
      <c r="U16" s="957"/>
      <c r="V16" s="957"/>
      <c r="W16" s="957"/>
      <c r="X16" s="957"/>
      <c r="Y16" s="957"/>
      <c r="Z16" s="957"/>
    </row>
    <row r="17" spans="1:26" ht="30.75" customHeight="1" x14ac:dyDescent="0.25">
      <c r="A17" s="957"/>
      <c r="B17" s="982" t="s">
        <v>417</v>
      </c>
      <c r="C17" s="2178" t="s">
        <v>418</v>
      </c>
      <c r="D17" s="2171"/>
      <c r="E17" s="2171"/>
      <c r="F17" s="2171"/>
      <c r="G17" s="2171"/>
      <c r="H17" s="2179"/>
      <c r="I17" s="981" t="s">
        <v>67</v>
      </c>
      <c r="J17" s="2383" t="s">
        <v>416</v>
      </c>
      <c r="K17" s="2179"/>
      <c r="L17" s="2271" t="s">
        <v>86</v>
      </c>
      <c r="M17" s="2171"/>
      <c r="N17" s="2172"/>
      <c r="O17" s="2215"/>
      <c r="P17" s="2215"/>
      <c r="Q17" s="957"/>
      <c r="R17" s="957"/>
      <c r="S17" s="957"/>
      <c r="T17" s="957"/>
      <c r="U17" s="957"/>
      <c r="V17" s="957"/>
      <c r="W17" s="957"/>
      <c r="X17" s="957"/>
      <c r="Y17" s="957"/>
      <c r="Z17" s="957"/>
    </row>
    <row r="18" spans="1:26" ht="30" customHeight="1" x14ac:dyDescent="0.25">
      <c r="A18" s="957"/>
      <c r="B18" s="982" t="s">
        <v>419</v>
      </c>
      <c r="C18" s="2178" t="s">
        <v>420</v>
      </c>
      <c r="D18" s="2171"/>
      <c r="E18" s="2171"/>
      <c r="F18" s="2171"/>
      <c r="G18" s="2171"/>
      <c r="H18" s="2179"/>
      <c r="I18" s="981" t="s">
        <v>58</v>
      </c>
      <c r="J18" s="2383" t="s">
        <v>416</v>
      </c>
      <c r="K18" s="2179"/>
      <c r="L18" s="2271" t="s">
        <v>86</v>
      </c>
      <c r="M18" s="2171"/>
      <c r="N18" s="2172"/>
      <c r="O18" s="2212"/>
      <c r="P18" s="2212"/>
      <c r="Q18" s="957"/>
      <c r="R18" s="957"/>
      <c r="S18" s="957"/>
      <c r="T18" s="957"/>
      <c r="U18" s="957"/>
      <c r="V18" s="957"/>
      <c r="W18" s="957"/>
      <c r="X18" s="957"/>
      <c r="Y18" s="957"/>
      <c r="Z18" s="957"/>
    </row>
    <row r="19" spans="1:26" ht="24" customHeight="1" thickBot="1" x14ac:dyDescent="0.3">
      <c r="A19" s="957"/>
      <c r="B19" s="976" t="s">
        <v>421</v>
      </c>
      <c r="C19" s="2200" t="s">
        <v>422</v>
      </c>
      <c r="D19" s="2171"/>
      <c r="E19" s="2171"/>
      <c r="F19" s="2171"/>
      <c r="G19" s="2171"/>
      <c r="H19" s="2171"/>
      <c r="I19" s="981" t="s">
        <v>55</v>
      </c>
      <c r="J19" s="2384" t="s">
        <v>423</v>
      </c>
      <c r="K19" s="2385" t="s">
        <v>4118</v>
      </c>
      <c r="L19" s="2191"/>
      <c r="M19" s="2191"/>
      <c r="N19" s="2207"/>
      <c r="O19" s="983" t="s">
        <v>1240</v>
      </c>
      <c r="P19" s="984"/>
      <c r="Q19" s="957"/>
      <c r="R19" s="957"/>
      <c r="S19" s="957"/>
      <c r="T19" s="957"/>
      <c r="U19" s="957"/>
      <c r="V19" s="957"/>
      <c r="W19" s="957"/>
      <c r="X19" s="957"/>
      <c r="Y19" s="957"/>
      <c r="Z19" s="957"/>
    </row>
    <row r="20" spans="1:26" ht="24" customHeight="1" x14ac:dyDescent="0.25">
      <c r="A20" s="957"/>
      <c r="B20" s="976" t="s">
        <v>424</v>
      </c>
      <c r="C20" s="2200" t="s">
        <v>425</v>
      </c>
      <c r="D20" s="2171"/>
      <c r="E20" s="2171"/>
      <c r="F20" s="2171"/>
      <c r="G20" s="2171"/>
      <c r="H20" s="2171"/>
      <c r="I20" s="981" t="s">
        <v>55</v>
      </c>
      <c r="J20" s="2229"/>
      <c r="K20" s="2218"/>
      <c r="L20" s="2235"/>
      <c r="M20" s="2235"/>
      <c r="N20" s="2197"/>
      <c r="O20" s="983" t="s">
        <v>1240</v>
      </c>
      <c r="P20" s="984"/>
      <c r="Q20" s="957"/>
      <c r="R20" s="957"/>
      <c r="S20" s="957"/>
      <c r="T20" s="957"/>
      <c r="U20" s="957"/>
      <c r="V20" s="957"/>
      <c r="W20" s="957"/>
      <c r="X20" s="957"/>
      <c r="Y20" s="957"/>
      <c r="Z20" s="957"/>
    </row>
    <row r="21" spans="1:26" ht="32.25" customHeight="1" thickBot="1" x14ac:dyDescent="0.3">
      <c r="A21" s="957"/>
      <c r="B21" s="976" t="s">
        <v>426</v>
      </c>
      <c r="C21" s="2200" t="s">
        <v>427</v>
      </c>
      <c r="D21" s="2171"/>
      <c r="E21" s="2171"/>
      <c r="F21" s="2171"/>
      <c r="G21" s="2171"/>
      <c r="H21" s="2171"/>
      <c r="I21" s="981" t="s">
        <v>81</v>
      </c>
      <c r="J21" s="2229"/>
      <c r="K21" s="2218"/>
      <c r="L21" s="2235"/>
      <c r="M21" s="2235"/>
      <c r="N21" s="2197"/>
      <c r="O21" s="2238" t="s">
        <v>1240</v>
      </c>
      <c r="P21" s="2238"/>
      <c r="Q21" s="957"/>
      <c r="R21" s="957"/>
      <c r="S21" s="957"/>
      <c r="T21" s="957"/>
      <c r="U21" s="957"/>
      <c r="V21" s="957"/>
      <c r="W21" s="957"/>
      <c r="X21" s="957"/>
      <c r="Y21" s="957"/>
      <c r="Z21" s="957"/>
    </row>
    <row r="22" spans="1:26" ht="38.25" customHeight="1" x14ac:dyDescent="0.25">
      <c r="A22" s="957"/>
      <c r="B22" s="976" t="s">
        <v>428</v>
      </c>
      <c r="C22" s="2200" t="s">
        <v>429</v>
      </c>
      <c r="D22" s="2171"/>
      <c r="E22" s="2171"/>
      <c r="F22" s="2171"/>
      <c r="G22" s="2171"/>
      <c r="H22" s="2171"/>
      <c r="I22" s="981" t="s">
        <v>58</v>
      </c>
      <c r="J22" s="2229"/>
      <c r="K22" s="2218"/>
      <c r="L22" s="2235"/>
      <c r="M22" s="2235"/>
      <c r="N22" s="2197"/>
      <c r="O22" s="2215"/>
      <c r="P22" s="2215"/>
      <c r="Q22" s="957"/>
      <c r="R22" s="957"/>
      <c r="S22" s="957"/>
      <c r="T22" s="957"/>
      <c r="U22" s="957"/>
      <c r="V22" s="957"/>
      <c r="W22" s="957"/>
      <c r="X22" s="957"/>
      <c r="Y22" s="957"/>
      <c r="Z22" s="957"/>
    </row>
    <row r="23" spans="1:26" ht="37.5" customHeight="1" thickBot="1" x14ac:dyDescent="0.3">
      <c r="A23" s="957"/>
      <c r="B23" s="975" t="s">
        <v>395</v>
      </c>
      <c r="C23" s="2189" t="s">
        <v>430</v>
      </c>
      <c r="D23" s="2167"/>
      <c r="E23" s="2167"/>
      <c r="F23" s="2167"/>
      <c r="G23" s="2167"/>
      <c r="H23" s="2167"/>
      <c r="I23" s="981" t="s">
        <v>86</v>
      </c>
      <c r="J23" s="2229"/>
      <c r="K23" s="2208"/>
      <c r="L23" s="2209"/>
      <c r="M23" s="2209"/>
      <c r="N23" s="2210"/>
      <c r="O23" s="2165"/>
      <c r="P23" s="2165"/>
      <c r="Q23" s="957"/>
      <c r="R23" s="957"/>
      <c r="S23" s="957"/>
      <c r="T23" s="957"/>
      <c r="U23" s="957"/>
      <c r="V23" s="957"/>
      <c r="W23" s="957"/>
      <c r="X23" s="957"/>
      <c r="Y23" s="957"/>
      <c r="Z23" s="957"/>
    </row>
    <row r="24" spans="1:26" ht="24.75" customHeight="1" thickBot="1" x14ac:dyDescent="0.3">
      <c r="A24" s="957"/>
      <c r="B24" s="2177" t="s">
        <v>1</v>
      </c>
      <c r="C24" s="2174"/>
      <c r="D24" s="2174"/>
      <c r="E24" s="2174"/>
      <c r="F24" s="2174"/>
      <c r="G24" s="2174"/>
      <c r="H24" s="2174"/>
      <c r="I24" s="2174"/>
      <c r="J24" s="2174"/>
      <c r="K24" s="2174"/>
      <c r="L24" s="2174"/>
      <c r="M24" s="2174"/>
      <c r="N24" s="2174"/>
      <c r="O24" s="2174"/>
      <c r="P24" s="2176"/>
      <c r="Q24" s="957"/>
      <c r="R24" s="957"/>
      <c r="S24" s="957"/>
      <c r="T24" s="957"/>
      <c r="U24" s="957"/>
      <c r="V24" s="957"/>
      <c r="W24" s="957"/>
      <c r="X24" s="957"/>
      <c r="Y24" s="957"/>
      <c r="Z24" s="957"/>
    </row>
    <row r="25" spans="1:26" ht="46.5" customHeight="1" x14ac:dyDescent="0.25">
      <c r="A25" s="957"/>
      <c r="B25" s="2381" t="s">
        <v>431</v>
      </c>
      <c r="C25" s="2285" t="s">
        <v>432</v>
      </c>
      <c r="D25" s="2234"/>
      <c r="E25" s="2234"/>
      <c r="F25" s="2382"/>
      <c r="G25" s="985" t="s">
        <v>433</v>
      </c>
      <c r="H25" s="986" t="s">
        <v>2811</v>
      </c>
      <c r="I25" s="987" t="s">
        <v>434</v>
      </c>
      <c r="J25" s="988" t="s">
        <v>2812</v>
      </c>
      <c r="K25" s="2232" t="s">
        <v>446</v>
      </c>
      <c r="L25" s="2328" t="s">
        <v>4119</v>
      </c>
      <c r="M25" s="2234"/>
      <c r="N25" s="2195"/>
      <c r="O25" s="989" t="s">
        <v>1244</v>
      </c>
      <c r="P25" s="989"/>
      <c r="Q25" s="957"/>
      <c r="R25" s="957"/>
      <c r="S25" s="957"/>
      <c r="T25" s="957"/>
      <c r="U25" s="957"/>
      <c r="V25" s="957"/>
      <c r="W25" s="957"/>
      <c r="X25" s="957"/>
      <c r="Y25" s="957"/>
      <c r="Z25" s="957"/>
    </row>
    <row r="26" spans="1:26" ht="54.75" customHeight="1" x14ac:dyDescent="0.25">
      <c r="A26" s="957"/>
      <c r="B26" s="2259"/>
      <c r="C26" s="2224"/>
      <c r="D26" s="2224"/>
      <c r="E26" s="2224"/>
      <c r="F26" s="2199"/>
      <c r="G26" s="985" t="s">
        <v>436</v>
      </c>
      <c r="H26" s="990">
        <v>2020</v>
      </c>
      <c r="I26" s="987" t="s">
        <v>437</v>
      </c>
      <c r="J26" s="990">
        <v>2020</v>
      </c>
      <c r="K26" s="2229"/>
      <c r="L26" s="2218"/>
      <c r="M26" s="2235"/>
      <c r="N26" s="2197"/>
      <c r="O26" s="991" t="s">
        <v>1244</v>
      </c>
      <c r="P26" s="991"/>
      <c r="Q26" s="957"/>
      <c r="R26" s="957"/>
      <c r="S26" s="957"/>
      <c r="T26" s="957"/>
      <c r="U26" s="957"/>
      <c r="V26" s="957"/>
      <c r="W26" s="957"/>
      <c r="X26" s="957"/>
      <c r="Y26" s="957"/>
      <c r="Z26" s="957"/>
    </row>
    <row r="27" spans="1:26" ht="75" customHeight="1" x14ac:dyDescent="0.25">
      <c r="A27" s="957"/>
      <c r="B27" s="976" t="s">
        <v>438</v>
      </c>
      <c r="C27" s="2227" t="s">
        <v>439</v>
      </c>
      <c r="D27" s="2171"/>
      <c r="E27" s="2171"/>
      <c r="F27" s="2171"/>
      <c r="G27" s="2171"/>
      <c r="H27" s="2171"/>
      <c r="I27" s="2179"/>
      <c r="J27" s="992">
        <v>16151537</v>
      </c>
      <c r="K27" s="2229"/>
      <c r="L27" s="2218"/>
      <c r="M27" s="2235"/>
      <c r="N27" s="2197"/>
      <c r="O27" s="2293" t="s">
        <v>4120</v>
      </c>
      <c r="P27" s="2293"/>
      <c r="Q27" s="957"/>
      <c r="R27" s="957"/>
      <c r="S27" s="957"/>
      <c r="T27" s="957"/>
      <c r="U27" s="957"/>
      <c r="V27" s="957"/>
      <c r="W27" s="957"/>
      <c r="X27" s="957"/>
      <c r="Y27" s="957"/>
      <c r="Z27" s="957"/>
    </row>
    <row r="28" spans="1:26" ht="32.25" customHeight="1" x14ac:dyDescent="0.25">
      <c r="A28" s="957"/>
      <c r="B28" s="993"/>
      <c r="C28" s="994" t="s">
        <v>395</v>
      </c>
      <c r="D28" s="2178" t="s">
        <v>440</v>
      </c>
      <c r="E28" s="2171"/>
      <c r="F28" s="2171"/>
      <c r="G28" s="2171"/>
      <c r="H28" s="2171"/>
      <c r="I28" s="2179"/>
      <c r="J28" s="995">
        <v>4682163</v>
      </c>
      <c r="K28" s="2229"/>
      <c r="L28" s="2218"/>
      <c r="M28" s="2235"/>
      <c r="N28" s="2197"/>
      <c r="O28" s="2215"/>
      <c r="P28" s="2215"/>
      <c r="Q28" s="957"/>
      <c r="R28" s="957"/>
      <c r="S28" s="957"/>
      <c r="T28" s="957"/>
      <c r="U28" s="957"/>
      <c r="V28" s="957"/>
      <c r="W28" s="957"/>
      <c r="X28" s="957"/>
      <c r="Y28" s="957"/>
      <c r="Z28" s="957"/>
    </row>
    <row r="29" spans="1:26" ht="33.75" customHeight="1" x14ac:dyDescent="0.25">
      <c r="A29" s="957"/>
      <c r="B29" s="996" t="s">
        <v>441</v>
      </c>
      <c r="C29" s="2178" t="s">
        <v>442</v>
      </c>
      <c r="D29" s="2171"/>
      <c r="E29" s="2171"/>
      <c r="F29" s="2171"/>
      <c r="G29" s="2179"/>
      <c r="H29" s="2187" t="s">
        <v>4121</v>
      </c>
      <c r="I29" s="2191"/>
      <c r="J29" s="2188"/>
      <c r="K29" s="2229"/>
      <c r="L29" s="2218"/>
      <c r="M29" s="2235"/>
      <c r="N29" s="2197"/>
      <c r="O29" s="2212"/>
      <c r="P29" s="2212"/>
      <c r="Q29" s="957"/>
      <c r="R29" s="957"/>
      <c r="S29" s="957"/>
      <c r="T29" s="957"/>
      <c r="U29" s="957"/>
      <c r="V29" s="957"/>
      <c r="W29" s="957"/>
      <c r="X29" s="957"/>
      <c r="Y29" s="957"/>
      <c r="Z29" s="957"/>
    </row>
    <row r="30" spans="1:26" ht="29.25" customHeight="1" x14ac:dyDescent="0.25">
      <c r="A30" s="957"/>
      <c r="B30" s="982"/>
      <c r="C30" s="2202" t="s">
        <v>443</v>
      </c>
      <c r="D30" s="2191"/>
      <c r="E30" s="2191"/>
      <c r="F30" s="2191"/>
      <c r="G30" s="2188"/>
      <c r="H30" s="2380" t="s">
        <v>307</v>
      </c>
      <c r="I30" s="2191"/>
      <c r="J30" s="2188"/>
      <c r="K30" s="2229"/>
      <c r="L30" s="2219"/>
      <c r="M30" s="2224"/>
      <c r="N30" s="2221"/>
      <c r="O30" s="984" t="s">
        <v>2702</v>
      </c>
      <c r="P30" s="997"/>
      <c r="Q30" s="957"/>
      <c r="R30" s="957"/>
      <c r="S30" s="957"/>
      <c r="T30" s="957"/>
      <c r="U30" s="957"/>
      <c r="V30" s="957"/>
      <c r="W30" s="957"/>
      <c r="X30" s="957"/>
      <c r="Y30" s="957"/>
      <c r="Z30" s="957"/>
    </row>
    <row r="31" spans="1:26" ht="59.25" customHeight="1" thickBot="1" x14ac:dyDescent="0.3">
      <c r="A31" s="957"/>
      <c r="B31" s="998" t="s">
        <v>444</v>
      </c>
      <c r="C31" s="2374" t="s">
        <v>445</v>
      </c>
      <c r="D31" s="2375"/>
      <c r="E31" s="2375"/>
      <c r="F31" s="2375"/>
      <c r="G31" s="2375"/>
      <c r="H31" s="2375"/>
      <c r="I31" s="2376"/>
      <c r="J31" s="999" t="s">
        <v>58</v>
      </c>
      <c r="K31" s="1000" t="s">
        <v>446</v>
      </c>
      <c r="L31" s="2377" t="s">
        <v>4122</v>
      </c>
      <c r="M31" s="2167"/>
      <c r="N31" s="2308"/>
      <c r="O31" s="1001" t="s">
        <v>2703</v>
      </c>
      <c r="P31" s="1001"/>
      <c r="Q31" s="957"/>
      <c r="R31" s="957"/>
      <c r="S31" s="957"/>
      <c r="T31" s="957"/>
      <c r="U31" s="957"/>
      <c r="V31" s="957"/>
      <c r="W31" s="957"/>
      <c r="X31" s="957"/>
      <c r="Y31" s="957"/>
      <c r="Z31" s="957"/>
    </row>
    <row r="32" spans="1:26" ht="46.5" customHeight="1" x14ac:dyDescent="0.25">
      <c r="A32" s="957"/>
      <c r="B32" s="2315" t="s">
        <v>447</v>
      </c>
      <c r="C32" s="2182"/>
      <c r="D32" s="2182"/>
      <c r="E32" s="2182"/>
      <c r="F32" s="2182"/>
      <c r="G32" s="2182"/>
      <c r="H32" s="2182"/>
      <c r="I32" s="2182"/>
      <c r="J32" s="2182"/>
      <c r="K32" s="2182"/>
      <c r="L32" s="2182"/>
      <c r="M32" s="2182"/>
      <c r="N32" s="2182"/>
      <c r="O32" s="2182"/>
      <c r="P32" s="2183"/>
      <c r="Q32" s="957"/>
      <c r="R32" s="957"/>
      <c r="S32" s="957"/>
      <c r="T32" s="957"/>
      <c r="U32" s="957"/>
      <c r="V32" s="957"/>
      <c r="W32" s="957"/>
      <c r="X32" s="957"/>
      <c r="Y32" s="957"/>
      <c r="Z32" s="957"/>
    </row>
    <row r="33" spans="1:26" ht="93" customHeight="1" thickBot="1" x14ac:dyDescent="0.3">
      <c r="A33" s="957"/>
      <c r="B33" s="1002" t="s">
        <v>448</v>
      </c>
      <c r="C33" s="2378" t="s">
        <v>449</v>
      </c>
      <c r="D33" s="2209"/>
      <c r="E33" s="2209"/>
      <c r="F33" s="2209"/>
      <c r="G33" s="2209"/>
      <c r="H33" s="2209"/>
      <c r="I33" s="2209"/>
      <c r="J33" s="1003" t="s">
        <v>55</v>
      </c>
      <c r="K33" s="1004" t="s">
        <v>446</v>
      </c>
      <c r="L33" s="2379" t="s">
        <v>4123</v>
      </c>
      <c r="M33" s="2209"/>
      <c r="N33" s="2210"/>
      <c r="O33" s="1005" t="s">
        <v>1250</v>
      </c>
      <c r="P33" s="991"/>
      <c r="Q33" s="957"/>
      <c r="R33" s="957"/>
      <c r="S33" s="957"/>
      <c r="T33" s="957"/>
      <c r="U33" s="957"/>
      <c r="V33" s="957"/>
      <c r="W33" s="957"/>
      <c r="X33" s="957"/>
      <c r="Y33" s="957"/>
      <c r="Z33" s="957"/>
    </row>
    <row r="34" spans="1:26" ht="30.75" customHeight="1" x14ac:dyDescent="0.25">
      <c r="A34" s="957"/>
      <c r="B34" s="2315" t="s">
        <v>450</v>
      </c>
      <c r="C34" s="2182"/>
      <c r="D34" s="2182"/>
      <c r="E34" s="2182"/>
      <c r="F34" s="2182"/>
      <c r="G34" s="2182"/>
      <c r="H34" s="2182"/>
      <c r="I34" s="2182"/>
      <c r="J34" s="2182"/>
      <c r="K34" s="2182"/>
      <c r="L34" s="2182"/>
      <c r="M34" s="2182"/>
      <c r="N34" s="2182"/>
      <c r="O34" s="2182"/>
      <c r="P34" s="2183"/>
      <c r="Q34" s="957"/>
      <c r="R34" s="957"/>
      <c r="S34" s="957"/>
      <c r="T34" s="957"/>
      <c r="U34" s="957"/>
      <c r="V34" s="957"/>
      <c r="W34" s="957"/>
      <c r="X34" s="957"/>
      <c r="Y34" s="957"/>
      <c r="Z34" s="957"/>
    </row>
    <row r="35" spans="1:26" ht="60.75" customHeight="1" thickBot="1" x14ac:dyDescent="0.3">
      <c r="A35" s="957"/>
      <c r="B35" s="1002" t="s">
        <v>451</v>
      </c>
      <c r="C35" s="2372" t="s">
        <v>452</v>
      </c>
      <c r="D35" s="2224"/>
      <c r="E35" s="2224"/>
      <c r="F35" s="2199"/>
      <c r="G35" s="1006" t="s">
        <v>453</v>
      </c>
      <c r="H35" s="1007" t="s">
        <v>454</v>
      </c>
      <c r="I35" s="2343" t="s">
        <v>455</v>
      </c>
      <c r="J35" s="2179"/>
      <c r="K35" s="2345" t="s">
        <v>435</v>
      </c>
      <c r="L35" s="2171"/>
      <c r="M35" s="2171"/>
      <c r="N35" s="2172"/>
      <c r="O35" s="2373"/>
      <c r="P35" s="2373"/>
      <c r="Q35" s="957"/>
      <c r="R35" s="957"/>
      <c r="S35" s="957"/>
      <c r="T35" s="957"/>
      <c r="U35" s="957"/>
      <c r="V35" s="957"/>
      <c r="W35" s="957"/>
      <c r="X35" s="957"/>
      <c r="Y35" s="957"/>
      <c r="Z35" s="957"/>
    </row>
    <row r="36" spans="1:26" ht="43.5" customHeight="1" x14ac:dyDescent="0.25">
      <c r="A36" s="957"/>
      <c r="B36" s="982" t="s">
        <v>395</v>
      </c>
      <c r="C36" s="2178" t="s">
        <v>456</v>
      </c>
      <c r="D36" s="2171"/>
      <c r="E36" s="2171"/>
      <c r="F36" s="2179"/>
      <c r="G36" s="1008">
        <v>12819400</v>
      </c>
      <c r="H36" s="1009" t="s">
        <v>3156</v>
      </c>
      <c r="I36" s="2180" t="s">
        <v>4124</v>
      </c>
      <c r="J36" s="2179"/>
      <c r="K36" s="2213" t="s">
        <v>4125</v>
      </c>
      <c r="L36" s="2171"/>
      <c r="M36" s="2171"/>
      <c r="N36" s="2172"/>
      <c r="O36" s="2215"/>
      <c r="P36" s="2215"/>
      <c r="Q36" s="957"/>
      <c r="R36" s="957"/>
      <c r="S36" s="957"/>
      <c r="T36" s="957"/>
      <c r="U36" s="957"/>
      <c r="V36" s="957"/>
      <c r="W36" s="957"/>
      <c r="X36" s="957"/>
      <c r="Y36" s="957"/>
      <c r="Z36" s="957"/>
    </row>
    <row r="37" spans="1:26" ht="49.5" customHeight="1" x14ac:dyDescent="0.25">
      <c r="A37" s="957"/>
      <c r="B37" s="982" t="s">
        <v>402</v>
      </c>
      <c r="C37" s="2178" t="s">
        <v>457</v>
      </c>
      <c r="D37" s="2171"/>
      <c r="E37" s="2171"/>
      <c r="F37" s="2179"/>
      <c r="G37" s="1010">
        <v>1575414.77</v>
      </c>
      <c r="H37" s="1011" t="s">
        <v>919</v>
      </c>
      <c r="I37" s="2180" t="s">
        <v>4126</v>
      </c>
      <c r="J37" s="2179"/>
      <c r="K37" s="2369"/>
      <c r="L37" s="2171"/>
      <c r="M37" s="2171"/>
      <c r="N37" s="2172"/>
      <c r="O37" s="2215"/>
      <c r="P37" s="2215"/>
      <c r="Q37" s="957"/>
      <c r="R37" s="957"/>
      <c r="S37" s="957"/>
      <c r="T37" s="957"/>
      <c r="U37" s="957"/>
      <c r="V37" s="957"/>
      <c r="W37" s="957"/>
      <c r="X37" s="957"/>
      <c r="Y37" s="957"/>
      <c r="Z37" s="957"/>
    </row>
    <row r="38" spans="1:26" ht="45" customHeight="1" thickBot="1" x14ac:dyDescent="0.3">
      <c r="A38" s="957"/>
      <c r="B38" s="975" t="s">
        <v>404</v>
      </c>
      <c r="C38" s="2202" t="s">
        <v>458</v>
      </c>
      <c r="D38" s="2191"/>
      <c r="E38" s="2191"/>
      <c r="F38" s="2188"/>
      <c r="G38" s="1012">
        <v>14394814.77</v>
      </c>
      <c r="H38" s="1013"/>
      <c r="I38" s="2355"/>
      <c r="J38" s="2168"/>
      <c r="K38" s="2370"/>
      <c r="L38" s="2167"/>
      <c r="M38" s="2167"/>
      <c r="N38" s="2308"/>
      <c r="O38" s="2165"/>
      <c r="P38" s="2165"/>
      <c r="Q38" s="1014"/>
      <c r="R38" s="957"/>
      <c r="S38" s="957"/>
      <c r="T38" s="957"/>
      <c r="U38" s="957"/>
      <c r="V38" s="957"/>
      <c r="W38" s="957"/>
      <c r="X38" s="957"/>
      <c r="Y38" s="957"/>
      <c r="Z38" s="957"/>
    </row>
    <row r="39" spans="1:26" ht="57.75" customHeight="1" x14ac:dyDescent="0.25">
      <c r="A39" s="957"/>
      <c r="B39" s="2315" t="s">
        <v>459</v>
      </c>
      <c r="C39" s="2182"/>
      <c r="D39" s="2182"/>
      <c r="E39" s="2182"/>
      <c r="F39" s="2182"/>
      <c r="G39" s="2182"/>
      <c r="H39" s="2182"/>
      <c r="I39" s="2182"/>
      <c r="J39" s="2182"/>
      <c r="K39" s="2182"/>
      <c r="L39" s="2182"/>
      <c r="M39" s="2182"/>
      <c r="N39" s="2182"/>
      <c r="O39" s="2182"/>
      <c r="P39" s="2183"/>
      <c r="Q39" s="957"/>
      <c r="R39" s="957"/>
      <c r="S39" s="957"/>
      <c r="T39" s="957"/>
      <c r="U39" s="957"/>
      <c r="V39" s="957"/>
      <c r="W39" s="957"/>
      <c r="X39" s="957"/>
      <c r="Y39" s="957"/>
      <c r="Z39" s="957"/>
    </row>
    <row r="40" spans="1:26" ht="122.25" customHeight="1" thickBot="1" x14ac:dyDescent="0.3">
      <c r="A40" s="957"/>
      <c r="B40" s="1015" t="s">
        <v>460</v>
      </c>
      <c r="C40" s="2189" t="s">
        <v>461</v>
      </c>
      <c r="D40" s="2167"/>
      <c r="E40" s="2167"/>
      <c r="F40" s="2167"/>
      <c r="G40" s="2167"/>
      <c r="H40" s="2167"/>
      <c r="I40" s="999" t="s">
        <v>55</v>
      </c>
      <c r="J40" s="1016" t="s">
        <v>446</v>
      </c>
      <c r="K40" s="2371" t="s">
        <v>4127</v>
      </c>
      <c r="L40" s="2167"/>
      <c r="M40" s="2167"/>
      <c r="N40" s="2308"/>
      <c r="O40" s="1017" t="s">
        <v>1250</v>
      </c>
      <c r="P40" s="1018"/>
      <c r="Q40" s="957"/>
      <c r="R40" s="957"/>
      <c r="S40" s="957"/>
      <c r="T40" s="957"/>
      <c r="U40" s="957"/>
      <c r="V40" s="957"/>
      <c r="W40" s="957"/>
      <c r="X40" s="957"/>
      <c r="Y40" s="957"/>
      <c r="Z40" s="957"/>
    </row>
    <row r="41" spans="1:26" ht="36.75" customHeight="1" x14ac:dyDescent="0.25">
      <c r="A41" s="957"/>
      <c r="B41" s="2315" t="s">
        <v>462</v>
      </c>
      <c r="C41" s="2182"/>
      <c r="D41" s="2182"/>
      <c r="E41" s="2182"/>
      <c r="F41" s="2182"/>
      <c r="G41" s="2182"/>
      <c r="H41" s="2182"/>
      <c r="I41" s="2182"/>
      <c r="J41" s="2182"/>
      <c r="K41" s="2182"/>
      <c r="L41" s="2182"/>
      <c r="M41" s="2182"/>
      <c r="N41" s="2182"/>
      <c r="O41" s="2182"/>
      <c r="P41" s="2183"/>
      <c r="Q41" s="957"/>
      <c r="R41" s="957"/>
      <c r="S41" s="957"/>
      <c r="T41" s="957"/>
      <c r="U41" s="957"/>
      <c r="V41" s="957"/>
      <c r="W41" s="957"/>
      <c r="X41" s="957"/>
      <c r="Y41" s="957"/>
      <c r="Z41" s="957"/>
    </row>
    <row r="42" spans="1:26" ht="61.5" customHeight="1" thickBot="1" x14ac:dyDescent="0.3">
      <c r="A42" s="957"/>
      <c r="B42" s="1019" t="s">
        <v>463</v>
      </c>
      <c r="C42" s="2361" t="s">
        <v>464</v>
      </c>
      <c r="D42" s="2224"/>
      <c r="E42" s="2199"/>
      <c r="F42" s="1020" t="s">
        <v>465</v>
      </c>
      <c r="G42" s="2363" t="s">
        <v>466</v>
      </c>
      <c r="H42" s="2179"/>
      <c r="I42" s="2343" t="s">
        <v>454</v>
      </c>
      <c r="J42" s="2179"/>
      <c r="K42" s="2363" t="s">
        <v>467</v>
      </c>
      <c r="L42" s="2179"/>
      <c r="M42" s="1021" t="s">
        <v>468</v>
      </c>
      <c r="N42" s="1022" t="s">
        <v>469</v>
      </c>
      <c r="O42" s="2238" t="s">
        <v>1730</v>
      </c>
      <c r="P42" s="2238"/>
      <c r="Q42" s="957"/>
      <c r="R42" s="957"/>
      <c r="S42" s="957"/>
      <c r="T42" s="957"/>
      <c r="U42" s="957"/>
      <c r="V42" s="957"/>
      <c r="W42" s="957"/>
      <c r="X42" s="957"/>
      <c r="Y42" s="957"/>
      <c r="Z42" s="957"/>
    </row>
    <row r="43" spans="1:26" ht="60.75" customHeight="1" x14ac:dyDescent="0.25">
      <c r="A43" s="957"/>
      <c r="B43" s="982" t="s">
        <v>395</v>
      </c>
      <c r="C43" s="2364" t="s">
        <v>470</v>
      </c>
      <c r="D43" s="2171"/>
      <c r="E43" s="2179"/>
      <c r="F43" s="1023" t="s">
        <v>55</v>
      </c>
      <c r="G43" s="2365">
        <v>8219400</v>
      </c>
      <c r="H43" s="2179"/>
      <c r="I43" s="2366" t="s">
        <v>3156</v>
      </c>
      <c r="J43" s="2179"/>
      <c r="K43" s="2360">
        <v>1477166.66666667</v>
      </c>
      <c r="L43" s="2179"/>
      <c r="M43" s="1024" t="s">
        <v>1731</v>
      </c>
      <c r="N43" s="1025" t="s">
        <v>4128</v>
      </c>
      <c r="O43" s="2215"/>
      <c r="P43" s="2215"/>
      <c r="Q43" s="957"/>
      <c r="R43" s="957"/>
      <c r="S43" s="957"/>
      <c r="T43" s="957"/>
      <c r="U43" s="957"/>
      <c r="V43" s="957"/>
      <c r="W43" s="957"/>
      <c r="X43" s="957"/>
      <c r="Y43" s="957"/>
      <c r="Z43" s="957"/>
    </row>
    <row r="44" spans="1:26" ht="31.5" customHeight="1" x14ac:dyDescent="0.25">
      <c r="A44" s="957"/>
      <c r="B44" s="1026"/>
      <c r="C44" s="2364" t="s">
        <v>471</v>
      </c>
      <c r="D44" s="2171"/>
      <c r="E44" s="2179"/>
      <c r="F44" s="2367" t="s">
        <v>4129</v>
      </c>
      <c r="G44" s="2171"/>
      <c r="H44" s="2171"/>
      <c r="I44" s="2171"/>
      <c r="J44" s="2171"/>
      <c r="K44" s="2171"/>
      <c r="L44" s="2171"/>
      <c r="M44" s="2171"/>
      <c r="N44" s="2172"/>
      <c r="O44" s="2215"/>
      <c r="P44" s="2215"/>
      <c r="Q44" s="957"/>
      <c r="R44" s="957"/>
      <c r="S44" s="957"/>
      <c r="T44" s="957"/>
      <c r="U44" s="957"/>
      <c r="V44" s="957"/>
      <c r="W44" s="957"/>
      <c r="X44" s="957"/>
      <c r="Y44" s="957"/>
      <c r="Z44" s="957"/>
    </row>
    <row r="45" spans="1:26" ht="65.25" customHeight="1" x14ac:dyDescent="0.25">
      <c r="A45" s="957"/>
      <c r="B45" s="982" t="s">
        <v>402</v>
      </c>
      <c r="C45" s="2364" t="s">
        <v>472</v>
      </c>
      <c r="D45" s="2171"/>
      <c r="E45" s="2179"/>
      <c r="F45" s="1027" t="s">
        <v>55</v>
      </c>
      <c r="G45" s="2365">
        <v>1575414.77</v>
      </c>
      <c r="H45" s="2179"/>
      <c r="I45" s="2180" t="s">
        <v>3156</v>
      </c>
      <c r="J45" s="2179"/>
      <c r="K45" s="2360">
        <v>457150</v>
      </c>
      <c r="L45" s="2179"/>
      <c r="M45" s="1024" t="s">
        <v>1731</v>
      </c>
      <c r="N45" s="1028" t="s">
        <v>4130</v>
      </c>
      <c r="O45" s="2215"/>
      <c r="P45" s="2215"/>
      <c r="Q45" s="957"/>
      <c r="R45" s="957"/>
      <c r="S45" s="957"/>
      <c r="T45" s="957"/>
      <c r="U45" s="957"/>
      <c r="V45" s="957"/>
      <c r="W45" s="957"/>
      <c r="X45" s="957"/>
      <c r="Y45" s="957"/>
      <c r="Z45" s="957"/>
    </row>
    <row r="46" spans="1:26" ht="35.25" customHeight="1" x14ac:dyDescent="0.25">
      <c r="A46" s="957"/>
      <c r="B46" s="1026"/>
      <c r="C46" s="2364" t="s">
        <v>473</v>
      </c>
      <c r="D46" s="2171"/>
      <c r="E46" s="2179"/>
      <c r="F46" s="2367"/>
      <c r="G46" s="2171"/>
      <c r="H46" s="2171"/>
      <c r="I46" s="2171"/>
      <c r="J46" s="2171"/>
      <c r="K46" s="2171"/>
      <c r="L46" s="2171"/>
      <c r="M46" s="2171"/>
      <c r="N46" s="2172"/>
      <c r="O46" s="2215"/>
      <c r="P46" s="2215"/>
      <c r="Q46" s="957"/>
      <c r="R46" s="957"/>
      <c r="S46" s="957"/>
      <c r="T46" s="957"/>
      <c r="U46" s="957"/>
      <c r="V46" s="957"/>
      <c r="W46" s="957"/>
      <c r="X46" s="957"/>
      <c r="Y46" s="957"/>
      <c r="Z46" s="957"/>
    </row>
    <row r="47" spans="1:26" ht="44.25" customHeight="1" thickBot="1" x14ac:dyDescent="0.3">
      <c r="A47" s="957"/>
      <c r="B47" s="1029" t="s">
        <v>404</v>
      </c>
      <c r="C47" s="2368" t="s">
        <v>474</v>
      </c>
      <c r="D47" s="2167"/>
      <c r="E47" s="2168"/>
      <c r="F47" s="1030"/>
      <c r="G47" s="2354">
        <v>9794814.7699999996</v>
      </c>
      <c r="H47" s="2168"/>
      <c r="I47" s="2355"/>
      <c r="J47" s="2168"/>
      <c r="K47" s="2356">
        <v>1934316.66666667</v>
      </c>
      <c r="L47" s="2167"/>
      <c r="M47" s="1031"/>
      <c r="N47" s="1032"/>
      <c r="O47" s="2165"/>
      <c r="P47" s="2165"/>
      <c r="Q47" s="957"/>
      <c r="R47" s="957"/>
      <c r="S47" s="957"/>
      <c r="T47" s="957"/>
      <c r="U47" s="957"/>
      <c r="V47" s="957"/>
      <c r="W47" s="957"/>
      <c r="X47" s="957"/>
      <c r="Y47" s="957"/>
      <c r="Z47" s="957"/>
    </row>
    <row r="48" spans="1:26" ht="56.25" customHeight="1" x14ac:dyDescent="0.25">
      <c r="A48" s="957"/>
      <c r="B48" s="2315" t="s">
        <v>475</v>
      </c>
      <c r="C48" s="2182"/>
      <c r="D48" s="2182"/>
      <c r="E48" s="2182"/>
      <c r="F48" s="2182"/>
      <c r="G48" s="2182"/>
      <c r="H48" s="2182"/>
      <c r="I48" s="2182"/>
      <c r="J48" s="2182"/>
      <c r="K48" s="2182"/>
      <c r="L48" s="2182"/>
      <c r="M48" s="2182"/>
      <c r="N48" s="2182"/>
      <c r="O48" s="2182"/>
      <c r="P48" s="2183"/>
      <c r="Q48" s="957"/>
      <c r="R48" s="957"/>
      <c r="S48" s="957"/>
      <c r="T48" s="957"/>
      <c r="U48" s="957"/>
      <c r="V48" s="957"/>
      <c r="W48" s="957"/>
      <c r="X48" s="957"/>
      <c r="Y48" s="957"/>
      <c r="Z48" s="957"/>
    </row>
    <row r="49" spans="1:26" ht="58.5" customHeight="1" x14ac:dyDescent="0.25">
      <c r="A49" s="957"/>
      <c r="B49" s="1019" t="s">
        <v>476</v>
      </c>
      <c r="C49" s="2361" t="s">
        <v>477</v>
      </c>
      <c r="D49" s="2224"/>
      <c r="E49" s="2199"/>
      <c r="F49" s="1033" t="s">
        <v>478</v>
      </c>
      <c r="G49" s="2362" t="s">
        <v>479</v>
      </c>
      <c r="H49" s="2179"/>
      <c r="I49" s="2343" t="s">
        <v>454</v>
      </c>
      <c r="J49" s="2179"/>
      <c r="K49" s="2363" t="s">
        <v>480</v>
      </c>
      <c r="L49" s="2179"/>
      <c r="M49" s="1021" t="s">
        <v>468</v>
      </c>
      <c r="N49" s="1034" t="s">
        <v>481</v>
      </c>
      <c r="O49" s="1035"/>
      <c r="P49" s="1036"/>
      <c r="Q49" s="957"/>
      <c r="R49" s="957"/>
      <c r="S49" s="957"/>
      <c r="T49" s="957"/>
      <c r="U49" s="957"/>
      <c r="V49" s="957"/>
      <c r="W49" s="957"/>
      <c r="X49" s="957"/>
      <c r="Y49" s="957"/>
      <c r="Z49" s="957"/>
    </row>
    <row r="50" spans="1:26" ht="32.25" customHeight="1" x14ac:dyDescent="0.25">
      <c r="A50" s="1037"/>
      <c r="B50" s="982" t="s">
        <v>395</v>
      </c>
      <c r="C50" s="2178" t="s">
        <v>99</v>
      </c>
      <c r="D50" s="2171"/>
      <c r="E50" s="2179"/>
      <c r="F50" s="1023" t="s">
        <v>86</v>
      </c>
      <c r="G50" s="2359">
        <v>0</v>
      </c>
      <c r="H50" s="2179"/>
      <c r="I50" s="2180" t="s">
        <v>3156</v>
      </c>
      <c r="J50" s="2179"/>
      <c r="K50" s="2360">
        <v>0</v>
      </c>
      <c r="L50" s="2179"/>
      <c r="M50" s="1024" t="s">
        <v>86</v>
      </c>
      <c r="N50" s="1025" t="s">
        <v>86</v>
      </c>
      <c r="O50" s="983" t="s">
        <v>482</v>
      </c>
      <c r="P50" s="984"/>
      <c r="Q50" s="1037"/>
      <c r="R50" s="1037"/>
      <c r="S50" s="1037"/>
      <c r="T50" s="1037"/>
      <c r="U50" s="1037"/>
      <c r="V50" s="1037"/>
      <c r="W50" s="1037"/>
      <c r="X50" s="1037"/>
      <c r="Y50" s="1037"/>
      <c r="Z50" s="1037"/>
    </row>
    <row r="51" spans="1:26" ht="32.25" customHeight="1" x14ac:dyDescent="0.25">
      <c r="A51" s="1037"/>
      <c r="B51" s="982" t="s">
        <v>402</v>
      </c>
      <c r="C51" s="2178" t="s">
        <v>62</v>
      </c>
      <c r="D51" s="2171"/>
      <c r="E51" s="2179"/>
      <c r="F51" s="1023" t="s">
        <v>86</v>
      </c>
      <c r="G51" s="2359">
        <v>0</v>
      </c>
      <c r="H51" s="2179"/>
      <c r="I51" s="2180" t="s">
        <v>3156</v>
      </c>
      <c r="J51" s="2179"/>
      <c r="K51" s="2360">
        <v>0</v>
      </c>
      <c r="L51" s="2179"/>
      <c r="M51" s="1024" t="s">
        <v>86</v>
      </c>
      <c r="N51" s="1025" t="s">
        <v>86</v>
      </c>
      <c r="O51" s="983" t="s">
        <v>483</v>
      </c>
      <c r="P51" s="984"/>
      <c r="Q51" s="1037"/>
      <c r="R51" s="1037"/>
      <c r="S51" s="1037"/>
      <c r="T51" s="1037"/>
      <c r="U51" s="1037"/>
      <c r="V51" s="1037"/>
      <c r="W51" s="1037"/>
      <c r="X51" s="1037"/>
      <c r="Y51" s="1037"/>
      <c r="Z51" s="1037"/>
    </row>
    <row r="52" spans="1:26" ht="32.25" customHeight="1" x14ac:dyDescent="0.25">
      <c r="A52" s="1037"/>
      <c r="B52" s="982" t="s">
        <v>404</v>
      </c>
      <c r="C52" s="2178" t="s">
        <v>101</v>
      </c>
      <c r="D52" s="2171"/>
      <c r="E52" s="2179"/>
      <c r="F52" s="1023" t="s">
        <v>86</v>
      </c>
      <c r="G52" s="2359">
        <v>0</v>
      </c>
      <c r="H52" s="2179"/>
      <c r="I52" s="2180" t="s">
        <v>3156</v>
      </c>
      <c r="J52" s="2179"/>
      <c r="K52" s="2360">
        <v>0</v>
      </c>
      <c r="L52" s="2179"/>
      <c r="M52" s="1024" t="s">
        <v>86</v>
      </c>
      <c r="N52" s="1025" t="s">
        <v>86</v>
      </c>
      <c r="O52" s="983"/>
      <c r="P52" s="984"/>
      <c r="Q52" s="1037"/>
      <c r="R52" s="1037"/>
      <c r="S52" s="1037"/>
      <c r="T52" s="1037"/>
      <c r="U52" s="1037"/>
      <c r="V52" s="1037"/>
      <c r="W52" s="1037"/>
      <c r="X52" s="1037"/>
      <c r="Y52" s="1037"/>
      <c r="Z52" s="1037"/>
    </row>
    <row r="53" spans="1:26" ht="32.25" customHeight="1" x14ac:dyDescent="0.25">
      <c r="A53" s="1037"/>
      <c r="B53" s="982" t="s">
        <v>406</v>
      </c>
      <c r="C53" s="2178" t="s">
        <v>484</v>
      </c>
      <c r="D53" s="2171"/>
      <c r="E53" s="2179"/>
      <c r="F53" s="1023" t="s">
        <v>86</v>
      </c>
      <c r="G53" s="2359">
        <v>0</v>
      </c>
      <c r="H53" s="2179"/>
      <c r="I53" s="2180" t="s">
        <v>3156</v>
      </c>
      <c r="J53" s="2179"/>
      <c r="K53" s="2360">
        <v>0</v>
      </c>
      <c r="L53" s="2179"/>
      <c r="M53" s="1024" t="s">
        <v>86</v>
      </c>
      <c r="N53" s="1025" t="s">
        <v>86</v>
      </c>
      <c r="O53" s="1038"/>
      <c r="P53" s="1038"/>
      <c r="Q53" s="1037"/>
      <c r="R53" s="1037"/>
      <c r="S53" s="1037"/>
      <c r="T53" s="1037"/>
      <c r="U53" s="1037"/>
      <c r="V53" s="1037"/>
      <c r="W53" s="1037"/>
      <c r="X53" s="1037"/>
      <c r="Y53" s="1037"/>
      <c r="Z53" s="1037"/>
    </row>
    <row r="54" spans="1:26" ht="32.25" customHeight="1" x14ac:dyDescent="0.25">
      <c r="A54" s="1037"/>
      <c r="B54" s="982" t="s">
        <v>409</v>
      </c>
      <c r="C54" s="2178" t="s">
        <v>302</v>
      </c>
      <c r="D54" s="2171"/>
      <c r="E54" s="2179"/>
      <c r="F54" s="1023" t="s">
        <v>86</v>
      </c>
      <c r="G54" s="2359">
        <v>0</v>
      </c>
      <c r="H54" s="2179"/>
      <c r="I54" s="2180" t="s">
        <v>3156</v>
      </c>
      <c r="J54" s="2179"/>
      <c r="K54" s="2360">
        <v>0</v>
      </c>
      <c r="L54" s="2179"/>
      <c r="M54" s="1024" t="s">
        <v>86</v>
      </c>
      <c r="N54" s="1025" t="s">
        <v>86</v>
      </c>
      <c r="O54" s="1038"/>
      <c r="P54" s="1038"/>
      <c r="Q54" s="1037"/>
      <c r="R54" s="1037"/>
      <c r="S54" s="1037"/>
      <c r="T54" s="1037"/>
      <c r="U54" s="1037"/>
      <c r="V54" s="1037"/>
      <c r="W54" s="1037"/>
      <c r="X54" s="1037"/>
      <c r="Y54" s="1037"/>
      <c r="Z54" s="1037"/>
    </row>
    <row r="55" spans="1:26" ht="46.5" customHeight="1" thickBot="1" x14ac:dyDescent="0.3">
      <c r="A55" s="957"/>
      <c r="B55" s="975" t="s">
        <v>411</v>
      </c>
      <c r="C55" s="2202" t="s">
        <v>485</v>
      </c>
      <c r="D55" s="2191"/>
      <c r="E55" s="2188"/>
      <c r="F55" s="1039"/>
      <c r="G55" s="2354">
        <v>0</v>
      </c>
      <c r="H55" s="2168"/>
      <c r="I55" s="2355"/>
      <c r="J55" s="2168"/>
      <c r="K55" s="2356">
        <v>0</v>
      </c>
      <c r="L55" s="2167"/>
      <c r="M55" s="1031"/>
      <c r="N55" s="1032"/>
      <c r="O55" s="1040"/>
      <c r="P55" s="1040"/>
      <c r="Q55" s="957"/>
      <c r="R55" s="957"/>
      <c r="S55" s="957"/>
      <c r="T55" s="957"/>
      <c r="U55" s="957"/>
      <c r="V55" s="957"/>
      <c r="W55" s="957"/>
      <c r="X55" s="957"/>
      <c r="Y55" s="957"/>
      <c r="Z55" s="957"/>
    </row>
    <row r="56" spans="1:26" ht="54.75" customHeight="1" x14ac:dyDescent="0.25">
      <c r="A56" s="1041"/>
      <c r="B56" s="2357" t="s">
        <v>486</v>
      </c>
      <c r="C56" s="2182"/>
      <c r="D56" s="2182"/>
      <c r="E56" s="2182"/>
      <c r="F56" s="2182"/>
      <c r="G56" s="2182"/>
      <c r="H56" s="2182"/>
      <c r="I56" s="2182"/>
      <c r="J56" s="2182"/>
      <c r="K56" s="2182"/>
      <c r="L56" s="2182"/>
      <c r="M56" s="2182"/>
      <c r="N56" s="2182"/>
      <c r="O56" s="1042"/>
      <c r="P56" s="1043"/>
      <c r="Q56" s="957"/>
      <c r="R56" s="957"/>
      <c r="S56" s="957"/>
      <c r="T56" s="957"/>
      <c r="U56" s="957"/>
      <c r="V56" s="957"/>
      <c r="W56" s="957"/>
      <c r="X56" s="957"/>
      <c r="Y56" s="957"/>
      <c r="Z56" s="957"/>
    </row>
    <row r="57" spans="1:26" ht="62.25" customHeight="1" x14ac:dyDescent="0.25">
      <c r="A57" s="957"/>
      <c r="B57" s="1044" t="s">
        <v>487</v>
      </c>
      <c r="C57" s="2358" t="s">
        <v>488</v>
      </c>
      <c r="D57" s="2171"/>
      <c r="E57" s="2171"/>
      <c r="F57" s="2171"/>
      <c r="G57" s="2171"/>
      <c r="H57" s="2171"/>
      <c r="I57" s="2179"/>
      <c r="J57" s="1045">
        <v>1</v>
      </c>
      <c r="K57" s="1046" t="s">
        <v>393</v>
      </c>
      <c r="L57" s="2352"/>
      <c r="M57" s="2171"/>
      <c r="N57" s="2172"/>
      <c r="O57" s="2323"/>
      <c r="P57" s="2323"/>
      <c r="Q57" s="957"/>
      <c r="R57" s="957"/>
      <c r="S57" s="957"/>
      <c r="T57" s="957"/>
      <c r="U57" s="957"/>
      <c r="V57" s="957"/>
      <c r="W57" s="957"/>
      <c r="X57" s="957"/>
      <c r="Y57" s="957"/>
      <c r="Z57" s="957"/>
    </row>
    <row r="58" spans="1:26" ht="53.25" customHeight="1" x14ac:dyDescent="0.25">
      <c r="A58" s="957"/>
      <c r="B58" s="1047" t="s">
        <v>489</v>
      </c>
      <c r="C58" s="2351" t="s">
        <v>490</v>
      </c>
      <c r="D58" s="2171"/>
      <c r="E58" s="2171"/>
      <c r="F58" s="2171"/>
      <c r="G58" s="2171"/>
      <c r="H58" s="2171"/>
      <c r="I58" s="2179"/>
      <c r="J58" s="1045">
        <v>0.83915828864622832</v>
      </c>
      <c r="K58" s="1046" t="s">
        <v>446</v>
      </c>
      <c r="L58" s="2352"/>
      <c r="M58" s="2171"/>
      <c r="N58" s="2172"/>
      <c r="O58" s="2215"/>
      <c r="P58" s="2215"/>
      <c r="Q58" s="957"/>
      <c r="R58" s="957"/>
      <c r="S58" s="957"/>
      <c r="T58" s="957"/>
      <c r="U58" s="957"/>
      <c r="V58" s="957"/>
      <c r="W58" s="957"/>
      <c r="X58" s="957"/>
      <c r="Y58" s="957"/>
      <c r="Z58" s="957"/>
    </row>
    <row r="59" spans="1:26" ht="53.25" customHeight="1" x14ac:dyDescent="0.25">
      <c r="A59" s="957"/>
      <c r="B59" s="1047" t="s">
        <v>491</v>
      </c>
      <c r="C59" s="2351" t="s">
        <v>492</v>
      </c>
      <c r="D59" s="2171"/>
      <c r="E59" s="2171"/>
      <c r="F59" s="2171"/>
      <c r="G59" s="2171"/>
      <c r="H59" s="2171"/>
      <c r="I59" s="2179"/>
      <c r="J59" s="1048">
        <v>9794814.7699999996</v>
      </c>
      <c r="K59" s="1046" t="s">
        <v>446</v>
      </c>
      <c r="L59" s="2352"/>
      <c r="M59" s="2171"/>
      <c r="N59" s="2172"/>
      <c r="O59" s="2215"/>
      <c r="P59" s="2215"/>
      <c r="Q59" s="957"/>
      <c r="R59" s="957"/>
      <c r="S59" s="957"/>
      <c r="T59" s="957"/>
      <c r="U59" s="957"/>
      <c r="V59" s="957"/>
      <c r="W59" s="957"/>
      <c r="X59" s="957"/>
      <c r="Y59" s="957"/>
      <c r="Z59" s="957"/>
    </row>
    <row r="60" spans="1:26" ht="53.25" customHeight="1" x14ac:dyDescent="0.25">
      <c r="A60" s="957"/>
      <c r="B60" s="1047" t="s">
        <v>493</v>
      </c>
      <c r="C60" s="2227" t="s">
        <v>494</v>
      </c>
      <c r="D60" s="2171"/>
      <c r="E60" s="2171"/>
      <c r="F60" s="2171"/>
      <c r="G60" s="2171"/>
      <c r="H60" s="2171"/>
      <c r="I60" s="2179"/>
      <c r="J60" s="1045">
        <v>0.60643236430068537</v>
      </c>
      <c r="K60" s="1046" t="s">
        <v>393</v>
      </c>
      <c r="L60" s="2352" t="s">
        <v>4131</v>
      </c>
      <c r="M60" s="2171"/>
      <c r="N60" s="2172"/>
      <c r="O60" s="2215"/>
      <c r="P60" s="2215"/>
      <c r="Q60" s="957"/>
      <c r="R60" s="957"/>
      <c r="S60" s="957"/>
      <c r="T60" s="957"/>
      <c r="U60" s="957"/>
      <c r="V60" s="957"/>
      <c r="W60" s="957"/>
      <c r="X60" s="957"/>
      <c r="Y60" s="957"/>
      <c r="Z60" s="957"/>
    </row>
    <row r="61" spans="1:26" ht="80.25" customHeight="1" x14ac:dyDescent="0.25">
      <c r="A61" s="957"/>
      <c r="B61" s="1049" t="s">
        <v>495</v>
      </c>
      <c r="C61" s="2227" t="s">
        <v>496</v>
      </c>
      <c r="D61" s="2171"/>
      <c r="E61" s="2171"/>
      <c r="F61" s="2171"/>
      <c r="G61" s="2171"/>
      <c r="H61" s="2171"/>
      <c r="I61" s="2179"/>
      <c r="J61" s="1045">
        <v>0.41312458935467861</v>
      </c>
      <c r="K61" s="1046" t="s">
        <v>393</v>
      </c>
      <c r="L61" s="2352" t="s">
        <v>4132</v>
      </c>
      <c r="M61" s="2171"/>
      <c r="N61" s="2172"/>
      <c r="O61" s="2215"/>
      <c r="P61" s="2215"/>
      <c r="Q61" s="957"/>
      <c r="R61" s="957"/>
      <c r="S61" s="957"/>
      <c r="T61" s="957"/>
      <c r="U61" s="957"/>
      <c r="V61" s="957"/>
      <c r="W61" s="957"/>
      <c r="X61" s="957"/>
      <c r="Y61" s="957"/>
      <c r="Z61" s="957"/>
    </row>
    <row r="62" spans="1:26" ht="53.25" customHeight="1" x14ac:dyDescent="0.25">
      <c r="A62" s="957"/>
      <c r="B62" s="1049" t="s">
        <v>497</v>
      </c>
      <c r="C62" s="2351" t="s">
        <v>498</v>
      </c>
      <c r="D62" s="2171"/>
      <c r="E62" s="2171"/>
      <c r="F62" s="2171"/>
      <c r="G62" s="2171"/>
      <c r="H62" s="2171"/>
      <c r="I62" s="2179"/>
      <c r="J62" s="1045" t="s">
        <v>94</v>
      </c>
      <c r="K62" s="1050" t="s">
        <v>446</v>
      </c>
      <c r="L62" s="2352"/>
      <c r="M62" s="2171"/>
      <c r="N62" s="2172"/>
      <c r="O62" s="2215"/>
      <c r="P62" s="2215"/>
      <c r="Q62" s="957"/>
      <c r="R62" s="957"/>
      <c r="S62" s="957"/>
      <c r="T62" s="957"/>
      <c r="U62" s="957"/>
      <c r="V62" s="957"/>
      <c r="W62" s="957"/>
      <c r="X62" s="957"/>
      <c r="Y62" s="957"/>
      <c r="Z62" s="957"/>
    </row>
    <row r="63" spans="1:26" ht="53.25" customHeight="1" x14ac:dyDescent="0.25">
      <c r="A63" s="957"/>
      <c r="B63" s="1049" t="s">
        <v>499</v>
      </c>
      <c r="C63" s="2353" t="s">
        <v>500</v>
      </c>
      <c r="D63" s="2171"/>
      <c r="E63" s="2171"/>
      <c r="F63" s="2171"/>
      <c r="G63" s="2171"/>
      <c r="H63" s="2171"/>
      <c r="I63" s="2171"/>
      <c r="J63" s="1051">
        <v>0.50889274500624926</v>
      </c>
      <c r="K63" s="1050" t="s">
        <v>446</v>
      </c>
      <c r="L63" s="2352"/>
      <c r="M63" s="2171"/>
      <c r="N63" s="2172"/>
      <c r="O63" s="2212"/>
      <c r="P63" s="2212"/>
      <c r="Q63" s="957"/>
      <c r="R63" s="957"/>
      <c r="S63" s="957"/>
      <c r="T63" s="957"/>
      <c r="U63" s="957"/>
      <c r="V63" s="957"/>
      <c r="W63" s="957"/>
      <c r="X63" s="957"/>
      <c r="Y63" s="957"/>
      <c r="Z63" s="957"/>
    </row>
    <row r="64" spans="1:26" ht="45" customHeight="1" x14ac:dyDescent="0.25">
      <c r="A64" s="957"/>
      <c r="B64" s="976" t="s">
        <v>501</v>
      </c>
      <c r="C64" s="2178" t="s">
        <v>502</v>
      </c>
      <c r="D64" s="2171"/>
      <c r="E64" s="2171"/>
      <c r="F64" s="2171"/>
      <c r="G64" s="2171"/>
      <c r="H64" s="2171"/>
      <c r="I64" s="2171"/>
      <c r="J64" s="2179"/>
      <c r="K64" s="2349" t="s">
        <v>446</v>
      </c>
      <c r="L64" s="2352"/>
      <c r="M64" s="2191"/>
      <c r="N64" s="2207"/>
      <c r="O64" s="2293" t="s">
        <v>1266</v>
      </c>
      <c r="P64" s="2293"/>
      <c r="Q64" s="957"/>
      <c r="R64" s="957"/>
      <c r="S64" s="957"/>
      <c r="T64" s="957"/>
      <c r="U64" s="957"/>
      <c r="V64" s="957"/>
      <c r="W64" s="957"/>
      <c r="X64" s="957"/>
      <c r="Y64" s="957"/>
      <c r="Z64" s="957"/>
    </row>
    <row r="65" spans="1:26" ht="21" customHeight="1" x14ac:dyDescent="0.25">
      <c r="A65" s="957"/>
      <c r="B65" s="982" t="s">
        <v>395</v>
      </c>
      <c r="C65" s="2350" t="s">
        <v>503</v>
      </c>
      <c r="D65" s="2171"/>
      <c r="E65" s="2171"/>
      <c r="F65" s="2171"/>
      <c r="G65" s="2171"/>
      <c r="H65" s="2171"/>
      <c r="I65" s="2171"/>
      <c r="J65" s="1011" t="s">
        <v>55</v>
      </c>
      <c r="K65" s="2229"/>
      <c r="L65" s="2218"/>
      <c r="M65" s="2235"/>
      <c r="N65" s="2197"/>
      <c r="O65" s="2215"/>
      <c r="P65" s="2215"/>
      <c r="Q65" s="957"/>
      <c r="R65" s="957"/>
      <c r="S65" s="957"/>
      <c r="T65" s="957"/>
      <c r="U65" s="957"/>
      <c r="V65" s="957"/>
      <c r="W65" s="957"/>
      <c r="X65" s="957"/>
      <c r="Y65" s="957"/>
      <c r="Z65" s="957"/>
    </row>
    <row r="66" spans="1:26" ht="21" customHeight="1" x14ac:dyDescent="0.25">
      <c r="A66" s="957"/>
      <c r="B66" s="982" t="s">
        <v>402</v>
      </c>
      <c r="C66" s="2350" t="s">
        <v>504</v>
      </c>
      <c r="D66" s="2171"/>
      <c r="E66" s="2171"/>
      <c r="F66" s="2171"/>
      <c r="G66" s="2171"/>
      <c r="H66" s="2171"/>
      <c r="I66" s="2171"/>
      <c r="J66" s="1011" t="s">
        <v>58</v>
      </c>
      <c r="K66" s="2229"/>
      <c r="L66" s="2218"/>
      <c r="M66" s="2235"/>
      <c r="N66" s="2197"/>
      <c r="O66" s="2215"/>
      <c r="P66" s="2215"/>
      <c r="Q66" s="957"/>
      <c r="R66" s="957"/>
      <c r="S66" s="957"/>
      <c r="T66" s="957"/>
      <c r="U66" s="957"/>
      <c r="V66" s="957"/>
      <c r="W66" s="957"/>
      <c r="X66" s="957"/>
      <c r="Y66" s="957"/>
      <c r="Z66" s="957"/>
    </row>
    <row r="67" spans="1:26" ht="21" customHeight="1" x14ac:dyDescent="0.25">
      <c r="A67" s="957"/>
      <c r="B67" s="982" t="s">
        <v>404</v>
      </c>
      <c r="C67" s="2350" t="s">
        <v>505</v>
      </c>
      <c r="D67" s="2171"/>
      <c r="E67" s="2171"/>
      <c r="F67" s="2171"/>
      <c r="G67" s="2171"/>
      <c r="H67" s="2171"/>
      <c r="I67" s="2171"/>
      <c r="J67" s="1011" t="s">
        <v>58</v>
      </c>
      <c r="K67" s="2229"/>
      <c r="L67" s="2218"/>
      <c r="M67" s="2235"/>
      <c r="N67" s="2197"/>
      <c r="O67" s="2215"/>
      <c r="P67" s="2215"/>
      <c r="Q67" s="957"/>
      <c r="R67" s="957"/>
      <c r="S67" s="957"/>
      <c r="T67" s="957"/>
      <c r="U67" s="957"/>
      <c r="V67" s="957"/>
      <c r="W67" s="957"/>
      <c r="X67" s="957"/>
      <c r="Y67" s="957"/>
      <c r="Z67" s="957"/>
    </row>
    <row r="68" spans="1:26" ht="21" customHeight="1" x14ac:dyDescent="0.25">
      <c r="A68" s="957"/>
      <c r="B68" s="982" t="s">
        <v>406</v>
      </c>
      <c r="C68" s="2350" t="s">
        <v>302</v>
      </c>
      <c r="D68" s="2171"/>
      <c r="E68" s="2171"/>
      <c r="F68" s="2171"/>
      <c r="G68" s="2171"/>
      <c r="H68" s="2171"/>
      <c r="I68" s="2171"/>
      <c r="J68" s="1011" t="s">
        <v>58</v>
      </c>
      <c r="K68" s="2229"/>
      <c r="L68" s="2218"/>
      <c r="M68" s="2235"/>
      <c r="N68" s="2197"/>
      <c r="O68" s="2215"/>
      <c r="P68" s="2215"/>
      <c r="Q68" s="957"/>
      <c r="R68" s="957"/>
      <c r="S68" s="957"/>
      <c r="T68" s="957"/>
      <c r="U68" s="957"/>
      <c r="V68" s="957"/>
      <c r="W68" s="957"/>
      <c r="X68" s="957"/>
      <c r="Y68" s="957"/>
      <c r="Z68" s="957"/>
    </row>
    <row r="69" spans="1:26" ht="21" customHeight="1" x14ac:dyDescent="0.25">
      <c r="A69" s="957"/>
      <c r="B69" s="982" t="s">
        <v>409</v>
      </c>
      <c r="C69" s="2348" t="s">
        <v>506</v>
      </c>
      <c r="D69" s="2171"/>
      <c r="E69" s="2171"/>
      <c r="F69" s="2171"/>
      <c r="G69" s="2180" t="s">
        <v>86</v>
      </c>
      <c r="H69" s="2171"/>
      <c r="I69" s="2171"/>
      <c r="J69" s="2179"/>
      <c r="K69" s="2252"/>
      <c r="L69" s="2219"/>
      <c r="M69" s="2224"/>
      <c r="N69" s="2221"/>
      <c r="O69" s="2212"/>
      <c r="P69" s="2212"/>
      <c r="Q69" s="957"/>
      <c r="R69" s="957"/>
      <c r="S69" s="957"/>
      <c r="T69" s="957"/>
      <c r="U69" s="957"/>
      <c r="V69" s="957"/>
      <c r="W69" s="957"/>
      <c r="X69" s="957"/>
      <c r="Y69" s="957"/>
      <c r="Z69" s="957"/>
    </row>
    <row r="70" spans="1:26" ht="45" customHeight="1" x14ac:dyDescent="0.25">
      <c r="A70" s="957"/>
      <c r="B70" s="976" t="s">
        <v>507</v>
      </c>
      <c r="C70" s="2274" t="s">
        <v>508</v>
      </c>
      <c r="D70" s="2171"/>
      <c r="E70" s="2171"/>
      <c r="F70" s="2171"/>
      <c r="G70" s="2171"/>
      <c r="H70" s="2171"/>
      <c r="I70" s="2171"/>
      <c r="J70" s="2171"/>
      <c r="K70" s="2171"/>
      <c r="L70" s="2171"/>
      <c r="M70" s="2171"/>
      <c r="N70" s="2172"/>
      <c r="O70" s="1052"/>
      <c r="P70" s="1053"/>
      <c r="Q70" s="957"/>
      <c r="R70" s="957"/>
      <c r="S70" s="957"/>
      <c r="T70" s="957"/>
      <c r="U70" s="957"/>
      <c r="V70" s="957"/>
      <c r="W70" s="957"/>
      <c r="X70" s="957"/>
      <c r="Y70" s="957"/>
      <c r="Z70" s="957"/>
    </row>
    <row r="71" spans="1:26" ht="20.25" customHeight="1" x14ac:dyDescent="0.25">
      <c r="A71" s="957"/>
      <c r="B71" s="975" t="s">
        <v>419</v>
      </c>
      <c r="C71" s="2348" t="s">
        <v>297</v>
      </c>
      <c r="D71" s="2171"/>
      <c r="E71" s="2171"/>
      <c r="F71" s="2187" t="s">
        <v>55</v>
      </c>
      <c r="G71" s="2188"/>
      <c r="H71" s="2349" t="s">
        <v>446</v>
      </c>
      <c r="I71" s="2220"/>
      <c r="J71" s="2191"/>
      <c r="K71" s="2191"/>
      <c r="L71" s="2191"/>
      <c r="M71" s="2191"/>
      <c r="N71" s="2207"/>
      <c r="O71" s="2293" t="s">
        <v>1266</v>
      </c>
      <c r="P71" s="2293"/>
      <c r="Q71" s="957"/>
      <c r="R71" s="957"/>
      <c r="S71" s="957"/>
      <c r="T71" s="957"/>
      <c r="U71" s="957"/>
      <c r="V71" s="957"/>
      <c r="W71" s="957"/>
      <c r="X71" s="957"/>
      <c r="Y71" s="957"/>
      <c r="Z71" s="957"/>
    </row>
    <row r="72" spans="1:26" ht="20.25" customHeight="1" x14ac:dyDescent="0.25">
      <c r="A72" s="957"/>
      <c r="B72" s="975" t="s">
        <v>509</v>
      </c>
      <c r="C72" s="2348" t="s">
        <v>510</v>
      </c>
      <c r="D72" s="2171"/>
      <c r="E72" s="2171"/>
      <c r="F72" s="2187" t="s">
        <v>55</v>
      </c>
      <c r="G72" s="2188"/>
      <c r="H72" s="2229"/>
      <c r="I72" s="2218"/>
      <c r="J72" s="2235"/>
      <c r="K72" s="2235"/>
      <c r="L72" s="2235"/>
      <c r="M72" s="2235"/>
      <c r="N72" s="2197"/>
      <c r="O72" s="2215"/>
      <c r="P72" s="2215"/>
      <c r="Q72" s="957"/>
      <c r="R72" s="957"/>
      <c r="S72" s="957"/>
      <c r="T72" s="957"/>
      <c r="U72" s="957"/>
      <c r="V72" s="957"/>
      <c r="W72" s="957"/>
      <c r="X72" s="957"/>
      <c r="Y72" s="957"/>
      <c r="Z72" s="957"/>
    </row>
    <row r="73" spans="1:26" ht="20.25" customHeight="1" x14ac:dyDescent="0.25">
      <c r="A73" s="957"/>
      <c r="B73" s="975" t="s">
        <v>511</v>
      </c>
      <c r="C73" s="2348" t="s">
        <v>299</v>
      </c>
      <c r="D73" s="2171"/>
      <c r="E73" s="2171"/>
      <c r="F73" s="2187" t="s">
        <v>55</v>
      </c>
      <c r="G73" s="2188"/>
      <c r="H73" s="2229"/>
      <c r="I73" s="2218"/>
      <c r="J73" s="2235"/>
      <c r="K73" s="2235"/>
      <c r="L73" s="2235"/>
      <c r="M73" s="2235"/>
      <c r="N73" s="2197"/>
      <c r="O73" s="2215"/>
      <c r="P73" s="2215"/>
      <c r="Q73" s="957"/>
      <c r="R73" s="957"/>
      <c r="S73" s="957"/>
      <c r="T73" s="957"/>
      <c r="U73" s="957"/>
      <c r="V73" s="957"/>
      <c r="W73" s="957"/>
      <c r="X73" s="957"/>
      <c r="Y73" s="957"/>
      <c r="Z73" s="957"/>
    </row>
    <row r="74" spans="1:26" ht="49.5" customHeight="1" x14ac:dyDescent="0.25">
      <c r="A74" s="957"/>
      <c r="B74" s="975" t="s">
        <v>402</v>
      </c>
      <c r="C74" s="2227" t="s">
        <v>512</v>
      </c>
      <c r="D74" s="2171"/>
      <c r="E74" s="2171"/>
      <c r="F74" s="2171"/>
      <c r="G74" s="2179"/>
      <c r="H74" s="2229"/>
      <c r="I74" s="2218"/>
      <c r="J74" s="2235"/>
      <c r="K74" s="2235"/>
      <c r="L74" s="2235"/>
      <c r="M74" s="2235"/>
      <c r="N74" s="2197"/>
      <c r="O74" s="2215"/>
      <c r="P74" s="2215"/>
      <c r="Q74" s="957"/>
      <c r="R74" s="957"/>
      <c r="S74" s="957"/>
      <c r="T74" s="957"/>
      <c r="U74" s="957"/>
      <c r="V74" s="957"/>
      <c r="W74" s="957"/>
      <c r="X74" s="957"/>
      <c r="Y74" s="957"/>
      <c r="Z74" s="957"/>
    </row>
    <row r="75" spans="1:26" ht="21" customHeight="1" x14ac:dyDescent="0.25">
      <c r="A75" s="957"/>
      <c r="B75" s="975" t="s">
        <v>419</v>
      </c>
      <c r="C75" s="2272" t="s">
        <v>297</v>
      </c>
      <c r="D75" s="2171"/>
      <c r="E75" s="2179"/>
      <c r="F75" s="2187" t="s">
        <v>55</v>
      </c>
      <c r="G75" s="2188"/>
      <c r="H75" s="2229"/>
      <c r="I75" s="2218"/>
      <c r="J75" s="2235"/>
      <c r="K75" s="2235"/>
      <c r="L75" s="2235"/>
      <c r="M75" s="2235"/>
      <c r="N75" s="2197"/>
      <c r="O75" s="2215"/>
      <c r="P75" s="2215"/>
      <c r="Q75" s="957"/>
      <c r="R75" s="957"/>
      <c r="S75" s="957"/>
      <c r="T75" s="957"/>
      <c r="U75" s="957"/>
      <c r="V75" s="957"/>
      <c r="W75" s="957"/>
      <c r="X75" s="957"/>
      <c r="Y75" s="957"/>
      <c r="Z75" s="957"/>
    </row>
    <row r="76" spans="1:26" ht="21" customHeight="1" x14ac:dyDescent="0.25">
      <c r="A76" s="957"/>
      <c r="B76" s="975" t="s">
        <v>509</v>
      </c>
      <c r="C76" s="2272" t="s">
        <v>510</v>
      </c>
      <c r="D76" s="2171"/>
      <c r="E76" s="2179"/>
      <c r="F76" s="2187" t="s">
        <v>55</v>
      </c>
      <c r="G76" s="2188"/>
      <c r="H76" s="2229"/>
      <c r="I76" s="2218"/>
      <c r="J76" s="2235"/>
      <c r="K76" s="2235"/>
      <c r="L76" s="2235"/>
      <c r="M76" s="2235"/>
      <c r="N76" s="2197"/>
      <c r="O76" s="2215"/>
      <c r="P76" s="2215"/>
      <c r="Q76" s="957"/>
      <c r="R76" s="957"/>
      <c r="S76" s="957"/>
      <c r="T76" s="957"/>
      <c r="U76" s="957"/>
      <c r="V76" s="957"/>
      <c r="W76" s="957"/>
      <c r="X76" s="957"/>
      <c r="Y76" s="957"/>
      <c r="Z76" s="957"/>
    </row>
    <row r="77" spans="1:26" ht="21" customHeight="1" x14ac:dyDescent="0.25">
      <c r="A77" s="957"/>
      <c r="B77" s="975" t="s">
        <v>511</v>
      </c>
      <c r="C77" s="2272" t="s">
        <v>301</v>
      </c>
      <c r="D77" s="2171"/>
      <c r="E77" s="2179"/>
      <c r="F77" s="2187" t="s">
        <v>55</v>
      </c>
      <c r="G77" s="2188"/>
      <c r="H77" s="2229"/>
      <c r="I77" s="2218"/>
      <c r="J77" s="2235"/>
      <c r="K77" s="2235"/>
      <c r="L77" s="2235"/>
      <c r="M77" s="2235"/>
      <c r="N77" s="2197"/>
      <c r="O77" s="2215"/>
      <c r="P77" s="2215"/>
      <c r="Q77" s="957"/>
      <c r="R77" s="957"/>
      <c r="S77" s="957"/>
      <c r="T77" s="957"/>
      <c r="U77" s="957"/>
      <c r="V77" s="957"/>
      <c r="W77" s="957"/>
      <c r="X77" s="957"/>
      <c r="Y77" s="957"/>
      <c r="Z77" s="957"/>
    </row>
    <row r="78" spans="1:26" ht="21" customHeight="1" x14ac:dyDescent="0.25">
      <c r="A78" s="957"/>
      <c r="B78" s="975" t="s">
        <v>513</v>
      </c>
      <c r="C78" s="2272" t="s">
        <v>302</v>
      </c>
      <c r="D78" s="2171"/>
      <c r="E78" s="2179"/>
      <c r="F78" s="2187" t="s">
        <v>58</v>
      </c>
      <c r="G78" s="2188"/>
      <c r="H78" s="2229"/>
      <c r="I78" s="2218"/>
      <c r="J78" s="2235"/>
      <c r="K78" s="2235"/>
      <c r="L78" s="2235"/>
      <c r="M78" s="2235"/>
      <c r="N78" s="2197"/>
      <c r="O78" s="2215"/>
      <c r="P78" s="2215"/>
      <c r="Q78" s="957"/>
      <c r="R78" s="957"/>
      <c r="S78" s="957"/>
      <c r="T78" s="957"/>
      <c r="U78" s="957"/>
      <c r="V78" s="957"/>
      <c r="W78" s="957"/>
      <c r="X78" s="957"/>
      <c r="Y78" s="957"/>
      <c r="Z78" s="957"/>
    </row>
    <row r="79" spans="1:26" ht="21.75" customHeight="1" x14ac:dyDescent="0.25">
      <c r="A79" s="957"/>
      <c r="B79" s="975" t="s">
        <v>514</v>
      </c>
      <c r="C79" s="2272" t="s">
        <v>515</v>
      </c>
      <c r="D79" s="2171"/>
      <c r="E79" s="2179"/>
      <c r="F79" s="2180" t="s">
        <v>86</v>
      </c>
      <c r="G79" s="2179"/>
      <c r="H79" s="2252"/>
      <c r="I79" s="2219"/>
      <c r="J79" s="2224"/>
      <c r="K79" s="2224"/>
      <c r="L79" s="2224"/>
      <c r="M79" s="2224"/>
      <c r="N79" s="2221"/>
      <c r="O79" s="2212"/>
      <c r="P79" s="2212"/>
      <c r="Q79" s="957"/>
      <c r="R79" s="957"/>
      <c r="S79" s="957"/>
      <c r="T79" s="957"/>
      <c r="U79" s="957"/>
      <c r="V79" s="957"/>
      <c r="W79" s="957"/>
      <c r="X79" s="957"/>
      <c r="Y79" s="957"/>
      <c r="Z79" s="957"/>
    </row>
    <row r="80" spans="1:26" ht="51" customHeight="1" thickBot="1" x14ac:dyDescent="0.3">
      <c r="A80" s="957"/>
      <c r="B80" s="1054" t="s">
        <v>516</v>
      </c>
      <c r="C80" s="2202" t="s">
        <v>517</v>
      </c>
      <c r="D80" s="2191"/>
      <c r="E80" s="2188"/>
      <c r="F80" s="2346"/>
      <c r="G80" s="2191"/>
      <c r="H80" s="2191"/>
      <c r="I80" s="2191"/>
      <c r="J80" s="2191"/>
      <c r="K80" s="2191"/>
      <c r="L80" s="2191"/>
      <c r="M80" s="2191"/>
      <c r="N80" s="2191"/>
      <c r="O80" s="2347"/>
      <c r="P80" s="2207"/>
      <c r="Q80" s="957"/>
      <c r="R80" s="957"/>
      <c r="S80" s="957"/>
      <c r="T80" s="957"/>
      <c r="U80" s="957"/>
      <c r="V80" s="957"/>
      <c r="W80" s="957"/>
      <c r="X80" s="957"/>
      <c r="Y80" s="957"/>
      <c r="Z80" s="957"/>
    </row>
    <row r="81" spans="1:26" ht="31.5" customHeight="1" x14ac:dyDescent="0.25">
      <c r="A81" s="957"/>
      <c r="B81" s="2315" t="s">
        <v>518</v>
      </c>
      <c r="C81" s="2182"/>
      <c r="D81" s="2182"/>
      <c r="E81" s="2182"/>
      <c r="F81" s="2182"/>
      <c r="G81" s="2182"/>
      <c r="H81" s="2182"/>
      <c r="I81" s="2182"/>
      <c r="J81" s="2182"/>
      <c r="K81" s="2182"/>
      <c r="L81" s="2182"/>
      <c r="M81" s="2182"/>
      <c r="N81" s="2182"/>
      <c r="O81" s="2182"/>
      <c r="P81" s="2183"/>
      <c r="Q81" s="957"/>
      <c r="R81" s="957"/>
      <c r="S81" s="957"/>
      <c r="T81" s="957"/>
      <c r="U81" s="957"/>
      <c r="V81" s="957"/>
      <c r="W81" s="957"/>
      <c r="X81" s="957"/>
      <c r="Y81" s="957"/>
      <c r="Z81" s="957"/>
    </row>
    <row r="82" spans="1:26" ht="44.25" customHeight="1" thickBot="1" x14ac:dyDescent="0.3">
      <c r="A82" s="957"/>
      <c r="B82" s="976" t="s">
        <v>519</v>
      </c>
      <c r="C82" s="2178" t="s">
        <v>520</v>
      </c>
      <c r="D82" s="2171"/>
      <c r="E82" s="2171"/>
      <c r="F82" s="2171"/>
      <c r="G82" s="2179"/>
      <c r="H82" s="1011" t="s">
        <v>55</v>
      </c>
      <c r="I82" s="2338" t="s">
        <v>446</v>
      </c>
      <c r="J82" s="2171"/>
      <c r="K82" s="2339"/>
      <c r="L82" s="2171"/>
      <c r="M82" s="2171"/>
      <c r="N82" s="2179"/>
      <c r="O82" s="2238" t="s">
        <v>1250</v>
      </c>
      <c r="P82" s="2238"/>
      <c r="Q82" s="957"/>
      <c r="R82" s="957"/>
      <c r="S82" s="957"/>
      <c r="T82" s="957"/>
      <c r="U82" s="957"/>
      <c r="V82" s="957"/>
      <c r="W82" s="957"/>
      <c r="X82" s="957"/>
      <c r="Y82" s="957"/>
      <c r="Z82" s="957"/>
    </row>
    <row r="83" spans="1:26" ht="20.25" customHeight="1" thickBot="1" x14ac:dyDescent="0.3">
      <c r="A83" s="957"/>
      <c r="B83" s="2340" t="s">
        <v>521</v>
      </c>
      <c r="C83" s="2191"/>
      <c r="D83" s="2191"/>
      <c r="E83" s="2188"/>
      <c r="F83" s="2343" t="s">
        <v>522</v>
      </c>
      <c r="G83" s="2171"/>
      <c r="H83" s="2179"/>
      <c r="I83" s="2344" t="s">
        <v>523</v>
      </c>
      <c r="J83" s="2171"/>
      <c r="K83" s="2345" t="s">
        <v>435</v>
      </c>
      <c r="L83" s="2171"/>
      <c r="M83" s="2171"/>
      <c r="N83" s="2172"/>
      <c r="O83" s="2215"/>
      <c r="P83" s="2215"/>
      <c r="Q83" s="957"/>
      <c r="R83" s="957"/>
      <c r="S83" s="957"/>
      <c r="T83" s="957"/>
      <c r="U83" s="957"/>
      <c r="V83" s="957"/>
      <c r="W83" s="957"/>
      <c r="X83" s="957"/>
      <c r="Y83" s="957"/>
      <c r="Z83" s="957"/>
    </row>
    <row r="84" spans="1:26" ht="21" customHeight="1" x14ac:dyDescent="0.25">
      <c r="A84" s="957"/>
      <c r="B84" s="2196"/>
      <c r="C84" s="2235"/>
      <c r="D84" s="2235"/>
      <c r="E84" s="2193"/>
      <c r="F84" s="2337" t="s">
        <v>4133</v>
      </c>
      <c r="G84" s="2171"/>
      <c r="H84" s="2179"/>
      <c r="I84" s="2336">
        <v>11859476</v>
      </c>
      <c r="J84" s="2179"/>
      <c r="K84" s="2337"/>
      <c r="L84" s="2171"/>
      <c r="M84" s="2171"/>
      <c r="N84" s="2179"/>
      <c r="O84" s="2215"/>
      <c r="P84" s="2215"/>
      <c r="Q84" s="957"/>
      <c r="R84" s="957"/>
      <c r="S84" s="957"/>
      <c r="T84" s="957"/>
      <c r="U84" s="957"/>
      <c r="V84" s="957"/>
      <c r="W84" s="957"/>
      <c r="X84" s="957"/>
      <c r="Y84" s="957"/>
      <c r="Z84" s="957"/>
    </row>
    <row r="85" spans="1:26" ht="21" customHeight="1" x14ac:dyDescent="0.25">
      <c r="A85" s="957"/>
      <c r="B85" s="2196"/>
      <c r="C85" s="2235"/>
      <c r="D85" s="2235"/>
      <c r="E85" s="2193"/>
      <c r="F85" s="2337" t="s">
        <v>4134</v>
      </c>
      <c r="G85" s="2171"/>
      <c r="H85" s="2179"/>
      <c r="I85" s="2336">
        <v>10334840</v>
      </c>
      <c r="J85" s="2179"/>
      <c r="K85" s="2337"/>
      <c r="L85" s="2171"/>
      <c r="M85" s="2171"/>
      <c r="N85" s="2179"/>
      <c r="O85" s="2215"/>
      <c r="P85" s="2215"/>
      <c r="Q85" s="957"/>
      <c r="R85" s="957"/>
      <c r="S85" s="957"/>
      <c r="T85" s="957"/>
      <c r="U85" s="957"/>
      <c r="V85" s="957"/>
      <c r="W85" s="957"/>
      <c r="X85" s="957"/>
      <c r="Y85" s="957"/>
      <c r="Z85" s="957"/>
    </row>
    <row r="86" spans="1:26" ht="21" customHeight="1" x14ac:dyDescent="0.25">
      <c r="A86" s="957"/>
      <c r="B86" s="2196"/>
      <c r="C86" s="2235"/>
      <c r="D86" s="2235"/>
      <c r="E86" s="2193"/>
      <c r="F86" s="2337"/>
      <c r="G86" s="2171"/>
      <c r="H86" s="2179"/>
      <c r="I86" s="2336"/>
      <c r="J86" s="2179"/>
      <c r="K86" s="2337"/>
      <c r="L86" s="2171"/>
      <c r="M86" s="2171"/>
      <c r="N86" s="2179"/>
      <c r="O86" s="2215"/>
      <c r="P86" s="2215"/>
      <c r="Q86" s="957"/>
      <c r="R86" s="957"/>
      <c r="S86" s="957"/>
      <c r="T86" s="957"/>
      <c r="U86" s="957"/>
      <c r="V86" s="957"/>
      <c r="W86" s="957"/>
      <c r="X86" s="957"/>
      <c r="Y86" s="957"/>
      <c r="Z86" s="957"/>
    </row>
    <row r="87" spans="1:26" ht="21.75" customHeight="1" thickBot="1" x14ac:dyDescent="0.3">
      <c r="A87" s="957"/>
      <c r="B87" s="2341"/>
      <c r="C87" s="2209"/>
      <c r="D87" s="2209"/>
      <c r="E87" s="2342"/>
      <c r="F87" s="2306"/>
      <c r="G87" s="2167"/>
      <c r="H87" s="2168"/>
      <c r="I87" s="2331"/>
      <c r="J87" s="2179"/>
      <c r="K87" s="2332"/>
      <c r="L87" s="2171"/>
      <c r="M87" s="2171"/>
      <c r="N87" s="2172"/>
      <c r="O87" s="2165"/>
      <c r="P87" s="2165"/>
      <c r="Q87" s="957"/>
      <c r="R87" s="957"/>
      <c r="S87" s="957"/>
      <c r="T87" s="957"/>
      <c r="U87" s="957"/>
      <c r="V87" s="957"/>
      <c r="W87" s="957"/>
      <c r="X87" s="957"/>
      <c r="Y87" s="957"/>
      <c r="Z87" s="957"/>
    </row>
    <row r="88" spans="1:26" ht="26.25" customHeight="1" thickBot="1" x14ac:dyDescent="0.3">
      <c r="A88" s="957"/>
      <c r="B88" s="2177" t="s">
        <v>2</v>
      </c>
      <c r="C88" s="2174"/>
      <c r="D88" s="2174"/>
      <c r="E88" s="2174"/>
      <c r="F88" s="2174"/>
      <c r="G88" s="2174"/>
      <c r="H88" s="2174"/>
      <c r="I88" s="2174"/>
      <c r="J88" s="2174"/>
      <c r="K88" s="2174"/>
      <c r="L88" s="2174"/>
      <c r="M88" s="2174"/>
      <c r="N88" s="2174"/>
      <c r="O88" s="2174"/>
      <c r="P88" s="2176"/>
      <c r="Q88" s="957"/>
      <c r="R88" s="957"/>
      <c r="S88" s="957"/>
      <c r="T88" s="957"/>
      <c r="U88" s="957"/>
      <c r="V88" s="957"/>
      <c r="W88" s="957"/>
      <c r="X88" s="957"/>
      <c r="Y88" s="957"/>
      <c r="Z88" s="957"/>
    </row>
    <row r="89" spans="1:26" ht="44.25" customHeight="1" thickBot="1" x14ac:dyDescent="0.3">
      <c r="A89" s="957"/>
      <c r="B89" s="1019" t="s">
        <v>524</v>
      </c>
      <c r="C89" s="2230" t="s">
        <v>525</v>
      </c>
      <c r="D89" s="2224"/>
      <c r="E89" s="2224"/>
      <c r="F89" s="2224"/>
      <c r="G89" s="2224"/>
      <c r="H89" s="2224"/>
      <c r="I89" s="2224"/>
      <c r="J89" s="2224"/>
      <c r="K89" s="2224"/>
      <c r="L89" s="2224"/>
      <c r="M89" s="2224"/>
      <c r="N89" s="2224"/>
      <c r="O89" s="2333" t="s">
        <v>1740</v>
      </c>
      <c r="P89" s="2333"/>
      <c r="Q89" s="957"/>
      <c r="R89" s="957"/>
      <c r="S89" s="957"/>
      <c r="T89" s="957"/>
      <c r="U89" s="957"/>
      <c r="V89" s="957"/>
      <c r="W89" s="957"/>
      <c r="X89" s="957"/>
      <c r="Y89" s="957"/>
      <c r="Z89" s="957"/>
    </row>
    <row r="90" spans="1:26" ht="20.25" customHeight="1" x14ac:dyDescent="0.25">
      <c r="A90" s="957"/>
      <c r="B90" s="2334" t="s">
        <v>526</v>
      </c>
      <c r="C90" s="2191"/>
      <c r="D90" s="2191"/>
      <c r="E90" s="2191"/>
      <c r="F90" s="2188"/>
      <c r="G90" s="2335" t="s">
        <v>527</v>
      </c>
      <c r="H90" s="2171"/>
      <c r="I90" s="2171"/>
      <c r="J90" s="2171"/>
      <c r="K90" s="2171"/>
      <c r="L90" s="2171"/>
      <c r="M90" s="2171"/>
      <c r="N90" s="2171"/>
      <c r="O90" s="2215"/>
      <c r="P90" s="2215"/>
      <c r="Q90" s="957"/>
      <c r="R90" s="957"/>
      <c r="S90" s="957"/>
      <c r="T90" s="957"/>
      <c r="U90" s="957"/>
      <c r="V90" s="957"/>
      <c r="W90" s="957"/>
      <c r="X90" s="957"/>
      <c r="Y90" s="957"/>
      <c r="Z90" s="957"/>
    </row>
    <row r="91" spans="1:26" ht="22.5" customHeight="1" x14ac:dyDescent="0.25">
      <c r="A91" s="957"/>
      <c r="B91" s="2259"/>
      <c r="C91" s="2224"/>
      <c r="D91" s="2224"/>
      <c r="E91" s="2224"/>
      <c r="F91" s="2199"/>
      <c r="G91" s="2251" t="s">
        <v>115</v>
      </c>
      <c r="H91" s="2179"/>
      <c r="I91" s="2251" t="s">
        <v>131</v>
      </c>
      <c r="J91" s="2179"/>
      <c r="K91" s="2217" t="s">
        <v>528</v>
      </c>
      <c r="L91" s="2171"/>
      <c r="M91" s="2330" t="s">
        <v>529</v>
      </c>
      <c r="N91" s="2172"/>
      <c r="O91" s="2215"/>
      <c r="P91" s="2215"/>
      <c r="Q91" s="957"/>
      <c r="R91" s="957"/>
      <c r="S91" s="957"/>
      <c r="T91" s="957"/>
      <c r="U91" s="957"/>
      <c r="V91" s="957"/>
      <c r="W91" s="957"/>
      <c r="X91" s="957"/>
      <c r="Y91" s="957"/>
      <c r="Z91" s="957"/>
    </row>
    <row r="92" spans="1:26" ht="81" customHeight="1" x14ac:dyDescent="0.25">
      <c r="A92" s="957"/>
      <c r="B92" s="982" t="s">
        <v>395</v>
      </c>
      <c r="C92" s="2178" t="s">
        <v>530</v>
      </c>
      <c r="D92" s="2171"/>
      <c r="E92" s="2171"/>
      <c r="F92" s="2179"/>
      <c r="G92" s="2180" t="s">
        <v>55</v>
      </c>
      <c r="H92" s="2179"/>
      <c r="I92" s="2262" t="s">
        <v>55</v>
      </c>
      <c r="J92" s="2179"/>
      <c r="K92" s="2180" t="s">
        <v>55</v>
      </c>
      <c r="L92" s="2179"/>
      <c r="M92" s="2180" t="s">
        <v>55</v>
      </c>
      <c r="N92" s="2179"/>
      <c r="O92" s="2215"/>
      <c r="P92" s="2215"/>
      <c r="Q92" s="957"/>
      <c r="R92" s="957"/>
      <c r="S92" s="957"/>
      <c r="T92" s="957"/>
      <c r="U92" s="957"/>
      <c r="V92" s="957"/>
      <c r="W92" s="957"/>
      <c r="X92" s="957"/>
      <c r="Y92" s="957"/>
      <c r="Z92" s="957"/>
    </row>
    <row r="93" spans="1:26" ht="42" customHeight="1" x14ac:dyDescent="0.25">
      <c r="A93" s="957"/>
      <c r="B93" s="982" t="s">
        <v>402</v>
      </c>
      <c r="C93" s="2178" t="s">
        <v>531</v>
      </c>
      <c r="D93" s="2171"/>
      <c r="E93" s="2171"/>
      <c r="F93" s="2179"/>
      <c r="G93" s="2180" t="s">
        <v>55</v>
      </c>
      <c r="H93" s="2179"/>
      <c r="I93" s="2262" t="s">
        <v>55</v>
      </c>
      <c r="J93" s="2179"/>
      <c r="K93" s="2180" t="s">
        <v>55</v>
      </c>
      <c r="L93" s="2179"/>
      <c r="M93" s="2262" t="s">
        <v>70</v>
      </c>
      <c r="N93" s="2179"/>
      <c r="O93" s="2215"/>
      <c r="P93" s="2215"/>
      <c r="Q93" s="957"/>
      <c r="R93" s="957"/>
      <c r="S93" s="957"/>
      <c r="T93" s="957"/>
      <c r="U93" s="957"/>
      <c r="V93" s="957"/>
      <c r="W93" s="957"/>
      <c r="X93" s="957"/>
      <c r="Y93" s="957"/>
      <c r="Z93" s="957"/>
    </row>
    <row r="94" spans="1:26" ht="54.75" customHeight="1" x14ac:dyDescent="0.25">
      <c r="A94" s="957"/>
      <c r="B94" s="982" t="s">
        <v>532</v>
      </c>
      <c r="C94" s="2178" t="s">
        <v>533</v>
      </c>
      <c r="D94" s="2171"/>
      <c r="E94" s="2171"/>
      <c r="F94" s="2179"/>
      <c r="G94" s="2180" t="s">
        <v>55</v>
      </c>
      <c r="H94" s="2179"/>
      <c r="I94" s="2262" t="s">
        <v>55</v>
      </c>
      <c r="J94" s="2179"/>
      <c r="K94" s="2180" t="s">
        <v>55</v>
      </c>
      <c r="L94" s="2179"/>
      <c r="M94" s="2262" t="s">
        <v>70</v>
      </c>
      <c r="N94" s="2179"/>
      <c r="O94" s="2215"/>
      <c r="P94" s="2215"/>
      <c r="Q94" s="957"/>
      <c r="R94" s="957"/>
      <c r="S94" s="957"/>
      <c r="T94" s="957"/>
      <c r="U94" s="957"/>
      <c r="V94" s="957"/>
      <c r="W94" s="957"/>
      <c r="X94" s="957"/>
      <c r="Y94" s="957"/>
      <c r="Z94" s="957"/>
    </row>
    <row r="95" spans="1:26" ht="41.25" customHeight="1" x14ac:dyDescent="0.25">
      <c r="A95" s="957"/>
      <c r="B95" s="982" t="s">
        <v>534</v>
      </c>
      <c r="C95" s="2178" t="s">
        <v>535</v>
      </c>
      <c r="D95" s="2171"/>
      <c r="E95" s="2171"/>
      <c r="F95" s="2179"/>
      <c r="G95" s="2180" t="s">
        <v>55</v>
      </c>
      <c r="H95" s="2179"/>
      <c r="I95" s="2262" t="s">
        <v>55</v>
      </c>
      <c r="J95" s="2179"/>
      <c r="K95" s="2180" t="s">
        <v>55</v>
      </c>
      <c r="L95" s="2179"/>
      <c r="M95" s="2180" t="s">
        <v>55</v>
      </c>
      <c r="N95" s="2179"/>
      <c r="O95" s="2215"/>
      <c r="P95" s="2215"/>
      <c r="Q95" s="957"/>
      <c r="R95" s="957"/>
      <c r="S95" s="957"/>
      <c r="T95" s="957"/>
      <c r="U95" s="957"/>
      <c r="V95" s="957"/>
      <c r="W95" s="957"/>
      <c r="X95" s="957"/>
      <c r="Y95" s="957"/>
      <c r="Z95" s="957"/>
    </row>
    <row r="96" spans="1:26" ht="31.5" customHeight="1" x14ac:dyDescent="0.25">
      <c r="A96" s="957"/>
      <c r="B96" s="982" t="s">
        <v>536</v>
      </c>
      <c r="C96" s="2178" t="s">
        <v>537</v>
      </c>
      <c r="D96" s="2171"/>
      <c r="E96" s="2171"/>
      <c r="F96" s="2179"/>
      <c r="G96" s="2180" t="s">
        <v>55</v>
      </c>
      <c r="H96" s="2179"/>
      <c r="I96" s="2262" t="s">
        <v>55</v>
      </c>
      <c r="J96" s="2179"/>
      <c r="K96" s="2180" t="s">
        <v>55</v>
      </c>
      <c r="L96" s="2179"/>
      <c r="M96" s="2180" t="s">
        <v>55</v>
      </c>
      <c r="N96" s="2179"/>
      <c r="O96" s="2215"/>
      <c r="P96" s="2215"/>
      <c r="Q96" s="957"/>
      <c r="R96" s="957"/>
      <c r="S96" s="957"/>
      <c r="T96" s="957"/>
      <c r="U96" s="957"/>
      <c r="V96" s="957"/>
      <c r="W96" s="957"/>
      <c r="X96" s="957"/>
      <c r="Y96" s="957"/>
      <c r="Z96" s="957"/>
    </row>
    <row r="97" spans="1:26" ht="24" customHeight="1" x14ac:dyDescent="0.25">
      <c r="A97" s="957"/>
      <c r="B97" s="982" t="s">
        <v>411</v>
      </c>
      <c r="C97" s="2178" t="s">
        <v>121</v>
      </c>
      <c r="D97" s="2171"/>
      <c r="E97" s="2171"/>
      <c r="F97" s="2179"/>
      <c r="G97" s="2180" t="s">
        <v>55</v>
      </c>
      <c r="H97" s="2179"/>
      <c r="I97" s="2262" t="s">
        <v>55</v>
      </c>
      <c r="J97" s="2179"/>
      <c r="K97" s="2180" t="s">
        <v>55</v>
      </c>
      <c r="L97" s="2179"/>
      <c r="M97" s="2180" t="s">
        <v>55</v>
      </c>
      <c r="N97" s="2179"/>
      <c r="O97" s="2215"/>
      <c r="P97" s="2215"/>
      <c r="Q97" s="957"/>
      <c r="R97" s="957"/>
      <c r="S97" s="957"/>
      <c r="T97" s="957"/>
      <c r="U97" s="957"/>
      <c r="V97" s="957"/>
      <c r="W97" s="957"/>
      <c r="X97" s="957"/>
      <c r="Y97" s="957"/>
      <c r="Z97" s="957"/>
    </row>
    <row r="98" spans="1:26" ht="24" customHeight="1" x14ac:dyDescent="0.25">
      <c r="A98" s="957"/>
      <c r="B98" s="982" t="s">
        <v>414</v>
      </c>
      <c r="C98" s="2178" t="s">
        <v>122</v>
      </c>
      <c r="D98" s="2171"/>
      <c r="E98" s="2171"/>
      <c r="F98" s="2179"/>
      <c r="G98" s="2180" t="s">
        <v>58</v>
      </c>
      <c r="H98" s="2179"/>
      <c r="I98" s="2262" t="s">
        <v>58</v>
      </c>
      <c r="J98" s="2179"/>
      <c r="K98" s="2180" t="s">
        <v>58</v>
      </c>
      <c r="L98" s="2179"/>
      <c r="M98" s="2180" t="s">
        <v>58</v>
      </c>
      <c r="N98" s="2179"/>
      <c r="O98" s="2215"/>
      <c r="P98" s="2215"/>
      <c r="Q98" s="957"/>
      <c r="R98" s="957"/>
      <c r="S98" s="957"/>
      <c r="T98" s="957"/>
      <c r="U98" s="957"/>
      <c r="V98" s="957"/>
      <c r="W98" s="957"/>
      <c r="X98" s="957"/>
      <c r="Y98" s="957"/>
      <c r="Z98" s="957"/>
    </row>
    <row r="99" spans="1:26" ht="20.25" customHeight="1" x14ac:dyDescent="0.25">
      <c r="A99" s="957"/>
      <c r="B99" s="982" t="s">
        <v>417</v>
      </c>
      <c r="C99" s="2178" t="s">
        <v>538</v>
      </c>
      <c r="D99" s="2171"/>
      <c r="E99" s="2171"/>
      <c r="F99" s="2179"/>
      <c r="G99" s="2180" t="s">
        <v>58</v>
      </c>
      <c r="H99" s="2179"/>
      <c r="I99" s="2262" t="s">
        <v>58</v>
      </c>
      <c r="J99" s="2179"/>
      <c r="K99" s="2180" t="s">
        <v>58</v>
      </c>
      <c r="L99" s="2179"/>
      <c r="M99" s="2180" t="s">
        <v>58</v>
      </c>
      <c r="N99" s="2179"/>
      <c r="O99" s="2215"/>
      <c r="P99" s="2215"/>
      <c r="Q99" s="957"/>
      <c r="R99" s="957"/>
      <c r="S99" s="957"/>
      <c r="T99" s="957"/>
      <c r="U99" s="957"/>
      <c r="V99" s="957"/>
      <c r="W99" s="957"/>
      <c r="X99" s="957"/>
      <c r="Y99" s="957"/>
      <c r="Z99" s="957"/>
    </row>
    <row r="100" spans="1:26" ht="24" customHeight="1" x14ac:dyDescent="0.25">
      <c r="A100" s="957"/>
      <c r="B100" s="982" t="s">
        <v>419</v>
      </c>
      <c r="C100" s="2178" t="s">
        <v>539</v>
      </c>
      <c r="D100" s="2171"/>
      <c r="E100" s="2171"/>
      <c r="F100" s="2179"/>
      <c r="G100" s="2180" t="s">
        <v>55</v>
      </c>
      <c r="H100" s="2179"/>
      <c r="I100" s="2262" t="s">
        <v>55</v>
      </c>
      <c r="J100" s="2179"/>
      <c r="K100" s="2180" t="s">
        <v>55</v>
      </c>
      <c r="L100" s="2179"/>
      <c r="M100" s="2262" t="s">
        <v>70</v>
      </c>
      <c r="N100" s="2179"/>
      <c r="O100" s="2215"/>
      <c r="P100" s="2215"/>
      <c r="Q100" s="957"/>
      <c r="R100" s="957"/>
      <c r="S100" s="957"/>
      <c r="T100" s="957"/>
      <c r="U100" s="957"/>
      <c r="V100" s="957"/>
      <c r="W100" s="957"/>
      <c r="X100" s="957"/>
      <c r="Y100" s="957"/>
      <c r="Z100" s="957"/>
    </row>
    <row r="101" spans="1:26" ht="24" customHeight="1" x14ac:dyDescent="0.25">
      <c r="A101" s="957"/>
      <c r="B101" s="982" t="s">
        <v>540</v>
      </c>
      <c r="C101" s="2178" t="s">
        <v>541</v>
      </c>
      <c r="D101" s="2171"/>
      <c r="E101" s="2171"/>
      <c r="F101" s="2179"/>
      <c r="G101" s="2180" t="s">
        <v>55</v>
      </c>
      <c r="H101" s="2179"/>
      <c r="I101" s="2262" t="s">
        <v>55</v>
      </c>
      <c r="J101" s="2179"/>
      <c r="K101" s="2180" t="s">
        <v>55</v>
      </c>
      <c r="L101" s="2179"/>
      <c r="M101" s="2262" t="s">
        <v>70</v>
      </c>
      <c r="N101" s="2179"/>
      <c r="O101" s="2215"/>
      <c r="P101" s="2215"/>
      <c r="Q101" s="957"/>
      <c r="R101" s="957"/>
      <c r="S101" s="957"/>
      <c r="T101" s="957"/>
      <c r="U101" s="957"/>
      <c r="V101" s="957"/>
      <c r="W101" s="957"/>
      <c r="X101" s="957"/>
      <c r="Y101" s="957"/>
      <c r="Z101" s="957"/>
    </row>
    <row r="102" spans="1:26" ht="22.5" customHeight="1" x14ac:dyDescent="0.25">
      <c r="A102" s="957"/>
      <c r="B102" s="982" t="s">
        <v>542</v>
      </c>
      <c r="C102" s="2178" t="s">
        <v>543</v>
      </c>
      <c r="D102" s="2171"/>
      <c r="E102" s="2171"/>
      <c r="F102" s="2179"/>
      <c r="G102" s="2180" t="s">
        <v>55</v>
      </c>
      <c r="H102" s="2179"/>
      <c r="I102" s="2262" t="s">
        <v>58</v>
      </c>
      <c r="J102" s="2179"/>
      <c r="K102" s="2180" t="s">
        <v>58</v>
      </c>
      <c r="L102" s="2179"/>
      <c r="M102" s="2180" t="s">
        <v>58</v>
      </c>
      <c r="N102" s="2179"/>
      <c r="O102" s="2215"/>
      <c r="P102" s="2215"/>
      <c r="Q102" s="957"/>
      <c r="R102" s="957"/>
      <c r="S102" s="957"/>
      <c r="T102" s="957"/>
      <c r="U102" s="957"/>
      <c r="V102" s="957"/>
      <c r="W102" s="957"/>
      <c r="X102" s="957"/>
      <c r="Y102" s="957"/>
      <c r="Z102" s="957"/>
    </row>
    <row r="103" spans="1:26" ht="29.25" customHeight="1" x14ac:dyDescent="0.25">
      <c r="A103" s="957"/>
      <c r="B103" s="982" t="s">
        <v>544</v>
      </c>
      <c r="C103" s="2227" t="s">
        <v>545</v>
      </c>
      <c r="D103" s="2171"/>
      <c r="E103" s="2171"/>
      <c r="F103" s="2179"/>
      <c r="G103" s="2180" t="s">
        <v>58</v>
      </c>
      <c r="H103" s="2179"/>
      <c r="I103" s="2262" t="s">
        <v>58</v>
      </c>
      <c r="J103" s="2179"/>
      <c r="K103" s="2180" t="s">
        <v>58</v>
      </c>
      <c r="L103" s="2179"/>
      <c r="M103" s="2180" t="s">
        <v>58</v>
      </c>
      <c r="N103" s="2179"/>
      <c r="O103" s="2215"/>
      <c r="P103" s="2215"/>
      <c r="Q103" s="957"/>
      <c r="R103" s="957"/>
      <c r="S103" s="957"/>
      <c r="T103" s="957"/>
      <c r="U103" s="957"/>
      <c r="V103" s="957"/>
      <c r="W103" s="957"/>
      <c r="X103" s="957"/>
      <c r="Y103" s="957"/>
      <c r="Z103" s="957"/>
    </row>
    <row r="104" spans="1:26" ht="21" customHeight="1" x14ac:dyDescent="0.25">
      <c r="A104" s="957"/>
      <c r="B104" s="982" t="s">
        <v>546</v>
      </c>
      <c r="C104" s="2178" t="s">
        <v>547</v>
      </c>
      <c r="D104" s="2171"/>
      <c r="E104" s="2171"/>
      <c r="F104" s="2179"/>
      <c r="G104" s="2180" t="s">
        <v>55</v>
      </c>
      <c r="H104" s="2179"/>
      <c r="I104" s="2262" t="s">
        <v>55</v>
      </c>
      <c r="J104" s="2179"/>
      <c r="K104" s="2180" t="s">
        <v>55</v>
      </c>
      <c r="L104" s="2179"/>
      <c r="M104" s="2180" t="s">
        <v>58</v>
      </c>
      <c r="N104" s="2179"/>
      <c r="O104" s="2215"/>
      <c r="P104" s="2215"/>
      <c r="Q104" s="957"/>
      <c r="R104" s="957"/>
      <c r="S104" s="957"/>
      <c r="T104" s="957"/>
      <c r="U104" s="957"/>
      <c r="V104" s="957"/>
      <c r="W104" s="957"/>
      <c r="X104" s="957"/>
      <c r="Y104" s="957"/>
      <c r="Z104" s="957"/>
    </row>
    <row r="105" spans="1:26" ht="32.25" customHeight="1" x14ac:dyDescent="0.25">
      <c r="A105" s="957"/>
      <c r="B105" s="975" t="s">
        <v>548</v>
      </c>
      <c r="C105" s="2329" t="s">
        <v>549</v>
      </c>
      <c r="D105" s="2171"/>
      <c r="E105" s="2171"/>
      <c r="F105" s="2171"/>
      <c r="G105" s="2171"/>
      <c r="H105" s="2171"/>
      <c r="I105" s="2171"/>
      <c r="J105" s="2171"/>
      <c r="K105" s="2171"/>
      <c r="L105" s="2171"/>
      <c r="M105" s="2171"/>
      <c r="N105" s="2172"/>
      <c r="O105" s="2215"/>
      <c r="P105" s="2215"/>
      <c r="Q105" s="957"/>
      <c r="R105" s="957"/>
      <c r="S105" s="957"/>
      <c r="T105" s="957"/>
      <c r="U105" s="957"/>
      <c r="V105" s="957"/>
      <c r="W105" s="957"/>
      <c r="X105" s="957"/>
      <c r="Y105" s="957"/>
      <c r="Z105" s="957"/>
    </row>
    <row r="106" spans="1:26" ht="25.5" customHeight="1" x14ac:dyDescent="0.25">
      <c r="A106" s="957"/>
      <c r="B106" s="975" t="s">
        <v>419</v>
      </c>
      <c r="C106" s="2200" t="s">
        <v>550</v>
      </c>
      <c r="D106" s="2171"/>
      <c r="E106" s="2262" t="s">
        <v>86</v>
      </c>
      <c r="F106" s="2179"/>
      <c r="G106" s="2262"/>
      <c r="H106" s="2179"/>
      <c r="I106" s="2262"/>
      <c r="J106" s="2179"/>
      <c r="K106" s="2262"/>
      <c r="L106" s="2179"/>
      <c r="M106" s="2262"/>
      <c r="N106" s="2179"/>
      <c r="O106" s="2215"/>
      <c r="P106" s="2215"/>
      <c r="Q106" s="957"/>
      <c r="R106" s="957"/>
      <c r="S106" s="957"/>
      <c r="T106" s="957"/>
      <c r="U106" s="957"/>
      <c r="V106" s="957"/>
      <c r="W106" s="957"/>
      <c r="X106" s="957"/>
      <c r="Y106" s="957"/>
      <c r="Z106" s="957"/>
    </row>
    <row r="107" spans="1:26" ht="25.5" customHeight="1" x14ac:dyDescent="0.25">
      <c r="A107" s="957"/>
      <c r="B107" s="975" t="s">
        <v>509</v>
      </c>
      <c r="C107" s="2200" t="s">
        <v>550</v>
      </c>
      <c r="D107" s="2171"/>
      <c r="E107" s="2262" t="s">
        <v>86</v>
      </c>
      <c r="F107" s="2179"/>
      <c r="G107" s="2262"/>
      <c r="H107" s="2179"/>
      <c r="I107" s="2262"/>
      <c r="J107" s="2179"/>
      <c r="K107" s="2262"/>
      <c r="L107" s="2179"/>
      <c r="M107" s="2262"/>
      <c r="N107" s="2179"/>
      <c r="O107" s="2215"/>
      <c r="P107" s="2215"/>
      <c r="Q107" s="957"/>
      <c r="R107" s="957"/>
      <c r="S107" s="957"/>
      <c r="T107" s="957"/>
      <c r="U107" s="957"/>
      <c r="V107" s="957"/>
      <c r="W107" s="957"/>
      <c r="X107" s="957"/>
      <c r="Y107" s="957"/>
      <c r="Z107" s="957"/>
    </row>
    <row r="108" spans="1:26" ht="25.5" customHeight="1" x14ac:dyDescent="0.25">
      <c r="A108" s="957"/>
      <c r="B108" s="975" t="s">
        <v>511</v>
      </c>
      <c r="C108" s="2200" t="s">
        <v>550</v>
      </c>
      <c r="D108" s="2171"/>
      <c r="E108" s="2262" t="s">
        <v>86</v>
      </c>
      <c r="F108" s="2179"/>
      <c r="G108" s="2262"/>
      <c r="H108" s="2179"/>
      <c r="I108" s="2262"/>
      <c r="J108" s="2179"/>
      <c r="K108" s="2262"/>
      <c r="L108" s="2179"/>
      <c r="M108" s="2262"/>
      <c r="N108" s="2179"/>
      <c r="O108" s="2215"/>
      <c r="P108" s="2215"/>
      <c r="Q108" s="957"/>
      <c r="R108" s="957"/>
      <c r="S108" s="957"/>
      <c r="T108" s="957"/>
      <c r="U108" s="957"/>
      <c r="V108" s="957"/>
      <c r="W108" s="957"/>
      <c r="X108" s="957"/>
      <c r="Y108" s="957"/>
      <c r="Z108" s="957"/>
    </row>
    <row r="109" spans="1:26" ht="54.75" customHeight="1" thickBot="1" x14ac:dyDescent="0.3">
      <c r="A109" s="957"/>
      <c r="B109" s="1054" t="s">
        <v>551</v>
      </c>
      <c r="C109" s="2166" t="s">
        <v>552</v>
      </c>
      <c r="D109" s="2167"/>
      <c r="E109" s="2167"/>
      <c r="F109" s="2168"/>
      <c r="G109" s="2325" t="s">
        <v>4135</v>
      </c>
      <c r="H109" s="2191"/>
      <c r="I109" s="2191"/>
      <c r="J109" s="2191"/>
      <c r="K109" s="2191"/>
      <c r="L109" s="2191"/>
      <c r="M109" s="2191"/>
      <c r="N109" s="2191"/>
      <c r="O109" s="2165"/>
      <c r="P109" s="2165"/>
      <c r="Q109" s="957"/>
      <c r="R109" s="957"/>
      <c r="S109" s="957"/>
      <c r="T109" s="957"/>
      <c r="U109" s="957"/>
      <c r="V109" s="957"/>
      <c r="W109" s="957"/>
      <c r="X109" s="957"/>
      <c r="Y109" s="957"/>
      <c r="Z109" s="957"/>
    </row>
    <row r="110" spans="1:26" ht="25.5" customHeight="1" thickBot="1" x14ac:dyDescent="0.3">
      <c r="A110" s="957"/>
      <c r="B110" s="2177" t="s">
        <v>3</v>
      </c>
      <c r="C110" s="2174"/>
      <c r="D110" s="2174"/>
      <c r="E110" s="2174"/>
      <c r="F110" s="2174"/>
      <c r="G110" s="2174"/>
      <c r="H110" s="2174"/>
      <c r="I110" s="2174"/>
      <c r="J110" s="2174"/>
      <c r="K110" s="2174"/>
      <c r="L110" s="2174"/>
      <c r="M110" s="2174"/>
      <c r="N110" s="2174"/>
      <c r="O110" s="2174"/>
      <c r="P110" s="2176"/>
      <c r="Q110" s="957"/>
      <c r="R110" s="957"/>
      <c r="S110" s="957"/>
      <c r="T110" s="957"/>
      <c r="U110" s="957"/>
      <c r="V110" s="957"/>
      <c r="W110" s="957"/>
      <c r="X110" s="957"/>
      <c r="Y110" s="957"/>
      <c r="Z110" s="957"/>
    </row>
    <row r="111" spans="1:26" ht="99" customHeight="1" x14ac:dyDescent="0.25">
      <c r="A111" s="957"/>
      <c r="B111" s="1019" t="s">
        <v>553</v>
      </c>
      <c r="C111" s="2326" t="s">
        <v>554</v>
      </c>
      <c r="D111" s="2182"/>
      <c r="E111" s="2182"/>
      <c r="F111" s="2182"/>
      <c r="G111" s="986" t="s">
        <v>55</v>
      </c>
      <c r="H111" s="2327" t="s">
        <v>555</v>
      </c>
      <c r="I111" s="2286"/>
      <c r="J111" s="2328" t="s">
        <v>4136</v>
      </c>
      <c r="K111" s="2182"/>
      <c r="L111" s="2182"/>
      <c r="M111" s="2182"/>
      <c r="N111" s="2183"/>
      <c r="O111" s="1055" t="s">
        <v>1269</v>
      </c>
      <c r="P111" s="1056"/>
      <c r="Q111" s="957"/>
      <c r="R111" s="957"/>
      <c r="S111" s="957"/>
      <c r="T111" s="957"/>
      <c r="U111" s="957"/>
      <c r="V111" s="957"/>
      <c r="W111" s="957"/>
      <c r="X111" s="957"/>
      <c r="Y111" s="957"/>
      <c r="Z111" s="957"/>
    </row>
    <row r="112" spans="1:26" ht="15.75" customHeight="1" x14ac:dyDescent="0.25">
      <c r="A112" s="957"/>
      <c r="B112" s="2321" t="s">
        <v>556</v>
      </c>
      <c r="C112" s="2171"/>
      <c r="D112" s="2171"/>
      <c r="E112" s="2171"/>
      <c r="F112" s="2171"/>
      <c r="G112" s="2171"/>
      <c r="H112" s="2171"/>
      <c r="I112" s="2171"/>
      <c r="J112" s="2171"/>
      <c r="K112" s="2171"/>
      <c r="L112" s="2171"/>
      <c r="M112" s="2171"/>
      <c r="N112" s="2171"/>
      <c r="O112" s="2171"/>
      <c r="P112" s="2172"/>
      <c r="Q112" s="957"/>
      <c r="R112" s="957"/>
      <c r="S112" s="957"/>
      <c r="T112" s="957"/>
      <c r="U112" s="957"/>
      <c r="V112" s="957"/>
      <c r="W112" s="957"/>
      <c r="X112" s="957"/>
      <c r="Y112" s="957"/>
      <c r="Z112" s="957"/>
    </row>
    <row r="113" spans="1:26" ht="19.5" customHeight="1" thickBot="1" x14ac:dyDescent="0.3">
      <c r="A113" s="957"/>
      <c r="B113" s="982" t="s">
        <v>557</v>
      </c>
      <c r="C113" s="2320" t="s">
        <v>558</v>
      </c>
      <c r="D113" s="2171"/>
      <c r="E113" s="2171"/>
      <c r="F113" s="2171"/>
      <c r="G113" s="2171"/>
      <c r="H113" s="2231" t="s">
        <v>4137</v>
      </c>
      <c r="I113" s="2171"/>
      <c r="J113" s="2171"/>
      <c r="K113" s="2251" t="s">
        <v>446</v>
      </c>
      <c r="L113" s="2322"/>
      <c r="M113" s="2191"/>
      <c r="N113" s="2207"/>
      <c r="O113" s="2323"/>
      <c r="P113" s="2323"/>
      <c r="Q113" s="957"/>
      <c r="R113" s="957"/>
      <c r="S113" s="957"/>
      <c r="T113" s="957"/>
      <c r="U113" s="957"/>
      <c r="V113" s="957"/>
      <c r="W113" s="957"/>
      <c r="X113" s="957"/>
      <c r="Y113" s="957"/>
      <c r="Z113" s="957"/>
    </row>
    <row r="114" spans="1:26" ht="19.5" customHeight="1" x14ac:dyDescent="0.25">
      <c r="A114" s="957"/>
      <c r="B114" s="982" t="s">
        <v>402</v>
      </c>
      <c r="C114" s="2320" t="s">
        <v>559</v>
      </c>
      <c r="D114" s="2171"/>
      <c r="E114" s="2171"/>
      <c r="F114" s="2171"/>
      <c r="G114" s="2171"/>
      <c r="H114" s="2231" t="s">
        <v>4138</v>
      </c>
      <c r="I114" s="2171"/>
      <c r="J114" s="2171"/>
      <c r="K114" s="2229"/>
      <c r="L114" s="2218"/>
      <c r="M114" s="2235"/>
      <c r="N114" s="2197"/>
      <c r="O114" s="2215"/>
      <c r="P114" s="2215"/>
      <c r="Q114" s="957"/>
      <c r="R114" s="957"/>
      <c r="S114" s="957"/>
      <c r="T114" s="957"/>
      <c r="U114" s="957"/>
      <c r="V114" s="957"/>
      <c r="W114" s="957"/>
      <c r="X114" s="957"/>
      <c r="Y114" s="957"/>
      <c r="Z114" s="957"/>
    </row>
    <row r="115" spans="1:26" ht="19.5" customHeight="1" x14ac:dyDescent="0.25">
      <c r="A115" s="957"/>
      <c r="B115" s="982" t="s">
        <v>404</v>
      </c>
      <c r="C115" s="2320" t="s">
        <v>560</v>
      </c>
      <c r="D115" s="2171"/>
      <c r="E115" s="2171"/>
      <c r="F115" s="2171"/>
      <c r="G115" s="2171"/>
      <c r="H115" s="2180" t="s">
        <v>55</v>
      </c>
      <c r="I115" s="2171"/>
      <c r="J115" s="2179"/>
      <c r="K115" s="2229"/>
      <c r="L115" s="2218"/>
      <c r="M115" s="2235"/>
      <c r="N115" s="2197"/>
      <c r="O115" s="2215"/>
      <c r="P115" s="2215"/>
      <c r="Q115" s="957"/>
      <c r="R115" s="957"/>
      <c r="S115" s="957"/>
      <c r="T115" s="957"/>
      <c r="U115" s="957"/>
      <c r="V115" s="957"/>
      <c r="W115" s="957"/>
      <c r="X115" s="957"/>
      <c r="Y115" s="957"/>
      <c r="Z115" s="957"/>
    </row>
    <row r="116" spans="1:26" ht="34.5" customHeight="1" x14ac:dyDescent="0.25">
      <c r="A116" s="957"/>
      <c r="B116" s="982" t="s">
        <v>406</v>
      </c>
      <c r="C116" s="2227" t="s">
        <v>561</v>
      </c>
      <c r="D116" s="2171"/>
      <c r="E116" s="2171"/>
      <c r="F116" s="2171"/>
      <c r="G116" s="2179"/>
      <c r="H116" s="2231" t="s">
        <v>562</v>
      </c>
      <c r="I116" s="2171"/>
      <c r="J116" s="2171"/>
      <c r="K116" s="2229"/>
      <c r="L116" s="2218"/>
      <c r="M116" s="2235"/>
      <c r="N116" s="2197"/>
      <c r="O116" s="2212"/>
      <c r="P116" s="2212"/>
      <c r="Q116" s="957"/>
      <c r="R116" s="957"/>
      <c r="S116" s="957"/>
      <c r="T116" s="957"/>
      <c r="U116" s="957"/>
      <c r="V116" s="957"/>
      <c r="W116" s="957"/>
      <c r="X116" s="957"/>
      <c r="Y116" s="957"/>
      <c r="Z116" s="957"/>
    </row>
    <row r="117" spans="1:26" ht="40.5" customHeight="1" x14ac:dyDescent="0.25">
      <c r="A117" s="957"/>
      <c r="B117" s="976" t="s">
        <v>563</v>
      </c>
      <c r="C117" s="2320" t="s">
        <v>564</v>
      </c>
      <c r="D117" s="2171"/>
      <c r="E117" s="2171"/>
      <c r="F117" s="2171"/>
      <c r="G117" s="2171"/>
      <c r="H117" s="2231" t="s">
        <v>58</v>
      </c>
      <c r="I117" s="2171"/>
      <c r="J117" s="2171"/>
      <c r="K117" s="2229"/>
      <c r="L117" s="2218"/>
      <c r="M117" s="2235"/>
      <c r="N117" s="2197"/>
      <c r="O117" s="2293" t="s">
        <v>1748</v>
      </c>
      <c r="P117" s="2293"/>
      <c r="Q117" s="957"/>
      <c r="R117" s="957"/>
      <c r="S117" s="957"/>
      <c r="T117" s="957"/>
      <c r="U117" s="957"/>
      <c r="V117" s="957"/>
      <c r="W117" s="957"/>
      <c r="X117" s="957"/>
      <c r="Y117" s="957"/>
      <c r="Z117" s="957"/>
    </row>
    <row r="118" spans="1:26" ht="72" customHeight="1" x14ac:dyDescent="0.25">
      <c r="A118" s="957"/>
      <c r="B118" s="1057" t="s">
        <v>395</v>
      </c>
      <c r="C118" s="2227" t="s">
        <v>565</v>
      </c>
      <c r="D118" s="2171"/>
      <c r="E118" s="2171"/>
      <c r="F118" s="2171"/>
      <c r="G118" s="2179"/>
      <c r="H118" s="2231" t="s">
        <v>86</v>
      </c>
      <c r="I118" s="2171"/>
      <c r="J118" s="2171"/>
      <c r="K118" s="2229"/>
      <c r="L118" s="2218"/>
      <c r="M118" s="2235"/>
      <c r="N118" s="2197"/>
      <c r="O118" s="2212"/>
      <c r="P118" s="2212"/>
      <c r="Q118" s="957"/>
      <c r="R118" s="957"/>
      <c r="S118" s="957"/>
      <c r="T118" s="957"/>
      <c r="U118" s="957"/>
      <c r="V118" s="957"/>
      <c r="W118" s="957"/>
      <c r="X118" s="957"/>
      <c r="Y118" s="957"/>
      <c r="Z118" s="957"/>
    </row>
    <row r="119" spans="1:26" ht="62.25" customHeight="1" thickBot="1" x14ac:dyDescent="0.3">
      <c r="A119" s="957"/>
      <c r="B119" s="976" t="s">
        <v>566</v>
      </c>
      <c r="C119" s="2320" t="s">
        <v>567</v>
      </c>
      <c r="D119" s="2171"/>
      <c r="E119" s="2171"/>
      <c r="F119" s="2171"/>
      <c r="G119" s="2171"/>
      <c r="H119" s="2231" t="s">
        <v>55</v>
      </c>
      <c r="I119" s="2171"/>
      <c r="J119" s="2171"/>
      <c r="K119" s="2229"/>
      <c r="L119" s="2218"/>
      <c r="M119" s="2235"/>
      <c r="N119" s="2197"/>
      <c r="O119" s="2238" t="s">
        <v>1748</v>
      </c>
      <c r="P119" s="2238"/>
      <c r="Q119" s="957"/>
      <c r="R119" s="957"/>
      <c r="S119" s="957"/>
      <c r="T119" s="957"/>
      <c r="U119" s="957"/>
      <c r="V119" s="957"/>
      <c r="W119" s="957"/>
      <c r="X119" s="957"/>
      <c r="Y119" s="957"/>
      <c r="Z119" s="957"/>
    </row>
    <row r="120" spans="1:26" ht="208.5" customHeight="1" thickBot="1" x14ac:dyDescent="0.3">
      <c r="A120" s="957"/>
      <c r="B120" s="1058" t="s">
        <v>395</v>
      </c>
      <c r="C120" s="2324" t="s">
        <v>565</v>
      </c>
      <c r="D120" s="2191"/>
      <c r="E120" s="2191"/>
      <c r="F120" s="2191"/>
      <c r="G120" s="2188"/>
      <c r="H120" s="2314" t="s">
        <v>4139</v>
      </c>
      <c r="I120" s="2171"/>
      <c r="J120" s="2171"/>
      <c r="K120" s="2252"/>
      <c r="L120" s="2208"/>
      <c r="M120" s="2209"/>
      <c r="N120" s="2210"/>
      <c r="O120" s="2165"/>
      <c r="P120" s="2165"/>
      <c r="Q120" s="957"/>
      <c r="R120" s="957"/>
      <c r="S120" s="957"/>
      <c r="T120" s="957"/>
      <c r="U120" s="957"/>
      <c r="V120" s="957"/>
      <c r="W120" s="957"/>
      <c r="X120" s="957"/>
      <c r="Y120" s="957"/>
      <c r="Z120" s="957"/>
    </row>
    <row r="121" spans="1:26" ht="54" customHeight="1" x14ac:dyDescent="0.25">
      <c r="A121" s="957"/>
      <c r="B121" s="2315" t="s">
        <v>568</v>
      </c>
      <c r="C121" s="2182"/>
      <c r="D121" s="2182"/>
      <c r="E121" s="2182"/>
      <c r="F121" s="2182"/>
      <c r="G121" s="2182"/>
      <c r="H121" s="2182"/>
      <c r="I121" s="2182"/>
      <c r="J121" s="2182"/>
      <c r="K121" s="2182"/>
      <c r="L121" s="2182"/>
      <c r="M121" s="2182"/>
      <c r="N121" s="2182"/>
      <c r="O121" s="2182"/>
      <c r="P121" s="2183"/>
      <c r="Q121" s="957"/>
      <c r="R121" s="957"/>
      <c r="S121" s="957"/>
      <c r="T121" s="957"/>
      <c r="U121" s="957"/>
      <c r="V121" s="957"/>
      <c r="W121" s="957"/>
      <c r="X121" s="957"/>
      <c r="Y121" s="957"/>
      <c r="Z121" s="957"/>
    </row>
    <row r="122" spans="1:26" ht="31.5" customHeight="1" thickBot="1" x14ac:dyDescent="0.3">
      <c r="A122" s="957"/>
      <c r="B122" s="1059" t="s">
        <v>569</v>
      </c>
      <c r="C122" s="2316" t="s">
        <v>570</v>
      </c>
      <c r="D122" s="2224"/>
      <c r="E122" s="2224"/>
      <c r="F122" s="2199"/>
      <c r="G122" s="2317" t="s">
        <v>571</v>
      </c>
      <c r="H122" s="2171"/>
      <c r="I122" s="2179"/>
      <c r="J122" s="2317" t="s">
        <v>572</v>
      </c>
      <c r="K122" s="2171"/>
      <c r="L122" s="2179"/>
      <c r="M122" s="2318" t="s">
        <v>435</v>
      </c>
      <c r="N122" s="2172"/>
      <c r="O122" s="2319" t="s">
        <v>1750</v>
      </c>
      <c r="P122" s="2164"/>
      <c r="Q122" s="957"/>
      <c r="R122" s="957"/>
      <c r="S122" s="957"/>
      <c r="T122" s="957"/>
      <c r="U122" s="957"/>
      <c r="V122" s="957"/>
      <c r="W122" s="957"/>
      <c r="X122" s="957"/>
      <c r="Y122" s="957"/>
      <c r="Z122" s="957"/>
    </row>
    <row r="123" spans="1:26" ht="83.25" customHeight="1" x14ac:dyDescent="0.25">
      <c r="A123" s="957"/>
      <c r="B123" s="1057" t="s">
        <v>557</v>
      </c>
      <c r="C123" s="2227" t="s">
        <v>573</v>
      </c>
      <c r="D123" s="2171"/>
      <c r="E123" s="2171"/>
      <c r="F123" s="2179"/>
      <c r="G123" s="2262" t="s">
        <v>1276</v>
      </c>
      <c r="H123" s="2171"/>
      <c r="I123" s="2179"/>
      <c r="J123" s="2180" t="s">
        <v>157</v>
      </c>
      <c r="K123" s="2171"/>
      <c r="L123" s="2179"/>
      <c r="M123" s="2311" t="s">
        <v>4140</v>
      </c>
      <c r="N123" s="2172"/>
      <c r="O123" s="2197"/>
      <c r="P123" s="2215"/>
      <c r="Q123" s="957"/>
      <c r="R123" s="957"/>
      <c r="S123" s="957"/>
      <c r="T123" s="957"/>
      <c r="U123" s="957"/>
      <c r="V123" s="957"/>
      <c r="W123" s="957"/>
      <c r="X123" s="957"/>
      <c r="Y123" s="957"/>
      <c r="Z123" s="957"/>
    </row>
    <row r="124" spans="1:26" ht="78" customHeight="1" x14ac:dyDescent="0.25">
      <c r="A124" s="957"/>
      <c r="B124" s="1057" t="s">
        <v>402</v>
      </c>
      <c r="C124" s="2227" t="s">
        <v>574</v>
      </c>
      <c r="D124" s="2171"/>
      <c r="E124" s="2171"/>
      <c r="F124" s="2179"/>
      <c r="G124" s="2262" t="s">
        <v>1276</v>
      </c>
      <c r="H124" s="2171"/>
      <c r="I124" s="2179"/>
      <c r="J124" s="2180" t="s">
        <v>157</v>
      </c>
      <c r="K124" s="2171"/>
      <c r="L124" s="2179"/>
      <c r="M124" s="2311" t="s">
        <v>4140</v>
      </c>
      <c r="N124" s="2172"/>
      <c r="O124" s="2197"/>
      <c r="P124" s="2215"/>
      <c r="Q124" s="957"/>
      <c r="R124" s="957"/>
      <c r="S124" s="957"/>
      <c r="T124" s="957"/>
      <c r="U124" s="957"/>
      <c r="V124" s="957"/>
      <c r="W124" s="957"/>
      <c r="X124" s="957"/>
      <c r="Y124" s="957"/>
      <c r="Z124" s="957"/>
    </row>
    <row r="125" spans="1:26" ht="49.5" customHeight="1" x14ac:dyDescent="0.25">
      <c r="A125" s="957"/>
      <c r="B125" s="1057" t="s">
        <v>404</v>
      </c>
      <c r="C125" s="1060" t="s">
        <v>419</v>
      </c>
      <c r="D125" s="2227" t="s">
        <v>575</v>
      </c>
      <c r="E125" s="2171"/>
      <c r="F125" s="2179"/>
      <c r="G125" s="2262" t="s">
        <v>1751</v>
      </c>
      <c r="H125" s="2171"/>
      <c r="I125" s="2179"/>
      <c r="J125" s="2180" t="s">
        <v>157</v>
      </c>
      <c r="K125" s="2171"/>
      <c r="L125" s="2179"/>
      <c r="M125" s="2313" t="s">
        <v>4141</v>
      </c>
      <c r="N125" s="2172"/>
      <c r="O125" s="2197"/>
      <c r="P125" s="2215"/>
      <c r="Q125" s="957"/>
      <c r="R125" s="957"/>
      <c r="S125" s="957"/>
      <c r="T125" s="957"/>
      <c r="U125" s="957"/>
      <c r="V125" s="957"/>
      <c r="W125" s="957"/>
      <c r="X125" s="957"/>
      <c r="Y125" s="957"/>
      <c r="Z125" s="957"/>
    </row>
    <row r="126" spans="1:26" ht="48" customHeight="1" x14ac:dyDescent="0.25">
      <c r="A126" s="957"/>
      <c r="B126" s="1057"/>
      <c r="C126" s="1061" t="s">
        <v>509</v>
      </c>
      <c r="D126" s="2227" t="s">
        <v>576</v>
      </c>
      <c r="E126" s="2171"/>
      <c r="F126" s="2179"/>
      <c r="G126" s="2262" t="s">
        <v>1751</v>
      </c>
      <c r="H126" s="2171"/>
      <c r="I126" s="2179"/>
      <c r="J126" s="2180" t="s">
        <v>157</v>
      </c>
      <c r="K126" s="2171"/>
      <c r="L126" s="2179"/>
      <c r="M126" s="2313" t="s">
        <v>4141</v>
      </c>
      <c r="N126" s="2172"/>
      <c r="O126" s="2197"/>
      <c r="P126" s="2215"/>
      <c r="Q126" s="957"/>
      <c r="R126" s="957"/>
      <c r="S126" s="957"/>
      <c r="T126" s="957"/>
      <c r="U126" s="957"/>
      <c r="V126" s="957"/>
      <c r="W126" s="957"/>
      <c r="X126" s="957"/>
      <c r="Y126" s="957"/>
      <c r="Z126" s="957"/>
    </row>
    <row r="127" spans="1:26" ht="46.5" customHeight="1" x14ac:dyDescent="0.25">
      <c r="A127" s="957"/>
      <c r="B127" s="1057" t="s">
        <v>406</v>
      </c>
      <c r="C127" s="2227" t="s">
        <v>577</v>
      </c>
      <c r="D127" s="2171"/>
      <c r="E127" s="2171"/>
      <c r="F127" s="2179"/>
      <c r="G127" s="2262" t="s">
        <v>1751</v>
      </c>
      <c r="H127" s="2171"/>
      <c r="I127" s="2179"/>
      <c r="J127" s="2180" t="s">
        <v>157</v>
      </c>
      <c r="K127" s="2171"/>
      <c r="L127" s="2179"/>
      <c r="M127" s="2313" t="s">
        <v>4142</v>
      </c>
      <c r="N127" s="2172"/>
      <c r="O127" s="2197"/>
      <c r="P127" s="2215"/>
      <c r="Q127" s="957"/>
      <c r="R127" s="957"/>
      <c r="S127" s="957"/>
      <c r="T127" s="957"/>
      <c r="U127" s="957"/>
      <c r="V127" s="957"/>
      <c r="W127" s="957"/>
      <c r="X127" s="957"/>
      <c r="Y127" s="957"/>
      <c r="Z127" s="957"/>
    </row>
    <row r="128" spans="1:26" ht="36" customHeight="1" x14ac:dyDescent="0.25">
      <c r="A128" s="957"/>
      <c r="B128" s="1057" t="s">
        <v>409</v>
      </c>
      <c r="C128" s="2227" t="s">
        <v>578</v>
      </c>
      <c r="D128" s="2171"/>
      <c r="E128" s="2171"/>
      <c r="F128" s="2179"/>
      <c r="G128" s="2262" t="s">
        <v>1751</v>
      </c>
      <c r="H128" s="2171"/>
      <c r="I128" s="2179"/>
      <c r="J128" s="2180" t="s">
        <v>157</v>
      </c>
      <c r="K128" s="2171"/>
      <c r="L128" s="2179"/>
      <c r="M128" s="2313" t="s">
        <v>4143</v>
      </c>
      <c r="N128" s="2172"/>
      <c r="O128" s="2197"/>
      <c r="P128" s="2215"/>
      <c r="Q128" s="957"/>
      <c r="R128" s="957"/>
      <c r="S128" s="957"/>
      <c r="T128" s="957"/>
      <c r="U128" s="957"/>
      <c r="V128" s="957"/>
      <c r="W128" s="957"/>
      <c r="X128" s="957"/>
      <c r="Y128" s="957"/>
      <c r="Z128" s="957"/>
    </row>
    <row r="129" spans="1:26" ht="81" customHeight="1" x14ac:dyDescent="0.25">
      <c r="A129" s="957"/>
      <c r="B129" s="1057" t="s">
        <v>411</v>
      </c>
      <c r="C129" s="2227" t="s">
        <v>121</v>
      </c>
      <c r="D129" s="2171"/>
      <c r="E129" s="2171"/>
      <c r="F129" s="2179"/>
      <c r="G129" s="2262" t="s">
        <v>1276</v>
      </c>
      <c r="H129" s="2171"/>
      <c r="I129" s="2179"/>
      <c r="J129" s="2180" t="s">
        <v>155</v>
      </c>
      <c r="K129" s="2171"/>
      <c r="L129" s="2179"/>
      <c r="M129" s="2311" t="s">
        <v>4144</v>
      </c>
      <c r="N129" s="2172"/>
      <c r="O129" s="2197"/>
      <c r="P129" s="2215"/>
      <c r="Q129" s="957"/>
      <c r="R129" s="957"/>
      <c r="S129" s="957"/>
      <c r="T129" s="957"/>
      <c r="U129" s="957"/>
      <c r="V129" s="957"/>
      <c r="W129" s="957"/>
      <c r="X129" s="957"/>
      <c r="Y129" s="957"/>
      <c r="Z129" s="957"/>
    </row>
    <row r="130" spans="1:26" ht="28.5" customHeight="1" x14ac:dyDescent="0.25">
      <c r="A130" s="957"/>
      <c r="B130" s="1057" t="s">
        <v>414</v>
      </c>
      <c r="C130" s="2227" t="s">
        <v>122</v>
      </c>
      <c r="D130" s="2171"/>
      <c r="E130" s="2171"/>
      <c r="F130" s="2179"/>
      <c r="G130" s="2310" t="s">
        <v>86</v>
      </c>
      <c r="H130" s="2171"/>
      <c r="I130" s="2179"/>
      <c r="J130" s="2310" t="s">
        <v>86</v>
      </c>
      <c r="K130" s="2171"/>
      <c r="L130" s="2179"/>
      <c r="M130" s="2311"/>
      <c r="N130" s="2172"/>
      <c r="O130" s="2197"/>
      <c r="P130" s="2215"/>
      <c r="Q130" s="957"/>
      <c r="R130" s="957"/>
      <c r="S130" s="957"/>
      <c r="T130" s="957"/>
      <c r="U130" s="957"/>
      <c r="V130" s="957"/>
      <c r="W130" s="957"/>
      <c r="X130" s="957"/>
      <c r="Y130" s="957"/>
      <c r="Z130" s="957"/>
    </row>
    <row r="131" spans="1:26" ht="28.5" customHeight="1" x14ac:dyDescent="0.25">
      <c r="A131" s="957"/>
      <c r="B131" s="1057" t="s">
        <v>417</v>
      </c>
      <c r="C131" s="2227" t="s">
        <v>579</v>
      </c>
      <c r="D131" s="2171"/>
      <c r="E131" s="2171"/>
      <c r="F131" s="2179"/>
      <c r="G131" s="2310" t="s">
        <v>86</v>
      </c>
      <c r="H131" s="2171"/>
      <c r="I131" s="2179"/>
      <c r="J131" s="2310" t="s">
        <v>86</v>
      </c>
      <c r="K131" s="2171"/>
      <c r="L131" s="2179"/>
      <c r="M131" s="2312"/>
      <c r="N131" s="2172"/>
      <c r="O131" s="2197"/>
      <c r="P131" s="2215"/>
      <c r="Q131" s="957"/>
      <c r="R131" s="957"/>
      <c r="S131" s="957"/>
      <c r="T131" s="957"/>
      <c r="U131" s="957"/>
      <c r="V131" s="957"/>
      <c r="W131" s="957"/>
      <c r="X131" s="957"/>
      <c r="Y131" s="957"/>
      <c r="Z131" s="957"/>
    </row>
    <row r="132" spans="1:26" ht="36" customHeight="1" x14ac:dyDescent="0.25">
      <c r="A132" s="957"/>
      <c r="B132" s="1057" t="s">
        <v>419</v>
      </c>
      <c r="C132" s="2227" t="s">
        <v>539</v>
      </c>
      <c r="D132" s="2171"/>
      <c r="E132" s="2171"/>
      <c r="F132" s="2179"/>
      <c r="G132" s="2262" t="s">
        <v>157</v>
      </c>
      <c r="H132" s="2171"/>
      <c r="I132" s="2179"/>
      <c r="J132" s="2180" t="s">
        <v>157</v>
      </c>
      <c r="K132" s="2171"/>
      <c r="L132" s="2179"/>
      <c r="M132" s="2304" t="s">
        <v>4145</v>
      </c>
      <c r="N132" s="2172"/>
      <c r="O132" s="2197"/>
      <c r="P132" s="2215"/>
      <c r="Q132" s="957"/>
      <c r="R132" s="957"/>
      <c r="S132" s="957"/>
      <c r="T132" s="957"/>
      <c r="U132" s="957"/>
      <c r="V132" s="957"/>
      <c r="W132" s="957"/>
      <c r="X132" s="957"/>
      <c r="Y132" s="957"/>
      <c r="Z132" s="957"/>
    </row>
    <row r="133" spans="1:26" ht="37.5" customHeight="1" x14ac:dyDescent="0.25">
      <c r="A133" s="957"/>
      <c r="B133" s="1058" t="s">
        <v>540</v>
      </c>
      <c r="C133" s="2227" t="s">
        <v>541</v>
      </c>
      <c r="D133" s="2171"/>
      <c r="E133" s="2171"/>
      <c r="F133" s="2179"/>
      <c r="G133" s="2262" t="s">
        <v>157</v>
      </c>
      <c r="H133" s="2171"/>
      <c r="I133" s="2179"/>
      <c r="J133" s="2180" t="s">
        <v>157</v>
      </c>
      <c r="K133" s="2171"/>
      <c r="L133" s="2179"/>
      <c r="M133" s="2304" t="s">
        <v>4146</v>
      </c>
      <c r="N133" s="2172"/>
      <c r="O133" s="2197"/>
      <c r="P133" s="2215"/>
      <c r="Q133" s="957"/>
      <c r="R133" s="957"/>
      <c r="S133" s="957"/>
      <c r="T133" s="957"/>
      <c r="U133" s="957"/>
      <c r="V133" s="957"/>
      <c r="W133" s="957"/>
      <c r="X133" s="957"/>
      <c r="Y133" s="957"/>
      <c r="Z133" s="957"/>
    </row>
    <row r="134" spans="1:26" ht="28.5" customHeight="1" x14ac:dyDescent="0.25">
      <c r="A134" s="957"/>
      <c r="B134" s="1058" t="s">
        <v>542</v>
      </c>
      <c r="C134" s="2227" t="s">
        <v>580</v>
      </c>
      <c r="D134" s="2171"/>
      <c r="E134" s="2171"/>
      <c r="F134" s="2179"/>
      <c r="G134" s="2180" t="s">
        <v>157</v>
      </c>
      <c r="H134" s="2171"/>
      <c r="I134" s="2179"/>
      <c r="J134" s="2180" t="s">
        <v>157</v>
      </c>
      <c r="K134" s="2171"/>
      <c r="L134" s="2179"/>
      <c r="M134" s="2309"/>
      <c r="N134" s="2172"/>
      <c r="O134" s="2197"/>
      <c r="P134" s="2215"/>
      <c r="Q134" s="957"/>
      <c r="R134" s="957"/>
      <c r="S134" s="957"/>
      <c r="T134" s="957"/>
      <c r="U134" s="957"/>
      <c r="V134" s="957"/>
      <c r="W134" s="957"/>
      <c r="X134" s="957"/>
      <c r="Y134" s="957"/>
      <c r="Z134" s="957"/>
    </row>
    <row r="135" spans="1:26" ht="28.5" customHeight="1" x14ac:dyDescent="0.25">
      <c r="A135" s="957"/>
      <c r="B135" s="1058" t="s">
        <v>544</v>
      </c>
      <c r="C135" s="2227" t="s">
        <v>545</v>
      </c>
      <c r="D135" s="2171"/>
      <c r="E135" s="2171"/>
      <c r="F135" s="2179"/>
      <c r="G135" s="2310" t="s">
        <v>86</v>
      </c>
      <c r="H135" s="2171"/>
      <c r="I135" s="2179"/>
      <c r="J135" s="2310" t="s">
        <v>86</v>
      </c>
      <c r="K135" s="2171"/>
      <c r="L135" s="2179"/>
      <c r="M135" s="2309"/>
      <c r="N135" s="2172"/>
      <c r="O135" s="2197"/>
      <c r="P135" s="2215"/>
      <c r="Q135" s="957"/>
      <c r="R135" s="957"/>
      <c r="S135" s="957"/>
      <c r="T135" s="957"/>
      <c r="U135" s="957"/>
      <c r="V135" s="957"/>
      <c r="W135" s="957"/>
      <c r="X135" s="957"/>
      <c r="Y135" s="957"/>
      <c r="Z135" s="957"/>
    </row>
    <row r="136" spans="1:26" ht="48" customHeight="1" x14ac:dyDescent="0.25">
      <c r="A136" s="957"/>
      <c r="B136" s="1058" t="s">
        <v>546</v>
      </c>
      <c r="C136" s="2227" t="s">
        <v>547</v>
      </c>
      <c r="D136" s="2171"/>
      <c r="E136" s="2171"/>
      <c r="F136" s="2179"/>
      <c r="G136" s="2262" t="s">
        <v>1751</v>
      </c>
      <c r="H136" s="2171"/>
      <c r="I136" s="2179"/>
      <c r="J136" s="2180" t="s">
        <v>1751</v>
      </c>
      <c r="K136" s="2171"/>
      <c r="L136" s="2179"/>
      <c r="M136" s="2304" t="s">
        <v>4141</v>
      </c>
      <c r="N136" s="2172"/>
      <c r="O136" s="2197"/>
      <c r="P136" s="2215"/>
      <c r="Q136" s="957"/>
      <c r="R136" s="957"/>
      <c r="S136" s="957"/>
      <c r="T136" s="957"/>
      <c r="U136" s="957"/>
      <c r="V136" s="957"/>
      <c r="W136" s="957"/>
      <c r="X136" s="957"/>
      <c r="Y136" s="957"/>
      <c r="Z136" s="957"/>
    </row>
    <row r="137" spans="1:26" ht="42.75" customHeight="1" thickBot="1" x14ac:dyDescent="0.3">
      <c r="A137" s="957"/>
      <c r="B137" s="1062" t="s">
        <v>548</v>
      </c>
      <c r="C137" s="2305" t="s">
        <v>581</v>
      </c>
      <c r="D137" s="2167"/>
      <c r="E137" s="2167"/>
      <c r="F137" s="1063" t="s">
        <v>582</v>
      </c>
      <c r="G137" s="1064"/>
      <c r="H137" s="2306"/>
      <c r="I137" s="2168"/>
      <c r="J137" s="2306"/>
      <c r="K137" s="2167"/>
      <c r="L137" s="2168"/>
      <c r="M137" s="2307"/>
      <c r="N137" s="2308"/>
      <c r="O137" s="2197"/>
      <c r="P137" s="2165"/>
      <c r="Q137" s="957"/>
      <c r="R137" s="957"/>
      <c r="S137" s="957"/>
      <c r="T137" s="957"/>
      <c r="U137" s="957"/>
      <c r="V137" s="957"/>
      <c r="W137" s="957"/>
      <c r="X137" s="957"/>
      <c r="Y137" s="957"/>
      <c r="Z137" s="957"/>
    </row>
    <row r="138" spans="1:26" ht="43.5" customHeight="1" x14ac:dyDescent="0.25">
      <c r="A138" s="957"/>
      <c r="B138" s="2300" t="s">
        <v>583</v>
      </c>
      <c r="C138" s="2182"/>
      <c r="D138" s="2182"/>
      <c r="E138" s="2182"/>
      <c r="F138" s="2182"/>
      <c r="G138" s="2182"/>
      <c r="H138" s="2182"/>
      <c r="I138" s="2182"/>
      <c r="J138" s="2182"/>
      <c r="K138" s="2182"/>
      <c r="L138" s="2182"/>
      <c r="M138" s="2182"/>
      <c r="N138" s="2182"/>
      <c r="O138" s="1065"/>
      <c r="P138" s="1065"/>
      <c r="Q138" s="957"/>
      <c r="R138" s="957"/>
      <c r="S138" s="957"/>
      <c r="T138" s="957"/>
      <c r="U138" s="957"/>
      <c r="V138" s="957"/>
      <c r="W138" s="957"/>
      <c r="X138" s="957"/>
      <c r="Y138" s="957"/>
      <c r="Z138" s="957"/>
    </row>
    <row r="139" spans="1:26" ht="49.5" customHeight="1" x14ac:dyDescent="0.25">
      <c r="A139" s="1041"/>
      <c r="B139" s="1066" t="s">
        <v>584</v>
      </c>
      <c r="C139" s="2178" t="s">
        <v>585</v>
      </c>
      <c r="D139" s="2171"/>
      <c r="E139" s="2179"/>
      <c r="F139" s="1067" t="s">
        <v>586</v>
      </c>
      <c r="G139" s="2297" t="s">
        <v>587</v>
      </c>
      <c r="H139" s="2171"/>
      <c r="I139" s="2171"/>
      <c r="J139" s="2171"/>
      <c r="K139" s="2179"/>
      <c r="L139" s="2301" t="s">
        <v>588</v>
      </c>
      <c r="M139" s="2171"/>
      <c r="N139" s="2171"/>
      <c r="O139" s="2302" t="s">
        <v>3266</v>
      </c>
      <c r="P139" s="2303"/>
      <c r="Q139" s="957"/>
      <c r="R139" s="957"/>
      <c r="S139" s="957"/>
      <c r="T139" s="957"/>
      <c r="U139" s="957"/>
      <c r="V139" s="957"/>
      <c r="W139" s="957"/>
      <c r="X139" s="957"/>
      <c r="Y139" s="957"/>
      <c r="Z139" s="957"/>
    </row>
    <row r="140" spans="1:26" ht="19.5" customHeight="1" x14ac:dyDescent="0.25">
      <c r="A140" s="1041"/>
      <c r="B140" s="1068" t="s">
        <v>395</v>
      </c>
      <c r="C140" s="2178" t="s">
        <v>188</v>
      </c>
      <c r="D140" s="2171"/>
      <c r="E140" s="2179"/>
      <c r="F140" s="1023" t="s">
        <v>55</v>
      </c>
      <c r="G140" s="2296" t="s">
        <v>4147</v>
      </c>
      <c r="H140" s="2171"/>
      <c r="I140" s="2171"/>
      <c r="J140" s="2171"/>
      <c r="K140" s="2179"/>
      <c r="L140" s="2295" t="s">
        <v>55</v>
      </c>
      <c r="M140" s="2171"/>
      <c r="N140" s="2172"/>
      <c r="O140" s="2215"/>
      <c r="P140" s="2215"/>
      <c r="Q140" s="957"/>
      <c r="R140" s="957"/>
      <c r="S140" s="957"/>
      <c r="T140" s="957"/>
      <c r="U140" s="957"/>
      <c r="V140" s="957"/>
      <c r="W140" s="957"/>
      <c r="X140" s="957"/>
      <c r="Y140" s="957"/>
      <c r="Z140" s="957"/>
    </row>
    <row r="141" spans="1:26" ht="19.5" customHeight="1" x14ac:dyDescent="0.25">
      <c r="A141" s="1041"/>
      <c r="B141" s="1068" t="s">
        <v>402</v>
      </c>
      <c r="C141" s="2178" t="s">
        <v>189</v>
      </c>
      <c r="D141" s="2171"/>
      <c r="E141" s="2179"/>
      <c r="F141" s="1023" t="s">
        <v>55</v>
      </c>
      <c r="G141" s="2296" t="s">
        <v>4147</v>
      </c>
      <c r="H141" s="2171"/>
      <c r="I141" s="2171"/>
      <c r="J141" s="2171"/>
      <c r="K141" s="2179"/>
      <c r="L141" s="2295" t="s">
        <v>55</v>
      </c>
      <c r="M141" s="2171"/>
      <c r="N141" s="2172"/>
      <c r="O141" s="2215"/>
      <c r="P141" s="2215"/>
      <c r="Q141" s="957"/>
      <c r="R141" s="957"/>
      <c r="S141" s="957"/>
      <c r="T141" s="957"/>
      <c r="U141" s="957"/>
      <c r="V141" s="957"/>
      <c r="W141" s="957"/>
      <c r="X141" s="957"/>
      <c r="Y141" s="957"/>
      <c r="Z141" s="957"/>
    </row>
    <row r="142" spans="1:26" ht="19.5" customHeight="1" x14ac:dyDescent="0.25">
      <c r="A142" s="1041"/>
      <c r="B142" s="1068" t="s">
        <v>404</v>
      </c>
      <c r="C142" s="2178" t="s">
        <v>190</v>
      </c>
      <c r="D142" s="2171"/>
      <c r="E142" s="2179"/>
      <c r="F142" s="1023" t="s">
        <v>55</v>
      </c>
      <c r="G142" s="2296" t="s">
        <v>4148</v>
      </c>
      <c r="H142" s="2171"/>
      <c r="I142" s="2171"/>
      <c r="J142" s="2171"/>
      <c r="K142" s="2179"/>
      <c r="L142" s="2295" t="s">
        <v>55</v>
      </c>
      <c r="M142" s="2171"/>
      <c r="N142" s="2172"/>
      <c r="O142" s="2215"/>
      <c r="P142" s="2215"/>
      <c r="Q142" s="957"/>
      <c r="R142" s="957"/>
      <c r="S142" s="957"/>
      <c r="T142" s="957"/>
      <c r="U142" s="957"/>
      <c r="V142" s="957"/>
      <c r="W142" s="957"/>
      <c r="X142" s="957"/>
      <c r="Y142" s="957"/>
      <c r="Z142" s="957"/>
    </row>
    <row r="143" spans="1:26" ht="19.5" customHeight="1" x14ac:dyDescent="0.25">
      <c r="A143" s="1041"/>
      <c r="B143" s="1068" t="s">
        <v>406</v>
      </c>
      <c r="C143" s="2178" t="s">
        <v>191</v>
      </c>
      <c r="D143" s="2171"/>
      <c r="E143" s="2179"/>
      <c r="F143" s="1023" t="s">
        <v>55</v>
      </c>
      <c r="G143" s="2296" t="s">
        <v>4148</v>
      </c>
      <c r="H143" s="2171"/>
      <c r="I143" s="2171"/>
      <c r="J143" s="2171"/>
      <c r="K143" s="2179"/>
      <c r="L143" s="2295" t="s">
        <v>55</v>
      </c>
      <c r="M143" s="2171"/>
      <c r="N143" s="2172"/>
      <c r="O143" s="2215"/>
      <c r="P143" s="2215"/>
      <c r="Q143" s="957"/>
      <c r="R143" s="957"/>
      <c r="S143" s="957"/>
      <c r="T143" s="957"/>
      <c r="U143" s="957"/>
      <c r="V143" s="957"/>
      <c r="W143" s="957"/>
      <c r="X143" s="957"/>
      <c r="Y143" s="957"/>
      <c r="Z143" s="957"/>
    </row>
    <row r="144" spans="1:26" ht="19.5" customHeight="1" x14ac:dyDescent="0.25">
      <c r="A144" s="1041"/>
      <c r="B144" s="1057" t="s">
        <v>409</v>
      </c>
      <c r="C144" s="2178" t="s">
        <v>192</v>
      </c>
      <c r="D144" s="2171"/>
      <c r="E144" s="2179"/>
      <c r="F144" s="1023" t="s">
        <v>55</v>
      </c>
      <c r="G144" s="2296" t="s">
        <v>4148</v>
      </c>
      <c r="H144" s="2171"/>
      <c r="I144" s="2171"/>
      <c r="J144" s="2171"/>
      <c r="K144" s="2179"/>
      <c r="L144" s="2295" t="s">
        <v>55</v>
      </c>
      <c r="M144" s="2171"/>
      <c r="N144" s="2172"/>
      <c r="O144" s="2215"/>
      <c r="P144" s="2215"/>
      <c r="Q144" s="957"/>
      <c r="R144" s="957"/>
      <c r="S144" s="957"/>
      <c r="T144" s="957"/>
      <c r="U144" s="957"/>
      <c r="V144" s="957"/>
      <c r="W144" s="957"/>
      <c r="X144" s="957"/>
      <c r="Y144" s="957"/>
      <c r="Z144" s="957"/>
    </row>
    <row r="145" spans="1:26" ht="19.5" customHeight="1" x14ac:dyDescent="0.25">
      <c r="A145" s="1041"/>
      <c r="B145" s="1069" t="s">
        <v>411</v>
      </c>
      <c r="C145" s="2178" t="s">
        <v>193</v>
      </c>
      <c r="D145" s="2171"/>
      <c r="E145" s="2179"/>
      <c r="F145" s="1023" t="s">
        <v>55</v>
      </c>
      <c r="G145" s="2296" t="s">
        <v>4148</v>
      </c>
      <c r="H145" s="2171"/>
      <c r="I145" s="2171"/>
      <c r="J145" s="2171"/>
      <c r="K145" s="2179"/>
      <c r="L145" s="2295" t="s">
        <v>55</v>
      </c>
      <c r="M145" s="2171"/>
      <c r="N145" s="2172"/>
      <c r="O145" s="2215"/>
      <c r="P145" s="2215"/>
      <c r="Q145" s="957"/>
      <c r="R145" s="957"/>
      <c r="S145" s="957"/>
      <c r="T145" s="957"/>
      <c r="U145" s="957"/>
      <c r="V145" s="957"/>
      <c r="W145" s="957"/>
      <c r="X145" s="957"/>
      <c r="Y145" s="957"/>
      <c r="Z145" s="957"/>
    </row>
    <row r="146" spans="1:26" ht="19.5" customHeight="1" x14ac:dyDescent="0.25">
      <c r="A146" s="1041"/>
      <c r="B146" s="1069" t="s">
        <v>414</v>
      </c>
      <c r="C146" s="2178" t="s">
        <v>194</v>
      </c>
      <c r="D146" s="2171"/>
      <c r="E146" s="2179"/>
      <c r="F146" s="1023" t="s">
        <v>55</v>
      </c>
      <c r="G146" s="2296" t="s">
        <v>4148</v>
      </c>
      <c r="H146" s="2171"/>
      <c r="I146" s="2171"/>
      <c r="J146" s="2171"/>
      <c r="K146" s="2179"/>
      <c r="L146" s="2295" t="s">
        <v>55</v>
      </c>
      <c r="M146" s="2171"/>
      <c r="N146" s="2172"/>
      <c r="O146" s="2215"/>
      <c r="P146" s="2215"/>
      <c r="Q146" s="957"/>
      <c r="R146" s="957"/>
      <c r="S146" s="957"/>
      <c r="T146" s="957"/>
      <c r="U146" s="957"/>
      <c r="V146" s="957"/>
      <c r="W146" s="957"/>
      <c r="X146" s="957"/>
      <c r="Y146" s="957"/>
      <c r="Z146" s="957"/>
    </row>
    <row r="147" spans="1:26" ht="19.5" customHeight="1" x14ac:dyDescent="0.25">
      <c r="A147" s="1041"/>
      <c r="B147" s="1069" t="s">
        <v>417</v>
      </c>
      <c r="C147" s="2178" t="s">
        <v>195</v>
      </c>
      <c r="D147" s="2171"/>
      <c r="E147" s="2179"/>
      <c r="F147" s="1023" t="s">
        <v>55</v>
      </c>
      <c r="G147" s="2296" t="s">
        <v>4148</v>
      </c>
      <c r="H147" s="2171"/>
      <c r="I147" s="2171"/>
      <c r="J147" s="2171"/>
      <c r="K147" s="2179"/>
      <c r="L147" s="2295" t="s">
        <v>55</v>
      </c>
      <c r="M147" s="2171"/>
      <c r="N147" s="2172"/>
      <c r="O147" s="2215"/>
      <c r="P147" s="2215"/>
      <c r="Q147" s="957"/>
      <c r="R147" s="957"/>
      <c r="S147" s="957"/>
      <c r="T147" s="957"/>
      <c r="U147" s="957"/>
      <c r="V147" s="957"/>
      <c r="W147" s="957"/>
      <c r="X147" s="957"/>
      <c r="Y147" s="957"/>
      <c r="Z147" s="957"/>
    </row>
    <row r="148" spans="1:26" ht="19.5" customHeight="1" x14ac:dyDescent="0.25">
      <c r="A148" s="1041"/>
      <c r="B148" s="1069" t="s">
        <v>419</v>
      </c>
      <c r="C148" s="2178" t="s">
        <v>196</v>
      </c>
      <c r="D148" s="2171"/>
      <c r="E148" s="2179"/>
      <c r="F148" s="1023" t="s">
        <v>55</v>
      </c>
      <c r="G148" s="2296" t="s">
        <v>4148</v>
      </c>
      <c r="H148" s="2171"/>
      <c r="I148" s="2171"/>
      <c r="J148" s="2171"/>
      <c r="K148" s="2179"/>
      <c r="L148" s="2295" t="s">
        <v>55</v>
      </c>
      <c r="M148" s="2171"/>
      <c r="N148" s="2172"/>
      <c r="O148" s="2215"/>
      <c r="P148" s="2215"/>
      <c r="Q148" s="957"/>
      <c r="R148" s="957"/>
      <c r="S148" s="957"/>
      <c r="T148" s="957"/>
      <c r="U148" s="957"/>
      <c r="V148" s="957"/>
      <c r="W148" s="957"/>
      <c r="X148" s="957"/>
      <c r="Y148" s="957"/>
      <c r="Z148" s="957"/>
    </row>
    <row r="149" spans="1:26" ht="19.5" customHeight="1" x14ac:dyDescent="0.25">
      <c r="A149" s="1041"/>
      <c r="B149" s="1069" t="s">
        <v>540</v>
      </c>
      <c r="C149" s="2178" t="s">
        <v>197</v>
      </c>
      <c r="D149" s="2171"/>
      <c r="E149" s="2179"/>
      <c r="F149" s="1023" t="s">
        <v>55</v>
      </c>
      <c r="G149" s="2296" t="s">
        <v>4148</v>
      </c>
      <c r="H149" s="2171"/>
      <c r="I149" s="2171"/>
      <c r="J149" s="2171"/>
      <c r="K149" s="2179"/>
      <c r="L149" s="2295" t="s">
        <v>55</v>
      </c>
      <c r="M149" s="2171"/>
      <c r="N149" s="2172"/>
      <c r="O149" s="2215"/>
      <c r="P149" s="2215"/>
      <c r="Q149" s="957"/>
      <c r="R149" s="957"/>
      <c r="S149" s="957"/>
      <c r="T149" s="957"/>
      <c r="U149" s="957"/>
      <c r="V149" s="957"/>
      <c r="W149" s="957"/>
      <c r="X149" s="957"/>
      <c r="Y149" s="957"/>
      <c r="Z149" s="957"/>
    </row>
    <row r="150" spans="1:26" ht="19.5" customHeight="1" x14ac:dyDescent="0.25">
      <c r="A150" s="1041"/>
      <c r="B150" s="1057" t="s">
        <v>542</v>
      </c>
      <c r="C150" s="2178" t="s">
        <v>198</v>
      </c>
      <c r="D150" s="2171"/>
      <c r="E150" s="2179"/>
      <c r="F150" s="1023" t="s">
        <v>55</v>
      </c>
      <c r="G150" s="2296" t="s">
        <v>4148</v>
      </c>
      <c r="H150" s="2171"/>
      <c r="I150" s="2171"/>
      <c r="J150" s="2171"/>
      <c r="K150" s="2179"/>
      <c r="L150" s="2295" t="s">
        <v>55</v>
      </c>
      <c r="M150" s="2171"/>
      <c r="N150" s="2172"/>
      <c r="O150" s="2212"/>
      <c r="P150" s="2212"/>
      <c r="Q150" s="957"/>
      <c r="R150" s="957"/>
      <c r="S150" s="957"/>
      <c r="T150" s="957"/>
      <c r="U150" s="957"/>
      <c r="V150" s="957"/>
      <c r="W150" s="957"/>
      <c r="X150" s="957"/>
      <c r="Y150" s="957"/>
      <c r="Z150" s="957"/>
    </row>
    <row r="151" spans="1:26" ht="48" customHeight="1" x14ac:dyDescent="0.25">
      <c r="A151" s="1041"/>
      <c r="B151" s="1066" t="s">
        <v>589</v>
      </c>
      <c r="C151" s="2227" t="s">
        <v>590</v>
      </c>
      <c r="D151" s="2171"/>
      <c r="E151" s="2179"/>
      <c r="F151" s="1067" t="s">
        <v>586</v>
      </c>
      <c r="G151" s="2291" t="s">
        <v>591</v>
      </c>
      <c r="H151" s="2191"/>
      <c r="I151" s="2191"/>
      <c r="J151" s="2191"/>
      <c r="K151" s="2191"/>
      <c r="L151" s="2191"/>
      <c r="M151" s="2191"/>
      <c r="N151" s="2207"/>
      <c r="O151" s="2293" t="s">
        <v>302</v>
      </c>
      <c r="P151" s="2293"/>
      <c r="Q151" s="957"/>
      <c r="R151" s="957"/>
      <c r="S151" s="957"/>
      <c r="T151" s="957"/>
      <c r="U151" s="957"/>
      <c r="V151" s="957"/>
      <c r="W151" s="957"/>
      <c r="X151" s="957"/>
      <c r="Y151" s="957"/>
      <c r="Z151" s="957"/>
    </row>
    <row r="152" spans="1:26" ht="18.75" customHeight="1" x14ac:dyDescent="0.25">
      <c r="A152" s="1041"/>
      <c r="B152" s="1068" t="s">
        <v>395</v>
      </c>
      <c r="C152" s="2178" t="s">
        <v>188</v>
      </c>
      <c r="D152" s="2171"/>
      <c r="E152" s="2179"/>
      <c r="F152" s="988" t="s">
        <v>55</v>
      </c>
      <c r="G152" s="2299" t="s">
        <v>4149</v>
      </c>
      <c r="H152" s="2191"/>
      <c r="I152" s="2191"/>
      <c r="J152" s="2191"/>
      <c r="K152" s="2191"/>
      <c r="L152" s="2191"/>
      <c r="M152" s="2191"/>
      <c r="N152" s="2207"/>
      <c r="O152" s="2215"/>
      <c r="P152" s="2215"/>
      <c r="Q152" s="957"/>
      <c r="R152" s="957"/>
      <c r="S152" s="957"/>
      <c r="T152" s="957"/>
      <c r="U152" s="957"/>
      <c r="V152" s="957"/>
      <c r="W152" s="957"/>
      <c r="X152" s="957"/>
      <c r="Y152" s="957"/>
      <c r="Z152" s="957"/>
    </row>
    <row r="153" spans="1:26" ht="18.75" customHeight="1" x14ac:dyDescent="0.25">
      <c r="A153" s="1041"/>
      <c r="B153" s="1068" t="s">
        <v>402</v>
      </c>
      <c r="C153" s="2178" t="s">
        <v>189</v>
      </c>
      <c r="D153" s="2171"/>
      <c r="E153" s="2179"/>
      <c r="F153" s="988" t="s">
        <v>55</v>
      </c>
      <c r="G153" s="2299" t="s">
        <v>4149</v>
      </c>
      <c r="H153" s="2191"/>
      <c r="I153" s="2191"/>
      <c r="J153" s="2191"/>
      <c r="K153" s="2191"/>
      <c r="L153" s="2191"/>
      <c r="M153" s="2191"/>
      <c r="N153" s="2207"/>
      <c r="O153" s="2215"/>
      <c r="P153" s="2215"/>
      <c r="Q153" s="957"/>
      <c r="R153" s="957"/>
      <c r="S153" s="957"/>
      <c r="T153" s="957"/>
      <c r="U153" s="957"/>
      <c r="V153" s="957"/>
      <c r="W153" s="957"/>
      <c r="X153" s="957"/>
      <c r="Y153" s="957"/>
      <c r="Z153" s="957"/>
    </row>
    <row r="154" spans="1:26" ht="18.75" customHeight="1" x14ac:dyDescent="0.25">
      <c r="A154" s="1041"/>
      <c r="B154" s="1068" t="s">
        <v>404</v>
      </c>
      <c r="C154" s="2178" t="s">
        <v>190</v>
      </c>
      <c r="D154" s="2171"/>
      <c r="E154" s="2179"/>
      <c r="F154" s="988" t="s">
        <v>55</v>
      </c>
      <c r="G154" s="2284" t="s">
        <v>4148</v>
      </c>
      <c r="H154" s="2191"/>
      <c r="I154" s="2191"/>
      <c r="J154" s="2191"/>
      <c r="K154" s="2191"/>
      <c r="L154" s="2191"/>
      <c r="M154" s="2191"/>
      <c r="N154" s="2207"/>
      <c r="O154" s="2215"/>
      <c r="P154" s="2215"/>
      <c r="Q154" s="957"/>
      <c r="R154" s="957"/>
      <c r="S154" s="957"/>
      <c r="T154" s="957"/>
      <c r="U154" s="957"/>
      <c r="V154" s="957"/>
      <c r="W154" s="957"/>
      <c r="X154" s="957"/>
      <c r="Y154" s="957"/>
      <c r="Z154" s="957"/>
    </row>
    <row r="155" spans="1:26" ht="18.75" customHeight="1" x14ac:dyDescent="0.25">
      <c r="A155" s="1041"/>
      <c r="B155" s="1068" t="s">
        <v>406</v>
      </c>
      <c r="C155" s="2178" t="s">
        <v>191</v>
      </c>
      <c r="D155" s="2171"/>
      <c r="E155" s="2179"/>
      <c r="F155" s="988" t="s">
        <v>55</v>
      </c>
      <c r="G155" s="2284" t="s">
        <v>4148</v>
      </c>
      <c r="H155" s="2191"/>
      <c r="I155" s="2191"/>
      <c r="J155" s="2191"/>
      <c r="K155" s="2191"/>
      <c r="L155" s="2191"/>
      <c r="M155" s="2191"/>
      <c r="N155" s="2207"/>
      <c r="O155" s="2215"/>
      <c r="P155" s="2215"/>
      <c r="Q155" s="957"/>
      <c r="R155" s="957"/>
      <c r="S155" s="957"/>
      <c r="T155" s="957"/>
      <c r="U155" s="957"/>
      <c r="V155" s="957"/>
      <c r="W155" s="957"/>
      <c r="X155" s="957"/>
      <c r="Y155" s="957"/>
      <c r="Z155" s="957"/>
    </row>
    <row r="156" spans="1:26" ht="18.75" customHeight="1" x14ac:dyDescent="0.25">
      <c r="A156" s="1041"/>
      <c r="B156" s="1057" t="s">
        <v>409</v>
      </c>
      <c r="C156" s="2178" t="s">
        <v>192</v>
      </c>
      <c r="D156" s="2171"/>
      <c r="E156" s="2179"/>
      <c r="F156" s="988" t="s">
        <v>55</v>
      </c>
      <c r="G156" s="2284" t="s">
        <v>4148</v>
      </c>
      <c r="H156" s="2191"/>
      <c r="I156" s="2191"/>
      <c r="J156" s="2191"/>
      <c r="K156" s="2191"/>
      <c r="L156" s="2191"/>
      <c r="M156" s="2191"/>
      <c r="N156" s="2207"/>
      <c r="O156" s="2215"/>
      <c r="P156" s="2215"/>
      <c r="Q156" s="957"/>
      <c r="R156" s="957"/>
      <c r="S156" s="957"/>
      <c r="T156" s="957"/>
      <c r="U156" s="957"/>
      <c r="V156" s="957"/>
      <c r="W156" s="957"/>
      <c r="X156" s="957"/>
      <c r="Y156" s="957"/>
      <c r="Z156" s="957"/>
    </row>
    <row r="157" spans="1:26" ht="18.75" customHeight="1" x14ac:dyDescent="0.25">
      <c r="A157" s="1041"/>
      <c r="B157" s="1069" t="s">
        <v>411</v>
      </c>
      <c r="C157" s="2178" t="s">
        <v>193</v>
      </c>
      <c r="D157" s="2171"/>
      <c r="E157" s="2179"/>
      <c r="F157" s="988" t="s">
        <v>55</v>
      </c>
      <c r="G157" s="2284" t="s">
        <v>4148</v>
      </c>
      <c r="H157" s="2191"/>
      <c r="I157" s="2191"/>
      <c r="J157" s="2191"/>
      <c r="K157" s="2191"/>
      <c r="L157" s="2191"/>
      <c r="M157" s="2191"/>
      <c r="N157" s="2207"/>
      <c r="O157" s="2215"/>
      <c r="P157" s="2215"/>
      <c r="Q157" s="957"/>
      <c r="R157" s="957"/>
      <c r="S157" s="957"/>
      <c r="T157" s="957"/>
      <c r="U157" s="957"/>
      <c r="V157" s="957"/>
      <c r="W157" s="957"/>
      <c r="X157" s="957"/>
      <c r="Y157" s="957"/>
      <c r="Z157" s="957"/>
    </row>
    <row r="158" spans="1:26" ht="18.75" customHeight="1" x14ac:dyDescent="0.25">
      <c r="A158" s="1041"/>
      <c r="B158" s="1069" t="s">
        <v>414</v>
      </c>
      <c r="C158" s="2178" t="s">
        <v>194</v>
      </c>
      <c r="D158" s="2171"/>
      <c r="E158" s="2179"/>
      <c r="F158" s="988" t="s">
        <v>55</v>
      </c>
      <c r="G158" s="2284" t="s">
        <v>4148</v>
      </c>
      <c r="H158" s="2191"/>
      <c r="I158" s="2191"/>
      <c r="J158" s="2191"/>
      <c r="K158" s="2191"/>
      <c r="L158" s="2191"/>
      <c r="M158" s="2191"/>
      <c r="N158" s="2207"/>
      <c r="O158" s="2215"/>
      <c r="P158" s="2215"/>
      <c r="Q158" s="957"/>
      <c r="R158" s="957"/>
      <c r="S158" s="957"/>
      <c r="T158" s="957"/>
      <c r="U158" s="957"/>
      <c r="V158" s="957"/>
      <c r="W158" s="957"/>
      <c r="X158" s="957"/>
      <c r="Y158" s="957"/>
      <c r="Z158" s="957"/>
    </row>
    <row r="159" spans="1:26" ht="18.75" customHeight="1" x14ac:dyDescent="0.25">
      <c r="A159" s="1041"/>
      <c r="B159" s="1069" t="s">
        <v>417</v>
      </c>
      <c r="C159" s="2178" t="s">
        <v>195</v>
      </c>
      <c r="D159" s="2171"/>
      <c r="E159" s="2179"/>
      <c r="F159" s="988" t="s">
        <v>55</v>
      </c>
      <c r="G159" s="2284" t="s">
        <v>4148</v>
      </c>
      <c r="H159" s="2191"/>
      <c r="I159" s="2191"/>
      <c r="J159" s="2191"/>
      <c r="K159" s="2191"/>
      <c r="L159" s="2191"/>
      <c r="M159" s="2191"/>
      <c r="N159" s="2207"/>
      <c r="O159" s="2215"/>
      <c r="P159" s="2215"/>
      <c r="Q159" s="957"/>
      <c r="R159" s="957"/>
      <c r="S159" s="957"/>
      <c r="T159" s="957"/>
      <c r="U159" s="957"/>
      <c r="V159" s="957"/>
      <c r="W159" s="957"/>
      <c r="X159" s="957"/>
      <c r="Y159" s="957"/>
      <c r="Z159" s="957"/>
    </row>
    <row r="160" spans="1:26" ht="18.75" customHeight="1" x14ac:dyDescent="0.25">
      <c r="A160" s="1041"/>
      <c r="B160" s="1069" t="s">
        <v>419</v>
      </c>
      <c r="C160" s="2178" t="s">
        <v>196</v>
      </c>
      <c r="D160" s="2171"/>
      <c r="E160" s="2179"/>
      <c r="F160" s="988" t="s">
        <v>55</v>
      </c>
      <c r="G160" s="2284" t="s">
        <v>4148</v>
      </c>
      <c r="H160" s="2191"/>
      <c r="I160" s="2191"/>
      <c r="J160" s="2191"/>
      <c r="K160" s="2191"/>
      <c r="L160" s="2191"/>
      <c r="M160" s="2191"/>
      <c r="N160" s="2207"/>
      <c r="O160" s="2215"/>
      <c r="P160" s="2215"/>
      <c r="Q160" s="957"/>
      <c r="R160" s="957"/>
      <c r="S160" s="957"/>
      <c r="T160" s="957"/>
      <c r="U160" s="957"/>
      <c r="V160" s="957"/>
      <c r="W160" s="957"/>
      <c r="X160" s="957"/>
      <c r="Y160" s="957"/>
      <c r="Z160" s="957"/>
    </row>
    <row r="161" spans="1:26" ht="18.75" customHeight="1" x14ac:dyDescent="0.25">
      <c r="A161" s="1041"/>
      <c r="B161" s="1069" t="s">
        <v>540</v>
      </c>
      <c r="C161" s="2178" t="s">
        <v>197</v>
      </c>
      <c r="D161" s="2171"/>
      <c r="E161" s="2179"/>
      <c r="F161" s="988" t="s">
        <v>55</v>
      </c>
      <c r="G161" s="2284" t="s">
        <v>4148</v>
      </c>
      <c r="H161" s="2191"/>
      <c r="I161" s="2191"/>
      <c r="J161" s="2191"/>
      <c r="K161" s="2191"/>
      <c r="L161" s="2191"/>
      <c r="M161" s="2191"/>
      <c r="N161" s="2207"/>
      <c r="O161" s="2215"/>
      <c r="P161" s="2215"/>
      <c r="Q161" s="957"/>
      <c r="R161" s="957"/>
      <c r="S161" s="957"/>
      <c r="T161" s="957"/>
      <c r="U161" s="957"/>
      <c r="V161" s="957"/>
      <c r="W161" s="957"/>
      <c r="X161" s="957"/>
      <c r="Y161" s="957"/>
      <c r="Z161" s="957"/>
    </row>
    <row r="162" spans="1:26" ht="18.75" customHeight="1" x14ac:dyDescent="0.25">
      <c r="A162" s="1041"/>
      <c r="B162" s="1057" t="s">
        <v>542</v>
      </c>
      <c r="C162" s="2178" t="s">
        <v>198</v>
      </c>
      <c r="D162" s="2171"/>
      <c r="E162" s="2179"/>
      <c r="F162" s="988" t="s">
        <v>55</v>
      </c>
      <c r="G162" s="2284" t="s">
        <v>4148</v>
      </c>
      <c r="H162" s="2191"/>
      <c r="I162" s="2191"/>
      <c r="J162" s="2191"/>
      <c r="K162" s="2191"/>
      <c r="L162" s="2191"/>
      <c r="M162" s="2191"/>
      <c r="N162" s="2207"/>
      <c r="O162" s="2212"/>
      <c r="P162" s="2212"/>
      <c r="Q162" s="957"/>
      <c r="R162" s="957"/>
      <c r="S162" s="957"/>
      <c r="T162" s="957"/>
      <c r="U162" s="957"/>
      <c r="V162" s="957"/>
      <c r="W162" s="957"/>
      <c r="X162" s="957"/>
      <c r="Y162" s="957"/>
      <c r="Z162" s="957"/>
    </row>
    <row r="163" spans="1:26" ht="47.25" customHeight="1" x14ac:dyDescent="0.25">
      <c r="A163" s="1041"/>
      <c r="B163" s="1066" t="s">
        <v>592</v>
      </c>
      <c r="C163" s="2227" t="s">
        <v>593</v>
      </c>
      <c r="D163" s="2171"/>
      <c r="E163" s="2179"/>
      <c r="F163" s="1067" t="s">
        <v>586</v>
      </c>
      <c r="G163" s="2297" t="s">
        <v>594</v>
      </c>
      <c r="H163" s="2171"/>
      <c r="I163" s="2171"/>
      <c r="J163" s="2171"/>
      <c r="K163" s="2179"/>
      <c r="L163" s="2298" t="s">
        <v>588</v>
      </c>
      <c r="M163" s="2171"/>
      <c r="N163" s="2172"/>
      <c r="O163" s="2293" t="s">
        <v>3266</v>
      </c>
      <c r="P163" s="2293"/>
      <c r="Q163" s="957"/>
      <c r="R163" s="957"/>
      <c r="S163" s="957"/>
      <c r="T163" s="957"/>
      <c r="U163" s="957"/>
      <c r="V163" s="957"/>
      <c r="W163" s="957"/>
      <c r="X163" s="957"/>
      <c r="Y163" s="957"/>
      <c r="Z163" s="957"/>
    </row>
    <row r="164" spans="1:26" ht="30.75" customHeight="1" x14ac:dyDescent="0.25">
      <c r="A164" s="1041"/>
      <c r="B164" s="1070" t="s">
        <v>395</v>
      </c>
      <c r="C164" s="2178" t="s">
        <v>188</v>
      </c>
      <c r="D164" s="2171"/>
      <c r="E164" s="2179"/>
      <c r="F164" s="1023" t="s">
        <v>55</v>
      </c>
      <c r="G164" s="2294" t="s">
        <v>4150</v>
      </c>
      <c r="H164" s="2171"/>
      <c r="I164" s="2171"/>
      <c r="J164" s="2171"/>
      <c r="K164" s="2179"/>
      <c r="L164" s="2295" t="s">
        <v>55</v>
      </c>
      <c r="M164" s="2171"/>
      <c r="N164" s="2172"/>
      <c r="O164" s="2215"/>
      <c r="P164" s="2215"/>
      <c r="Q164" s="957"/>
      <c r="R164" s="957"/>
      <c r="S164" s="957"/>
      <c r="T164" s="957"/>
      <c r="U164" s="957"/>
      <c r="V164" s="957"/>
      <c r="W164" s="957"/>
      <c r="X164" s="957"/>
      <c r="Y164" s="957"/>
      <c r="Z164" s="957"/>
    </row>
    <row r="165" spans="1:26" ht="32.25" customHeight="1" x14ac:dyDescent="0.25">
      <c r="A165" s="1041"/>
      <c r="B165" s="1070" t="s">
        <v>402</v>
      </c>
      <c r="C165" s="2178" t="s">
        <v>189</v>
      </c>
      <c r="D165" s="2171"/>
      <c r="E165" s="2179"/>
      <c r="F165" s="1023" t="s">
        <v>55</v>
      </c>
      <c r="G165" s="2294" t="s">
        <v>4150</v>
      </c>
      <c r="H165" s="2171"/>
      <c r="I165" s="2171"/>
      <c r="J165" s="2171"/>
      <c r="K165" s="2179"/>
      <c r="L165" s="2295" t="s">
        <v>55</v>
      </c>
      <c r="M165" s="2171"/>
      <c r="N165" s="2172"/>
      <c r="O165" s="2215"/>
      <c r="P165" s="2215"/>
      <c r="Q165" s="957"/>
      <c r="R165" s="957"/>
      <c r="S165" s="957"/>
      <c r="T165" s="957"/>
      <c r="U165" s="957"/>
      <c r="V165" s="957"/>
      <c r="W165" s="957"/>
      <c r="X165" s="957"/>
      <c r="Y165" s="957"/>
      <c r="Z165" s="957"/>
    </row>
    <row r="166" spans="1:26" ht="20.25" customHeight="1" x14ac:dyDescent="0.25">
      <c r="A166" s="1041"/>
      <c r="B166" s="1070" t="s">
        <v>404</v>
      </c>
      <c r="C166" s="2178" t="s">
        <v>190</v>
      </c>
      <c r="D166" s="2171"/>
      <c r="E166" s="2179"/>
      <c r="F166" s="1023" t="s">
        <v>58</v>
      </c>
      <c r="G166" s="2296" t="s">
        <v>86</v>
      </c>
      <c r="H166" s="2171"/>
      <c r="I166" s="2171"/>
      <c r="J166" s="2171"/>
      <c r="K166" s="2179"/>
      <c r="L166" s="2213" t="s">
        <v>86</v>
      </c>
      <c r="M166" s="2171"/>
      <c r="N166" s="2172"/>
      <c r="O166" s="2215"/>
      <c r="P166" s="2215"/>
      <c r="Q166" s="957"/>
      <c r="R166" s="957"/>
      <c r="S166" s="957"/>
      <c r="T166" s="957"/>
      <c r="U166" s="957"/>
      <c r="V166" s="957"/>
      <c r="W166" s="957"/>
      <c r="X166" s="957"/>
      <c r="Y166" s="957"/>
      <c r="Z166" s="957"/>
    </row>
    <row r="167" spans="1:26" ht="20.25" customHeight="1" x14ac:dyDescent="0.25">
      <c r="A167" s="1041"/>
      <c r="B167" s="1070" t="s">
        <v>406</v>
      </c>
      <c r="C167" s="2178" t="s">
        <v>191</v>
      </c>
      <c r="D167" s="2171"/>
      <c r="E167" s="2179"/>
      <c r="F167" s="1023" t="s">
        <v>58</v>
      </c>
      <c r="G167" s="2296" t="s">
        <v>86</v>
      </c>
      <c r="H167" s="2171"/>
      <c r="I167" s="2171"/>
      <c r="J167" s="2171"/>
      <c r="K167" s="2179"/>
      <c r="L167" s="2213" t="s">
        <v>86</v>
      </c>
      <c r="M167" s="2171"/>
      <c r="N167" s="2172"/>
      <c r="O167" s="2215"/>
      <c r="P167" s="2215"/>
      <c r="Q167" s="957"/>
      <c r="R167" s="957"/>
      <c r="S167" s="957"/>
      <c r="T167" s="957"/>
      <c r="U167" s="957"/>
      <c r="V167" s="957"/>
      <c r="W167" s="957"/>
      <c r="X167" s="957"/>
      <c r="Y167" s="957"/>
      <c r="Z167" s="957"/>
    </row>
    <row r="168" spans="1:26" ht="20.25" customHeight="1" x14ac:dyDescent="0.25">
      <c r="A168" s="1041"/>
      <c r="B168" s="1070" t="s">
        <v>409</v>
      </c>
      <c r="C168" s="2178" t="s">
        <v>192</v>
      </c>
      <c r="D168" s="2171"/>
      <c r="E168" s="2179"/>
      <c r="F168" s="1023" t="s">
        <v>58</v>
      </c>
      <c r="G168" s="2296" t="s">
        <v>86</v>
      </c>
      <c r="H168" s="2171"/>
      <c r="I168" s="2171"/>
      <c r="J168" s="2171"/>
      <c r="K168" s="2179"/>
      <c r="L168" s="2213" t="s">
        <v>86</v>
      </c>
      <c r="M168" s="2171"/>
      <c r="N168" s="2172"/>
      <c r="O168" s="2215"/>
      <c r="P168" s="2215"/>
      <c r="Q168" s="957"/>
      <c r="R168" s="957"/>
      <c r="S168" s="957"/>
      <c r="T168" s="957"/>
      <c r="U168" s="957"/>
      <c r="V168" s="957"/>
      <c r="W168" s="957"/>
      <c r="X168" s="957"/>
      <c r="Y168" s="957"/>
      <c r="Z168" s="957"/>
    </row>
    <row r="169" spans="1:26" ht="20.25" customHeight="1" x14ac:dyDescent="0.25">
      <c r="A169" s="1041"/>
      <c r="B169" s="980" t="s">
        <v>411</v>
      </c>
      <c r="C169" s="2178" t="s">
        <v>193</v>
      </c>
      <c r="D169" s="2171"/>
      <c r="E169" s="2179"/>
      <c r="F169" s="1023" t="s">
        <v>58</v>
      </c>
      <c r="G169" s="2296" t="s">
        <v>86</v>
      </c>
      <c r="H169" s="2171"/>
      <c r="I169" s="2171"/>
      <c r="J169" s="2171"/>
      <c r="K169" s="2179"/>
      <c r="L169" s="2213" t="s">
        <v>86</v>
      </c>
      <c r="M169" s="2171"/>
      <c r="N169" s="2172"/>
      <c r="O169" s="2215"/>
      <c r="P169" s="2215"/>
      <c r="Q169" s="957"/>
      <c r="R169" s="957"/>
      <c r="S169" s="957"/>
      <c r="T169" s="957"/>
      <c r="U169" s="957"/>
      <c r="V169" s="957"/>
      <c r="W169" s="957"/>
      <c r="X169" s="957"/>
      <c r="Y169" s="957"/>
      <c r="Z169" s="957"/>
    </row>
    <row r="170" spans="1:26" ht="20.25" customHeight="1" x14ac:dyDescent="0.25">
      <c r="A170" s="1041"/>
      <c r="B170" s="980" t="s">
        <v>414</v>
      </c>
      <c r="C170" s="2178" t="s">
        <v>194</v>
      </c>
      <c r="D170" s="2171"/>
      <c r="E170" s="2179"/>
      <c r="F170" s="1023" t="s">
        <v>58</v>
      </c>
      <c r="G170" s="2296" t="s">
        <v>86</v>
      </c>
      <c r="H170" s="2171"/>
      <c r="I170" s="2171"/>
      <c r="J170" s="2171"/>
      <c r="K170" s="2179"/>
      <c r="L170" s="2213" t="s">
        <v>86</v>
      </c>
      <c r="M170" s="2171"/>
      <c r="N170" s="2172"/>
      <c r="O170" s="2215"/>
      <c r="P170" s="2215"/>
      <c r="Q170" s="957"/>
      <c r="R170" s="957"/>
      <c r="S170" s="957"/>
      <c r="T170" s="957"/>
      <c r="U170" s="957"/>
      <c r="V170" s="957"/>
      <c r="W170" s="957"/>
      <c r="X170" s="957"/>
      <c r="Y170" s="957"/>
      <c r="Z170" s="957"/>
    </row>
    <row r="171" spans="1:26" ht="20.25" customHeight="1" x14ac:dyDescent="0.25">
      <c r="A171" s="1041"/>
      <c r="B171" s="980" t="s">
        <v>417</v>
      </c>
      <c r="C171" s="2178" t="s">
        <v>195</v>
      </c>
      <c r="D171" s="2171"/>
      <c r="E171" s="2179"/>
      <c r="F171" s="1023" t="s">
        <v>58</v>
      </c>
      <c r="G171" s="2296" t="s">
        <v>86</v>
      </c>
      <c r="H171" s="2171"/>
      <c r="I171" s="2171"/>
      <c r="J171" s="2171"/>
      <c r="K171" s="2179"/>
      <c r="L171" s="2213" t="s">
        <v>86</v>
      </c>
      <c r="M171" s="2171"/>
      <c r="N171" s="2172"/>
      <c r="O171" s="2215"/>
      <c r="P171" s="2215"/>
      <c r="Q171" s="957"/>
      <c r="R171" s="957"/>
      <c r="S171" s="957"/>
      <c r="T171" s="957"/>
      <c r="U171" s="957"/>
      <c r="V171" s="957"/>
      <c r="W171" s="957"/>
      <c r="X171" s="957"/>
      <c r="Y171" s="957"/>
      <c r="Z171" s="957"/>
    </row>
    <row r="172" spans="1:26" ht="20.25" customHeight="1" x14ac:dyDescent="0.25">
      <c r="A172" s="1041"/>
      <c r="B172" s="980" t="s">
        <v>419</v>
      </c>
      <c r="C172" s="2178" t="s">
        <v>196</v>
      </c>
      <c r="D172" s="2171"/>
      <c r="E172" s="2179"/>
      <c r="F172" s="1023" t="s">
        <v>58</v>
      </c>
      <c r="G172" s="2296" t="s">
        <v>86</v>
      </c>
      <c r="H172" s="2171"/>
      <c r="I172" s="2171"/>
      <c r="J172" s="2171"/>
      <c r="K172" s="2179"/>
      <c r="L172" s="2213" t="s">
        <v>86</v>
      </c>
      <c r="M172" s="2171"/>
      <c r="N172" s="2172"/>
      <c r="O172" s="2215"/>
      <c r="P172" s="2215"/>
      <c r="Q172" s="957"/>
      <c r="R172" s="957"/>
      <c r="S172" s="957"/>
      <c r="T172" s="957"/>
      <c r="U172" s="957"/>
      <c r="V172" s="957"/>
      <c r="W172" s="957"/>
      <c r="X172" s="957"/>
      <c r="Y172" s="957"/>
      <c r="Z172" s="957"/>
    </row>
    <row r="173" spans="1:26" ht="20.25" customHeight="1" x14ac:dyDescent="0.25">
      <c r="A173" s="1041"/>
      <c r="B173" s="980" t="s">
        <v>540</v>
      </c>
      <c r="C173" s="2178" t="s">
        <v>197</v>
      </c>
      <c r="D173" s="2171"/>
      <c r="E173" s="2179"/>
      <c r="F173" s="1023" t="s">
        <v>58</v>
      </c>
      <c r="G173" s="2296" t="s">
        <v>86</v>
      </c>
      <c r="H173" s="2171"/>
      <c r="I173" s="2171"/>
      <c r="J173" s="2171"/>
      <c r="K173" s="2179"/>
      <c r="L173" s="2213" t="s">
        <v>86</v>
      </c>
      <c r="M173" s="2171"/>
      <c r="N173" s="2172"/>
      <c r="O173" s="2215"/>
      <c r="P173" s="2215"/>
      <c r="Q173" s="957"/>
      <c r="R173" s="957"/>
      <c r="S173" s="957"/>
      <c r="T173" s="957"/>
      <c r="U173" s="957"/>
      <c r="V173" s="957"/>
      <c r="W173" s="957"/>
      <c r="X173" s="957"/>
      <c r="Y173" s="957"/>
      <c r="Z173" s="957"/>
    </row>
    <row r="174" spans="1:26" ht="20.25" customHeight="1" x14ac:dyDescent="0.25">
      <c r="A174" s="1041"/>
      <c r="B174" s="982" t="s">
        <v>542</v>
      </c>
      <c r="C174" s="2178" t="s">
        <v>198</v>
      </c>
      <c r="D174" s="2171"/>
      <c r="E174" s="2179"/>
      <c r="F174" s="1023" t="s">
        <v>58</v>
      </c>
      <c r="G174" s="2296" t="s">
        <v>86</v>
      </c>
      <c r="H174" s="2171"/>
      <c r="I174" s="2171"/>
      <c r="J174" s="2171"/>
      <c r="K174" s="2179"/>
      <c r="L174" s="2213" t="s">
        <v>86</v>
      </c>
      <c r="M174" s="2171"/>
      <c r="N174" s="2172"/>
      <c r="O174" s="2212"/>
      <c r="P174" s="2212"/>
      <c r="Q174" s="957"/>
      <c r="R174" s="957"/>
      <c r="S174" s="957"/>
      <c r="T174" s="957"/>
      <c r="U174" s="957"/>
      <c r="V174" s="957"/>
      <c r="W174" s="957"/>
      <c r="X174" s="957"/>
      <c r="Y174" s="957"/>
      <c r="Z174" s="957"/>
    </row>
    <row r="175" spans="1:26" ht="61.5" customHeight="1" thickBot="1" x14ac:dyDescent="0.3">
      <c r="A175" s="1041"/>
      <c r="B175" s="1071" t="s">
        <v>595</v>
      </c>
      <c r="C175" s="2227" t="s">
        <v>596</v>
      </c>
      <c r="D175" s="2171"/>
      <c r="E175" s="2179"/>
      <c r="F175" s="1067" t="s">
        <v>586</v>
      </c>
      <c r="G175" s="2291" t="s">
        <v>597</v>
      </c>
      <c r="H175" s="2191"/>
      <c r="I175" s="2191"/>
      <c r="J175" s="2191"/>
      <c r="K175" s="2191"/>
      <c r="L175" s="2191"/>
      <c r="M175" s="2191"/>
      <c r="N175" s="2207"/>
      <c r="O175" s="2238" t="s">
        <v>1280</v>
      </c>
      <c r="P175" s="2238"/>
      <c r="Q175" s="957"/>
      <c r="R175" s="957"/>
      <c r="S175" s="957"/>
      <c r="T175" s="957"/>
      <c r="U175" s="957"/>
      <c r="V175" s="957"/>
      <c r="W175" s="957"/>
      <c r="X175" s="957"/>
      <c r="Y175" s="957"/>
      <c r="Z175" s="957"/>
    </row>
    <row r="176" spans="1:26" ht="21" customHeight="1" x14ac:dyDescent="0.25">
      <c r="A176" s="1041"/>
      <c r="B176" s="1070" t="s">
        <v>395</v>
      </c>
      <c r="C176" s="2178" t="s">
        <v>188</v>
      </c>
      <c r="D176" s="2171"/>
      <c r="E176" s="2179"/>
      <c r="F176" s="988" t="s">
        <v>55</v>
      </c>
      <c r="G176" s="2284" t="s">
        <v>4151</v>
      </c>
      <c r="H176" s="2191"/>
      <c r="I176" s="2191"/>
      <c r="J176" s="2191"/>
      <c r="K176" s="2191"/>
      <c r="L176" s="2191"/>
      <c r="M176" s="2191"/>
      <c r="N176" s="2207"/>
      <c r="O176" s="2215"/>
      <c r="P176" s="2215"/>
      <c r="Q176" s="957"/>
      <c r="R176" s="957"/>
      <c r="S176" s="957"/>
      <c r="T176" s="957"/>
      <c r="U176" s="957"/>
      <c r="V176" s="957"/>
      <c r="W176" s="957"/>
      <c r="X176" s="957"/>
      <c r="Y176" s="957"/>
      <c r="Z176" s="957"/>
    </row>
    <row r="177" spans="1:26" ht="21" customHeight="1" x14ac:dyDescent="0.25">
      <c r="A177" s="1041"/>
      <c r="B177" s="1070" t="s">
        <v>402</v>
      </c>
      <c r="C177" s="2178" t="s">
        <v>189</v>
      </c>
      <c r="D177" s="2171"/>
      <c r="E177" s="2179"/>
      <c r="F177" s="988" t="s">
        <v>55</v>
      </c>
      <c r="G177" s="2284" t="s">
        <v>4151</v>
      </c>
      <c r="H177" s="2191"/>
      <c r="I177" s="2191"/>
      <c r="J177" s="2191"/>
      <c r="K177" s="2191"/>
      <c r="L177" s="2191"/>
      <c r="M177" s="2191"/>
      <c r="N177" s="2207"/>
      <c r="O177" s="2215"/>
      <c r="P177" s="2215"/>
      <c r="Q177" s="957"/>
      <c r="R177" s="957"/>
      <c r="S177" s="957"/>
      <c r="T177" s="957"/>
      <c r="U177" s="957"/>
      <c r="V177" s="957"/>
      <c r="W177" s="957"/>
      <c r="X177" s="957"/>
      <c r="Y177" s="957"/>
      <c r="Z177" s="957"/>
    </row>
    <row r="178" spans="1:26" ht="21" customHeight="1" x14ac:dyDescent="0.25">
      <c r="A178" s="1041"/>
      <c r="B178" s="1070" t="s">
        <v>404</v>
      </c>
      <c r="C178" s="2178" t="s">
        <v>190</v>
      </c>
      <c r="D178" s="2171"/>
      <c r="E178" s="2179"/>
      <c r="F178" s="1023" t="s">
        <v>58</v>
      </c>
      <c r="G178" s="2284" t="s">
        <v>86</v>
      </c>
      <c r="H178" s="2191"/>
      <c r="I178" s="2191"/>
      <c r="J178" s="2191"/>
      <c r="K178" s="2191"/>
      <c r="L178" s="2191"/>
      <c r="M178" s="2191"/>
      <c r="N178" s="2207"/>
      <c r="O178" s="2215"/>
      <c r="P178" s="2215"/>
      <c r="Q178" s="957"/>
      <c r="R178" s="957"/>
      <c r="S178" s="957"/>
      <c r="T178" s="957"/>
      <c r="U178" s="957"/>
      <c r="V178" s="957"/>
      <c r="W178" s="957"/>
      <c r="X178" s="957"/>
      <c r="Y178" s="957"/>
      <c r="Z178" s="957"/>
    </row>
    <row r="179" spans="1:26" ht="21" customHeight="1" x14ac:dyDescent="0.25">
      <c r="A179" s="1041"/>
      <c r="B179" s="1070" t="s">
        <v>406</v>
      </c>
      <c r="C179" s="2178" t="s">
        <v>191</v>
      </c>
      <c r="D179" s="2171"/>
      <c r="E179" s="2179"/>
      <c r="F179" s="1023" t="s">
        <v>58</v>
      </c>
      <c r="G179" s="2284" t="s">
        <v>86</v>
      </c>
      <c r="H179" s="2191"/>
      <c r="I179" s="2191"/>
      <c r="J179" s="2191"/>
      <c r="K179" s="2191"/>
      <c r="L179" s="2191"/>
      <c r="M179" s="2191"/>
      <c r="N179" s="2207"/>
      <c r="O179" s="2215"/>
      <c r="P179" s="2215"/>
      <c r="Q179" s="957"/>
      <c r="R179" s="957"/>
      <c r="S179" s="957"/>
      <c r="T179" s="957"/>
      <c r="U179" s="957"/>
      <c r="V179" s="957"/>
      <c r="W179" s="957"/>
      <c r="X179" s="957"/>
      <c r="Y179" s="957"/>
      <c r="Z179" s="957"/>
    </row>
    <row r="180" spans="1:26" ht="21" customHeight="1" x14ac:dyDescent="0.25">
      <c r="A180" s="1041"/>
      <c r="B180" s="982" t="s">
        <v>409</v>
      </c>
      <c r="C180" s="2178" t="s">
        <v>192</v>
      </c>
      <c r="D180" s="2171"/>
      <c r="E180" s="2179"/>
      <c r="F180" s="1023" t="s">
        <v>58</v>
      </c>
      <c r="G180" s="2284" t="s">
        <v>86</v>
      </c>
      <c r="H180" s="2191"/>
      <c r="I180" s="2191"/>
      <c r="J180" s="2191"/>
      <c r="K180" s="2191"/>
      <c r="L180" s="2191"/>
      <c r="M180" s="2191"/>
      <c r="N180" s="2207"/>
      <c r="O180" s="2215"/>
      <c r="P180" s="2215"/>
      <c r="Q180" s="957"/>
      <c r="R180" s="957"/>
      <c r="S180" s="957"/>
      <c r="T180" s="957"/>
      <c r="U180" s="957"/>
      <c r="V180" s="957"/>
      <c r="W180" s="957"/>
      <c r="X180" s="957"/>
      <c r="Y180" s="957"/>
      <c r="Z180" s="957"/>
    </row>
    <row r="181" spans="1:26" ht="21" customHeight="1" x14ac:dyDescent="0.25">
      <c r="A181" s="1041"/>
      <c r="B181" s="980" t="s">
        <v>411</v>
      </c>
      <c r="C181" s="2178" t="s">
        <v>193</v>
      </c>
      <c r="D181" s="2171"/>
      <c r="E181" s="2179"/>
      <c r="F181" s="1072" t="s">
        <v>55</v>
      </c>
      <c r="G181" s="2292" t="s">
        <v>4152</v>
      </c>
      <c r="H181" s="2191"/>
      <c r="I181" s="2191"/>
      <c r="J181" s="2191"/>
      <c r="K181" s="2191"/>
      <c r="L181" s="2191"/>
      <c r="M181" s="2191"/>
      <c r="N181" s="2207"/>
      <c r="O181" s="2215"/>
      <c r="P181" s="2215"/>
      <c r="Q181" s="957"/>
      <c r="R181" s="957"/>
      <c r="S181" s="957"/>
      <c r="T181" s="957"/>
      <c r="U181" s="957"/>
      <c r="V181" s="957"/>
      <c r="W181" s="957"/>
      <c r="X181" s="957"/>
      <c r="Y181" s="957"/>
      <c r="Z181" s="957"/>
    </row>
    <row r="182" spans="1:26" ht="21" customHeight="1" x14ac:dyDescent="0.25">
      <c r="A182" s="1041"/>
      <c r="B182" s="980" t="s">
        <v>414</v>
      </c>
      <c r="C182" s="2178" t="s">
        <v>194</v>
      </c>
      <c r="D182" s="2171"/>
      <c r="E182" s="2179"/>
      <c r="F182" s="1023" t="s">
        <v>58</v>
      </c>
      <c r="G182" s="2284" t="s">
        <v>86</v>
      </c>
      <c r="H182" s="2191"/>
      <c r="I182" s="2191"/>
      <c r="J182" s="2191"/>
      <c r="K182" s="2191"/>
      <c r="L182" s="2191"/>
      <c r="M182" s="2191"/>
      <c r="N182" s="2207"/>
      <c r="O182" s="2215"/>
      <c r="P182" s="2215"/>
      <c r="Q182" s="957"/>
      <c r="R182" s="957"/>
      <c r="S182" s="957"/>
      <c r="T182" s="957"/>
      <c r="U182" s="957"/>
      <c r="V182" s="957"/>
      <c r="W182" s="957"/>
      <c r="X182" s="957"/>
      <c r="Y182" s="957"/>
      <c r="Z182" s="957"/>
    </row>
    <row r="183" spans="1:26" ht="21" customHeight="1" x14ac:dyDescent="0.25">
      <c r="A183" s="1041"/>
      <c r="B183" s="980" t="s">
        <v>417</v>
      </c>
      <c r="C183" s="2178" t="s">
        <v>195</v>
      </c>
      <c r="D183" s="2171"/>
      <c r="E183" s="2179"/>
      <c r="F183" s="1023" t="s">
        <v>58</v>
      </c>
      <c r="G183" s="2284" t="s">
        <v>86</v>
      </c>
      <c r="H183" s="2191"/>
      <c r="I183" s="2191"/>
      <c r="J183" s="2191"/>
      <c r="K183" s="2191"/>
      <c r="L183" s="2191"/>
      <c r="M183" s="2191"/>
      <c r="N183" s="2207"/>
      <c r="O183" s="2215"/>
      <c r="P183" s="2215"/>
      <c r="Q183" s="957"/>
      <c r="R183" s="957"/>
      <c r="S183" s="957"/>
      <c r="T183" s="957"/>
      <c r="U183" s="957"/>
      <c r="V183" s="957"/>
      <c r="W183" s="957"/>
      <c r="X183" s="957"/>
      <c r="Y183" s="957"/>
      <c r="Z183" s="957"/>
    </row>
    <row r="184" spans="1:26" ht="21" customHeight="1" x14ac:dyDescent="0.25">
      <c r="A184" s="1041"/>
      <c r="B184" s="980" t="s">
        <v>419</v>
      </c>
      <c r="C184" s="2178" t="s">
        <v>196</v>
      </c>
      <c r="D184" s="2171"/>
      <c r="E184" s="2179"/>
      <c r="F184" s="1023" t="s">
        <v>58</v>
      </c>
      <c r="G184" s="2284" t="s">
        <v>86</v>
      </c>
      <c r="H184" s="2191"/>
      <c r="I184" s="2191"/>
      <c r="J184" s="2191"/>
      <c r="K184" s="2191"/>
      <c r="L184" s="2191"/>
      <c r="M184" s="2191"/>
      <c r="N184" s="2207"/>
      <c r="O184" s="2215"/>
      <c r="P184" s="2215"/>
      <c r="Q184" s="957"/>
      <c r="R184" s="957"/>
      <c r="S184" s="957"/>
      <c r="T184" s="957"/>
      <c r="U184" s="957"/>
      <c r="V184" s="957"/>
      <c r="W184" s="957"/>
      <c r="X184" s="957"/>
      <c r="Y184" s="957"/>
      <c r="Z184" s="957"/>
    </row>
    <row r="185" spans="1:26" ht="21" customHeight="1" x14ac:dyDescent="0.25">
      <c r="A185" s="1041"/>
      <c r="B185" s="980" t="s">
        <v>540</v>
      </c>
      <c r="C185" s="2178" t="s">
        <v>197</v>
      </c>
      <c r="D185" s="2171"/>
      <c r="E185" s="2179"/>
      <c r="F185" s="1072" t="s">
        <v>55</v>
      </c>
      <c r="G185" s="2292" t="s">
        <v>4153</v>
      </c>
      <c r="H185" s="2191"/>
      <c r="I185" s="2191"/>
      <c r="J185" s="2191"/>
      <c r="K185" s="2191"/>
      <c r="L185" s="2191"/>
      <c r="M185" s="2191"/>
      <c r="N185" s="2207"/>
      <c r="O185" s="2215"/>
      <c r="P185" s="2215"/>
      <c r="Q185" s="957"/>
      <c r="R185" s="957"/>
      <c r="S185" s="957"/>
      <c r="T185" s="957"/>
      <c r="U185" s="957"/>
      <c r="V185" s="957"/>
      <c r="W185" s="957"/>
      <c r="X185" s="957"/>
      <c r="Y185" s="957"/>
      <c r="Z185" s="957"/>
    </row>
    <row r="186" spans="1:26" ht="21" customHeight="1" thickBot="1" x14ac:dyDescent="0.3">
      <c r="A186" s="1041"/>
      <c r="B186" s="1029" t="s">
        <v>542</v>
      </c>
      <c r="C186" s="2202" t="s">
        <v>198</v>
      </c>
      <c r="D186" s="2191"/>
      <c r="E186" s="2188"/>
      <c r="F186" s="1023" t="s">
        <v>58</v>
      </c>
      <c r="G186" s="2284" t="s">
        <v>86</v>
      </c>
      <c r="H186" s="2191"/>
      <c r="I186" s="2191"/>
      <c r="J186" s="2191"/>
      <c r="K186" s="2191"/>
      <c r="L186" s="2191"/>
      <c r="M186" s="2191"/>
      <c r="N186" s="2207"/>
      <c r="O186" s="2165"/>
      <c r="P186" s="2165"/>
      <c r="Q186" s="957"/>
      <c r="R186" s="957"/>
      <c r="S186" s="957"/>
      <c r="T186" s="957"/>
      <c r="U186" s="957"/>
      <c r="V186" s="957"/>
      <c r="W186" s="957"/>
      <c r="X186" s="957"/>
      <c r="Y186" s="957"/>
      <c r="Z186" s="957"/>
    </row>
    <row r="187" spans="1:26" ht="34.5" customHeight="1" x14ac:dyDescent="0.25">
      <c r="A187" s="957"/>
      <c r="B187" s="976" t="s">
        <v>598</v>
      </c>
      <c r="C187" s="2285" t="s">
        <v>599</v>
      </c>
      <c r="D187" s="2182"/>
      <c r="E187" s="2182"/>
      <c r="F187" s="2182"/>
      <c r="G187" s="2286"/>
      <c r="H187" s="2287" t="s">
        <v>55</v>
      </c>
      <c r="I187" s="2182"/>
      <c r="J187" s="2286"/>
      <c r="K187" s="2288" t="s">
        <v>446</v>
      </c>
      <c r="L187" s="2289"/>
      <c r="M187" s="2234"/>
      <c r="N187" s="2195"/>
      <c r="O187" s="2211" t="s">
        <v>1240</v>
      </c>
      <c r="P187" s="2236"/>
      <c r="Q187" s="957"/>
      <c r="R187" s="957"/>
      <c r="S187" s="957"/>
      <c r="T187" s="957"/>
      <c r="U187" s="957"/>
      <c r="V187" s="957"/>
      <c r="W187" s="957"/>
      <c r="X187" s="957"/>
      <c r="Y187" s="957"/>
      <c r="Z187" s="957"/>
    </row>
    <row r="188" spans="1:26" ht="25.5" customHeight="1" x14ac:dyDescent="0.25">
      <c r="A188" s="957"/>
      <c r="B188" s="982" t="s">
        <v>395</v>
      </c>
      <c r="C188" s="2178" t="s">
        <v>600</v>
      </c>
      <c r="D188" s="2171"/>
      <c r="E188" s="2171"/>
      <c r="F188" s="2171"/>
      <c r="G188" s="2171"/>
      <c r="H188" s="2171"/>
      <c r="I188" s="2171"/>
      <c r="J188" s="2179"/>
      <c r="K188" s="2193"/>
      <c r="L188" s="2218"/>
      <c r="M188" s="2235"/>
      <c r="N188" s="2197"/>
      <c r="O188" s="2215"/>
      <c r="P188" s="2215"/>
      <c r="Q188" s="957"/>
      <c r="R188" s="957"/>
      <c r="S188" s="957"/>
      <c r="T188" s="957"/>
      <c r="U188" s="957"/>
      <c r="V188" s="957"/>
      <c r="W188" s="957"/>
      <c r="X188" s="957"/>
      <c r="Y188" s="957"/>
      <c r="Z188" s="957"/>
    </row>
    <row r="189" spans="1:26" ht="20.25" customHeight="1" x14ac:dyDescent="0.25">
      <c r="A189" s="957"/>
      <c r="B189" s="982"/>
      <c r="C189" s="1066" t="s">
        <v>601</v>
      </c>
      <c r="D189" s="2280" t="s">
        <v>602</v>
      </c>
      <c r="E189" s="2171"/>
      <c r="F189" s="2171"/>
      <c r="G189" s="2179"/>
      <c r="H189" s="2262" t="s">
        <v>55</v>
      </c>
      <c r="I189" s="2171"/>
      <c r="J189" s="2179"/>
      <c r="K189" s="2193"/>
      <c r="L189" s="2218"/>
      <c r="M189" s="2235"/>
      <c r="N189" s="2197"/>
      <c r="O189" s="2215"/>
      <c r="P189" s="2215"/>
      <c r="Q189" s="957"/>
      <c r="R189" s="957"/>
      <c r="S189" s="957"/>
      <c r="T189" s="957"/>
      <c r="U189" s="957"/>
      <c r="V189" s="957"/>
      <c r="W189" s="957"/>
      <c r="X189" s="957"/>
      <c r="Y189" s="957"/>
      <c r="Z189" s="957"/>
    </row>
    <row r="190" spans="1:26" ht="20.25" customHeight="1" x14ac:dyDescent="0.25">
      <c r="A190" s="957"/>
      <c r="B190" s="982"/>
      <c r="C190" s="1066" t="s">
        <v>509</v>
      </c>
      <c r="D190" s="2178" t="s">
        <v>135</v>
      </c>
      <c r="E190" s="2171"/>
      <c r="F190" s="2171"/>
      <c r="G190" s="2179"/>
      <c r="H190" s="2180" t="s">
        <v>58</v>
      </c>
      <c r="I190" s="2171"/>
      <c r="J190" s="2179"/>
      <c r="K190" s="2193"/>
      <c r="L190" s="2218"/>
      <c r="M190" s="2235"/>
      <c r="N190" s="2197"/>
      <c r="O190" s="2215"/>
      <c r="P190" s="2215"/>
      <c r="Q190" s="957"/>
      <c r="R190" s="957"/>
      <c r="S190" s="957"/>
      <c r="T190" s="957"/>
      <c r="U190" s="957"/>
      <c r="V190" s="957"/>
      <c r="W190" s="957"/>
      <c r="X190" s="957"/>
      <c r="Y190" s="957"/>
      <c r="Z190" s="957"/>
    </row>
    <row r="191" spans="1:26" ht="20.25" customHeight="1" x14ac:dyDescent="0.25">
      <c r="A191" s="957"/>
      <c r="B191" s="982"/>
      <c r="C191" s="1066" t="s">
        <v>511</v>
      </c>
      <c r="D191" s="2178" t="s">
        <v>138</v>
      </c>
      <c r="E191" s="2171"/>
      <c r="F191" s="2171"/>
      <c r="G191" s="2179"/>
      <c r="H191" s="2180" t="s">
        <v>55</v>
      </c>
      <c r="I191" s="2171"/>
      <c r="J191" s="2179"/>
      <c r="K191" s="2193"/>
      <c r="L191" s="2218"/>
      <c r="M191" s="2235"/>
      <c r="N191" s="2197"/>
      <c r="O191" s="2215"/>
      <c r="P191" s="2215"/>
      <c r="Q191" s="957"/>
      <c r="R191" s="957"/>
      <c r="S191" s="957"/>
      <c r="T191" s="957"/>
      <c r="U191" s="957"/>
      <c r="V191" s="957"/>
      <c r="W191" s="957"/>
      <c r="X191" s="957"/>
      <c r="Y191" s="957"/>
      <c r="Z191" s="957"/>
    </row>
    <row r="192" spans="1:26" ht="20.25" customHeight="1" x14ac:dyDescent="0.25">
      <c r="A192" s="957"/>
      <c r="B192" s="982"/>
      <c r="C192" s="1066" t="s">
        <v>513</v>
      </c>
      <c r="D192" s="2178" t="s">
        <v>115</v>
      </c>
      <c r="E192" s="2171"/>
      <c r="F192" s="2171"/>
      <c r="G192" s="2179"/>
      <c r="H192" s="2180" t="s">
        <v>55</v>
      </c>
      <c r="I192" s="2171"/>
      <c r="J192" s="2179"/>
      <c r="K192" s="2193"/>
      <c r="L192" s="2218"/>
      <c r="M192" s="2235"/>
      <c r="N192" s="2197"/>
      <c r="O192" s="2215"/>
      <c r="P192" s="2215"/>
      <c r="Q192" s="957"/>
      <c r="R192" s="957"/>
      <c r="S192" s="957"/>
      <c r="T192" s="957"/>
      <c r="U192" s="957"/>
      <c r="V192" s="957"/>
      <c r="W192" s="957"/>
      <c r="X192" s="957"/>
      <c r="Y192" s="957"/>
      <c r="Z192" s="957"/>
    </row>
    <row r="193" spans="1:26" ht="23.25" customHeight="1" x14ac:dyDescent="0.25">
      <c r="A193" s="957"/>
      <c r="B193" s="982" t="s">
        <v>402</v>
      </c>
      <c r="C193" s="2202" t="s">
        <v>603</v>
      </c>
      <c r="D193" s="2191"/>
      <c r="E193" s="2191"/>
      <c r="F193" s="2191"/>
      <c r="G193" s="2188"/>
      <c r="H193" s="2180" t="s">
        <v>4154</v>
      </c>
      <c r="I193" s="2171"/>
      <c r="J193" s="2179"/>
      <c r="K193" s="2193"/>
      <c r="L193" s="2219"/>
      <c r="M193" s="2224"/>
      <c r="N193" s="2221"/>
      <c r="O193" s="2212"/>
      <c r="P193" s="2212"/>
      <c r="Q193" s="957"/>
      <c r="R193" s="957"/>
      <c r="S193" s="957"/>
      <c r="T193" s="957"/>
      <c r="U193" s="957"/>
      <c r="V193" s="957"/>
      <c r="W193" s="957"/>
      <c r="X193" s="957"/>
      <c r="Y193" s="957"/>
      <c r="Z193" s="957"/>
    </row>
    <row r="194" spans="1:26" ht="27" customHeight="1" x14ac:dyDescent="0.25">
      <c r="A194" s="957"/>
      <c r="B194" s="1073" t="s">
        <v>604</v>
      </c>
      <c r="C194" s="2274" t="s">
        <v>605</v>
      </c>
      <c r="D194" s="2171"/>
      <c r="E194" s="2171"/>
      <c r="F194" s="2171"/>
      <c r="G194" s="2171"/>
      <c r="H194" s="2171"/>
      <c r="I194" s="2171"/>
      <c r="J194" s="2171"/>
      <c r="K194" s="2171"/>
      <c r="L194" s="2171"/>
      <c r="M194" s="2171"/>
      <c r="N194" s="2172"/>
      <c r="O194" s="2211" t="s">
        <v>2747</v>
      </c>
      <c r="P194" s="2211"/>
      <c r="Q194" s="957"/>
      <c r="R194" s="957"/>
      <c r="S194" s="957"/>
      <c r="T194" s="957"/>
      <c r="U194" s="957"/>
      <c r="V194" s="957"/>
      <c r="W194" s="957"/>
      <c r="X194" s="957"/>
      <c r="Y194" s="957"/>
      <c r="Z194" s="957"/>
    </row>
    <row r="195" spans="1:26" ht="21.75" customHeight="1" x14ac:dyDescent="0.25">
      <c r="A195" s="957"/>
      <c r="B195" s="982" t="s">
        <v>395</v>
      </c>
      <c r="C195" s="2178" t="s">
        <v>606</v>
      </c>
      <c r="D195" s="2171"/>
      <c r="E195" s="2171"/>
      <c r="F195" s="2171"/>
      <c r="G195" s="2179"/>
      <c r="H195" s="2180" t="s">
        <v>58</v>
      </c>
      <c r="I195" s="2171"/>
      <c r="J195" s="2179"/>
      <c r="K195" s="2251" t="s">
        <v>446</v>
      </c>
      <c r="L195" s="2290"/>
      <c r="M195" s="2191"/>
      <c r="N195" s="2207"/>
      <c r="O195" s="2215"/>
      <c r="P195" s="2215"/>
      <c r="Q195" s="957"/>
      <c r="R195" s="957"/>
      <c r="S195" s="957"/>
      <c r="T195" s="957"/>
      <c r="U195" s="957"/>
      <c r="V195" s="957"/>
      <c r="W195" s="957"/>
      <c r="X195" s="957"/>
      <c r="Y195" s="957"/>
      <c r="Z195" s="957"/>
    </row>
    <row r="196" spans="1:26" ht="21.75" customHeight="1" x14ac:dyDescent="0.25">
      <c r="A196" s="957"/>
      <c r="B196" s="982" t="s">
        <v>402</v>
      </c>
      <c r="C196" s="2178" t="s">
        <v>607</v>
      </c>
      <c r="D196" s="2171"/>
      <c r="E196" s="2171"/>
      <c r="F196" s="2171"/>
      <c r="G196" s="2179"/>
      <c r="H196" s="2180" t="s">
        <v>58</v>
      </c>
      <c r="I196" s="2171"/>
      <c r="J196" s="2179"/>
      <c r="K196" s="2229"/>
      <c r="L196" s="2218"/>
      <c r="M196" s="2235"/>
      <c r="N196" s="2197"/>
      <c r="O196" s="2215"/>
      <c r="P196" s="2215"/>
      <c r="Q196" s="957"/>
      <c r="R196" s="957"/>
      <c r="S196" s="957"/>
      <c r="T196" s="957"/>
      <c r="U196" s="957"/>
      <c r="V196" s="957"/>
      <c r="W196" s="957"/>
      <c r="X196" s="957"/>
      <c r="Y196" s="957"/>
      <c r="Z196" s="957"/>
    </row>
    <row r="197" spans="1:26" ht="21.75" customHeight="1" x14ac:dyDescent="0.25">
      <c r="A197" s="957"/>
      <c r="B197" s="982" t="s">
        <v>404</v>
      </c>
      <c r="C197" s="2178" t="s">
        <v>608</v>
      </c>
      <c r="D197" s="2171"/>
      <c r="E197" s="2171"/>
      <c r="F197" s="2171"/>
      <c r="G197" s="2179"/>
      <c r="H197" s="2180" t="s">
        <v>210</v>
      </c>
      <c r="I197" s="2171"/>
      <c r="J197" s="2179"/>
      <c r="K197" s="2229"/>
      <c r="L197" s="2218"/>
      <c r="M197" s="2235"/>
      <c r="N197" s="2197"/>
      <c r="O197" s="2215"/>
      <c r="P197" s="2215"/>
      <c r="Q197" s="957"/>
      <c r="R197" s="957"/>
      <c r="S197" s="957"/>
      <c r="T197" s="957"/>
      <c r="U197" s="957"/>
      <c r="V197" s="957"/>
      <c r="W197" s="957"/>
      <c r="X197" s="957"/>
      <c r="Y197" s="957"/>
      <c r="Z197" s="957"/>
    </row>
    <row r="198" spans="1:26" ht="37.5" customHeight="1" x14ac:dyDescent="0.25">
      <c r="A198" s="957"/>
      <c r="B198" s="976"/>
      <c r="C198" s="2178" t="s">
        <v>609</v>
      </c>
      <c r="D198" s="2171"/>
      <c r="E198" s="2179"/>
      <c r="F198" s="2262" t="s">
        <v>86</v>
      </c>
      <c r="G198" s="2171"/>
      <c r="H198" s="2171"/>
      <c r="I198" s="2171"/>
      <c r="J198" s="2179"/>
      <c r="K198" s="2229"/>
      <c r="L198" s="2218"/>
      <c r="M198" s="2235"/>
      <c r="N198" s="2197"/>
      <c r="O198" s="2212"/>
      <c r="P198" s="2212"/>
      <c r="Q198" s="957"/>
      <c r="R198" s="957"/>
      <c r="S198" s="957"/>
      <c r="T198" s="957"/>
      <c r="U198" s="957"/>
      <c r="V198" s="957"/>
      <c r="W198" s="957"/>
      <c r="X198" s="957"/>
      <c r="Y198" s="957"/>
      <c r="Z198" s="957"/>
    </row>
    <row r="199" spans="1:26" ht="33" customHeight="1" x14ac:dyDescent="0.25">
      <c r="A199" s="957"/>
      <c r="B199" s="982" t="s">
        <v>406</v>
      </c>
      <c r="C199" s="2227" t="s">
        <v>610</v>
      </c>
      <c r="D199" s="2171"/>
      <c r="E199" s="2171"/>
      <c r="F199" s="2171"/>
      <c r="G199" s="2179"/>
      <c r="H199" s="2180" t="s">
        <v>55</v>
      </c>
      <c r="I199" s="2171"/>
      <c r="J199" s="2179"/>
      <c r="K199" s="2229"/>
      <c r="L199" s="2218"/>
      <c r="M199" s="2235"/>
      <c r="N199" s="2197"/>
      <c r="O199" s="2201" t="s">
        <v>1275</v>
      </c>
      <c r="P199" s="2211"/>
      <c r="Q199" s="957"/>
      <c r="R199" s="957"/>
      <c r="S199" s="957"/>
      <c r="T199" s="957"/>
      <c r="U199" s="957"/>
      <c r="V199" s="957"/>
      <c r="W199" s="957"/>
      <c r="X199" s="957"/>
      <c r="Y199" s="957"/>
      <c r="Z199" s="957"/>
    </row>
    <row r="200" spans="1:26" ht="38.25" customHeight="1" x14ac:dyDescent="0.25">
      <c r="A200" s="957"/>
      <c r="B200" s="1074"/>
      <c r="C200" s="2178" t="s">
        <v>611</v>
      </c>
      <c r="D200" s="2171"/>
      <c r="E200" s="2179"/>
      <c r="F200" s="2262" t="s">
        <v>4155</v>
      </c>
      <c r="G200" s="2171"/>
      <c r="H200" s="2171"/>
      <c r="I200" s="2171"/>
      <c r="J200" s="2179"/>
      <c r="K200" s="2229"/>
      <c r="L200" s="2218"/>
      <c r="M200" s="2235"/>
      <c r="N200" s="2197"/>
      <c r="O200" s="2221"/>
      <c r="P200" s="2212"/>
      <c r="Q200" s="957"/>
      <c r="R200" s="957"/>
      <c r="S200" s="957"/>
      <c r="T200" s="957"/>
      <c r="U200" s="957"/>
      <c r="V200" s="957"/>
      <c r="W200" s="957"/>
      <c r="X200" s="957"/>
      <c r="Y200" s="957"/>
      <c r="Z200" s="957"/>
    </row>
    <row r="201" spans="1:26" ht="36.75" customHeight="1" x14ac:dyDescent="0.25">
      <c r="A201" s="957"/>
      <c r="B201" s="993" t="s">
        <v>612</v>
      </c>
      <c r="C201" s="2281" t="s">
        <v>613</v>
      </c>
      <c r="D201" s="2235"/>
      <c r="E201" s="2235"/>
      <c r="F201" s="2235"/>
      <c r="G201" s="2235"/>
      <c r="H201" s="2180" t="s">
        <v>86</v>
      </c>
      <c r="I201" s="2171"/>
      <c r="J201" s="2179"/>
      <c r="K201" s="2229"/>
      <c r="L201" s="2218"/>
      <c r="M201" s="2235"/>
      <c r="N201" s="2197"/>
      <c r="O201" s="2282" t="s">
        <v>1764</v>
      </c>
      <c r="P201" s="2211"/>
      <c r="Q201" s="957"/>
      <c r="R201" s="957"/>
      <c r="S201" s="957"/>
      <c r="T201" s="957"/>
      <c r="U201" s="957"/>
      <c r="V201" s="957"/>
      <c r="W201" s="957"/>
      <c r="X201" s="957"/>
      <c r="Y201" s="957"/>
      <c r="Z201" s="957"/>
    </row>
    <row r="202" spans="1:26" ht="27" customHeight="1" x14ac:dyDescent="0.25">
      <c r="A202" s="957"/>
      <c r="B202" s="975" t="s">
        <v>395</v>
      </c>
      <c r="C202" s="2200" t="s">
        <v>614</v>
      </c>
      <c r="D202" s="2171"/>
      <c r="E202" s="2171"/>
      <c r="F202" s="2171"/>
      <c r="G202" s="2171"/>
      <c r="H202" s="2283" t="s">
        <v>93</v>
      </c>
      <c r="I202" s="2171"/>
      <c r="J202" s="2179"/>
      <c r="K202" s="2252"/>
      <c r="L202" s="2219"/>
      <c r="M202" s="2224"/>
      <c r="N202" s="2221"/>
      <c r="O202" s="2221"/>
      <c r="P202" s="2212"/>
      <c r="Q202" s="957"/>
      <c r="R202" s="957"/>
      <c r="S202" s="957"/>
      <c r="T202" s="957"/>
      <c r="U202" s="957"/>
      <c r="V202" s="957"/>
      <c r="W202" s="957"/>
      <c r="X202" s="957"/>
      <c r="Y202" s="957"/>
      <c r="Z202" s="957"/>
    </row>
    <row r="203" spans="1:26" ht="37.5" customHeight="1" x14ac:dyDescent="0.25">
      <c r="A203" s="957"/>
      <c r="B203" s="976" t="s">
        <v>615</v>
      </c>
      <c r="C203" s="2200" t="s">
        <v>616</v>
      </c>
      <c r="D203" s="2171"/>
      <c r="E203" s="2171"/>
      <c r="F203" s="2171"/>
      <c r="G203" s="2171"/>
      <c r="H203" s="2171"/>
      <c r="I203" s="2171"/>
      <c r="J203" s="2171"/>
      <c r="K203" s="2171"/>
      <c r="L203" s="2171"/>
      <c r="M203" s="2171"/>
      <c r="N203" s="2171"/>
      <c r="O203" s="2211" t="s">
        <v>1240</v>
      </c>
      <c r="P203" s="2211"/>
      <c r="Q203" s="957"/>
      <c r="R203" s="957"/>
      <c r="S203" s="957"/>
      <c r="T203" s="957"/>
      <c r="U203" s="957"/>
      <c r="V203" s="957"/>
      <c r="W203" s="957"/>
      <c r="X203" s="957"/>
      <c r="Y203" s="957"/>
      <c r="Z203" s="957"/>
    </row>
    <row r="204" spans="1:26" ht="57.75" customHeight="1" x14ac:dyDescent="0.25">
      <c r="A204" s="957"/>
      <c r="B204" s="1075" t="s">
        <v>395</v>
      </c>
      <c r="C204" s="2227" t="s">
        <v>617</v>
      </c>
      <c r="D204" s="2171"/>
      <c r="E204" s="2171"/>
      <c r="F204" s="2171"/>
      <c r="G204" s="2171"/>
      <c r="H204" s="2171"/>
      <c r="I204" s="2171"/>
      <c r="J204" s="2179"/>
      <c r="K204" s="981" t="s">
        <v>55</v>
      </c>
      <c r="L204" s="2277" t="s">
        <v>446</v>
      </c>
      <c r="M204" s="2278"/>
      <c r="N204" s="2191"/>
      <c r="O204" s="2215"/>
      <c r="P204" s="2215"/>
      <c r="Q204" s="957"/>
      <c r="R204" s="957"/>
      <c r="S204" s="957"/>
      <c r="T204" s="957"/>
      <c r="U204" s="957"/>
      <c r="V204" s="957"/>
      <c r="W204" s="957"/>
      <c r="X204" s="957"/>
      <c r="Y204" s="957"/>
      <c r="Z204" s="957"/>
    </row>
    <row r="205" spans="1:26" ht="31.5" customHeight="1" x14ac:dyDescent="0.25">
      <c r="A205" s="957"/>
      <c r="B205" s="1075" t="s">
        <v>402</v>
      </c>
      <c r="C205" s="2227" t="s">
        <v>574</v>
      </c>
      <c r="D205" s="2171"/>
      <c r="E205" s="2171"/>
      <c r="F205" s="2171"/>
      <c r="G205" s="2171"/>
      <c r="H205" s="2171"/>
      <c r="I205" s="2171"/>
      <c r="J205" s="2179"/>
      <c r="K205" s="981" t="s">
        <v>55</v>
      </c>
      <c r="L205" s="2229"/>
      <c r="M205" s="2218"/>
      <c r="N205" s="2235"/>
      <c r="O205" s="2215"/>
      <c r="P205" s="2215"/>
      <c r="Q205" s="957"/>
      <c r="R205" s="957"/>
      <c r="S205" s="957"/>
      <c r="T205" s="957"/>
      <c r="U205" s="957"/>
      <c r="V205" s="957"/>
      <c r="W205" s="957"/>
      <c r="X205" s="957"/>
      <c r="Y205" s="957"/>
      <c r="Z205" s="957"/>
    </row>
    <row r="206" spans="1:26" ht="42.75" customHeight="1" x14ac:dyDescent="0.25">
      <c r="A206" s="957"/>
      <c r="B206" s="1075" t="s">
        <v>404</v>
      </c>
      <c r="C206" s="2227" t="s">
        <v>618</v>
      </c>
      <c r="D206" s="2171"/>
      <c r="E206" s="2171"/>
      <c r="F206" s="2171"/>
      <c r="G206" s="2171"/>
      <c r="H206" s="2171"/>
      <c r="I206" s="2171"/>
      <c r="J206" s="2179"/>
      <c r="K206" s="981" t="s">
        <v>55</v>
      </c>
      <c r="L206" s="2229"/>
      <c r="M206" s="2218"/>
      <c r="N206" s="2235"/>
      <c r="O206" s="2215"/>
      <c r="P206" s="2215"/>
      <c r="Q206" s="957"/>
      <c r="R206" s="957"/>
      <c r="S206" s="957"/>
      <c r="T206" s="957"/>
      <c r="U206" s="957"/>
      <c r="V206" s="957"/>
      <c r="W206" s="957"/>
      <c r="X206" s="957"/>
      <c r="Y206" s="957"/>
      <c r="Z206" s="957"/>
    </row>
    <row r="207" spans="1:26" ht="21.75" customHeight="1" x14ac:dyDescent="0.25">
      <c r="A207" s="957"/>
      <c r="B207" s="1075" t="s">
        <v>406</v>
      </c>
      <c r="C207" s="2227" t="s">
        <v>619</v>
      </c>
      <c r="D207" s="2171"/>
      <c r="E207" s="2171"/>
      <c r="F207" s="2171"/>
      <c r="G207" s="2171"/>
      <c r="H207" s="2171"/>
      <c r="I207" s="2171"/>
      <c r="J207" s="2179"/>
      <c r="K207" s="981" t="s">
        <v>55</v>
      </c>
      <c r="L207" s="2229"/>
      <c r="M207" s="2218"/>
      <c r="N207" s="2235"/>
      <c r="O207" s="2215"/>
      <c r="P207" s="2215"/>
      <c r="Q207" s="957"/>
      <c r="R207" s="957"/>
      <c r="S207" s="957"/>
      <c r="T207" s="957"/>
      <c r="U207" s="957"/>
      <c r="V207" s="957"/>
      <c r="W207" s="957"/>
      <c r="X207" s="957"/>
      <c r="Y207" s="957"/>
      <c r="Z207" s="957"/>
    </row>
    <row r="208" spans="1:26" ht="21.75" customHeight="1" x14ac:dyDescent="0.25">
      <c r="A208" s="957"/>
      <c r="B208" s="1075" t="s">
        <v>409</v>
      </c>
      <c r="C208" s="2227" t="s">
        <v>620</v>
      </c>
      <c r="D208" s="2171"/>
      <c r="E208" s="2171"/>
      <c r="F208" s="2171"/>
      <c r="G208" s="2171"/>
      <c r="H208" s="2171"/>
      <c r="I208" s="2171"/>
      <c r="J208" s="2179"/>
      <c r="K208" s="981" t="s">
        <v>58</v>
      </c>
      <c r="L208" s="2229"/>
      <c r="M208" s="2218"/>
      <c r="N208" s="2235"/>
      <c r="O208" s="2215"/>
      <c r="P208" s="2215"/>
      <c r="Q208" s="957"/>
      <c r="R208" s="957"/>
      <c r="S208" s="957"/>
      <c r="T208" s="957"/>
      <c r="U208" s="957"/>
      <c r="V208" s="957"/>
      <c r="W208" s="957"/>
      <c r="X208" s="957"/>
      <c r="Y208" s="957"/>
      <c r="Z208" s="957"/>
    </row>
    <row r="209" spans="1:26" ht="21.75" customHeight="1" x14ac:dyDescent="0.25">
      <c r="A209" s="957"/>
      <c r="B209" s="1075" t="s">
        <v>411</v>
      </c>
      <c r="C209" s="2227" t="s">
        <v>621</v>
      </c>
      <c r="D209" s="2171"/>
      <c r="E209" s="2171"/>
      <c r="F209" s="2171"/>
      <c r="G209" s="2171"/>
      <c r="H209" s="2171"/>
      <c r="I209" s="2171"/>
      <c r="J209" s="2179"/>
      <c r="K209" s="981" t="s">
        <v>58</v>
      </c>
      <c r="L209" s="2229"/>
      <c r="M209" s="2218"/>
      <c r="N209" s="2235"/>
      <c r="O209" s="2215"/>
      <c r="P209" s="2215"/>
      <c r="Q209" s="957"/>
      <c r="R209" s="957"/>
      <c r="S209" s="957"/>
      <c r="T209" s="957"/>
      <c r="U209" s="957"/>
      <c r="V209" s="957"/>
      <c r="W209" s="957"/>
      <c r="X209" s="957"/>
      <c r="Y209" s="957"/>
      <c r="Z209" s="957"/>
    </row>
    <row r="210" spans="1:26" ht="21.75" customHeight="1" x14ac:dyDescent="0.25">
      <c r="A210" s="957"/>
      <c r="B210" s="1075" t="s">
        <v>414</v>
      </c>
      <c r="C210" s="2227" t="s">
        <v>121</v>
      </c>
      <c r="D210" s="2171"/>
      <c r="E210" s="2171"/>
      <c r="F210" s="2171"/>
      <c r="G210" s="2171"/>
      <c r="H210" s="2171"/>
      <c r="I210" s="2171"/>
      <c r="J210" s="2179"/>
      <c r="K210" s="981" t="s">
        <v>58</v>
      </c>
      <c r="L210" s="2229"/>
      <c r="M210" s="2218"/>
      <c r="N210" s="2235"/>
      <c r="O210" s="2215"/>
      <c r="P210" s="2215"/>
      <c r="Q210" s="957"/>
      <c r="R210" s="957"/>
      <c r="S210" s="957"/>
      <c r="T210" s="957"/>
      <c r="U210" s="957"/>
      <c r="V210" s="957"/>
      <c r="W210" s="957"/>
      <c r="X210" s="957"/>
      <c r="Y210" s="957"/>
      <c r="Z210" s="957"/>
    </row>
    <row r="211" spans="1:26" ht="21.75" customHeight="1" x14ac:dyDescent="0.25">
      <c r="A211" s="957"/>
      <c r="B211" s="1075" t="s">
        <v>417</v>
      </c>
      <c r="C211" s="2227" t="s">
        <v>122</v>
      </c>
      <c r="D211" s="2171"/>
      <c r="E211" s="2171"/>
      <c r="F211" s="2171"/>
      <c r="G211" s="2171"/>
      <c r="H211" s="2171"/>
      <c r="I211" s="2171"/>
      <c r="J211" s="2179"/>
      <c r="K211" s="981" t="s">
        <v>58</v>
      </c>
      <c r="L211" s="2229"/>
      <c r="M211" s="2218"/>
      <c r="N211" s="2235"/>
      <c r="O211" s="2215"/>
      <c r="P211" s="2215"/>
      <c r="Q211" s="957"/>
      <c r="R211" s="957"/>
      <c r="S211" s="957"/>
      <c r="T211" s="957"/>
      <c r="U211" s="957"/>
      <c r="V211" s="957"/>
      <c r="W211" s="957"/>
      <c r="X211" s="957"/>
      <c r="Y211" s="957"/>
      <c r="Z211" s="957"/>
    </row>
    <row r="212" spans="1:26" ht="21.75" customHeight="1" x14ac:dyDescent="0.25">
      <c r="A212" s="957"/>
      <c r="B212" s="1075" t="s">
        <v>419</v>
      </c>
      <c r="C212" s="2227" t="s">
        <v>622</v>
      </c>
      <c r="D212" s="2171"/>
      <c r="E212" s="2171"/>
      <c r="F212" s="2171"/>
      <c r="G212" s="2171"/>
      <c r="H212" s="2171"/>
      <c r="I212" s="2171"/>
      <c r="J212" s="2179"/>
      <c r="K212" s="1027" t="s">
        <v>58</v>
      </c>
      <c r="L212" s="2229"/>
      <c r="M212" s="2218"/>
      <c r="N212" s="2235"/>
      <c r="O212" s="2215"/>
      <c r="P212" s="2215"/>
      <c r="Q212" s="957"/>
      <c r="R212" s="957"/>
      <c r="S212" s="957"/>
      <c r="T212" s="957"/>
      <c r="U212" s="957"/>
      <c r="V212" s="957"/>
      <c r="W212" s="957"/>
      <c r="X212" s="957"/>
      <c r="Y212" s="957"/>
      <c r="Z212" s="957"/>
    </row>
    <row r="213" spans="1:26" ht="21.75" customHeight="1" x14ac:dyDescent="0.25">
      <c r="A213" s="957"/>
      <c r="B213" s="1075" t="s">
        <v>540</v>
      </c>
      <c r="C213" s="2227" t="s">
        <v>623</v>
      </c>
      <c r="D213" s="2171"/>
      <c r="E213" s="2171"/>
      <c r="F213" s="2171"/>
      <c r="G213" s="2171"/>
      <c r="H213" s="2171"/>
      <c r="I213" s="2171"/>
      <c r="J213" s="2179"/>
      <c r="K213" s="981" t="s">
        <v>58</v>
      </c>
      <c r="L213" s="2229"/>
      <c r="M213" s="2218"/>
      <c r="N213" s="2235"/>
      <c r="O213" s="2215"/>
      <c r="P213" s="2215"/>
      <c r="Q213" s="957"/>
      <c r="R213" s="957"/>
      <c r="S213" s="957"/>
      <c r="T213" s="957"/>
      <c r="U213" s="957"/>
      <c r="V213" s="957"/>
      <c r="W213" s="957"/>
      <c r="X213" s="957"/>
      <c r="Y213" s="957"/>
      <c r="Z213" s="957"/>
    </row>
    <row r="214" spans="1:26" ht="21.75" customHeight="1" x14ac:dyDescent="0.25">
      <c r="A214" s="957"/>
      <c r="B214" s="1075" t="s">
        <v>542</v>
      </c>
      <c r="C214" s="2227" t="s">
        <v>624</v>
      </c>
      <c r="D214" s="2171"/>
      <c r="E214" s="2171"/>
      <c r="F214" s="2171"/>
      <c r="G214" s="2171"/>
      <c r="H214" s="2171"/>
      <c r="I214" s="2171"/>
      <c r="J214" s="2179"/>
      <c r="K214" s="981" t="s">
        <v>58</v>
      </c>
      <c r="L214" s="2229"/>
      <c r="M214" s="2218"/>
      <c r="N214" s="2235"/>
      <c r="O214" s="2215"/>
      <c r="P214" s="2215"/>
      <c r="Q214" s="957"/>
      <c r="R214" s="957"/>
      <c r="S214" s="957"/>
      <c r="T214" s="957"/>
      <c r="U214" s="957"/>
      <c r="V214" s="957"/>
      <c r="W214" s="957"/>
      <c r="X214" s="957"/>
      <c r="Y214" s="957"/>
      <c r="Z214" s="957"/>
    </row>
    <row r="215" spans="1:26" ht="21.75" customHeight="1" x14ac:dyDescent="0.25">
      <c r="A215" s="957"/>
      <c r="B215" s="1075" t="s">
        <v>625</v>
      </c>
      <c r="C215" s="2227" t="s">
        <v>626</v>
      </c>
      <c r="D215" s="2171"/>
      <c r="E215" s="2171"/>
      <c r="F215" s="2171"/>
      <c r="G215" s="2171"/>
      <c r="H215" s="2171"/>
      <c r="I215" s="2171"/>
      <c r="J215" s="2179"/>
      <c r="K215" s="981" t="s">
        <v>58</v>
      </c>
      <c r="L215" s="2229"/>
      <c r="M215" s="2218"/>
      <c r="N215" s="2235"/>
      <c r="O215" s="2215"/>
      <c r="P215" s="2215"/>
      <c r="Q215" s="957"/>
      <c r="R215" s="957"/>
      <c r="S215" s="957"/>
      <c r="T215" s="957"/>
      <c r="U215" s="957"/>
      <c r="V215" s="957"/>
      <c r="W215" s="957"/>
      <c r="X215" s="957"/>
      <c r="Y215" s="957"/>
      <c r="Z215" s="957"/>
    </row>
    <row r="216" spans="1:26" ht="24" customHeight="1" x14ac:dyDescent="0.25">
      <c r="A216" s="957"/>
      <c r="B216" s="1076" t="s">
        <v>546</v>
      </c>
      <c r="C216" s="2178" t="s">
        <v>627</v>
      </c>
      <c r="D216" s="2171"/>
      <c r="E216" s="2171"/>
      <c r="F216" s="2171"/>
      <c r="G216" s="2171"/>
      <c r="H216" s="2171"/>
      <c r="I216" s="2171"/>
      <c r="J216" s="2179"/>
      <c r="K216" s="981" t="s">
        <v>58</v>
      </c>
      <c r="L216" s="2229"/>
      <c r="M216" s="2218"/>
      <c r="N216" s="2235"/>
      <c r="O216" s="2215"/>
      <c r="P216" s="2215"/>
      <c r="Q216" s="957"/>
      <c r="R216" s="957"/>
      <c r="S216" s="957"/>
      <c r="T216" s="957"/>
      <c r="U216" s="957"/>
      <c r="V216" s="957"/>
      <c r="W216" s="957"/>
      <c r="X216" s="957"/>
      <c r="Y216" s="957"/>
      <c r="Z216" s="957"/>
    </row>
    <row r="217" spans="1:26" ht="27" customHeight="1" x14ac:dyDescent="0.25">
      <c r="A217" s="957"/>
      <c r="B217" s="1075"/>
      <c r="C217" s="2178" t="s">
        <v>628</v>
      </c>
      <c r="D217" s="2171"/>
      <c r="E217" s="2179"/>
      <c r="F217" s="2279" t="s">
        <v>86</v>
      </c>
      <c r="G217" s="2171"/>
      <c r="H217" s="2171"/>
      <c r="I217" s="2171"/>
      <c r="J217" s="2171"/>
      <c r="K217" s="2171"/>
      <c r="L217" s="2229"/>
      <c r="M217" s="2218"/>
      <c r="N217" s="2235"/>
      <c r="O217" s="2215"/>
      <c r="P217" s="2215"/>
      <c r="Q217" s="957"/>
      <c r="R217" s="957"/>
      <c r="S217" s="957"/>
      <c r="T217" s="957"/>
      <c r="U217" s="957"/>
      <c r="V217" s="957"/>
      <c r="W217" s="957"/>
      <c r="X217" s="957"/>
      <c r="Y217" s="957"/>
      <c r="Z217" s="957"/>
    </row>
    <row r="218" spans="1:26" ht="23.25" customHeight="1" x14ac:dyDescent="0.25">
      <c r="A218" s="957"/>
      <c r="B218" s="1077" t="s">
        <v>629</v>
      </c>
      <c r="C218" s="2280" t="s">
        <v>630</v>
      </c>
      <c r="D218" s="2171"/>
      <c r="E218" s="2171"/>
      <c r="F218" s="2171"/>
      <c r="G218" s="2171"/>
      <c r="H218" s="2171"/>
      <c r="I218" s="2171"/>
      <c r="J218" s="2179"/>
      <c r="K218" s="1027">
        <v>2017</v>
      </c>
      <c r="L218" s="2229"/>
      <c r="M218" s="2218"/>
      <c r="N218" s="2235"/>
      <c r="O218" s="2215"/>
      <c r="P218" s="2215"/>
      <c r="Q218" s="957"/>
      <c r="R218" s="957"/>
      <c r="S218" s="957"/>
      <c r="T218" s="957"/>
      <c r="U218" s="957"/>
      <c r="V218" s="957"/>
      <c r="W218" s="957"/>
      <c r="X218" s="957"/>
      <c r="Y218" s="957"/>
      <c r="Z218" s="957"/>
    </row>
    <row r="219" spans="1:26" ht="23.25" customHeight="1" x14ac:dyDescent="0.25">
      <c r="A219" s="957"/>
      <c r="B219" s="1077" t="s">
        <v>631</v>
      </c>
      <c r="C219" s="2178" t="s">
        <v>632</v>
      </c>
      <c r="D219" s="2171"/>
      <c r="E219" s="2179"/>
      <c r="F219" s="2279" t="s">
        <v>4156</v>
      </c>
      <c r="G219" s="2171"/>
      <c r="H219" s="2171"/>
      <c r="I219" s="2171"/>
      <c r="J219" s="2171"/>
      <c r="K219" s="2171"/>
      <c r="L219" s="2252"/>
      <c r="M219" s="2219"/>
      <c r="N219" s="2224"/>
      <c r="O219" s="2212"/>
      <c r="P219" s="2212"/>
      <c r="Q219" s="957"/>
      <c r="R219" s="957"/>
      <c r="S219" s="957"/>
      <c r="T219" s="957"/>
      <c r="U219" s="957"/>
      <c r="V219" s="957"/>
      <c r="W219" s="957"/>
      <c r="X219" s="957"/>
      <c r="Y219" s="957"/>
      <c r="Z219" s="957"/>
    </row>
    <row r="220" spans="1:26" ht="23.25" customHeight="1" x14ac:dyDescent="0.25">
      <c r="A220" s="957"/>
      <c r="B220" s="1077" t="s">
        <v>633</v>
      </c>
      <c r="C220" s="2274" t="s">
        <v>634</v>
      </c>
      <c r="D220" s="2171"/>
      <c r="E220" s="2171"/>
      <c r="F220" s="2171"/>
      <c r="G220" s="2171"/>
      <c r="H220" s="2171"/>
      <c r="I220" s="2171"/>
      <c r="J220" s="2171"/>
      <c r="K220" s="2171"/>
      <c r="L220" s="2171"/>
      <c r="M220" s="2171"/>
      <c r="N220" s="2172"/>
      <c r="O220" s="2243" t="s">
        <v>1767</v>
      </c>
      <c r="P220" s="2211"/>
      <c r="Q220" s="957"/>
      <c r="R220" s="957"/>
      <c r="S220" s="957"/>
      <c r="T220" s="957"/>
      <c r="U220" s="957"/>
      <c r="V220" s="957"/>
      <c r="W220" s="957"/>
      <c r="X220" s="957"/>
      <c r="Y220" s="957"/>
      <c r="Z220" s="957"/>
    </row>
    <row r="221" spans="1:26" ht="36" customHeight="1" x14ac:dyDescent="0.25">
      <c r="A221" s="957"/>
      <c r="B221" s="1076" t="s">
        <v>395</v>
      </c>
      <c r="C221" s="2272" t="s">
        <v>635</v>
      </c>
      <c r="D221" s="2171"/>
      <c r="E221" s="2179"/>
      <c r="F221" s="2180" t="s">
        <v>1768</v>
      </c>
      <c r="G221" s="2179"/>
      <c r="H221" s="2273" t="s">
        <v>446</v>
      </c>
      <c r="I221" s="2270"/>
      <c r="J221" s="2191"/>
      <c r="K221" s="2191"/>
      <c r="L221" s="2191"/>
      <c r="M221" s="2191"/>
      <c r="N221" s="2207"/>
      <c r="O221" s="2215"/>
      <c r="P221" s="2215"/>
      <c r="Q221" s="957"/>
      <c r="R221" s="957"/>
      <c r="S221" s="957"/>
      <c r="T221" s="957"/>
      <c r="U221" s="957"/>
      <c r="V221" s="957"/>
      <c r="W221" s="957"/>
      <c r="X221" s="957"/>
      <c r="Y221" s="957"/>
      <c r="Z221" s="957"/>
    </row>
    <row r="222" spans="1:26" ht="36" customHeight="1" x14ac:dyDescent="0.25">
      <c r="A222" s="957"/>
      <c r="B222" s="1076" t="s">
        <v>402</v>
      </c>
      <c r="C222" s="2272" t="s">
        <v>636</v>
      </c>
      <c r="D222" s="2171"/>
      <c r="E222" s="2179"/>
      <c r="F222" s="2180" t="s">
        <v>1291</v>
      </c>
      <c r="G222" s="2179"/>
      <c r="H222" s="2235"/>
      <c r="I222" s="2218"/>
      <c r="J222" s="2235"/>
      <c r="K222" s="2235"/>
      <c r="L222" s="2235"/>
      <c r="M222" s="2235"/>
      <c r="N222" s="2197"/>
      <c r="O222" s="2215"/>
      <c r="P222" s="2215"/>
      <c r="Q222" s="957"/>
      <c r="R222" s="957"/>
      <c r="S222" s="957"/>
      <c r="T222" s="957"/>
      <c r="U222" s="957"/>
      <c r="V222" s="957"/>
      <c r="W222" s="957"/>
      <c r="X222" s="957"/>
      <c r="Y222" s="957"/>
      <c r="Z222" s="957"/>
    </row>
    <row r="223" spans="1:26" ht="36" customHeight="1" x14ac:dyDescent="0.25">
      <c r="A223" s="957"/>
      <c r="B223" s="1076" t="s">
        <v>404</v>
      </c>
      <c r="C223" s="2272" t="s">
        <v>637</v>
      </c>
      <c r="D223" s="2171"/>
      <c r="E223" s="2179"/>
      <c r="F223" s="2180" t="s">
        <v>1770</v>
      </c>
      <c r="G223" s="2179"/>
      <c r="H223" s="2235"/>
      <c r="I223" s="2218"/>
      <c r="J223" s="2235"/>
      <c r="K223" s="2235"/>
      <c r="L223" s="2235"/>
      <c r="M223" s="2235"/>
      <c r="N223" s="2197"/>
      <c r="O223" s="2215"/>
      <c r="P223" s="2215"/>
      <c r="Q223" s="957"/>
      <c r="R223" s="957"/>
      <c r="S223" s="957"/>
      <c r="T223" s="957"/>
      <c r="U223" s="957"/>
      <c r="V223" s="957"/>
      <c r="W223" s="957"/>
      <c r="X223" s="957"/>
      <c r="Y223" s="957"/>
      <c r="Z223" s="957"/>
    </row>
    <row r="224" spans="1:26" ht="36" customHeight="1" x14ac:dyDescent="0.25">
      <c r="A224" s="957"/>
      <c r="B224" s="1076" t="s">
        <v>406</v>
      </c>
      <c r="C224" s="2272" t="s">
        <v>638</v>
      </c>
      <c r="D224" s="2171"/>
      <c r="E224" s="2179"/>
      <c r="F224" s="2180" t="s">
        <v>3285</v>
      </c>
      <c r="G224" s="2179"/>
      <c r="H224" s="2235"/>
      <c r="I224" s="2218"/>
      <c r="J224" s="2235"/>
      <c r="K224" s="2235"/>
      <c r="L224" s="2235"/>
      <c r="M224" s="2235"/>
      <c r="N224" s="2197"/>
      <c r="O224" s="2215"/>
      <c r="P224" s="2215"/>
      <c r="Q224" s="957"/>
      <c r="R224" s="957"/>
      <c r="S224" s="957"/>
      <c r="T224" s="957"/>
      <c r="U224" s="957"/>
      <c r="V224" s="957"/>
      <c r="W224" s="957"/>
      <c r="X224" s="957"/>
      <c r="Y224" s="957"/>
      <c r="Z224" s="957"/>
    </row>
    <row r="225" spans="1:26" ht="23.25" customHeight="1" x14ac:dyDescent="0.25">
      <c r="A225" s="957"/>
      <c r="B225" s="1076" t="s">
        <v>409</v>
      </c>
      <c r="C225" s="2272" t="s">
        <v>639</v>
      </c>
      <c r="D225" s="2171"/>
      <c r="E225" s="2179"/>
      <c r="F225" s="2180" t="s">
        <v>58</v>
      </c>
      <c r="G225" s="2179"/>
      <c r="H225" s="2235"/>
      <c r="I225" s="2218"/>
      <c r="J225" s="2235"/>
      <c r="K225" s="2235"/>
      <c r="L225" s="2235"/>
      <c r="M225" s="2235"/>
      <c r="N225" s="2197"/>
      <c r="O225" s="2215"/>
      <c r="P225" s="2215"/>
      <c r="Q225" s="957"/>
      <c r="R225" s="957"/>
      <c r="S225" s="957"/>
      <c r="T225" s="957"/>
      <c r="U225" s="957"/>
      <c r="V225" s="957"/>
      <c r="W225" s="957"/>
      <c r="X225" s="957"/>
      <c r="Y225" s="957"/>
      <c r="Z225" s="957"/>
    </row>
    <row r="226" spans="1:26" ht="23.25" customHeight="1" x14ac:dyDescent="0.25">
      <c r="A226" s="957"/>
      <c r="B226" s="1076" t="s">
        <v>411</v>
      </c>
      <c r="C226" s="2272" t="s">
        <v>640</v>
      </c>
      <c r="D226" s="2171"/>
      <c r="E226" s="2179"/>
      <c r="F226" s="2180" t="s">
        <v>86</v>
      </c>
      <c r="G226" s="2179"/>
      <c r="H226" s="2224"/>
      <c r="I226" s="2219"/>
      <c r="J226" s="2224"/>
      <c r="K226" s="2224"/>
      <c r="L226" s="2224"/>
      <c r="M226" s="2224"/>
      <c r="N226" s="2221"/>
      <c r="O226" s="2215"/>
      <c r="P226" s="2212"/>
      <c r="Q226" s="957"/>
      <c r="R226" s="957"/>
      <c r="S226" s="957"/>
      <c r="T226" s="957"/>
      <c r="U226" s="957"/>
      <c r="V226" s="957"/>
      <c r="W226" s="957"/>
      <c r="X226" s="957"/>
      <c r="Y226" s="957"/>
      <c r="Z226" s="957"/>
    </row>
    <row r="227" spans="1:26" ht="52.5" customHeight="1" x14ac:dyDescent="0.25">
      <c r="A227" s="957"/>
      <c r="B227" s="1077" t="s">
        <v>641</v>
      </c>
      <c r="C227" s="2200" t="s">
        <v>642</v>
      </c>
      <c r="D227" s="2171"/>
      <c r="E227" s="2171"/>
      <c r="F227" s="2171"/>
      <c r="G227" s="1011" t="s">
        <v>70</v>
      </c>
      <c r="H227" s="1078"/>
      <c r="I227" s="2270"/>
      <c r="J227" s="2171"/>
      <c r="K227" s="2171"/>
      <c r="L227" s="2171"/>
      <c r="M227" s="2171"/>
      <c r="N227" s="2172"/>
      <c r="O227" s="1079"/>
      <c r="P227" s="1080"/>
      <c r="Q227" s="957"/>
      <c r="R227" s="957"/>
      <c r="S227" s="957"/>
      <c r="T227" s="957"/>
      <c r="U227" s="957"/>
      <c r="V227" s="957"/>
      <c r="W227" s="957"/>
      <c r="X227" s="957"/>
      <c r="Y227" s="957"/>
      <c r="Z227" s="957"/>
    </row>
    <row r="228" spans="1:26" ht="40.5" customHeight="1" x14ac:dyDescent="0.25">
      <c r="A228" s="957"/>
      <c r="B228" s="2275" t="s">
        <v>643</v>
      </c>
      <c r="C228" s="2171"/>
      <c r="D228" s="2171"/>
      <c r="E228" s="2171"/>
      <c r="F228" s="2171"/>
      <c r="G228" s="2171"/>
      <c r="H228" s="2171"/>
      <c r="I228" s="2171"/>
      <c r="J228" s="2171"/>
      <c r="K228" s="2171"/>
      <c r="L228" s="2171"/>
      <c r="M228" s="2171"/>
      <c r="N228" s="2172"/>
      <c r="O228" s="2211" t="s">
        <v>1772</v>
      </c>
      <c r="P228" s="2211"/>
      <c r="Q228" s="957"/>
      <c r="R228" s="957"/>
      <c r="S228" s="957"/>
      <c r="T228" s="957"/>
      <c r="U228" s="957"/>
      <c r="V228" s="957"/>
      <c r="W228" s="957"/>
      <c r="X228" s="957"/>
      <c r="Y228" s="957"/>
      <c r="Z228" s="957"/>
    </row>
    <row r="229" spans="1:26" ht="37.5" customHeight="1" x14ac:dyDescent="0.25">
      <c r="A229" s="957"/>
      <c r="B229" s="1077" t="s">
        <v>644</v>
      </c>
      <c r="C229" s="2178" t="s">
        <v>645</v>
      </c>
      <c r="D229" s="2171"/>
      <c r="E229" s="2179"/>
      <c r="F229" s="1011" t="s">
        <v>55</v>
      </c>
      <c r="G229" s="1081" t="s">
        <v>446</v>
      </c>
      <c r="H229" s="2276"/>
      <c r="I229" s="2171"/>
      <c r="J229" s="2171"/>
      <c r="K229" s="2171"/>
      <c r="L229" s="2171"/>
      <c r="M229" s="2171"/>
      <c r="N229" s="2172"/>
      <c r="O229" s="2215"/>
      <c r="P229" s="2215"/>
      <c r="Q229" s="957"/>
      <c r="R229" s="957"/>
      <c r="S229" s="957"/>
      <c r="T229" s="957"/>
      <c r="U229" s="957"/>
      <c r="V229" s="957"/>
      <c r="W229" s="957"/>
      <c r="X229" s="957"/>
      <c r="Y229" s="957"/>
      <c r="Z229" s="957"/>
    </row>
    <row r="230" spans="1:26" ht="30.75" customHeight="1" x14ac:dyDescent="0.25">
      <c r="A230" s="1041"/>
      <c r="B230" s="1082" t="s">
        <v>395</v>
      </c>
      <c r="C230" s="2178" t="s">
        <v>646</v>
      </c>
      <c r="D230" s="2171"/>
      <c r="E230" s="2179"/>
      <c r="F230" s="1011" t="s">
        <v>58</v>
      </c>
      <c r="G230" s="985" t="s">
        <v>446</v>
      </c>
      <c r="H230" s="2271"/>
      <c r="I230" s="2171"/>
      <c r="J230" s="2171"/>
      <c r="K230" s="2171"/>
      <c r="L230" s="2171"/>
      <c r="M230" s="2171"/>
      <c r="N230" s="2172"/>
      <c r="O230" s="2215"/>
      <c r="P230" s="2215"/>
      <c r="Q230" s="957"/>
      <c r="R230" s="957"/>
      <c r="S230" s="957"/>
      <c r="T230" s="957"/>
      <c r="U230" s="957"/>
      <c r="V230" s="957"/>
      <c r="W230" s="957"/>
      <c r="X230" s="957"/>
      <c r="Y230" s="957"/>
      <c r="Z230" s="957"/>
    </row>
    <row r="231" spans="1:26" ht="30.75" customHeight="1" x14ac:dyDescent="0.25">
      <c r="A231" s="1041"/>
      <c r="B231" s="1082" t="s">
        <v>402</v>
      </c>
      <c r="C231" s="2178" t="s">
        <v>647</v>
      </c>
      <c r="D231" s="2171"/>
      <c r="E231" s="2179"/>
      <c r="F231" s="1011" t="s">
        <v>55</v>
      </c>
      <c r="G231" s="985" t="s">
        <v>446</v>
      </c>
      <c r="H231" s="2271"/>
      <c r="I231" s="2171"/>
      <c r="J231" s="2171"/>
      <c r="K231" s="2171"/>
      <c r="L231" s="2171"/>
      <c r="M231" s="2171"/>
      <c r="N231" s="2172"/>
      <c r="O231" s="2215"/>
      <c r="P231" s="2215"/>
      <c r="Q231" s="957"/>
      <c r="R231" s="957"/>
      <c r="S231" s="957"/>
      <c r="T231" s="957"/>
      <c r="U231" s="957"/>
      <c r="V231" s="957"/>
      <c r="W231" s="957"/>
      <c r="X231" s="957"/>
      <c r="Y231" s="957"/>
      <c r="Z231" s="957"/>
    </row>
    <row r="232" spans="1:26" ht="46.5" customHeight="1" x14ac:dyDescent="0.25">
      <c r="A232" s="1041"/>
      <c r="B232" s="1083" t="s">
        <v>648</v>
      </c>
      <c r="C232" s="2200" t="s">
        <v>649</v>
      </c>
      <c r="D232" s="2171"/>
      <c r="E232" s="2171"/>
      <c r="F232" s="2171"/>
      <c r="G232" s="985" t="s">
        <v>446</v>
      </c>
      <c r="H232" s="2271"/>
      <c r="I232" s="2171"/>
      <c r="J232" s="2171"/>
      <c r="K232" s="2171"/>
      <c r="L232" s="2171"/>
      <c r="M232" s="2171"/>
      <c r="N232" s="2172"/>
      <c r="O232" s="2215"/>
      <c r="P232" s="2215"/>
      <c r="Q232" s="957"/>
      <c r="R232" s="957"/>
      <c r="S232" s="957"/>
      <c r="T232" s="957"/>
      <c r="U232" s="957"/>
      <c r="V232" s="957"/>
      <c r="W232" s="957"/>
      <c r="X232" s="957"/>
      <c r="Y232" s="957"/>
      <c r="Z232" s="957"/>
    </row>
    <row r="233" spans="1:26" ht="30.75" customHeight="1" x14ac:dyDescent="0.25">
      <c r="A233" s="1041"/>
      <c r="B233" s="1082" t="s">
        <v>395</v>
      </c>
      <c r="C233" s="2178" t="s">
        <v>650</v>
      </c>
      <c r="D233" s="2171"/>
      <c r="E233" s="2179"/>
      <c r="F233" s="1072" t="s">
        <v>55</v>
      </c>
      <c r="G233" s="985" t="s">
        <v>446</v>
      </c>
      <c r="H233" s="2271"/>
      <c r="I233" s="2171"/>
      <c r="J233" s="2171"/>
      <c r="K233" s="2171"/>
      <c r="L233" s="2171"/>
      <c r="M233" s="2171"/>
      <c r="N233" s="2172"/>
      <c r="O233" s="2215"/>
      <c r="P233" s="2215"/>
      <c r="Q233" s="957"/>
      <c r="R233" s="957"/>
      <c r="S233" s="957"/>
      <c r="T233" s="957"/>
      <c r="U233" s="957"/>
      <c r="V233" s="957"/>
      <c r="W233" s="957"/>
      <c r="X233" s="957"/>
      <c r="Y233" s="957"/>
      <c r="Z233" s="957"/>
    </row>
    <row r="234" spans="1:26" ht="30.75" customHeight="1" x14ac:dyDescent="0.25">
      <c r="A234" s="1041"/>
      <c r="B234" s="1082" t="s">
        <v>402</v>
      </c>
      <c r="C234" s="2178" t="s">
        <v>651</v>
      </c>
      <c r="D234" s="2171"/>
      <c r="E234" s="2179"/>
      <c r="F234" s="1072" t="s">
        <v>55</v>
      </c>
      <c r="G234" s="985" t="s">
        <v>446</v>
      </c>
      <c r="H234" s="2271"/>
      <c r="I234" s="2171"/>
      <c r="J234" s="2171"/>
      <c r="K234" s="2171"/>
      <c r="L234" s="2171"/>
      <c r="M234" s="2171"/>
      <c r="N234" s="2172"/>
      <c r="O234" s="2215"/>
      <c r="P234" s="2215"/>
      <c r="Q234" s="957"/>
      <c r="R234" s="957"/>
      <c r="S234" s="957"/>
      <c r="T234" s="957"/>
      <c r="U234" s="957"/>
      <c r="V234" s="957"/>
      <c r="W234" s="957"/>
      <c r="X234" s="957"/>
      <c r="Y234" s="957"/>
      <c r="Z234" s="957"/>
    </row>
    <row r="235" spans="1:26" ht="30.75" customHeight="1" x14ac:dyDescent="0.25">
      <c r="A235" s="957"/>
      <c r="B235" s="1076" t="s">
        <v>404</v>
      </c>
      <c r="C235" s="2178" t="s">
        <v>652</v>
      </c>
      <c r="D235" s="2171"/>
      <c r="E235" s="2179"/>
      <c r="F235" s="1072" t="s">
        <v>55</v>
      </c>
      <c r="G235" s="985" t="s">
        <v>446</v>
      </c>
      <c r="H235" s="2271"/>
      <c r="I235" s="2171"/>
      <c r="J235" s="2171"/>
      <c r="K235" s="2171"/>
      <c r="L235" s="2171"/>
      <c r="M235" s="2171"/>
      <c r="N235" s="2172"/>
      <c r="O235" s="2212"/>
      <c r="P235" s="2212"/>
      <c r="Q235" s="957"/>
      <c r="R235" s="957"/>
      <c r="S235" s="957"/>
      <c r="T235" s="957"/>
      <c r="U235" s="957"/>
      <c r="V235" s="957"/>
      <c r="W235" s="957"/>
      <c r="X235" s="957"/>
      <c r="Y235" s="957"/>
      <c r="Z235" s="957"/>
    </row>
    <row r="236" spans="1:26" ht="33" customHeight="1" thickBot="1" x14ac:dyDescent="0.3">
      <c r="A236" s="957"/>
      <c r="B236" s="1084" t="s">
        <v>653</v>
      </c>
      <c r="C236" s="2200" t="s">
        <v>654</v>
      </c>
      <c r="D236" s="2171"/>
      <c r="E236" s="2171"/>
      <c r="F236" s="1027" t="s">
        <v>58</v>
      </c>
      <c r="G236" s="2241" t="s">
        <v>446</v>
      </c>
      <c r="H236" s="2206"/>
      <c r="I236" s="2191"/>
      <c r="J236" s="2191"/>
      <c r="K236" s="2191"/>
      <c r="L236" s="2191"/>
      <c r="M236" s="2191"/>
      <c r="N236" s="2207"/>
      <c r="O236" s="2243" t="s">
        <v>1775</v>
      </c>
      <c r="P236" s="2238"/>
      <c r="Q236" s="957"/>
      <c r="R236" s="957"/>
      <c r="S236" s="957"/>
      <c r="T236" s="957"/>
      <c r="U236" s="957"/>
      <c r="V236" s="957"/>
      <c r="W236" s="957"/>
      <c r="X236" s="957"/>
      <c r="Y236" s="957"/>
      <c r="Z236" s="957"/>
    </row>
    <row r="237" spans="1:26" ht="30" customHeight="1" x14ac:dyDescent="0.25">
      <c r="A237" s="957"/>
      <c r="B237" s="1076" t="s">
        <v>395</v>
      </c>
      <c r="C237" s="2178" t="s">
        <v>655</v>
      </c>
      <c r="D237" s="2171"/>
      <c r="E237" s="2179"/>
      <c r="F237" s="1023" t="s">
        <v>86</v>
      </c>
      <c r="G237" s="2229"/>
      <c r="H237" s="2218"/>
      <c r="I237" s="2235"/>
      <c r="J237" s="2235"/>
      <c r="K237" s="2235"/>
      <c r="L237" s="2235"/>
      <c r="M237" s="2235"/>
      <c r="N237" s="2197"/>
      <c r="O237" s="2215"/>
      <c r="P237" s="2215"/>
      <c r="Q237" s="957"/>
      <c r="R237" s="957"/>
      <c r="S237" s="957"/>
      <c r="T237" s="957"/>
      <c r="U237" s="957"/>
      <c r="V237" s="957"/>
      <c r="W237" s="957"/>
      <c r="X237" s="957"/>
      <c r="Y237" s="957"/>
      <c r="Z237" s="957"/>
    </row>
    <row r="238" spans="1:26" ht="30" customHeight="1" x14ac:dyDescent="0.25">
      <c r="A238" s="957"/>
      <c r="B238" s="1076" t="s">
        <v>402</v>
      </c>
      <c r="C238" s="2178" t="s">
        <v>656</v>
      </c>
      <c r="D238" s="2171"/>
      <c r="E238" s="2179"/>
      <c r="F238" s="1023" t="s">
        <v>86</v>
      </c>
      <c r="G238" s="2229"/>
      <c r="H238" s="2218"/>
      <c r="I238" s="2235"/>
      <c r="J238" s="2235"/>
      <c r="K238" s="2235"/>
      <c r="L238" s="2235"/>
      <c r="M238" s="2235"/>
      <c r="N238" s="2197"/>
      <c r="O238" s="2215"/>
      <c r="P238" s="2215"/>
      <c r="Q238" s="957"/>
      <c r="R238" s="957"/>
      <c r="S238" s="957"/>
      <c r="T238" s="957"/>
      <c r="U238" s="957"/>
      <c r="V238" s="957"/>
      <c r="W238" s="957"/>
      <c r="X238" s="957"/>
      <c r="Y238" s="957"/>
      <c r="Z238" s="957"/>
    </row>
    <row r="239" spans="1:26" ht="30" customHeight="1" x14ac:dyDescent="0.25">
      <c r="A239" s="957"/>
      <c r="B239" s="1076" t="s">
        <v>404</v>
      </c>
      <c r="C239" s="2178" t="s">
        <v>657</v>
      </c>
      <c r="D239" s="2171"/>
      <c r="E239" s="2179"/>
      <c r="F239" s="1023" t="s">
        <v>86</v>
      </c>
      <c r="G239" s="2229"/>
      <c r="H239" s="2218"/>
      <c r="I239" s="2235"/>
      <c r="J239" s="2235"/>
      <c r="K239" s="2235"/>
      <c r="L239" s="2235"/>
      <c r="M239" s="2235"/>
      <c r="N239" s="2197"/>
      <c r="O239" s="2215"/>
      <c r="P239" s="2215"/>
      <c r="Q239" s="957"/>
      <c r="R239" s="957"/>
      <c r="S239" s="957"/>
      <c r="T239" s="957"/>
      <c r="U239" s="957"/>
      <c r="V239" s="957"/>
      <c r="W239" s="957"/>
      <c r="X239" s="957"/>
      <c r="Y239" s="957"/>
      <c r="Z239" s="957"/>
    </row>
    <row r="240" spans="1:26" ht="42" customHeight="1" thickBot="1" x14ac:dyDescent="0.3">
      <c r="A240" s="957"/>
      <c r="B240" s="1085" t="s">
        <v>406</v>
      </c>
      <c r="C240" s="2166" t="s">
        <v>658</v>
      </c>
      <c r="D240" s="2167"/>
      <c r="E240" s="2168"/>
      <c r="F240" s="1023" t="s">
        <v>86</v>
      </c>
      <c r="G240" s="2205"/>
      <c r="H240" s="2208"/>
      <c r="I240" s="2209"/>
      <c r="J240" s="2209"/>
      <c r="K240" s="2209"/>
      <c r="L240" s="2209"/>
      <c r="M240" s="2209"/>
      <c r="N240" s="2210"/>
      <c r="O240" s="2215"/>
      <c r="P240" s="2165"/>
      <c r="Q240" s="957"/>
      <c r="R240" s="957"/>
      <c r="S240" s="957"/>
      <c r="T240" s="957"/>
      <c r="U240" s="957"/>
      <c r="V240" s="957"/>
      <c r="W240" s="957"/>
      <c r="X240" s="957"/>
      <c r="Y240" s="957"/>
      <c r="Z240" s="957"/>
    </row>
    <row r="241" spans="1:26" ht="21.75" customHeight="1" thickBot="1" x14ac:dyDescent="0.3">
      <c r="A241" s="957"/>
      <c r="B241" s="2177" t="s">
        <v>4</v>
      </c>
      <c r="C241" s="2174"/>
      <c r="D241" s="2174"/>
      <c r="E241" s="2174"/>
      <c r="F241" s="2174"/>
      <c r="G241" s="2174"/>
      <c r="H241" s="2174"/>
      <c r="I241" s="2174"/>
      <c r="J241" s="2174"/>
      <c r="K241" s="2174"/>
      <c r="L241" s="2174"/>
      <c r="M241" s="2174"/>
      <c r="N241" s="2174"/>
      <c r="O241" s="2174"/>
      <c r="P241" s="2176"/>
      <c r="Q241" s="957"/>
      <c r="R241" s="957"/>
      <c r="S241" s="957"/>
      <c r="T241" s="957"/>
      <c r="U241" s="957"/>
      <c r="V241" s="957"/>
      <c r="W241" s="957"/>
      <c r="X241" s="957"/>
      <c r="Y241" s="957"/>
      <c r="Z241" s="957"/>
    </row>
    <row r="242" spans="1:26" ht="33.75" customHeight="1" x14ac:dyDescent="0.25">
      <c r="A242" s="957"/>
      <c r="B242" s="1086" t="s">
        <v>659</v>
      </c>
      <c r="C242" s="2265" t="s">
        <v>660</v>
      </c>
      <c r="D242" s="2234"/>
      <c r="E242" s="2234"/>
      <c r="F242" s="2234"/>
      <c r="G242" s="1087" t="s">
        <v>55</v>
      </c>
      <c r="H242" s="1088" t="s">
        <v>446</v>
      </c>
      <c r="I242" s="2266" t="s">
        <v>4157</v>
      </c>
      <c r="J242" s="2234"/>
      <c r="K242" s="2234"/>
      <c r="L242" s="2234"/>
      <c r="M242" s="2234"/>
      <c r="N242" s="2195"/>
      <c r="O242" s="2236" t="s">
        <v>1777</v>
      </c>
      <c r="P242" s="2236"/>
      <c r="Q242" s="957"/>
      <c r="R242" s="957"/>
      <c r="S242" s="957"/>
      <c r="T242" s="957"/>
      <c r="U242" s="957"/>
      <c r="V242" s="957"/>
      <c r="W242" s="957"/>
      <c r="X242" s="957"/>
      <c r="Y242" s="957"/>
      <c r="Z242" s="957"/>
    </row>
    <row r="243" spans="1:26" ht="21.75" customHeight="1" x14ac:dyDescent="0.25">
      <c r="A243" s="957"/>
      <c r="B243" s="2267" t="s">
        <v>661</v>
      </c>
      <c r="C243" s="2171"/>
      <c r="D243" s="2171"/>
      <c r="E243" s="2171"/>
      <c r="F243" s="2171"/>
      <c r="G243" s="2171"/>
      <c r="H243" s="2171"/>
      <c r="I243" s="2171"/>
      <c r="J243" s="2171"/>
      <c r="K243" s="2171"/>
      <c r="L243" s="2171"/>
      <c r="M243" s="2171"/>
      <c r="N243" s="2172"/>
      <c r="O243" s="2215"/>
      <c r="P243" s="2215"/>
      <c r="Q243" s="957"/>
      <c r="R243" s="957"/>
      <c r="S243" s="957"/>
      <c r="T243" s="957"/>
      <c r="U243" s="957"/>
      <c r="V243" s="957"/>
      <c r="W243" s="957"/>
      <c r="X243" s="957"/>
      <c r="Y243" s="957"/>
      <c r="Z243" s="957"/>
    </row>
    <row r="244" spans="1:26" ht="59.25" customHeight="1" x14ac:dyDescent="0.25">
      <c r="A244" s="957"/>
      <c r="B244" s="1089" t="s">
        <v>395</v>
      </c>
      <c r="C244" s="2230" t="s">
        <v>662</v>
      </c>
      <c r="D244" s="2224"/>
      <c r="E244" s="2224"/>
      <c r="F244" s="2224"/>
      <c r="G244" s="1090" t="s">
        <v>55</v>
      </c>
      <c r="H244" s="2268" t="s">
        <v>446</v>
      </c>
      <c r="I244" s="2269"/>
      <c r="J244" s="2235"/>
      <c r="K244" s="2235"/>
      <c r="L244" s="2235"/>
      <c r="M244" s="2235"/>
      <c r="N244" s="2197"/>
      <c r="O244" s="2215"/>
      <c r="P244" s="2215"/>
      <c r="Q244" s="957"/>
      <c r="R244" s="957"/>
      <c r="S244" s="957"/>
      <c r="T244" s="957"/>
      <c r="U244" s="957"/>
      <c r="V244" s="957"/>
      <c r="W244" s="957"/>
      <c r="X244" s="957"/>
      <c r="Y244" s="957"/>
      <c r="Z244" s="957"/>
    </row>
    <row r="245" spans="1:26" ht="27" customHeight="1" x14ac:dyDescent="0.25">
      <c r="A245" s="957"/>
      <c r="B245" s="975" t="s">
        <v>402</v>
      </c>
      <c r="C245" s="2178" t="s">
        <v>663</v>
      </c>
      <c r="D245" s="2171"/>
      <c r="E245" s="2171"/>
      <c r="F245" s="2171"/>
      <c r="G245" s="2179"/>
      <c r="H245" s="2229"/>
      <c r="I245" s="2218"/>
      <c r="J245" s="2235"/>
      <c r="K245" s="2235"/>
      <c r="L245" s="2235"/>
      <c r="M245" s="2235"/>
      <c r="N245" s="2197"/>
      <c r="O245" s="2215"/>
      <c r="P245" s="2215"/>
      <c r="Q245" s="957"/>
      <c r="R245" s="957"/>
      <c r="S245" s="957"/>
      <c r="T245" s="957"/>
      <c r="U245" s="957"/>
      <c r="V245" s="957"/>
      <c r="W245" s="957"/>
      <c r="X245" s="957"/>
      <c r="Y245" s="957"/>
      <c r="Z245" s="957"/>
    </row>
    <row r="246" spans="1:26" ht="28.5" customHeight="1" x14ac:dyDescent="0.25">
      <c r="A246" s="957"/>
      <c r="B246" s="982"/>
      <c r="C246" s="1070" t="s">
        <v>419</v>
      </c>
      <c r="D246" s="2230" t="s">
        <v>602</v>
      </c>
      <c r="E246" s="2224"/>
      <c r="F246" s="2262" t="s">
        <v>1296</v>
      </c>
      <c r="G246" s="2179"/>
      <c r="H246" s="2229"/>
      <c r="I246" s="2218"/>
      <c r="J246" s="2235"/>
      <c r="K246" s="2235"/>
      <c r="L246" s="2235"/>
      <c r="M246" s="2235"/>
      <c r="N246" s="2197"/>
      <c r="O246" s="2215"/>
      <c r="P246" s="2215"/>
      <c r="Q246" s="957"/>
      <c r="R246" s="957"/>
      <c r="S246" s="957"/>
      <c r="T246" s="957"/>
      <c r="U246" s="957"/>
      <c r="V246" s="957"/>
      <c r="W246" s="957"/>
      <c r="X246" s="957"/>
      <c r="Y246" s="957"/>
      <c r="Z246" s="957"/>
    </row>
    <row r="247" spans="1:26" ht="28.5" customHeight="1" x14ac:dyDescent="0.25">
      <c r="A247" s="957"/>
      <c r="B247" s="982"/>
      <c r="C247" s="1082" t="s">
        <v>509</v>
      </c>
      <c r="D247" s="2178" t="s">
        <v>664</v>
      </c>
      <c r="E247" s="2179"/>
      <c r="F247" s="2263" t="s">
        <v>1297</v>
      </c>
      <c r="G247" s="2179"/>
      <c r="H247" s="2229"/>
      <c r="I247" s="2218"/>
      <c r="J247" s="2235"/>
      <c r="K247" s="2235"/>
      <c r="L247" s="2235"/>
      <c r="M247" s="2235"/>
      <c r="N247" s="2197"/>
      <c r="O247" s="2215"/>
      <c r="P247" s="2215"/>
      <c r="Q247" s="957"/>
      <c r="R247" s="957"/>
      <c r="S247" s="957"/>
      <c r="T247" s="957"/>
      <c r="U247" s="957"/>
      <c r="V247" s="957"/>
      <c r="W247" s="957"/>
      <c r="X247" s="957"/>
      <c r="Y247" s="957"/>
      <c r="Z247" s="957"/>
    </row>
    <row r="248" spans="1:26" ht="28.5" customHeight="1" x14ac:dyDescent="0.25">
      <c r="A248" s="957"/>
      <c r="B248" s="982"/>
      <c r="C248" s="1082" t="s">
        <v>511</v>
      </c>
      <c r="D248" s="2178" t="s">
        <v>665</v>
      </c>
      <c r="E248" s="2179"/>
      <c r="F248" s="2264" t="s">
        <v>2768</v>
      </c>
      <c r="G248" s="2235"/>
      <c r="H248" s="2229"/>
      <c r="I248" s="2218"/>
      <c r="J248" s="2235"/>
      <c r="K248" s="2235"/>
      <c r="L248" s="2235"/>
      <c r="M248" s="2235"/>
      <c r="N248" s="2197"/>
      <c r="O248" s="2215"/>
      <c r="P248" s="2215"/>
      <c r="Q248" s="957"/>
      <c r="R248" s="957"/>
      <c r="S248" s="957"/>
      <c r="T248" s="957"/>
      <c r="U248" s="957"/>
      <c r="V248" s="957"/>
      <c r="W248" s="957"/>
      <c r="X248" s="957"/>
      <c r="Y248" s="957"/>
      <c r="Z248" s="957"/>
    </row>
    <row r="249" spans="1:26" ht="29.25" customHeight="1" x14ac:dyDescent="0.25">
      <c r="A249" s="957"/>
      <c r="B249" s="980"/>
      <c r="C249" s="1082" t="s">
        <v>513</v>
      </c>
      <c r="D249" s="2200" t="s">
        <v>666</v>
      </c>
      <c r="E249" s="2171"/>
      <c r="F249" s="2262" t="s">
        <v>70</v>
      </c>
      <c r="G249" s="2179"/>
      <c r="H249" s="2252"/>
      <c r="I249" s="2219"/>
      <c r="J249" s="2224"/>
      <c r="K249" s="2224"/>
      <c r="L249" s="2224"/>
      <c r="M249" s="2224"/>
      <c r="N249" s="2221"/>
      <c r="O249" s="2215"/>
      <c r="P249" s="2215"/>
      <c r="Q249" s="957"/>
      <c r="R249" s="957"/>
      <c r="S249" s="957"/>
      <c r="T249" s="957"/>
      <c r="U249" s="957"/>
      <c r="V249" s="957"/>
      <c r="W249" s="957"/>
      <c r="X249" s="957"/>
      <c r="Y249" s="957"/>
      <c r="Z249" s="957"/>
    </row>
    <row r="250" spans="1:26" ht="87" customHeight="1" x14ac:dyDescent="0.25">
      <c r="A250" s="957"/>
      <c r="B250" s="1089" t="s">
        <v>404</v>
      </c>
      <c r="C250" s="2178" t="s">
        <v>667</v>
      </c>
      <c r="D250" s="2171"/>
      <c r="E250" s="2179"/>
      <c r="F250" s="2263" t="s">
        <v>4158</v>
      </c>
      <c r="G250" s="2179"/>
      <c r="H250" s="985" t="s">
        <v>446</v>
      </c>
      <c r="I250" s="2270"/>
      <c r="J250" s="2171"/>
      <c r="K250" s="2171"/>
      <c r="L250" s="2171"/>
      <c r="M250" s="2171"/>
      <c r="N250" s="2172"/>
      <c r="O250" s="2212"/>
      <c r="P250" s="2212"/>
      <c r="Q250" s="957"/>
      <c r="R250" s="957"/>
      <c r="S250" s="957"/>
      <c r="T250" s="957"/>
      <c r="U250" s="957"/>
      <c r="V250" s="957"/>
      <c r="W250" s="957"/>
      <c r="X250" s="957"/>
      <c r="Y250" s="957"/>
      <c r="Z250" s="957"/>
    </row>
    <row r="251" spans="1:26" ht="45" customHeight="1" x14ac:dyDescent="0.25">
      <c r="A251" s="957"/>
      <c r="B251" s="2258" t="s">
        <v>668</v>
      </c>
      <c r="C251" s="2227" t="s">
        <v>669</v>
      </c>
      <c r="D251" s="2191"/>
      <c r="E251" s="2191"/>
      <c r="F251" s="2191"/>
      <c r="G251" s="2188"/>
      <c r="H251" s="2260" t="s">
        <v>670</v>
      </c>
      <c r="I251" s="2224"/>
      <c r="J251" s="2199"/>
      <c r="K251" s="2261" t="s">
        <v>671</v>
      </c>
      <c r="L251" s="2171"/>
      <c r="M251" s="2171"/>
      <c r="N251" s="2172"/>
      <c r="O251" s="1091" t="s">
        <v>672</v>
      </c>
      <c r="P251" s="1091" t="s">
        <v>672</v>
      </c>
      <c r="Q251" s="957"/>
      <c r="R251" s="957"/>
      <c r="S251" s="957"/>
      <c r="T251" s="957"/>
      <c r="U251" s="957"/>
      <c r="V251" s="957"/>
      <c r="W251" s="957"/>
      <c r="X251" s="957"/>
      <c r="Y251" s="957"/>
      <c r="Z251" s="957"/>
    </row>
    <row r="252" spans="1:26" ht="117" customHeight="1" x14ac:dyDescent="0.25">
      <c r="A252" s="957"/>
      <c r="B252" s="2259"/>
      <c r="C252" s="2224"/>
      <c r="D252" s="2224"/>
      <c r="E252" s="2224"/>
      <c r="F252" s="2224"/>
      <c r="G252" s="2199"/>
      <c r="H252" s="1092" t="s">
        <v>673</v>
      </c>
      <c r="I252" s="1093" t="s">
        <v>674</v>
      </c>
      <c r="J252" s="1093" t="s">
        <v>675</v>
      </c>
      <c r="K252" s="1092" t="s">
        <v>676</v>
      </c>
      <c r="L252" s="1092" t="s">
        <v>677</v>
      </c>
      <c r="M252" s="1093" t="s">
        <v>678</v>
      </c>
      <c r="N252" s="1094" t="s">
        <v>435</v>
      </c>
      <c r="O252" s="1080" t="s">
        <v>1301</v>
      </c>
      <c r="P252" s="1080"/>
      <c r="Q252" s="957"/>
      <c r="R252" s="957"/>
      <c r="S252" s="957"/>
      <c r="T252" s="957"/>
      <c r="U252" s="957"/>
      <c r="V252" s="957"/>
      <c r="W252" s="957"/>
      <c r="X252" s="957"/>
      <c r="Y252" s="957"/>
      <c r="Z252" s="957"/>
    </row>
    <row r="253" spans="1:26" ht="17.25" customHeight="1" x14ac:dyDescent="0.25">
      <c r="A253" s="957"/>
      <c r="B253" s="1095" t="s">
        <v>395</v>
      </c>
      <c r="C253" s="2253" t="s">
        <v>679</v>
      </c>
      <c r="D253" s="2171"/>
      <c r="E253" s="2171"/>
      <c r="F253" s="2171"/>
      <c r="G253" s="2171"/>
      <c r="H253" s="2171"/>
      <c r="I253" s="2171"/>
      <c r="J253" s="2171"/>
      <c r="K253" s="2171"/>
      <c r="L253" s="2171"/>
      <c r="M253" s="2171"/>
      <c r="N253" s="2172"/>
      <c r="O253" s="2254" t="s">
        <v>680</v>
      </c>
      <c r="P253" s="2255" t="s">
        <v>680</v>
      </c>
      <c r="Q253" s="957"/>
      <c r="R253" s="957"/>
      <c r="S253" s="957"/>
      <c r="T253" s="957"/>
      <c r="U253" s="957"/>
      <c r="V253" s="957"/>
      <c r="W253" s="957"/>
      <c r="X253" s="957"/>
      <c r="Y253" s="957"/>
      <c r="Z253" s="957"/>
    </row>
    <row r="254" spans="1:26" ht="20.25" customHeight="1" x14ac:dyDescent="0.25">
      <c r="A254" s="957"/>
      <c r="B254" s="1069" t="s">
        <v>419</v>
      </c>
      <c r="C254" s="2178" t="s">
        <v>681</v>
      </c>
      <c r="D254" s="2171"/>
      <c r="E254" s="2171"/>
      <c r="F254" s="2171"/>
      <c r="G254" s="2179"/>
      <c r="H254" s="1096" t="s">
        <v>93</v>
      </c>
      <c r="I254" s="1097" t="s">
        <v>93</v>
      </c>
      <c r="J254" s="1098" t="s">
        <v>93</v>
      </c>
      <c r="K254" s="1096" t="s">
        <v>93</v>
      </c>
      <c r="L254" s="1096" t="s">
        <v>93</v>
      </c>
      <c r="M254" s="1098" t="s">
        <v>93</v>
      </c>
      <c r="N254" s="1099"/>
      <c r="O254" s="2212"/>
      <c r="P254" s="2215"/>
      <c r="Q254" s="957"/>
      <c r="R254" s="957"/>
      <c r="S254" s="957"/>
      <c r="T254" s="957"/>
      <c r="U254" s="957"/>
      <c r="V254" s="957"/>
      <c r="W254" s="957"/>
      <c r="X254" s="957"/>
      <c r="Y254" s="957"/>
      <c r="Z254" s="957"/>
    </row>
    <row r="255" spans="1:26" ht="20.25" customHeight="1" x14ac:dyDescent="0.25">
      <c r="A255" s="957"/>
      <c r="B255" s="1069" t="s">
        <v>509</v>
      </c>
      <c r="C255" s="2178" t="s">
        <v>682</v>
      </c>
      <c r="D255" s="2171"/>
      <c r="E255" s="2171"/>
      <c r="F255" s="2171"/>
      <c r="G255" s="2179"/>
      <c r="H255" s="1096" t="s">
        <v>93</v>
      </c>
      <c r="I255" s="1096" t="s">
        <v>93</v>
      </c>
      <c r="J255" s="1098" t="s">
        <v>93</v>
      </c>
      <c r="K255" s="1096">
        <v>163</v>
      </c>
      <c r="L255" s="1096">
        <v>2402</v>
      </c>
      <c r="M255" s="1100">
        <v>6.7860116569525397E-2</v>
      </c>
      <c r="N255" s="1101"/>
      <c r="O255" s="2211" t="s">
        <v>1301</v>
      </c>
      <c r="P255" s="2211"/>
      <c r="Q255" s="957"/>
      <c r="R255" s="957"/>
      <c r="S255" s="957"/>
      <c r="T255" s="957"/>
      <c r="U255" s="957"/>
      <c r="V255" s="957"/>
      <c r="W255" s="957"/>
      <c r="X255" s="957"/>
      <c r="Y255" s="957"/>
      <c r="Z255" s="957"/>
    </row>
    <row r="256" spans="1:26" ht="36" customHeight="1" x14ac:dyDescent="0.25">
      <c r="A256" s="957"/>
      <c r="B256" s="1069" t="s">
        <v>511</v>
      </c>
      <c r="C256" s="2178" t="s">
        <v>683</v>
      </c>
      <c r="D256" s="2171"/>
      <c r="E256" s="2179"/>
      <c r="F256" s="2256"/>
      <c r="G256" s="2179"/>
      <c r="H256" s="1096" t="s">
        <v>93</v>
      </c>
      <c r="I256" s="1096" t="s">
        <v>93</v>
      </c>
      <c r="J256" s="1098" t="s">
        <v>93</v>
      </c>
      <c r="K256" s="1096" t="s">
        <v>93</v>
      </c>
      <c r="L256" s="1096" t="s">
        <v>93</v>
      </c>
      <c r="M256" s="1098" t="s">
        <v>93</v>
      </c>
      <c r="N256" s="1101"/>
      <c r="O256" s="2215"/>
      <c r="P256" s="2215"/>
      <c r="Q256" s="957"/>
      <c r="R256" s="957"/>
      <c r="S256" s="957"/>
      <c r="T256" s="957"/>
      <c r="U256" s="957"/>
      <c r="V256" s="957"/>
      <c r="W256" s="957"/>
      <c r="X256" s="957"/>
      <c r="Y256" s="957"/>
      <c r="Z256" s="957"/>
    </row>
    <row r="257" spans="1:26" ht="18" customHeight="1" x14ac:dyDescent="0.25">
      <c r="A257" s="957"/>
      <c r="B257" s="1102" t="s">
        <v>402</v>
      </c>
      <c r="C257" s="2257" t="s">
        <v>684</v>
      </c>
      <c r="D257" s="2171"/>
      <c r="E257" s="2171"/>
      <c r="F257" s="2171"/>
      <c r="G257" s="2179"/>
      <c r="H257" s="1096" t="s">
        <v>93</v>
      </c>
      <c r="I257" s="1096" t="s">
        <v>93</v>
      </c>
      <c r="J257" s="1098" t="s">
        <v>93</v>
      </c>
      <c r="K257" s="1096">
        <v>341</v>
      </c>
      <c r="L257" s="1096">
        <v>2159</v>
      </c>
      <c r="M257" s="1100">
        <v>0.15794349235757299</v>
      </c>
      <c r="N257" s="1101"/>
      <c r="O257" s="2212"/>
      <c r="P257" s="2212"/>
      <c r="Q257" s="957"/>
      <c r="R257" s="957"/>
      <c r="S257" s="957"/>
      <c r="T257" s="957"/>
      <c r="U257" s="957"/>
      <c r="V257" s="957"/>
      <c r="W257" s="957"/>
      <c r="X257" s="957"/>
      <c r="Y257" s="957"/>
      <c r="Z257" s="957"/>
    </row>
    <row r="258" spans="1:26" ht="17.25" customHeight="1" x14ac:dyDescent="0.25">
      <c r="A258" s="957"/>
      <c r="B258" s="1102" t="s">
        <v>404</v>
      </c>
      <c r="C258" s="2253" t="s">
        <v>685</v>
      </c>
      <c r="D258" s="2171"/>
      <c r="E258" s="2171"/>
      <c r="F258" s="2171"/>
      <c r="G258" s="2171"/>
      <c r="H258" s="2171"/>
      <c r="I258" s="2171"/>
      <c r="J258" s="2171"/>
      <c r="K258" s="2171"/>
      <c r="L258" s="2171"/>
      <c r="M258" s="2171"/>
      <c r="N258" s="2172"/>
      <c r="O258" s="2254"/>
      <c r="P258" s="2254"/>
      <c r="Q258" s="957"/>
      <c r="R258" s="957"/>
      <c r="S258" s="957"/>
      <c r="T258" s="957"/>
      <c r="U258" s="957"/>
      <c r="V258" s="957"/>
      <c r="W258" s="957"/>
      <c r="X258" s="957"/>
      <c r="Y258" s="957"/>
      <c r="Z258" s="957"/>
    </row>
    <row r="259" spans="1:26" ht="20.25" customHeight="1" x14ac:dyDescent="0.25">
      <c r="A259" s="957"/>
      <c r="B259" s="1057" t="s">
        <v>419</v>
      </c>
      <c r="C259" s="2178" t="s">
        <v>686</v>
      </c>
      <c r="D259" s="2171"/>
      <c r="E259" s="2171"/>
      <c r="F259" s="2171"/>
      <c r="G259" s="2179"/>
      <c r="H259" s="1096" t="s">
        <v>93</v>
      </c>
      <c r="I259" s="1096" t="s">
        <v>93</v>
      </c>
      <c r="J259" s="1098" t="s">
        <v>93</v>
      </c>
      <c r="K259" s="1096" t="s">
        <v>93</v>
      </c>
      <c r="L259" s="1096" t="s">
        <v>93</v>
      </c>
      <c r="M259" s="1098" t="s">
        <v>93</v>
      </c>
      <c r="N259" s="1103"/>
      <c r="O259" s="2215"/>
      <c r="P259" s="2215"/>
      <c r="Q259" s="957"/>
      <c r="R259" s="957"/>
      <c r="S259" s="957"/>
      <c r="T259" s="957"/>
      <c r="U259" s="957"/>
      <c r="V259" s="957"/>
      <c r="W259" s="957"/>
      <c r="X259" s="957"/>
      <c r="Y259" s="957"/>
      <c r="Z259" s="957"/>
    </row>
    <row r="260" spans="1:26" ht="20.25" customHeight="1" x14ac:dyDescent="0.25">
      <c r="A260" s="957"/>
      <c r="B260" s="1057" t="s">
        <v>509</v>
      </c>
      <c r="C260" s="2200" t="s">
        <v>687</v>
      </c>
      <c r="D260" s="2171"/>
      <c r="E260" s="2171"/>
      <c r="F260" s="2171"/>
      <c r="G260" s="1104"/>
      <c r="H260" s="1096" t="s">
        <v>93</v>
      </c>
      <c r="I260" s="1096" t="s">
        <v>93</v>
      </c>
      <c r="J260" s="1098" t="s">
        <v>93</v>
      </c>
      <c r="K260" s="1096">
        <v>362</v>
      </c>
      <c r="L260" s="1096">
        <v>2372</v>
      </c>
      <c r="M260" s="1100">
        <v>0.1526138279932546</v>
      </c>
      <c r="N260" s="1103"/>
      <c r="O260" s="2215"/>
      <c r="P260" s="2215"/>
      <c r="Q260" s="957"/>
      <c r="R260" s="957"/>
      <c r="S260" s="957"/>
      <c r="T260" s="957"/>
      <c r="U260" s="957"/>
      <c r="V260" s="957"/>
      <c r="W260" s="957"/>
      <c r="X260" s="957"/>
      <c r="Y260" s="957"/>
      <c r="Z260" s="957"/>
    </row>
    <row r="261" spans="1:26" ht="20.25" customHeight="1" x14ac:dyDescent="0.25">
      <c r="A261" s="957"/>
      <c r="B261" s="1057" t="s">
        <v>511</v>
      </c>
      <c r="C261" s="2178" t="s">
        <v>688</v>
      </c>
      <c r="D261" s="2171"/>
      <c r="E261" s="2171"/>
      <c r="F261" s="2171"/>
      <c r="G261" s="2179"/>
      <c r="H261" s="1096" t="s">
        <v>93</v>
      </c>
      <c r="I261" s="1096" t="s">
        <v>93</v>
      </c>
      <c r="J261" s="1098" t="s">
        <v>93</v>
      </c>
      <c r="K261" s="1096" t="s">
        <v>93</v>
      </c>
      <c r="L261" s="1096" t="s">
        <v>93</v>
      </c>
      <c r="M261" s="1098" t="s">
        <v>93</v>
      </c>
      <c r="N261" s="1105"/>
      <c r="O261" s="2215"/>
      <c r="P261" s="2215"/>
      <c r="Q261" s="957"/>
      <c r="R261" s="957"/>
      <c r="S261" s="957"/>
      <c r="T261" s="957"/>
      <c r="U261" s="957"/>
      <c r="V261" s="957"/>
      <c r="W261" s="957"/>
      <c r="X261" s="957"/>
      <c r="Y261" s="957"/>
      <c r="Z261" s="957"/>
    </row>
    <row r="262" spans="1:26" ht="18" customHeight="1" x14ac:dyDescent="0.25">
      <c r="A262" s="957"/>
      <c r="B262" s="1102" t="s">
        <v>406</v>
      </c>
      <c r="C262" s="2253" t="s">
        <v>689</v>
      </c>
      <c r="D262" s="2171"/>
      <c r="E262" s="2171"/>
      <c r="F262" s="2171"/>
      <c r="G262" s="2171"/>
      <c r="H262" s="2171"/>
      <c r="I262" s="2171"/>
      <c r="J262" s="2171"/>
      <c r="K262" s="2171"/>
      <c r="L262" s="2171"/>
      <c r="M262" s="2171"/>
      <c r="N262" s="2172"/>
      <c r="O262" s="2215"/>
      <c r="P262" s="2215"/>
      <c r="Q262" s="957"/>
      <c r="R262" s="957"/>
      <c r="S262" s="957"/>
      <c r="T262" s="957"/>
      <c r="U262" s="957"/>
      <c r="V262" s="957"/>
      <c r="W262" s="957"/>
      <c r="X262" s="957"/>
      <c r="Y262" s="957"/>
      <c r="Z262" s="957"/>
    </row>
    <row r="263" spans="1:26" ht="20.25" customHeight="1" x14ac:dyDescent="0.25">
      <c r="A263" s="957"/>
      <c r="B263" s="1057" t="s">
        <v>419</v>
      </c>
      <c r="C263" s="2178" t="s">
        <v>690</v>
      </c>
      <c r="D263" s="2171"/>
      <c r="E263" s="2171"/>
      <c r="F263" s="2171"/>
      <c r="G263" s="2179"/>
      <c r="H263" s="1096" t="s">
        <v>93</v>
      </c>
      <c r="I263" s="1096" t="s">
        <v>93</v>
      </c>
      <c r="J263" s="1098" t="s">
        <v>93</v>
      </c>
      <c r="K263" s="1096" t="s">
        <v>93</v>
      </c>
      <c r="L263" s="1096" t="s">
        <v>93</v>
      </c>
      <c r="M263" s="1098" t="s">
        <v>93</v>
      </c>
      <c r="N263" s="1106"/>
      <c r="O263" s="2215"/>
      <c r="P263" s="2215"/>
      <c r="Q263" s="957"/>
      <c r="R263" s="957"/>
      <c r="S263" s="957"/>
      <c r="T263" s="957"/>
      <c r="U263" s="957"/>
      <c r="V263" s="957"/>
      <c r="W263" s="957"/>
      <c r="X263" s="957"/>
      <c r="Y263" s="957"/>
      <c r="Z263" s="957"/>
    </row>
    <row r="264" spans="1:26" ht="20.25" customHeight="1" x14ac:dyDescent="0.25">
      <c r="A264" s="957"/>
      <c r="B264" s="1057" t="s">
        <v>509</v>
      </c>
      <c r="C264" s="2178" t="s">
        <v>691</v>
      </c>
      <c r="D264" s="2171"/>
      <c r="E264" s="2171"/>
      <c r="F264" s="2171"/>
      <c r="G264" s="2179"/>
      <c r="H264" s="1096" t="s">
        <v>93</v>
      </c>
      <c r="I264" s="1096" t="s">
        <v>93</v>
      </c>
      <c r="J264" s="1098" t="s">
        <v>93</v>
      </c>
      <c r="K264" s="1096">
        <v>225</v>
      </c>
      <c r="L264" s="1096">
        <v>1194</v>
      </c>
      <c r="M264" s="1100">
        <v>0.18844221105527639</v>
      </c>
      <c r="N264" s="1103"/>
      <c r="O264" s="2215"/>
      <c r="P264" s="2215"/>
      <c r="Q264" s="957"/>
      <c r="R264" s="957"/>
      <c r="S264" s="957"/>
      <c r="T264" s="957"/>
      <c r="U264" s="957"/>
      <c r="V264" s="957"/>
      <c r="W264" s="957"/>
      <c r="X264" s="957"/>
      <c r="Y264" s="957"/>
      <c r="Z264" s="957"/>
    </row>
    <row r="265" spans="1:26" ht="20.25" customHeight="1" x14ac:dyDescent="0.25">
      <c r="A265" s="957"/>
      <c r="B265" s="1102" t="s">
        <v>409</v>
      </c>
      <c r="C265" s="2245" t="s">
        <v>692</v>
      </c>
      <c r="D265" s="2171"/>
      <c r="E265" s="2171"/>
      <c r="F265" s="2171"/>
      <c r="G265" s="2171"/>
      <c r="H265" s="1096" t="s">
        <v>93</v>
      </c>
      <c r="I265" s="1096" t="s">
        <v>93</v>
      </c>
      <c r="J265" s="1098" t="s">
        <v>93</v>
      </c>
      <c r="K265" s="1096">
        <v>302</v>
      </c>
      <c r="L265" s="1096">
        <v>1290</v>
      </c>
      <c r="M265" s="1100">
        <v>0.23410852713178301</v>
      </c>
      <c r="N265" s="1107"/>
      <c r="O265" s="2215"/>
      <c r="P265" s="2215"/>
      <c r="Q265" s="957"/>
      <c r="R265" s="957"/>
      <c r="S265" s="957"/>
      <c r="T265" s="957"/>
      <c r="U265" s="957"/>
      <c r="V265" s="957"/>
      <c r="W265" s="957"/>
      <c r="X265" s="957"/>
      <c r="Y265" s="957"/>
      <c r="Z265" s="957"/>
    </row>
    <row r="266" spans="1:26" ht="20.25" customHeight="1" x14ac:dyDescent="0.25">
      <c r="A266" s="957"/>
      <c r="B266" s="1102" t="s">
        <v>411</v>
      </c>
      <c r="C266" s="2245" t="s">
        <v>621</v>
      </c>
      <c r="D266" s="2171"/>
      <c r="E266" s="2171"/>
      <c r="F266" s="2171"/>
      <c r="G266" s="2171"/>
      <c r="H266" s="1096" t="s">
        <v>93</v>
      </c>
      <c r="I266" s="1096" t="s">
        <v>93</v>
      </c>
      <c r="J266" s="1098" t="s">
        <v>93</v>
      </c>
      <c r="K266" s="1096">
        <v>453</v>
      </c>
      <c r="L266" s="1096">
        <v>2326</v>
      </c>
      <c r="M266" s="1100">
        <v>0.1947549441100602</v>
      </c>
      <c r="N266" s="1107"/>
      <c r="O266" s="2215"/>
      <c r="P266" s="2215"/>
      <c r="Q266" s="957"/>
      <c r="R266" s="957"/>
      <c r="S266" s="957"/>
      <c r="T266" s="957"/>
      <c r="U266" s="957"/>
      <c r="V266" s="957"/>
      <c r="W266" s="957"/>
      <c r="X266" s="957"/>
      <c r="Y266" s="957"/>
      <c r="Z266" s="957"/>
    </row>
    <row r="267" spans="1:26" ht="20.25" customHeight="1" x14ac:dyDescent="0.25">
      <c r="A267" s="957"/>
      <c r="B267" s="1102" t="s">
        <v>414</v>
      </c>
      <c r="C267" s="2245" t="s">
        <v>121</v>
      </c>
      <c r="D267" s="2171"/>
      <c r="E267" s="2171"/>
      <c r="F267" s="2171"/>
      <c r="G267" s="2171"/>
      <c r="H267" s="1096" t="s">
        <v>93</v>
      </c>
      <c r="I267" s="1096" t="s">
        <v>93</v>
      </c>
      <c r="J267" s="1098" t="s">
        <v>93</v>
      </c>
      <c r="K267" s="1096" t="s">
        <v>93</v>
      </c>
      <c r="L267" s="1096" t="s">
        <v>93</v>
      </c>
      <c r="M267" s="1098" t="s">
        <v>93</v>
      </c>
      <c r="N267" s="1108"/>
      <c r="O267" s="2215"/>
      <c r="P267" s="2215"/>
      <c r="Q267" s="957"/>
      <c r="R267" s="957"/>
      <c r="S267" s="957"/>
      <c r="T267" s="957"/>
      <c r="U267" s="957"/>
      <c r="V267" s="957"/>
      <c r="W267" s="957"/>
      <c r="X267" s="957"/>
      <c r="Y267" s="957"/>
      <c r="Z267" s="957"/>
    </row>
    <row r="268" spans="1:26" ht="20.25" customHeight="1" x14ac:dyDescent="0.25">
      <c r="A268" s="957"/>
      <c r="B268" s="1102" t="s">
        <v>417</v>
      </c>
      <c r="C268" s="2245" t="s">
        <v>122</v>
      </c>
      <c r="D268" s="2171"/>
      <c r="E268" s="2171"/>
      <c r="F268" s="2171"/>
      <c r="G268" s="2171"/>
      <c r="H268" s="1096" t="s">
        <v>93</v>
      </c>
      <c r="I268" s="1096" t="s">
        <v>93</v>
      </c>
      <c r="J268" s="1098" t="s">
        <v>93</v>
      </c>
      <c r="K268" s="1096" t="s">
        <v>93</v>
      </c>
      <c r="L268" s="1096" t="s">
        <v>93</v>
      </c>
      <c r="M268" s="1098" t="s">
        <v>93</v>
      </c>
      <c r="N268" s="1108"/>
      <c r="O268" s="2215"/>
      <c r="P268" s="2215"/>
      <c r="Q268" s="957"/>
      <c r="R268" s="957"/>
      <c r="S268" s="957"/>
      <c r="T268" s="957"/>
      <c r="U268" s="957"/>
      <c r="V268" s="957"/>
      <c r="W268" s="957"/>
      <c r="X268" s="957"/>
      <c r="Y268" s="957"/>
      <c r="Z268" s="957"/>
    </row>
    <row r="269" spans="1:26" ht="18" customHeight="1" x14ac:dyDescent="0.25">
      <c r="A269" s="957"/>
      <c r="B269" s="1102" t="s">
        <v>419</v>
      </c>
      <c r="C269" s="2253" t="s">
        <v>693</v>
      </c>
      <c r="D269" s="2171"/>
      <c r="E269" s="2171"/>
      <c r="F269" s="2171"/>
      <c r="G269" s="2171"/>
      <c r="H269" s="2171"/>
      <c r="I269" s="2171"/>
      <c r="J269" s="2171"/>
      <c r="K269" s="2171"/>
      <c r="L269" s="2171"/>
      <c r="M269" s="2171"/>
      <c r="N269" s="2172"/>
      <c r="O269" s="2215"/>
      <c r="P269" s="2215"/>
      <c r="Q269" s="957"/>
      <c r="R269" s="957"/>
      <c r="S269" s="957"/>
      <c r="T269" s="957"/>
      <c r="U269" s="957"/>
      <c r="V269" s="957"/>
      <c r="W269" s="957"/>
      <c r="X269" s="957"/>
      <c r="Y269" s="957"/>
      <c r="Z269" s="957"/>
    </row>
    <row r="270" spans="1:26" ht="20.25" customHeight="1" x14ac:dyDescent="0.25">
      <c r="A270" s="957"/>
      <c r="B270" s="1057" t="s">
        <v>419</v>
      </c>
      <c r="C270" s="2227" t="s">
        <v>694</v>
      </c>
      <c r="D270" s="2171"/>
      <c r="E270" s="2171"/>
      <c r="F270" s="2171"/>
      <c r="G270" s="2179"/>
      <c r="H270" s="1096" t="s">
        <v>93</v>
      </c>
      <c r="I270" s="1096" t="s">
        <v>93</v>
      </c>
      <c r="J270" s="1098" t="s">
        <v>93</v>
      </c>
      <c r="K270" s="1096" t="s">
        <v>93</v>
      </c>
      <c r="L270" s="1096" t="s">
        <v>93</v>
      </c>
      <c r="M270" s="1098" t="s">
        <v>93</v>
      </c>
      <c r="N270" s="1106"/>
      <c r="O270" s="2215"/>
      <c r="P270" s="2215"/>
      <c r="Q270" s="957"/>
      <c r="R270" s="957"/>
      <c r="S270" s="957"/>
      <c r="T270" s="957"/>
      <c r="U270" s="957"/>
      <c r="V270" s="957"/>
      <c r="W270" s="957"/>
      <c r="X270" s="957"/>
      <c r="Y270" s="957"/>
      <c r="Z270" s="957"/>
    </row>
    <row r="271" spans="1:26" ht="20.25" customHeight="1" x14ac:dyDescent="0.25">
      <c r="A271" s="957"/>
      <c r="B271" s="1057" t="s">
        <v>509</v>
      </c>
      <c r="C271" s="2227" t="s">
        <v>695</v>
      </c>
      <c r="D271" s="2171"/>
      <c r="E271" s="2171"/>
      <c r="F271" s="2171"/>
      <c r="G271" s="2179"/>
      <c r="H271" s="1096" t="s">
        <v>93</v>
      </c>
      <c r="I271" s="1096" t="s">
        <v>93</v>
      </c>
      <c r="J271" s="1098" t="s">
        <v>93</v>
      </c>
      <c r="K271" s="1096" t="s">
        <v>93</v>
      </c>
      <c r="L271" s="1096" t="s">
        <v>93</v>
      </c>
      <c r="M271" s="1098" t="s">
        <v>93</v>
      </c>
      <c r="N271" s="1103"/>
      <c r="O271" s="2215"/>
      <c r="P271" s="2215"/>
      <c r="Q271" s="957"/>
      <c r="R271" s="957"/>
      <c r="S271" s="957"/>
      <c r="T271" s="957"/>
      <c r="U271" s="957"/>
      <c r="V271" s="957"/>
      <c r="W271" s="957"/>
      <c r="X271" s="957"/>
      <c r="Y271" s="957"/>
      <c r="Z271" s="957"/>
    </row>
    <row r="272" spans="1:26" ht="18" customHeight="1" x14ac:dyDescent="0.25">
      <c r="A272" s="957"/>
      <c r="B272" s="1102" t="s">
        <v>540</v>
      </c>
      <c r="C272" s="2245" t="s">
        <v>547</v>
      </c>
      <c r="D272" s="2171"/>
      <c r="E272" s="2171"/>
      <c r="F272" s="2171"/>
      <c r="G272" s="2171"/>
      <c r="H272" s="1096" t="s">
        <v>93</v>
      </c>
      <c r="I272" s="1096" t="s">
        <v>93</v>
      </c>
      <c r="J272" s="1098" t="s">
        <v>93</v>
      </c>
      <c r="K272" s="1096" t="s">
        <v>93</v>
      </c>
      <c r="L272" s="1096" t="s">
        <v>93</v>
      </c>
      <c r="M272" s="1098" t="s">
        <v>93</v>
      </c>
      <c r="N272" s="1108"/>
      <c r="O272" s="2215"/>
      <c r="P272" s="2215"/>
      <c r="Q272" s="957"/>
      <c r="R272" s="957"/>
      <c r="S272" s="957"/>
      <c r="T272" s="957"/>
      <c r="U272" s="957"/>
      <c r="V272" s="957"/>
      <c r="W272" s="957"/>
      <c r="X272" s="957"/>
      <c r="Y272" s="957"/>
      <c r="Z272" s="957"/>
    </row>
    <row r="273" spans="1:26" ht="43.5" customHeight="1" x14ac:dyDescent="0.25">
      <c r="A273" s="957"/>
      <c r="B273" s="975" t="s">
        <v>542</v>
      </c>
      <c r="C273" s="2178" t="s">
        <v>696</v>
      </c>
      <c r="D273" s="2171"/>
      <c r="E273" s="2171"/>
      <c r="F273" s="2171"/>
      <c r="G273" s="2179"/>
      <c r="H273" s="1098" t="s">
        <v>93</v>
      </c>
      <c r="I273" s="1098" t="s">
        <v>93</v>
      </c>
      <c r="J273" s="1098" t="s">
        <v>93</v>
      </c>
      <c r="K273" s="1109">
        <v>1846</v>
      </c>
      <c r="L273" s="1109">
        <v>11743</v>
      </c>
      <c r="M273" s="1110">
        <v>0.15720003406284591</v>
      </c>
      <c r="N273" s="1107"/>
      <c r="O273" s="2212"/>
      <c r="P273" s="2212"/>
      <c r="Q273" s="957"/>
      <c r="R273" s="957"/>
      <c r="S273" s="957"/>
      <c r="T273" s="957"/>
      <c r="U273" s="957"/>
      <c r="V273" s="957"/>
      <c r="W273" s="957"/>
      <c r="X273" s="957"/>
      <c r="Y273" s="957"/>
      <c r="Z273" s="957"/>
    </row>
    <row r="274" spans="1:26" ht="62.25" customHeight="1" thickBot="1" x14ac:dyDescent="0.3">
      <c r="A274" s="957"/>
      <c r="B274" s="1029" t="s">
        <v>697</v>
      </c>
      <c r="C274" s="2246" t="s">
        <v>698</v>
      </c>
      <c r="D274" s="2167"/>
      <c r="E274" s="2167"/>
      <c r="F274" s="2167"/>
      <c r="G274" s="2168"/>
      <c r="H274" s="2247"/>
      <c r="I274" s="2167"/>
      <c r="J274" s="2167"/>
      <c r="K274" s="2167"/>
      <c r="L274" s="2167"/>
      <c r="M274" s="2167"/>
      <c r="N274" s="2167"/>
      <c r="O274" s="1111"/>
      <c r="P274" s="1112"/>
      <c r="Q274" s="957"/>
      <c r="R274" s="957"/>
      <c r="S274" s="957"/>
      <c r="T274" s="957"/>
      <c r="U274" s="957"/>
      <c r="V274" s="957"/>
      <c r="W274" s="957"/>
      <c r="X274" s="957"/>
      <c r="Y274" s="957"/>
      <c r="Z274" s="957"/>
    </row>
    <row r="275" spans="1:26" ht="24" customHeight="1" thickBot="1" x14ac:dyDescent="0.3">
      <c r="A275" s="957"/>
      <c r="B275" s="2177" t="s">
        <v>699</v>
      </c>
      <c r="C275" s="2174"/>
      <c r="D275" s="2174"/>
      <c r="E275" s="2174"/>
      <c r="F275" s="2174"/>
      <c r="G275" s="2174"/>
      <c r="H275" s="2174"/>
      <c r="I275" s="2174"/>
      <c r="J275" s="2174"/>
      <c r="K275" s="2174"/>
      <c r="L275" s="2174"/>
      <c r="M275" s="2174"/>
      <c r="N275" s="2174"/>
      <c r="O275" s="2174"/>
      <c r="P275" s="2176"/>
      <c r="Q275" s="957"/>
      <c r="R275" s="957"/>
      <c r="S275" s="957"/>
      <c r="T275" s="957"/>
      <c r="U275" s="957"/>
      <c r="V275" s="957"/>
      <c r="W275" s="957"/>
      <c r="X275" s="957"/>
      <c r="Y275" s="957"/>
      <c r="Z275" s="957"/>
    </row>
    <row r="276" spans="1:26" ht="39" customHeight="1" x14ac:dyDescent="0.25">
      <c r="A276" s="957"/>
      <c r="B276" s="1054" t="s">
        <v>700</v>
      </c>
      <c r="C276" s="2178" t="s">
        <v>701</v>
      </c>
      <c r="D276" s="2171"/>
      <c r="E276" s="2171"/>
      <c r="F276" s="2171"/>
      <c r="G276" s="2179"/>
      <c r="H276" s="2180" t="s">
        <v>55</v>
      </c>
      <c r="I276" s="2171"/>
      <c r="J276" s="2179"/>
      <c r="K276" s="972" t="s">
        <v>446</v>
      </c>
      <c r="L276" s="2248"/>
      <c r="M276" s="2234"/>
      <c r="N276" s="2195"/>
      <c r="O276" s="1113" t="s">
        <v>1240</v>
      </c>
      <c r="P276" s="1114"/>
      <c r="Q276" s="957"/>
      <c r="R276" s="957"/>
      <c r="S276" s="957"/>
      <c r="T276" s="957"/>
      <c r="U276" s="957"/>
      <c r="V276" s="957"/>
      <c r="W276" s="957"/>
      <c r="X276" s="957"/>
      <c r="Y276" s="957"/>
      <c r="Z276" s="957"/>
    </row>
    <row r="277" spans="1:26" ht="34.5" customHeight="1" x14ac:dyDescent="0.25">
      <c r="A277" s="957"/>
      <c r="B277" s="996" t="s">
        <v>702</v>
      </c>
      <c r="C277" s="2178" t="s">
        <v>703</v>
      </c>
      <c r="D277" s="2171"/>
      <c r="E277" s="2171"/>
      <c r="F277" s="2171"/>
      <c r="G277" s="2179"/>
      <c r="H277" s="2180" t="s">
        <v>55</v>
      </c>
      <c r="I277" s="2171"/>
      <c r="J277" s="2179"/>
      <c r="K277" s="2251" t="s">
        <v>446</v>
      </c>
      <c r="L277" s="2250"/>
      <c r="M277" s="2191"/>
      <c r="N277" s="2207"/>
      <c r="O277" s="2244"/>
      <c r="P277" s="2211"/>
      <c r="Q277" s="957"/>
      <c r="R277" s="957"/>
      <c r="S277" s="957"/>
      <c r="T277" s="957"/>
      <c r="U277" s="957"/>
      <c r="V277" s="957"/>
      <c r="W277" s="957"/>
      <c r="X277" s="957"/>
      <c r="Y277" s="957"/>
      <c r="Z277" s="957"/>
    </row>
    <row r="278" spans="1:26" ht="37.5" customHeight="1" x14ac:dyDescent="0.25">
      <c r="A278" s="957"/>
      <c r="B278" s="980" t="s">
        <v>395</v>
      </c>
      <c r="C278" s="2240" t="s">
        <v>704</v>
      </c>
      <c r="D278" s="2224"/>
      <c r="E278" s="2224"/>
      <c r="F278" s="2224"/>
      <c r="G278" s="2199"/>
      <c r="H278" s="2180" t="s">
        <v>58</v>
      </c>
      <c r="I278" s="2171"/>
      <c r="J278" s="2179"/>
      <c r="K278" s="2229"/>
      <c r="L278" s="2218"/>
      <c r="M278" s="2235"/>
      <c r="N278" s="2197"/>
      <c r="O278" s="2215"/>
      <c r="P278" s="2215"/>
      <c r="Q278" s="957"/>
      <c r="R278" s="957"/>
      <c r="S278" s="957"/>
      <c r="T278" s="957"/>
      <c r="U278" s="957"/>
      <c r="V278" s="957"/>
      <c r="W278" s="957"/>
      <c r="X278" s="957"/>
      <c r="Y278" s="957"/>
      <c r="Z278" s="957"/>
    </row>
    <row r="279" spans="1:26" ht="37.5" customHeight="1" x14ac:dyDescent="0.25">
      <c r="A279" s="957"/>
      <c r="B279" s="982" t="s">
        <v>402</v>
      </c>
      <c r="C279" s="2178" t="s">
        <v>705</v>
      </c>
      <c r="D279" s="2171"/>
      <c r="E279" s="2171"/>
      <c r="F279" s="2171"/>
      <c r="G279" s="2179"/>
      <c r="H279" s="2180" t="s">
        <v>86</v>
      </c>
      <c r="I279" s="2171"/>
      <c r="J279" s="2179"/>
      <c r="K279" s="2252"/>
      <c r="L279" s="2219"/>
      <c r="M279" s="2224"/>
      <c r="N279" s="2221"/>
      <c r="O279" s="2215"/>
      <c r="P279" s="2215"/>
      <c r="Q279" s="957"/>
      <c r="R279" s="957"/>
      <c r="S279" s="957"/>
      <c r="T279" s="957"/>
      <c r="U279" s="957"/>
      <c r="V279" s="957"/>
      <c r="W279" s="957"/>
      <c r="X279" s="957"/>
      <c r="Y279" s="957"/>
      <c r="Z279" s="957"/>
    </row>
    <row r="280" spans="1:26" ht="33.75" customHeight="1" x14ac:dyDescent="0.25">
      <c r="A280" s="957"/>
      <c r="B280" s="1002" t="s">
        <v>706</v>
      </c>
      <c r="C280" s="2178" t="s">
        <v>707</v>
      </c>
      <c r="D280" s="2171"/>
      <c r="E280" s="2171"/>
      <c r="F280" s="2171"/>
      <c r="G280" s="2179"/>
      <c r="H280" s="2180" t="s">
        <v>315</v>
      </c>
      <c r="I280" s="2171"/>
      <c r="J280" s="2179"/>
      <c r="K280" s="985" t="s">
        <v>446</v>
      </c>
      <c r="L280" s="2249"/>
      <c r="M280" s="2191"/>
      <c r="N280" s="2207"/>
      <c r="O280" s="2215"/>
      <c r="P280" s="2215"/>
      <c r="Q280" s="957"/>
      <c r="R280" s="957"/>
      <c r="S280" s="957"/>
      <c r="T280" s="957"/>
      <c r="U280" s="957"/>
      <c r="V280" s="957"/>
      <c r="W280" s="957"/>
      <c r="X280" s="957"/>
      <c r="Y280" s="957"/>
      <c r="Z280" s="957"/>
    </row>
    <row r="281" spans="1:26" ht="33" customHeight="1" x14ac:dyDescent="0.25">
      <c r="A281" s="957"/>
      <c r="B281" s="996" t="s">
        <v>708</v>
      </c>
      <c r="C281" s="2178" t="s">
        <v>709</v>
      </c>
      <c r="D281" s="2171"/>
      <c r="E281" s="2171"/>
      <c r="F281" s="2171"/>
      <c r="G281" s="2179"/>
      <c r="H281" s="2180" t="s">
        <v>1306</v>
      </c>
      <c r="I281" s="2171"/>
      <c r="J281" s="2179"/>
      <c r="K281" s="985" t="s">
        <v>446</v>
      </c>
      <c r="L281" s="2250"/>
      <c r="M281" s="2171"/>
      <c r="N281" s="2172"/>
      <c r="O281" s="2215"/>
      <c r="P281" s="2212"/>
      <c r="Q281" s="957"/>
      <c r="R281" s="957"/>
      <c r="S281" s="957"/>
      <c r="T281" s="957"/>
      <c r="U281" s="957"/>
      <c r="V281" s="957"/>
      <c r="W281" s="957"/>
      <c r="X281" s="957"/>
      <c r="Y281" s="957"/>
      <c r="Z281" s="957"/>
    </row>
    <row r="282" spans="1:26" ht="39" customHeight="1" thickBot="1" x14ac:dyDescent="0.3">
      <c r="A282" s="957"/>
      <c r="B282" s="1019" t="s">
        <v>710</v>
      </c>
      <c r="C282" s="2240" t="s">
        <v>711</v>
      </c>
      <c r="D282" s="2224"/>
      <c r="E282" s="2224"/>
      <c r="F282" s="2224"/>
      <c r="G282" s="2199"/>
      <c r="H282" s="2198" t="s">
        <v>55</v>
      </c>
      <c r="I282" s="2224"/>
      <c r="J282" s="2199"/>
      <c r="K282" s="2241" t="s">
        <v>446</v>
      </c>
      <c r="L282" s="2242"/>
      <c r="M282" s="2191"/>
      <c r="N282" s="2207"/>
      <c r="O282" s="2243" t="s">
        <v>1240</v>
      </c>
      <c r="P282" s="2243"/>
      <c r="Q282" s="957"/>
      <c r="R282" s="957"/>
      <c r="S282" s="957"/>
      <c r="T282" s="957"/>
      <c r="U282" s="957"/>
      <c r="V282" s="957"/>
      <c r="W282" s="957"/>
      <c r="X282" s="957"/>
      <c r="Y282" s="957"/>
      <c r="Z282" s="957"/>
    </row>
    <row r="283" spans="1:26" ht="46.5" customHeight="1" x14ac:dyDescent="0.25">
      <c r="A283" s="957"/>
      <c r="B283" s="976" t="s">
        <v>712</v>
      </c>
      <c r="C283" s="2178" t="s">
        <v>713</v>
      </c>
      <c r="D283" s="2171"/>
      <c r="E283" s="2171"/>
      <c r="F283" s="2171"/>
      <c r="G283" s="2179"/>
      <c r="H283" s="2180" t="s">
        <v>2777</v>
      </c>
      <c r="I283" s="2171"/>
      <c r="J283" s="2179"/>
      <c r="K283" s="2229"/>
      <c r="L283" s="2218"/>
      <c r="M283" s="2235"/>
      <c r="N283" s="2197"/>
      <c r="O283" s="2215"/>
      <c r="P283" s="2215"/>
      <c r="Q283" s="957"/>
      <c r="R283" s="957"/>
      <c r="S283" s="957"/>
      <c r="T283" s="957"/>
      <c r="U283" s="957"/>
      <c r="V283" s="957"/>
      <c r="W283" s="957"/>
      <c r="X283" s="957"/>
      <c r="Y283" s="957"/>
      <c r="Z283" s="957"/>
    </row>
    <row r="284" spans="1:26" ht="34.5" customHeight="1" x14ac:dyDescent="0.25">
      <c r="A284" s="957"/>
      <c r="B284" s="1073" t="s">
        <v>714</v>
      </c>
      <c r="C284" s="2178" t="s">
        <v>715</v>
      </c>
      <c r="D284" s="2171"/>
      <c r="E284" s="2171"/>
      <c r="F284" s="2171"/>
      <c r="G284" s="2179"/>
      <c r="H284" s="2180" t="s">
        <v>319</v>
      </c>
      <c r="I284" s="2171"/>
      <c r="J284" s="2179"/>
      <c r="K284" s="2229"/>
      <c r="L284" s="2218"/>
      <c r="M284" s="2235"/>
      <c r="N284" s="2197"/>
      <c r="O284" s="2215"/>
      <c r="P284" s="2215"/>
      <c r="Q284" s="957"/>
      <c r="R284" s="957"/>
      <c r="S284" s="957"/>
      <c r="T284" s="957"/>
      <c r="U284" s="957"/>
      <c r="V284" s="957"/>
      <c r="W284" s="957"/>
      <c r="X284" s="957"/>
      <c r="Y284" s="957"/>
      <c r="Z284" s="957"/>
    </row>
    <row r="285" spans="1:26" ht="33.75" customHeight="1" x14ac:dyDescent="0.25">
      <c r="A285" s="957"/>
      <c r="B285" s="1089" t="s">
        <v>395</v>
      </c>
      <c r="C285" s="2178" t="s">
        <v>716</v>
      </c>
      <c r="D285" s="2171"/>
      <c r="E285" s="2171"/>
      <c r="F285" s="2171"/>
      <c r="G285" s="2179"/>
      <c r="H285" s="2180" t="s">
        <v>70</v>
      </c>
      <c r="I285" s="2171"/>
      <c r="J285" s="2179"/>
      <c r="K285" s="2229"/>
      <c r="L285" s="2218"/>
      <c r="M285" s="2235"/>
      <c r="N285" s="2197"/>
      <c r="O285" s="2215"/>
      <c r="P285" s="2215"/>
      <c r="Q285" s="957"/>
      <c r="R285" s="957"/>
      <c r="S285" s="957"/>
      <c r="T285" s="957"/>
      <c r="U285" s="957"/>
      <c r="V285" s="957"/>
      <c r="W285" s="957"/>
      <c r="X285" s="957"/>
      <c r="Y285" s="957"/>
      <c r="Z285" s="957"/>
    </row>
    <row r="286" spans="1:26" ht="43.5" customHeight="1" thickBot="1" x14ac:dyDescent="0.3">
      <c r="A286" s="957"/>
      <c r="B286" s="1054" t="s">
        <v>717</v>
      </c>
      <c r="C286" s="2178" t="s">
        <v>718</v>
      </c>
      <c r="D286" s="2171"/>
      <c r="E286" s="2171"/>
      <c r="F286" s="2171"/>
      <c r="G286" s="2179"/>
      <c r="H286" s="2187" t="s">
        <v>1306</v>
      </c>
      <c r="I286" s="2191"/>
      <c r="J286" s="2188"/>
      <c r="K286" s="2229"/>
      <c r="L286" s="2218"/>
      <c r="M286" s="2235"/>
      <c r="N286" s="2197"/>
      <c r="O286" s="2238" t="s">
        <v>1240</v>
      </c>
      <c r="P286" s="2238"/>
      <c r="Q286" s="957"/>
      <c r="R286" s="957"/>
      <c r="S286" s="957"/>
      <c r="T286" s="957"/>
      <c r="U286" s="957"/>
      <c r="V286" s="957"/>
      <c r="W286" s="957"/>
      <c r="X286" s="957"/>
      <c r="Y286" s="957"/>
      <c r="Z286" s="957"/>
    </row>
    <row r="287" spans="1:26" ht="32.25" customHeight="1" thickBot="1" x14ac:dyDescent="0.3">
      <c r="A287" s="957"/>
      <c r="B287" s="1029" t="s">
        <v>395</v>
      </c>
      <c r="C287" s="2166" t="s">
        <v>719</v>
      </c>
      <c r="D287" s="2167"/>
      <c r="E287" s="2167"/>
      <c r="F287" s="2167"/>
      <c r="G287" s="2168"/>
      <c r="H287" s="2239" t="s">
        <v>1306</v>
      </c>
      <c r="I287" s="2167"/>
      <c r="J287" s="2168"/>
      <c r="K287" s="2205"/>
      <c r="L287" s="2208"/>
      <c r="M287" s="2209"/>
      <c r="N287" s="2210"/>
      <c r="O287" s="2165"/>
      <c r="P287" s="2165"/>
      <c r="Q287" s="957"/>
      <c r="R287" s="957"/>
      <c r="S287" s="957"/>
      <c r="T287" s="957"/>
      <c r="U287" s="957"/>
      <c r="V287" s="957"/>
      <c r="W287" s="957"/>
      <c r="X287" s="957"/>
      <c r="Y287" s="957"/>
      <c r="Z287" s="957"/>
    </row>
    <row r="288" spans="1:26" ht="21.75" customHeight="1" thickBot="1" x14ac:dyDescent="0.3">
      <c r="A288" s="957"/>
      <c r="B288" s="2177" t="s">
        <v>720</v>
      </c>
      <c r="C288" s="2174"/>
      <c r="D288" s="2174"/>
      <c r="E288" s="2174"/>
      <c r="F288" s="2174"/>
      <c r="G288" s="2174"/>
      <c r="H288" s="2174"/>
      <c r="I288" s="2174"/>
      <c r="J288" s="2174"/>
      <c r="K288" s="2174"/>
      <c r="L288" s="2174"/>
      <c r="M288" s="2174"/>
      <c r="N288" s="2174"/>
      <c r="O288" s="2174"/>
      <c r="P288" s="2176"/>
      <c r="Q288" s="957"/>
      <c r="R288" s="957"/>
      <c r="S288" s="957"/>
      <c r="T288" s="957"/>
      <c r="U288" s="957"/>
      <c r="V288" s="957"/>
      <c r="W288" s="957"/>
      <c r="X288" s="957"/>
      <c r="Y288" s="957"/>
      <c r="Z288" s="957"/>
    </row>
    <row r="289" spans="1:26" ht="28.5" customHeight="1" x14ac:dyDescent="0.25">
      <c r="A289" s="957"/>
      <c r="B289" s="1073" t="s">
        <v>721</v>
      </c>
      <c r="C289" s="2230" t="s">
        <v>722</v>
      </c>
      <c r="D289" s="2224"/>
      <c r="E289" s="2224"/>
      <c r="F289" s="2224"/>
      <c r="G289" s="2224"/>
      <c r="H289" s="2231" t="s">
        <v>335</v>
      </c>
      <c r="I289" s="2171"/>
      <c r="J289" s="2171"/>
      <c r="K289" s="2232" t="s">
        <v>446</v>
      </c>
      <c r="L289" s="2233"/>
      <c r="M289" s="2234"/>
      <c r="N289" s="2195"/>
      <c r="O289" s="2236" t="s">
        <v>2779</v>
      </c>
      <c r="P289" s="2236"/>
      <c r="Q289" s="957"/>
      <c r="R289" s="957"/>
      <c r="S289" s="957"/>
      <c r="T289" s="957"/>
      <c r="U289" s="957"/>
      <c r="V289" s="957"/>
      <c r="W289" s="957"/>
      <c r="X289" s="957"/>
      <c r="Y289" s="957"/>
      <c r="Z289" s="957"/>
    </row>
    <row r="290" spans="1:26" ht="30.75" customHeight="1" x14ac:dyDescent="0.25">
      <c r="A290" s="957"/>
      <c r="B290" s="980" t="s">
        <v>395</v>
      </c>
      <c r="C290" s="2230" t="s">
        <v>723</v>
      </c>
      <c r="D290" s="2224"/>
      <c r="E290" s="2224"/>
      <c r="F290" s="2224"/>
      <c r="G290" s="2224"/>
      <c r="H290" s="2180" t="s">
        <v>55</v>
      </c>
      <c r="I290" s="2171"/>
      <c r="J290" s="2179"/>
      <c r="K290" s="2229"/>
      <c r="L290" s="2218"/>
      <c r="M290" s="2235"/>
      <c r="N290" s="2197"/>
      <c r="O290" s="2215"/>
      <c r="P290" s="2215"/>
      <c r="Q290" s="957"/>
      <c r="R290" s="957"/>
      <c r="S290" s="957"/>
      <c r="T290" s="957"/>
      <c r="U290" s="957"/>
      <c r="V290" s="957"/>
      <c r="W290" s="957"/>
      <c r="X290" s="957"/>
      <c r="Y290" s="957"/>
      <c r="Z290" s="957"/>
    </row>
    <row r="291" spans="1:26" ht="39" customHeight="1" x14ac:dyDescent="0.25">
      <c r="A291" s="957"/>
      <c r="B291" s="980" t="s">
        <v>402</v>
      </c>
      <c r="C291" s="2178" t="s">
        <v>724</v>
      </c>
      <c r="D291" s="2171"/>
      <c r="E291" s="2171"/>
      <c r="F291" s="2171"/>
      <c r="G291" s="2179"/>
      <c r="H291" s="2180" t="s">
        <v>1306</v>
      </c>
      <c r="I291" s="2171"/>
      <c r="J291" s="2179"/>
      <c r="K291" s="2229"/>
      <c r="L291" s="2218"/>
      <c r="M291" s="2235"/>
      <c r="N291" s="2197"/>
      <c r="O291" s="2215"/>
      <c r="P291" s="2215"/>
      <c r="Q291" s="957"/>
      <c r="R291" s="957"/>
      <c r="S291" s="957"/>
      <c r="T291" s="957"/>
      <c r="U291" s="957"/>
      <c r="V291" s="957"/>
      <c r="W291" s="957"/>
      <c r="X291" s="957"/>
      <c r="Y291" s="957"/>
      <c r="Z291" s="957"/>
    </row>
    <row r="292" spans="1:26" ht="35.25" customHeight="1" x14ac:dyDescent="0.25">
      <c r="A292" s="957"/>
      <c r="B292" s="1073" t="s">
        <v>725</v>
      </c>
      <c r="C292" s="2227" t="s">
        <v>726</v>
      </c>
      <c r="D292" s="2171"/>
      <c r="E292" s="2171"/>
      <c r="F292" s="2171"/>
      <c r="G292" s="2179"/>
      <c r="H292" s="2180" t="s">
        <v>55</v>
      </c>
      <c r="I292" s="2171"/>
      <c r="J292" s="2179"/>
      <c r="K292" s="2229"/>
      <c r="L292" s="2219"/>
      <c r="M292" s="2224"/>
      <c r="N292" s="2221"/>
      <c r="O292" s="2215"/>
      <c r="P292" s="2215"/>
      <c r="Q292" s="957"/>
      <c r="R292" s="957"/>
      <c r="S292" s="957"/>
      <c r="T292" s="957"/>
      <c r="U292" s="957"/>
      <c r="V292" s="957"/>
      <c r="W292" s="957"/>
      <c r="X292" s="957"/>
      <c r="Y292" s="957"/>
      <c r="Z292" s="957"/>
    </row>
    <row r="293" spans="1:26" ht="39" customHeight="1" x14ac:dyDescent="0.25">
      <c r="A293" s="957"/>
      <c r="B293" s="980" t="s">
        <v>395</v>
      </c>
      <c r="C293" s="2178" t="s">
        <v>727</v>
      </c>
      <c r="D293" s="2171"/>
      <c r="E293" s="2171"/>
      <c r="F293" s="2171"/>
      <c r="G293" s="2179"/>
      <c r="H293" s="2180" t="s">
        <v>4159</v>
      </c>
      <c r="I293" s="2171"/>
      <c r="J293" s="2179"/>
      <c r="K293" s="2228" t="s">
        <v>446</v>
      </c>
      <c r="L293" s="2237"/>
      <c r="M293" s="2191"/>
      <c r="N293" s="2207"/>
      <c r="O293" s="2215"/>
      <c r="P293" s="2215"/>
      <c r="Q293" s="957"/>
      <c r="R293" s="957"/>
      <c r="S293" s="957"/>
      <c r="T293" s="957"/>
      <c r="U293" s="957"/>
      <c r="V293" s="957"/>
      <c r="W293" s="957"/>
      <c r="X293" s="957"/>
      <c r="Y293" s="957"/>
      <c r="Z293" s="957"/>
    </row>
    <row r="294" spans="1:26" ht="31.5" customHeight="1" x14ac:dyDescent="0.25">
      <c r="A294" s="957"/>
      <c r="B294" s="975" t="s">
        <v>402</v>
      </c>
      <c r="C294" s="2202" t="s">
        <v>728</v>
      </c>
      <c r="D294" s="2191"/>
      <c r="E294" s="2191"/>
      <c r="F294" s="2191"/>
      <c r="G294" s="2188"/>
      <c r="H294" s="2187" t="s">
        <v>86</v>
      </c>
      <c r="I294" s="2191"/>
      <c r="J294" s="2188"/>
      <c r="K294" s="2229"/>
      <c r="L294" s="2218"/>
      <c r="M294" s="2235"/>
      <c r="N294" s="2197"/>
      <c r="O294" s="2212"/>
      <c r="P294" s="2212"/>
      <c r="Q294" s="957"/>
      <c r="R294" s="957"/>
      <c r="S294" s="957"/>
      <c r="T294" s="957"/>
      <c r="U294" s="957"/>
      <c r="V294" s="957"/>
      <c r="W294" s="957"/>
      <c r="X294" s="957"/>
      <c r="Y294" s="957"/>
      <c r="Z294" s="957"/>
    </row>
    <row r="295" spans="1:26" ht="54" customHeight="1" x14ac:dyDescent="0.25">
      <c r="A295" s="957"/>
      <c r="B295" s="2222" t="s">
        <v>729</v>
      </c>
      <c r="C295" s="2171"/>
      <c r="D295" s="2171"/>
      <c r="E295" s="2171"/>
      <c r="F295" s="2171"/>
      <c r="G295" s="2171"/>
      <c r="H295" s="2171"/>
      <c r="I295" s="2171"/>
      <c r="J295" s="2171"/>
      <c r="K295" s="2171"/>
      <c r="L295" s="2171"/>
      <c r="M295" s="2171"/>
      <c r="N295" s="2172"/>
      <c r="O295" s="1115"/>
      <c r="P295" s="1115"/>
      <c r="Q295" s="957"/>
      <c r="R295" s="957"/>
      <c r="S295" s="957"/>
      <c r="T295" s="957"/>
      <c r="U295" s="957"/>
      <c r="V295" s="957"/>
      <c r="W295" s="957"/>
      <c r="X295" s="957"/>
      <c r="Y295" s="957"/>
      <c r="Z295" s="957"/>
    </row>
    <row r="296" spans="1:26" ht="114.75" customHeight="1" x14ac:dyDescent="0.25">
      <c r="A296" s="957"/>
      <c r="B296" s="1002" t="s">
        <v>730</v>
      </c>
      <c r="C296" s="2223" t="s">
        <v>731</v>
      </c>
      <c r="D296" s="2224"/>
      <c r="E296" s="2224"/>
      <c r="F296" s="2224"/>
      <c r="G296" s="2224"/>
      <c r="H296" s="2224"/>
      <c r="I296" s="2224"/>
      <c r="J296" s="2224"/>
      <c r="K296" s="2224"/>
      <c r="L296" s="2224"/>
      <c r="M296" s="2224"/>
      <c r="N296" s="2221"/>
      <c r="O296" s="2211" t="s">
        <v>1240</v>
      </c>
      <c r="P296" s="2211"/>
      <c r="Q296" s="957"/>
      <c r="R296" s="957"/>
      <c r="S296" s="957"/>
      <c r="T296" s="957"/>
      <c r="U296" s="957"/>
      <c r="V296" s="957"/>
      <c r="W296" s="957"/>
      <c r="X296" s="957"/>
      <c r="Y296" s="957"/>
      <c r="Z296" s="957"/>
    </row>
    <row r="297" spans="1:26" ht="39.75" customHeight="1" x14ac:dyDescent="0.25">
      <c r="A297" s="1041"/>
      <c r="B297" s="1116" t="s">
        <v>395</v>
      </c>
      <c r="C297" s="2216" t="s">
        <v>732</v>
      </c>
      <c r="D297" s="2191"/>
      <c r="E297" s="2191"/>
      <c r="F297" s="2191"/>
      <c r="G297" s="2191"/>
      <c r="H297" s="2191"/>
      <c r="I297" s="2191"/>
      <c r="J297" s="2191"/>
      <c r="K297" s="2191"/>
      <c r="L297" s="2217" t="s">
        <v>446</v>
      </c>
      <c r="M297" s="2220"/>
      <c r="N297" s="2207"/>
      <c r="O297" s="2215"/>
      <c r="P297" s="2215"/>
      <c r="Q297" s="957"/>
      <c r="R297" s="957"/>
      <c r="S297" s="957"/>
      <c r="T297" s="957"/>
      <c r="U297" s="957"/>
      <c r="V297" s="957"/>
      <c r="W297" s="957"/>
      <c r="X297" s="957"/>
      <c r="Y297" s="957"/>
      <c r="Z297" s="957"/>
    </row>
    <row r="298" spans="1:26" ht="19.5" customHeight="1" x14ac:dyDescent="0.25">
      <c r="A298" s="1041"/>
      <c r="B298" s="1116"/>
      <c r="C298" s="1082" t="s">
        <v>419</v>
      </c>
      <c r="D298" s="2178" t="s">
        <v>733</v>
      </c>
      <c r="E298" s="2171"/>
      <c r="F298" s="2171"/>
      <c r="G298" s="2171"/>
      <c r="H298" s="2171"/>
      <c r="I298" s="2179"/>
      <c r="J298" s="2180" t="s">
        <v>2246</v>
      </c>
      <c r="K298" s="2179"/>
      <c r="L298" s="2218"/>
      <c r="M298" s="2218"/>
      <c r="N298" s="2197"/>
      <c r="O298" s="2215"/>
      <c r="P298" s="2215"/>
      <c r="Q298" s="957"/>
      <c r="R298" s="957"/>
      <c r="S298" s="957"/>
      <c r="T298" s="957"/>
      <c r="U298" s="957"/>
      <c r="V298" s="957"/>
      <c r="W298" s="957"/>
      <c r="X298" s="957"/>
      <c r="Y298" s="957"/>
      <c r="Z298" s="957"/>
    </row>
    <row r="299" spans="1:26" ht="19.5" customHeight="1" x14ac:dyDescent="0.25">
      <c r="A299" s="1041"/>
      <c r="B299" s="1116"/>
      <c r="C299" s="1116" t="s">
        <v>509</v>
      </c>
      <c r="D299" s="2202" t="s">
        <v>734</v>
      </c>
      <c r="E299" s="2191"/>
      <c r="F299" s="2191"/>
      <c r="G299" s="2191"/>
      <c r="H299" s="2191"/>
      <c r="I299" s="2188"/>
      <c r="J299" s="2214" t="s">
        <v>335</v>
      </c>
      <c r="K299" s="2179"/>
      <c r="L299" s="2218"/>
      <c r="M299" s="2218"/>
      <c r="N299" s="2197"/>
      <c r="O299" s="2215"/>
      <c r="P299" s="2215"/>
      <c r="Q299" s="957"/>
      <c r="R299" s="957"/>
      <c r="S299" s="957"/>
      <c r="T299" s="957"/>
      <c r="U299" s="957"/>
      <c r="V299" s="957"/>
      <c r="W299" s="957"/>
      <c r="X299" s="957"/>
      <c r="Y299" s="957"/>
      <c r="Z299" s="957"/>
    </row>
    <row r="300" spans="1:26" ht="19.5" customHeight="1" x14ac:dyDescent="0.25">
      <c r="A300" s="1041"/>
      <c r="B300" s="1116"/>
      <c r="C300" s="1116" t="s">
        <v>511</v>
      </c>
      <c r="D300" s="2200" t="s">
        <v>735</v>
      </c>
      <c r="E300" s="2171"/>
      <c r="F300" s="2171"/>
      <c r="G300" s="2171"/>
      <c r="H300" s="2180"/>
      <c r="I300" s="2171"/>
      <c r="J300" s="2171"/>
      <c r="K300" s="2179"/>
      <c r="L300" s="2218"/>
      <c r="M300" s="2218"/>
      <c r="N300" s="2197"/>
      <c r="O300" s="2215"/>
      <c r="P300" s="2215"/>
      <c r="Q300" s="957"/>
      <c r="R300" s="957"/>
      <c r="S300" s="957"/>
      <c r="T300" s="957"/>
      <c r="U300" s="957"/>
      <c r="V300" s="957"/>
      <c r="W300" s="957"/>
      <c r="X300" s="957"/>
      <c r="Y300" s="957"/>
      <c r="Z300" s="957"/>
    </row>
    <row r="301" spans="1:26" ht="19.5" customHeight="1" x14ac:dyDescent="0.25">
      <c r="A301" s="1041"/>
      <c r="B301" s="1116"/>
      <c r="C301" s="1116" t="s">
        <v>513</v>
      </c>
      <c r="D301" s="2200" t="s">
        <v>736</v>
      </c>
      <c r="E301" s="2171"/>
      <c r="F301" s="2171"/>
      <c r="G301" s="2171"/>
      <c r="H301" s="2171"/>
      <c r="I301" s="2171"/>
      <c r="J301" s="2180" t="s">
        <v>351</v>
      </c>
      <c r="K301" s="2179"/>
      <c r="L301" s="2218"/>
      <c r="M301" s="2218"/>
      <c r="N301" s="2197"/>
      <c r="O301" s="2215"/>
      <c r="P301" s="2215"/>
      <c r="Q301" s="957"/>
      <c r="R301" s="957"/>
      <c r="S301" s="957"/>
      <c r="T301" s="957"/>
      <c r="U301" s="957"/>
      <c r="V301" s="957"/>
      <c r="W301" s="957"/>
      <c r="X301" s="957"/>
      <c r="Y301" s="957"/>
      <c r="Z301" s="957"/>
    </row>
    <row r="302" spans="1:26" ht="34.5" customHeight="1" x14ac:dyDescent="0.25">
      <c r="A302" s="1041"/>
      <c r="B302" s="1116" t="s">
        <v>402</v>
      </c>
      <c r="C302" s="2202" t="s">
        <v>574</v>
      </c>
      <c r="D302" s="2191"/>
      <c r="E302" s="2191"/>
      <c r="F302" s="2191"/>
      <c r="G302" s="2191"/>
      <c r="H302" s="2191"/>
      <c r="I302" s="2191"/>
      <c r="J302" s="2191"/>
      <c r="K302" s="2188"/>
      <c r="L302" s="2218"/>
      <c r="M302" s="2218"/>
      <c r="N302" s="2197"/>
      <c r="O302" s="2215"/>
      <c r="P302" s="2215"/>
      <c r="Q302" s="957"/>
      <c r="R302" s="957"/>
      <c r="S302" s="957"/>
      <c r="T302" s="957"/>
      <c r="U302" s="957"/>
      <c r="V302" s="957"/>
      <c r="W302" s="957"/>
      <c r="X302" s="957"/>
      <c r="Y302" s="957"/>
      <c r="Z302" s="957"/>
    </row>
    <row r="303" spans="1:26" ht="19.5" customHeight="1" x14ac:dyDescent="0.25">
      <c r="A303" s="1041"/>
      <c r="B303" s="1116"/>
      <c r="C303" s="1116" t="s">
        <v>419</v>
      </c>
      <c r="D303" s="2178" t="s">
        <v>733</v>
      </c>
      <c r="E303" s="2171"/>
      <c r="F303" s="2171"/>
      <c r="G303" s="2171"/>
      <c r="H303" s="2171"/>
      <c r="I303" s="2179"/>
      <c r="J303" s="2180" t="s">
        <v>2246</v>
      </c>
      <c r="K303" s="2179"/>
      <c r="L303" s="2218"/>
      <c r="M303" s="2218"/>
      <c r="N303" s="2197"/>
      <c r="O303" s="2215"/>
      <c r="P303" s="2215"/>
      <c r="Q303" s="957"/>
      <c r="R303" s="957"/>
      <c r="S303" s="957"/>
      <c r="T303" s="957"/>
      <c r="U303" s="957"/>
      <c r="V303" s="957"/>
      <c r="W303" s="957"/>
      <c r="X303" s="957"/>
      <c r="Y303" s="957"/>
      <c r="Z303" s="957"/>
    </row>
    <row r="304" spans="1:26" ht="19.5" customHeight="1" x14ac:dyDescent="0.25">
      <c r="A304" s="1041"/>
      <c r="B304" s="1116"/>
      <c r="C304" s="1116" t="s">
        <v>509</v>
      </c>
      <c r="D304" s="2178" t="s">
        <v>737</v>
      </c>
      <c r="E304" s="2171"/>
      <c r="F304" s="2171"/>
      <c r="G304" s="2171"/>
      <c r="H304" s="2171"/>
      <c r="I304" s="2179"/>
      <c r="J304" s="2226" t="s">
        <v>335</v>
      </c>
      <c r="K304" s="2179"/>
      <c r="L304" s="2218"/>
      <c r="M304" s="2218"/>
      <c r="N304" s="2197"/>
      <c r="O304" s="2215"/>
      <c r="P304" s="2215"/>
      <c r="Q304" s="957"/>
      <c r="R304" s="957"/>
      <c r="S304" s="957"/>
      <c r="T304" s="957"/>
      <c r="U304" s="957"/>
      <c r="V304" s="957"/>
      <c r="W304" s="957"/>
      <c r="X304" s="957"/>
      <c r="Y304" s="957"/>
      <c r="Z304" s="957"/>
    </row>
    <row r="305" spans="1:26" ht="19.5" customHeight="1" x14ac:dyDescent="0.25">
      <c r="A305" s="1041"/>
      <c r="B305" s="1116"/>
      <c r="C305" s="1116" t="s">
        <v>511</v>
      </c>
      <c r="D305" s="2216" t="s">
        <v>735</v>
      </c>
      <c r="E305" s="2191"/>
      <c r="F305" s="2191"/>
      <c r="G305" s="2191"/>
      <c r="H305" s="2187"/>
      <c r="I305" s="2191"/>
      <c r="J305" s="2191"/>
      <c r="K305" s="2188"/>
      <c r="L305" s="2218"/>
      <c r="M305" s="2218"/>
      <c r="N305" s="2197"/>
      <c r="O305" s="2215"/>
      <c r="P305" s="2215"/>
      <c r="Q305" s="957"/>
      <c r="R305" s="957"/>
      <c r="S305" s="957"/>
      <c r="T305" s="957"/>
      <c r="U305" s="957"/>
      <c r="V305" s="957"/>
      <c r="W305" s="957"/>
      <c r="X305" s="957"/>
      <c r="Y305" s="957"/>
      <c r="Z305" s="957"/>
    </row>
    <row r="306" spans="1:26" ht="19.5" customHeight="1" x14ac:dyDescent="0.25">
      <c r="A306" s="1041"/>
      <c r="B306" s="1116"/>
      <c r="C306" s="1116" t="s">
        <v>513</v>
      </c>
      <c r="D306" s="2200" t="s">
        <v>738</v>
      </c>
      <c r="E306" s="2171"/>
      <c r="F306" s="2171"/>
      <c r="G306" s="2171"/>
      <c r="H306" s="2171"/>
      <c r="I306" s="2171"/>
      <c r="J306" s="2180" t="s">
        <v>351</v>
      </c>
      <c r="K306" s="2179"/>
      <c r="L306" s="2218"/>
      <c r="M306" s="2218"/>
      <c r="N306" s="2197"/>
      <c r="O306" s="2215"/>
      <c r="P306" s="2215"/>
      <c r="Q306" s="957"/>
      <c r="R306" s="957"/>
      <c r="S306" s="957"/>
      <c r="T306" s="957"/>
      <c r="U306" s="957"/>
      <c r="V306" s="957"/>
      <c r="W306" s="957"/>
      <c r="X306" s="957"/>
      <c r="Y306" s="957"/>
      <c r="Z306" s="957"/>
    </row>
    <row r="307" spans="1:26" ht="39.75" customHeight="1" x14ac:dyDescent="0.25">
      <c r="A307" s="1041"/>
      <c r="B307" s="1116" t="s">
        <v>404</v>
      </c>
      <c r="C307" s="2178" t="s">
        <v>739</v>
      </c>
      <c r="D307" s="2171"/>
      <c r="E307" s="2171"/>
      <c r="F307" s="2171"/>
      <c r="G307" s="2171"/>
      <c r="H307" s="2171"/>
      <c r="I307" s="2171"/>
      <c r="J307" s="2171"/>
      <c r="K307" s="2179"/>
      <c r="L307" s="2218"/>
      <c r="M307" s="2218"/>
      <c r="N307" s="2197"/>
      <c r="O307" s="2215"/>
      <c r="P307" s="2215"/>
      <c r="Q307" s="957"/>
      <c r="R307" s="957"/>
      <c r="S307" s="957"/>
      <c r="T307" s="957"/>
      <c r="U307" s="957"/>
      <c r="V307" s="957"/>
      <c r="W307" s="957"/>
      <c r="X307" s="957"/>
      <c r="Y307" s="957"/>
      <c r="Z307" s="957"/>
    </row>
    <row r="308" spans="1:26" ht="19.5" customHeight="1" x14ac:dyDescent="0.25">
      <c r="A308" s="1041"/>
      <c r="B308" s="975"/>
      <c r="C308" s="1116" t="s">
        <v>419</v>
      </c>
      <c r="D308" s="2178" t="s">
        <v>733</v>
      </c>
      <c r="E308" s="2171"/>
      <c r="F308" s="2171"/>
      <c r="G308" s="2171"/>
      <c r="H308" s="2171"/>
      <c r="I308" s="2179"/>
      <c r="J308" s="2180" t="s">
        <v>2246</v>
      </c>
      <c r="K308" s="2179"/>
      <c r="L308" s="2218"/>
      <c r="M308" s="2218"/>
      <c r="N308" s="2197"/>
      <c r="O308" s="2215"/>
      <c r="P308" s="2215"/>
      <c r="Q308" s="957"/>
      <c r="R308" s="957"/>
      <c r="S308" s="957"/>
      <c r="T308" s="957"/>
      <c r="U308" s="957"/>
      <c r="V308" s="957"/>
      <c r="W308" s="957"/>
      <c r="X308" s="957"/>
      <c r="Y308" s="957"/>
      <c r="Z308" s="957"/>
    </row>
    <row r="309" spans="1:26" ht="19.5" customHeight="1" x14ac:dyDescent="0.25">
      <c r="A309" s="1041"/>
      <c r="B309" s="975"/>
      <c r="C309" s="1116" t="s">
        <v>509</v>
      </c>
      <c r="D309" s="2178" t="s">
        <v>737</v>
      </c>
      <c r="E309" s="2171"/>
      <c r="F309" s="2171"/>
      <c r="G309" s="2171"/>
      <c r="H309" s="2171"/>
      <c r="I309" s="2179"/>
      <c r="J309" s="2225" t="s">
        <v>335</v>
      </c>
      <c r="K309" s="2179"/>
      <c r="L309" s="2218"/>
      <c r="M309" s="2218"/>
      <c r="N309" s="2197"/>
      <c r="O309" s="2215"/>
      <c r="P309" s="2215"/>
      <c r="Q309" s="957"/>
      <c r="R309" s="957"/>
      <c r="S309" s="957"/>
      <c r="T309" s="957"/>
      <c r="U309" s="957"/>
      <c r="V309" s="957"/>
      <c r="W309" s="957"/>
      <c r="X309" s="957"/>
      <c r="Y309" s="957"/>
      <c r="Z309" s="957"/>
    </row>
    <row r="310" spans="1:26" ht="19.5" customHeight="1" x14ac:dyDescent="0.25">
      <c r="A310" s="1041"/>
      <c r="B310" s="982"/>
      <c r="C310" s="1116" t="s">
        <v>511</v>
      </c>
      <c r="D310" s="2200" t="s">
        <v>735</v>
      </c>
      <c r="E310" s="2171"/>
      <c r="F310" s="2171"/>
      <c r="G310" s="2171"/>
      <c r="H310" s="2180"/>
      <c r="I310" s="2171"/>
      <c r="J310" s="2171"/>
      <c r="K310" s="2179"/>
      <c r="L310" s="2218"/>
      <c r="M310" s="2218"/>
      <c r="N310" s="2197"/>
      <c r="O310" s="2215"/>
      <c r="P310" s="2215"/>
      <c r="Q310" s="957"/>
      <c r="R310" s="957"/>
      <c r="S310" s="957"/>
      <c r="T310" s="957"/>
      <c r="U310" s="957"/>
      <c r="V310" s="957"/>
      <c r="W310" s="957"/>
      <c r="X310" s="957"/>
      <c r="Y310" s="957"/>
      <c r="Z310" s="957"/>
    </row>
    <row r="311" spans="1:26" ht="19.5" customHeight="1" x14ac:dyDescent="0.25">
      <c r="A311" s="1041"/>
      <c r="B311" s="975"/>
      <c r="C311" s="1116" t="s">
        <v>513</v>
      </c>
      <c r="D311" s="2200" t="s">
        <v>740</v>
      </c>
      <c r="E311" s="2171"/>
      <c r="F311" s="2171"/>
      <c r="G311" s="2171"/>
      <c r="H311" s="2171"/>
      <c r="I311" s="2171"/>
      <c r="J311" s="2180" t="s">
        <v>351</v>
      </c>
      <c r="K311" s="2179"/>
      <c r="L311" s="2218"/>
      <c r="M311" s="2218"/>
      <c r="N311" s="2197"/>
      <c r="O311" s="2215"/>
      <c r="P311" s="2215"/>
      <c r="Q311" s="957"/>
      <c r="R311" s="957"/>
      <c r="S311" s="957"/>
      <c r="T311" s="957"/>
      <c r="U311" s="957"/>
      <c r="V311" s="957"/>
      <c r="W311" s="957"/>
      <c r="X311" s="957"/>
      <c r="Y311" s="957"/>
      <c r="Z311" s="957"/>
    </row>
    <row r="312" spans="1:26" ht="39.75" customHeight="1" x14ac:dyDescent="0.25">
      <c r="A312" s="1041"/>
      <c r="B312" s="975" t="s">
        <v>406</v>
      </c>
      <c r="C312" s="2178" t="s">
        <v>577</v>
      </c>
      <c r="D312" s="2171"/>
      <c r="E312" s="2171"/>
      <c r="F312" s="2171"/>
      <c r="G312" s="2171"/>
      <c r="H312" s="2171"/>
      <c r="I312" s="2171"/>
      <c r="J312" s="2171"/>
      <c r="K312" s="2179"/>
      <c r="L312" s="2218"/>
      <c r="M312" s="2218"/>
      <c r="N312" s="2197"/>
      <c r="O312" s="2215"/>
      <c r="P312" s="2215"/>
      <c r="Q312" s="957"/>
      <c r="R312" s="957"/>
      <c r="S312" s="957"/>
      <c r="T312" s="957"/>
      <c r="U312" s="957"/>
      <c r="V312" s="957"/>
      <c r="W312" s="957"/>
      <c r="X312" s="957"/>
      <c r="Y312" s="957"/>
      <c r="Z312" s="957"/>
    </row>
    <row r="313" spans="1:26" ht="19.5" customHeight="1" x14ac:dyDescent="0.25">
      <c r="A313" s="1041"/>
      <c r="B313" s="975"/>
      <c r="C313" s="1116" t="s">
        <v>419</v>
      </c>
      <c r="D313" s="2178" t="s">
        <v>733</v>
      </c>
      <c r="E313" s="2171"/>
      <c r="F313" s="2171"/>
      <c r="G313" s="2171"/>
      <c r="H313" s="2171"/>
      <c r="I313" s="2179"/>
      <c r="J313" s="2180" t="s">
        <v>2246</v>
      </c>
      <c r="K313" s="2179"/>
      <c r="L313" s="2218"/>
      <c r="M313" s="2218"/>
      <c r="N313" s="2197"/>
      <c r="O313" s="2215"/>
      <c r="P313" s="2215"/>
      <c r="Q313" s="957"/>
      <c r="R313" s="957"/>
      <c r="S313" s="957"/>
      <c r="T313" s="957"/>
      <c r="U313" s="957"/>
      <c r="V313" s="957"/>
      <c r="W313" s="957"/>
      <c r="X313" s="957"/>
      <c r="Y313" s="957"/>
      <c r="Z313" s="957"/>
    </row>
    <row r="314" spans="1:26" ht="19.5" customHeight="1" x14ac:dyDescent="0.25">
      <c r="A314" s="1041"/>
      <c r="B314" s="975"/>
      <c r="C314" s="1116" t="s">
        <v>509</v>
      </c>
      <c r="D314" s="2178" t="s">
        <v>737</v>
      </c>
      <c r="E314" s="2171"/>
      <c r="F314" s="2171"/>
      <c r="G314" s="2171"/>
      <c r="H314" s="2171"/>
      <c r="I314" s="2179"/>
      <c r="J314" s="2214" t="s">
        <v>336</v>
      </c>
      <c r="K314" s="2179"/>
      <c r="L314" s="2218"/>
      <c r="M314" s="2218"/>
      <c r="N314" s="2197"/>
      <c r="O314" s="2215"/>
      <c r="P314" s="2215"/>
      <c r="Q314" s="957"/>
      <c r="R314" s="957"/>
      <c r="S314" s="957"/>
      <c r="T314" s="957"/>
      <c r="U314" s="957"/>
      <c r="V314" s="957"/>
      <c r="W314" s="957"/>
      <c r="X314" s="957"/>
      <c r="Y314" s="957"/>
      <c r="Z314" s="957"/>
    </row>
    <row r="315" spans="1:26" ht="19.5" customHeight="1" x14ac:dyDescent="0.25">
      <c r="A315" s="1041"/>
      <c r="B315" s="982"/>
      <c r="C315" s="1116" t="s">
        <v>511</v>
      </c>
      <c r="D315" s="2200" t="s">
        <v>735</v>
      </c>
      <c r="E315" s="2171"/>
      <c r="F315" s="2171"/>
      <c r="G315" s="2171"/>
      <c r="H315" s="2180"/>
      <c r="I315" s="2171"/>
      <c r="J315" s="2171"/>
      <c r="K315" s="2179"/>
      <c r="L315" s="2218"/>
      <c r="M315" s="2218"/>
      <c r="N315" s="2197"/>
      <c r="O315" s="2215"/>
      <c r="P315" s="2215"/>
      <c r="Q315" s="957"/>
      <c r="R315" s="957"/>
      <c r="S315" s="957"/>
      <c r="T315" s="957"/>
      <c r="U315" s="957"/>
      <c r="V315" s="957"/>
      <c r="W315" s="957"/>
      <c r="X315" s="957"/>
      <c r="Y315" s="957"/>
      <c r="Z315" s="957"/>
    </row>
    <row r="316" spans="1:26" ht="19.5" customHeight="1" x14ac:dyDescent="0.25">
      <c r="A316" s="1041"/>
      <c r="B316" s="975"/>
      <c r="C316" s="1116" t="s">
        <v>513</v>
      </c>
      <c r="D316" s="2200" t="s">
        <v>741</v>
      </c>
      <c r="E316" s="2171"/>
      <c r="F316" s="2171"/>
      <c r="G316" s="2171"/>
      <c r="H316" s="2171"/>
      <c r="I316" s="2171"/>
      <c r="J316" s="2180">
        <v>0</v>
      </c>
      <c r="K316" s="2179"/>
      <c r="L316" s="2218"/>
      <c r="M316" s="2218"/>
      <c r="N316" s="2197"/>
      <c r="O316" s="2215"/>
      <c r="P316" s="2215"/>
      <c r="Q316" s="957"/>
      <c r="R316" s="957"/>
      <c r="S316" s="957"/>
      <c r="T316" s="957"/>
      <c r="U316" s="957"/>
      <c r="V316" s="957"/>
      <c r="W316" s="957"/>
      <c r="X316" s="957"/>
      <c r="Y316" s="957"/>
      <c r="Z316" s="957"/>
    </row>
    <row r="317" spans="1:26" ht="39.75" customHeight="1" x14ac:dyDescent="0.25">
      <c r="A317" s="1041"/>
      <c r="B317" s="975" t="s">
        <v>409</v>
      </c>
      <c r="C317" s="2178" t="s">
        <v>578</v>
      </c>
      <c r="D317" s="2171"/>
      <c r="E317" s="2171"/>
      <c r="F317" s="2171"/>
      <c r="G317" s="2171"/>
      <c r="H317" s="2171"/>
      <c r="I317" s="2171"/>
      <c r="J317" s="2171"/>
      <c r="K317" s="2179"/>
      <c r="L317" s="2218"/>
      <c r="M317" s="2218"/>
      <c r="N317" s="2197"/>
      <c r="O317" s="2215"/>
      <c r="P317" s="2215"/>
      <c r="Q317" s="957"/>
      <c r="R317" s="957"/>
      <c r="S317" s="957"/>
      <c r="T317" s="957"/>
      <c r="U317" s="957"/>
      <c r="V317" s="957"/>
      <c r="W317" s="957"/>
      <c r="X317" s="957"/>
      <c r="Y317" s="957"/>
      <c r="Z317" s="957"/>
    </row>
    <row r="318" spans="1:26" ht="19.5" customHeight="1" x14ac:dyDescent="0.25">
      <c r="A318" s="1041"/>
      <c r="B318" s="975"/>
      <c r="C318" s="1117" t="s">
        <v>419</v>
      </c>
      <c r="D318" s="2178" t="s">
        <v>733</v>
      </c>
      <c r="E318" s="2171"/>
      <c r="F318" s="2171"/>
      <c r="G318" s="2171"/>
      <c r="H318" s="2171"/>
      <c r="I318" s="2179"/>
      <c r="J318" s="2180" t="s">
        <v>2246</v>
      </c>
      <c r="K318" s="2179"/>
      <c r="L318" s="2218"/>
      <c r="M318" s="2218"/>
      <c r="N318" s="2197"/>
      <c r="O318" s="2215"/>
      <c r="P318" s="2215"/>
      <c r="Q318" s="957"/>
      <c r="R318" s="957"/>
      <c r="S318" s="957"/>
      <c r="T318" s="957"/>
      <c r="U318" s="957"/>
      <c r="V318" s="957"/>
      <c r="W318" s="957"/>
      <c r="X318" s="957"/>
      <c r="Y318" s="957"/>
      <c r="Z318" s="957"/>
    </row>
    <row r="319" spans="1:26" ht="19.5" customHeight="1" x14ac:dyDescent="0.25">
      <c r="A319" s="1041"/>
      <c r="B319" s="975"/>
      <c r="C319" s="1116" t="s">
        <v>509</v>
      </c>
      <c r="D319" s="2178" t="s">
        <v>737</v>
      </c>
      <c r="E319" s="2171"/>
      <c r="F319" s="2171"/>
      <c r="G319" s="2171"/>
      <c r="H319" s="2171"/>
      <c r="I319" s="2179"/>
      <c r="J319" s="2214" t="s">
        <v>2652</v>
      </c>
      <c r="K319" s="2179"/>
      <c r="L319" s="2218"/>
      <c r="M319" s="2218"/>
      <c r="N319" s="2197"/>
      <c r="O319" s="2215"/>
      <c r="P319" s="2215"/>
      <c r="Q319" s="957"/>
      <c r="R319" s="957"/>
      <c r="S319" s="957"/>
      <c r="T319" s="957"/>
      <c r="U319" s="957"/>
      <c r="V319" s="957"/>
      <c r="W319" s="957"/>
      <c r="X319" s="957"/>
      <c r="Y319" s="957"/>
      <c r="Z319" s="957"/>
    </row>
    <row r="320" spans="1:26" ht="19.5" customHeight="1" x14ac:dyDescent="0.25">
      <c r="A320" s="1041"/>
      <c r="B320" s="982"/>
      <c r="C320" s="1116" t="s">
        <v>511</v>
      </c>
      <c r="D320" s="2200" t="s">
        <v>735</v>
      </c>
      <c r="E320" s="2171"/>
      <c r="F320" s="2171"/>
      <c r="G320" s="2171"/>
      <c r="H320" s="2180"/>
      <c r="I320" s="2171"/>
      <c r="J320" s="2171"/>
      <c r="K320" s="2179"/>
      <c r="L320" s="2218"/>
      <c r="M320" s="2218"/>
      <c r="N320" s="2197"/>
      <c r="O320" s="2215"/>
      <c r="P320" s="2215"/>
      <c r="Q320" s="957"/>
      <c r="R320" s="957"/>
      <c r="S320" s="957"/>
      <c r="T320" s="957"/>
      <c r="U320" s="957"/>
      <c r="V320" s="957"/>
      <c r="W320" s="957"/>
      <c r="X320" s="957"/>
      <c r="Y320" s="957"/>
      <c r="Z320" s="957"/>
    </row>
    <row r="321" spans="1:26" ht="19.5" customHeight="1" x14ac:dyDescent="0.25">
      <c r="A321" s="1041"/>
      <c r="B321" s="975"/>
      <c r="C321" s="1116" t="s">
        <v>513</v>
      </c>
      <c r="D321" s="2200" t="s">
        <v>741</v>
      </c>
      <c r="E321" s="2171"/>
      <c r="F321" s="2171"/>
      <c r="G321" s="2171"/>
      <c r="H321" s="2171"/>
      <c r="I321" s="2171"/>
      <c r="J321" s="2180">
        <v>1</v>
      </c>
      <c r="K321" s="2179"/>
      <c r="L321" s="2218"/>
      <c r="M321" s="2218"/>
      <c r="N321" s="2197"/>
      <c r="O321" s="2215"/>
      <c r="P321" s="2215"/>
      <c r="Q321" s="957"/>
      <c r="R321" s="957"/>
      <c r="S321" s="957"/>
      <c r="T321" s="957"/>
      <c r="U321" s="957"/>
      <c r="V321" s="957"/>
      <c r="W321" s="957"/>
      <c r="X321" s="957"/>
      <c r="Y321" s="957"/>
      <c r="Z321" s="957"/>
    </row>
    <row r="322" spans="1:26" ht="25.5" customHeight="1" x14ac:dyDescent="0.25">
      <c r="A322" s="1041"/>
      <c r="B322" s="975" t="s">
        <v>411</v>
      </c>
      <c r="C322" s="2178" t="s">
        <v>121</v>
      </c>
      <c r="D322" s="2171"/>
      <c r="E322" s="2171"/>
      <c r="F322" s="2171"/>
      <c r="G322" s="2171"/>
      <c r="H322" s="2171"/>
      <c r="I322" s="2171"/>
      <c r="J322" s="2171"/>
      <c r="K322" s="2179"/>
      <c r="L322" s="2218"/>
      <c r="M322" s="2218"/>
      <c r="N322" s="2197"/>
      <c r="O322" s="2215"/>
      <c r="P322" s="2215"/>
      <c r="Q322" s="957"/>
      <c r="R322" s="957"/>
      <c r="S322" s="957"/>
      <c r="T322" s="957"/>
      <c r="U322" s="957"/>
      <c r="V322" s="957"/>
      <c r="W322" s="957"/>
      <c r="X322" s="957"/>
      <c r="Y322" s="957"/>
      <c r="Z322" s="957"/>
    </row>
    <row r="323" spans="1:26" ht="35.25" customHeight="1" x14ac:dyDescent="0.25">
      <c r="A323" s="1041"/>
      <c r="B323" s="975"/>
      <c r="C323" s="1117" t="s">
        <v>419</v>
      </c>
      <c r="D323" s="2178" t="s">
        <v>733</v>
      </c>
      <c r="E323" s="2171"/>
      <c r="F323" s="2171"/>
      <c r="G323" s="2171"/>
      <c r="H323" s="2171"/>
      <c r="I323" s="2179"/>
      <c r="J323" s="2180" t="s">
        <v>347</v>
      </c>
      <c r="K323" s="2179"/>
      <c r="L323" s="2218"/>
      <c r="M323" s="2218"/>
      <c r="N323" s="2197"/>
      <c r="O323" s="2215"/>
      <c r="P323" s="2215"/>
      <c r="Q323" s="957"/>
      <c r="R323" s="957"/>
      <c r="S323" s="957"/>
      <c r="T323" s="957"/>
      <c r="U323" s="957"/>
      <c r="V323" s="957"/>
      <c r="W323" s="957"/>
      <c r="X323" s="957"/>
      <c r="Y323" s="957"/>
      <c r="Z323" s="957"/>
    </row>
    <row r="324" spans="1:26" ht="19.5" customHeight="1" x14ac:dyDescent="0.25">
      <c r="A324" s="1041"/>
      <c r="B324" s="975"/>
      <c r="C324" s="1116" t="s">
        <v>509</v>
      </c>
      <c r="D324" s="2178" t="s">
        <v>737</v>
      </c>
      <c r="E324" s="2171"/>
      <c r="F324" s="2171"/>
      <c r="G324" s="2171"/>
      <c r="H324" s="2171"/>
      <c r="I324" s="2179"/>
      <c r="J324" s="2214" t="s">
        <v>335</v>
      </c>
      <c r="K324" s="2179"/>
      <c r="L324" s="2218"/>
      <c r="M324" s="2218"/>
      <c r="N324" s="2197"/>
      <c r="O324" s="2215"/>
      <c r="P324" s="2215"/>
      <c r="Q324" s="957"/>
      <c r="R324" s="957"/>
      <c r="S324" s="957"/>
      <c r="T324" s="957"/>
      <c r="U324" s="957"/>
      <c r="V324" s="957"/>
      <c r="W324" s="957"/>
      <c r="X324" s="957"/>
      <c r="Y324" s="957"/>
      <c r="Z324" s="957"/>
    </row>
    <row r="325" spans="1:26" ht="19.5" customHeight="1" x14ac:dyDescent="0.25">
      <c r="A325" s="1041"/>
      <c r="B325" s="975"/>
      <c r="C325" s="1116" t="s">
        <v>511</v>
      </c>
      <c r="D325" s="2200" t="s">
        <v>735</v>
      </c>
      <c r="E325" s="2171"/>
      <c r="F325" s="2171"/>
      <c r="G325" s="2171"/>
      <c r="H325" s="2180"/>
      <c r="I325" s="2171"/>
      <c r="J325" s="2171"/>
      <c r="K325" s="2179"/>
      <c r="L325" s="2218"/>
      <c r="M325" s="2218"/>
      <c r="N325" s="2197"/>
      <c r="O325" s="2215"/>
      <c r="P325" s="2215"/>
      <c r="Q325" s="957"/>
      <c r="R325" s="957"/>
      <c r="S325" s="957"/>
      <c r="T325" s="957"/>
      <c r="U325" s="957"/>
      <c r="V325" s="957"/>
      <c r="W325" s="957"/>
      <c r="X325" s="957"/>
      <c r="Y325" s="957"/>
      <c r="Z325" s="957"/>
    </row>
    <row r="326" spans="1:26" ht="19.5" customHeight="1" x14ac:dyDescent="0.25">
      <c r="A326" s="1041"/>
      <c r="B326" s="975"/>
      <c r="C326" s="1116" t="s">
        <v>513</v>
      </c>
      <c r="D326" s="2200" t="s">
        <v>742</v>
      </c>
      <c r="E326" s="2171"/>
      <c r="F326" s="2171"/>
      <c r="G326" s="2171"/>
      <c r="H326" s="2171"/>
      <c r="I326" s="2171"/>
      <c r="J326" s="2180" t="s">
        <v>351</v>
      </c>
      <c r="K326" s="2179"/>
      <c r="L326" s="2218"/>
      <c r="M326" s="2218"/>
      <c r="N326" s="2197"/>
      <c r="O326" s="2215"/>
      <c r="P326" s="2215"/>
      <c r="Q326" s="957"/>
      <c r="R326" s="957"/>
      <c r="S326" s="957"/>
      <c r="T326" s="957"/>
      <c r="U326" s="957"/>
      <c r="V326" s="957"/>
      <c r="W326" s="957"/>
      <c r="X326" s="957"/>
      <c r="Y326" s="957"/>
      <c r="Z326" s="957"/>
    </row>
    <row r="327" spans="1:26" ht="25.5" customHeight="1" x14ac:dyDescent="0.25">
      <c r="A327" s="1041"/>
      <c r="B327" s="975" t="s">
        <v>414</v>
      </c>
      <c r="C327" s="2178" t="s">
        <v>122</v>
      </c>
      <c r="D327" s="2171"/>
      <c r="E327" s="2171"/>
      <c r="F327" s="2171"/>
      <c r="G327" s="2171"/>
      <c r="H327" s="2171"/>
      <c r="I327" s="2171"/>
      <c r="J327" s="2171"/>
      <c r="K327" s="2179"/>
      <c r="L327" s="2218"/>
      <c r="M327" s="2218"/>
      <c r="N327" s="2197"/>
      <c r="O327" s="2215"/>
      <c r="P327" s="2215"/>
      <c r="Q327" s="957"/>
      <c r="R327" s="957"/>
      <c r="S327" s="957"/>
      <c r="T327" s="957"/>
      <c r="U327" s="957"/>
      <c r="V327" s="957"/>
      <c r="W327" s="957"/>
      <c r="X327" s="957"/>
      <c r="Y327" s="957"/>
      <c r="Z327" s="957"/>
    </row>
    <row r="328" spans="1:26" ht="36" customHeight="1" x14ac:dyDescent="0.25">
      <c r="A328" s="1041"/>
      <c r="B328" s="975"/>
      <c r="C328" s="1117" t="s">
        <v>419</v>
      </c>
      <c r="D328" s="2178" t="s">
        <v>733</v>
      </c>
      <c r="E328" s="2171"/>
      <c r="F328" s="2171"/>
      <c r="G328" s="2171"/>
      <c r="H328" s="2171"/>
      <c r="I328" s="2179"/>
      <c r="J328" s="2180" t="s">
        <v>347</v>
      </c>
      <c r="K328" s="2179"/>
      <c r="L328" s="2218"/>
      <c r="M328" s="2218"/>
      <c r="N328" s="2197"/>
      <c r="O328" s="2215"/>
      <c r="P328" s="2215"/>
      <c r="Q328" s="957"/>
      <c r="R328" s="957"/>
      <c r="S328" s="957"/>
      <c r="T328" s="957"/>
      <c r="U328" s="957"/>
      <c r="V328" s="957"/>
      <c r="W328" s="957"/>
      <c r="X328" s="957"/>
      <c r="Y328" s="957"/>
      <c r="Z328" s="957"/>
    </row>
    <row r="329" spans="1:26" ht="19.5" customHeight="1" x14ac:dyDescent="0.25">
      <c r="A329" s="1041"/>
      <c r="B329" s="975"/>
      <c r="C329" s="1116" t="s">
        <v>509</v>
      </c>
      <c r="D329" s="2178" t="s">
        <v>737</v>
      </c>
      <c r="E329" s="2171"/>
      <c r="F329" s="2171"/>
      <c r="G329" s="2171"/>
      <c r="H329" s="2171"/>
      <c r="I329" s="2179"/>
      <c r="J329" s="2214" t="s">
        <v>1179</v>
      </c>
      <c r="K329" s="2179"/>
      <c r="L329" s="2218"/>
      <c r="M329" s="2218"/>
      <c r="N329" s="2197"/>
      <c r="O329" s="2215"/>
      <c r="P329" s="2215"/>
      <c r="Q329" s="957"/>
      <c r="R329" s="957"/>
      <c r="S329" s="957"/>
      <c r="T329" s="957"/>
      <c r="U329" s="957"/>
      <c r="V329" s="957"/>
      <c r="W329" s="957"/>
      <c r="X329" s="957"/>
      <c r="Y329" s="957"/>
      <c r="Z329" s="957"/>
    </row>
    <row r="330" spans="1:26" ht="19.5" customHeight="1" x14ac:dyDescent="0.25">
      <c r="A330" s="1041"/>
      <c r="B330" s="975"/>
      <c r="C330" s="1116" t="s">
        <v>511</v>
      </c>
      <c r="D330" s="2200" t="s">
        <v>735</v>
      </c>
      <c r="E330" s="2171"/>
      <c r="F330" s="2171"/>
      <c r="G330" s="2171"/>
      <c r="H330" s="2180"/>
      <c r="I330" s="2171"/>
      <c r="J330" s="2171"/>
      <c r="K330" s="2179"/>
      <c r="L330" s="2218"/>
      <c r="M330" s="2218"/>
      <c r="N330" s="2197"/>
      <c r="O330" s="2215"/>
      <c r="P330" s="2215"/>
      <c r="Q330" s="957"/>
      <c r="R330" s="957"/>
      <c r="S330" s="957"/>
      <c r="T330" s="957"/>
      <c r="U330" s="957"/>
      <c r="V330" s="957"/>
      <c r="W330" s="957"/>
      <c r="X330" s="957"/>
      <c r="Y330" s="957"/>
      <c r="Z330" s="957"/>
    </row>
    <row r="331" spans="1:26" ht="19.5" customHeight="1" x14ac:dyDescent="0.25">
      <c r="A331" s="1041"/>
      <c r="B331" s="975"/>
      <c r="C331" s="1116" t="s">
        <v>513</v>
      </c>
      <c r="D331" s="2200" t="s">
        <v>743</v>
      </c>
      <c r="E331" s="2171"/>
      <c r="F331" s="2171"/>
      <c r="G331" s="2171"/>
      <c r="H331" s="2171"/>
      <c r="I331" s="2171"/>
      <c r="J331" s="2180">
        <v>0</v>
      </c>
      <c r="K331" s="2179"/>
      <c r="L331" s="2218"/>
      <c r="M331" s="2218"/>
      <c r="N331" s="2197"/>
      <c r="O331" s="2215"/>
      <c r="P331" s="2215"/>
      <c r="Q331" s="957"/>
      <c r="R331" s="957"/>
      <c r="S331" s="957"/>
      <c r="T331" s="957"/>
      <c r="U331" s="957"/>
      <c r="V331" s="957"/>
      <c r="W331" s="957"/>
      <c r="X331" s="957"/>
      <c r="Y331" s="957"/>
      <c r="Z331" s="957"/>
    </row>
    <row r="332" spans="1:26" ht="35.25" customHeight="1" x14ac:dyDescent="0.25">
      <c r="A332" s="1041"/>
      <c r="B332" s="982" t="s">
        <v>417</v>
      </c>
      <c r="C332" s="2178" t="s">
        <v>744</v>
      </c>
      <c r="D332" s="2171"/>
      <c r="E332" s="2171"/>
      <c r="F332" s="2171"/>
      <c r="G332" s="2171"/>
      <c r="H332" s="2171"/>
      <c r="I332" s="2171"/>
      <c r="J332" s="2171"/>
      <c r="K332" s="2179"/>
      <c r="L332" s="2218"/>
      <c r="M332" s="2218"/>
      <c r="N332" s="2197"/>
      <c r="O332" s="2215"/>
      <c r="P332" s="2215"/>
      <c r="Q332" s="957"/>
      <c r="R332" s="957"/>
      <c r="S332" s="957"/>
      <c r="T332" s="957"/>
      <c r="U332" s="957"/>
      <c r="V332" s="957"/>
      <c r="W332" s="957"/>
      <c r="X332" s="957"/>
      <c r="Y332" s="957"/>
      <c r="Z332" s="957"/>
    </row>
    <row r="333" spans="1:26" ht="32.25" customHeight="1" x14ac:dyDescent="0.25">
      <c r="A333" s="1041"/>
      <c r="B333" s="975"/>
      <c r="C333" s="1117" t="s">
        <v>419</v>
      </c>
      <c r="D333" s="2178" t="s">
        <v>733</v>
      </c>
      <c r="E333" s="2171"/>
      <c r="F333" s="2171"/>
      <c r="G333" s="2171"/>
      <c r="H333" s="2171"/>
      <c r="I333" s="2179"/>
      <c r="J333" s="2180" t="s">
        <v>347</v>
      </c>
      <c r="K333" s="2179"/>
      <c r="L333" s="2218"/>
      <c r="M333" s="2218"/>
      <c r="N333" s="2197"/>
      <c r="O333" s="2215"/>
      <c r="P333" s="2215"/>
      <c r="Q333" s="957"/>
      <c r="R333" s="957"/>
      <c r="S333" s="957"/>
      <c r="T333" s="957"/>
      <c r="U333" s="957"/>
      <c r="V333" s="957"/>
      <c r="W333" s="957"/>
      <c r="X333" s="957"/>
      <c r="Y333" s="957"/>
      <c r="Z333" s="957"/>
    </row>
    <row r="334" spans="1:26" ht="19.5" customHeight="1" x14ac:dyDescent="0.25">
      <c r="A334" s="1041"/>
      <c r="B334" s="975"/>
      <c r="C334" s="1116" t="s">
        <v>509</v>
      </c>
      <c r="D334" s="2178" t="s">
        <v>737</v>
      </c>
      <c r="E334" s="2171"/>
      <c r="F334" s="2171"/>
      <c r="G334" s="2171"/>
      <c r="H334" s="2171"/>
      <c r="I334" s="2179"/>
      <c r="J334" s="2214" t="s">
        <v>1179</v>
      </c>
      <c r="K334" s="2179"/>
      <c r="L334" s="2218"/>
      <c r="M334" s="2218"/>
      <c r="N334" s="2197"/>
      <c r="O334" s="2215"/>
      <c r="P334" s="2215"/>
      <c r="Q334" s="957"/>
      <c r="R334" s="957"/>
      <c r="S334" s="957"/>
      <c r="T334" s="957"/>
      <c r="U334" s="957"/>
      <c r="V334" s="957"/>
      <c r="W334" s="957"/>
      <c r="X334" s="957"/>
      <c r="Y334" s="957"/>
      <c r="Z334" s="957"/>
    </row>
    <row r="335" spans="1:26" ht="19.5" customHeight="1" x14ac:dyDescent="0.25">
      <c r="A335" s="1041"/>
      <c r="B335" s="982"/>
      <c r="C335" s="1082" t="s">
        <v>511</v>
      </c>
      <c r="D335" s="2200" t="s">
        <v>735</v>
      </c>
      <c r="E335" s="2171"/>
      <c r="F335" s="2171"/>
      <c r="G335" s="2171"/>
      <c r="H335" s="2180"/>
      <c r="I335" s="2171"/>
      <c r="J335" s="2171"/>
      <c r="K335" s="2179"/>
      <c r="L335" s="2218"/>
      <c r="M335" s="2218"/>
      <c r="N335" s="2197"/>
      <c r="O335" s="2215"/>
      <c r="P335" s="2215"/>
      <c r="Q335" s="957"/>
      <c r="R335" s="957"/>
      <c r="S335" s="957"/>
      <c r="T335" s="957"/>
      <c r="U335" s="957"/>
      <c r="V335" s="957"/>
      <c r="W335" s="957"/>
      <c r="X335" s="957"/>
      <c r="Y335" s="957"/>
      <c r="Z335" s="957"/>
    </row>
    <row r="336" spans="1:26" ht="19.5" customHeight="1" x14ac:dyDescent="0.25">
      <c r="A336" s="1041"/>
      <c r="B336" s="1116"/>
      <c r="C336" s="1116" t="s">
        <v>513</v>
      </c>
      <c r="D336" s="2200" t="s">
        <v>745</v>
      </c>
      <c r="E336" s="2171"/>
      <c r="F336" s="2171"/>
      <c r="G336" s="2171"/>
      <c r="H336" s="2171"/>
      <c r="I336" s="2171"/>
      <c r="J336" s="2180">
        <v>0</v>
      </c>
      <c r="K336" s="2179"/>
      <c r="L336" s="2219"/>
      <c r="M336" s="2219"/>
      <c r="N336" s="2221"/>
      <c r="O336" s="2212"/>
      <c r="P336" s="2212"/>
      <c r="Q336" s="957"/>
      <c r="R336" s="957"/>
      <c r="S336" s="957"/>
      <c r="T336" s="957"/>
      <c r="U336" s="957"/>
      <c r="V336" s="957"/>
      <c r="W336" s="957"/>
      <c r="X336" s="957"/>
      <c r="Y336" s="957"/>
      <c r="Z336" s="957"/>
    </row>
    <row r="337" spans="1:26" ht="60" customHeight="1" x14ac:dyDescent="0.25">
      <c r="A337" s="1041"/>
      <c r="B337" s="994" t="s">
        <v>746</v>
      </c>
      <c r="C337" s="2200" t="s">
        <v>747</v>
      </c>
      <c r="D337" s="2171"/>
      <c r="E337" s="2171"/>
      <c r="F337" s="2171"/>
      <c r="G337" s="2171"/>
      <c r="H337" s="1011" t="s">
        <v>58</v>
      </c>
      <c r="I337" s="1118" t="s">
        <v>748</v>
      </c>
      <c r="J337" s="2201"/>
      <c r="K337" s="2171"/>
      <c r="L337" s="2171"/>
      <c r="M337" s="2171"/>
      <c r="N337" s="2172"/>
      <c r="O337" s="1114" t="s">
        <v>1240</v>
      </c>
      <c r="P337" s="1114"/>
      <c r="Q337" s="957"/>
      <c r="R337" s="957"/>
      <c r="S337" s="957"/>
      <c r="T337" s="957"/>
      <c r="U337" s="957"/>
      <c r="V337" s="957"/>
      <c r="W337" s="957"/>
      <c r="X337" s="957"/>
      <c r="Y337" s="957"/>
      <c r="Z337" s="957"/>
    </row>
    <row r="338" spans="1:26" ht="87.75" customHeight="1" x14ac:dyDescent="0.25">
      <c r="A338" s="1041"/>
      <c r="B338" s="994" t="s">
        <v>749</v>
      </c>
      <c r="C338" s="2202" t="s">
        <v>750</v>
      </c>
      <c r="D338" s="2191"/>
      <c r="E338" s="2191"/>
      <c r="F338" s="2191"/>
      <c r="G338" s="2188"/>
      <c r="H338" s="1011" t="s">
        <v>55</v>
      </c>
      <c r="I338" s="985" t="s">
        <v>446</v>
      </c>
      <c r="J338" s="2203" t="s">
        <v>4160</v>
      </c>
      <c r="K338" s="2171"/>
      <c r="L338" s="2171"/>
      <c r="M338" s="2171"/>
      <c r="N338" s="2172"/>
      <c r="O338" s="2211" t="s">
        <v>1240</v>
      </c>
      <c r="P338" s="2211"/>
      <c r="Q338" s="957"/>
      <c r="R338" s="957"/>
      <c r="S338" s="957"/>
      <c r="T338" s="957"/>
      <c r="U338" s="957"/>
      <c r="V338" s="957"/>
      <c r="W338" s="957"/>
      <c r="X338" s="957"/>
      <c r="Y338" s="957"/>
      <c r="Z338" s="957"/>
    </row>
    <row r="339" spans="1:26" ht="38.25" customHeight="1" x14ac:dyDescent="0.25">
      <c r="A339" s="1041"/>
      <c r="B339" s="982" t="s">
        <v>395</v>
      </c>
      <c r="C339" s="2202" t="s">
        <v>751</v>
      </c>
      <c r="D339" s="2191"/>
      <c r="E339" s="2191"/>
      <c r="F339" s="2191"/>
      <c r="G339" s="2188"/>
      <c r="H339" s="2213" t="s">
        <v>4161</v>
      </c>
      <c r="I339" s="2171"/>
      <c r="J339" s="2171"/>
      <c r="K339" s="2171"/>
      <c r="L339" s="2171"/>
      <c r="M339" s="2171"/>
      <c r="N339" s="2172"/>
      <c r="O339" s="2212"/>
      <c r="P339" s="2212"/>
      <c r="Q339" s="957"/>
      <c r="R339" s="957"/>
      <c r="S339" s="957"/>
      <c r="T339" s="957"/>
      <c r="U339" s="957"/>
      <c r="V339" s="957"/>
      <c r="W339" s="957"/>
      <c r="X339" s="957"/>
      <c r="Y339" s="957"/>
      <c r="Z339" s="957"/>
    </row>
    <row r="340" spans="1:26" ht="57" customHeight="1" thickBot="1" x14ac:dyDescent="0.3">
      <c r="A340" s="1041"/>
      <c r="B340" s="1083" t="s">
        <v>752</v>
      </c>
      <c r="C340" s="2178" t="s">
        <v>753</v>
      </c>
      <c r="D340" s="2171"/>
      <c r="E340" s="2171"/>
      <c r="F340" s="2171"/>
      <c r="G340" s="2179"/>
      <c r="H340" s="2180" t="s">
        <v>357</v>
      </c>
      <c r="I340" s="2179"/>
      <c r="J340" s="2204" t="s">
        <v>446</v>
      </c>
      <c r="K340" s="2206"/>
      <c r="L340" s="2191"/>
      <c r="M340" s="2191"/>
      <c r="N340" s="2207"/>
      <c r="O340" s="2164" t="s">
        <v>302</v>
      </c>
      <c r="P340" s="2164"/>
      <c r="Q340" s="957"/>
      <c r="R340" s="957"/>
      <c r="S340" s="957"/>
      <c r="T340" s="957"/>
      <c r="U340" s="957"/>
      <c r="V340" s="957"/>
      <c r="W340" s="957"/>
      <c r="X340" s="957"/>
      <c r="Y340" s="957"/>
      <c r="Z340" s="957"/>
    </row>
    <row r="341" spans="1:26" ht="42.75" customHeight="1" thickBot="1" x14ac:dyDescent="0.3">
      <c r="A341" s="1041"/>
      <c r="B341" s="1117" t="s">
        <v>395</v>
      </c>
      <c r="C341" s="2166" t="s">
        <v>754</v>
      </c>
      <c r="D341" s="2167"/>
      <c r="E341" s="2167"/>
      <c r="F341" s="2167"/>
      <c r="G341" s="2168"/>
      <c r="H341" s="2169" t="s">
        <v>3300</v>
      </c>
      <c r="I341" s="2168"/>
      <c r="J341" s="2205"/>
      <c r="K341" s="2208"/>
      <c r="L341" s="2209"/>
      <c r="M341" s="2209"/>
      <c r="N341" s="2210"/>
      <c r="O341" s="2165"/>
      <c r="P341" s="2165"/>
      <c r="Q341" s="957"/>
      <c r="R341" s="957"/>
      <c r="S341" s="957"/>
      <c r="T341" s="957"/>
      <c r="U341" s="957"/>
      <c r="V341" s="957"/>
      <c r="W341" s="957"/>
      <c r="X341" s="957"/>
      <c r="Y341" s="957"/>
      <c r="Z341" s="957"/>
    </row>
    <row r="342" spans="1:26" ht="44.25" customHeight="1" thickBot="1" x14ac:dyDescent="0.3">
      <c r="A342" s="957"/>
      <c r="B342" s="2184" t="s">
        <v>755</v>
      </c>
      <c r="C342" s="2174"/>
      <c r="D342" s="2174"/>
      <c r="E342" s="2174"/>
      <c r="F342" s="2174"/>
      <c r="G342" s="2185"/>
      <c r="H342" s="2173"/>
      <c r="I342" s="2174"/>
      <c r="J342" s="2174"/>
      <c r="K342" s="2174"/>
      <c r="L342" s="2174"/>
      <c r="M342" s="2174"/>
      <c r="N342" s="2174"/>
      <c r="O342" s="2175"/>
      <c r="P342" s="2176"/>
      <c r="Q342" s="957"/>
      <c r="R342" s="957"/>
      <c r="S342" s="957"/>
      <c r="T342" s="957"/>
      <c r="U342" s="957"/>
      <c r="V342" s="957"/>
      <c r="W342" s="957"/>
      <c r="X342" s="957"/>
      <c r="Y342" s="957"/>
      <c r="Z342" s="957"/>
    </row>
    <row r="343" spans="1:26" ht="24" customHeight="1" thickBot="1" x14ac:dyDescent="0.3">
      <c r="A343" s="957"/>
      <c r="B343" s="2177" t="s">
        <v>7</v>
      </c>
      <c r="C343" s="2174"/>
      <c r="D343" s="2174"/>
      <c r="E343" s="2174"/>
      <c r="F343" s="2174"/>
      <c r="G343" s="2174"/>
      <c r="H343" s="2174"/>
      <c r="I343" s="2174"/>
      <c r="J343" s="2174"/>
      <c r="K343" s="2174"/>
      <c r="L343" s="2174"/>
      <c r="M343" s="2174"/>
      <c r="N343" s="2174"/>
      <c r="O343" s="2174"/>
      <c r="P343" s="2176"/>
      <c r="Q343" s="957"/>
      <c r="R343" s="957"/>
      <c r="S343" s="957"/>
      <c r="T343" s="957"/>
      <c r="U343" s="957"/>
      <c r="V343" s="957"/>
      <c r="W343" s="957"/>
      <c r="X343" s="957"/>
      <c r="Y343" s="957"/>
      <c r="Z343" s="957"/>
    </row>
    <row r="344" spans="1:26" ht="37.5" customHeight="1" x14ac:dyDescent="0.25">
      <c r="A344" s="1041"/>
      <c r="B344" s="1083" t="s">
        <v>756</v>
      </c>
      <c r="C344" s="2178" t="s">
        <v>757</v>
      </c>
      <c r="D344" s="2171"/>
      <c r="E344" s="2171"/>
      <c r="F344" s="2171"/>
      <c r="G344" s="2179"/>
      <c r="H344" s="2180" t="s">
        <v>55</v>
      </c>
      <c r="I344" s="2179"/>
      <c r="J344" s="972" t="s">
        <v>446</v>
      </c>
      <c r="K344" s="2181"/>
      <c r="L344" s="2182"/>
      <c r="M344" s="2182"/>
      <c r="N344" s="2183"/>
      <c r="O344" s="2194"/>
      <c r="P344" s="2195"/>
      <c r="Q344" s="957"/>
      <c r="R344" s="957"/>
      <c r="S344" s="957"/>
      <c r="T344" s="957"/>
      <c r="U344" s="957"/>
      <c r="V344" s="957"/>
      <c r="W344" s="957"/>
      <c r="X344" s="957"/>
      <c r="Y344" s="957"/>
      <c r="Z344" s="957"/>
    </row>
    <row r="345" spans="1:26" ht="72.75" customHeight="1" x14ac:dyDescent="0.25">
      <c r="A345" s="1041"/>
      <c r="B345" s="1083" t="s">
        <v>758</v>
      </c>
      <c r="C345" s="2178" t="s">
        <v>759</v>
      </c>
      <c r="D345" s="2171"/>
      <c r="E345" s="2171"/>
      <c r="F345" s="2171"/>
      <c r="G345" s="2179"/>
      <c r="H345" s="2180" t="s">
        <v>4162</v>
      </c>
      <c r="I345" s="2179"/>
      <c r="J345" s="985" t="s">
        <v>446</v>
      </c>
      <c r="K345" s="2170"/>
      <c r="L345" s="2171"/>
      <c r="M345" s="2171"/>
      <c r="N345" s="2172"/>
      <c r="O345" s="2196"/>
      <c r="P345" s="2197"/>
      <c r="Q345" s="957"/>
      <c r="R345" s="957"/>
      <c r="S345" s="957"/>
      <c r="T345" s="957"/>
      <c r="U345" s="957"/>
      <c r="V345" s="957"/>
      <c r="W345" s="957"/>
      <c r="X345" s="957"/>
      <c r="Y345" s="957"/>
      <c r="Z345" s="957"/>
    </row>
    <row r="346" spans="1:26" ht="45" customHeight="1" x14ac:dyDescent="0.25">
      <c r="A346" s="1041"/>
      <c r="B346" s="1083" t="s">
        <v>760</v>
      </c>
      <c r="C346" s="2178" t="s">
        <v>761</v>
      </c>
      <c r="D346" s="2171"/>
      <c r="E346" s="2171"/>
      <c r="F346" s="2171"/>
      <c r="G346" s="2179"/>
      <c r="H346" s="2180" t="s">
        <v>55</v>
      </c>
      <c r="I346" s="2179"/>
      <c r="J346" s="985" t="s">
        <v>446</v>
      </c>
      <c r="K346" s="2170"/>
      <c r="L346" s="2171"/>
      <c r="M346" s="2171"/>
      <c r="N346" s="2172"/>
      <c r="O346" s="2196"/>
      <c r="P346" s="2197"/>
      <c r="Q346" s="957"/>
      <c r="R346" s="957"/>
      <c r="S346" s="957"/>
      <c r="T346" s="957"/>
      <c r="U346" s="957"/>
      <c r="V346" s="957"/>
      <c r="W346" s="957"/>
      <c r="X346" s="957"/>
      <c r="Y346" s="957"/>
      <c r="Z346" s="957"/>
    </row>
    <row r="347" spans="1:26" ht="57" customHeight="1" x14ac:dyDescent="0.25">
      <c r="A347" s="1041"/>
      <c r="B347" s="1083" t="s">
        <v>762</v>
      </c>
      <c r="C347" s="2178" t="s">
        <v>763</v>
      </c>
      <c r="D347" s="2171"/>
      <c r="E347" s="2171"/>
      <c r="F347" s="2171"/>
      <c r="G347" s="2179"/>
      <c r="H347" s="2198" t="s">
        <v>372</v>
      </c>
      <c r="I347" s="2199"/>
      <c r="J347" s="985" t="s">
        <v>446</v>
      </c>
      <c r="K347" s="2170"/>
      <c r="L347" s="2171"/>
      <c r="M347" s="2171"/>
      <c r="N347" s="2172"/>
      <c r="O347" s="2196"/>
      <c r="P347" s="2197"/>
      <c r="Q347" s="957"/>
      <c r="R347" s="957"/>
      <c r="S347" s="957"/>
      <c r="T347" s="957"/>
      <c r="U347" s="957"/>
      <c r="V347" s="957"/>
      <c r="W347" s="957"/>
      <c r="X347" s="957"/>
      <c r="Y347" s="957"/>
      <c r="Z347" s="957"/>
    </row>
    <row r="348" spans="1:26" ht="64.5" customHeight="1" x14ac:dyDescent="0.25">
      <c r="A348" s="1041"/>
      <c r="B348" s="1083" t="s">
        <v>764</v>
      </c>
      <c r="C348" s="2178" t="s">
        <v>765</v>
      </c>
      <c r="D348" s="2171"/>
      <c r="E348" s="2171"/>
      <c r="F348" s="2171"/>
      <c r="G348" s="2179"/>
      <c r="H348" s="2192" t="s">
        <v>1311</v>
      </c>
      <c r="I348" s="2193"/>
      <c r="J348" s="985" t="s">
        <v>446</v>
      </c>
      <c r="K348" s="2170"/>
      <c r="L348" s="2171"/>
      <c r="M348" s="2171"/>
      <c r="N348" s="2172"/>
      <c r="O348" s="2196"/>
      <c r="P348" s="2197"/>
      <c r="Q348" s="957"/>
      <c r="R348" s="957"/>
      <c r="S348" s="957"/>
      <c r="T348" s="957"/>
      <c r="U348" s="957"/>
      <c r="V348" s="957"/>
      <c r="W348" s="957"/>
      <c r="X348" s="957"/>
      <c r="Y348" s="957"/>
      <c r="Z348" s="957"/>
    </row>
    <row r="349" spans="1:26" ht="63.75" customHeight="1" x14ac:dyDescent="0.25">
      <c r="A349" s="1041"/>
      <c r="B349" s="1083" t="s">
        <v>766</v>
      </c>
      <c r="C349" s="2178" t="s">
        <v>767</v>
      </c>
      <c r="D349" s="2171"/>
      <c r="E349" s="2171"/>
      <c r="F349" s="2171"/>
      <c r="G349" s="2179"/>
      <c r="H349" s="2187" t="s">
        <v>3302</v>
      </c>
      <c r="I349" s="2188"/>
      <c r="J349" s="985" t="s">
        <v>446</v>
      </c>
      <c r="K349" s="2170"/>
      <c r="L349" s="2171"/>
      <c r="M349" s="2171"/>
      <c r="N349" s="2172"/>
      <c r="O349" s="2196"/>
      <c r="P349" s="2197"/>
      <c r="Q349" s="957"/>
      <c r="R349" s="957"/>
      <c r="S349" s="957"/>
      <c r="T349" s="957"/>
      <c r="U349" s="957"/>
      <c r="V349" s="957"/>
      <c r="W349" s="957"/>
      <c r="X349" s="957"/>
      <c r="Y349" s="957"/>
      <c r="Z349" s="957"/>
    </row>
    <row r="350" spans="1:26" ht="79.5" customHeight="1" x14ac:dyDescent="0.25">
      <c r="A350" s="1041"/>
      <c r="B350" s="1083" t="s">
        <v>768</v>
      </c>
      <c r="C350" s="2178" t="s">
        <v>769</v>
      </c>
      <c r="D350" s="2171"/>
      <c r="E350" s="2171"/>
      <c r="F350" s="2171"/>
      <c r="G350" s="2179"/>
      <c r="H350" s="2187" t="s">
        <v>4163</v>
      </c>
      <c r="I350" s="2188"/>
      <c r="J350" s="985" t="s">
        <v>446</v>
      </c>
      <c r="K350" s="2170"/>
      <c r="L350" s="2171"/>
      <c r="M350" s="2171"/>
      <c r="N350" s="2172"/>
      <c r="O350" s="2196"/>
      <c r="P350" s="2197"/>
      <c r="Q350" s="957"/>
      <c r="R350" s="957"/>
      <c r="S350" s="957"/>
      <c r="T350" s="957"/>
      <c r="U350" s="957"/>
      <c r="V350" s="957"/>
      <c r="W350" s="957"/>
      <c r="X350" s="957"/>
      <c r="Y350" s="957"/>
      <c r="Z350" s="957"/>
    </row>
    <row r="351" spans="1:26" ht="59.25" customHeight="1" thickBot="1" x14ac:dyDescent="0.3">
      <c r="A351" s="1041"/>
      <c r="B351" s="994" t="s">
        <v>770</v>
      </c>
      <c r="C351" s="2189" t="s">
        <v>771</v>
      </c>
      <c r="D351" s="2167"/>
      <c r="E351" s="2167"/>
      <c r="F351" s="2167"/>
      <c r="G351" s="2167"/>
      <c r="H351" s="2180" t="s">
        <v>222</v>
      </c>
      <c r="I351" s="2179"/>
      <c r="J351" s="1119" t="s">
        <v>446</v>
      </c>
      <c r="K351" s="2190"/>
      <c r="L351" s="2191"/>
      <c r="M351" s="2191"/>
      <c r="N351" s="2191"/>
      <c r="O351" s="2196"/>
      <c r="P351" s="2197"/>
      <c r="Q351" s="957"/>
      <c r="R351" s="957"/>
      <c r="S351" s="957"/>
      <c r="T351" s="957"/>
      <c r="U351" s="957"/>
      <c r="V351" s="957"/>
      <c r="W351" s="957"/>
      <c r="X351" s="957"/>
      <c r="Y351" s="957"/>
      <c r="Z351" s="957"/>
    </row>
    <row r="352" spans="1:26" ht="31.5" customHeight="1" thickBot="1" x14ac:dyDescent="0.45">
      <c r="A352" s="957"/>
      <c r="B352" s="2186" t="s">
        <v>772</v>
      </c>
      <c r="C352" s="2174"/>
      <c r="D352" s="2174"/>
      <c r="E352" s="2174"/>
      <c r="F352" s="2174"/>
      <c r="G352" s="2174"/>
      <c r="H352" s="2174"/>
      <c r="I352" s="2174"/>
      <c r="J352" s="2174"/>
      <c r="K352" s="2174"/>
      <c r="L352" s="2174"/>
      <c r="M352" s="2174"/>
      <c r="N352" s="2174"/>
      <c r="O352" s="2174"/>
      <c r="P352" s="1120"/>
      <c r="Q352" s="957"/>
      <c r="R352" s="957"/>
      <c r="S352" s="957"/>
      <c r="T352" s="957"/>
      <c r="U352" s="957"/>
      <c r="V352" s="957"/>
      <c r="W352" s="957"/>
      <c r="X352" s="957"/>
      <c r="Y352" s="957"/>
      <c r="Z352" s="957"/>
    </row>
    <row r="353" spans="1:26" ht="14.25" customHeight="1" x14ac:dyDescent="0.25">
      <c r="A353" s="957"/>
      <c r="B353" s="957"/>
      <c r="C353" s="957"/>
      <c r="D353" s="957"/>
      <c r="E353" s="957"/>
      <c r="F353" s="957"/>
      <c r="G353" s="957"/>
      <c r="H353" s="957"/>
      <c r="I353" s="957"/>
      <c r="J353" s="957"/>
      <c r="K353" s="957"/>
      <c r="L353" s="957"/>
      <c r="M353" s="957"/>
      <c r="N353" s="957"/>
      <c r="O353" s="957"/>
      <c r="P353" s="957"/>
      <c r="Q353" s="957"/>
      <c r="R353" s="957"/>
      <c r="S353" s="957"/>
      <c r="T353" s="957"/>
      <c r="U353" s="957"/>
      <c r="V353" s="957"/>
      <c r="W353" s="957"/>
      <c r="X353" s="957"/>
      <c r="Y353" s="957"/>
      <c r="Z353" s="957"/>
    </row>
    <row r="354" spans="1:26" ht="14.25" customHeight="1" x14ac:dyDescent="0.25">
      <c r="A354" s="957"/>
      <c r="B354" s="957"/>
      <c r="C354" s="957"/>
      <c r="D354" s="957"/>
      <c r="E354" s="957"/>
      <c r="F354" s="957"/>
      <c r="G354" s="957"/>
      <c r="H354" s="957"/>
      <c r="I354" s="957"/>
      <c r="J354" s="957"/>
      <c r="K354" s="957"/>
      <c r="L354" s="957"/>
      <c r="M354" s="957"/>
      <c r="N354" s="957"/>
      <c r="O354" s="957"/>
      <c r="P354" s="957"/>
      <c r="Q354" s="957"/>
      <c r="R354" s="957"/>
      <c r="S354" s="957"/>
      <c r="T354" s="957"/>
      <c r="U354" s="957"/>
      <c r="V354" s="957"/>
      <c r="W354" s="957"/>
      <c r="X354" s="957"/>
      <c r="Y354" s="957"/>
      <c r="Z354" s="957"/>
    </row>
    <row r="355" spans="1:26" ht="14.25" customHeight="1" x14ac:dyDescent="0.25">
      <c r="A355" s="957"/>
      <c r="B355" s="957"/>
      <c r="C355" s="957"/>
      <c r="D355" s="957"/>
      <c r="E355" s="957"/>
      <c r="F355" s="957"/>
      <c r="G355" s="957"/>
      <c r="H355" s="957"/>
      <c r="I355" s="957"/>
      <c r="J355" s="957"/>
      <c r="K355" s="957"/>
      <c r="L355" s="957"/>
      <c r="M355" s="957"/>
      <c r="N355" s="957"/>
      <c r="O355" s="957"/>
      <c r="P355" s="957"/>
      <c r="Q355" s="957"/>
      <c r="R355" s="957"/>
      <c r="S355" s="957"/>
      <c r="T355" s="957"/>
      <c r="U355" s="957"/>
      <c r="V355" s="957"/>
      <c r="W355" s="957"/>
      <c r="X355" s="957"/>
      <c r="Y355" s="957"/>
      <c r="Z355" s="957"/>
    </row>
    <row r="356" spans="1:26" ht="14.25" customHeight="1" x14ac:dyDescent="0.25">
      <c r="A356" s="957"/>
      <c r="B356" s="957"/>
      <c r="C356" s="957"/>
      <c r="D356" s="957"/>
      <c r="E356" s="957"/>
      <c r="F356" s="957"/>
      <c r="G356" s="957"/>
      <c r="H356" s="957"/>
      <c r="I356" s="957"/>
      <c r="J356" s="957"/>
      <c r="K356" s="957"/>
      <c r="L356" s="957"/>
      <c r="M356" s="957"/>
      <c r="N356" s="957"/>
      <c r="O356" s="957"/>
      <c r="P356" s="957"/>
      <c r="Q356" s="957"/>
      <c r="R356" s="957"/>
      <c r="S356" s="957"/>
      <c r="T356" s="957"/>
      <c r="U356" s="957"/>
      <c r="V356" s="957"/>
      <c r="W356" s="957"/>
      <c r="X356" s="957"/>
      <c r="Y356" s="957"/>
      <c r="Z356" s="957"/>
    </row>
    <row r="357" spans="1:26" ht="14.25" customHeight="1" x14ac:dyDescent="0.25">
      <c r="A357" s="957"/>
      <c r="B357" s="957"/>
      <c r="C357" s="957"/>
      <c r="D357" s="957"/>
      <c r="E357" s="957"/>
      <c r="F357" s="957"/>
      <c r="G357" s="957"/>
      <c r="H357" s="957"/>
      <c r="I357" s="957"/>
      <c r="J357" s="957"/>
      <c r="K357" s="957"/>
      <c r="L357" s="957"/>
      <c r="M357" s="957"/>
      <c r="N357" s="957"/>
      <c r="O357" s="957"/>
      <c r="P357" s="957"/>
      <c r="Q357" s="957"/>
      <c r="R357" s="957"/>
      <c r="S357" s="957"/>
      <c r="T357" s="957"/>
      <c r="U357" s="957"/>
      <c r="V357" s="957"/>
      <c r="W357" s="957"/>
      <c r="X357" s="957"/>
      <c r="Y357" s="957"/>
      <c r="Z357" s="957"/>
    </row>
    <row r="358" spans="1:26" ht="14.25" customHeight="1" x14ac:dyDescent="0.25">
      <c r="A358" s="957"/>
      <c r="B358" s="957"/>
      <c r="C358" s="957"/>
      <c r="D358" s="957"/>
      <c r="E358" s="957"/>
      <c r="F358" s="957"/>
      <c r="G358" s="957"/>
      <c r="H358" s="957"/>
      <c r="I358" s="957"/>
      <c r="J358" s="957"/>
      <c r="K358" s="957"/>
      <c r="L358" s="957"/>
      <c r="M358" s="957"/>
      <c r="N358" s="957"/>
      <c r="O358" s="957"/>
      <c r="P358" s="957"/>
      <c r="Q358" s="957"/>
      <c r="R358" s="957"/>
      <c r="S358" s="957"/>
      <c r="T358" s="957"/>
      <c r="U358" s="957"/>
      <c r="V358" s="957"/>
      <c r="W358" s="957"/>
      <c r="X358" s="957"/>
      <c r="Y358" s="957"/>
      <c r="Z358" s="957"/>
    </row>
    <row r="359" spans="1:26" ht="14.25" customHeight="1" x14ac:dyDescent="0.25">
      <c r="A359" s="957"/>
      <c r="B359" s="957"/>
      <c r="C359" s="957"/>
      <c r="D359" s="957"/>
      <c r="E359" s="957"/>
      <c r="F359" s="957"/>
      <c r="G359" s="957"/>
      <c r="H359" s="957"/>
      <c r="I359" s="957"/>
      <c r="J359" s="957"/>
      <c r="K359" s="957"/>
      <c r="L359" s="957"/>
      <c r="M359" s="957"/>
      <c r="N359" s="957"/>
      <c r="O359" s="957"/>
      <c r="P359" s="957"/>
      <c r="Q359" s="957"/>
      <c r="R359" s="957"/>
      <c r="S359" s="957"/>
      <c r="T359" s="957"/>
      <c r="U359" s="957"/>
      <c r="V359" s="957"/>
      <c r="W359" s="957"/>
      <c r="X359" s="957"/>
      <c r="Y359" s="957"/>
      <c r="Z359" s="957"/>
    </row>
    <row r="360" spans="1:26" ht="14.25" customHeight="1" x14ac:dyDescent="0.25">
      <c r="A360" s="957"/>
      <c r="B360" s="957"/>
      <c r="C360" s="957"/>
      <c r="D360" s="957"/>
      <c r="E360" s="957"/>
      <c r="F360" s="957"/>
      <c r="G360" s="957"/>
      <c r="H360" s="957"/>
      <c r="I360" s="957"/>
      <c r="J360" s="957"/>
      <c r="K360" s="957"/>
      <c r="L360" s="957"/>
      <c r="M360" s="957"/>
      <c r="N360" s="957"/>
      <c r="O360" s="957"/>
      <c r="P360" s="957"/>
      <c r="Q360" s="957"/>
      <c r="R360" s="957"/>
      <c r="S360" s="957"/>
      <c r="T360" s="957"/>
      <c r="U360" s="957"/>
      <c r="V360" s="957"/>
      <c r="W360" s="957"/>
      <c r="X360" s="957"/>
      <c r="Y360" s="957"/>
      <c r="Z360" s="957"/>
    </row>
    <row r="361" spans="1:26" ht="14.25" customHeight="1" x14ac:dyDescent="0.25">
      <c r="A361" s="957"/>
      <c r="B361" s="957"/>
      <c r="C361" s="957"/>
      <c r="D361" s="957"/>
      <c r="E361" s="957"/>
      <c r="F361" s="957"/>
      <c r="G361" s="957"/>
      <c r="H361" s="957"/>
      <c r="I361" s="957"/>
      <c r="J361" s="957"/>
      <c r="K361" s="957"/>
      <c r="L361" s="957"/>
      <c r="M361" s="957"/>
      <c r="N361" s="957"/>
      <c r="O361" s="957"/>
      <c r="P361" s="957"/>
      <c r="Q361" s="957"/>
      <c r="R361" s="957"/>
      <c r="S361" s="957"/>
      <c r="T361" s="957"/>
      <c r="U361" s="957"/>
      <c r="V361" s="957"/>
      <c r="W361" s="957"/>
      <c r="X361" s="957"/>
      <c r="Y361" s="957"/>
      <c r="Z361" s="957"/>
    </row>
    <row r="362" spans="1:26" ht="14.25" customHeight="1" x14ac:dyDescent="0.25">
      <c r="A362" s="957"/>
      <c r="B362" s="957"/>
      <c r="C362" s="957"/>
      <c r="D362" s="957"/>
      <c r="E362" s="957"/>
      <c r="F362" s="957"/>
      <c r="G362" s="957"/>
      <c r="H362" s="957"/>
      <c r="I362" s="957"/>
      <c r="J362" s="957"/>
      <c r="K362" s="957"/>
      <c r="L362" s="957"/>
      <c r="M362" s="957"/>
      <c r="N362" s="957"/>
      <c r="O362" s="957"/>
      <c r="P362" s="957"/>
      <c r="Q362" s="957"/>
      <c r="R362" s="957"/>
      <c r="S362" s="957"/>
      <c r="T362" s="957"/>
      <c r="U362" s="957"/>
      <c r="V362" s="957"/>
      <c r="W362" s="957"/>
      <c r="X362" s="957"/>
      <c r="Y362" s="957"/>
      <c r="Z362" s="957"/>
    </row>
    <row r="363" spans="1:26" ht="14.25" customHeight="1" x14ac:dyDescent="0.25">
      <c r="A363" s="957"/>
      <c r="B363" s="957"/>
      <c r="C363" s="957"/>
      <c r="D363" s="957"/>
      <c r="E363" s="957"/>
      <c r="F363" s="957"/>
      <c r="G363" s="957"/>
      <c r="H363" s="957"/>
      <c r="I363" s="957"/>
      <c r="J363" s="957"/>
      <c r="K363" s="957"/>
      <c r="L363" s="957"/>
      <c r="M363" s="957"/>
      <c r="N363" s="957"/>
      <c r="O363" s="957"/>
      <c r="P363" s="957"/>
      <c r="Q363" s="957"/>
      <c r="R363" s="957"/>
      <c r="S363" s="957"/>
      <c r="T363" s="957"/>
      <c r="U363" s="957"/>
      <c r="V363" s="957"/>
      <c r="W363" s="957"/>
      <c r="X363" s="957"/>
      <c r="Y363" s="957"/>
      <c r="Z363" s="957"/>
    </row>
    <row r="364" spans="1:26" ht="14.25" customHeight="1" x14ac:dyDescent="0.25">
      <c r="A364" s="957"/>
      <c r="B364" s="957"/>
      <c r="C364" s="957"/>
      <c r="D364" s="957"/>
      <c r="E364" s="957"/>
      <c r="F364" s="957"/>
      <c r="G364" s="957"/>
      <c r="H364" s="957"/>
      <c r="I364" s="957"/>
      <c r="J364" s="957"/>
      <c r="K364" s="957"/>
      <c r="L364" s="957"/>
      <c r="M364" s="957"/>
      <c r="N364" s="957"/>
      <c r="O364" s="957"/>
      <c r="P364" s="957"/>
      <c r="Q364" s="957"/>
      <c r="R364" s="957"/>
      <c r="S364" s="957"/>
      <c r="T364" s="957"/>
      <c r="U364" s="957"/>
      <c r="V364" s="957"/>
      <c r="W364" s="957"/>
      <c r="X364" s="957"/>
      <c r="Y364" s="957"/>
      <c r="Z364" s="957"/>
    </row>
    <row r="365" spans="1:26" ht="14.25" customHeight="1" x14ac:dyDescent="0.25">
      <c r="A365" s="957"/>
      <c r="B365" s="957"/>
      <c r="C365" s="957"/>
      <c r="D365" s="957"/>
      <c r="E365" s="957"/>
      <c r="F365" s="957"/>
      <c r="G365" s="957"/>
      <c r="H365" s="957"/>
      <c r="I365" s="957"/>
      <c r="J365" s="957"/>
      <c r="K365" s="957"/>
      <c r="L365" s="957"/>
      <c r="M365" s="957"/>
      <c r="N365" s="957"/>
      <c r="O365" s="957"/>
      <c r="P365" s="957"/>
      <c r="Q365" s="957"/>
      <c r="R365" s="957"/>
      <c r="S365" s="957"/>
      <c r="T365" s="957"/>
      <c r="U365" s="957"/>
      <c r="V365" s="957"/>
      <c r="W365" s="957"/>
      <c r="X365" s="957"/>
      <c r="Y365" s="957"/>
      <c r="Z365" s="957"/>
    </row>
    <row r="366" spans="1:26" ht="14.25" customHeight="1" x14ac:dyDescent="0.25">
      <c r="A366" s="957"/>
      <c r="B366" s="957"/>
      <c r="C366" s="957"/>
      <c r="D366" s="957"/>
      <c r="E366" s="957"/>
      <c r="F366" s="957"/>
      <c r="G366" s="957"/>
      <c r="H366" s="957"/>
      <c r="I366" s="957"/>
      <c r="J366" s="957"/>
      <c r="K366" s="957"/>
      <c r="L366" s="957"/>
      <c r="M366" s="957"/>
      <c r="N366" s="957"/>
      <c r="O366" s="957"/>
      <c r="P366" s="957"/>
      <c r="Q366" s="957"/>
      <c r="R366" s="957"/>
      <c r="S366" s="957"/>
      <c r="T366" s="957"/>
      <c r="U366" s="957"/>
      <c r="V366" s="957"/>
      <c r="W366" s="957"/>
      <c r="X366" s="957"/>
      <c r="Y366" s="957"/>
      <c r="Z366" s="957"/>
    </row>
    <row r="367" spans="1:26" ht="14.25" customHeight="1" x14ac:dyDescent="0.25">
      <c r="A367" s="957"/>
      <c r="B367" s="957"/>
      <c r="C367" s="957"/>
      <c r="D367" s="957"/>
      <c r="E367" s="957"/>
      <c r="F367" s="957"/>
      <c r="G367" s="957"/>
      <c r="H367" s="957"/>
      <c r="I367" s="957"/>
      <c r="J367" s="957"/>
      <c r="K367" s="957"/>
      <c r="L367" s="957"/>
      <c r="M367" s="957"/>
      <c r="N367" s="957"/>
      <c r="O367" s="957"/>
      <c r="P367" s="957"/>
      <c r="Q367" s="957"/>
      <c r="R367" s="957"/>
      <c r="S367" s="957"/>
      <c r="T367" s="957"/>
      <c r="U367" s="957"/>
      <c r="V367" s="957"/>
      <c r="W367" s="957"/>
      <c r="X367" s="957"/>
      <c r="Y367" s="957"/>
      <c r="Z367" s="957"/>
    </row>
    <row r="368" spans="1:26" ht="14.25" customHeight="1" x14ac:dyDescent="0.25">
      <c r="A368" s="957"/>
      <c r="B368" s="957"/>
      <c r="C368" s="957"/>
      <c r="D368" s="957"/>
      <c r="E368" s="957"/>
      <c r="F368" s="957"/>
      <c r="G368" s="957"/>
      <c r="H368" s="957"/>
      <c r="I368" s="957"/>
      <c r="J368" s="957"/>
      <c r="K368" s="957"/>
      <c r="L368" s="957"/>
      <c r="M368" s="957"/>
      <c r="N368" s="957"/>
      <c r="O368" s="957"/>
      <c r="P368" s="957"/>
      <c r="Q368" s="957"/>
      <c r="R368" s="957"/>
      <c r="S368" s="957"/>
      <c r="T368" s="957"/>
      <c r="U368" s="957"/>
      <c r="V368" s="957"/>
      <c r="W368" s="957"/>
      <c r="X368" s="957"/>
      <c r="Y368" s="957"/>
      <c r="Z368" s="957"/>
    </row>
    <row r="369" spans="1:26" ht="14.25" customHeight="1" x14ac:dyDescent="0.25">
      <c r="A369" s="957"/>
      <c r="B369" s="957"/>
      <c r="C369" s="957"/>
      <c r="D369" s="957"/>
      <c r="E369" s="957"/>
      <c r="F369" s="957"/>
      <c r="G369" s="957"/>
      <c r="H369" s="957"/>
      <c r="I369" s="957"/>
      <c r="J369" s="957"/>
      <c r="K369" s="957"/>
      <c r="L369" s="957"/>
      <c r="M369" s="957"/>
      <c r="N369" s="957"/>
      <c r="O369" s="957"/>
      <c r="P369" s="957"/>
      <c r="Q369" s="957"/>
      <c r="R369" s="957"/>
      <c r="S369" s="957"/>
      <c r="T369" s="957"/>
      <c r="U369" s="957"/>
      <c r="V369" s="957"/>
      <c r="W369" s="957"/>
      <c r="X369" s="957"/>
      <c r="Y369" s="957"/>
      <c r="Z369" s="957"/>
    </row>
    <row r="370" spans="1:26" ht="14.25" customHeight="1" x14ac:dyDescent="0.25">
      <c r="A370" s="957"/>
      <c r="B370" s="957"/>
      <c r="C370" s="957"/>
      <c r="D370" s="957"/>
      <c r="E370" s="957"/>
      <c r="F370" s="957"/>
      <c r="G370" s="957"/>
      <c r="H370" s="957"/>
      <c r="I370" s="957"/>
      <c r="J370" s="957"/>
      <c r="K370" s="957"/>
      <c r="L370" s="957"/>
      <c r="M370" s="957"/>
      <c r="N370" s="957"/>
      <c r="O370" s="957"/>
      <c r="P370" s="957"/>
      <c r="Q370" s="957"/>
      <c r="R370" s="957"/>
      <c r="S370" s="957"/>
      <c r="T370" s="957"/>
      <c r="U370" s="957"/>
      <c r="V370" s="957"/>
      <c r="W370" s="957"/>
      <c r="X370" s="957"/>
      <c r="Y370" s="957"/>
      <c r="Z370" s="957"/>
    </row>
    <row r="371" spans="1:26" ht="14.25" customHeight="1" x14ac:dyDescent="0.25">
      <c r="A371" s="957"/>
      <c r="B371" s="957"/>
      <c r="C371" s="957"/>
      <c r="D371" s="957"/>
      <c r="E371" s="957"/>
      <c r="F371" s="957"/>
      <c r="G371" s="957"/>
      <c r="H371" s="957"/>
      <c r="I371" s="957"/>
      <c r="J371" s="957"/>
      <c r="K371" s="957"/>
      <c r="L371" s="957"/>
      <c r="M371" s="957"/>
      <c r="N371" s="957"/>
      <c r="O371" s="957"/>
      <c r="P371" s="957"/>
      <c r="Q371" s="957"/>
      <c r="R371" s="957"/>
      <c r="S371" s="957"/>
      <c r="T371" s="957"/>
      <c r="U371" s="957"/>
      <c r="V371" s="957"/>
      <c r="W371" s="957"/>
      <c r="X371" s="957"/>
      <c r="Y371" s="957"/>
      <c r="Z371" s="957"/>
    </row>
    <row r="372" spans="1:26" ht="14.25" customHeight="1" x14ac:dyDescent="0.25">
      <c r="A372" s="957"/>
      <c r="B372" s="957"/>
      <c r="C372" s="957"/>
      <c r="D372" s="957"/>
      <c r="E372" s="957"/>
      <c r="F372" s="957"/>
      <c r="G372" s="957"/>
      <c r="H372" s="957"/>
      <c r="I372" s="957"/>
      <c r="J372" s="957"/>
      <c r="K372" s="957"/>
      <c r="L372" s="957"/>
      <c r="M372" s="957"/>
      <c r="N372" s="957"/>
      <c r="O372" s="957"/>
      <c r="P372" s="957"/>
      <c r="Q372" s="957"/>
      <c r="R372" s="957"/>
      <c r="S372" s="957"/>
      <c r="T372" s="957"/>
      <c r="U372" s="957"/>
      <c r="V372" s="957"/>
      <c r="W372" s="957"/>
      <c r="X372" s="957"/>
      <c r="Y372" s="957"/>
      <c r="Z372" s="957"/>
    </row>
    <row r="373" spans="1:26" ht="14.25" customHeight="1" x14ac:dyDescent="0.25">
      <c r="A373" s="957"/>
      <c r="B373" s="957"/>
      <c r="C373" s="957"/>
      <c r="D373" s="957"/>
      <c r="E373" s="957"/>
      <c r="F373" s="957"/>
      <c r="G373" s="957"/>
      <c r="H373" s="957"/>
      <c r="I373" s="957"/>
      <c r="J373" s="957"/>
      <c r="K373" s="957"/>
      <c r="L373" s="957"/>
      <c r="M373" s="957"/>
      <c r="N373" s="957"/>
      <c r="O373" s="957"/>
      <c r="P373" s="957"/>
      <c r="Q373" s="957"/>
      <c r="R373" s="957"/>
      <c r="S373" s="957"/>
      <c r="T373" s="957"/>
      <c r="U373" s="957"/>
      <c r="V373" s="957"/>
      <c r="W373" s="957"/>
      <c r="X373" s="957"/>
      <c r="Y373" s="957"/>
      <c r="Z373" s="957"/>
    </row>
    <row r="374" spans="1:26" ht="14.25" customHeight="1" x14ac:dyDescent="0.25">
      <c r="A374" s="957"/>
      <c r="B374" s="957"/>
      <c r="C374" s="957"/>
      <c r="D374" s="957"/>
      <c r="E374" s="957"/>
      <c r="F374" s="957"/>
      <c r="G374" s="957"/>
      <c r="H374" s="957"/>
      <c r="I374" s="957"/>
      <c r="J374" s="957"/>
      <c r="K374" s="957"/>
      <c r="L374" s="957"/>
      <c r="M374" s="957"/>
      <c r="N374" s="957"/>
      <c r="O374" s="957"/>
      <c r="P374" s="957"/>
      <c r="Q374" s="957"/>
      <c r="R374" s="957"/>
      <c r="S374" s="957"/>
      <c r="T374" s="957"/>
      <c r="U374" s="957"/>
      <c r="V374" s="957"/>
      <c r="W374" s="957"/>
      <c r="X374" s="957"/>
      <c r="Y374" s="957"/>
      <c r="Z374" s="957"/>
    </row>
    <row r="375" spans="1:26" ht="14.25" customHeight="1" x14ac:dyDescent="0.25">
      <c r="A375" s="957"/>
      <c r="B375" s="957"/>
      <c r="C375" s="957"/>
      <c r="D375" s="957"/>
      <c r="E375" s="957"/>
      <c r="F375" s="957"/>
      <c r="G375" s="957"/>
      <c r="H375" s="957"/>
      <c r="I375" s="957"/>
      <c r="J375" s="957"/>
      <c r="K375" s="957"/>
      <c r="L375" s="957"/>
      <c r="M375" s="957"/>
      <c r="N375" s="957"/>
      <c r="O375" s="957"/>
      <c r="P375" s="957"/>
      <c r="Q375" s="957"/>
      <c r="R375" s="957"/>
      <c r="S375" s="957"/>
      <c r="T375" s="957"/>
      <c r="U375" s="957"/>
      <c r="V375" s="957"/>
      <c r="W375" s="957"/>
      <c r="X375" s="957"/>
      <c r="Y375" s="957"/>
      <c r="Z375" s="957"/>
    </row>
    <row r="376" spans="1:26" ht="14.25" customHeight="1" x14ac:dyDescent="0.25">
      <c r="A376" s="957"/>
      <c r="B376" s="957"/>
      <c r="C376" s="957"/>
      <c r="D376" s="957"/>
      <c r="E376" s="957"/>
      <c r="F376" s="957"/>
      <c r="G376" s="957"/>
      <c r="H376" s="957"/>
      <c r="I376" s="957"/>
      <c r="J376" s="957"/>
      <c r="K376" s="957"/>
      <c r="L376" s="957"/>
      <c r="M376" s="957"/>
      <c r="N376" s="957"/>
      <c r="O376" s="957"/>
      <c r="P376" s="957"/>
      <c r="Q376" s="957"/>
      <c r="R376" s="957"/>
      <c r="S376" s="957"/>
      <c r="T376" s="957"/>
      <c r="U376" s="957"/>
      <c r="V376" s="957"/>
      <c r="W376" s="957"/>
      <c r="X376" s="957"/>
      <c r="Y376" s="957"/>
      <c r="Z376" s="957"/>
    </row>
    <row r="377" spans="1:26" ht="14.25" customHeight="1" x14ac:dyDescent="0.25">
      <c r="A377" s="957"/>
      <c r="B377" s="957"/>
      <c r="C377" s="957"/>
      <c r="D377" s="957"/>
      <c r="E377" s="957"/>
      <c r="F377" s="957"/>
      <c r="G377" s="957"/>
      <c r="H377" s="957"/>
      <c r="I377" s="957"/>
      <c r="J377" s="957"/>
      <c r="K377" s="957"/>
      <c r="L377" s="957"/>
      <c r="M377" s="957"/>
      <c r="N377" s="957"/>
      <c r="O377" s="957"/>
      <c r="P377" s="957"/>
      <c r="Q377" s="957"/>
      <c r="R377" s="957"/>
      <c r="S377" s="957"/>
      <c r="T377" s="957"/>
      <c r="U377" s="957"/>
      <c r="V377" s="957"/>
      <c r="W377" s="957"/>
      <c r="X377" s="957"/>
      <c r="Y377" s="957"/>
      <c r="Z377" s="957"/>
    </row>
    <row r="378" spans="1:26" ht="14.25" customHeight="1" x14ac:dyDescent="0.25">
      <c r="A378" s="957"/>
      <c r="B378" s="957"/>
      <c r="C378" s="957"/>
      <c r="D378" s="957"/>
      <c r="E378" s="957"/>
      <c r="F378" s="957"/>
      <c r="G378" s="957"/>
      <c r="H378" s="957"/>
      <c r="I378" s="957"/>
      <c r="J378" s="957"/>
      <c r="K378" s="957"/>
      <c r="L378" s="957"/>
      <c r="M378" s="957"/>
      <c r="N378" s="957"/>
      <c r="O378" s="957"/>
      <c r="P378" s="957"/>
      <c r="Q378" s="957"/>
      <c r="R378" s="957"/>
      <c r="S378" s="957"/>
      <c r="T378" s="957"/>
      <c r="U378" s="957"/>
      <c r="V378" s="957"/>
      <c r="W378" s="957"/>
      <c r="X378" s="957"/>
      <c r="Y378" s="957"/>
      <c r="Z378" s="957"/>
    </row>
    <row r="379" spans="1:26" ht="14.25" customHeight="1" x14ac:dyDescent="0.25">
      <c r="A379" s="957"/>
      <c r="B379" s="957"/>
      <c r="C379" s="957"/>
      <c r="D379" s="957"/>
      <c r="E379" s="957"/>
      <c r="F379" s="957"/>
      <c r="G379" s="957"/>
      <c r="H379" s="957"/>
      <c r="I379" s="957"/>
      <c r="J379" s="957"/>
      <c r="K379" s="957"/>
      <c r="L379" s="957"/>
      <c r="M379" s="957"/>
      <c r="N379" s="957"/>
      <c r="O379" s="957"/>
      <c r="P379" s="957"/>
      <c r="Q379" s="957"/>
      <c r="R379" s="957"/>
      <c r="S379" s="957"/>
      <c r="T379" s="957"/>
      <c r="U379" s="957"/>
      <c r="V379" s="957"/>
      <c r="W379" s="957"/>
      <c r="X379" s="957"/>
      <c r="Y379" s="957"/>
      <c r="Z379" s="957"/>
    </row>
    <row r="380" spans="1:26" ht="14.25" customHeight="1" x14ac:dyDescent="0.25">
      <c r="A380" s="957"/>
      <c r="B380" s="957"/>
      <c r="C380" s="957"/>
      <c r="D380" s="957"/>
      <c r="E380" s="957"/>
      <c r="F380" s="957"/>
      <c r="G380" s="957"/>
      <c r="H380" s="957"/>
      <c r="I380" s="957"/>
      <c r="J380" s="957"/>
      <c r="K380" s="957"/>
      <c r="L380" s="957"/>
      <c r="M380" s="957"/>
      <c r="N380" s="957"/>
      <c r="O380" s="957"/>
      <c r="P380" s="957"/>
      <c r="Q380" s="957"/>
      <c r="R380" s="957"/>
      <c r="S380" s="957"/>
      <c r="T380" s="957"/>
      <c r="U380" s="957"/>
      <c r="V380" s="957"/>
      <c r="W380" s="957"/>
      <c r="X380" s="957"/>
      <c r="Y380" s="957"/>
      <c r="Z380" s="957"/>
    </row>
    <row r="381" spans="1:26" ht="14.25" customHeight="1" x14ac:dyDescent="0.25">
      <c r="A381" s="957"/>
      <c r="B381" s="957"/>
      <c r="C381" s="957"/>
      <c r="D381" s="957"/>
      <c r="E381" s="957"/>
      <c r="F381" s="957"/>
      <c r="G381" s="957"/>
      <c r="H381" s="957"/>
      <c r="I381" s="957"/>
      <c r="J381" s="957"/>
      <c r="K381" s="957"/>
      <c r="L381" s="957"/>
      <c r="M381" s="957"/>
      <c r="N381" s="957"/>
      <c r="O381" s="957"/>
      <c r="P381" s="957"/>
      <c r="Q381" s="957"/>
      <c r="R381" s="957"/>
      <c r="S381" s="957"/>
      <c r="T381" s="957"/>
      <c r="U381" s="957"/>
      <c r="V381" s="957"/>
      <c r="W381" s="957"/>
      <c r="X381" s="957"/>
      <c r="Y381" s="957"/>
      <c r="Z381" s="957"/>
    </row>
    <row r="382" spans="1:26" ht="14.25" customHeight="1" x14ac:dyDescent="0.25">
      <c r="A382" s="957"/>
      <c r="B382" s="957"/>
      <c r="C382" s="957"/>
      <c r="D382" s="957"/>
      <c r="E382" s="957"/>
      <c r="F382" s="957"/>
      <c r="G382" s="957"/>
      <c r="H382" s="957"/>
      <c r="I382" s="957"/>
      <c r="J382" s="957"/>
      <c r="K382" s="957"/>
      <c r="L382" s="957"/>
      <c r="M382" s="957"/>
      <c r="N382" s="957"/>
      <c r="O382" s="957"/>
      <c r="P382" s="957"/>
      <c r="Q382" s="957"/>
      <c r="R382" s="957"/>
      <c r="S382" s="957"/>
      <c r="T382" s="957"/>
      <c r="U382" s="957"/>
      <c r="V382" s="957"/>
      <c r="W382" s="957"/>
      <c r="X382" s="957"/>
      <c r="Y382" s="957"/>
      <c r="Z382" s="957"/>
    </row>
    <row r="383" spans="1:26" ht="14.25" customHeight="1" x14ac:dyDescent="0.25">
      <c r="A383" s="957"/>
      <c r="B383" s="957"/>
      <c r="C383" s="957"/>
      <c r="D383" s="957"/>
      <c r="E383" s="957"/>
      <c r="F383" s="957"/>
      <c r="G383" s="957"/>
      <c r="H383" s="957"/>
      <c r="I383" s="957"/>
      <c r="J383" s="957"/>
      <c r="K383" s="957"/>
      <c r="L383" s="957"/>
      <c r="M383" s="957"/>
      <c r="N383" s="957"/>
      <c r="O383" s="957"/>
      <c r="P383" s="957"/>
      <c r="Q383" s="957"/>
      <c r="R383" s="957"/>
      <c r="S383" s="957"/>
      <c r="T383" s="957"/>
      <c r="U383" s="957"/>
      <c r="V383" s="957"/>
      <c r="W383" s="957"/>
      <c r="X383" s="957"/>
      <c r="Y383" s="957"/>
      <c r="Z383" s="957"/>
    </row>
    <row r="384" spans="1:26" ht="14.25" customHeight="1" x14ac:dyDescent="0.25">
      <c r="A384" s="957"/>
      <c r="B384" s="957"/>
      <c r="C384" s="957"/>
      <c r="D384" s="957"/>
      <c r="E384" s="957"/>
      <c r="F384" s="957"/>
      <c r="G384" s="957"/>
      <c r="H384" s="957"/>
      <c r="I384" s="957"/>
      <c r="J384" s="957"/>
      <c r="K384" s="957"/>
      <c r="L384" s="957"/>
      <c r="M384" s="957"/>
      <c r="N384" s="957"/>
      <c r="O384" s="957"/>
      <c r="P384" s="957"/>
      <c r="Q384" s="957"/>
      <c r="R384" s="957"/>
      <c r="S384" s="957"/>
      <c r="T384" s="957"/>
      <c r="U384" s="957"/>
      <c r="V384" s="957"/>
      <c r="W384" s="957"/>
      <c r="X384" s="957"/>
      <c r="Y384" s="957"/>
      <c r="Z384" s="957"/>
    </row>
    <row r="385" spans="1:26" ht="14.25" customHeight="1" x14ac:dyDescent="0.25">
      <c r="A385" s="957"/>
      <c r="B385" s="957"/>
      <c r="C385" s="957"/>
      <c r="D385" s="957"/>
      <c r="E385" s="957"/>
      <c r="F385" s="957"/>
      <c r="G385" s="957"/>
      <c r="H385" s="957"/>
      <c r="I385" s="957"/>
      <c r="J385" s="957"/>
      <c r="K385" s="957"/>
      <c r="L385" s="957"/>
      <c r="M385" s="957"/>
      <c r="N385" s="957"/>
      <c r="O385" s="957"/>
      <c r="P385" s="957"/>
      <c r="Q385" s="957"/>
      <c r="R385" s="957"/>
      <c r="S385" s="957"/>
      <c r="T385" s="957"/>
      <c r="U385" s="957"/>
      <c r="V385" s="957"/>
      <c r="W385" s="957"/>
      <c r="X385" s="957"/>
      <c r="Y385" s="957"/>
      <c r="Z385" s="957"/>
    </row>
    <row r="386" spans="1:26" ht="14.25" customHeight="1" x14ac:dyDescent="0.25">
      <c r="A386" s="957"/>
      <c r="B386" s="957"/>
      <c r="C386" s="957"/>
      <c r="D386" s="957"/>
      <c r="E386" s="957"/>
      <c r="F386" s="957"/>
      <c r="G386" s="957"/>
      <c r="H386" s="957"/>
      <c r="I386" s="957"/>
      <c r="J386" s="957"/>
      <c r="K386" s="957"/>
      <c r="L386" s="957"/>
      <c r="M386" s="957"/>
      <c r="N386" s="957"/>
      <c r="O386" s="957"/>
      <c r="P386" s="957"/>
      <c r="Q386" s="957"/>
      <c r="R386" s="957"/>
      <c r="S386" s="957"/>
      <c r="T386" s="957"/>
      <c r="U386" s="957"/>
      <c r="V386" s="957"/>
      <c r="W386" s="957"/>
      <c r="X386" s="957"/>
      <c r="Y386" s="957"/>
      <c r="Z386" s="957"/>
    </row>
    <row r="387" spans="1:26" ht="14.25" customHeight="1" x14ac:dyDescent="0.25">
      <c r="A387" s="957"/>
      <c r="B387" s="957"/>
      <c r="C387" s="957"/>
      <c r="D387" s="957"/>
      <c r="E387" s="957"/>
      <c r="F387" s="957"/>
      <c r="G387" s="957"/>
      <c r="H387" s="957"/>
      <c r="I387" s="957"/>
      <c r="J387" s="957"/>
      <c r="K387" s="957"/>
      <c r="L387" s="957"/>
      <c r="M387" s="957"/>
      <c r="N387" s="957"/>
      <c r="O387" s="957"/>
      <c r="P387" s="957"/>
      <c r="Q387" s="957"/>
      <c r="R387" s="957"/>
      <c r="S387" s="957"/>
      <c r="T387" s="957"/>
      <c r="U387" s="957"/>
      <c r="V387" s="957"/>
      <c r="W387" s="957"/>
      <c r="X387" s="957"/>
      <c r="Y387" s="957"/>
      <c r="Z387" s="957"/>
    </row>
    <row r="388" spans="1:26" ht="14.25" customHeight="1" x14ac:dyDescent="0.25">
      <c r="A388" s="957"/>
      <c r="B388" s="957"/>
      <c r="C388" s="957"/>
      <c r="D388" s="957"/>
      <c r="E388" s="957"/>
      <c r="F388" s="957"/>
      <c r="G388" s="957"/>
      <c r="H388" s="957"/>
      <c r="I388" s="957"/>
      <c r="J388" s="957"/>
      <c r="K388" s="957"/>
      <c r="L388" s="957"/>
      <c r="M388" s="957"/>
      <c r="N388" s="957"/>
      <c r="O388" s="957"/>
      <c r="P388" s="957"/>
      <c r="Q388" s="957"/>
      <c r="R388" s="957"/>
      <c r="S388" s="957"/>
      <c r="T388" s="957"/>
      <c r="U388" s="957"/>
      <c r="V388" s="957"/>
      <c r="W388" s="957"/>
      <c r="X388" s="957"/>
      <c r="Y388" s="957"/>
      <c r="Z388" s="957"/>
    </row>
    <row r="389" spans="1:26" ht="14.25" customHeight="1" x14ac:dyDescent="0.25">
      <c r="A389" s="957"/>
      <c r="B389" s="957"/>
      <c r="C389" s="957"/>
      <c r="D389" s="957"/>
      <c r="E389" s="957"/>
      <c r="F389" s="957"/>
      <c r="G389" s="957"/>
      <c r="H389" s="957"/>
      <c r="I389" s="957"/>
      <c r="J389" s="957"/>
      <c r="K389" s="957"/>
      <c r="L389" s="957"/>
      <c r="M389" s="957"/>
      <c r="N389" s="957"/>
      <c r="O389" s="957"/>
      <c r="P389" s="957"/>
      <c r="Q389" s="957"/>
      <c r="R389" s="957"/>
      <c r="S389" s="957"/>
      <c r="T389" s="957"/>
      <c r="U389" s="957"/>
      <c r="V389" s="957"/>
      <c r="W389" s="957"/>
      <c r="X389" s="957"/>
      <c r="Y389" s="957"/>
      <c r="Z389" s="957"/>
    </row>
    <row r="390" spans="1:26" ht="14.25" customHeight="1" x14ac:dyDescent="0.25">
      <c r="A390" s="957"/>
      <c r="B390" s="957"/>
      <c r="C390" s="957"/>
      <c r="D390" s="957"/>
      <c r="E390" s="957"/>
      <c r="F390" s="957"/>
      <c r="G390" s="957"/>
      <c r="H390" s="957"/>
      <c r="I390" s="957"/>
      <c r="J390" s="957"/>
      <c r="K390" s="957"/>
      <c r="L390" s="957"/>
      <c r="M390" s="957"/>
      <c r="N390" s="957"/>
      <c r="O390" s="957"/>
      <c r="P390" s="957"/>
      <c r="Q390" s="957"/>
      <c r="R390" s="957"/>
      <c r="S390" s="957"/>
      <c r="T390" s="957"/>
      <c r="U390" s="957"/>
      <c r="V390" s="957"/>
      <c r="W390" s="957"/>
      <c r="X390" s="957"/>
      <c r="Y390" s="957"/>
      <c r="Z390" s="957"/>
    </row>
    <row r="391" spans="1:26" ht="14.25" customHeight="1" x14ac:dyDescent="0.25">
      <c r="A391" s="957"/>
      <c r="B391" s="957"/>
      <c r="C391" s="957"/>
      <c r="D391" s="957"/>
      <c r="E391" s="957"/>
      <c r="F391" s="957"/>
      <c r="G391" s="957"/>
      <c r="H391" s="957"/>
      <c r="I391" s="957"/>
      <c r="J391" s="957"/>
      <c r="K391" s="957"/>
      <c r="L391" s="957"/>
      <c r="M391" s="957"/>
      <c r="N391" s="957"/>
      <c r="O391" s="957"/>
      <c r="P391" s="957"/>
      <c r="Q391" s="957"/>
      <c r="R391" s="957"/>
      <c r="S391" s="957"/>
      <c r="T391" s="957"/>
      <c r="U391" s="957"/>
      <c r="V391" s="957"/>
      <c r="W391" s="957"/>
      <c r="X391" s="957"/>
      <c r="Y391" s="957"/>
      <c r="Z391" s="957"/>
    </row>
    <row r="392" spans="1:26" ht="14.25" customHeight="1" x14ac:dyDescent="0.25">
      <c r="A392" s="957"/>
      <c r="B392" s="957"/>
      <c r="C392" s="957"/>
      <c r="D392" s="957"/>
      <c r="E392" s="957"/>
      <c r="F392" s="957"/>
      <c r="G392" s="957"/>
      <c r="H392" s="957"/>
      <c r="I392" s="957"/>
      <c r="J392" s="957"/>
      <c r="K392" s="957"/>
      <c r="L392" s="957"/>
      <c r="M392" s="957"/>
      <c r="N392" s="957"/>
      <c r="O392" s="957"/>
      <c r="P392" s="957"/>
      <c r="Q392" s="957"/>
      <c r="R392" s="957"/>
      <c r="S392" s="957"/>
      <c r="T392" s="957"/>
      <c r="U392" s="957"/>
      <c r="V392" s="957"/>
      <c r="W392" s="957"/>
      <c r="X392" s="957"/>
      <c r="Y392" s="957"/>
      <c r="Z392" s="957"/>
    </row>
    <row r="393" spans="1:26" ht="14.25" customHeight="1" x14ac:dyDescent="0.25">
      <c r="A393" s="957"/>
      <c r="B393" s="957"/>
      <c r="C393" s="957"/>
      <c r="D393" s="957"/>
      <c r="E393" s="957"/>
      <c r="F393" s="957"/>
      <c r="G393" s="957"/>
      <c r="H393" s="957"/>
      <c r="I393" s="957"/>
      <c r="J393" s="957"/>
      <c r="K393" s="957"/>
      <c r="L393" s="957"/>
      <c r="M393" s="957"/>
      <c r="N393" s="957"/>
      <c r="O393" s="957"/>
      <c r="P393" s="957"/>
      <c r="Q393" s="957"/>
      <c r="R393" s="957"/>
      <c r="S393" s="957"/>
      <c r="T393" s="957"/>
      <c r="U393" s="957"/>
      <c r="V393" s="957"/>
      <c r="W393" s="957"/>
      <c r="X393" s="957"/>
      <c r="Y393" s="957"/>
      <c r="Z393" s="957"/>
    </row>
    <row r="394" spans="1:26" ht="14.25" customHeight="1" x14ac:dyDescent="0.25">
      <c r="A394" s="957"/>
      <c r="B394" s="957"/>
      <c r="C394" s="957"/>
      <c r="D394" s="957"/>
      <c r="E394" s="957"/>
      <c r="F394" s="957"/>
      <c r="G394" s="957"/>
      <c r="H394" s="957"/>
      <c r="I394" s="957"/>
      <c r="J394" s="957"/>
      <c r="K394" s="957"/>
      <c r="L394" s="957"/>
      <c r="M394" s="957"/>
      <c r="N394" s="957"/>
      <c r="O394" s="957"/>
      <c r="P394" s="957"/>
      <c r="Q394" s="957"/>
      <c r="R394" s="957"/>
      <c r="S394" s="957"/>
      <c r="T394" s="957"/>
      <c r="U394" s="957"/>
      <c r="V394" s="957"/>
      <c r="W394" s="957"/>
      <c r="X394" s="957"/>
      <c r="Y394" s="957"/>
      <c r="Z394" s="957"/>
    </row>
    <row r="395" spans="1:26" ht="14.25" customHeight="1" x14ac:dyDescent="0.25">
      <c r="A395" s="957"/>
      <c r="B395" s="957"/>
      <c r="C395" s="957"/>
      <c r="D395" s="957"/>
      <c r="E395" s="957"/>
      <c r="F395" s="957"/>
      <c r="G395" s="957"/>
      <c r="H395" s="957"/>
      <c r="I395" s="957"/>
      <c r="J395" s="957"/>
      <c r="K395" s="957"/>
      <c r="L395" s="957"/>
      <c r="M395" s="957"/>
      <c r="N395" s="957"/>
      <c r="O395" s="957"/>
      <c r="P395" s="957"/>
      <c r="Q395" s="957"/>
      <c r="R395" s="957"/>
      <c r="S395" s="957"/>
      <c r="T395" s="957"/>
      <c r="U395" s="957"/>
      <c r="V395" s="957"/>
      <c r="W395" s="957"/>
      <c r="X395" s="957"/>
      <c r="Y395" s="957"/>
      <c r="Z395" s="957"/>
    </row>
    <row r="396" spans="1:26" ht="14.25" customHeight="1" x14ac:dyDescent="0.25">
      <c r="A396" s="957"/>
      <c r="B396" s="957"/>
      <c r="C396" s="957"/>
      <c r="D396" s="957"/>
      <c r="E396" s="957"/>
      <c r="F396" s="957"/>
      <c r="G396" s="957"/>
      <c r="H396" s="957"/>
      <c r="I396" s="957"/>
      <c r="J396" s="957"/>
      <c r="K396" s="957"/>
      <c r="L396" s="957"/>
      <c r="M396" s="957"/>
      <c r="N396" s="957"/>
      <c r="O396" s="957"/>
      <c r="P396" s="957"/>
      <c r="Q396" s="957"/>
      <c r="R396" s="957"/>
      <c r="S396" s="957"/>
      <c r="T396" s="957"/>
      <c r="U396" s="957"/>
      <c r="V396" s="957"/>
      <c r="W396" s="957"/>
      <c r="X396" s="957"/>
      <c r="Y396" s="957"/>
      <c r="Z396" s="957"/>
    </row>
    <row r="397" spans="1:26" ht="14.25" customHeight="1" x14ac:dyDescent="0.25">
      <c r="A397" s="957"/>
      <c r="B397" s="957"/>
      <c r="C397" s="957"/>
      <c r="D397" s="957"/>
      <c r="E397" s="957"/>
      <c r="F397" s="957"/>
      <c r="G397" s="957"/>
      <c r="H397" s="957"/>
      <c r="I397" s="957"/>
      <c r="J397" s="957"/>
      <c r="K397" s="957"/>
      <c r="L397" s="957"/>
      <c r="M397" s="957"/>
      <c r="N397" s="957"/>
      <c r="O397" s="957"/>
      <c r="P397" s="957"/>
      <c r="Q397" s="957"/>
      <c r="R397" s="957"/>
      <c r="S397" s="957"/>
      <c r="T397" s="957"/>
      <c r="U397" s="957"/>
      <c r="V397" s="957"/>
      <c r="W397" s="957"/>
      <c r="X397" s="957"/>
      <c r="Y397" s="957"/>
      <c r="Z397" s="957"/>
    </row>
    <row r="398" spans="1:26" ht="14.25" customHeight="1" x14ac:dyDescent="0.25">
      <c r="A398" s="957"/>
      <c r="B398" s="957"/>
      <c r="C398" s="957"/>
      <c r="D398" s="957"/>
      <c r="E398" s="957"/>
      <c r="F398" s="957"/>
      <c r="G398" s="957"/>
      <c r="H398" s="957"/>
      <c r="I398" s="957"/>
      <c r="J398" s="957"/>
      <c r="K398" s="957"/>
      <c r="L398" s="957"/>
      <c r="M398" s="957"/>
      <c r="N398" s="957"/>
      <c r="O398" s="957"/>
      <c r="P398" s="957"/>
      <c r="Q398" s="957"/>
      <c r="R398" s="957"/>
      <c r="S398" s="957"/>
      <c r="T398" s="957"/>
      <c r="U398" s="957"/>
      <c r="V398" s="957"/>
      <c r="W398" s="957"/>
      <c r="X398" s="957"/>
      <c r="Y398" s="957"/>
      <c r="Z398" s="957"/>
    </row>
    <row r="399" spans="1:26" ht="14.25" customHeight="1" x14ac:dyDescent="0.25">
      <c r="A399" s="957"/>
      <c r="B399" s="957"/>
      <c r="C399" s="957"/>
      <c r="D399" s="957"/>
      <c r="E399" s="957"/>
      <c r="F399" s="957"/>
      <c r="G399" s="957"/>
      <c r="H399" s="957"/>
      <c r="I399" s="957"/>
      <c r="J399" s="957"/>
      <c r="K399" s="957"/>
      <c r="L399" s="957"/>
      <c r="M399" s="957"/>
      <c r="N399" s="957"/>
      <c r="O399" s="957"/>
      <c r="P399" s="957"/>
      <c r="Q399" s="957"/>
      <c r="R399" s="957"/>
      <c r="S399" s="957"/>
      <c r="T399" s="957"/>
      <c r="U399" s="957"/>
      <c r="V399" s="957"/>
      <c r="W399" s="957"/>
      <c r="X399" s="957"/>
      <c r="Y399" s="957"/>
      <c r="Z399" s="957"/>
    </row>
    <row r="400" spans="1:26" ht="14.25" customHeight="1" x14ac:dyDescent="0.25">
      <c r="A400" s="957"/>
      <c r="B400" s="957"/>
      <c r="C400" s="957"/>
      <c r="D400" s="957"/>
      <c r="E400" s="957"/>
      <c r="F400" s="957"/>
      <c r="G400" s="957"/>
      <c r="H400" s="957"/>
      <c r="I400" s="957"/>
      <c r="J400" s="957"/>
      <c r="K400" s="957"/>
      <c r="L400" s="957"/>
      <c r="M400" s="957"/>
      <c r="N400" s="957"/>
      <c r="O400" s="957"/>
      <c r="P400" s="957"/>
      <c r="Q400" s="957"/>
      <c r="R400" s="957"/>
      <c r="S400" s="957"/>
      <c r="T400" s="957"/>
      <c r="U400" s="957"/>
      <c r="V400" s="957"/>
      <c r="W400" s="957"/>
      <c r="X400" s="957"/>
      <c r="Y400" s="957"/>
      <c r="Z400" s="957"/>
    </row>
    <row r="401" spans="1:26" ht="14.25" customHeight="1" x14ac:dyDescent="0.25">
      <c r="A401" s="957"/>
      <c r="B401" s="957"/>
      <c r="C401" s="957"/>
      <c r="D401" s="957"/>
      <c r="E401" s="957"/>
      <c r="F401" s="957"/>
      <c r="G401" s="957"/>
      <c r="H401" s="957"/>
      <c r="I401" s="957"/>
      <c r="J401" s="957"/>
      <c r="K401" s="957"/>
      <c r="L401" s="957"/>
      <c r="M401" s="957"/>
      <c r="N401" s="957"/>
      <c r="O401" s="957"/>
      <c r="P401" s="957"/>
      <c r="Q401" s="957"/>
      <c r="R401" s="957"/>
      <c r="S401" s="957"/>
      <c r="T401" s="957"/>
      <c r="U401" s="957"/>
      <c r="V401" s="957"/>
      <c r="W401" s="957"/>
      <c r="X401" s="957"/>
      <c r="Y401" s="957"/>
      <c r="Z401" s="957"/>
    </row>
    <row r="402" spans="1:26" ht="14.25" customHeight="1" x14ac:dyDescent="0.25">
      <c r="A402" s="957"/>
      <c r="B402" s="957"/>
      <c r="C402" s="957"/>
      <c r="D402" s="957"/>
      <c r="E402" s="957"/>
      <c r="F402" s="957"/>
      <c r="G402" s="957"/>
      <c r="H402" s="957"/>
      <c r="I402" s="957"/>
      <c r="J402" s="957"/>
      <c r="K402" s="957"/>
      <c r="L402" s="957"/>
      <c r="M402" s="957"/>
      <c r="N402" s="957"/>
      <c r="O402" s="957"/>
      <c r="P402" s="957"/>
      <c r="Q402" s="957"/>
      <c r="R402" s="957"/>
      <c r="S402" s="957"/>
      <c r="T402" s="957"/>
      <c r="U402" s="957"/>
      <c r="V402" s="957"/>
      <c r="W402" s="957"/>
      <c r="X402" s="957"/>
      <c r="Y402" s="957"/>
      <c r="Z402" s="957"/>
    </row>
    <row r="403" spans="1:26" ht="14.25" customHeight="1" x14ac:dyDescent="0.25">
      <c r="A403" s="957"/>
      <c r="B403" s="957"/>
      <c r="C403" s="957"/>
      <c r="D403" s="957"/>
      <c r="E403" s="957"/>
      <c r="F403" s="957"/>
      <c r="G403" s="957"/>
      <c r="H403" s="957"/>
      <c r="I403" s="957"/>
      <c r="J403" s="957"/>
      <c r="K403" s="957"/>
      <c r="L403" s="957"/>
      <c r="M403" s="957"/>
      <c r="N403" s="957"/>
      <c r="O403" s="957"/>
      <c r="P403" s="957"/>
      <c r="Q403" s="957"/>
      <c r="R403" s="957"/>
      <c r="S403" s="957"/>
      <c r="T403" s="957"/>
      <c r="U403" s="957"/>
      <c r="V403" s="957"/>
      <c r="W403" s="957"/>
      <c r="X403" s="957"/>
      <c r="Y403" s="957"/>
      <c r="Z403" s="957"/>
    </row>
    <row r="404" spans="1:26" ht="14.25" customHeight="1" x14ac:dyDescent="0.25">
      <c r="A404" s="957"/>
      <c r="B404" s="957"/>
      <c r="C404" s="957"/>
      <c r="D404" s="957"/>
      <c r="E404" s="957"/>
      <c r="F404" s="957"/>
      <c r="G404" s="957"/>
      <c r="H404" s="957"/>
      <c r="I404" s="957"/>
      <c r="J404" s="957"/>
      <c r="K404" s="957"/>
      <c r="L404" s="957"/>
      <c r="M404" s="957"/>
      <c r="N404" s="957"/>
      <c r="O404" s="957"/>
      <c r="P404" s="957"/>
      <c r="Q404" s="957"/>
      <c r="R404" s="957"/>
      <c r="S404" s="957"/>
      <c r="T404" s="957"/>
      <c r="U404" s="957"/>
      <c r="V404" s="957"/>
      <c r="W404" s="957"/>
      <c r="X404" s="957"/>
      <c r="Y404" s="957"/>
      <c r="Z404" s="957"/>
    </row>
    <row r="405" spans="1:26" ht="14.25" customHeight="1" x14ac:dyDescent="0.25">
      <c r="A405" s="957"/>
      <c r="B405" s="957"/>
      <c r="C405" s="957"/>
      <c r="D405" s="957"/>
      <c r="E405" s="957"/>
      <c r="F405" s="957"/>
      <c r="G405" s="957"/>
      <c r="H405" s="957"/>
      <c r="I405" s="957"/>
      <c r="J405" s="957"/>
      <c r="K405" s="957"/>
      <c r="L405" s="957"/>
      <c r="M405" s="957"/>
      <c r="N405" s="957"/>
      <c r="O405" s="957"/>
      <c r="P405" s="957"/>
      <c r="Q405" s="957"/>
      <c r="R405" s="957"/>
      <c r="S405" s="957"/>
      <c r="T405" s="957"/>
      <c r="U405" s="957"/>
      <c r="V405" s="957"/>
      <c r="W405" s="957"/>
      <c r="X405" s="957"/>
      <c r="Y405" s="957"/>
      <c r="Z405" s="957"/>
    </row>
    <row r="406" spans="1:26" ht="14.25" customHeight="1" x14ac:dyDescent="0.25">
      <c r="A406" s="957"/>
      <c r="B406" s="957"/>
      <c r="C406" s="957"/>
      <c r="D406" s="957"/>
      <c r="E406" s="957"/>
      <c r="F406" s="957"/>
      <c r="G406" s="957"/>
      <c r="H406" s="957"/>
      <c r="I406" s="957"/>
      <c r="J406" s="957"/>
      <c r="K406" s="957"/>
      <c r="L406" s="957"/>
      <c r="M406" s="957"/>
      <c r="N406" s="957"/>
      <c r="O406" s="957"/>
      <c r="P406" s="957"/>
      <c r="Q406" s="957"/>
      <c r="R406" s="957"/>
      <c r="S406" s="957"/>
      <c r="T406" s="957"/>
      <c r="U406" s="957"/>
      <c r="V406" s="957"/>
      <c r="W406" s="957"/>
      <c r="X406" s="957"/>
      <c r="Y406" s="957"/>
      <c r="Z406" s="957"/>
    </row>
    <row r="407" spans="1:26" ht="14.25" customHeight="1" x14ac:dyDescent="0.25">
      <c r="A407" s="957"/>
      <c r="B407" s="957"/>
      <c r="C407" s="957"/>
      <c r="D407" s="957"/>
      <c r="E407" s="957"/>
      <c r="F407" s="957"/>
      <c r="G407" s="957"/>
      <c r="H407" s="957"/>
      <c r="I407" s="957"/>
      <c r="J407" s="957"/>
      <c r="K407" s="957"/>
      <c r="L407" s="957"/>
      <c r="M407" s="957"/>
      <c r="N407" s="957"/>
      <c r="O407" s="957"/>
      <c r="P407" s="957"/>
      <c r="Q407" s="957"/>
      <c r="R407" s="957"/>
      <c r="S407" s="957"/>
      <c r="T407" s="957"/>
      <c r="U407" s="957"/>
      <c r="V407" s="957"/>
      <c r="W407" s="957"/>
      <c r="X407" s="957"/>
      <c r="Y407" s="957"/>
      <c r="Z407" s="957"/>
    </row>
    <row r="408" spans="1:26" ht="14.25" customHeight="1" x14ac:dyDescent="0.25">
      <c r="A408" s="957"/>
      <c r="B408" s="957"/>
      <c r="C408" s="957"/>
      <c r="D408" s="957"/>
      <c r="E408" s="957"/>
      <c r="F408" s="957"/>
      <c r="G408" s="957"/>
      <c r="H408" s="957"/>
      <c r="I408" s="957"/>
      <c r="J408" s="957"/>
      <c r="K408" s="957"/>
      <c r="L408" s="957"/>
      <c r="M408" s="957"/>
      <c r="N408" s="957"/>
      <c r="O408" s="957"/>
      <c r="P408" s="957"/>
      <c r="Q408" s="957"/>
      <c r="R408" s="957"/>
      <c r="S408" s="957"/>
      <c r="T408" s="957"/>
      <c r="U408" s="957"/>
      <c r="V408" s="957"/>
      <c r="W408" s="957"/>
      <c r="X408" s="957"/>
      <c r="Y408" s="957"/>
      <c r="Z408" s="957"/>
    </row>
    <row r="409" spans="1:26" ht="14.25" customHeight="1" x14ac:dyDescent="0.25">
      <c r="A409" s="957"/>
      <c r="B409" s="957"/>
      <c r="C409" s="957"/>
      <c r="D409" s="957"/>
      <c r="E409" s="957"/>
      <c r="F409" s="957"/>
      <c r="G409" s="957"/>
      <c r="H409" s="957"/>
      <c r="I409" s="957"/>
      <c r="J409" s="957"/>
      <c r="K409" s="957"/>
      <c r="L409" s="957"/>
      <c r="M409" s="957"/>
      <c r="N409" s="957"/>
      <c r="O409" s="957"/>
      <c r="P409" s="957"/>
      <c r="Q409" s="957"/>
      <c r="R409" s="957"/>
      <c r="S409" s="957"/>
      <c r="T409" s="957"/>
      <c r="U409" s="957"/>
      <c r="V409" s="957"/>
      <c r="W409" s="957"/>
      <c r="X409" s="957"/>
      <c r="Y409" s="957"/>
      <c r="Z409" s="957"/>
    </row>
    <row r="410" spans="1:26" ht="14.25" customHeight="1" x14ac:dyDescent="0.25">
      <c r="A410" s="957"/>
      <c r="B410" s="957"/>
      <c r="C410" s="957"/>
      <c r="D410" s="957"/>
      <c r="E410" s="957"/>
      <c r="F410" s="957"/>
      <c r="G410" s="957"/>
      <c r="H410" s="957"/>
      <c r="I410" s="957"/>
      <c r="J410" s="957"/>
      <c r="K410" s="957"/>
      <c r="L410" s="957"/>
      <c r="M410" s="957"/>
      <c r="N410" s="957"/>
      <c r="O410" s="957"/>
      <c r="P410" s="957"/>
      <c r="Q410" s="957"/>
      <c r="R410" s="957"/>
      <c r="S410" s="957"/>
      <c r="T410" s="957"/>
      <c r="U410" s="957"/>
      <c r="V410" s="957"/>
      <c r="W410" s="957"/>
      <c r="X410" s="957"/>
      <c r="Y410" s="957"/>
      <c r="Z410" s="957"/>
    </row>
    <row r="411" spans="1:26" ht="14.25" customHeight="1" x14ac:dyDescent="0.25">
      <c r="A411" s="957"/>
      <c r="B411" s="957"/>
      <c r="C411" s="957"/>
      <c r="D411" s="957"/>
      <c r="E411" s="957"/>
      <c r="F411" s="957"/>
      <c r="G411" s="957"/>
      <c r="H411" s="957"/>
      <c r="I411" s="957"/>
      <c r="J411" s="957"/>
      <c r="K411" s="957"/>
      <c r="L411" s="957"/>
      <c r="M411" s="957"/>
      <c r="N411" s="957"/>
      <c r="O411" s="957"/>
      <c r="P411" s="957"/>
      <c r="Q411" s="957"/>
      <c r="R411" s="957"/>
      <c r="S411" s="957"/>
      <c r="T411" s="957"/>
      <c r="U411" s="957"/>
      <c r="V411" s="957"/>
      <c r="W411" s="957"/>
      <c r="X411" s="957"/>
      <c r="Y411" s="957"/>
      <c r="Z411" s="957"/>
    </row>
    <row r="412" spans="1:26" ht="14.25" customHeight="1" x14ac:dyDescent="0.25">
      <c r="A412" s="957"/>
      <c r="B412" s="957"/>
      <c r="C412" s="957"/>
      <c r="D412" s="957"/>
      <c r="E412" s="957"/>
      <c r="F412" s="957"/>
      <c r="G412" s="957"/>
      <c r="H412" s="957"/>
      <c r="I412" s="957"/>
      <c r="J412" s="957"/>
      <c r="K412" s="957"/>
      <c r="L412" s="957"/>
      <c r="M412" s="957"/>
      <c r="N412" s="957"/>
      <c r="O412" s="957"/>
      <c r="P412" s="957"/>
      <c r="Q412" s="957"/>
      <c r="R412" s="957"/>
      <c r="S412" s="957"/>
      <c r="T412" s="957"/>
      <c r="U412" s="957"/>
      <c r="V412" s="957"/>
      <c r="W412" s="957"/>
      <c r="X412" s="957"/>
      <c r="Y412" s="957"/>
      <c r="Z412" s="957"/>
    </row>
    <row r="413" spans="1:26" ht="14.25" customHeight="1" x14ac:dyDescent="0.25">
      <c r="A413" s="957"/>
      <c r="B413" s="957"/>
      <c r="C413" s="957"/>
      <c r="D413" s="957"/>
      <c r="E413" s="957"/>
      <c r="F413" s="957"/>
      <c r="G413" s="957"/>
      <c r="H413" s="957"/>
      <c r="I413" s="957"/>
      <c r="J413" s="957"/>
      <c r="K413" s="957"/>
      <c r="L413" s="957"/>
      <c r="M413" s="957"/>
      <c r="N413" s="957"/>
      <c r="O413" s="957"/>
      <c r="P413" s="957"/>
      <c r="Q413" s="957"/>
      <c r="R413" s="957"/>
      <c r="S413" s="957"/>
      <c r="T413" s="957"/>
      <c r="U413" s="957"/>
      <c r="V413" s="957"/>
      <c r="W413" s="957"/>
      <c r="X413" s="957"/>
      <c r="Y413" s="957"/>
      <c r="Z413" s="957"/>
    </row>
    <row r="414" spans="1:26" ht="14.25" customHeight="1" x14ac:dyDescent="0.25">
      <c r="A414" s="957"/>
      <c r="B414" s="957"/>
      <c r="C414" s="957"/>
      <c r="D414" s="957"/>
      <c r="E414" s="957"/>
      <c r="F414" s="957"/>
      <c r="G414" s="957"/>
      <c r="H414" s="957"/>
      <c r="I414" s="957"/>
      <c r="J414" s="957"/>
      <c r="K414" s="957"/>
      <c r="L414" s="957"/>
      <c r="M414" s="957"/>
      <c r="N414" s="957"/>
      <c r="O414" s="957"/>
      <c r="P414" s="957"/>
      <c r="Q414" s="957"/>
      <c r="R414" s="957"/>
      <c r="S414" s="957"/>
      <c r="T414" s="957"/>
      <c r="U414" s="957"/>
      <c r="V414" s="957"/>
      <c r="W414" s="957"/>
      <c r="X414" s="957"/>
      <c r="Y414" s="957"/>
      <c r="Z414" s="957"/>
    </row>
    <row r="415" spans="1:26" ht="14.25" customHeight="1" x14ac:dyDescent="0.25">
      <c r="A415" s="957"/>
      <c r="B415" s="957"/>
      <c r="C415" s="957"/>
      <c r="D415" s="957"/>
      <c r="E415" s="957"/>
      <c r="F415" s="957"/>
      <c r="G415" s="957"/>
      <c r="H415" s="957"/>
      <c r="I415" s="957"/>
      <c r="J415" s="957"/>
      <c r="K415" s="957"/>
      <c r="L415" s="957"/>
      <c r="M415" s="957"/>
      <c r="N415" s="957"/>
      <c r="O415" s="957"/>
      <c r="P415" s="957"/>
      <c r="Q415" s="957"/>
      <c r="R415" s="957"/>
      <c r="S415" s="957"/>
      <c r="T415" s="957"/>
      <c r="U415" s="957"/>
      <c r="V415" s="957"/>
      <c r="W415" s="957"/>
      <c r="X415" s="957"/>
      <c r="Y415" s="957"/>
      <c r="Z415" s="957"/>
    </row>
    <row r="416" spans="1:26" ht="14.25" customHeight="1" x14ac:dyDescent="0.25">
      <c r="A416" s="957"/>
      <c r="B416" s="957"/>
      <c r="C416" s="957"/>
      <c r="D416" s="957"/>
      <c r="E416" s="957"/>
      <c r="F416" s="957"/>
      <c r="G416" s="957"/>
      <c r="H416" s="957"/>
      <c r="I416" s="957"/>
      <c r="J416" s="957"/>
      <c r="K416" s="957"/>
      <c r="L416" s="957"/>
      <c r="M416" s="957"/>
      <c r="N416" s="957"/>
      <c r="O416" s="957"/>
      <c r="P416" s="957"/>
      <c r="Q416" s="957"/>
      <c r="R416" s="957"/>
      <c r="S416" s="957"/>
      <c r="T416" s="957"/>
      <c r="U416" s="957"/>
      <c r="V416" s="957"/>
      <c r="W416" s="957"/>
      <c r="X416" s="957"/>
      <c r="Y416" s="957"/>
      <c r="Z416" s="957"/>
    </row>
    <row r="417" spans="1:26" ht="14.25" customHeight="1" x14ac:dyDescent="0.25">
      <c r="A417" s="957"/>
      <c r="B417" s="957"/>
      <c r="C417" s="957"/>
      <c r="D417" s="957"/>
      <c r="E417" s="957"/>
      <c r="F417" s="957"/>
      <c r="G417" s="957"/>
      <c r="H417" s="957"/>
      <c r="I417" s="957"/>
      <c r="J417" s="957"/>
      <c r="K417" s="957"/>
      <c r="L417" s="957"/>
      <c r="M417" s="957"/>
      <c r="N417" s="957"/>
      <c r="O417" s="957"/>
      <c r="P417" s="957"/>
      <c r="Q417" s="957"/>
      <c r="R417" s="957"/>
      <c r="S417" s="957"/>
      <c r="T417" s="957"/>
      <c r="U417" s="957"/>
      <c r="V417" s="957"/>
      <c r="W417" s="957"/>
      <c r="X417" s="957"/>
      <c r="Y417" s="957"/>
      <c r="Z417" s="957"/>
    </row>
    <row r="418" spans="1:26" ht="14.25" customHeight="1" x14ac:dyDescent="0.25">
      <c r="A418" s="957"/>
      <c r="B418" s="957"/>
      <c r="C418" s="957"/>
      <c r="D418" s="957"/>
      <c r="E418" s="957"/>
      <c r="F418" s="957"/>
      <c r="G418" s="957"/>
      <c r="H418" s="957"/>
      <c r="I418" s="957"/>
      <c r="J418" s="957"/>
      <c r="K418" s="957"/>
      <c r="L418" s="957"/>
      <c r="M418" s="957"/>
      <c r="N418" s="957"/>
      <c r="O418" s="957"/>
      <c r="P418" s="957"/>
      <c r="Q418" s="957"/>
      <c r="R418" s="957"/>
      <c r="S418" s="957"/>
      <c r="T418" s="957"/>
      <c r="U418" s="957"/>
      <c r="V418" s="957"/>
      <c r="W418" s="957"/>
      <c r="X418" s="957"/>
      <c r="Y418" s="957"/>
      <c r="Z418" s="957"/>
    </row>
    <row r="419" spans="1:26" ht="14.25" customHeight="1" x14ac:dyDescent="0.25">
      <c r="A419" s="957"/>
      <c r="B419" s="957"/>
      <c r="C419" s="957"/>
      <c r="D419" s="957"/>
      <c r="E419" s="957"/>
      <c r="F419" s="957"/>
      <c r="G419" s="957"/>
      <c r="H419" s="957"/>
      <c r="I419" s="957"/>
      <c r="J419" s="957"/>
      <c r="K419" s="957"/>
      <c r="L419" s="957"/>
      <c r="M419" s="957"/>
      <c r="N419" s="957"/>
      <c r="O419" s="957"/>
      <c r="P419" s="957"/>
      <c r="Q419" s="957"/>
      <c r="R419" s="957"/>
      <c r="S419" s="957"/>
      <c r="T419" s="957"/>
      <c r="U419" s="957"/>
      <c r="V419" s="957"/>
      <c r="W419" s="957"/>
      <c r="X419" s="957"/>
      <c r="Y419" s="957"/>
      <c r="Z419" s="957"/>
    </row>
    <row r="420" spans="1:26" ht="14.25" customHeight="1" x14ac:dyDescent="0.25">
      <c r="A420" s="957"/>
      <c r="B420" s="957"/>
      <c r="C420" s="957"/>
      <c r="D420" s="957"/>
      <c r="E420" s="957"/>
      <c r="F420" s="957"/>
      <c r="G420" s="957"/>
      <c r="H420" s="957"/>
      <c r="I420" s="957"/>
      <c r="J420" s="957"/>
      <c r="K420" s="957"/>
      <c r="L420" s="957"/>
      <c r="M420" s="957"/>
      <c r="N420" s="957"/>
      <c r="O420" s="957"/>
      <c r="P420" s="957"/>
      <c r="Q420" s="957"/>
      <c r="R420" s="957"/>
      <c r="S420" s="957"/>
      <c r="T420" s="957"/>
      <c r="U420" s="957"/>
      <c r="V420" s="957"/>
      <c r="W420" s="957"/>
      <c r="X420" s="957"/>
      <c r="Y420" s="957"/>
      <c r="Z420" s="957"/>
    </row>
    <row r="421" spans="1:26" ht="14.25" customHeight="1" x14ac:dyDescent="0.25">
      <c r="A421" s="957"/>
      <c r="B421" s="957"/>
      <c r="C421" s="957"/>
      <c r="D421" s="957"/>
      <c r="E421" s="957"/>
      <c r="F421" s="957"/>
      <c r="G421" s="957"/>
      <c r="H421" s="957"/>
      <c r="I421" s="957"/>
      <c r="J421" s="957"/>
      <c r="K421" s="957"/>
      <c r="L421" s="957"/>
      <c r="M421" s="957"/>
      <c r="N421" s="957"/>
      <c r="O421" s="957"/>
      <c r="P421" s="957"/>
      <c r="Q421" s="957"/>
      <c r="R421" s="957"/>
      <c r="S421" s="957"/>
      <c r="T421" s="957"/>
      <c r="U421" s="957"/>
      <c r="V421" s="957"/>
      <c r="W421" s="957"/>
      <c r="X421" s="957"/>
      <c r="Y421" s="957"/>
      <c r="Z421" s="957"/>
    </row>
    <row r="422" spans="1:26" ht="14.25" customHeight="1" x14ac:dyDescent="0.25">
      <c r="A422" s="957"/>
      <c r="B422" s="957"/>
      <c r="C422" s="957"/>
      <c r="D422" s="957"/>
      <c r="E422" s="957"/>
      <c r="F422" s="957"/>
      <c r="G422" s="957"/>
      <c r="H422" s="957"/>
      <c r="I422" s="957"/>
      <c r="J422" s="957"/>
      <c r="K422" s="957"/>
      <c r="L422" s="957"/>
      <c r="M422" s="957"/>
      <c r="N422" s="957"/>
      <c r="O422" s="957"/>
      <c r="P422" s="957"/>
      <c r="Q422" s="957"/>
      <c r="R422" s="957"/>
      <c r="S422" s="957"/>
      <c r="T422" s="957"/>
      <c r="U422" s="957"/>
      <c r="V422" s="957"/>
      <c r="W422" s="957"/>
      <c r="X422" s="957"/>
      <c r="Y422" s="957"/>
      <c r="Z422" s="957"/>
    </row>
    <row r="423" spans="1:26" ht="14.25" customHeight="1" x14ac:dyDescent="0.25">
      <c r="A423" s="957"/>
      <c r="B423" s="957"/>
      <c r="C423" s="957"/>
      <c r="D423" s="957"/>
      <c r="E423" s="957"/>
      <c r="F423" s="957"/>
      <c r="G423" s="957"/>
      <c r="H423" s="957"/>
      <c r="I423" s="957"/>
      <c r="J423" s="957"/>
      <c r="K423" s="957"/>
      <c r="L423" s="957"/>
      <c r="M423" s="957"/>
      <c r="N423" s="957"/>
      <c r="O423" s="957"/>
      <c r="P423" s="957"/>
      <c r="Q423" s="957"/>
      <c r="R423" s="957"/>
      <c r="S423" s="957"/>
      <c r="T423" s="957"/>
      <c r="U423" s="957"/>
      <c r="V423" s="957"/>
      <c r="W423" s="957"/>
      <c r="X423" s="957"/>
      <c r="Y423" s="957"/>
      <c r="Z423" s="957"/>
    </row>
    <row r="424" spans="1:26" ht="14.25" customHeight="1" x14ac:dyDescent="0.25">
      <c r="A424" s="957"/>
      <c r="B424" s="957"/>
      <c r="C424" s="957"/>
      <c r="D424" s="957"/>
      <c r="E424" s="957"/>
      <c r="F424" s="957"/>
      <c r="G424" s="957"/>
      <c r="H424" s="957"/>
      <c r="I424" s="957"/>
      <c r="J424" s="957"/>
      <c r="K424" s="957"/>
      <c r="L424" s="957"/>
      <c r="M424" s="957"/>
      <c r="N424" s="957"/>
      <c r="O424" s="957"/>
      <c r="P424" s="957"/>
      <c r="Q424" s="957"/>
      <c r="R424" s="957"/>
      <c r="S424" s="957"/>
      <c r="T424" s="957"/>
      <c r="U424" s="957"/>
      <c r="V424" s="957"/>
      <c r="W424" s="957"/>
      <c r="X424" s="957"/>
      <c r="Y424" s="957"/>
      <c r="Z424" s="957"/>
    </row>
    <row r="425" spans="1:26" ht="14.25" customHeight="1" x14ac:dyDescent="0.25">
      <c r="A425" s="957"/>
      <c r="B425" s="957"/>
      <c r="C425" s="957"/>
      <c r="D425" s="957"/>
      <c r="E425" s="957"/>
      <c r="F425" s="957"/>
      <c r="G425" s="957"/>
      <c r="H425" s="957"/>
      <c r="I425" s="957"/>
      <c r="J425" s="957"/>
      <c r="K425" s="957"/>
      <c r="L425" s="957"/>
      <c r="M425" s="957"/>
      <c r="N425" s="957"/>
      <c r="O425" s="957"/>
      <c r="P425" s="957"/>
      <c r="Q425" s="957"/>
      <c r="R425" s="957"/>
      <c r="S425" s="957"/>
      <c r="T425" s="957"/>
      <c r="U425" s="957"/>
      <c r="V425" s="957"/>
      <c r="W425" s="957"/>
      <c r="X425" s="957"/>
      <c r="Y425" s="957"/>
      <c r="Z425" s="957"/>
    </row>
    <row r="426" spans="1:26" ht="14.25" customHeight="1" x14ac:dyDescent="0.25">
      <c r="A426" s="957"/>
      <c r="B426" s="957"/>
      <c r="C426" s="957"/>
      <c r="D426" s="957"/>
      <c r="E426" s="957"/>
      <c r="F426" s="957"/>
      <c r="G426" s="957"/>
      <c r="H426" s="957"/>
      <c r="I426" s="957"/>
      <c r="J426" s="957"/>
      <c r="K426" s="957"/>
      <c r="L426" s="957"/>
      <c r="M426" s="957"/>
      <c r="N426" s="957"/>
      <c r="O426" s="957"/>
      <c r="P426" s="957"/>
      <c r="Q426" s="957"/>
      <c r="R426" s="957"/>
      <c r="S426" s="957"/>
      <c r="T426" s="957"/>
      <c r="U426" s="957"/>
      <c r="V426" s="957"/>
      <c r="W426" s="957"/>
      <c r="X426" s="957"/>
      <c r="Y426" s="957"/>
      <c r="Z426" s="957"/>
    </row>
    <row r="427" spans="1:26" ht="14.25" customHeight="1" x14ac:dyDescent="0.25">
      <c r="A427" s="957"/>
      <c r="B427" s="957"/>
      <c r="C427" s="957"/>
      <c r="D427" s="957"/>
      <c r="E427" s="957"/>
      <c r="F427" s="957"/>
      <c r="G427" s="957"/>
      <c r="H427" s="957"/>
      <c r="I427" s="957"/>
      <c r="J427" s="957"/>
      <c r="K427" s="957"/>
      <c r="L427" s="957"/>
      <c r="M427" s="957"/>
      <c r="N427" s="957"/>
      <c r="O427" s="957"/>
      <c r="P427" s="957"/>
      <c r="Q427" s="957"/>
      <c r="R427" s="957"/>
      <c r="S427" s="957"/>
      <c r="T427" s="957"/>
      <c r="U427" s="957"/>
      <c r="V427" s="957"/>
      <c r="W427" s="957"/>
      <c r="X427" s="957"/>
      <c r="Y427" s="957"/>
      <c r="Z427" s="957"/>
    </row>
    <row r="428" spans="1:26" ht="14.25" customHeight="1" x14ac:dyDescent="0.25">
      <c r="A428" s="957"/>
      <c r="B428" s="957"/>
      <c r="C428" s="957"/>
      <c r="D428" s="957"/>
      <c r="E428" s="957"/>
      <c r="F428" s="957"/>
      <c r="G428" s="957"/>
      <c r="H428" s="957"/>
      <c r="I428" s="957"/>
      <c r="J428" s="957"/>
      <c r="K428" s="957"/>
      <c r="L428" s="957"/>
      <c r="M428" s="957"/>
      <c r="N428" s="957"/>
      <c r="O428" s="957"/>
      <c r="P428" s="957"/>
      <c r="Q428" s="957"/>
      <c r="R428" s="957"/>
      <c r="S428" s="957"/>
      <c r="T428" s="957"/>
      <c r="U428" s="957"/>
      <c r="V428" s="957"/>
      <c r="W428" s="957"/>
      <c r="X428" s="957"/>
      <c r="Y428" s="957"/>
      <c r="Z428" s="957"/>
    </row>
    <row r="429" spans="1:26" ht="14.25" customHeight="1" x14ac:dyDescent="0.25">
      <c r="A429" s="957"/>
      <c r="B429" s="957"/>
      <c r="C429" s="957"/>
      <c r="D429" s="957"/>
      <c r="E429" s="957"/>
      <c r="F429" s="957"/>
      <c r="G429" s="957"/>
      <c r="H429" s="957"/>
      <c r="I429" s="957"/>
      <c r="J429" s="957"/>
      <c r="K429" s="957"/>
      <c r="L429" s="957"/>
      <c r="M429" s="957"/>
      <c r="N429" s="957"/>
      <c r="O429" s="957"/>
      <c r="P429" s="957"/>
      <c r="Q429" s="957"/>
      <c r="R429" s="957"/>
      <c r="S429" s="957"/>
      <c r="T429" s="957"/>
      <c r="U429" s="957"/>
      <c r="V429" s="957"/>
      <c r="W429" s="957"/>
      <c r="X429" s="957"/>
      <c r="Y429" s="957"/>
      <c r="Z429" s="957"/>
    </row>
    <row r="430" spans="1:26" ht="14.25" customHeight="1" x14ac:dyDescent="0.25">
      <c r="A430" s="957"/>
      <c r="B430" s="957"/>
      <c r="C430" s="957"/>
      <c r="D430" s="957"/>
      <c r="E430" s="957"/>
      <c r="F430" s="957"/>
      <c r="G430" s="957"/>
      <c r="H430" s="957"/>
      <c r="I430" s="957"/>
      <c r="J430" s="957"/>
      <c r="K430" s="957"/>
      <c r="L430" s="957"/>
      <c r="M430" s="957"/>
      <c r="N430" s="957"/>
      <c r="O430" s="957"/>
      <c r="P430" s="957"/>
      <c r="Q430" s="957"/>
      <c r="R430" s="957"/>
      <c r="S430" s="957"/>
      <c r="T430" s="957"/>
      <c r="U430" s="957"/>
      <c r="V430" s="957"/>
      <c r="W430" s="957"/>
      <c r="X430" s="957"/>
      <c r="Y430" s="957"/>
      <c r="Z430" s="957"/>
    </row>
    <row r="431" spans="1:26" ht="14.25" customHeight="1" x14ac:dyDescent="0.25">
      <c r="A431" s="957"/>
      <c r="B431" s="957"/>
      <c r="C431" s="957"/>
      <c r="D431" s="957"/>
      <c r="E431" s="957"/>
      <c r="F431" s="957"/>
      <c r="G431" s="957"/>
      <c r="H431" s="957"/>
      <c r="I431" s="957"/>
      <c r="J431" s="957"/>
      <c r="K431" s="957"/>
      <c r="L431" s="957"/>
      <c r="M431" s="957"/>
      <c r="N431" s="957"/>
      <c r="O431" s="957"/>
      <c r="P431" s="957"/>
      <c r="Q431" s="957"/>
      <c r="R431" s="957"/>
      <c r="S431" s="957"/>
      <c r="T431" s="957"/>
      <c r="U431" s="957"/>
      <c r="V431" s="957"/>
      <c r="W431" s="957"/>
      <c r="X431" s="957"/>
      <c r="Y431" s="957"/>
      <c r="Z431" s="957"/>
    </row>
    <row r="432" spans="1:26" ht="14.25" customHeight="1" x14ac:dyDescent="0.25">
      <c r="A432" s="957"/>
      <c r="B432" s="957"/>
      <c r="C432" s="957"/>
      <c r="D432" s="957"/>
      <c r="E432" s="957"/>
      <c r="F432" s="957"/>
      <c r="G432" s="957"/>
      <c r="H432" s="957"/>
      <c r="I432" s="957"/>
      <c r="J432" s="957"/>
      <c r="K432" s="957"/>
      <c r="L432" s="957"/>
      <c r="M432" s="957"/>
      <c r="N432" s="957"/>
      <c r="O432" s="957"/>
      <c r="P432" s="957"/>
      <c r="Q432" s="957"/>
      <c r="R432" s="957"/>
      <c r="S432" s="957"/>
      <c r="T432" s="957"/>
      <c r="U432" s="957"/>
      <c r="V432" s="957"/>
      <c r="W432" s="957"/>
      <c r="X432" s="957"/>
      <c r="Y432" s="957"/>
      <c r="Z432" s="957"/>
    </row>
    <row r="433" spans="1:26" ht="14.25" customHeight="1" x14ac:dyDescent="0.25">
      <c r="A433" s="957"/>
      <c r="B433" s="957"/>
      <c r="C433" s="957"/>
      <c r="D433" s="957"/>
      <c r="E433" s="957"/>
      <c r="F433" s="957"/>
      <c r="G433" s="957"/>
      <c r="H433" s="957"/>
      <c r="I433" s="957"/>
      <c r="J433" s="957"/>
      <c r="K433" s="957"/>
      <c r="L433" s="957"/>
      <c r="M433" s="957"/>
      <c r="N433" s="957"/>
      <c r="O433" s="957"/>
      <c r="P433" s="957"/>
      <c r="Q433" s="957"/>
      <c r="R433" s="957"/>
      <c r="S433" s="957"/>
      <c r="T433" s="957"/>
      <c r="U433" s="957"/>
      <c r="V433" s="957"/>
      <c r="W433" s="957"/>
      <c r="X433" s="957"/>
      <c r="Y433" s="957"/>
      <c r="Z433" s="957"/>
    </row>
    <row r="434" spans="1:26" ht="14.25" customHeight="1" x14ac:dyDescent="0.25">
      <c r="A434" s="957"/>
      <c r="B434" s="957"/>
      <c r="C434" s="957"/>
      <c r="D434" s="957"/>
      <c r="E434" s="957"/>
      <c r="F434" s="957"/>
      <c r="G434" s="957"/>
      <c r="H434" s="957"/>
      <c r="I434" s="957"/>
      <c r="J434" s="957"/>
      <c r="K434" s="957"/>
      <c r="L434" s="957"/>
      <c r="M434" s="957"/>
      <c r="N434" s="957"/>
      <c r="O434" s="957"/>
      <c r="P434" s="957"/>
      <c r="Q434" s="957"/>
      <c r="R434" s="957"/>
      <c r="S434" s="957"/>
      <c r="T434" s="957"/>
      <c r="U434" s="957"/>
      <c r="V434" s="957"/>
      <c r="W434" s="957"/>
      <c r="X434" s="957"/>
      <c r="Y434" s="957"/>
      <c r="Z434" s="957"/>
    </row>
    <row r="435" spans="1:26" ht="14.25" customHeight="1" x14ac:dyDescent="0.25">
      <c r="A435" s="957"/>
      <c r="B435" s="957"/>
      <c r="C435" s="957"/>
      <c r="D435" s="957"/>
      <c r="E435" s="957"/>
      <c r="F435" s="957"/>
      <c r="G435" s="957"/>
      <c r="H435" s="957"/>
      <c r="I435" s="957"/>
      <c r="J435" s="957"/>
      <c r="K435" s="957"/>
      <c r="L435" s="957"/>
      <c r="M435" s="957"/>
      <c r="N435" s="957"/>
      <c r="O435" s="957"/>
      <c r="P435" s="957"/>
      <c r="Q435" s="957"/>
      <c r="R435" s="957"/>
      <c r="S435" s="957"/>
      <c r="T435" s="957"/>
      <c r="U435" s="957"/>
      <c r="V435" s="957"/>
      <c r="W435" s="957"/>
      <c r="X435" s="957"/>
      <c r="Y435" s="957"/>
      <c r="Z435" s="957"/>
    </row>
    <row r="436" spans="1:26" ht="14.25" customHeight="1" x14ac:dyDescent="0.25">
      <c r="A436" s="957"/>
      <c r="B436" s="957"/>
      <c r="C436" s="957"/>
      <c r="D436" s="957"/>
      <c r="E436" s="957"/>
      <c r="F436" s="957"/>
      <c r="G436" s="957"/>
      <c r="H436" s="957"/>
      <c r="I436" s="957"/>
      <c r="J436" s="957"/>
      <c r="K436" s="957"/>
      <c r="L436" s="957"/>
      <c r="M436" s="957"/>
      <c r="N436" s="957"/>
      <c r="O436" s="957"/>
      <c r="P436" s="957"/>
      <c r="Q436" s="957"/>
      <c r="R436" s="957"/>
      <c r="S436" s="957"/>
      <c r="T436" s="957"/>
      <c r="U436" s="957"/>
      <c r="V436" s="957"/>
      <c r="W436" s="957"/>
      <c r="X436" s="957"/>
      <c r="Y436" s="957"/>
      <c r="Z436" s="957"/>
    </row>
    <row r="437" spans="1:26" ht="14.25" customHeight="1" x14ac:dyDescent="0.25">
      <c r="A437" s="957"/>
      <c r="B437" s="957"/>
      <c r="C437" s="957"/>
      <c r="D437" s="957"/>
      <c r="E437" s="957"/>
      <c r="F437" s="957"/>
      <c r="G437" s="957"/>
      <c r="H437" s="957"/>
      <c r="I437" s="957"/>
      <c r="J437" s="957"/>
      <c r="K437" s="957"/>
      <c r="L437" s="957"/>
      <c r="M437" s="957"/>
      <c r="N437" s="957"/>
      <c r="O437" s="957"/>
      <c r="P437" s="957"/>
      <c r="Q437" s="957"/>
      <c r="R437" s="957"/>
      <c r="S437" s="957"/>
      <c r="T437" s="957"/>
      <c r="U437" s="957"/>
      <c r="V437" s="957"/>
      <c r="W437" s="957"/>
      <c r="X437" s="957"/>
      <c r="Y437" s="957"/>
      <c r="Z437" s="957"/>
    </row>
    <row r="438" spans="1:26" ht="14.25" customHeight="1" x14ac:dyDescent="0.25">
      <c r="A438" s="957"/>
      <c r="B438" s="957"/>
      <c r="C438" s="957"/>
      <c r="D438" s="957"/>
      <c r="E438" s="957"/>
      <c r="F438" s="957"/>
      <c r="G438" s="957"/>
      <c r="H438" s="957"/>
      <c r="I438" s="957"/>
      <c r="J438" s="957"/>
      <c r="K438" s="957"/>
      <c r="L438" s="957"/>
      <c r="M438" s="957"/>
      <c r="N438" s="957"/>
      <c r="O438" s="957"/>
      <c r="P438" s="957"/>
      <c r="Q438" s="957"/>
      <c r="R438" s="957"/>
      <c r="S438" s="957"/>
      <c r="T438" s="957"/>
      <c r="U438" s="957"/>
      <c r="V438" s="957"/>
      <c r="W438" s="957"/>
      <c r="X438" s="957"/>
      <c r="Y438" s="957"/>
      <c r="Z438" s="957"/>
    </row>
    <row r="439" spans="1:26" ht="14.25" customHeight="1" x14ac:dyDescent="0.25">
      <c r="A439" s="957"/>
      <c r="B439" s="957"/>
      <c r="C439" s="957"/>
      <c r="D439" s="957"/>
      <c r="E439" s="957"/>
      <c r="F439" s="957"/>
      <c r="G439" s="957"/>
      <c r="H439" s="957"/>
      <c r="I439" s="957"/>
      <c r="J439" s="957"/>
      <c r="K439" s="957"/>
      <c r="L439" s="957"/>
      <c r="M439" s="957"/>
      <c r="N439" s="957"/>
      <c r="O439" s="957"/>
      <c r="P439" s="957"/>
      <c r="Q439" s="957"/>
      <c r="R439" s="957"/>
      <c r="S439" s="957"/>
      <c r="T439" s="957"/>
      <c r="U439" s="957"/>
      <c r="V439" s="957"/>
      <c r="W439" s="957"/>
      <c r="X439" s="957"/>
      <c r="Y439" s="957"/>
      <c r="Z439" s="957"/>
    </row>
    <row r="440" spans="1:26" ht="14.25" customHeight="1" x14ac:dyDescent="0.25">
      <c r="A440" s="957"/>
      <c r="B440" s="957"/>
      <c r="C440" s="957"/>
      <c r="D440" s="957"/>
      <c r="E440" s="957"/>
      <c r="F440" s="957"/>
      <c r="G440" s="957"/>
      <c r="H440" s="957"/>
      <c r="I440" s="957"/>
      <c r="J440" s="957"/>
      <c r="K440" s="957"/>
      <c r="L440" s="957"/>
      <c r="M440" s="957"/>
      <c r="N440" s="957"/>
      <c r="O440" s="957"/>
      <c r="P440" s="957"/>
      <c r="Q440" s="957"/>
      <c r="R440" s="957"/>
      <c r="S440" s="957"/>
      <c r="T440" s="957"/>
      <c r="U440" s="957"/>
      <c r="V440" s="957"/>
      <c r="W440" s="957"/>
      <c r="X440" s="957"/>
      <c r="Y440" s="957"/>
      <c r="Z440" s="957"/>
    </row>
    <row r="441" spans="1:26" ht="14.25" customHeight="1" x14ac:dyDescent="0.25">
      <c r="A441" s="957"/>
      <c r="B441" s="957"/>
      <c r="C441" s="957"/>
      <c r="D441" s="957"/>
      <c r="E441" s="957"/>
      <c r="F441" s="957"/>
      <c r="G441" s="957"/>
      <c r="H441" s="957"/>
      <c r="I441" s="957"/>
      <c r="J441" s="957"/>
      <c r="K441" s="957"/>
      <c r="L441" s="957"/>
      <c r="M441" s="957"/>
      <c r="N441" s="957"/>
      <c r="O441" s="957"/>
      <c r="P441" s="957"/>
      <c r="Q441" s="957"/>
      <c r="R441" s="957"/>
      <c r="S441" s="957"/>
      <c r="T441" s="957"/>
      <c r="U441" s="957"/>
      <c r="V441" s="957"/>
      <c r="W441" s="957"/>
      <c r="X441" s="957"/>
      <c r="Y441" s="957"/>
      <c r="Z441" s="957"/>
    </row>
    <row r="442" spans="1:26" ht="14.25" customHeight="1" x14ac:dyDescent="0.25">
      <c r="A442" s="957"/>
      <c r="B442" s="957"/>
      <c r="C442" s="957"/>
      <c r="D442" s="957"/>
      <c r="E442" s="957"/>
      <c r="F442" s="957"/>
      <c r="G442" s="957"/>
      <c r="H442" s="957"/>
      <c r="I442" s="957"/>
      <c r="J442" s="957"/>
      <c r="K442" s="957"/>
      <c r="L442" s="957"/>
      <c r="M442" s="957"/>
      <c r="N442" s="957"/>
      <c r="O442" s="957"/>
      <c r="P442" s="957"/>
      <c r="Q442" s="957"/>
      <c r="R442" s="957"/>
      <c r="S442" s="957"/>
      <c r="T442" s="957"/>
      <c r="U442" s="957"/>
      <c r="V442" s="957"/>
      <c r="W442" s="957"/>
      <c r="X442" s="957"/>
      <c r="Y442" s="957"/>
      <c r="Z442" s="957"/>
    </row>
    <row r="443" spans="1:26" ht="14.25" customHeight="1" x14ac:dyDescent="0.25">
      <c r="A443" s="957"/>
      <c r="B443" s="957"/>
      <c r="C443" s="957"/>
      <c r="D443" s="957"/>
      <c r="E443" s="957"/>
      <c r="F443" s="957"/>
      <c r="G443" s="957"/>
      <c r="H443" s="957"/>
      <c r="I443" s="957"/>
      <c r="J443" s="957"/>
      <c r="K443" s="957"/>
      <c r="L443" s="957"/>
      <c r="M443" s="957"/>
      <c r="N443" s="957"/>
      <c r="O443" s="957"/>
      <c r="P443" s="957"/>
      <c r="Q443" s="957"/>
      <c r="R443" s="957"/>
      <c r="S443" s="957"/>
      <c r="T443" s="957"/>
      <c r="U443" s="957"/>
      <c r="V443" s="957"/>
      <c r="W443" s="957"/>
      <c r="X443" s="957"/>
      <c r="Y443" s="957"/>
      <c r="Z443" s="957"/>
    </row>
    <row r="444" spans="1:26" ht="14.25" customHeight="1" x14ac:dyDescent="0.25">
      <c r="A444" s="957"/>
      <c r="B444" s="957"/>
      <c r="C444" s="957"/>
      <c r="D444" s="957"/>
      <c r="E444" s="957"/>
      <c r="F444" s="957"/>
      <c r="G444" s="957"/>
      <c r="H444" s="957"/>
      <c r="I444" s="957"/>
      <c r="J444" s="957"/>
      <c r="K444" s="957"/>
      <c r="L444" s="957"/>
      <c r="M444" s="957"/>
      <c r="N444" s="957"/>
      <c r="O444" s="957"/>
      <c r="P444" s="957"/>
      <c r="Q444" s="957"/>
      <c r="R444" s="957"/>
      <c r="S444" s="957"/>
      <c r="T444" s="957"/>
      <c r="U444" s="957"/>
      <c r="V444" s="957"/>
      <c r="W444" s="957"/>
      <c r="X444" s="957"/>
      <c r="Y444" s="957"/>
      <c r="Z444" s="957"/>
    </row>
    <row r="445" spans="1:26" ht="14.25" customHeight="1" x14ac:dyDescent="0.25">
      <c r="A445" s="957"/>
      <c r="B445" s="957"/>
      <c r="C445" s="957"/>
      <c r="D445" s="957"/>
      <c r="E445" s="957"/>
      <c r="F445" s="957"/>
      <c r="G445" s="957"/>
      <c r="H445" s="957"/>
      <c r="I445" s="957"/>
      <c r="J445" s="957"/>
      <c r="K445" s="957"/>
      <c r="L445" s="957"/>
      <c r="M445" s="957"/>
      <c r="N445" s="957"/>
      <c r="O445" s="957"/>
      <c r="P445" s="957"/>
      <c r="Q445" s="957"/>
      <c r="R445" s="957"/>
      <c r="S445" s="957"/>
      <c r="T445" s="957"/>
      <c r="U445" s="957"/>
      <c r="V445" s="957"/>
      <c r="W445" s="957"/>
      <c r="X445" s="957"/>
      <c r="Y445" s="957"/>
      <c r="Z445" s="957"/>
    </row>
    <row r="446" spans="1:26" ht="14.25" customHeight="1" x14ac:dyDescent="0.25">
      <c r="A446" s="957"/>
      <c r="B446" s="957"/>
      <c r="C446" s="957"/>
      <c r="D446" s="957"/>
      <c r="E446" s="957"/>
      <c r="F446" s="957"/>
      <c r="G446" s="957"/>
      <c r="H446" s="957"/>
      <c r="I446" s="957"/>
      <c r="J446" s="957"/>
      <c r="K446" s="957"/>
      <c r="L446" s="957"/>
      <c r="M446" s="957"/>
      <c r="N446" s="957"/>
      <c r="O446" s="957"/>
      <c r="P446" s="957"/>
      <c r="Q446" s="957"/>
      <c r="R446" s="957"/>
      <c r="S446" s="957"/>
      <c r="T446" s="957"/>
      <c r="U446" s="957"/>
      <c r="V446" s="957"/>
      <c r="W446" s="957"/>
      <c r="X446" s="957"/>
      <c r="Y446" s="957"/>
      <c r="Z446" s="957"/>
    </row>
    <row r="447" spans="1:26" ht="14.25" customHeight="1" x14ac:dyDescent="0.25">
      <c r="A447" s="957"/>
      <c r="B447" s="957"/>
      <c r="C447" s="957"/>
      <c r="D447" s="957"/>
      <c r="E447" s="957"/>
      <c r="F447" s="957"/>
      <c r="G447" s="957"/>
      <c r="H447" s="957"/>
      <c r="I447" s="957"/>
      <c r="J447" s="957"/>
      <c r="K447" s="957"/>
      <c r="L447" s="957"/>
      <c r="M447" s="957"/>
      <c r="N447" s="957"/>
      <c r="O447" s="957"/>
      <c r="P447" s="957"/>
      <c r="Q447" s="957"/>
      <c r="R447" s="957"/>
      <c r="S447" s="957"/>
      <c r="T447" s="957"/>
      <c r="U447" s="957"/>
      <c r="V447" s="957"/>
      <c r="W447" s="957"/>
      <c r="X447" s="957"/>
      <c r="Y447" s="957"/>
      <c r="Z447" s="957"/>
    </row>
    <row r="448" spans="1:26" ht="14.25" customHeight="1" x14ac:dyDescent="0.25">
      <c r="A448" s="957"/>
      <c r="B448" s="957"/>
      <c r="C448" s="957"/>
      <c r="D448" s="957"/>
      <c r="E448" s="957"/>
      <c r="F448" s="957"/>
      <c r="G448" s="957"/>
      <c r="H448" s="957"/>
      <c r="I448" s="957"/>
      <c r="J448" s="957"/>
      <c r="K448" s="957"/>
      <c r="L448" s="957"/>
      <c r="M448" s="957"/>
      <c r="N448" s="957"/>
      <c r="O448" s="957"/>
      <c r="P448" s="957"/>
      <c r="Q448" s="957"/>
      <c r="R448" s="957"/>
      <c r="S448" s="957"/>
      <c r="T448" s="957"/>
      <c r="U448" s="957"/>
      <c r="V448" s="957"/>
      <c r="W448" s="957"/>
      <c r="X448" s="957"/>
      <c r="Y448" s="957"/>
      <c r="Z448" s="957"/>
    </row>
    <row r="449" spans="1:26" ht="14.25" customHeight="1" x14ac:dyDescent="0.25">
      <c r="A449" s="957"/>
      <c r="B449" s="957"/>
      <c r="C449" s="957"/>
      <c r="D449" s="957"/>
      <c r="E449" s="957"/>
      <c r="F449" s="957"/>
      <c r="G449" s="957"/>
      <c r="H449" s="957"/>
      <c r="I449" s="957"/>
      <c r="J449" s="957"/>
      <c r="K449" s="957"/>
      <c r="L449" s="957"/>
      <c r="M449" s="957"/>
      <c r="N449" s="957"/>
      <c r="O449" s="957"/>
      <c r="P449" s="957"/>
      <c r="Q449" s="957"/>
      <c r="R449" s="957"/>
      <c r="S449" s="957"/>
      <c r="T449" s="957"/>
      <c r="U449" s="957"/>
      <c r="V449" s="957"/>
      <c r="W449" s="957"/>
      <c r="X449" s="957"/>
      <c r="Y449" s="957"/>
      <c r="Z449" s="957"/>
    </row>
    <row r="450" spans="1:26" ht="14.25" customHeight="1" x14ac:dyDescent="0.25">
      <c r="A450" s="957"/>
      <c r="B450" s="957"/>
      <c r="C450" s="957"/>
      <c r="D450" s="957"/>
      <c r="E450" s="957"/>
      <c r="F450" s="957"/>
      <c r="G450" s="957"/>
      <c r="H450" s="957"/>
      <c r="I450" s="957"/>
      <c r="J450" s="957"/>
      <c r="K450" s="957"/>
      <c r="L450" s="957"/>
      <c r="M450" s="957"/>
      <c r="N450" s="957"/>
      <c r="O450" s="957"/>
      <c r="P450" s="957"/>
      <c r="Q450" s="957"/>
      <c r="R450" s="957"/>
      <c r="S450" s="957"/>
      <c r="T450" s="957"/>
      <c r="U450" s="957"/>
      <c r="V450" s="957"/>
      <c r="W450" s="957"/>
      <c r="X450" s="957"/>
      <c r="Y450" s="957"/>
      <c r="Z450" s="957"/>
    </row>
    <row r="451" spans="1:26" ht="14.25" customHeight="1" x14ac:dyDescent="0.25">
      <c r="A451" s="957"/>
      <c r="B451" s="957"/>
      <c r="C451" s="957"/>
      <c r="D451" s="957"/>
      <c r="E451" s="957"/>
      <c r="F451" s="957"/>
      <c r="G451" s="957"/>
      <c r="H451" s="957"/>
      <c r="I451" s="957"/>
      <c r="J451" s="957"/>
      <c r="K451" s="957"/>
      <c r="L451" s="957"/>
      <c r="M451" s="957"/>
      <c r="N451" s="957"/>
      <c r="O451" s="957"/>
      <c r="P451" s="957"/>
      <c r="Q451" s="957"/>
      <c r="R451" s="957"/>
      <c r="S451" s="957"/>
      <c r="T451" s="957"/>
      <c r="U451" s="957"/>
      <c r="V451" s="957"/>
      <c r="W451" s="957"/>
      <c r="X451" s="957"/>
      <c r="Y451" s="957"/>
      <c r="Z451" s="957"/>
    </row>
    <row r="452" spans="1:26" ht="14.25" customHeight="1" x14ac:dyDescent="0.25">
      <c r="A452" s="957"/>
      <c r="B452" s="957"/>
      <c r="C452" s="957"/>
      <c r="D452" s="957"/>
      <c r="E452" s="957"/>
      <c r="F452" s="957"/>
      <c r="G452" s="957"/>
      <c r="H452" s="957"/>
      <c r="I452" s="957"/>
      <c r="J452" s="957"/>
      <c r="K452" s="957"/>
      <c r="L452" s="957"/>
      <c r="M452" s="957"/>
      <c r="N452" s="957"/>
      <c r="O452" s="957"/>
      <c r="P452" s="957"/>
      <c r="Q452" s="957"/>
      <c r="R452" s="957"/>
      <c r="S452" s="957"/>
      <c r="T452" s="957"/>
      <c r="U452" s="957"/>
      <c r="V452" s="957"/>
      <c r="W452" s="957"/>
      <c r="X452" s="957"/>
      <c r="Y452" s="957"/>
      <c r="Z452" s="957"/>
    </row>
    <row r="453" spans="1:26" ht="14.25" customHeight="1" x14ac:dyDescent="0.25">
      <c r="A453" s="957"/>
      <c r="B453" s="957"/>
      <c r="C453" s="957"/>
      <c r="D453" s="957"/>
      <c r="E453" s="957"/>
      <c r="F453" s="957"/>
      <c r="G453" s="957"/>
      <c r="H453" s="957"/>
      <c r="I453" s="957"/>
      <c r="J453" s="957"/>
      <c r="K453" s="957"/>
      <c r="L453" s="957"/>
      <c r="M453" s="957"/>
      <c r="N453" s="957"/>
      <c r="O453" s="957"/>
      <c r="P453" s="957"/>
      <c r="Q453" s="957"/>
      <c r="R453" s="957"/>
      <c r="S453" s="957"/>
      <c r="T453" s="957"/>
      <c r="U453" s="957"/>
      <c r="V453" s="957"/>
      <c r="W453" s="957"/>
      <c r="X453" s="957"/>
      <c r="Y453" s="957"/>
      <c r="Z453" s="957"/>
    </row>
    <row r="454" spans="1:26" ht="14.25" customHeight="1" x14ac:dyDescent="0.25">
      <c r="A454" s="957"/>
      <c r="B454" s="957"/>
      <c r="C454" s="957"/>
      <c r="D454" s="957"/>
      <c r="E454" s="957"/>
      <c r="F454" s="957"/>
      <c r="G454" s="957"/>
      <c r="H454" s="957"/>
      <c r="I454" s="957"/>
      <c r="J454" s="957"/>
      <c r="K454" s="957"/>
      <c r="L454" s="957"/>
      <c r="M454" s="957"/>
      <c r="N454" s="957"/>
      <c r="O454" s="957"/>
      <c r="P454" s="957"/>
      <c r="Q454" s="957"/>
      <c r="R454" s="957"/>
      <c r="S454" s="957"/>
      <c r="T454" s="957"/>
      <c r="U454" s="957"/>
      <c r="V454" s="957"/>
      <c r="W454" s="957"/>
      <c r="X454" s="957"/>
      <c r="Y454" s="957"/>
      <c r="Z454" s="957"/>
    </row>
    <row r="455" spans="1:26" ht="14.25" customHeight="1" x14ac:dyDescent="0.25">
      <c r="A455" s="957"/>
      <c r="B455" s="957"/>
      <c r="C455" s="957"/>
      <c r="D455" s="957"/>
      <c r="E455" s="957"/>
      <c r="F455" s="957"/>
      <c r="G455" s="957"/>
      <c r="H455" s="957"/>
      <c r="I455" s="957"/>
      <c r="J455" s="957"/>
      <c r="K455" s="957"/>
      <c r="L455" s="957"/>
      <c r="M455" s="957"/>
      <c r="N455" s="957"/>
      <c r="O455" s="957"/>
      <c r="P455" s="957"/>
      <c r="Q455" s="957"/>
      <c r="R455" s="957"/>
      <c r="S455" s="957"/>
      <c r="T455" s="957"/>
      <c r="U455" s="957"/>
      <c r="V455" s="957"/>
      <c r="W455" s="957"/>
      <c r="X455" s="957"/>
      <c r="Y455" s="957"/>
      <c r="Z455" s="957"/>
    </row>
    <row r="456" spans="1:26" ht="14.25" customHeight="1" x14ac:dyDescent="0.25">
      <c r="A456" s="957"/>
      <c r="B456" s="957"/>
      <c r="C456" s="957"/>
      <c r="D456" s="957"/>
      <c r="E456" s="957"/>
      <c r="F456" s="957"/>
      <c r="G456" s="957"/>
      <c r="H456" s="957"/>
      <c r="I456" s="957"/>
      <c r="J456" s="957"/>
      <c r="K456" s="957"/>
      <c r="L456" s="957"/>
      <c r="M456" s="957"/>
      <c r="N456" s="957"/>
      <c r="O456" s="957"/>
      <c r="P456" s="957"/>
      <c r="Q456" s="957"/>
      <c r="R456" s="957"/>
      <c r="S456" s="957"/>
      <c r="T456" s="957"/>
      <c r="U456" s="957"/>
      <c r="V456" s="957"/>
      <c r="W456" s="957"/>
      <c r="X456" s="957"/>
      <c r="Y456" s="957"/>
      <c r="Z456" s="957"/>
    </row>
    <row r="457" spans="1:26" ht="14.25" customHeight="1" x14ac:dyDescent="0.25">
      <c r="A457" s="957"/>
      <c r="B457" s="957"/>
      <c r="C457" s="957"/>
      <c r="D457" s="957"/>
      <c r="E457" s="957"/>
      <c r="F457" s="957"/>
      <c r="G457" s="957"/>
      <c r="H457" s="957"/>
      <c r="I457" s="957"/>
      <c r="J457" s="957"/>
      <c r="K457" s="957"/>
      <c r="L457" s="957"/>
      <c r="M457" s="957"/>
      <c r="N457" s="957"/>
      <c r="O457" s="957"/>
      <c r="P457" s="957"/>
      <c r="Q457" s="957"/>
      <c r="R457" s="957"/>
      <c r="S457" s="957"/>
      <c r="T457" s="957"/>
      <c r="U457" s="957"/>
      <c r="V457" s="957"/>
      <c r="W457" s="957"/>
      <c r="X457" s="957"/>
      <c r="Y457" s="957"/>
      <c r="Z457" s="957"/>
    </row>
    <row r="458" spans="1:26" ht="14.25" customHeight="1" x14ac:dyDescent="0.25">
      <c r="A458" s="957"/>
      <c r="B458" s="957"/>
      <c r="C458" s="957"/>
      <c r="D458" s="957"/>
      <c r="E458" s="957"/>
      <c r="F458" s="957"/>
      <c r="G458" s="957"/>
      <c r="H458" s="957"/>
      <c r="I458" s="957"/>
      <c r="J458" s="957"/>
      <c r="K458" s="957"/>
      <c r="L458" s="957"/>
      <c r="M458" s="957"/>
      <c r="N458" s="957"/>
      <c r="O458" s="957"/>
      <c r="P458" s="957"/>
      <c r="Q458" s="957"/>
      <c r="R458" s="957"/>
      <c r="S458" s="957"/>
      <c r="T458" s="957"/>
      <c r="U458" s="957"/>
      <c r="V458" s="957"/>
      <c r="W458" s="957"/>
      <c r="X458" s="957"/>
      <c r="Y458" s="957"/>
      <c r="Z458" s="957"/>
    </row>
    <row r="459" spans="1:26" ht="14.25" customHeight="1" x14ac:dyDescent="0.25">
      <c r="A459" s="957"/>
      <c r="B459" s="957"/>
      <c r="C459" s="957"/>
      <c r="D459" s="957"/>
      <c r="E459" s="957"/>
      <c r="F459" s="957"/>
      <c r="G459" s="957"/>
      <c r="H459" s="957"/>
      <c r="I459" s="957"/>
      <c r="J459" s="957"/>
      <c r="K459" s="957"/>
      <c r="L459" s="957"/>
      <c r="M459" s="957"/>
      <c r="N459" s="957"/>
      <c r="O459" s="957"/>
      <c r="P459" s="957"/>
      <c r="Q459" s="957"/>
      <c r="R459" s="957"/>
      <c r="S459" s="957"/>
      <c r="T459" s="957"/>
      <c r="U459" s="957"/>
      <c r="V459" s="957"/>
      <c r="W459" s="957"/>
      <c r="X459" s="957"/>
      <c r="Y459" s="957"/>
      <c r="Z459" s="957"/>
    </row>
    <row r="460" spans="1:26" ht="14.25" customHeight="1" x14ac:dyDescent="0.25">
      <c r="A460" s="957"/>
      <c r="B460" s="957"/>
      <c r="C460" s="957"/>
      <c r="D460" s="957"/>
      <c r="E460" s="957"/>
      <c r="F460" s="957"/>
      <c r="G460" s="957"/>
      <c r="H460" s="957"/>
      <c r="I460" s="957"/>
      <c r="J460" s="957"/>
      <c r="K460" s="957"/>
      <c r="L460" s="957"/>
      <c r="M460" s="957"/>
      <c r="N460" s="957"/>
      <c r="O460" s="957"/>
      <c r="P460" s="957"/>
      <c r="Q460" s="957"/>
      <c r="R460" s="957"/>
      <c r="S460" s="957"/>
      <c r="T460" s="957"/>
      <c r="U460" s="957"/>
      <c r="V460" s="957"/>
      <c r="W460" s="957"/>
      <c r="X460" s="957"/>
      <c r="Y460" s="957"/>
      <c r="Z460" s="957"/>
    </row>
    <row r="461" spans="1:26" ht="14.25" customHeight="1" x14ac:dyDescent="0.25">
      <c r="A461" s="957"/>
      <c r="B461" s="957"/>
      <c r="C461" s="957"/>
      <c r="D461" s="957"/>
      <c r="E461" s="957"/>
      <c r="F461" s="957"/>
      <c r="G461" s="957"/>
      <c r="H461" s="957"/>
      <c r="I461" s="957"/>
      <c r="J461" s="957"/>
      <c r="K461" s="957"/>
      <c r="L461" s="957"/>
      <c r="M461" s="957"/>
      <c r="N461" s="957"/>
      <c r="O461" s="957"/>
      <c r="P461" s="957"/>
      <c r="Q461" s="957"/>
      <c r="R461" s="957"/>
      <c r="S461" s="957"/>
      <c r="T461" s="957"/>
      <c r="U461" s="957"/>
      <c r="V461" s="957"/>
      <c r="W461" s="957"/>
      <c r="X461" s="957"/>
      <c r="Y461" s="957"/>
      <c r="Z461" s="957"/>
    </row>
    <row r="462" spans="1:26" ht="14.25" customHeight="1" x14ac:dyDescent="0.25">
      <c r="A462" s="957"/>
      <c r="B462" s="957"/>
      <c r="C462" s="957"/>
      <c r="D462" s="957"/>
      <c r="E462" s="957"/>
      <c r="F462" s="957"/>
      <c r="G462" s="957"/>
      <c r="H462" s="957"/>
      <c r="I462" s="957"/>
      <c r="J462" s="957"/>
      <c r="K462" s="957"/>
      <c r="L462" s="957"/>
      <c r="M462" s="957"/>
      <c r="N462" s="957"/>
      <c r="O462" s="957"/>
      <c r="P462" s="957"/>
      <c r="Q462" s="957"/>
      <c r="R462" s="957"/>
      <c r="S462" s="957"/>
      <c r="T462" s="957"/>
      <c r="U462" s="957"/>
      <c r="V462" s="957"/>
      <c r="W462" s="957"/>
      <c r="X462" s="957"/>
      <c r="Y462" s="957"/>
      <c r="Z462" s="957"/>
    </row>
    <row r="463" spans="1:26" ht="14.25" customHeight="1" x14ac:dyDescent="0.25">
      <c r="A463" s="957"/>
      <c r="B463" s="957"/>
      <c r="C463" s="957"/>
      <c r="D463" s="957"/>
      <c r="E463" s="957"/>
      <c r="F463" s="957"/>
      <c r="G463" s="957"/>
      <c r="H463" s="957"/>
      <c r="I463" s="957"/>
      <c r="J463" s="957"/>
      <c r="K463" s="957"/>
      <c r="L463" s="957"/>
      <c r="M463" s="957"/>
      <c r="N463" s="957"/>
      <c r="O463" s="957"/>
      <c r="P463" s="957"/>
      <c r="Q463" s="957"/>
      <c r="R463" s="957"/>
      <c r="S463" s="957"/>
      <c r="T463" s="957"/>
      <c r="U463" s="957"/>
      <c r="V463" s="957"/>
      <c r="W463" s="957"/>
      <c r="X463" s="957"/>
      <c r="Y463" s="957"/>
      <c r="Z463" s="957"/>
    </row>
    <row r="464" spans="1:26" ht="14.25" customHeight="1" x14ac:dyDescent="0.25">
      <c r="A464" s="957"/>
      <c r="B464" s="957"/>
      <c r="C464" s="957"/>
      <c r="D464" s="957"/>
      <c r="E464" s="957"/>
      <c r="F464" s="957"/>
      <c r="G464" s="957"/>
      <c r="H464" s="957"/>
      <c r="I464" s="957"/>
      <c r="J464" s="957"/>
      <c r="K464" s="957"/>
      <c r="L464" s="957"/>
      <c r="M464" s="957"/>
      <c r="N464" s="957"/>
      <c r="O464" s="957"/>
      <c r="P464" s="957"/>
      <c r="Q464" s="957"/>
      <c r="R464" s="957"/>
      <c r="S464" s="957"/>
      <c r="T464" s="957"/>
      <c r="U464" s="957"/>
      <c r="V464" s="957"/>
      <c r="W464" s="957"/>
      <c r="X464" s="957"/>
      <c r="Y464" s="957"/>
      <c r="Z464" s="957"/>
    </row>
    <row r="465" spans="1:26" ht="14.25" customHeight="1" x14ac:dyDescent="0.25">
      <c r="A465" s="957"/>
      <c r="B465" s="957"/>
      <c r="C465" s="957"/>
      <c r="D465" s="957"/>
      <c r="E465" s="957"/>
      <c r="F465" s="957"/>
      <c r="G465" s="957"/>
      <c r="H465" s="957"/>
      <c r="I465" s="957"/>
      <c r="J465" s="957"/>
      <c r="K465" s="957"/>
      <c r="L465" s="957"/>
      <c r="M465" s="957"/>
      <c r="N465" s="957"/>
      <c r="O465" s="957"/>
      <c r="P465" s="957"/>
      <c r="Q465" s="957"/>
      <c r="R465" s="957"/>
      <c r="S465" s="957"/>
      <c r="T465" s="957"/>
      <c r="U465" s="957"/>
      <c r="V465" s="957"/>
      <c r="W465" s="957"/>
      <c r="X465" s="957"/>
      <c r="Y465" s="957"/>
      <c r="Z465" s="957"/>
    </row>
    <row r="466" spans="1:26" ht="14.25" customHeight="1" x14ac:dyDescent="0.25">
      <c r="A466" s="957"/>
      <c r="B466" s="957"/>
      <c r="C466" s="957"/>
      <c r="D466" s="957"/>
      <c r="E466" s="957"/>
      <c r="F466" s="957"/>
      <c r="G466" s="957"/>
      <c r="H466" s="957"/>
      <c r="I466" s="957"/>
      <c r="J466" s="957"/>
      <c r="K466" s="957"/>
      <c r="L466" s="957"/>
      <c r="M466" s="957"/>
      <c r="N466" s="957"/>
      <c r="O466" s="957"/>
      <c r="P466" s="957"/>
      <c r="Q466" s="957"/>
      <c r="R466" s="957"/>
      <c r="S466" s="957"/>
      <c r="T466" s="957"/>
      <c r="U466" s="957"/>
      <c r="V466" s="957"/>
      <c r="W466" s="957"/>
      <c r="X466" s="957"/>
      <c r="Y466" s="957"/>
      <c r="Z466" s="957"/>
    </row>
    <row r="467" spans="1:26" ht="14.25" customHeight="1" x14ac:dyDescent="0.25">
      <c r="A467" s="957"/>
      <c r="B467" s="957"/>
      <c r="C467" s="957"/>
      <c r="D467" s="957"/>
      <c r="E467" s="957"/>
      <c r="F467" s="957"/>
      <c r="G467" s="957"/>
      <c r="H467" s="957"/>
      <c r="I467" s="957"/>
      <c r="J467" s="957"/>
      <c r="K467" s="957"/>
      <c r="L467" s="957"/>
      <c r="M467" s="957"/>
      <c r="N467" s="957"/>
      <c r="O467" s="957"/>
      <c r="P467" s="957"/>
      <c r="Q467" s="957"/>
      <c r="R467" s="957"/>
      <c r="S467" s="957"/>
      <c r="T467" s="957"/>
      <c r="U467" s="957"/>
      <c r="V467" s="957"/>
      <c r="W467" s="957"/>
      <c r="X467" s="957"/>
      <c r="Y467" s="957"/>
      <c r="Z467" s="957"/>
    </row>
    <row r="468" spans="1:26" ht="14.25" customHeight="1" x14ac:dyDescent="0.25">
      <c r="A468" s="957"/>
      <c r="B468" s="957"/>
      <c r="C468" s="957"/>
      <c r="D468" s="957"/>
      <c r="E468" s="957"/>
      <c r="F468" s="957"/>
      <c r="G468" s="957"/>
      <c r="H468" s="957"/>
      <c r="I468" s="957"/>
      <c r="J468" s="957"/>
      <c r="K468" s="957"/>
      <c r="L468" s="957"/>
      <c r="M468" s="957"/>
      <c r="N468" s="957"/>
      <c r="O468" s="957"/>
      <c r="P468" s="957"/>
      <c r="Q468" s="957"/>
      <c r="R468" s="957"/>
      <c r="S468" s="957"/>
      <c r="T468" s="957"/>
      <c r="U468" s="957"/>
      <c r="V468" s="957"/>
      <c r="W468" s="957"/>
      <c r="X468" s="957"/>
      <c r="Y468" s="957"/>
      <c r="Z468" s="957"/>
    </row>
    <row r="469" spans="1:26" ht="14.25" customHeight="1" x14ac:dyDescent="0.25">
      <c r="A469" s="957"/>
      <c r="B469" s="957"/>
      <c r="C469" s="957"/>
      <c r="D469" s="957"/>
      <c r="E469" s="957"/>
      <c r="F469" s="957"/>
      <c r="G469" s="957"/>
      <c r="H469" s="957"/>
      <c r="I469" s="957"/>
      <c r="J469" s="957"/>
      <c r="K469" s="957"/>
      <c r="L469" s="957"/>
      <c r="M469" s="957"/>
      <c r="N469" s="957"/>
      <c r="O469" s="957"/>
      <c r="P469" s="957"/>
      <c r="Q469" s="957"/>
      <c r="R469" s="957"/>
      <c r="S469" s="957"/>
      <c r="T469" s="957"/>
      <c r="U469" s="957"/>
      <c r="V469" s="957"/>
      <c r="W469" s="957"/>
      <c r="X469" s="957"/>
      <c r="Y469" s="957"/>
      <c r="Z469" s="957"/>
    </row>
    <row r="470" spans="1:26" ht="14.25" customHeight="1" x14ac:dyDescent="0.25">
      <c r="A470" s="957"/>
      <c r="B470" s="957"/>
      <c r="C470" s="957"/>
      <c r="D470" s="957"/>
      <c r="E470" s="957"/>
      <c r="F470" s="957"/>
      <c r="G470" s="957"/>
      <c r="H470" s="957"/>
      <c r="I470" s="957"/>
      <c r="J470" s="957"/>
      <c r="K470" s="957"/>
      <c r="L470" s="957"/>
      <c r="M470" s="957"/>
      <c r="N470" s="957"/>
      <c r="O470" s="957"/>
      <c r="P470" s="957"/>
      <c r="Q470" s="957"/>
      <c r="R470" s="957"/>
      <c r="S470" s="957"/>
      <c r="T470" s="957"/>
      <c r="U470" s="957"/>
      <c r="V470" s="957"/>
      <c r="W470" s="957"/>
      <c r="X470" s="957"/>
      <c r="Y470" s="957"/>
      <c r="Z470" s="957"/>
    </row>
    <row r="471" spans="1:26" ht="14.25" customHeight="1" x14ac:dyDescent="0.25">
      <c r="A471" s="957"/>
      <c r="B471" s="957"/>
      <c r="C471" s="957"/>
      <c r="D471" s="957"/>
      <c r="E471" s="957"/>
      <c r="F471" s="957"/>
      <c r="G471" s="957"/>
      <c r="H471" s="957"/>
      <c r="I471" s="957"/>
      <c r="J471" s="957"/>
      <c r="K471" s="957"/>
      <c r="L471" s="957"/>
      <c r="M471" s="957"/>
      <c r="N471" s="957"/>
      <c r="O471" s="957"/>
      <c r="P471" s="957"/>
      <c r="Q471" s="957"/>
      <c r="R471" s="957"/>
      <c r="S471" s="957"/>
      <c r="T471" s="957"/>
      <c r="U471" s="957"/>
      <c r="V471" s="957"/>
      <c r="W471" s="957"/>
      <c r="X471" s="957"/>
      <c r="Y471" s="957"/>
      <c r="Z471" s="957"/>
    </row>
    <row r="472" spans="1:26" ht="14.25" customHeight="1" x14ac:dyDescent="0.25">
      <c r="A472" s="957"/>
      <c r="B472" s="957"/>
      <c r="C472" s="957"/>
      <c r="D472" s="957"/>
      <c r="E472" s="957"/>
      <c r="F472" s="957"/>
      <c r="G472" s="957"/>
      <c r="H472" s="957"/>
      <c r="I472" s="957"/>
      <c r="J472" s="957"/>
      <c r="K472" s="957"/>
      <c r="L472" s="957"/>
      <c r="M472" s="957"/>
      <c r="N472" s="957"/>
      <c r="O472" s="957"/>
      <c r="P472" s="957"/>
      <c r="Q472" s="957"/>
      <c r="R472" s="957"/>
      <c r="S472" s="957"/>
      <c r="T472" s="957"/>
      <c r="U472" s="957"/>
      <c r="V472" s="957"/>
      <c r="W472" s="957"/>
      <c r="X472" s="957"/>
      <c r="Y472" s="957"/>
      <c r="Z472" s="957"/>
    </row>
    <row r="473" spans="1:26" ht="14.25" customHeight="1" x14ac:dyDescent="0.25">
      <c r="A473" s="957"/>
      <c r="B473" s="957"/>
      <c r="C473" s="957"/>
      <c r="D473" s="957"/>
      <c r="E473" s="957"/>
      <c r="F473" s="957"/>
      <c r="G473" s="957"/>
      <c r="H473" s="957"/>
      <c r="I473" s="957"/>
      <c r="J473" s="957"/>
      <c r="K473" s="957"/>
      <c r="L473" s="957"/>
      <c r="M473" s="957"/>
      <c r="N473" s="957"/>
      <c r="O473" s="957"/>
      <c r="P473" s="957"/>
      <c r="Q473" s="957"/>
      <c r="R473" s="957"/>
      <c r="S473" s="957"/>
      <c r="T473" s="957"/>
      <c r="U473" s="957"/>
      <c r="V473" s="957"/>
      <c r="W473" s="957"/>
      <c r="X473" s="957"/>
      <c r="Y473" s="957"/>
      <c r="Z473" s="957"/>
    </row>
    <row r="474" spans="1:26" ht="14.25" customHeight="1" x14ac:dyDescent="0.25">
      <c r="A474" s="957"/>
      <c r="B474" s="957"/>
      <c r="C474" s="957"/>
      <c r="D474" s="957"/>
      <c r="E474" s="957"/>
      <c r="F474" s="957"/>
      <c r="G474" s="957"/>
      <c r="H474" s="957"/>
      <c r="I474" s="957"/>
      <c r="J474" s="957"/>
      <c r="K474" s="957"/>
      <c r="L474" s="957"/>
      <c r="M474" s="957"/>
      <c r="N474" s="957"/>
      <c r="O474" s="957"/>
      <c r="P474" s="957"/>
      <c r="Q474" s="957"/>
      <c r="R474" s="957"/>
      <c r="S474" s="957"/>
      <c r="T474" s="957"/>
      <c r="U474" s="957"/>
      <c r="V474" s="957"/>
      <c r="W474" s="957"/>
      <c r="X474" s="957"/>
      <c r="Y474" s="957"/>
      <c r="Z474" s="957"/>
    </row>
    <row r="475" spans="1:26" ht="14.25" customHeight="1" x14ac:dyDescent="0.25">
      <c r="A475" s="957"/>
      <c r="B475" s="957"/>
      <c r="C475" s="957"/>
      <c r="D475" s="957"/>
      <c r="E475" s="957"/>
      <c r="F475" s="957"/>
      <c r="G475" s="957"/>
      <c r="H475" s="957"/>
      <c r="I475" s="957"/>
      <c r="J475" s="957"/>
      <c r="K475" s="957"/>
      <c r="L475" s="957"/>
      <c r="M475" s="957"/>
      <c r="N475" s="957"/>
      <c r="O475" s="957"/>
      <c r="P475" s="957"/>
      <c r="Q475" s="957"/>
      <c r="R475" s="957"/>
      <c r="S475" s="957"/>
      <c r="T475" s="957"/>
      <c r="U475" s="957"/>
      <c r="V475" s="957"/>
      <c r="W475" s="957"/>
      <c r="X475" s="957"/>
      <c r="Y475" s="957"/>
      <c r="Z475" s="957"/>
    </row>
    <row r="476" spans="1:26" ht="14.25" customHeight="1" x14ac:dyDescent="0.25">
      <c r="A476" s="957"/>
      <c r="B476" s="957"/>
      <c r="C476" s="957"/>
      <c r="D476" s="957"/>
      <c r="E476" s="957"/>
      <c r="F476" s="957"/>
      <c r="G476" s="957"/>
      <c r="H476" s="957"/>
      <c r="I476" s="957"/>
      <c r="J476" s="957"/>
      <c r="K476" s="957"/>
      <c r="L476" s="957"/>
      <c r="M476" s="957"/>
      <c r="N476" s="957"/>
      <c r="O476" s="957"/>
      <c r="P476" s="957"/>
      <c r="Q476" s="957"/>
      <c r="R476" s="957"/>
      <c r="S476" s="957"/>
      <c r="T476" s="957"/>
      <c r="U476" s="957"/>
      <c r="V476" s="957"/>
      <c r="W476" s="957"/>
      <c r="X476" s="957"/>
      <c r="Y476" s="957"/>
      <c r="Z476" s="957"/>
    </row>
    <row r="477" spans="1:26" ht="14.25" customHeight="1" x14ac:dyDescent="0.25">
      <c r="A477" s="957"/>
      <c r="B477" s="957"/>
      <c r="C477" s="957"/>
      <c r="D477" s="957"/>
      <c r="E477" s="957"/>
      <c r="F477" s="957"/>
      <c r="G477" s="957"/>
      <c r="H477" s="957"/>
      <c r="I477" s="957"/>
      <c r="J477" s="957"/>
      <c r="K477" s="957"/>
      <c r="L477" s="957"/>
      <c r="M477" s="957"/>
      <c r="N477" s="957"/>
      <c r="O477" s="957"/>
      <c r="P477" s="957"/>
      <c r="Q477" s="957"/>
      <c r="R477" s="957"/>
      <c r="S477" s="957"/>
      <c r="T477" s="957"/>
      <c r="U477" s="957"/>
      <c r="V477" s="957"/>
      <c r="W477" s="957"/>
      <c r="X477" s="957"/>
      <c r="Y477" s="957"/>
      <c r="Z477" s="957"/>
    </row>
    <row r="478" spans="1:26" ht="14.25" customHeight="1" x14ac:dyDescent="0.25">
      <c r="A478" s="957"/>
      <c r="B478" s="957"/>
      <c r="C478" s="957"/>
      <c r="D478" s="957"/>
      <c r="E478" s="957"/>
      <c r="F478" s="957"/>
      <c r="G478" s="957"/>
      <c r="H478" s="957"/>
      <c r="I478" s="957"/>
      <c r="J478" s="957"/>
      <c r="K478" s="957"/>
      <c r="L478" s="957"/>
      <c r="M478" s="957"/>
      <c r="N478" s="957"/>
      <c r="O478" s="957"/>
      <c r="P478" s="957"/>
      <c r="Q478" s="957"/>
      <c r="R478" s="957"/>
      <c r="S478" s="957"/>
      <c r="T478" s="957"/>
      <c r="U478" s="957"/>
      <c r="V478" s="957"/>
      <c r="W478" s="957"/>
      <c r="X478" s="957"/>
      <c r="Y478" s="957"/>
      <c r="Z478" s="957"/>
    </row>
    <row r="479" spans="1:26" ht="14.25" customHeight="1" x14ac:dyDescent="0.25">
      <c r="A479" s="957"/>
      <c r="B479" s="957"/>
      <c r="C479" s="957"/>
      <c r="D479" s="957"/>
      <c r="E479" s="957"/>
      <c r="F479" s="957"/>
      <c r="G479" s="957"/>
      <c r="H479" s="957"/>
      <c r="I479" s="957"/>
      <c r="J479" s="957"/>
      <c r="K479" s="957"/>
      <c r="L479" s="957"/>
      <c r="M479" s="957"/>
      <c r="N479" s="957"/>
      <c r="O479" s="957"/>
      <c r="P479" s="957"/>
      <c r="Q479" s="957"/>
      <c r="R479" s="957"/>
      <c r="S479" s="957"/>
      <c r="T479" s="957"/>
      <c r="U479" s="957"/>
      <c r="V479" s="957"/>
      <c r="W479" s="957"/>
      <c r="X479" s="957"/>
      <c r="Y479" s="957"/>
      <c r="Z479" s="957"/>
    </row>
    <row r="480" spans="1:26" ht="14.25" customHeight="1" x14ac:dyDescent="0.25">
      <c r="A480" s="957"/>
      <c r="B480" s="957"/>
      <c r="C480" s="957"/>
      <c r="D480" s="957"/>
      <c r="E480" s="957"/>
      <c r="F480" s="957"/>
      <c r="G480" s="957"/>
      <c r="H480" s="957"/>
      <c r="I480" s="957"/>
      <c r="J480" s="957"/>
      <c r="K480" s="957"/>
      <c r="L480" s="957"/>
      <c r="M480" s="957"/>
      <c r="N480" s="957"/>
      <c r="O480" s="957"/>
      <c r="P480" s="957"/>
      <c r="Q480" s="957"/>
      <c r="R480" s="957"/>
      <c r="S480" s="957"/>
      <c r="T480" s="957"/>
      <c r="U480" s="957"/>
      <c r="V480" s="957"/>
      <c r="W480" s="957"/>
      <c r="X480" s="957"/>
      <c r="Y480" s="957"/>
      <c r="Z480" s="957"/>
    </row>
    <row r="481" spans="1:26" ht="14.25" customHeight="1" x14ac:dyDescent="0.25">
      <c r="A481" s="957"/>
      <c r="B481" s="957"/>
      <c r="C481" s="957"/>
      <c r="D481" s="957"/>
      <c r="E481" s="957"/>
      <c r="F481" s="957"/>
      <c r="G481" s="957"/>
      <c r="H481" s="957"/>
      <c r="I481" s="957"/>
      <c r="J481" s="957"/>
      <c r="K481" s="957"/>
      <c r="L481" s="957"/>
      <c r="M481" s="957"/>
      <c r="N481" s="957"/>
      <c r="O481" s="957"/>
      <c r="P481" s="957"/>
      <c r="Q481" s="957"/>
      <c r="R481" s="957"/>
      <c r="S481" s="957"/>
      <c r="T481" s="957"/>
      <c r="U481" s="957"/>
      <c r="V481" s="957"/>
      <c r="W481" s="957"/>
      <c r="X481" s="957"/>
      <c r="Y481" s="957"/>
      <c r="Z481" s="957"/>
    </row>
    <row r="482" spans="1:26" ht="14.25" customHeight="1" x14ac:dyDescent="0.25">
      <c r="A482" s="957"/>
      <c r="B482" s="957"/>
      <c r="C482" s="957"/>
      <c r="D482" s="957"/>
      <c r="E482" s="957"/>
      <c r="F482" s="957"/>
      <c r="G482" s="957"/>
      <c r="H482" s="957"/>
      <c r="I482" s="957"/>
      <c r="J482" s="957"/>
      <c r="K482" s="957"/>
      <c r="L482" s="957"/>
      <c r="M482" s="957"/>
      <c r="N482" s="957"/>
      <c r="O482" s="957"/>
      <c r="P482" s="957"/>
      <c r="Q482" s="957"/>
      <c r="R482" s="957"/>
      <c r="S482" s="957"/>
      <c r="T482" s="957"/>
      <c r="U482" s="957"/>
      <c r="V482" s="957"/>
      <c r="W482" s="957"/>
      <c r="X482" s="957"/>
      <c r="Y482" s="957"/>
      <c r="Z482" s="957"/>
    </row>
    <row r="483" spans="1:26" ht="14.25" customHeight="1" x14ac:dyDescent="0.25">
      <c r="A483" s="957"/>
      <c r="B483" s="957"/>
      <c r="C483" s="957"/>
      <c r="D483" s="957"/>
      <c r="E483" s="957"/>
      <c r="F483" s="957"/>
      <c r="G483" s="957"/>
      <c r="H483" s="957"/>
      <c r="I483" s="957"/>
      <c r="J483" s="957"/>
      <c r="K483" s="957"/>
      <c r="L483" s="957"/>
      <c r="M483" s="957"/>
      <c r="N483" s="957"/>
      <c r="O483" s="957"/>
      <c r="P483" s="957"/>
      <c r="Q483" s="957"/>
      <c r="R483" s="957"/>
      <c r="S483" s="957"/>
      <c r="T483" s="957"/>
      <c r="U483" s="957"/>
      <c r="V483" s="957"/>
      <c r="W483" s="957"/>
      <c r="X483" s="957"/>
      <c r="Y483" s="957"/>
      <c r="Z483" s="957"/>
    </row>
    <row r="484" spans="1:26" ht="14.25" customHeight="1" x14ac:dyDescent="0.25">
      <c r="A484" s="957"/>
      <c r="B484" s="957"/>
      <c r="C484" s="957"/>
      <c r="D484" s="957"/>
      <c r="E484" s="957"/>
      <c r="F484" s="957"/>
      <c r="G484" s="957"/>
      <c r="H484" s="957"/>
      <c r="I484" s="957"/>
      <c r="J484" s="957"/>
      <c r="K484" s="957"/>
      <c r="L484" s="957"/>
      <c r="M484" s="957"/>
      <c r="N484" s="957"/>
      <c r="O484" s="957"/>
      <c r="P484" s="957"/>
      <c r="Q484" s="957"/>
      <c r="R484" s="957"/>
      <c r="S484" s="957"/>
      <c r="T484" s="957"/>
      <c r="U484" s="957"/>
      <c r="V484" s="957"/>
      <c r="W484" s="957"/>
      <c r="X484" s="957"/>
      <c r="Y484" s="957"/>
      <c r="Z484" s="957"/>
    </row>
    <row r="485" spans="1:26" ht="14.25" customHeight="1" x14ac:dyDescent="0.25">
      <c r="A485" s="957"/>
      <c r="B485" s="957"/>
      <c r="C485" s="957"/>
      <c r="D485" s="957"/>
      <c r="E485" s="957"/>
      <c r="F485" s="957"/>
      <c r="G485" s="957"/>
      <c r="H485" s="957"/>
      <c r="I485" s="957"/>
      <c r="J485" s="957"/>
      <c r="K485" s="957"/>
      <c r="L485" s="957"/>
      <c r="M485" s="957"/>
      <c r="N485" s="957"/>
      <c r="O485" s="957"/>
      <c r="P485" s="957"/>
      <c r="Q485" s="957"/>
      <c r="R485" s="957"/>
      <c r="S485" s="957"/>
      <c r="T485" s="957"/>
      <c r="U485" s="957"/>
      <c r="V485" s="957"/>
      <c r="W485" s="957"/>
      <c r="X485" s="957"/>
      <c r="Y485" s="957"/>
      <c r="Z485" s="957"/>
    </row>
    <row r="486" spans="1:26" ht="14.25" customHeight="1" x14ac:dyDescent="0.25">
      <c r="A486" s="957"/>
      <c r="B486" s="957"/>
      <c r="C486" s="957"/>
      <c r="D486" s="957"/>
      <c r="E486" s="957"/>
      <c r="F486" s="957"/>
      <c r="G486" s="957"/>
      <c r="H486" s="957"/>
      <c r="I486" s="957"/>
      <c r="J486" s="957"/>
      <c r="K486" s="957"/>
      <c r="L486" s="957"/>
      <c r="M486" s="957"/>
      <c r="N486" s="957"/>
      <c r="O486" s="957"/>
      <c r="P486" s="957"/>
      <c r="Q486" s="957"/>
      <c r="R486" s="957"/>
      <c r="S486" s="957"/>
      <c r="T486" s="957"/>
      <c r="U486" s="957"/>
      <c r="V486" s="957"/>
      <c r="W486" s="957"/>
      <c r="X486" s="957"/>
      <c r="Y486" s="957"/>
      <c r="Z486" s="957"/>
    </row>
    <row r="487" spans="1:26" ht="14.25" customHeight="1" x14ac:dyDescent="0.25">
      <c r="A487" s="957"/>
      <c r="B487" s="957"/>
      <c r="C487" s="957"/>
      <c r="D487" s="957"/>
      <c r="E487" s="957"/>
      <c r="F487" s="957"/>
      <c r="G487" s="957"/>
      <c r="H487" s="957"/>
      <c r="I487" s="957"/>
      <c r="J487" s="957"/>
      <c r="K487" s="957"/>
      <c r="L487" s="957"/>
      <c r="M487" s="957"/>
      <c r="N487" s="957"/>
      <c r="O487" s="957"/>
      <c r="P487" s="957"/>
      <c r="Q487" s="957"/>
      <c r="R487" s="957"/>
      <c r="S487" s="957"/>
      <c r="T487" s="957"/>
      <c r="U487" s="957"/>
      <c r="V487" s="957"/>
      <c r="W487" s="957"/>
      <c r="X487" s="957"/>
      <c r="Y487" s="957"/>
      <c r="Z487" s="957"/>
    </row>
    <row r="488" spans="1:26" ht="14.25" customHeight="1" x14ac:dyDescent="0.25">
      <c r="A488" s="957"/>
      <c r="B488" s="957"/>
      <c r="C488" s="957"/>
      <c r="D488" s="957"/>
      <c r="E488" s="957"/>
      <c r="F488" s="957"/>
      <c r="G488" s="957"/>
      <c r="H488" s="957"/>
      <c r="I488" s="957"/>
      <c r="J488" s="957"/>
      <c r="K488" s="957"/>
      <c r="L488" s="957"/>
      <c r="M488" s="957"/>
      <c r="N488" s="957"/>
      <c r="O488" s="957"/>
      <c r="P488" s="957"/>
      <c r="Q488" s="957"/>
      <c r="R488" s="957"/>
      <c r="S488" s="957"/>
      <c r="T488" s="957"/>
      <c r="U488" s="957"/>
      <c r="V488" s="957"/>
      <c r="W488" s="957"/>
      <c r="X488" s="957"/>
      <c r="Y488" s="957"/>
      <c r="Z488" s="957"/>
    </row>
    <row r="489" spans="1:26" ht="14.25" customHeight="1" x14ac:dyDescent="0.25">
      <c r="A489" s="957"/>
      <c r="B489" s="957"/>
      <c r="C489" s="957"/>
      <c r="D489" s="957"/>
      <c r="E489" s="957"/>
      <c r="F489" s="957"/>
      <c r="G489" s="957"/>
      <c r="H489" s="957"/>
      <c r="I489" s="957"/>
      <c r="J489" s="957"/>
      <c r="K489" s="957"/>
      <c r="L489" s="957"/>
      <c r="M489" s="957"/>
      <c r="N489" s="957"/>
      <c r="O489" s="957"/>
      <c r="P489" s="957"/>
      <c r="Q489" s="957"/>
      <c r="R489" s="957"/>
      <c r="S489" s="957"/>
      <c r="T489" s="957"/>
      <c r="U489" s="957"/>
      <c r="V489" s="957"/>
      <c r="W489" s="957"/>
      <c r="X489" s="957"/>
      <c r="Y489" s="957"/>
      <c r="Z489" s="957"/>
    </row>
    <row r="490" spans="1:26" ht="14.25" customHeight="1" x14ac:dyDescent="0.25">
      <c r="A490" s="957"/>
      <c r="B490" s="957"/>
      <c r="C490" s="957"/>
      <c r="D490" s="957"/>
      <c r="E490" s="957"/>
      <c r="F490" s="957"/>
      <c r="G490" s="957"/>
      <c r="H490" s="957"/>
      <c r="I490" s="957"/>
      <c r="J490" s="957"/>
      <c r="K490" s="957"/>
      <c r="L490" s="957"/>
      <c r="M490" s="957"/>
      <c r="N490" s="957"/>
      <c r="O490" s="957"/>
      <c r="P490" s="957"/>
      <c r="Q490" s="957"/>
      <c r="R490" s="957"/>
      <c r="S490" s="957"/>
      <c r="T490" s="957"/>
      <c r="U490" s="957"/>
      <c r="V490" s="957"/>
      <c r="W490" s="957"/>
      <c r="X490" s="957"/>
      <c r="Y490" s="957"/>
      <c r="Z490" s="957"/>
    </row>
    <row r="491" spans="1:26" ht="14.25" customHeight="1" x14ac:dyDescent="0.25">
      <c r="A491" s="957"/>
      <c r="B491" s="957"/>
      <c r="C491" s="957"/>
      <c r="D491" s="957"/>
      <c r="E491" s="957"/>
      <c r="F491" s="957"/>
      <c r="G491" s="957"/>
      <c r="H491" s="957"/>
      <c r="I491" s="957"/>
      <c r="J491" s="957"/>
      <c r="K491" s="957"/>
      <c r="L491" s="957"/>
      <c r="M491" s="957"/>
      <c r="N491" s="957"/>
      <c r="O491" s="957"/>
      <c r="P491" s="957"/>
      <c r="Q491" s="957"/>
      <c r="R491" s="957"/>
      <c r="S491" s="957"/>
      <c r="T491" s="957"/>
      <c r="U491" s="957"/>
      <c r="V491" s="957"/>
      <c r="W491" s="957"/>
      <c r="X491" s="957"/>
      <c r="Y491" s="957"/>
      <c r="Z491" s="957"/>
    </row>
    <row r="492" spans="1:26" ht="14.25" customHeight="1" x14ac:dyDescent="0.25">
      <c r="A492" s="957"/>
      <c r="B492" s="957"/>
      <c r="C492" s="957"/>
      <c r="D492" s="957"/>
      <c r="E492" s="957"/>
      <c r="F492" s="957"/>
      <c r="G492" s="957"/>
      <c r="H492" s="957"/>
      <c r="I492" s="957"/>
      <c r="J492" s="957"/>
      <c r="K492" s="957"/>
      <c r="L492" s="957"/>
      <c r="M492" s="957"/>
      <c r="N492" s="957"/>
      <c r="O492" s="957"/>
      <c r="P492" s="957"/>
      <c r="Q492" s="957"/>
      <c r="R492" s="957"/>
      <c r="S492" s="957"/>
      <c r="T492" s="957"/>
      <c r="U492" s="957"/>
      <c r="V492" s="957"/>
      <c r="W492" s="957"/>
      <c r="X492" s="957"/>
      <c r="Y492" s="957"/>
      <c r="Z492" s="957"/>
    </row>
    <row r="493" spans="1:26" ht="14.25" customHeight="1" x14ac:dyDescent="0.25">
      <c r="A493" s="957"/>
      <c r="B493" s="957"/>
      <c r="C493" s="957"/>
      <c r="D493" s="957"/>
      <c r="E493" s="957"/>
      <c r="F493" s="957"/>
      <c r="G493" s="957"/>
      <c r="H493" s="957"/>
      <c r="I493" s="957"/>
      <c r="J493" s="957"/>
      <c r="K493" s="957"/>
      <c r="L493" s="957"/>
      <c r="M493" s="957"/>
      <c r="N493" s="957"/>
      <c r="O493" s="957"/>
      <c r="P493" s="957"/>
      <c r="Q493" s="957"/>
      <c r="R493" s="957"/>
      <c r="S493" s="957"/>
      <c r="T493" s="957"/>
      <c r="U493" s="957"/>
      <c r="V493" s="957"/>
      <c r="W493" s="957"/>
      <c r="X493" s="957"/>
      <c r="Y493" s="957"/>
      <c r="Z493" s="957"/>
    </row>
    <row r="494" spans="1:26" ht="14.25" customHeight="1" x14ac:dyDescent="0.25">
      <c r="A494" s="957"/>
      <c r="B494" s="957"/>
      <c r="C494" s="957"/>
      <c r="D494" s="957"/>
      <c r="E494" s="957"/>
      <c r="F494" s="957"/>
      <c r="G494" s="957"/>
      <c r="H494" s="957"/>
      <c r="I494" s="957"/>
      <c r="J494" s="957"/>
      <c r="K494" s="957"/>
      <c r="L494" s="957"/>
      <c r="M494" s="957"/>
      <c r="N494" s="957"/>
      <c r="O494" s="957"/>
      <c r="P494" s="957"/>
      <c r="Q494" s="957"/>
      <c r="R494" s="957"/>
      <c r="S494" s="957"/>
      <c r="T494" s="957"/>
      <c r="U494" s="957"/>
      <c r="V494" s="957"/>
      <c r="W494" s="957"/>
      <c r="X494" s="957"/>
      <c r="Y494" s="957"/>
      <c r="Z494" s="957"/>
    </row>
    <row r="495" spans="1:26" ht="14.25" customHeight="1" x14ac:dyDescent="0.25">
      <c r="A495" s="957"/>
      <c r="B495" s="957"/>
      <c r="C495" s="957"/>
      <c r="D495" s="957"/>
      <c r="E495" s="957"/>
      <c r="F495" s="957"/>
      <c r="G495" s="957"/>
      <c r="H495" s="957"/>
      <c r="I495" s="957"/>
      <c r="J495" s="957"/>
      <c r="K495" s="957"/>
      <c r="L495" s="957"/>
      <c r="M495" s="957"/>
      <c r="N495" s="957"/>
      <c r="O495" s="957"/>
      <c r="P495" s="957"/>
      <c r="Q495" s="957"/>
      <c r="R495" s="957"/>
      <c r="S495" s="957"/>
      <c r="T495" s="957"/>
      <c r="U495" s="957"/>
      <c r="V495" s="957"/>
      <c r="W495" s="957"/>
      <c r="X495" s="957"/>
      <c r="Y495" s="957"/>
      <c r="Z495" s="957"/>
    </row>
    <row r="496" spans="1:26" ht="14.25" customHeight="1" x14ac:dyDescent="0.25">
      <c r="A496" s="957"/>
      <c r="B496" s="957"/>
      <c r="C496" s="957"/>
      <c r="D496" s="957"/>
      <c r="E496" s="957"/>
      <c r="F496" s="957"/>
      <c r="G496" s="957"/>
      <c r="H496" s="957"/>
      <c r="I496" s="957"/>
      <c r="J496" s="957"/>
      <c r="K496" s="957"/>
      <c r="L496" s="957"/>
      <c r="M496" s="957"/>
      <c r="N496" s="957"/>
      <c r="O496" s="957"/>
      <c r="P496" s="957"/>
      <c r="Q496" s="957"/>
      <c r="R496" s="957"/>
      <c r="S496" s="957"/>
      <c r="T496" s="957"/>
      <c r="U496" s="957"/>
      <c r="V496" s="957"/>
      <c r="W496" s="957"/>
      <c r="X496" s="957"/>
      <c r="Y496" s="957"/>
      <c r="Z496" s="957"/>
    </row>
    <row r="497" spans="1:26" ht="14.25" customHeight="1" x14ac:dyDescent="0.25">
      <c r="A497" s="957"/>
      <c r="B497" s="957"/>
      <c r="C497" s="957"/>
      <c r="D497" s="957"/>
      <c r="E497" s="957"/>
      <c r="F497" s="957"/>
      <c r="G497" s="957"/>
      <c r="H497" s="957"/>
      <c r="I497" s="957"/>
      <c r="J497" s="957"/>
      <c r="K497" s="957"/>
      <c r="L497" s="957"/>
      <c r="M497" s="957"/>
      <c r="N497" s="957"/>
      <c r="O497" s="957"/>
      <c r="P497" s="957"/>
      <c r="Q497" s="957"/>
      <c r="R497" s="957"/>
      <c r="S497" s="957"/>
      <c r="T497" s="957"/>
      <c r="U497" s="957"/>
      <c r="V497" s="957"/>
      <c r="W497" s="957"/>
      <c r="X497" s="957"/>
      <c r="Y497" s="957"/>
      <c r="Z497" s="957"/>
    </row>
    <row r="498" spans="1:26" ht="14.25" customHeight="1" x14ac:dyDescent="0.25">
      <c r="A498" s="957"/>
      <c r="B498" s="957"/>
      <c r="C498" s="957"/>
      <c r="D498" s="957"/>
      <c r="E498" s="957"/>
      <c r="F498" s="957"/>
      <c r="G498" s="957"/>
      <c r="H498" s="957"/>
      <c r="I498" s="957"/>
      <c r="J498" s="957"/>
      <c r="K498" s="957"/>
      <c r="L498" s="957"/>
      <c r="M498" s="957"/>
      <c r="N498" s="957"/>
      <c r="O498" s="957"/>
      <c r="P498" s="957"/>
      <c r="Q498" s="957"/>
      <c r="R498" s="957"/>
      <c r="S498" s="957"/>
      <c r="T498" s="957"/>
      <c r="U498" s="957"/>
      <c r="V498" s="957"/>
      <c r="W498" s="957"/>
      <c r="X498" s="957"/>
      <c r="Y498" s="957"/>
      <c r="Z498" s="957"/>
    </row>
    <row r="499" spans="1:26" ht="14.25" customHeight="1" x14ac:dyDescent="0.25">
      <c r="A499" s="957"/>
      <c r="B499" s="957"/>
      <c r="C499" s="957"/>
      <c r="D499" s="957"/>
      <c r="E499" s="957"/>
      <c r="F499" s="957"/>
      <c r="G499" s="957"/>
      <c r="H499" s="957"/>
      <c r="I499" s="957"/>
      <c r="J499" s="957"/>
      <c r="K499" s="957"/>
      <c r="L499" s="957"/>
      <c r="M499" s="957"/>
      <c r="N499" s="957"/>
      <c r="O499" s="957"/>
      <c r="P499" s="957"/>
      <c r="Q499" s="957"/>
      <c r="R499" s="957"/>
      <c r="S499" s="957"/>
      <c r="T499" s="957"/>
      <c r="U499" s="957"/>
      <c r="V499" s="957"/>
      <c r="W499" s="957"/>
      <c r="X499" s="957"/>
      <c r="Y499" s="957"/>
      <c r="Z499" s="957"/>
    </row>
    <row r="500" spans="1:26" ht="14.25" customHeight="1" x14ac:dyDescent="0.25">
      <c r="A500" s="957"/>
      <c r="B500" s="957"/>
      <c r="C500" s="957"/>
      <c r="D500" s="957"/>
      <c r="E500" s="957"/>
      <c r="F500" s="957"/>
      <c r="G500" s="957"/>
      <c r="H500" s="957"/>
      <c r="I500" s="957"/>
      <c r="J500" s="957"/>
      <c r="K500" s="957"/>
      <c r="L500" s="957"/>
      <c r="M500" s="957"/>
      <c r="N500" s="957"/>
      <c r="O500" s="957"/>
      <c r="P500" s="957"/>
      <c r="Q500" s="957"/>
      <c r="R500" s="957"/>
      <c r="S500" s="957"/>
      <c r="T500" s="957"/>
      <c r="U500" s="957"/>
      <c r="V500" s="957"/>
      <c r="W500" s="957"/>
      <c r="X500" s="957"/>
      <c r="Y500" s="957"/>
      <c r="Z500" s="957"/>
    </row>
    <row r="501" spans="1:26" ht="14.25" customHeight="1" x14ac:dyDescent="0.25">
      <c r="A501" s="957"/>
      <c r="B501" s="957"/>
      <c r="C501" s="957"/>
      <c r="D501" s="957"/>
      <c r="E501" s="957"/>
      <c r="F501" s="957"/>
      <c r="G501" s="957"/>
      <c r="H501" s="957"/>
      <c r="I501" s="957"/>
      <c r="J501" s="957"/>
      <c r="K501" s="957"/>
      <c r="L501" s="957"/>
      <c r="M501" s="957"/>
      <c r="N501" s="957"/>
      <c r="O501" s="957"/>
      <c r="P501" s="957"/>
      <c r="Q501" s="957"/>
      <c r="R501" s="957"/>
      <c r="S501" s="957"/>
      <c r="T501" s="957"/>
      <c r="U501" s="957"/>
      <c r="V501" s="957"/>
      <c r="W501" s="957"/>
      <c r="X501" s="957"/>
      <c r="Y501" s="957"/>
      <c r="Z501" s="957"/>
    </row>
    <row r="502" spans="1:26" ht="14.25" customHeight="1" x14ac:dyDescent="0.25">
      <c r="A502" s="957"/>
      <c r="B502" s="957"/>
      <c r="C502" s="957"/>
      <c r="D502" s="957"/>
      <c r="E502" s="957"/>
      <c r="F502" s="957"/>
      <c r="G502" s="957"/>
      <c r="H502" s="957"/>
      <c r="I502" s="957"/>
      <c r="J502" s="957"/>
      <c r="K502" s="957"/>
      <c r="L502" s="957"/>
      <c r="M502" s="957"/>
      <c r="N502" s="957"/>
      <c r="O502" s="957"/>
      <c r="P502" s="957"/>
      <c r="Q502" s="957"/>
      <c r="R502" s="957"/>
      <c r="S502" s="957"/>
      <c r="T502" s="957"/>
      <c r="U502" s="957"/>
      <c r="V502" s="957"/>
      <c r="W502" s="957"/>
      <c r="X502" s="957"/>
      <c r="Y502" s="957"/>
      <c r="Z502" s="957"/>
    </row>
    <row r="503" spans="1:26" ht="14.25" customHeight="1" x14ac:dyDescent="0.25">
      <c r="A503" s="957"/>
      <c r="B503" s="957"/>
      <c r="C503" s="957"/>
      <c r="D503" s="957"/>
      <c r="E503" s="957"/>
      <c r="F503" s="957"/>
      <c r="G503" s="957"/>
      <c r="H503" s="957"/>
      <c r="I503" s="957"/>
      <c r="J503" s="957"/>
      <c r="K503" s="957"/>
      <c r="L503" s="957"/>
      <c r="M503" s="957"/>
      <c r="N503" s="957"/>
      <c r="O503" s="957"/>
      <c r="P503" s="957"/>
      <c r="Q503" s="957"/>
      <c r="R503" s="957"/>
      <c r="S503" s="957"/>
      <c r="T503" s="957"/>
      <c r="U503" s="957"/>
      <c r="V503" s="957"/>
      <c r="W503" s="957"/>
      <c r="X503" s="957"/>
      <c r="Y503" s="957"/>
      <c r="Z503" s="957"/>
    </row>
    <row r="504" spans="1:26" ht="14.25" customHeight="1" x14ac:dyDescent="0.25">
      <c r="A504" s="957"/>
      <c r="B504" s="957"/>
      <c r="C504" s="957"/>
      <c r="D504" s="957"/>
      <c r="E504" s="957"/>
      <c r="F504" s="957"/>
      <c r="G504" s="957"/>
      <c r="H504" s="957"/>
      <c r="I504" s="957"/>
      <c r="J504" s="957"/>
      <c r="K504" s="957"/>
      <c r="L504" s="957"/>
      <c r="M504" s="957"/>
      <c r="N504" s="957"/>
      <c r="O504" s="957"/>
      <c r="P504" s="957"/>
      <c r="Q504" s="957"/>
      <c r="R504" s="957"/>
      <c r="S504" s="957"/>
      <c r="T504" s="957"/>
      <c r="U504" s="957"/>
      <c r="V504" s="957"/>
      <c r="W504" s="957"/>
      <c r="X504" s="957"/>
      <c r="Y504" s="957"/>
      <c r="Z504" s="957"/>
    </row>
    <row r="505" spans="1:26" ht="14.25" customHeight="1" x14ac:dyDescent="0.25">
      <c r="A505" s="957"/>
      <c r="B505" s="957"/>
      <c r="C505" s="957"/>
      <c r="D505" s="957"/>
      <c r="E505" s="957"/>
      <c r="F505" s="957"/>
      <c r="G505" s="957"/>
      <c r="H505" s="957"/>
      <c r="I505" s="957"/>
      <c r="J505" s="957"/>
      <c r="K505" s="957"/>
      <c r="L505" s="957"/>
      <c r="M505" s="957"/>
      <c r="N505" s="957"/>
      <c r="O505" s="957"/>
      <c r="P505" s="957"/>
      <c r="Q505" s="957"/>
      <c r="R505" s="957"/>
      <c r="S505" s="957"/>
      <c r="T505" s="957"/>
      <c r="U505" s="957"/>
      <c r="V505" s="957"/>
      <c r="W505" s="957"/>
      <c r="X505" s="957"/>
      <c r="Y505" s="957"/>
      <c r="Z505" s="957"/>
    </row>
    <row r="506" spans="1:26" ht="14.25" customHeight="1" x14ac:dyDescent="0.25">
      <c r="A506" s="957"/>
      <c r="B506" s="957"/>
      <c r="C506" s="957"/>
      <c r="D506" s="957"/>
      <c r="E506" s="957"/>
      <c r="F506" s="957"/>
      <c r="G506" s="957"/>
      <c r="H506" s="957"/>
      <c r="I506" s="957"/>
      <c r="J506" s="957"/>
      <c r="K506" s="957"/>
      <c r="L506" s="957"/>
      <c r="M506" s="957"/>
      <c r="N506" s="957"/>
      <c r="O506" s="957"/>
      <c r="P506" s="957"/>
      <c r="Q506" s="957"/>
      <c r="R506" s="957"/>
      <c r="S506" s="957"/>
      <c r="T506" s="957"/>
      <c r="U506" s="957"/>
      <c r="V506" s="957"/>
      <c r="W506" s="957"/>
      <c r="X506" s="957"/>
      <c r="Y506" s="957"/>
      <c r="Z506" s="957"/>
    </row>
    <row r="507" spans="1:26" ht="14.25" customHeight="1" x14ac:dyDescent="0.25">
      <c r="A507" s="957"/>
      <c r="B507" s="957"/>
      <c r="C507" s="957"/>
      <c r="D507" s="957"/>
      <c r="E507" s="957"/>
      <c r="F507" s="957"/>
      <c r="G507" s="957"/>
      <c r="H507" s="957"/>
      <c r="I507" s="957"/>
      <c r="J507" s="957"/>
      <c r="K507" s="957"/>
      <c r="L507" s="957"/>
      <c r="M507" s="957"/>
      <c r="N507" s="957"/>
      <c r="O507" s="957"/>
      <c r="P507" s="957"/>
      <c r="Q507" s="957"/>
      <c r="R507" s="957"/>
      <c r="S507" s="957"/>
      <c r="T507" s="957"/>
      <c r="U507" s="957"/>
      <c r="V507" s="957"/>
      <c r="W507" s="957"/>
      <c r="X507" s="957"/>
      <c r="Y507" s="957"/>
      <c r="Z507" s="957"/>
    </row>
    <row r="508" spans="1:26" ht="14.25" customHeight="1" x14ac:dyDescent="0.25">
      <c r="A508" s="957"/>
      <c r="B508" s="957"/>
      <c r="C508" s="957"/>
      <c r="D508" s="957"/>
      <c r="E508" s="957"/>
      <c r="F508" s="957"/>
      <c r="G508" s="957"/>
      <c r="H508" s="957"/>
      <c r="I508" s="957"/>
      <c r="J508" s="957"/>
      <c r="K508" s="957"/>
      <c r="L508" s="957"/>
      <c r="M508" s="957"/>
      <c r="N508" s="957"/>
      <c r="O508" s="957"/>
      <c r="P508" s="957"/>
      <c r="Q508" s="957"/>
      <c r="R508" s="957"/>
      <c r="S508" s="957"/>
      <c r="T508" s="957"/>
      <c r="U508" s="957"/>
      <c r="V508" s="957"/>
      <c r="W508" s="957"/>
      <c r="X508" s="957"/>
      <c r="Y508" s="957"/>
      <c r="Z508" s="957"/>
    </row>
    <row r="509" spans="1:26" ht="14.25" customHeight="1" x14ac:dyDescent="0.25">
      <c r="A509" s="957"/>
      <c r="B509" s="957"/>
      <c r="C509" s="957"/>
      <c r="D509" s="957"/>
      <c r="E509" s="957"/>
      <c r="F509" s="957"/>
      <c r="G509" s="957"/>
      <c r="H509" s="957"/>
      <c r="I509" s="957"/>
      <c r="J509" s="957"/>
      <c r="K509" s="957"/>
      <c r="L509" s="957"/>
      <c r="M509" s="957"/>
      <c r="N509" s="957"/>
      <c r="O509" s="957"/>
      <c r="P509" s="957"/>
      <c r="Q509" s="957"/>
      <c r="R509" s="957"/>
      <c r="S509" s="957"/>
      <c r="T509" s="957"/>
      <c r="U509" s="957"/>
      <c r="V509" s="957"/>
      <c r="W509" s="957"/>
      <c r="X509" s="957"/>
      <c r="Y509" s="957"/>
      <c r="Z509" s="957"/>
    </row>
    <row r="510" spans="1:26" ht="14.25" customHeight="1" x14ac:dyDescent="0.25">
      <c r="A510" s="957"/>
      <c r="B510" s="957"/>
      <c r="C510" s="957"/>
      <c r="D510" s="957"/>
      <c r="E510" s="957"/>
      <c r="F510" s="957"/>
      <c r="G510" s="957"/>
      <c r="H510" s="957"/>
      <c r="I510" s="957"/>
      <c r="J510" s="957"/>
      <c r="K510" s="957"/>
      <c r="L510" s="957"/>
      <c r="M510" s="957"/>
      <c r="N510" s="957"/>
      <c r="O510" s="957"/>
      <c r="P510" s="957"/>
      <c r="Q510" s="957"/>
      <c r="R510" s="957"/>
      <c r="S510" s="957"/>
      <c r="T510" s="957"/>
      <c r="U510" s="957"/>
      <c r="V510" s="957"/>
      <c r="W510" s="957"/>
      <c r="X510" s="957"/>
      <c r="Y510" s="957"/>
      <c r="Z510" s="957"/>
    </row>
    <row r="511" spans="1:26" ht="14.25" customHeight="1" x14ac:dyDescent="0.25">
      <c r="A511" s="957"/>
      <c r="B511" s="957"/>
      <c r="C511" s="957"/>
      <c r="D511" s="957"/>
      <c r="E511" s="957"/>
      <c r="F511" s="957"/>
      <c r="G511" s="957"/>
      <c r="H511" s="957"/>
      <c r="I511" s="957"/>
      <c r="J511" s="957"/>
      <c r="K511" s="957"/>
      <c r="L511" s="957"/>
      <c r="M511" s="957"/>
      <c r="N511" s="957"/>
      <c r="O511" s="957"/>
      <c r="P511" s="957"/>
      <c r="Q511" s="957"/>
      <c r="R511" s="957"/>
      <c r="S511" s="957"/>
      <c r="T511" s="957"/>
      <c r="U511" s="957"/>
      <c r="V511" s="957"/>
      <c r="W511" s="957"/>
      <c r="X511" s="957"/>
      <c r="Y511" s="957"/>
      <c r="Z511" s="957"/>
    </row>
    <row r="512" spans="1:26" ht="14.25" customHeight="1" x14ac:dyDescent="0.25">
      <c r="A512" s="957"/>
      <c r="B512" s="957"/>
      <c r="C512" s="957"/>
      <c r="D512" s="957"/>
      <c r="E512" s="957"/>
      <c r="F512" s="957"/>
      <c r="G512" s="957"/>
      <c r="H512" s="957"/>
      <c r="I512" s="957"/>
      <c r="J512" s="957"/>
      <c r="K512" s="957"/>
      <c r="L512" s="957"/>
      <c r="M512" s="957"/>
      <c r="N512" s="957"/>
      <c r="O512" s="957"/>
      <c r="P512" s="957"/>
      <c r="Q512" s="957"/>
      <c r="R512" s="957"/>
      <c r="S512" s="957"/>
      <c r="T512" s="957"/>
      <c r="U512" s="957"/>
      <c r="V512" s="957"/>
      <c r="W512" s="957"/>
      <c r="X512" s="957"/>
      <c r="Y512" s="957"/>
      <c r="Z512" s="957"/>
    </row>
    <row r="513" spans="1:26" ht="14.25" customHeight="1" x14ac:dyDescent="0.25">
      <c r="A513" s="957"/>
      <c r="B513" s="957"/>
      <c r="C513" s="957"/>
      <c r="D513" s="957"/>
      <c r="E513" s="957"/>
      <c r="F513" s="957"/>
      <c r="G513" s="957"/>
      <c r="H513" s="957"/>
      <c r="I513" s="957"/>
      <c r="J513" s="957"/>
      <c r="K513" s="957"/>
      <c r="L513" s="957"/>
      <c r="M513" s="957"/>
      <c r="N513" s="957"/>
      <c r="O513" s="957"/>
      <c r="P513" s="957"/>
      <c r="Q513" s="957"/>
      <c r="R513" s="957"/>
      <c r="S513" s="957"/>
      <c r="T513" s="957"/>
      <c r="U513" s="957"/>
      <c r="V513" s="957"/>
      <c r="W513" s="957"/>
      <c r="X513" s="957"/>
      <c r="Y513" s="957"/>
      <c r="Z513" s="957"/>
    </row>
    <row r="514" spans="1:26" ht="14.25" customHeight="1" x14ac:dyDescent="0.25">
      <c r="A514" s="957"/>
      <c r="B514" s="957"/>
      <c r="C514" s="957"/>
      <c r="D514" s="957"/>
      <c r="E514" s="957"/>
      <c r="F514" s="957"/>
      <c r="G514" s="957"/>
      <c r="H514" s="957"/>
      <c r="I514" s="957"/>
      <c r="J514" s="957"/>
      <c r="K514" s="957"/>
      <c r="L514" s="957"/>
      <c r="M514" s="957"/>
      <c r="N514" s="957"/>
      <c r="O514" s="957"/>
      <c r="P514" s="957"/>
      <c r="Q514" s="957"/>
      <c r="R514" s="957"/>
      <c r="S514" s="957"/>
      <c r="T514" s="957"/>
      <c r="U514" s="957"/>
      <c r="V514" s="957"/>
      <c r="W514" s="957"/>
      <c r="X514" s="957"/>
      <c r="Y514" s="957"/>
      <c r="Z514" s="957"/>
    </row>
    <row r="515" spans="1:26" ht="14.25" customHeight="1" x14ac:dyDescent="0.25">
      <c r="A515" s="957"/>
      <c r="B515" s="957"/>
      <c r="C515" s="957"/>
      <c r="D515" s="957"/>
      <c r="E515" s="957"/>
      <c r="F515" s="957"/>
      <c r="G515" s="957"/>
      <c r="H515" s="957"/>
      <c r="I515" s="957"/>
      <c r="J515" s="957"/>
      <c r="K515" s="957"/>
      <c r="L515" s="957"/>
      <c r="M515" s="957"/>
      <c r="N515" s="957"/>
      <c r="O515" s="957"/>
      <c r="P515" s="957"/>
      <c r="Q515" s="957"/>
      <c r="R515" s="957"/>
      <c r="S515" s="957"/>
      <c r="T515" s="957"/>
      <c r="U515" s="957"/>
      <c r="V515" s="957"/>
      <c r="W515" s="957"/>
      <c r="X515" s="957"/>
      <c r="Y515" s="957"/>
      <c r="Z515" s="957"/>
    </row>
    <row r="516" spans="1:26" ht="14.25" customHeight="1" x14ac:dyDescent="0.25">
      <c r="A516" s="957"/>
      <c r="B516" s="957"/>
      <c r="C516" s="957"/>
      <c r="D516" s="957"/>
      <c r="E516" s="957"/>
      <c r="F516" s="957"/>
      <c r="G516" s="957"/>
      <c r="H516" s="957"/>
      <c r="I516" s="957"/>
      <c r="J516" s="957"/>
      <c r="K516" s="957"/>
      <c r="L516" s="957"/>
      <c r="M516" s="957"/>
      <c r="N516" s="957"/>
      <c r="O516" s="957"/>
      <c r="P516" s="957"/>
      <c r="Q516" s="957"/>
      <c r="R516" s="957"/>
      <c r="S516" s="957"/>
      <c r="T516" s="957"/>
      <c r="U516" s="957"/>
      <c r="V516" s="957"/>
      <c r="W516" s="957"/>
      <c r="X516" s="957"/>
      <c r="Y516" s="957"/>
      <c r="Z516" s="957"/>
    </row>
    <row r="517" spans="1:26" ht="14.25" customHeight="1" x14ac:dyDescent="0.25">
      <c r="A517" s="957"/>
      <c r="B517" s="957"/>
      <c r="C517" s="957"/>
      <c r="D517" s="957"/>
      <c r="E517" s="957"/>
      <c r="F517" s="957"/>
      <c r="G517" s="957"/>
      <c r="H517" s="957"/>
      <c r="I517" s="957"/>
      <c r="J517" s="957"/>
      <c r="K517" s="957"/>
      <c r="L517" s="957"/>
      <c r="M517" s="957"/>
      <c r="N517" s="957"/>
      <c r="O517" s="957"/>
      <c r="P517" s="957"/>
      <c r="Q517" s="957"/>
      <c r="R517" s="957"/>
      <c r="S517" s="957"/>
      <c r="T517" s="957"/>
      <c r="U517" s="957"/>
      <c r="V517" s="957"/>
      <c r="W517" s="957"/>
      <c r="X517" s="957"/>
      <c r="Y517" s="957"/>
      <c r="Z517" s="957"/>
    </row>
    <row r="518" spans="1:26" ht="14.25" customHeight="1" x14ac:dyDescent="0.25">
      <c r="A518" s="957"/>
      <c r="B518" s="957"/>
      <c r="C518" s="957"/>
      <c r="D518" s="957"/>
      <c r="E518" s="957"/>
      <c r="F518" s="957"/>
      <c r="G518" s="957"/>
      <c r="H518" s="957"/>
      <c r="I518" s="957"/>
      <c r="J518" s="957"/>
      <c r="K518" s="957"/>
      <c r="L518" s="957"/>
      <c r="M518" s="957"/>
      <c r="N518" s="957"/>
      <c r="O518" s="957"/>
      <c r="P518" s="957"/>
      <c r="Q518" s="957"/>
      <c r="R518" s="957"/>
      <c r="S518" s="957"/>
      <c r="T518" s="957"/>
      <c r="U518" s="957"/>
      <c r="V518" s="957"/>
      <c r="W518" s="957"/>
      <c r="X518" s="957"/>
      <c r="Y518" s="957"/>
      <c r="Z518" s="957"/>
    </row>
    <row r="519" spans="1:26" ht="14.25" customHeight="1" x14ac:dyDescent="0.25">
      <c r="A519" s="957"/>
      <c r="B519" s="957"/>
      <c r="C519" s="957"/>
      <c r="D519" s="957"/>
      <c r="E519" s="957"/>
      <c r="F519" s="957"/>
      <c r="G519" s="957"/>
      <c r="H519" s="957"/>
      <c r="I519" s="957"/>
      <c r="J519" s="957"/>
      <c r="K519" s="957"/>
      <c r="L519" s="957"/>
      <c r="M519" s="957"/>
      <c r="N519" s="957"/>
      <c r="O519" s="957"/>
      <c r="P519" s="957"/>
      <c r="Q519" s="957"/>
      <c r="R519" s="957"/>
      <c r="S519" s="957"/>
      <c r="T519" s="957"/>
      <c r="U519" s="957"/>
      <c r="V519" s="957"/>
      <c r="W519" s="957"/>
      <c r="X519" s="957"/>
      <c r="Y519" s="957"/>
      <c r="Z519" s="957"/>
    </row>
    <row r="520" spans="1:26" ht="14.25" customHeight="1" x14ac:dyDescent="0.25">
      <c r="A520" s="957"/>
      <c r="B520" s="957"/>
      <c r="C520" s="957"/>
      <c r="D520" s="957"/>
      <c r="E520" s="957"/>
      <c r="F520" s="957"/>
      <c r="G520" s="957"/>
      <c r="H520" s="957"/>
      <c r="I520" s="957"/>
      <c r="J520" s="957"/>
      <c r="K520" s="957"/>
      <c r="L520" s="957"/>
      <c r="M520" s="957"/>
      <c r="N520" s="957"/>
      <c r="O520" s="957"/>
      <c r="P520" s="957"/>
      <c r="Q520" s="957"/>
      <c r="R520" s="957"/>
      <c r="S520" s="957"/>
      <c r="T520" s="957"/>
      <c r="U520" s="957"/>
      <c r="V520" s="957"/>
      <c r="W520" s="957"/>
      <c r="X520" s="957"/>
      <c r="Y520" s="957"/>
      <c r="Z520" s="957"/>
    </row>
    <row r="521" spans="1:26" ht="14.25" customHeight="1" x14ac:dyDescent="0.25">
      <c r="A521" s="957"/>
      <c r="B521" s="957"/>
      <c r="C521" s="957"/>
      <c r="D521" s="957"/>
      <c r="E521" s="957"/>
      <c r="F521" s="957"/>
      <c r="G521" s="957"/>
      <c r="H521" s="957"/>
      <c r="I521" s="957"/>
      <c r="J521" s="957"/>
      <c r="K521" s="957"/>
      <c r="L521" s="957"/>
      <c r="M521" s="957"/>
      <c r="N521" s="957"/>
      <c r="O521" s="957"/>
      <c r="P521" s="957"/>
      <c r="Q521" s="957"/>
      <c r="R521" s="957"/>
      <c r="S521" s="957"/>
      <c r="T521" s="957"/>
      <c r="U521" s="957"/>
      <c r="V521" s="957"/>
      <c r="W521" s="957"/>
      <c r="X521" s="957"/>
      <c r="Y521" s="957"/>
      <c r="Z521" s="957"/>
    </row>
    <row r="522" spans="1:26" ht="14.25" customHeight="1" x14ac:dyDescent="0.25">
      <c r="A522" s="957"/>
      <c r="B522" s="957"/>
      <c r="C522" s="957"/>
      <c r="D522" s="957"/>
      <c r="E522" s="957"/>
      <c r="F522" s="957"/>
      <c r="G522" s="957"/>
      <c r="H522" s="957"/>
      <c r="I522" s="957"/>
      <c r="J522" s="957"/>
      <c r="K522" s="957"/>
      <c r="L522" s="957"/>
      <c r="M522" s="957"/>
      <c r="N522" s="957"/>
      <c r="O522" s="957"/>
      <c r="P522" s="957"/>
      <c r="Q522" s="957"/>
      <c r="R522" s="957"/>
      <c r="S522" s="957"/>
      <c r="T522" s="957"/>
      <c r="U522" s="957"/>
      <c r="V522" s="957"/>
      <c r="W522" s="957"/>
      <c r="X522" s="957"/>
      <c r="Y522" s="957"/>
      <c r="Z522" s="957"/>
    </row>
    <row r="523" spans="1:26" ht="14.25" customHeight="1" x14ac:dyDescent="0.25">
      <c r="A523" s="957"/>
      <c r="B523" s="957"/>
      <c r="C523" s="957"/>
      <c r="D523" s="957"/>
      <c r="E523" s="957"/>
      <c r="F523" s="957"/>
      <c r="G523" s="957"/>
      <c r="H523" s="957"/>
      <c r="I523" s="957"/>
      <c r="J523" s="957"/>
      <c r="K523" s="957"/>
      <c r="L523" s="957"/>
      <c r="M523" s="957"/>
      <c r="N523" s="957"/>
      <c r="O523" s="957"/>
      <c r="P523" s="957"/>
      <c r="Q523" s="957"/>
      <c r="R523" s="957"/>
      <c r="S523" s="957"/>
      <c r="T523" s="957"/>
      <c r="U523" s="957"/>
      <c r="V523" s="957"/>
      <c r="W523" s="957"/>
      <c r="X523" s="957"/>
      <c r="Y523" s="957"/>
      <c r="Z523" s="957"/>
    </row>
    <row r="524" spans="1:26" ht="14.25" customHeight="1" x14ac:dyDescent="0.25">
      <c r="A524" s="957"/>
      <c r="B524" s="957"/>
      <c r="C524" s="957"/>
      <c r="D524" s="957"/>
      <c r="E524" s="957"/>
      <c r="F524" s="957"/>
      <c r="G524" s="957"/>
      <c r="H524" s="957"/>
      <c r="I524" s="957"/>
      <c r="J524" s="957"/>
      <c r="K524" s="957"/>
      <c r="L524" s="957"/>
      <c r="M524" s="957"/>
      <c r="N524" s="957"/>
      <c r="O524" s="957"/>
      <c r="P524" s="957"/>
      <c r="Q524" s="957"/>
      <c r="R524" s="957"/>
      <c r="S524" s="957"/>
      <c r="T524" s="957"/>
      <c r="U524" s="957"/>
      <c r="V524" s="957"/>
      <c r="W524" s="957"/>
      <c r="X524" s="957"/>
      <c r="Y524" s="957"/>
      <c r="Z524" s="957"/>
    </row>
    <row r="525" spans="1:26" ht="14.25" customHeight="1" x14ac:dyDescent="0.25">
      <c r="A525" s="957"/>
      <c r="B525" s="957"/>
      <c r="C525" s="957"/>
      <c r="D525" s="957"/>
      <c r="E525" s="957"/>
      <c r="F525" s="957"/>
      <c r="G525" s="957"/>
      <c r="H525" s="957"/>
      <c r="I525" s="957"/>
      <c r="J525" s="957"/>
      <c r="K525" s="957"/>
      <c r="L525" s="957"/>
      <c r="M525" s="957"/>
      <c r="N525" s="957"/>
      <c r="O525" s="957"/>
      <c r="P525" s="957"/>
      <c r="Q525" s="957"/>
      <c r="R525" s="957"/>
      <c r="S525" s="957"/>
      <c r="T525" s="957"/>
      <c r="U525" s="957"/>
      <c r="V525" s="957"/>
      <c r="W525" s="957"/>
      <c r="X525" s="957"/>
      <c r="Y525" s="957"/>
      <c r="Z525" s="957"/>
    </row>
    <row r="526" spans="1:26" ht="14.25" customHeight="1" x14ac:dyDescent="0.25">
      <c r="A526" s="957"/>
      <c r="B526" s="957"/>
      <c r="C526" s="957"/>
      <c r="D526" s="957"/>
      <c r="E526" s="957"/>
      <c r="F526" s="957"/>
      <c r="G526" s="957"/>
      <c r="H526" s="957"/>
      <c r="I526" s="957"/>
      <c r="J526" s="957"/>
      <c r="K526" s="957"/>
      <c r="L526" s="957"/>
      <c r="M526" s="957"/>
      <c r="N526" s="957"/>
      <c r="O526" s="957"/>
      <c r="P526" s="957"/>
      <c r="Q526" s="957"/>
      <c r="R526" s="957"/>
      <c r="S526" s="957"/>
      <c r="T526" s="957"/>
      <c r="U526" s="957"/>
      <c r="V526" s="957"/>
      <c r="W526" s="957"/>
      <c r="X526" s="957"/>
      <c r="Y526" s="957"/>
      <c r="Z526" s="957"/>
    </row>
    <row r="527" spans="1:26" ht="14.25" customHeight="1" x14ac:dyDescent="0.25">
      <c r="A527" s="957"/>
      <c r="B527" s="957"/>
      <c r="C527" s="957"/>
      <c r="D527" s="957"/>
      <c r="E527" s="957"/>
      <c r="F527" s="957"/>
      <c r="G527" s="957"/>
      <c r="H527" s="957"/>
      <c r="I527" s="957"/>
      <c r="J527" s="957"/>
      <c r="K527" s="957"/>
      <c r="L527" s="957"/>
      <c r="M527" s="957"/>
      <c r="N527" s="957"/>
      <c r="O527" s="957"/>
      <c r="P527" s="957"/>
      <c r="Q527" s="957"/>
      <c r="R527" s="957"/>
      <c r="S527" s="957"/>
      <c r="T527" s="957"/>
      <c r="U527" s="957"/>
      <c r="V527" s="957"/>
      <c r="W527" s="957"/>
      <c r="X527" s="957"/>
      <c r="Y527" s="957"/>
      <c r="Z527" s="957"/>
    </row>
    <row r="528" spans="1:26" ht="14.25" customHeight="1" x14ac:dyDescent="0.25">
      <c r="A528" s="957"/>
      <c r="B528" s="957"/>
      <c r="C528" s="957"/>
      <c r="D528" s="957"/>
      <c r="E528" s="957"/>
      <c r="F528" s="957"/>
      <c r="G528" s="957"/>
      <c r="H528" s="957"/>
      <c r="I528" s="957"/>
      <c r="J528" s="957"/>
      <c r="K528" s="957"/>
      <c r="L528" s="957"/>
      <c r="M528" s="957"/>
      <c r="N528" s="957"/>
      <c r="O528" s="957"/>
      <c r="P528" s="957"/>
      <c r="Q528" s="957"/>
      <c r="R528" s="957"/>
      <c r="S528" s="957"/>
      <c r="T528" s="957"/>
      <c r="U528" s="957"/>
      <c r="V528" s="957"/>
      <c r="W528" s="957"/>
      <c r="X528" s="957"/>
      <c r="Y528" s="957"/>
      <c r="Z528" s="957"/>
    </row>
    <row r="529" spans="1:26" ht="14.25" customHeight="1" x14ac:dyDescent="0.25">
      <c r="A529" s="957"/>
      <c r="B529" s="957"/>
      <c r="C529" s="957"/>
      <c r="D529" s="957"/>
      <c r="E529" s="957"/>
      <c r="F529" s="957"/>
      <c r="G529" s="957"/>
      <c r="H529" s="957"/>
      <c r="I529" s="957"/>
      <c r="J529" s="957"/>
      <c r="K529" s="957"/>
      <c r="L529" s="957"/>
      <c r="M529" s="957"/>
      <c r="N529" s="957"/>
      <c r="O529" s="957"/>
      <c r="P529" s="957"/>
      <c r="Q529" s="957"/>
      <c r="R529" s="957"/>
      <c r="S529" s="957"/>
      <c r="T529" s="957"/>
      <c r="U529" s="957"/>
      <c r="V529" s="957"/>
      <c r="W529" s="957"/>
      <c r="X529" s="957"/>
      <c r="Y529" s="957"/>
      <c r="Z529" s="957"/>
    </row>
    <row r="530" spans="1:26" ht="14.25" customHeight="1" x14ac:dyDescent="0.25">
      <c r="A530" s="957"/>
      <c r="B530" s="957"/>
      <c r="C530" s="957"/>
      <c r="D530" s="957"/>
      <c r="E530" s="957"/>
      <c r="F530" s="957"/>
      <c r="G530" s="957"/>
      <c r="H530" s="957"/>
      <c r="I530" s="957"/>
      <c r="J530" s="957"/>
      <c r="K530" s="957"/>
      <c r="L530" s="957"/>
      <c r="M530" s="957"/>
      <c r="N530" s="957"/>
      <c r="O530" s="957"/>
      <c r="P530" s="957"/>
      <c r="Q530" s="957"/>
      <c r="R530" s="957"/>
      <c r="S530" s="957"/>
      <c r="T530" s="957"/>
      <c r="U530" s="957"/>
      <c r="V530" s="957"/>
      <c r="W530" s="957"/>
      <c r="X530" s="957"/>
      <c r="Y530" s="957"/>
      <c r="Z530" s="957"/>
    </row>
    <row r="531" spans="1:26" ht="14.25" customHeight="1" x14ac:dyDescent="0.25">
      <c r="A531" s="957"/>
      <c r="B531" s="957"/>
      <c r="C531" s="957"/>
      <c r="D531" s="957"/>
      <c r="E531" s="957"/>
      <c r="F531" s="957"/>
      <c r="G531" s="957"/>
      <c r="H531" s="957"/>
      <c r="I531" s="957"/>
      <c r="J531" s="957"/>
      <c r="K531" s="957"/>
      <c r="L531" s="957"/>
      <c r="M531" s="957"/>
      <c r="N531" s="957"/>
      <c r="O531" s="957"/>
      <c r="P531" s="957"/>
      <c r="Q531" s="957"/>
      <c r="R531" s="957"/>
      <c r="S531" s="957"/>
      <c r="T531" s="957"/>
      <c r="U531" s="957"/>
      <c r="V531" s="957"/>
      <c r="W531" s="957"/>
      <c r="X531" s="957"/>
      <c r="Y531" s="957"/>
      <c r="Z531" s="957"/>
    </row>
    <row r="532" spans="1:26" ht="14.25" customHeight="1" x14ac:dyDescent="0.25">
      <c r="A532" s="957"/>
      <c r="B532" s="957"/>
      <c r="C532" s="957"/>
      <c r="D532" s="957"/>
      <c r="E532" s="957"/>
      <c r="F532" s="957"/>
      <c r="G532" s="957"/>
      <c r="H532" s="957"/>
      <c r="I532" s="957"/>
      <c r="J532" s="957"/>
      <c r="K532" s="957"/>
      <c r="L532" s="957"/>
      <c r="M532" s="957"/>
      <c r="N532" s="957"/>
      <c r="O532" s="957"/>
      <c r="P532" s="957"/>
      <c r="Q532" s="957"/>
      <c r="R532" s="957"/>
      <c r="S532" s="957"/>
      <c r="T532" s="957"/>
      <c r="U532" s="957"/>
      <c r="V532" s="957"/>
      <c r="W532" s="957"/>
      <c r="X532" s="957"/>
      <c r="Y532" s="957"/>
      <c r="Z532" s="957"/>
    </row>
    <row r="533" spans="1:26" ht="14.25" customHeight="1" x14ac:dyDescent="0.25">
      <c r="A533" s="957"/>
      <c r="B533" s="957"/>
      <c r="C533" s="957"/>
      <c r="D533" s="957"/>
      <c r="E533" s="957"/>
      <c r="F533" s="957"/>
      <c r="G533" s="957"/>
      <c r="H533" s="957"/>
      <c r="I533" s="957"/>
      <c r="J533" s="957"/>
      <c r="K533" s="957"/>
      <c r="L533" s="957"/>
      <c r="M533" s="957"/>
      <c r="N533" s="957"/>
      <c r="O533" s="957"/>
      <c r="P533" s="957"/>
      <c r="Q533" s="957"/>
      <c r="R533" s="957"/>
      <c r="S533" s="957"/>
      <c r="T533" s="957"/>
      <c r="U533" s="957"/>
      <c r="V533" s="957"/>
      <c r="W533" s="957"/>
      <c r="X533" s="957"/>
      <c r="Y533" s="957"/>
      <c r="Z533" s="957"/>
    </row>
    <row r="534" spans="1:26" ht="14.25" customHeight="1" x14ac:dyDescent="0.25">
      <c r="A534" s="957"/>
      <c r="B534" s="957"/>
      <c r="C534" s="957"/>
      <c r="D534" s="957"/>
      <c r="E534" s="957"/>
      <c r="F534" s="957"/>
      <c r="G534" s="957"/>
      <c r="H534" s="957"/>
      <c r="I534" s="957"/>
      <c r="J534" s="957"/>
      <c r="K534" s="957"/>
      <c r="L534" s="957"/>
      <c r="M534" s="957"/>
      <c r="N534" s="957"/>
      <c r="O534" s="957"/>
      <c r="P534" s="957"/>
      <c r="Q534" s="957"/>
      <c r="R534" s="957"/>
      <c r="S534" s="957"/>
      <c r="T534" s="957"/>
      <c r="U534" s="957"/>
      <c r="V534" s="957"/>
      <c r="W534" s="957"/>
      <c r="X534" s="957"/>
      <c r="Y534" s="957"/>
      <c r="Z534" s="957"/>
    </row>
    <row r="535" spans="1:26" ht="14.25" customHeight="1" x14ac:dyDescent="0.25">
      <c r="A535" s="957"/>
      <c r="B535" s="957"/>
      <c r="C535" s="957"/>
      <c r="D535" s="957"/>
      <c r="E535" s="957"/>
      <c r="F535" s="957"/>
      <c r="G535" s="957"/>
      <c r="H535" s="957"/>
      <c r="I535" s="957"/>
      <c r="J535" s="957"/>
      <c r="K535" s="957"/>
      <c r="L535" s="957"/>
      <c r="M535" s="957"/>
      <c r="N535" s="957"/>
      <c r="O535" s="957"/>
      <c r="P535" s="957"/>
      <c r="Q535" s="957"/>
      <c r="R535" s="957"/>
      <c r="S535" s="957"/>
      <c r="T535" s="957"/>
      <c r="U535" s="957"/>
      <c r="V535" s="957"/>
      <c r="W535" s="957"/>
      <c r="X535" s="957"/>
      <c r="Y535" s="957"/>
      <c r="Z535" s="957"/>
    </row>
    <row r="536" spans="1:26" ht="14.25" customHeight="1" x14ac:dyDescent="0.25">
      <c r="A536" s="957"/>
      <c r="B536" s="957"/>
      <c r="C536" s="957"/>
      <c r="D536" s="957"/>
      <c r="E536" s="957"/>
      <c r="F536" s="957"/>
      <c r="G536" s="957"/>
      <c r="H536" s="957"/>
      <c r="I536" s="957"/>
      <c r="J536" s="957"/>
      <c r="K536" s="957"/>
      <c r="L536" s="957"/>
      <c r="M536" s="957"/>
      <c r="N536" s="957"/>
      <c r="O536" s="957"/>
      <c r="P536" s="957"/>
      <c r="Q536" s="957"/>
      <c r="R536" s="957"/>
      <c r="S536" s="957"/>
      <c r="T536" s="957"/>
      <c r="U536" s="957"/>
      <c r="V536" s="957"/>
      <c r="W536" s="957"/>
      <c r="X536" s="957"/>
      <c r="Y536" s="957"/>
      <c r="Z536" s="957"/>
    </row>
    <row r="537" spans="1:26" ht="14.25" customHeight="1" x14ac:dyDescent="0.25">
      <c r="A537" s="957"/>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row>
    <row r="538" spans="1:26" ht="14.25" customHeight="1" x14ac:dyDescent="0.25">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row>
    <row r="539" spans="1:26" ht="14.25" customHeight="1" x14ac:dyDescent="0.25">
      <c r="A539" s="957"/>
      <c r="B539" s="957"/>
      <c r="C539" s="957"/>
      <c r="D539" s="957"/>
      <c r="E539" s="957"/>
      <c r="F539" s="957"/>
      <c r="G539" s="957"/>
      <c r="H539" s="957"/>
      <c r="I539" s="957"/>
      <c r="J539" s="957"/>
      <c r="K539" s="957"/>
      <c r="L539" s="957"/>
      <c r="M539" s="957"/>
      <c r="N539" s="957"/>
      <c r="O539" s="957"/>
      <c r="P539" s="957"/>
      <c r="Q539" s="957"/>
      <c r="R539" s="957"/>
      <c r="S539" s="957"/>
      <c r="T539" s="957"/>
      <c r="U539" s="957"/>
      <c r="V539" s="957"/>
      <c r="W539" s="957"/>
      <c r="X539" s="957"/>
      <c r="Y539" s="957"/>
      <c r="Z539" s="957"/>
    </row>
    <row r="540" spans="1:26" ht="14.25" customHeight="1" x14ac:dyDescent="0.25">
      <c r="A540" s="957"/>
      <c r="B540" s="957"/>
      <c r="C540" s="957"/>
      <c r="D540" s="957"/>
      <c r="E540" s="957"/>
      <c r="F540" s="957"/>
      <c r="G540" s="957"/>
      <c r="H540" s="957"/>
      <c r="I540" s="957"/>
      <c r="J540" s="957"/>
      <c r="K540" s="957"/>
      <c r="L540" s="957"/>
      <c r="M540" s="957"/>
      <c r="N540" s="957"/>
      <c r="O540" s="957"/>
      <c r="P540" s="957"/>
      <c r="Q540" s="957"/>
      <c r="R540" s="957"/>
      <c r="S540" s="957"/>
      <c r="T540" s="957"/>
      <c r="U540" s="957"/>
      <c r="V540" s="957"/>
      <c r="W540" s="957"/>
      <c r="X540" s="957"/>
      <c r="Y540" s="957"/>
      <c r="Z540" s="957"/>
    </row>
    <row r="541" spans="1:26" ht="14.25" customHeight="1" x14ac:dyDescent="0.25">
      <c r="A541" s="957"/>
      <c r="B541" s="957"/>
      <c r="C541" s="957"/>
      <c r="D541" s="957"/>
      <c r="E541" s="957"/>
      <c r="F541" s="957"/>
      <c r="G541" s="957"/>
      <c r="H541" s="957"/>
      <c r="I541" s="957"/>
      <c r="J541" s="957"/>
      <c r="K541" s="957"/>
      <c r="L541" s="957"/>
      <c r="M541" s="957"/>
      <c r="N541" s="957"/>
      <c r="O541" s="957"/>
      <c r="P541" s="957"/>
      <c r="Q541" s="957"/>
      <c r="R541" s="957"/>
      <c r="S541" s="957"/>
      <c r="T541" s="957"/>
      <c r="U541" s="957"/>
      <c r="V541" s="957"/>
      <c r="W541" s="957"/>
      <c r="X541" s="957"/>
      <c r="Y541" s="957"/>
      <c r="Z541" s="957"/>
    </row>
    <row r="542" spans="1:26" ht="14.25" customHeight="1" x14ac:dyDescent="0.25">
      <c r="A542" s="957"/>
      <c r="B542" s="957"/>
      <c r="C542" s="957"/>
      <c r="D542" s="957"/>
      <c r="E542" s="957"/>
      <c r="F542" s="957"/>
      <c r="G542" s="957"/>
      <c r="H542" s="957"/>
      <c r="I542" s="957"/>
      <c r="J542" s="957"/>
      <c r="K542" s="957"/>
      <c r="L542" s="957"/>
      <c r="M542" s="957"/>
      <c r="N542" s="957"/>
      <c r="O542" s="957"/>
      <c r="P542" s="957"/>
      <c r="Q542" s="957"/>
      <c r="R542" s="957"/>
      <c r="S542" s="957"/>
      <c r="T542" s="957"/>
      <c r="U542" s="957"/>
      <c r="V542" s="957"/>
      <c r="W542" s="957"/>
      <c r="X542" s="957"/>
      <c r="Y542" s="957"/>
      <c r="Z542" s="957"/>
    </row>
    <row r="543" spans="1:26" ht="14.25" customHeight="1" x14ac:dyDescent="0.25">
      <c r="A543" s="957"/>
      <c r="B543" s="957"/>
      <c r="C543" s="957"/>
      <c r="D543" s="957"/>
      <c r="E543" s="957"/>
      <c r="F543" s="957"/>
      <c r="G543" s="957"/>
      <c r="H543" s="957"/>
      <c r="I543" s="957"/>
      <c r="J543" s="957"/>
      <c r="K543" s="957"/>
      <c r="L543" s="957"/>
      <c r="M543" s="957"/>
      <c r="N543" s="957"/>
      <c r="O543" s="957"/>
      <c r="P543" s="957"/>
      <c r="Q543" s="957"/>
      <c r="R543" s="957"/>
      <c r="S543" s="957"/>
      <c r="T543" s="957"/>
      <c r="U543" s="957"/>
      <c r="V543" s="957"/>
      <c r="W543" s="957"/>
      <c r="X543" s="957"/>
      <c r="Y543" s="957"/>
      <c r="Z543" s="957"/>
    </row>
    <row r="544" spans="1:26" ht="14.25" customHeight="1" x14ac:dyDescent="0.25">
      <c r="A544" s="957"/>
      <c r="B544" s="957"/>
      <c r="C544" s="957"/>
      <c r="D544" s="957"/>
      <c r="E544" s="957"/>
      <c r="F544" s="957"/>
      <c r="G544" s="957"/>
      <c r="H544" s="957"/>
      <c r="I544" s="957"/>
      <c r="J544" s="957"/>
      <c r="K544" s="957"/>
      <c r="L544" s="957"/>
      <c r="M544" s="957"/>
      <c r="N544" s="957"/>
      <c r="O544" s="957"/>
      <c r="P544" s="957"/>
      <c r="Q544" s="957"/>
      <c r="R544" s="957"/>
      <c r="S544" s="957"/>
      <c r="T544" s="957"/>
      <c r="U544" s="957"/>
      <c r="V544" s="957"/>
      <c r="W544" s="957"/>
      <c r="X544" s="957"/>
      <c r="Y544" s="957"/>
      <c r="Z544" s="957"/>
    </row>
    <row r="545" spans="1:26" ht="14.25" customHeight="1" x14ac:dyDescent="0.25">
      <c r="A545" s="957"/>
      <c r="B545" s="957"/>
      <c r="C545" s="957"/>
      <c r="D545" s="957"/>
      <c r="E545" s="957"/>
      <c r="F545" s="957"/>
      <c r="G545" s="957"/>
      <c r="H545" s="957"/>
      <c r="I545" s="957"/>
      <c r="J545" s="957"/>
      <c r="K545" s="957"/>
      <c r="L545" s="957"/>
      <c r="M545" s="957"/>
      <c r="N545" s="957"/>
      <c r="O545" s="957"/>
      <c r="P545" s="957"/>
      <c r="Q545" s="957"/>
      <c r="R545" s="957"/>
      <c r="S545" s="957"/>
      <c r="T545" s="957"/>
      <c r="U545" s="957"/>
      <c r="V545" s="957"/>
      <c r="W545" s="957"/>
      <c r="X545" s="957"/>
      <c r="Y545" s="957"/>
      <c r="Z545" s="957"/>
    </row>
    <row r="546" spans="1:26" ht="14.25" customHeight="1" x14ac:dyDescent="0.25">
      <c r="A546" s="957"/>
      <c r="B546" s="957"/>
      <c r="C546" s="957"/>
      <c r="D546" s="957"/>
      <c r="E546" s="957"/>
      <c r="F546" s="957"/>
      <c r="G546" s="957"/>
      <c r="H546" s="957"/>
      <c r="I546" s="957"/>
      <c r="J546" s="957"/>
      <c r="K546" s="957"/>
      <c r="L546" s="957"/>
      <c r="M546" s="957"/>
      <c r="N546" s="957"/>
      <c r="O546" s="957"/>
      <c r="P546" s="957"/>
      <c r="Q546" s="957"/>
      <c r="R546" s="957"/>
      <c r="S546" s="957"/>
      <c r="T546" s="957"/>
      <c r="U546" s="957"/>
      <c r="V546" s="957"/>
      <c r="W546" s="957"/>
      <c r="X546" s="957"/>
      <c r="Y546" s="957"/>
      <c r="Z546" s="957"/>
    </row>
    <row r="547" spans="1:26" ht="14.25" customHeight="1" x14ac:dyDescent="0.25">
      <c r="A547" s="957"/>
      <c r="B547" s="957"/>
      <c r="C547" s="957"/>
      <c r="D547" s="957"/>
      <c r="E547" s="957"/>
      <c r="F547" s="957"/>
      <c r="G547" s="957"/>
      <c r="H547" s="957"/>
      <c r="I547" s="957"/>
      <c r="J547" s="957"/>
      <c r="K547" s="957"/>
      <c r="L547" s="957"/>
      <c r="M547" s="957"/>
      <c r="N547" s="957"/>
      <c r="O547" s="957"/>
      <c r="P547" s="957"/>
      <c r="Q547" s="957"/>
      <c r="R547" s="957"/>
      <c r="S547" s="957"/>
      <c r="T547" s="957"/>
      <c r="U547" s="957"/>
      <c r="V547" s="957"/>
      <c r="W547" s="957"/>
      <c r="X547" s="957"/>
      <c r="Y547" s="957"/>
      <c r="Z547" s="957"/>
    </row>
    <row r="548" spans="1:26" ht="14.25" customHeight="1" x14ac:dyDescent="0.25">
      <c r="A548" s="957"/>
      <c r="B548" s="957"/>
      <c r="C548" s="957"/>
      <c r="D548" s="957"/>
      <c r="E548" s="957"/>
      <c r="F548" s="957"/>
      <c r="G548" s="957"/>
      <c r="H548" s="957"/>
      <c r="I548" s="957"/>
      <c r="J548" s="957"/>
      <c r="K548" s="957"/>
      <c r="L548" s="957"/>
      <c r="M548" s="957"/>
      <c r="N548" s="957"/>
      <c r="O548" s="957"/>
      <c r="P548" s="957"/>
      <c r="Q548" s="957"/>
      <c r="R548" s="957"/>
      <c r="S548" s="957"/>
      <c r="T548" s="957"/>
      <c r="U548" s="957"/>
      <c r="V548" s="957"/>
      <c r="W548" s="957"/>
      <c r="X548" s="957"/>
      <c r="Y548" s="957"/>
      <c r="Z548" s="957"/>
    </row>
    <row r="549" spans="1:26" ht="14.25" customHeight="1" x14ac:dyDescent="0.25">
      <c r="A549" s="957"/>
      <c r="B549" s="957"/>
      <c r="C549" s="957"/>
      <c r="D549" s="957"/>
      <c r="E549" s="957"/>
      <c r="F549" s="957"/>
      <c r="G549" s="957"/>
      <c r="H549" s="957"/>
      <c r="I549" s="957"/>
      <c r="J549" s="957"/>
      <c r="K549" s="957"/>
      <c r="L549" s="957"/>
      <c r="M549" s="957"/>
      <c r="N549" s="957"/>
      <c r="O549" s="957"/>
      <c r="P549" s="957"/>
      <c r="Q549" s="957"/>
      <c r="R549" s="957"/>
      <c r="S549" s="957"/>
      <c r="T549" s="957"/>
      <c r="U549" s="957"/>
      <c r="V549" s="957"/>
      <c r="W549" s="957"/>
      <c r="X549" s="957"/>
      <c r="Y549" s="957"/>
      <c r="Z549" s="957"/>
    </row>
    <row r="550" spans="1:26" ht="14.25" customHeight="1" x14ac:dyDescent="0.25">
      <c r="A550" s="957"/>
      <c r="B550" s="957"/>
      <c r="C550" s="957"/>
      <c r="D550" s="957"/>
      <c r="E550" s="957"/>
      <c r="F550" s="957"/>
      <c r="G550" s="957"/>
      <c r="H550" s="957"/>
      <c r="I550" s="957"/>
      <c r="J550" s="957"/>
      <c r="K550" s="957"/>
      <c r="L550" s="957"/>
      <c r="M550" s="957"/>
      <c r="N550" s="957"/>
      <c r="O550" s="957"/>
      <c r="P550" s="957"/>
      <c r="Q550" s="957"/>
      <c r="R550" s="957"/>
      <c r="S550" s="957"/>
      <c r="T550" s="957"/>
      <c r="U550" s="957"/>
      <c r="V550" s="957"/>
      <c r="W550" s="957"/>
      <c r="X550" s="957"/>
      <c r="Y550" s="957"/>
      <c r="Z550" s="957"/>
    </row>
    <row r="551" spans="1:26" ht="14.25" customHeight="1" x14ac:dyDescent="0.25">
      <c r="A551" s="957"/>
      <c r="B551" s="957"/>
      <c r="C551" s="957"/>
      <c r="D551" s="957"/>
      <c r="E551" s="957"/>
      <c r="F551" s="957"/>
      <c r="G551" s="957"/>
      <c r="H551" s="957"/>
      <c r="I551" s="957"/>
      <c r="J551" s="957"/>
      <c r="K551" s="957"/>
      <c r="L551" s="957"/>
      <c r="M551" s="957"/>
      <c r="N551" s="957"/>
      <c r="O551" s="957"/>
      <c r="P551" s="957"/>
      <c r="Q551" s="957"/>
      <c r="R551" s="957"/>
      <c r="S551" s="957"/>
      <c r="T551" s="957"/>
      <c r="U551" s="957"/>
      <c r="V551" s="957"/>
      <c r="W551" s="957"/>
      <c r="X551" s="957"/>
      <c r="Y551" s="957"/>
      <c r="Z551" s="957"/>
    </row>
    <row r="552" spans="1:26" ht="14.25" customHeight="1" x14ac:dyDescent="0.25">
      <c r="A552" s="957"/>
      <c r="B552" s="957"/>
      <c r="C552" s="957"/>
      <c r="D552" s="957"/>
      <c r="E552" s="957"/>
      <c r="F552" s="957"/>
      <c r="G552" s="957"/>
      <c r="H552" s="957"/>
      <c r="I552" s="957"/>
      <c r="J552" s="957"/>
      <c r="K552" s="957"/>
      <c r="L552" s="957"/>
      <c r="M552" s="957"/>
      <c r="N552" s="957"/>
      <c r="O552" s="957"/>
      <c r="P552" s="957"/>
      <c r="Q552" s="957"/>
      <c r="R552" s="957"/>
      <c r="S552" s="957"/>
      <c r="T552" s="957"/>
      <c r="U552" s="957"/>
      <c r="V552" s="957"/>
      <c r="W552" s="957"/>
      <c r="X552" s="957"/>
      <c r="Y552" s="957"/>
      <c r="Z552" s="957"/>
    </row>
    <row r="553" spans="1:26" ht="14.25" customHeight="1" x14ac:dyDescent="0.25">
      <c r="A553" s="957"/>
      <c r="B553" s="957"/>
      <c r="C553" s="957"/>
      <c r="D553" s="957"/>
      <c r="E553" s="957"/>
      <c r="F553" s="957"/>
      <c r="G553" s="957"/>
      <c r="H553" s="957"/>
      <c r="I553" s="957"/>
      <c r="J553" s="957"/>
      <c r="K553" s="957"/>
      <c r="L553" s="957"/>
      <c r="M553" s="957"/>
      <c r="N553" s="957"/>
      <c r="O553" s="957"/>
      <c r="P553" s="957"/>
      <c r="Q553" s="957"/>
      <c r="R553" s="957"/>
      <c r="S553" s="957"/>
      <c r="T553" s="957"/>
      <c r="U553" s="957"/>
      <c r="V553" s="957"/>
      <c r="W553" s="957"/>
      <c r="X553" s="957"/>
      <c r="Y553" s="957"/>
      <c r="Z553" s="957"/>
    </row>
    <row r="554" spans="1:26" ht="14.25" customHeight="1" x14ac:dyDescent="0.25">
      <c r="A554" s="957"/>
      <c r="B554" s="957"/>
      <c r="C554" s="957"/>
      <c r="D554" s="957"/>
      <c r="E554" s="957"/>
      <c r="F554" s="957"/>
      <c r="G554" s="957"/>
      <c r="H554" s="957"/>
      <c r="I554" s="957"/>
      <c r="J554" s="957"/>
      <c r="K554" s="957"/>
      <c r="L554" s="957"/>
      <c r="M554" s="957"/>
      <c r="N554" s="957"/>
      <c r="O554" s="957"/>
      <c r="P554" s="957"/>
      <c r="Q554" s="957"/>
      <c r="R554" s="957"/>
      <c r="S554" s="957"/>
      <c r="T554" s="957"/>
      <c r="U554" s="957"/>
      <c r="V554" s="957"/>
      <c r="W554" s="957"/>
      <c r="X554" s="957"/>
      <c r="Y554" s="957"/>
      <c r="Z554" s="957"/>
    </row>
    <row r="555" spans="1:26" ht="14.25" customHeight="1" x14ac:dyDescent="0.25">
      <c r="A555" s="957"/>
      <c r="B555" s="957"/>
      <c r="C555" s="957"/>
      <c r="D555" s="957"/>
      <c r="E555" s="957"/>
      <c r="F555" s="957"/>
      <c r="G555" s="957"/>
      <c r="H555" s="957"/>
      <c r="I555" s="957"/>
      <c r="J555" s="957"/>
      <c r="K555" s="957"/>
      <c r="L555" s="957"/>
      <c r="M555" s="957"/>
      <c r="N555" s="957"/>
      <c r="O555" s="957"/>
      <c r="P555" s="957"/>
      <c r="Q555" s="957"/>
      <c r="R555" s="957"/>
      <c r="S555" s="957"/>
      <c r="T555" s="957"/>
      <c r="U555" s="957"/>
      <c r="V555" s="957"/>
      <c r="W555" s="957"/>
      <c r="X555" s="957"/>
      <c r="Y555" s="957"/>
      <c r="Z555" s="957"/>
    </row>
    <row r="556" spans="1:26" ht="14.25" customHeight="1" x14ac:dyDescent="0.25">
      <c r="A556" s="957"/>
      <c r="B556" s="957"/>
      <c r="C556" s="957"/>
      <c r="D556" s="957"/>
      <c r="E556" s="957"/>
      <c r="F556" s="957"/>
      <c r="G556" s="957"/>
      <c r="H556" s="957"/>
      <c r="I556" s="957"/>
      <c r="J556" s="957"/>
      <c r="K556" s="957"/>
      <c r="L556" s="957"/>
      <c r="M556" s="957"/>
      <c r="N556" s="957"/>
      <c r="O556" s="957"/>
      <c r="P556" s="957"/>
      <c r="Q556" s="957"/>
      <c r="R556" s="957"/>
      <c r="S556" s="957"/>
      <c r="T556" s="957"/>
      <c r="U556" s="957"/>
      <c r="V556" s="957"/>
      <c r="W556" s="957"/>
      <c r="X556" s="957"/>
      <c r="Y556" s="957"/>
      <c r="Z556" s="957"/>
    </row>
    <row r="557" spans="1:26" ht="14.25" customHeight="1" x14ac:dyDescent="0.25">
      <c r="A557" s="957"/>
      <c r="B557" s="957"/>
      <c r="C557" s="957"/>
      <c r="D557" s="957"/>
      <c r="E557" s="957"/>
      <c r="F557" s="957"/>
      <c r="G557" s="957"/>
      <c r="H557" s="957"/>
      <c r="I557" s="957"/>
      <c r="J557" s="957"/>
      <c r="K557" s="957"/>
      <c r="L557" s="957"/>
      <c r="M557" s="957"/>
      <c r="N557" s="957"/>
      <c r="O557" s="957"/>
      <c r="P557" s="957"/>
      <c r="Q557" s="957"/>
      <c r="R557" s="957"/>
      <c r="S557" s="957"/>
      <c r="T557" s="957"/>
      <c r="U557" s="957"/>
      <c r="V557" s="957"/>
      <c r="W557" s="957"/>
      <c r="X557" s="957"/>
      <c r="Y557" s="957"/>
      <c r="Z557" s="957"/>
    </row>
    <row r="558" spans="1:26" ht="14.25" customHeight="1" x14ac:dyDescent="0.25">
      <c r="A558" s="957"/>
      <c r="B558" s="957"/>
      <c r="C558" s="957"/>
      <c r="D558" s="957"/>
      <c r="E558" s="957"/>
      <c r="F558" s="957"/>
      <c r="G558" s="957"/>
      <c r="H558" s="957"/>
      <c r="I558" s="957"/>
      <c r="J558" s="957"/>
      <c r="K558" s="957"/>
      <c r="L558" s="957"/>
      <c r="M558" s="957"/>
      <c r="N558" s="957"/>
      <c r="O558" s="957"/>
      <c r="P558" s="957"/>
      <c r="Q558" s="957"/>
      <c r="R558" s="957"/>
      <c r="S558" s="957"/>
      <c r="T558" s="957"/>
      <c r="U558" s="957"/>
      <c r="V558" s="957"/>
      <c r="W558" s="957"/>
      <c r="X558" s="957"/>
      <c r="Y558" s="957"/>
      <c r="Z558" s="957"/>
    </row>
    <row r="559" spans="1:26" ht="14.25" customHeight="1" x14ac:dyDescent="0.25">
      <c r="A559" s="957"/>
      <c r="B559" s="957"/>
      <c r="C559" s="957"/>
      <c r="D559" s="957"/>
      <c r="E559" s="957"/>
      <c r="F559" s="957"/>
      <c r="G559" s="957"/>
      <c r="H559" s="957"/>
      <c r="I559" s="957"/>
      <c r="J559" s="957"/>
      <c r="K559" s="957"/>
      <c r="L559" s="957"/>
      <c r="M559" s="957"/>
      <c r="N559" s="957"/>
      <c r="O559" s="957"/>
      <c r="P559" s="957"/>
      <c r="Q559" s="957"/>
      <c r="R559" s="957"/>
      <c r="S559" s="957"/>
      <c r="T559" s="957"/>
      <c r="U559" s="957"/>
      <c r="V559" s="957"/>
      <c r="W559" s="957"/>
      <c r="X559" s="957"/>
      <c r="Y559" s="957"/>
      <c r="Z559" s="957"/>
    </row>
    <row r="560" spans="1:26" ht="14.25" customHeight="1" x14ac:dyDescent="0.25">
      <c r="A560" s="957"/>
      <c r="B560" s="957"/>
      <c r="C560" s="957"/>
      <c r="D560" s="957"/>
      <c r="E560" s="957"/>
      <c r="F560" s="957"/>
      <c r="G560" s="957"/>
      <c r="H560" s="957"/>
      <c r="I560" s="957"/>
      <c r="J560" s="957"/>
      <c r="K560" s="957"/>
      <c r="L560" s="957"/>
      <c r="M560" s="957"/>
      <c r="N560" s="957"/>
      <c r="O560" s="957"/>
      <c r="P560" s="957"/>
      <c r="Q560" s="957"/>
      <c r="R560" s="957"/>
      <c r="S560" s="957"/>
      <c r="T560" s="957"/>
      <c r="U560" s="957"/>
      <c r="V560" s="957"/>
      <c r="W560" s="957"/>
      <c r="X560" s="957"/>
      <c r="Y560" s="957"/>
      <c r="Z560" s="957"/>
    </row>
    <row r="561" spans="1:26" ht="14.25" customHeight="1" x14ac:dyDescent="0.25">
      <c r="A561" s="957"/>
      <c r="B561" s="957"/>
      <c r="C561" s="957"/>
      <c r="D561" s="957"/>
      <c r="E561" s="957"/>
      <c r="F561" s="957"/>
      <c r="G561" s="957"/>
      <c r="H561" s="957"/>
      <c r="I561" s="957"/>
      <c r="J561" s="957"/>
      <c r="K561" s="957"/>
      <c r="L561" s="957"/>
      <c r="M561" s="957"/>
      <c r="N561" s="957"/>
      <c r="O561" s="957"/>
      <c r="P561" s="957"/>
      <c r="Q561" s="957"/>
      <c r="R561" s="957"/>
      <c r="S561" s="957"/>
      <c r="T561" s="957"/>
      <c r="U561" s="957"/>
      <c r="V561" s="957"/>
      <c r="W561" s="957"/>
      <c r="X561" s="957"/>
      <c r="Y561" s="957"/>
      <c r="Z561" s="957"/>
    </row>
    <row r="562" spans="1:26" ht="14.25" customHeight="1" x14ac:dyDescent="0.25">
      <c r="A562" s="957"/>
      <c r="B562" s="957"/>
      <c r="C562" s="957"/>
      <c r="D562" s="957"/>
      <c r="E562" s="957"/>
      <c r="F562" s="957"/>
      <c r="G562" s="957"/>
      <c r="H562" s="957"/>
      <c r="I562" s="957"/>
      <c r="J562" s="957"/>
      <c r="K562" s="957"/>
      <c r="L562" s="957"/>
      <c r="M562" s="957"/>
      <c r="N562" s="957"/>
      <c r="O562" s="957"/>
      <c r="P562" s="957"/>
      <c r="Q562" s="957"/>
      <c r="R562" s="957"/>
      <c r="S562" s="957"/>
      <c r="T562" s="957"/>
      <c r="U562" s="957"/>
      <c r="V562" s="957"/>
      <c r="W562" s="957"/>
      <c r="X562" s="957"/>
      <c r="Y562" s="957"/>
      <c r="Z562" s="957"/>
    </row>
    <row r="563" spans="1:26" ht="14.25" customHeight="1" x14ac:dyDescent="0.25">
      <c r="A563" s="957"/>
      <c r="B563" s="957"/>
      <c r="C563" s="957"/>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row>
    <row r="564" spans="1:26" ht="14.25" customHeight="1" x14ac:dyDescent="0.25">
      <c r="A564" s="957"/>
      <c r="B564" s="957"/>
      <c r="C564" s="957"/>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row>
    <row r="565" spans="1:26" ht="14.25" customHeight="1" x14ac:dyDescent="0.25">
      <c r="A565" s="957"/>
      <c r="B565" s="957"/>
      <c r="C565" s="957"/>
      <c r="D565" s="95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row>
    <row r="566" spans="1:26" ht="14.25" customHeight="1" x14ac:dyDescent="0.25">
      <c r="A566" s="957"/>
      <c r="B566" s="957"/>
      <c r="C566" s="957"/>
      <c r="D566" s="957"/>
      <c r="E566" s="957"/>
      <c r="F566" s="957"/>
      <c r="G566" s="957"/>
      <c r="H566" s="957"/>
      <c r="I566" s="957"/>
      <c r="J566" s="957"/>
      <c r="K566" s="957"/>
      <c r="L566" s="957"/>
      <c r="M566" s="957"/>
      <c r="N566" s="957"/>
      <c r="O566" s="957"/>
      <c r="P566" s="957"/>
      <c r="Q566" s="957"/>
      <c r="R566" s="957"/>
      <c r="S566" s="957"/>
      <c r="T566" s="957"/>
      <c r="U566" s="957"/>
      <c r="V566" s="957"/>
      <c r="W566" s="957"/>
      <c r="X566" s="957"/>
      <c r="Y566" s="957"/>
      <c r="Z566" s="957"/>
    </row>
    <row r="567" spans="1:26" ht="14.25" customHeight="1" x14ac:dyDescent="0.25">
      <c r="A567" s="957"/>
      <c r="B567" s="957"/>
      <c r="C567" s="957"/>
      <c r="D567" s="957"/>
      <c r="E567" s="957"/>
      <c r="F567" s="957"/>
      <c r="G567" s="957"/>
      <c r="H567" s="957"/>
      <c r="I567" s="957"/>
      <c r="J567" s="957"/>
      <c r="K567" s="957"/>
      <c r="L567" s="957"/>
      <c r="M567" s="957"/>
      <c r="N567" s="957"/>
      <c r="O567" s="957"/>
      <c r="P567" s="957"/>
      <c r="Q567" s="957"/>
      <c r="R567" s="957"/>
      <c r="S567" s="957"/>
      <c r="T567" s="957"/>
      <c r="U567" s="957"/>
      <c r="V567" s="957"/>
      <c r="W567" s="957"/>
      <c r="X567" s="957"/>
      <c r="Y567" s="957"/>
      <c r="Z567" s="957"/>
    </row>
    <row r="568" spans="1:26" ht="14.25" customHeight="1" x14ac:dyDescent="0.25">
      <c r="A568" s="957"/>
      <c r="B568" s="957"/>
      <c r="C568" s="957"/>
      <c r="D568" s="957"/>
      <c r="E568" s="957"/>
      <c r="F568" s="957"/>
      <c r="G568" s="957"/>
      <c r="H568" s="957"/>
      <c r="I568" s="957"/>
      <c r="J568" s="957"/>
      <c r="K568" s="957"/>
      <c r="L568" s="957"/>
      <c r="M568" s="957"/>
      <c r="N568" s="957"/>
      <c r="O568" s="957"/>
      <c r="P568" s="957"/>
      <c r="Q568" s="957"/>
      <c r="R568" s="957"/>
      <c r="S568" s="957"/>
      <c r="T568" s="957"/>
      <c r="U568" s="957"/>
      <c r="V568" s="957"/>
      <c r="W568" s="957"/>
      <c r="X568" s="957"/>
      <c r="Y568" s="957"/>
      <c r="Z568" s="957"/>
    </row>
    <row r="569" spans="1:26" ht="14.25" customHeight="1" x14ac:dyDescent="0.25">
      <c r="A569" s="957"/>
      <c r="B569" s="957"/>
      <c r="C569" s="957"/>
      <c r="D569" s="957"/>
      <c r="E569" s="957"/>
      <c r="F569" s="957"/>
      <c r="G569" s="957"/>
      <c r="H569" s="957"/>
      <c r="I569" s="957"/>
      <c r="J569" s="957"/>
      <c r="K569" s="957"/>
      <c r="L569" s="957"/>
      <c r="M569" s="957"/>
      <c r="N569" s="957"/>
      <c r="O569" s="957"/>
      <c r="P569" s="957"/>
      <c r="Q569" s="957"/>
      <c r="R569" s="957"/>
      <c r="S569" s="957"/>
      <c r="T569" s="957"/>
      <c r="U569" s="957"/>
      <c r="V569" s="957"/>
      <c r="W569" s="957"/>
      <c r="X569" s="957"/>
      <c r="Y569" s="957"/>
      <c r="Z569" s="957"/>
    </row>
    <row r="570" spans="1:26" ht="14.25" customHeight="1" x14ac:dyDescent="0.25">
      <c r="A570" s="957"/>
      <c r="B570" s="957"/>
      <c r="C570" s="957"/>
      <c r="D570" s="957"/>
      <c r="E570" s="957"/>
      <c r="F570" s="957"/>
      <c r="G570" s="957"/>
      <c r="H570" s="957"/>
      <c r="I570" s="957"/>
      <c r="J570" s="957"/>
      <c r="K570" s="957"/>
      <c r="L570" s="957"/>
      <c r="M570" s="957"/>
      <c r="N570" s="957"/>
      <c r="O570" s="957"/>
      <c r="P570" s="957"/>
      <c r="Q570" s="957"/>
      <c r="R570" s="957"/>
      <c r="S570" s="957"/>
      <c r="T570" s="957"/>
      <c r="U570" s="957"/>
      <c r="V570" s="957"/>
      <c r="W570" s="957"/>
      <c r="X570" s="957"/>
      <c r="Y570" s="957"/>
      <c r="Z570" s="957"/>
    </row>
    <row r="571" spans="1:26" ht="14.25" customHeight="1" x14ac:dyDescent="0.25">
      <c r="A571" s="957"/>
      <c r="B571" s="957"/>
      <c r="C571" s="957"/>
      <c r="D571" s="957"/>
      <c r="E571" s="957"/>
      <c r="F571" s="957"/>
      <c r="G571" s="957"/>
      <c r="H571" s="957"/>
      <c r="I571" s="957"/>
      <c r="J571" s="957"/>
      <c r="K571" s="957"/>
      <c r="L571" s="957"/>
      <c r="M571" s="957"/>
      <c r="N571" s="957"/>
      <c r="O571" s="957"/>
      <c r="P571" s="957"/>
      <c r="Q571" s="957"/>
      <c r="R571" s="957"/>
      <c r="S571" s="957"/>
      <c r="T571" s="957"/>
      <c r="U571" s="957"/>
      <c r="V571" s="957"/>
      <c r="W571" s="957"/>
      <c r="X571" s="957"/>
      <c r="Y571" s="957"/>
      <c r="Z571" s="957"/>
    </row>
    <row r="572" spans="1:26" ht="14.25" customHeight="1" x14ac:dyDescent="0.25">
      <c r="A572" s="957"/>
      <c r="B572" s="957"/>
      <c r="C572" s="957"/>
      <c r="D572" s="957"/>
      <c r="E572" s="957"/>
      <c r="F572" s="957"/>
      <c r="G572" s="957"/>
      <c r="H572" s="957"/>
      <c r="I572" s="957"/>
      <c r="J572" s="957"/>
      <c r="K572" s="957"/>
      <c r="L572" s="957"/>
      <c r="M572" s="957"/>
      <c r="N572" s="957"/>
      <c r="O572" s="957"/>
      <c r="P572" s="957"/>
      <c r="Q572" s="957"/>
      <c r="R572" s="957"/>
      <c r="S572" s="957"/>
      <c r="T572" s="957"/>
      <c r="U572" s="957"/>
      <c r="V572" s="957"/>
      <c r="W572" s="957"/>
      <c r="X572" s="957"/>
      <c r="Y572" s="957"/>
      <c r="Z572" s="957"/>
    </row>
    <row r="573" spans="1:26" ht="14.25" customHeight="1" x14ac:dyDescent="0.25">
      <c r="A573" s="957"/>
      <c r="B573" s="957"/>
      <c r="C573" s="957"/>
      <c r="D573" s="957"/>
      <c r="E573" s="957"/>
      <c r="F573" s="957"/>
      <c r="G573" s="957"/>
      <c r="H573" s="957"/>
      <c r="I573" s="957"/>
      <c r="J573" s="957"/>
      <c r="K573" s="957"/>
      <c r="L573" s="957"/>
      <c r="M573" s="957"/>
      <c r="N573" s="957"/>
      <c r="O573" s="957"/>
      <c r="P573" s="957"/>
      <c r="Q573" s="957"/>
      <c r="R573" s="957"/>
      <c r="S573" s="957"/>
      <c r="T573" s="957"/>
      <c r="U573" s="957"/>
      <c r="V573" s="957"/>
      <c r="W573" s="957"/>
      <c r="X573" s="957"/>
      <c r="Y573" s="957"/>
      <c r="Z573" s="957"/>
    </row>
    <row r="574" spans="1:26" ht="14.25" customHeight="1" x14ac:dyDescent="0.25">
      <c r="A574" s="957"/>
      <c r="B574" s="957"/>
      <c r="C574" s="957"/>
      <c r="D574" s="957"/>
      <c r="E574" s="957"/>
      <c r="F574" s="957"/>
      <c r="G574" s="957"/>
      <c r="H574" s="957"/>
      <c r="I574" s="957"/>
      <c r="J574" s="957"/>
      <c r="K574" s="957"/>
      <c r="L574" s="957"/>
      <c r="M574" s="957"/>
      <c r="N574" s="957"/>
      <c r="O574" s="957"/>
      <c r="P574" s="957"/>
      <c r="Q574" s="957"/>
      <c r="R574" s="957"/>
      <c r="S574" s="957"/>
      <c r="T574" s="957"/>
      <c r="U574" s="957"/>
      <c r="V574" s="957"/>
      <c r="W574" s="957"/>
      <c r="X574" s="957"/>
      <c r="Y574" s="957"/>
      <c r="Z574" s="957"/>
    </row>
    <row r="575" spans="1:26" ht="14.25" customHeight="1" x14ac:dyDescent="0.25">
      <c r="A575" s="957"/>
      <c r="B575" s="957"/>
      <c r="C575" s="957"/>
      <c r="D575" s="957"/>
      <c r="E575" s="957"/>
      <c r="F575" s="957"/>
      <c r="G575" s="957"/>
      <c r="H575" s="957"/>
      <c r="I575" s="957"/>
      <c r="J575" s="957"/>
      <c r="K575" s="957"/>
      <c r="L575" s="957"/>
      <c r="M575" s="957"/>
      <c r="N575" s="957"/>
      <c r="O575" s="957"/>
      <c r="P575" s="957"/>
      <c r="Q575" s="957"/>
      <c r="R575" s="957"/>
      <c r="S575" s="957"/>
      <c r="T575" s="957"/>
      <c r="U575" s="957"/>
      <c r="V575" s="957"/>
      <c r="W575" s="957"/>
      <c r="X575" s="957"/>
      <c r="Y575" s="957"/>
      <c r="Z575" s="957"/>
    </row>
    <row r="576" spans="1:26" ht="14.25" customHeight="1" x14ac:dyDescent="0.25">
      <c r="A576" s="957"/>
      <c r="B576" s="957"/>
      <c r="C576" s="957"/>
      <c r="D576" s="957"/>
      <c r="E576" s="957"/>
      <c r="F576" s="957"/>
      <c r="G576" s="957"/>
      <c r="H576" s="957"/>
      <c r="I576" s="957"/>
      <c r="J576" s="957"/>
      <c r="K576" s="957"/>
      <c r="L576" s="957"/>
      <c r="M576" s="957"/>
      <c r="N576" s="957"/>
      <c r="O576" s="957"/>
      <c r="P576" s="957"/>
      <c r="Q576" s="957"/>
      <c r="R576" s="957"/>
      <c r="S576" s="957"/>
      <c r="T576" s="957"/>
      <c r="U576" s="957"/>
      <c r="V576" s="957"/>
      <c r="W576" s="957"/>
      <c r="X576" s="957"/>
      <c r="Y576" s="957"/>
      <c r="Z576" s="957"/>
    </row>
    <row r="577" spans="1:26" ht="14.25" customHeight="1" x14ac:dyDescent="0.25">
      <c r="A577" s="957"/>
      <c r="B577" s="957"/>
      <c r="C577" s="957"/>
      <c r="D577" s="957"/>
      <c r="E577" s="957"/>
      <c r="F577" s="957"/>
      <c r="G577" s="957"/>
      <c r="H577" s="957"/>
      <c r="I577" s="957"/>
      <c r="J577" s="957"/>
      <c r="K577" s="957"/>
      <c r="L577" s="957"/>
      <c r="M577" s="957"/>
      <c r="N577" s="957"/>
      <c r="O577" s="957"/>
      <c r="P577" s="957"/>
      <c r="Q577" s="957"/>
      <c r="R577" s="957"/>
      <c r="S577" s="957"/>
      <c r="T577" s="957"/>
      <c r="U577" s="957"/>
      <c r="V577" s="957"/>
      <c r="W577" s="957"/>
      <c r="X577" s="957"/>
      <c r="Y577" s="957"/>
      <c r="Z577" s="957"/>
    </row>
    <row r="578" spans="1:26" ht="14.25" customHeight="1" x14ac:dyDescent="0.25">
      <c r="A578" s="957"/>
      <c r="B578" s="957"/>
      <c r="C578" s="957"/>
      <c r="D578" s="957"/>
      <c r="E578" s="957"/>
      <c r="F578" s="957"/>
      <c r="G578" s="957"/>
      <c r="H578" s="957"/>
      <c r="I578" s="957"/>
      <c r="J578" s="957"/>
      <c r="K578" s="957"/>
      <c r="L578" s="957"/>
      <c r="M578" s="957"/>
      <c r="N578" s="957"/>
      <c r="O578" s="957"/>
      <c r="P578" s="957"/>
      <c r="Q578" s="957"/>
      <c r="R578" s="957"/>
      <c r="S578" s="957"/>
      <c r="T578" s="957"/>
      <c r="U578" s="957"/>
      <c r="V578" s="957"/>
      <c r="W578" s="957"/>
      <c r="X578" s="957"/>
      <c r="Y578" s="957"/>
      <c r="Z578" s="957"/>
    </row>
    <row r="579" spans="1:26" ht="14.25" customHeight="1" x14ac:dyDescent="0.25">
      <c r="A579" s="957"/>
      <c r="B579" s="957"/>
      <c r="C579" s="957"/>
      <c r="D579" s="957"/>
      <c r="E579" s="957"/>
      <c r="F579" s="957"/>
      <c r="G579" s="957"/>
      <c r="H579" s="957"/>
      <c r="I579" s="957"/>
      <c r="J579" s="957"/>
      <c r="K579" s="957"/>
      <c r="L579" s="957"/>
      <c r="M579" s="957"/>
      <c r="N579" s="957"/>
      <c r="O579" s="957"/>
      <c r="P579" s="957"/>
      <c r="Q579" s="957"/>
      <c r="R579" s="957"/>
      <c r="S579" s="957"/>
      <c r="T579" s="957"/>
      <c r="U579" s="957"/>
      <c r="V579" s="957"/>
      <c r="W579" s="957"/>
      <c r="X579" s="957"/>
      <c r="Y579" s="957"/>
      <c r="Z579" s="957"/>
    </row>
    <row r="580" spans="1:26" ht="14.25" customHeight="1" x14ac:dyDescent="0.25">
      <c r="A580" s="957"/>
      <c r="B580" s="957"/>
      <c r="C580" s="957"/>
      <c r="D580" s="957"/>
      <c r="E580" s="957"/>
      <c r="F580" s="957"/>
      <c r="G580" s="957"/>
      <c r="H580" s="957"/>
      <c r="I580" s="957"/>
      <c r="J580" s="957"/>
      <c r="K580" s="957"/>
      <c r="L580" s="957"/>
      <c r="M580" s="957"/>
      <c r="N580" s="957"/>
      <c r="O580" s="957"/>
      <c r="P580" s="957"/>
      <c r="Q580" s="957"/>
      <c r="R580" s="957"/>
      <c r="S580" s="957"/>
      <c r="T580" s="957"/>
      <c r="U580" s="957"/>
      <c r="V580" s="957"/>
      <c r="W580" s="957"/>
      <c r="X580" s="957"/>
      <c r="Y580" s="957"/>
      <c r="Z580" s="957"/>
    </row>
    <row r="581" spans="1:26" ht="14.25" customHeight="1" x14ac:dyDescent="0.25">
      <c r="A581" s="957"/>
      <c r="B581" s="957"/>
      <c r="C581" s="957"/>
      <c r="D581" s="957"/>
      <c r="E581" s="957"/>
      <c r="F581" s="957"/>
      <c r="G581" s="957"/>
      <c r="H581" s="957"/>
      <c r="I581" s="957"/>
      <c r="J581" s="957"/>
      <c r="K581" s="957"/>
      <c r="L581" s="957"/>
      <c r="M581" s="957"/>
      <c r="N581" s="957"/>
      <c r="O581" s="957"/>
      <c r="P581" s="957"/>
      <c r="Q581" s="957"/>
      <c r="R581" s="957"/>
      <c r="S581" s="957"/>
      <c r="T581" s="957"/>
      <c r="U581" s="957"/>
      <c r="V581" s="957"/>
      <c r="W581" s="957"/>
      <c r="X581" s="957"/>
      <c r="Y581" s="957"/>
      <c r="Z581" s="957"/>
    </row>
    <row r="582" spans="1:26" ht="14.25" customHeight="1" x14ac:dyDescent="0.25">
      <c r="A582" s="957"/>
      <c r="B582" s="957"/>
      <c r="C582" s="957"/>
      <c r="D582" s="957"/>
      <c r="E582" s="957"/>
      <c r="F582" s="957"/>
      <c r="G582" s="957"/>
      <c r="H582" s="957"/>
      <c r="I582" s="957"/>
      <c r="J582" s="957"/>
      <c r="K582" s="957"/>
      <c r="L582" s="957"/>
      <c r="M582" s="957"/>
      <c r="N582" s="957"/>
      <c r="O582" s="957"/>
      <c r="P582" s="957"/>
      <c r="Q582" s="957"/>
      <c r="R582" s="957"/>
      <c r="S582" s="957"/>
      <c r="T582" s="957"/>
      <c r="U582" s="957"/>
      <c r="V582" s="957"/>
      <c r="W582" s="957"/>
      <c r="X582" s="957"/>
      <c r="Y582" s="957"/>
      <c r="Z582" s="957"/>
    </row>
    <row r="583" spans="1:26" ht="14.25" customHeight="1" x14ac:dyDescent="0.25">
      <c r="A583" s="957"/>
      <c r="B583" s="957"/>
      <c r="C583" s="957"/>
      <c r="D583" s="957"/>
      <c r="E583" s="957"/>
      <c r="F583" s="957"/>
      <c r="G583" s="957"/>
      <c r="H583" s="957"/>
      <c r="I583" s="957"/>
      <c r="J583" s="957"/>
      <c r="K583" s="957"/>
      <c r="L583" s="957"/>
      <c r="M583" s="957"/>
      <c r="N583" s="957"/>
      <c r="O583" s="957"/>
      <c r="P583" s="957"/>
      <c r="Q583" s="957"/>
      <c r="R583" s="957"/>
      <c r="S583" s="957"/>
      <c r="T583" s="957"/>
      <c r="U583" s="957"/>
      <c r="V583" s="957"/>
      <c r="W583" s="957"/>
      <c r="X583" s="957"/>
      <c r="Y583" s="957"/>
      <c r="Z583" s="957"/>
    </row>
    <row r="584" spans="1:26" ht="14.25" customHeight="1" x14ac:dyDescent="0.25">
      <c r="A584" s="957"/>
      <c r="B584" s="957"/>
      <c r="C584" s="957"/>
      <c r="D584" s="957"/>
      <c r="E584" s="957"/>
      <c r="F584" s="957"/>
      <c r="G584" s="957"/>
      <c r="H584" s="957"/>
      <c r="I584" s="957"/>
      <c r="J584" s="957"/>
      <c r="K584" s="957"/>
      <c r="L584" s="957"/>
      <c r="M584" s="957"/>
      <c r="N584" s="957"/>
      <c r="O584" s="957"/>
      <c r="P584" s="957"/>
      <c r="Q584" s="957"/>
      <c r="R584" s="957"/>
      <c r="S584" s="957"/>
      <c r="T584" s="957"/>
      <c r="U584" s="957"/>
      <c r="V584" s="957"/>
      <c r="W584" s="957"/>
      <c r="X584" s="957"/>
      <c r="Y584" s="957"/>
      <c r="Z584" s="957"/>
    </row>
    <row r="585" spans="1:26" ht="14.25" customHeight="1" x14ac:dyDescent="0.25">
      <c r="A585" s="957"/>
      <c r="B585" s="957"/>
      <c r="C585" s="957"/>
      <c r="D585" s="957"/>
      <c r="E585" s="957"/>
      <c r="F585" s="957"/>
      <c r="G585" s="957"/>
      <c r="H585" s="957"/>
      <c r="I585" s="957"/>
      <c r="J585" s="957"/>
      <c r="K585" s="957"/>
      <c r="L585" s="957"/>
      <c r="M585" s="957"/>
      <c r="N585" s="957"/>
      <c r="O585" s="957"/>
      <c r="P585" s="957"/>
      <c r="Q585" s="957"/>
      <c r="R585" s="957"/>
      <c r="S585" s="957"/>
      <c r="T585" s="957"/>
      <c r="U585" s="957"/>
      <c r="V585" s="957"/>
      <c r="W585" s="957"/>
      <c r="X585" s="957"/>
      <c r="Y585" s="957"/>
      <c r="Z585" s="957"/>
    </row>
    <row r="586" spans="1:26" ht="14.25" customHeight="1" x14ac:dyDescent="0.25">
      <c r="A586" s="957"/>
      <c r="B586" s="957"/>
      <c r="C586" s="957"/>
      <c r="D586" s="957"/>
      <c r="E586" s="957"/>
      <c r="F586" s="957"/>
      <c r="G586" s="957"/>
      <c r="H586" s="957"/>
      <c r="I586" s="957"/>
      <c r="J586" s="957"/>
      <c r="K586" s="957"/>
      <c r="L586" s="957"/>
      <c r="M586" s="957"/>
      <c r="N586" s="957"/>
      <c r="O586" s="957"/>
      <c r="P586" s="957"/>
      <c r="Q586" s="957"/>
      <c r="R586" s="957"/>
      <c r="S586" s="957"/>
      <c r="T586" s="957"/>
      <c r="U586" s="957"/>
      <c r="V586" s="957"/>
      <c r="W586" s="957"/>
      <c r="X586" s="957"/>
      <c r="Y586" s="957"/>
      <c r="Z586" s="957"/>
    </row>
    <row r="587" spans="1:26" ht="14.25" customHeight="1" x14ac:dyDescent="0.25">
      <c r="A587" s="957"/>
      <c r="B587" s="957"/>
      <c r="C587" s="957"/>
      <c r="D587" s="957"/>
      <c r="E587" s="957"/>
      <c r="F587" s="957"/>
      <c r="G587" s="957"/>
      <c r="H587" s="957"/>
      <c r="I587" s="957"/>
      <c r="J587" s="957"/>
      <c r="K587" s="957"/>
      <c r="L587" s="957"/>
      <c r="M587" s="957"/>
      <c r="N587" s="957"/>
      <c r="O587" s="957"/>
      <c r="P587" s="957"/>
      <c r="Q587" s="957"/>
      <c r="R587" s="957"/>
      <c r="S587" s="957"/>
      <c r="T587" s="957"/>
      <c r="U587" s="957"/>
      <c r="V587" s="957"/>
      <c r="W587" s="957"/>
      <c r="X587" s="957"/>
      <c r="Y587" s="957"/>
      <c r="Z587" s="957"/>
    </row>
    <row r="588" spans="1:26" ht="14.25" customHeight="1" x14ac:dyDescent="0.25">
      <c r="A588" s="957"/>
      <c r="B588" s="957"/>
      <c r="C588" s="957"/>
      <c r="D588" s="957"/>
      <c r="E588" s="957"/>
      <c r="F588" s="957"/>
      <c r="G588" s="957"/>
      <c r="H588" s="957"/>
      <c r="I588" s="957"/>
      <c r="J588" s="957"/>
      <c r="K588" s="957"/>
      <c r="L588" s="957"/>
      <c r="M588" s="957"/>
      <c r="N588" s="957"/>
      <c r="O588" s="957"/>
      <c r="P588" s="957"/>
      <c r="Q588" s="957"/>
      <c r="R588" s="957"/>
      <c r="S588" s="957"/>
      <c r="T588" s="957"/>
      <c r="U588" s="957"/>
      <c r="V588" s="957"/>
      <c r="W588" s="957"/>
      <c r="X588" s="957"/>
      <c r="Y588" s="957"/>
      <c r="Z588" s="957"/>
    </row>
    <row r="589" spans="1:26" ht="14.25" customHeight="1" x14ac:dyDescent="0.25">
      <c r="A589" s="957"/>
      <c r="B589" s="957"/>
      <c r="C589" s="957"/>
      <c r="D589" s="957"/>
      <c r="E589" s="957"/>
      <c r="F589" s="957"/>
      <c r="G589" s="957"/>
      <c r="H589" s="957"/>
      <c r="I589" s="957"/>
      <c r="J589" s="957"/>
      <c r="K589" s="957"/>
      <c r="L589" s="957"/>
      <c r="M589" s="957"/>
      <c r="N589" s="957"/>
      <c r="O589" s="957"/>
      <c r="P589" s="957"/>
      <c r="Q589" s="957"/>
      <c r="R589" s="957"/>
      <c r="S589" s="957"/>
      <c r="T589" s="957"/>
      <c r="U589" s="957"/>
      <c r="V589" s="957"/>
      <c r="W589" s="957"/>
      <c r="X589" s="957"/>
      <c r="Y589" s="957"/>
      <c r="Z589" s="957"/>
    </row>
    <row r="590" spans="1:26" ht="14.25" customHeight="1" x14ac:dyDescent="0.25">
      <c r="A590" s="957"/>
      <c r="B590" s="957"/>
      <c r="C590" s="957"/>
      <c r="D590" s="957"/>
      <c r="E590" s="957"/>
      <c r="F590" s="957"/>
      <c r="G590" s="957"/>
      <c r="H590" s="957"/>
      <c r="I590" s="957"/>
      <c r="J590" s="957"/>
      <c r="K590" s="957"/>
      <c r="L590" s="957"/>
      <c r="M590" s="957"/>
      <c r="N590" s="957"/>
      <c r="O590" s="957"/>
      <c r="P590" s="957"/>
      <c r="Q590" s="957"/>
      <c r="R590" s="957"/>
      <c r="S590" s="957"/>
      <c r="T590" s="957"/>
      <c r="U590" s="957"/>
      <c r="V590" s="957"/>
      <c r="W590" s="957"/>
      <c r="X590" s="957"/>
      <c r="Y590" s="957"/>
      <c r="Z590" s="957"/>
    </row>
    <row r="591" spans="1:26" ht="14.25" customHeight="1" x14ac:dyDescent="0.25">
      <c r="A591" s="957"/>
      <c r="B591" s="957"/>
      <c r="C591" s="957"/>
      <c r="D591" s="957"/>
      <c r="E591" s="957"/>
      <c r="F591" s="957"/>
      <c r="G591" s="957"/>
      <c r="H591" s="957"/>
      <c r="I591" s="957"/>
      <c r="J591" s="957"/>
      <c r="K591" s="957"/>
      <c r="L591" s="957"/>
      <c r="M591" s="957"/>
      <c r="N591" s="957"/>
      <c r="O591" s="957"/>
      <c r="P591" s="957"/>
      <c r="Q591" s="957"/>
      <c r="R591" s="957"/>
      <c r="S591" s="957"/>
      <c r="T591" s="957"/>
      <c r="U591" s="957"/>
      <c r="V591" s="957"/>
      <c r="W591" s="957"/>
      <c r="X591" s="957"/>
      <c r="Y591" s="957"/>
      <c r="Z591" s="957"/>
    </row>
    <row r="592" spans="1:26" ht="14.25" customHeight="1" x14ac:dyDescent="0.25">
      <c r="A592" s="957"/>
      <c r="B592" s="957"/>
      <c r="C592" s="957"/>
      <c r="D592" s="957"/>
      <c r="E592" s="957"/>
      <c r="F592" s="957"/>
      <c r="G592" s="957"/>
      <c r="H592" s="957"/>
      <c r="I592" s="957"/>
      <c r="J592" s="957"/>
      <c r="K592" s="957"/>
      <c r="L592" s="957"/>
      <c r="M592" s="957"/>
      <c r="N592" s="957"/>
      <c r="O592" s="957"/>
      <c r="P592" s="957"/>
      <c r="Q592" s="957"/>
      <c r="R592" s="957"/>
      <c r="S592" s="957"/>
      <c r="T592" s="957"/>
      <c r="U592" s="957"/>
      <c r="V592" s="957"/>
      <c r="W592" s="957"/>
      <c r="X592" s="957"/>
      <c r="Y592" s="957"/>
      <c r="Z592" s="957"/>
    </row>
    <row r="593" spans="1:26" ht="14.25" customHeight="1" x14ac:dyDescent="0.25">
      <c r="A593" s="957"/>
      <c r="B593" s="957"/>
      <c r="C593" s="957"/>
      <c r="D593" s="957"/>
      <c r="E593" s="957"/>
      <c r="F593" s="957"/>
      <c r="G593" s="957"/>
      <c r="H593" s="957"/>
      <c r="I593" s="957"/>
      <c r="J593" s="957"/>
      <c r="K593" s="957"/>
      <c r="L593" s="957"/>
      <c r="M593" s="957"/>
      <c r="N593" s="957"/>
      <c r="O593" s="957"/>
      <c r="P593" s="957"/>
      <c r="Q593" s="957"/>
      <c r="R593" s="957"/>
      <c r="S593" s="957"/>
      <c r="T593" s="957"/>
      <c r="U593" s="957"/>
      <c r="V593" s="957"/>
      <c r="W593" s="957"/>
      <c r="X593" s="957"/>
      <c r="Y593" s="957"/>
      <c r="Z593" s="957"/>
    </row>
    <row r="594" spans="1:26" ht="14.25" customHeight="1" x14ac:dyDescent="0.25">
      <c r="A594" s="957"/>
      <c r="B594" s="957"/>
      <c r="C594" s="957"/>
      <c r="D594" s="957"/>
      <c r="E594" s="957"/>
      <c r="F594" s="957"/>
      <c r="G594" s="957"/>
      <c r="H594" s="957"/>
      <c r="I594" s="957"/>
      <c r="J594" s="957"/>
      <c r="K594" s="957"/>
      <c r="L594" s="957"/>
      <c r="M594" s="957"/>
      <c r="N594" s="957"/>
      <c r="O594" s="957"/>
      <c r="P594" s="957"/>
      <c r="Q594" s="957"/>
      <c r="R594" s="957"/>
      <c r="S594" s="957"/>
      <c r="T594" s="957"/>
      <c r="U594" s="957"/>
      <c r="V594" s="957"/>
      <c r="W594" s="957"/>
      <c r="X594" s="957"/>
      <c r="Y594" s="957"/>
      <c r="Z594" s="957"/>
    </row>
    <row r="595" spans="1:26" ht="14.25" customHeight="1" x14ac:dyDescent="0.25">
      <c r="A595" s="957"/>
      <c r="B595" s="957"/>
      <c r="C595" s="957"/>
      <c r="D595" s="957"/>
      <c r="E595" s="957"/>
      <c r="F595" s="957"/>
      <c r="G595" s="957"/>
      <c r="H595" s="957"/>
      <c r="I595" s="957"/>
      <c r="J595" s="957"/>
      <c r="K595" s="957"/>
      <c r="L595" s="957"/>
      <c r="M595" s="957"/>
      <c r="N595" s="957"/>
      <c r="O595" s="957"/>
      <c r="P595" s="957"/>
      <c r="Q595" s="957"/>
      <c r="R595" s="957"/>
      <c r="S595" s="957"/>
      <c r="T595" s="957"/>
      <c r="U595" s="957"/>
      <c r="V595" s="957"/>
      <c r="W595" s="957"/>
      <c r="X595" s="957"/>
      <c r="Y595" s="957"/>
      <c r="Z595" s="957"/>
    </row>
    <row r="596" spans="1:26" ht="14.25" customHeight="1" x14ac:dyDescent="0.25">
      <c r="A596" s="957"/>
      <c r="B596" s="957"/>
      <c r="C596" s="957"/>
      <c r="D596" s="957"/>
      <c r="E596" s="957"/>
      <c r="F596" s="957"/>
      <c r="G596" s="957"/>
      <c r="H596" s="957"/>
      <c r="I596" s="957"/>
      <c r="J596" s="957"/>
      <c r="K596" s="957"/>
      <c r="L596" s="957"/>
      <c r="M596" s="957"/>
      <c r="N596" s="957"/>
      <c r="O596" s="957"/>
      <c r="P596" s="957"/>
      <c r="Q596" s="957"/>
      <c r="R596" s="957"/>
      <c r="S596" s="957"/>
      <c r="T596" s="957"/>
      <c r="U596" s="957"/>
      <c r="V596" s="957"/>
      <c r="W596" s="957"/>
      <c r="X596" s="957"/>
      <c r="Y596" s="957"/>
      <c r="Z596" s="957"/>
    </row>
    <row r="597" spans="1:26" ht="14.25" customHeight="1" x14ac:dyDescent="0.25">
      <c r="A597" s="957"/>
      <c r="B597" s="957"/>
      <c r="C597" s="957"/>
      <c r="D597" s="957"/>
      <c r="E597" s="957"/>
      <c r="F597" s="957"/>
      <c r="G597" s="957"/>
      <c r="H597" s="957"/>
      <c r="I597" s="957"/>
      <c r="J597" s="957"/>
      <c r="K597" s="957"/>
      <c r="L597" s="957"/>
      <c r="M597" s="957"/>
      <c r="N597" s="957"/>
      <c r="O597" s="957"/>
      <c r="P597" s="957"/>
      <c r="Q597" s="957"/>
      <c r="R597" s="957"/>
      <c r="S597" s="957"/>
      <c r="T597" s="957"/>
      <c r="U597" s="957"/>
      <c r="V597" s="957"/>
      <c r="W597" s="957"/>
      <c r="X597" s="957"/>
      <c r="Y597" s="957"/>
      <c r="Z597" s="957"/>
    </row>
    <row r="598" spans="1:26" ht="14.25" customHeight="1" x14ac:dyDescent="0.25">
      <c r="A598" s="957"/>
      <c r="B598" s="957"/>
      <c r="C598" s="957"/>
      <c r="D598" s="957"/>
      <c r="E598" s="957"/>
      <c r="F598" s="957"/>
      <c r="G598" s="957"/>
      <c r="H598" s="957"/>
      <c r="I598" s="957"/>
      <c r="J598" s="957"/>
      <c r="K598" s="957"/>
      <c r="L598" s="957"/>
      <c r="M598" s="957"/>
      <c r="N598" s="957"/>
      <c r="O598" s="957"/>
      <c r="P598" s="957"/>
      <c r="Q598" s="957"/>
      <c r="R598" s="957"/>
      <c r="S598" s="957"/>
      <c r="T598" s="957"/>
      <c r="U598" s="957"/>
      <c r="V598" s="957"/>
      <c r="W598" s="957"/>
      <c r="X598" s="957"/>
      <c r="Y598" s="957"/>
      <c r="Z598" s="957"/>
    </row>
    <row r="599" spans="1:26" ht="14.25" customHeight="1" x14ac:dyDescent="0.25">
      <c r="A599" s="957"/>
      <c r="B599" s="957"/>
      <c r="C599" s="957"/>
      <c r="D599" s="957"/>
      <c r="E599" s="957"/>
      <c r="F599" s="957"/>
      <c r="G599" s="957"/>
      <c r="H599" s="957"/>
      <c r="I599" s="957"/>
      <c r="J599" s="957"/>
      <c r="K599" s="957"/>
      <c r="L599" s="957"/>
      <c r="M599" s="957"/>
      <c r="N599" s="957"/>
      <c r="O599" s="957"/>
      <c r="P599" s="957"/>
      <c r="Q599" s="957"/>
      <c r="R599" s="957"/>
      <c r="S599" s="957"/>
      <c r="T599" s="957"/>
      <c r="U599" s="957"/>
      <c r="V599" s="957"/>
      <c r="W599" s="957"/>
      <c r="X599" s="957"/>
      <c r="Y599" s="957"/>
      <c r="Z599" s="957"/>
    </row>
    <row r="600" spans="1:26" ht="14.25" customHeight="1" x14ac:dyDescent="0.25">
      <c r="A600" s="957"/>
      <c r="B600" s="957"/>
      <c r="C600" s="957"/>
      <c r="D600" s="957"/>
      <c r="E600" s="957"/>
      <c r="F600" s="957"/>
      <c r="G600" s="957"/>
      <c r="H600" s="957"/>
      <c r="I600" s="957"/>
      <c r="J600" s="957"/>
      <c r="K600" s="957"/>
      <c r="L600" s="957"/>
      <c r="M600" s="957"/>
      <c r="N600" s="957"/>
      <c r="O600" s="957"/>
      <c r="P600" s="957"/>
      <c r="Q600" s="957"/>
      <c r="R600" s="957"/>
      <c r="S600" s="957"/>
      <c r="T600" s="957"/>
      <c r="U600" s="957"/>
      <c r="V600" s="957"/>
      <c r="W600" s="957"/>
      <c r="X600" s="957"/>
      <c r="Y600" s="957"/>
      <c r="Z600" s="957"/>
    </row>
    <row r="601" spans="1:26" ht="14.25" customHeight="1" x14ac:dyDescent="0.25">
      <c r="A601" s="957"/>
      <c r="B601" s="957"/>
      <c r="C601" s="957"/>
      <c r="D601" s="957"/>
      <c r="E601" s="957"/>
      <c r="F601" s="957"/>
      <c r="G601" s="957"/>
      <c r="H601" s="957"/>
      <c r="I601" s="957"/>
      <c r="J601" s="957"/>
      <c r="K601" s="957"/>
      <c r="L601" s="957"/>
      <c r="M601" s="957"/>
      <c r="N601" s="957"/>
      <c r="O601" s="957"/>
      <c r="P601" s="957"/>
      <c r="Q601" s="957"/>
      <c r="R601" s="957"/>
      <c r="S601" s="957"/>
      <c r="T601" s="957"/>
      <c r="U601" s="957"/>
      <c r="V601" s="957"/>
      <c r="W601" s="957"/>
      <c r="X601" s="957"/>
      <c r="Y601" s="957"/>
      <c r="Z601" s="957"/>
    </row>
    <row r="602" spans="1:26" ht="14.25" customHeight="1" x14ac:dyDescent="0.25">
      <c r="A602" s="957"/>
      <c r="B602" s="957"/>
      <c r="C602" s="957"/>
      <c r="D602" s="957"/>
      <c r="E602" s="957"/>
      <c r="F602" s="957"/>
      <c r="G602" s="957"/>
      <c r="H602" s="957"/>
      <c r="I602" s="957"/>
      <c r="J602" s="957"/>
      <c r="K602" s="957"/>
      <c r="L602" s="957"/>
      <c r="M602" s="957"/>
      <c r="N602" s="957"/>
      <c r="O602" s="957"/>
      <c r="P602" s="957"/>
      <c r="Q602" s="957"/>
      <c r="R602" s="957"/>
      <c r="S602" s="957"/>
      <c r="T602" s="957"/>
      <c r="U602" s="957"/>
      <c r="V602" s="957"/>
      <c r="W602" s="957"/>
      <c r="X602" s="957"/>
      <c r="Y602" s="957"/>
      <c r="Z602" s="957"/>
    </row>
    <row r="603" spans="1:26" ht="14.25" customHeight="1" x14ac:dyDescent="0.25">
      <c r="A603" s="957"/>
      <c r="B603" s="957"/>
      <c r="C603" s="957"/>
      <c r="D603" s="957"/>
      <c r="E603" s="957"/>
      <c r="F603" s="957"/>
      <c r="G603" s="957"/>
      <c r="H603" s="957"/>
      <c r="I603" s="957"/>
      <c r="J603" s="957"/>
      <c r="K603" s="957"/>
      <c r="L603" s="957"/>
      <c r="M603" s="957"/>
      <c r="N603" s="957"/>
      <c r="O603" s="957"/>
      <c r="P603" s="957"/>
      <c r="Q603" s="957"/>
      <c r="R603" s="957"/>
      <c r="S603" s="957"/>
      <c r="T603" s="957"/>
      <c r="U603" s="957"/>
      <c r="V603" s="957"/>
      <c r="W603" s="957"/>
      <c r="X603" s="957"/>
      <c r="Y603" s="957"/>
      <c r="Z603" s="957"/>
    </row>
    <row r="604" spans="1:26" ht="14.25" customHeight="1" x14ac:dyDescent="0.25">
      <c r="A604" s="957"/>
      <c r="B604" s="957"/>
      <c r="C604" s="957"/>
      <c r="D604" s="957"/>
      <c r="E604" s="957"/>
      <c r="F604" s="957"/>
      <c r="G604" s="957"/>
      <c r="H604" s="957"/>
      <c r="I604" s="957"/>
      <c r="J604" s="957"/>
      <c r="K604" s="957"/>
      <c r="L604" s="957"/>
      <c r="M604" s="957"/>
      <c r="N604" s="957"/>
      <c r="O604" s="957"/>
      <c r="P604" s="957"/>
      <c r="Q604" s="957"/>
      <c r="R604" s="957"/>
      <c r="S604" s="957"/>
      <c r="T604" s="957"/>
      <c r="U604" s="957"/>
      <c r="V604" s="957"/>
      <c r="W604" s="957"/>
      <c r="X604" s="957"/>
      <c r="Y604" s="957"/>
      <c r="Z604" s="957"/>
    </row>
    <row r="605" spans="1:26" ht="14.25" customHeight="1" x14ac:dyDescent="0.25">
      <c r="A605" s="957"/>
      <c r="B605" s="957"/>
      <c r="C605" s="957"/>
      <c r="D605" s="957"/>
      <c r="E605" s="957"/>
      <c r="F605" s="957"/>
      <c r="G605" s="957"/>
      <c r="H605" s="957"/>
      <c r="I605" s="957"/>
      <c r="J605" s="957"/>
      <c r="K605" s="957"/>
      <c r="L605" s="957"/>
      <c r="M605" s="957"/>
      <c r="N605" s="957"/>
      <c r="O605" s="957"/>
      <c r="P605" s="957"/>
      <c r="Q605" s="957"/>
      <c r="R605" s="957"/>
      <c r="S605" s="957"/>
      <c r="T605" s="957"/>
      <c r="U605" s="957"/>
      <c r="V605" s="957"/>
      <c r="W605" s="957"/>
      <c r="X605" s="957"/>
      <c r="Y605" s="957"/>
      <c r="Z605" s="957"/>
    </row>
    <row r="606" spans="1:26" ht="14.25" customHeight="1" x14ac:dyDescent="0.25">
      <c r="A606" s="957"/>
      <c r="B606" s="957"/>
      <c r="C606" s="957"/>
      <c r="D606" s="957"/>
      <c r="E606" s="957"/>
      <c r="F606" s="957"/>
      <c r="G606" s="957"/>
      <c r="H606" s="957"/>
      <c r="I606" s="957"/>
      <c r="J606" s="957"/>
      <c r="K606" s="957"/>
      <c r="L606" s="957"/>
      <c r="M606" s="957"/>
      <c r="N606" s="957"/>
      <c r="O606" s="957"/>
      <c r="P606" s="957"/>
      <c r="Q606" s="957"/>
      <c r="R606" s="957"/>
      <c r="S606" s="957"/>
      <c r="T606" s="957"/>
      <c r="U606" s="957"/>
      <c r="V606" s="957"/>
      <c r="W606" s="957"/>
      <c r="X606" s="957"/>
      <c r="Y606" s="957"/>
      <c r="Z606" s="957"/>
    </row>
    <row r="607" spans="1:26" ht="14.25" customHeight="1" x14ac:dyDescent="0.25">
      <c r="A607" s="957"/>
      <c r="B607" s="957"/>
      <c r="C607" s="957"/>
      <c r="D607" s="957"/>
      <c r="E607" s="957"/>
      <c r="F607" s="957"/>
      <c r="G607" s="957"/>
      <c r="H607" s="957"/>
      <c r="I607" s="957"/>
      <c r="J607" s="957"/>
      <c r="K607" s="957"/>
      <c r="L607" s="957"/>
      <c r="M607" s="957"/>
      <c r="N607" s="957"/>
      <c r="O607" s="957"/>
      <c r="P607" s="957"/>
      <c r="Q607" s="957"/>
      <c r="R607" s="957"/>
      <c r="S607" s="957"/>
      <c r="T607" s="957"/>
      <c r="U607" s="957"/>
      <c r="V607" s="957"/>
      <c r="W607" s="957"/>
      <c r="X607" s="957"/>
      <c r="Y607" s="957"/>
      <c r="Z607" s="957"/>
    </row>
    <row r="608" spans="1:26" ht="14.25" customHeight="1" x14ac:dyDescent="0.25">
      <c r="A608" s="957"/>
      <c r="B608" s="957"/>
      <c r="C608" s="957"/>
      <c r="D608" s="957"/>
      <c r="E608" s="957"/>
      <c r="F608" s="957"/>
      <c r="G608" s="957"/>
      <c r="H608" s="957"/>
      <c r="I608" s="957"/>
      <c r="J608" s="957"/>
      <c r="K608" s="957"/>
      <c r="L608" s="957"/>
      <c r="M608" s="957"/>
      <c r="N608" s="957"/>
      <c r="O608" s="957"/>
      <c r="P608" s="957"/>
      <c r="Q608" s="957"/>
      <c r="R608" s="957"/>
      <c r="S608" s="957"/>
      <c r="T608" s="957"/>
      <c r="U608" s="957"/>
      <c r="V608" s="957"/>
      <c r="W608" s="957"/>
      <c r="X608" s="957"/>
      <c r="Y608" s="957"/>
      <c r="Z608" s="957"/>
    </row>
    <row r="609" spans="1:26" ht="14.25" customHeight="1" x14ac:dyDescent="0.25">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row>
    <row r="610" spans="1:26" ht="14.25" customHeight="1" x14ac:dyDescent="0.25">
      <c r="A610" s="957"/>
      <c r="B610" s="957"/>
      <c r="C610" s="957"/>
      <c r="D610" s="957"/>
      <c r="E610" s="957"/>
      <c r="F610" s="957"/>
      <c r="G610" s="957"/>
      <c r="H610" s="957"/>
      <c r="I610" s="957"/>
      <c r="J610" s="957"/>
      <c r="K610" s="957"/>
      <c r="L610" s="957"/>
      <c r="M610" s="957"/>
      <c r="N610" s="957"/>
      <c r="O610" s="957"/>
      <c r="P610" s="957"/>
      <c r="Q610" s="957"/>
      <c r="R610" s="957"/>
      <c r="S610" s="957"/>
      <c r="T610" s="957"/>
      <c r="U610" s="957"/>
      <c r="V610" s="957"/>
      <c r="W610" s="957"/>
      <c r="X610" s="957"/>
      <c r="Y610" s="957"/>
      <c r="Z610" s="957"/>
    </row>
    <row r="611" spans="1:26" ht="14.25" customHeight="1" x14ac:dyDescent="0.25">
      <c r="A611" s="957"/>
      <c r="B611" s="957"/>
      <c r="C611" s="957"/>
      <c r="D611" s="957"/>
      <c r="E611" s="957"/>
      <c r="F611" s="957"/>
      <c r="G611" s="957"/>
      <c r="H611" s="957"/>
      <c r="I611" s="957"/>
      <c r="J611" s="957"/>
      <c r="K611" s="957"/>
      <c r="L611" s="957"/>
      <c r="M611" s="957"/>
      <c r="N611" s="957"/>
      <c r="O611" s="957"/>
      <c r="P611" s="957"/>
      <c r="Q611" s="957"/>
      <c r="R611" s="957"/>
      <c r="S611" s="957"/>
      <c r="T611" s="957"/>
      <c r="U611" s="957"/>
      <c r="V611" s="957"/>
      <c r="W611" s="957"/>
      <c r="X611" s="957"/>
      <c r="Y611" s="957"/>
      <c r="Z611" s="957"/>
    </row>
    <row r="612" spans="1:26" ht="14.25" customHeight="1" x14ac:dyDescent="0.25">
      <c r="A612" s="957"/>
      <c r="B612" s="957"/>
      <c r="C612" s="957"/>
      <c r="D612" s="957"/>
      <c r="E612" s="957"/>
      <c r="F612" s="957"/>
      <c r="G612" s="957"/>
      <c r="H612" s="957"/>
      <c r="I612" s="957"/>
      <c r="J612" s="957"/>
      <c r="K612" s="957"/>
      <c r="L612" s="957"/>
      <c r="M612" s="957"/>
      <c r="N612" s="957"/>
      <c r="O612" s="957"/>
      <c r="P612" s="957"/>
      <c r="Q612" s="957"/>
      <c r="R612" s="957"/>
      <c r="S612" s="957"/>
      <c r="T612" s="957"/>
      <c r="U612" s="957"/>
      <c r="V612" s="957"/>
      <c r="W612" s="957"/>
      <c r="X612" s="957"/>
      <c r="Y612" s="957"/>
      <c r="Z612" s="957"/>
    </row>
    <row r="613" spans="1:26" ht="14.25" customHeight="1" x14ac:dyDescent="0.25">
      <c r="A613" s="957"/>
      <c r="B613" s="957"/>
      <c r="C613" s="957"/>
      <c r="D613" s="957"/>
      <c r="E613" s="957"/>
      <c r="F613" s="957"/>
      <c r="G613" s="957"/>
      <c r="H613" s="957"/>
      <c r="I613" s="957"/>
      <c r="J613" s="957"/>
      <c r="K613" s="957"/>
      <c r="L613" s="957"/>
      <c r="M613" s="957"/>
      <c r="N613" s="957"/>
      <c r="O613" s="957"/>
      <c r="P613" s="957"/>
      <c r="Q613" s="957"/>
      <c r="R613" s="957"/>
      <c r="S613" s="957"/>
      <c r="T613" s="957"/>
      <c r="U613" s="957"/>
      <c r="V613" s="957"/>
      <c r="W613" s="957"/>
      <c r="X613" s="957"/>
      <c r="Y613" s="957"/>
      <c r="Z613" s="957"/>
    </row>
    <row r="614" spans="1:26" ht="14.25" customHeight="1" x14ac:dyDescent="0.25">
      <c r="A614" s="957"/>
      <c r="B614" s="957"/>
      <c r="C614" s="957"/>
      <c r="D614" s="957"/>
      <c r="E614" s="957"/>
      <c r="F614" s="957"/>
      <c r="G614" s="957"/>
      <c r="H614" s="957"/>
      <c r="I614" s="957"/>
      <c r="J614" s="957"/>
      <c r="K614" s="957"/>
      <c r="L614" s="957"/>
      <c r="M614" s="957"/>
      <c r="N614" s="957"/>
      <c r="O614" s="957"/>
      <c r="P614" s="957"/>
      <c r="Q614" s="957"/>
      <c r="R614" s="957"/>
      <c r="S614" s="957"/>
      <c r="T614" s="957"/>
      <c r="U614" s="957"/>
      <c r="V614" s="957"/>
      <c r="W614" s="957"/>
      <c r="X614" s="957"/>
      <c r="Y614" s="957"/>
      <c r="Z614" s="957"/>
    </row>
    <row r="615" spans="1:26" ht="14.25" customHeight="1" x14ac:dyDescent="0.25">
      <c r="A615" s="957"/>
      <c r="B615" s="957"/>
      <c r="C615" s="957"/>
      <c r="D615" s="957"/>
      <c r="E615" s="957"/>
      <c r="F615" s="957"/>
      <c r="G615" s="957"/>
      <c r="H615" s="957"/>
      <c r="I615" s="957"/>
      <c r="J615" s="957"/>
      <c r="K615" s="957"/>
      <c r="L615" s="957"/>
      <c r="M615" s="957"/>
      <c r="N615" s="957"/>
      <c r="O615" s="957"/>
      <c r="P615" s="957"/>
      <c r="Q615" s="957"/>
      <c r="R615" s="957"/>
      <c r="S615" s="957"/>
      <c r="T615" s="957"/>
      <c r="U615" s="957"/>
      <c r="V615" s="957"/>
      <c r="W615" s="957"/>
      <c r="X615" s="957"/>
      <c r="Y615" s="957"/>
      <c r="Z615" s="957"/>
    </row>
    <row r="616" spans="1:26" ht="14.25" customHeight="1" x14ac:dyDescent="0.25">
      <c r="A616" s="957"/>
      <c r="B616" s="957"/>
      <c r="C616" s="957"/>
      <c r="D616" s="957"/>
      <c r="E616" s="957"/>
      <c r="F616" s="957"/>
      <c r="G616" s="957"/>
      <c r="H616" s="957"/>
      <c r="I616" s="957"/>
      <c r="J616" s="957"/>
      <c r="K616" s="957"/>
      <c r="L616" s="957"/>
      <c r="M616" s="957"/>
      <c r="N616" s="957"/>
      <c r="O616" s="957"/>
      <c r="P616" s="957"/>
      <c r="Q616" s="957"/>
      <c r="R616" s="957"/>
      <c r="S616" s="957"/>
      <c r="T616" s="957"/>
      <c r="U616" s="957"/>
      <c r="V616" s="957"/>
      <c r="W616" s="957"/>
      <c r="X616" s="957"/>
      <c r="Y616" s="957"/>
      <c r="Z616" s="957"/>
    </row>
    <row r="617" spans="1:26" ht="14.25" customHeight="1" x14ac:dyDescent="0.25">
      <c r="A617" s="957"/>
      <c r="B617" s="957"/>
      <c r="C617" s="957"/>
      <c r="D617" s="957"/>
      <c r="E617" s="957"/>
      <c r="F617" s="957"/>
      <c r="G617" s="957"/>
      <c r="H617" s="957"/>
      <c r="I617" s="957"/>
      <c r="J617" s="957"/>
      <c r="K617" s="957"/>
      <c r="L617" s="957"/>
      <c r="M617" s="957"/>
      <c r="N617" s="957"/>
      <c r="O617" s="957"/>
      <c r="P617" s="957"/>
      <c r="Q617" s="957"/>
      <c r="R617" s="957"/>
      <c r="S617" s="957"/>
      <c r="T617" s="957"/>
      <c r="U617" s="957"/>
      <c r="V617" s="957"/>
      <c r="W617" s="957"/>
      <c r="X617" s="957"/>
      <c r="Y617" s="957"/>
      <c r="Z617" s="957"/>
    </row>
    <row r="618" spans="1:26" ht="14.25" customHeight="1" x14ac:dyDescent="0.25">
      <c r="A618" s="957"/>
      <c r="B618" s="957"/>
      <c r="C618" s="957"/>
      <c r="D618" s="957"/>
      <c r="E618" s="957"/>
      <c r="F618" s="957"/>
      <c r="G618" s="957"/>
      <c r="H618" s="957"/>
      <c r="I618" s="957"/>
      <c r="J618" s="957"/>
      <c r="K618" s="957"/>
      <c r="L618" s="957"/>
      <c r="M618" s="957"/>
      <c r="N618" s="957"/>
      <c r="O618" s="957"/>
      <c r="P618" s="957"/>
      <c r="Q618" s="957"/>
      <c r="R618" s="957"/>
      <c r="S618" s="957"/>
      <c r="T618" s="957"/>
      <c r="U618" s="957"/>
      <c r="V618" s="957"/>
      <c r="W618" s="957"/>
      <c r="X618" s="957"/>
      <c r="Y618" s="957"/>
      <c r="Z618" s="957"/>
    </row>
    <row r="619" spans="1:26" ht="14.25" customHeight="1" x14ac:dyDescent="0.25">
      <c r="A619" s="957"/>
      <c r="B619" s="957"/>
      <c r="C619" s="957"/>
      <c r="D619" s="957"/>
      <c r="E619" s="957"/>
      <c r="F619" s="957"/>
      <c r="G619" s="957"/>
      <c r="H619" s="957"/>
      <c r="I619" s="957"/>
      <c r="J619" s="957"/>
      <c r="K619" s="957"/>
      <c r="L619" s="957"/>
      <c r="M619" s="957"/>
      <c r="N619" s="957"/>
      <c r="O619" s="957"/>
      <c r="P619" s="957"/>
      <c r="Q619" s="957"/>
      <c r="R619" s="957"/>
      <c r="S619" s="957"/>
      <c r="T619" s="957"/>
      <c r="U619" s="957"/>
      <c r="V619" s="957"/>
      <c r="W619" s="957"/>
      <c r="X619" s="957"/>
      <c r="Y619" s="957"/>
      <c r="Z619" s="957"/>
    </row>
    <row r="620" spans="1:26" ht="14.25" customHeight="1" x14ac:dyDescent="0.25">
      <c r="A620" s="957"/>
      <c r="B620" s="957"/>
      <c r="C620" s="957"/>
      <c r="D620" s="95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row>
    <row r="621" spans="1:26" ht="14.25" customHeight="1" x14ac:dyDescent="0.25">
      <c r="A621" s="957"/>
      <c r="B621" s="957"/>
      <c r="C621" s="957"/>
      <c r="D621" s="957"/>
      <c r="E621" s="957"/>
      <c r="F621" s="957"/>
      <c r="G621" s="957"/>
      <c r="H621" s="957"/>
      <c r="I621" s="957"/>
      <c r="J621" s="957"/>
      <c r="K621" s="957"/>
      <c r="L621" s="957"/>
      <c r="M621" s="957"/>
      <c r="N621" s="957"/>
      <c r="O621" s="957"/>
      <c r="P621" s="957"/>
      <c r="Q621" s="957"/>
      <c r="R621" s="957"/>
      <c r="S621" s="957"/>
      <c r="T621" s="957"/>
      <c r="U621" s="957"/>
      <c r="V621" s="957"/>
      <c r="W621" s="957"/>
      <c r="X621" s="957"/>
      <c r="Y621" s="957"/>
      <c r="Z621" s="957"/>
    </row>
    <row r="622" spans="1:26" ht="14.25" customHeight="1" x14ac:dyDescent="0.25">
      <c r="A622" s="957"/>
      <c r="B622" s="957"/>
      <c r="C622" s="957"/>
      <c r="D622" s="957"/>
      <c r="E622" s="957"/>
      <c r="F622" s="957"/>
      <c r="G622" s="957"/>
      <c r="H622" s="957"/>
      <c r="I622" s="957"/>
      <c r="J622" s="957"/>
      <c r="K622" s="957"/>
      <c r="L622" s="957"/>
      <c r="M622" s="957"/>
      <c r="N622" s="957"/>
      <c r="O622" s="957"/>
      <c r="P622" s="957"/>
      <c r="Q622" s="957"/>
      <c r="R622" s="957"/>
      <c r="S622" s="957"/>
      <c r="T622" s="957"/>
      <c r="U622" s="957"/>
      <c r="V622" s="957"/>
      <c r="W622" s="957"/>
      <c r="X622" s="957"/>
      <c r="Y622" s="957"/>
      <c r="Z622" s="957"/>
    </row>
    <row r="623" spans="1:26" ht="14.25" customHeight="1" x14ac:dyDescent="0.25">
      <c r="A623" s="957"/>
      <c r="B623" s="957"/>
      <c r="C623" s="957"/>
      <c r="D623" s="957"/>
      <c r="E623" s="957"/>
      <c r="F623" s="957"/>
      <c r="G623" s="957"/>
      <c r="H623" s="957"/>
      <c r="I623" s="957"/>
      <c r="J623" s="957"/>
      <c r="K623" s="957"/>
      <c r="L623" s="957"/>
      <c r="M623" s="957"/>
      <c r="N623" s="957"/>
      <c r="O623" s="957"/>
      <c r="P623" s="957"/>
      <c r="Q623" s="957"/>
      <c r="R623" s="957"/>
      <c r="S623" s="957"/>
      <c r="T623" s="957"/>
      <c r="U623" s="957"/>
      <c r="V623" s="957"/>
      <c r="W623" s="957"/>
      <c r="X623" s="957"/>
      <c r="Y623" s="957"/>
      <c r="Z623" s="957"/>
    </row>
    <row r="624" spans="1:26" ht="14.25" customHeight="1" x14ac:dyDescent="0.25">
      <c r="A624" s="957"/>
      <c r="B624" s="957"/>
      <c r="C624" s="957"/>
      <c r="D624" s="957"/>
      <c r="E624" s="957"/>
      <c r="F624" s="957"/>
      <c r="G624" s="957"/>
      <c r="H624" s="957"/>
      <c r="I624" s="957"/>
      <c r="J624" s="957"/>
      <c r="K624" s="957"/>
      <c r="L624" s="957"/>
      <c r="M624" s="957"/>
      <c r="N624" s="957"/>
      <c r="O624" s="957"/>
      <c r="P624" s="957"/>
      <c r="Q624" s="957"/>
      <c r="R624" s="957"/>
      <c r="S624" s="957"/>
      <c r="T624" s="957"/>
      <c r="U624" s="957"/>
      <c r="V624" s="957"/>
      <c r="W624" s="957"/>
      <c r="X624" s="957"/>
      <c r="Y624" s="957"/>
      <c r="Z624" s="957"/>
    </row>
    <row r="625" spans="1:26" ht="14.25" customHeight="1" x14ac:dyDescent="0.25">
      <c r="A625" s="957"/>
      <c r="B625" s="957"/>
      <c r="C625" s="957"/>
      <c r="D625" s="957"/>
      <c r="E625" s="957"/>
      <c r="F625" s="957"/>
      <c r="G625" s="957"/>
      <c r="H625" s="957"/>
      <c r="I625" s="957"/>
      <c r="J625" s="957"/>
      <c r="K625" s="957"/>
      <c r="L625" s="957"/>
      <c r="M625" s="957"/>
      <c r="N625" s="957"/>
      <c r="O625" s="957"/>
      <c r="P625" s="957"/>
      <c r="Q625" s="957"/>
      <c r="R625" s="957"/>
      <c r="S625" s="957"/>
      <c r="T625" s="957"/>
      <c r="U625" s="957"/>
      <c r="V625" s="957"/>
      <c r="W625" s="957"/>
      <c r="X625" s="957"/>
      <c r="Y625" s="957"/>
      <c r="Z625" s="957"/>
    </row>
    <row r="626" spans="1:26" ht="14.25" customHeight="1" x14ac:dyDescent="0.25">
      <c r="A626" s="957"/>
      <c r="B626" s="957"/>
      <c r="C626" s="957"/>
      <c r="D626" s="957"/>
      <c r="E626" s="957"/>
      <c r="F626" s="957"/>
      <c r="G626" s="957"/>
      <c r="H626" s="957"/>
      <c r="I626" s="957"/>
      <c r="J626" s="957"/>
      <c r="K626" s="957"/>
      <c r="L626" s="957"/>
      <c r="M626" s="957"/>
      <c r="N626" s="957"/>
      <c r="O626" s="957"/>
      <c r="P626" s="957"/>
      <c r="Q626" s="957"/>
      <c r="R626" s="957"/>
      <c r="S626" s="957"/>
      <c r="T626" s="957"/>
      <c r="U626" s="957"/>
      <c r="V626" s="957"/>
      <c r="W626" s="957"/>
      <c r="X626" s="957"/>
      <c r="Y626" s="957"/>
      <c r="Z626" s="957"/>
    </row>
    <row r="627" spans="1:26" ht="14.25" customHeight="1" x14ac:dyDescent="0.25">
      <c r="A627" s="957"/>
      <c r="B627" s="957"/>
      <c r="C627" s="957"/>
      <c r="D627" s="957"/>
      <c r="E627" s="957"/>
      <c r="F627" s="957"/>
      <c r="G627" s="957"/>
      <c r="H627" s="957"/>
      <c r="I627" s="957"/>
      <c r="J627" s="957"/>
      <c r="K627" s="957"/>
      <c r="L627" s="957"/>
      <c r="M627" s="957"/>
      <c r="N627" s="957"/>
      <c r="O627" s="957"/>
      <c r="P627" s="957"/>
      <c r="Q627" s="957"/>
      <c r="R627" s="957"/>
      <c r="S627" s="957"/>
      <c r="T627" s="957"/>
      <c r="U627" s="957"/>
      <c r="V627" s="957"/>
      <c r="W627" s="957"/>
      <c r="X627" s="957"/>
      <c r="Y627" s="957"/>
      <c r="Z627" s="957"/>
    </row>
    <row r="628" spans="1:26" ht="14.25" customHeight="1" x14ac:dyDescent="0.25">
      <c r="A628" s="957"/>
      <c r="B628" s="957"/>
      <c r="C628" s="957"/>
      <c r="D628" s="957"/>
      <c r="E628" s="957"/>
      <c r="F628" s="957"/>
      <c r="G628" s="957"/>
      <c r="H628" s="957"/>
      <c r="I628" s="957"/>
      <c r="J628" s="957"/>
      <c r="K628" s="957"/>
      <c r="L628" s="957"/>
      <c r="M628" s="957"/>
      <c r="N628" s="957"/>
      <c r="O628" s="957"/>
      <c r="P628" s="957"/>
      <c r="Q628" s="957"/>
      <c r="R628" s="957"/>
      <c r="S628" s="957"/>
      <c r="T628" s="957"/>
      <c r="U628" s="957"/>
      <c r="V628" s="957"/>
      <c r="W628" s="957"/>
      <c r="X628" s="957"/>
      <c r="Y628" s="957"/>
      <c r="Z628" s="957"/>
    </row>
    <row r="629" spans="1:26" ht="14.25" customHeight="1" x14ac:dyDescent="0.25">
      <c r="A629" s="957"/>
      <c r="B629" s="957"/>
      <c r="C629" s="957"/>
      <c r="D629" s="957"/>
      <c r="E629" s="957"/>
      <c r="F629" s="957"/>
      <c r="G629" s="957"/>
      <c r="H629" s="957"/>
      <c r="I629" s="957"/>
      <c r="J629" s="957"/>
      <c r="K629" s="957"/>
      <c r="L629" s="957"/>
      <c r="M629" s="957"/>
      <c r="N629" s="957"/>
      <c r="O629" s="957"/>
      <c r="P629" s="957"/>
      <c r="Q629" s="957"/>
      <c r="R629" s="957"/>
      <c r="S629" s="957"/>
      <c r="T629" s="957"/>
      <c r="U629" s="957"/>
      <c r="V629" s="957"/>
      <c r="W629" s="957"/>
      <c r="X629" s="957"/>
      <c r="Y629" s="957"/>
      <c r="Z629" s="957"/>
    </row>
    <row r="630" spans="1:26" ht="14.25" customHeight="1" x14ac:dyDescent="0.25">
      <c r="A630" s="957"/>
      <c r="B630" s="957"/>
      <c r="C630" s="957"/>
      <c r="D630" s="957"/>
      <c r="E630" s="957"/>
      <c r="F630" s="957"/>
      <c r="G630" s="957"/>
      <c r="H630" s="957"/>
      <c r="I630" s="957"/>
      <c r="J630" s="957"/>
      <c r="K630" s="957"/>
      <c r="L630" s="957"/>
      <c r="M630" s="957"/>
      <c r="N630" s="957"/>
      <c r="O630" s="957"/>
      <c r="P630" s="957"/>
      <c r="Q630" s="957"/>
      <c r="R630" s="957"/>
      <c r="S630" s="957"/>
      <c r="T630" s="957"/>
      <c r="U630" s="957"/>
      <c r="V630" s="957"/>
      <c r="W630" s="957"/>
      <c r="X630" s="957"/>
      <c r="Y630" s="957"/>
      <c r="Z630" s="957"/>
    </row>
    <row r="631" spans="1:26" ht="14.25" customHeight="1" x14ac:dyDescent="0.25">
      <c r="A631" s="957"/>
      <c r="B631" s="957"/>
      <c r="C631" s="957"/>
      <c r="D631" s="957"/>
      <c r="E631" s="957"/>
      <c r="F631" s="957"/>
      <c r="G631" s="957"/>
      <c r="H631" s="957"/>
      <c r="I631" s="957"/>
      <c r="J631" s="957"/>
      <c r="K631" s="957"/>
      <c r="L631" s="957"/>
      <c r="M631" s="957"/>
      <c r="N631" s="957"/>
      <c r="O631" s="957"/>
      <c r="P631" s="957"/>
      <c r="Q631" s="957"/>
      <c r="R631" s="957"/>
      <c r="S631" s="957"/>
      <c r="T631" s="957"/>
      <c r="U631" s="957"/>
      <c r="V631" s="957"/>
      <c r="W631" s="957"/>
      <c r="X631" s="957"/>
      <c r="Y631" s="957"/>
      <c r="Z631" s="957"/>
    </row>
    <row r="632" spans="1:26" ht="14.25" customHeight="1" x14ac:dyDescent="0.25">
      <c r="A632" s="957"/>
      <c r="B632" s="957"/>
      <c r="C632" s="957"/>
      <c r="D632" s="957"/>
      <c r="E632" s="957"/>
      <c r="F632" s="957"/>
      <c r="G632" s="957"/>
      <c r="H632" s="957"/>
      <c r="I632" s="957"/>
      <c r="J632" s="957"/>
      <c r="K632" s="957"/>
      <c r="L632" s="957"/>
      <c r="M632" s="957"/>
      <c r="N632" s="957"/>
      <c r="O632" s="957"/>
      <c r="P632" s="957"/>
      <c r="Q632" s="957"/>
      <c r="R632" s="957"/>
      <c r="S632" s="957"/>
      <c r="T632" s="957"/>
      <c r="U632" s="957"/>
      <c r="V632" s="957"/>
      <c r="W632" s="957"/>
      <c r="X632" s="957"/>
      <c r="Y632" s="957"/>
      <c r="Z632" s="957"/>
    </row>
    <row r="633" spans="1:26" ht="14.25" customHeight="1" x14ac:dyDescent="0.25">
      <c r="A633" s="957"/>
      <c r="B633" s="957"/>
      <c r="C633" s="957"/>
      <c r="D633" s="957"/>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row>
    <row r="634" spans="1:26" ht="14.25" customHeight="1" x14ac:dyDescent="0.25">
      <c r="A634" s="957"/>
      <c r="B634" s="957"/>
      <c r="C634" s="957"/>
      <c r="D634" s="957"/>
      <c r="E634" s="957"/>
      <c r="F634" s="957"/>
      <c r="G634" s="957"/>
      <c r="H634" s="957"/>
      <c r="I634" s="957"/>
      <c r="J634" s="957"/>
      <c r="K634" s="957"/>
      <c r="L634" s="957"/>
      <c r="M634" s="957"/>
      <c r="N634" s="957"/>
      <c r="O634" s="957"/>
      <c r="P634" s="957"/>
      <c r="Q634" s="957"/>
      <c r="R634" s="957"/>
      <c r="S634" s="957"/>
      <c r="T634" s="957"/>
      <c r="U634" s="957"/>
      <c r="V634" s="957"/>
      <c r="W634" s="957"/>
      <c r="X634" s="957"/>
      <c r="Y634" s="957"/>
      <c r="Z634" s="957"/>
    </row>
    <row r="635" spans="1:26" ht="14.25" customHeight="1" x14ac:dyDescent="0.25">
      <c r="A635" s="957"/>
      <c r="B635" s="957"/>
      <c r="C635" s="957"/>
      <c r="D635" s="957"/>
      <c r="E635" s="957"/>
      <c r="F635" s="957"/>
      <c r="G635" s="957"/>
      <c r="H635" s="957"/>
      <c r="I635" s="957"/>
      <c r="J635" s="957"/>
      <c r="K635" s="957"/>
      <c r="L635" s="957"/>
      <c r="M635" s="957"/>
      <c r="N635" s="957"/>
      <c r="O635" s="957"/>
      <c r="P635" s="957"/>
      <c r="Q635" s="957"/>
      <c r="R635" s="957"/>
      <c r="S635" s="957"/>
      <c r="T635" s="957"/>
      <c r="U635" s="957"/>
      <c r="V635" s="957"/>
      <c r="W635" s="957"/>
      <c r="X635" s="957"/>
      <c r="Y635" s="957"/>
      <c r="Z635" s="957"/>
    </row>
    <row r="636" spans="1:26" ht="14.25" customHeight="1" x14ac:dyDescent="0.25">
      <c r="A636" s="957"/>
      <c r="B636" s="957"/>
      <c r="C636" s="957"/>
      <c r="D636" s="957"/>
      <c r="E636" s="957"/>
      <c r="F636" s="957"/>
      <c r="G636" s="957"/>
      <c r="H636" s="957"/>
      <c r="I636" s="957"/>
      <c r="J636" s="957"/>
      <c r="K636" s="957"/>
      <c r="L636" s="957"/>
      <c r="M636" s="957"/>
      <c r="N636" s="957"/>
      <c r="O636" s="957"/>
      <c r="P636" s="957"/>
      <c r="Q636" s="957"/>
      <c r="R636" s="957"/>
      <c r="S636" s="957"/>
      <c r="T636" s="957"/>
      <c r="U636" s="957"/>
      <c r="V636" s="957"/>
      <c r="W636" s="957"/>
      <c r="X636" s="957"/>
      <c r="Y636" s="957"/>
      <c r="Z636" s="957"/>
    </row>
    <row r="637" spans="1:26" ht="14.25" customHeight="1" x14ac:dyDescent="0.25">
      <c r="A637" s="957"/>
      <c r="B637" s="957"/>
      <c r="C637" s="957"/>
      <c r="D637" s="957"/>
      <c r="E637" s="957"/>
      <c r="F637" s="957"/>
      <c r="G637" s="957"/>
      <c r="H637" s="957"/>
      <c r="I637" s="957"/>
      <c r="J637" s="957"/>
      <c r="K637" s="957"/>
      <c r="L637" s="957"/>
      <c r="M637" s="957"/>
      <c r="N637" s="957"/>
      <c r="O637" s="957"/>
      <c r="P637" s="957"/>
      <c r="Q637" s="957"/>
      <c r="R637" s="957"/>
      <c r="S637" s="957"/>
      <c r="T637" s="957"/>
      <c r="U637" s="957"/>
      <c r="V637" s="957"/>
      <c r="W637" s="957"/>
      <c r="X637" s="957"/>
      <c r="Y637" s="957"/>
      <c r="Z637" s="957"/>
    </row>
    <row r="638" spans="1:26" ht="14.25" customHeight="1" x14ac:dyDescent="0.25">
      <c r="A638" s="957"/>
      <c r="B638" s="957"/>
      <c r="C638" s="957"/>
      <c r="D638" s="957"/>
      <c r="E638" s="957"/>
      <c r="F638" s="957"/>
      <c r="G638" s="957"/>
      <c r="H638" s="957"/>
      <c r="I638" s="957"/>
      <c r="J638" s="957"/>
      <c r="K638" s="957"/>
      <c r="L638" s="957"/>
      <c r="M638" s="957"/>
      <c r="N638" s="957"/>
      <c r="O638" s="957"/>
      <c r="P638" s="957"/>
      <c r="Q638" s="957"/>
      <c r="R638" s="957"/>
      <c r="S638" s="957"/>
      <c r="T638" s="957"/>
      <c r="U638" s="957"/>
      <c r="V638" s="957"/>
      <c r="W638" s="957"/>
      <c r="X638" s="957"/>
      <c r="Y638" s="957"/>
      <c r="Z638" s="957"/>
    </row>
    <row r="639" spans="1:26" ht="14.25" customHeight="1" x14ac:dyDescent="0.25">
      <c r="A639" s="957"/>
      <c r="B639" s="957"/>
      <c r="C639" s="957"/>
      <c r="D639" s="957"/>
      <c r="E639" s="957"/>
      <c r="F639" s="957"/>
      <c r="G639" s="957"/>
      <c r="H639" s="957"/>
      <c r="I639" s="957"/>
      <c r="J639" s="957"/>
      <c r="K639" s="957"/>
      <c r="L639" s="957"/>
      <c r="M639" s="957"/>
      <c r="N639" s="957"/>
      <c r="O639" s="957"/>
      <c r="P639" s="957"/>
      <c r="Q639" s="957"/>
      <c r="R639" s="957"/>
      <c r="S639" s="957"/>
      <c r="T639" s="957"/>
      <c r="U639" s="957"/>
      <c r="V639" s="957"/>
      <c r="W639" s="957"/>
      <c r="X639" s="957"/>
      <c r="Y639" s="957"/>
      <c r="Z639" s="957"/>
    </row>
    <row r="640" spans="1:26" ht="14.25" customHeight="1" x14ac:dyDescent="0.25">
      <c r="A640" s="957"/>
      <c r="B640" s="957"/>
      <c r="C640" s="957"/>
      <c r="D640" s="957"/>
      <c r="E640" s="957"/>
      <c r="F640" s="957"/>
      <c r="G640" s="957"/>
      <c r="H640" s="957"/>
      <c r="I640" s="957"/>
      <c r="J640" s="957"/>
      <c r="K640" s="957"/>
      <c r="L640" s="957"/>
      <c r="M640" s="957"/>
      <c r="N640" s="957"/>
      <c r="O640" s="957"/>
      <c r="P640" s="957"/>
      <c r="Q640" s="957"/>
      <c r="R640" s="957"/>
      <c r="S640" s="957"/>
      <c r="T640" s="957"/>
      <c r="U640" s="957"/>
      <c r="V640" s="957"/>
      <c r="W640" s="957"/>
      <c r="X640" s="957"/>
      <c r="Y640" s="957"/>
      <c r="Z640" s="957"/>
    </row>
    <row r="641" spans="1:26" ht="14.25" customHeight="1" x14ac:dyDescent="0.25">
      <c r="A641" s="957"/>
      <c r="B641" s="957"/>
      <c r="C641" s="957"/>
      <c r="D641" s="957"/>
      <c r="E641" s="957"/>
      <c r="F641" s="957"/>
      <c r="G641" s="957"/>
      <c r="H641" s="957"/>
      <c r="I641" s="957"/>
      <c r="J641" s="957"/>
      <c r="K641" s="957"/>
      <c r="L641" s="957"/>
      <c r="M641" s="957"/>
      <c r="N641" s="957"/>
      <c r="O641" s="957"/>
      <c r="P641" s="957"/>
      <c r="Q641" s="957"/>
      <c r="R641" s="957"/>
      <c r="S641" s="957"/>
      <c r="T641" s="957"/>
      <c r="U641" s="957"/>
      <c r="V641" s="957"/>
      <c r="W641" s="957"/>
      <c r="X641" s="957"/>
      <c r="Y641" s="957"/>
      <c r="Z641" s="957"/>
    </row>
    <row r="642" spans="1:26" ht="14.25" customHeight="1" x14ac:dyDescent="0.25">
      <c r="A642" s="957"/>
      <c r="B642" s="957"/>
      <c r="C642" s="957"/>
      <c r="D642" s="957"/>
      <c r="E642" s="957"/>
      <c r="F642" s="957"/>
      <c r="G642" s="957"/>
      <c r="H642" s="957"/>
      <c r="I642" s="957"/>
      <c r="J642" s="957"/>
      <c r="K642" s="957"/>
      <c r="L642" s="957"/>
      <c r="M642" s="957"/>
      <c r="N642" s="957"/>
      <c r="O642" s="957"/>
      <c r="P642" s="957"/>
      <c r="Q642" s="957"/>
      <c r="R642" s="957"/>
      <c r="S642" s="957"/>
      <c r="T642" s="957"/>
      <c r="U642" s="957"/>
      <c r="V642" s="957"/>
      <c r="W642" s="957"/>
      <c r="X642" s="957"/>
      <c r="Y642" s="957"/>
      <c r="Z642" s="957"/>
    </row>
    <row r="643" spans="1:26" ht="14.25" customHeight="1" x14ac:dyDescent="0.25">
      <c r="A643" s="957"/>
      <c r="B643" s="957"/>
      <c r="C643" s="957"/>
      <c r="D643" s="957"/>
      <c r="E643" s="957"/>
      <c r="F643" s="957"/>
      <c r="G643" s="957"/>
      <c r="H643" s="957"/>
      <c r="I643" s="957"/>
      <c r="J643" s="957"/>
      <c r="K643" s="957"/>
      <c r="L643" s="957"/>
      <c r="M643" s="957"/>
      <c r="N643" s="957"/>
      <c r="O643" s="957"/>
      <c r="P643" s="957"/>
      <c r="Q643" s="957"/>
      <c r="R643" s="957"/>
      <c r="S643" s="957"/>
      <c r="T643" s="957"/>
      <c r="U643" s="957"/>
      <c r="V643" s="957"/>
      <c r="W643" s="957"/>
      <c r="X643" s="957"/>
      <c r="Y643" s="957"/>
      <c r="Z643" s="957"/>
    </row>
    <row r="644" spans="1:26" ht="14.25" customHeight="1" x14ac:dyDescent="0.25">
      <c r="A644" s="957"/>
      <c r="B644" s="957"/>
      <c r="C644" s="957"/>
      <c r="D644" s="957"/>
      <c r="E644" s="957"/>
      <c r="F644" s="957"/>
      <c r="G644" s="957"/>
      <c r="H644" s="957"/>
      <c r="I644" s="957"/>
      <c r="J644" s="957"/>
      <c r="K644" s="957"/>
      <c r="L644" s="957"/>
      <c r="M644" s="957"/>
      <c r="N644" s="957"/>
      <c r="O644" s="957"/>
      <c r="P644" s="957"/>
      <c r="Q644" s="957"/>
      <c r="R644" s="957"/>
      <c r="S644" s="957"/>
      <c r="T644" s="957"/>
      <c r="U644" s="957"/>
      <c r="V644" s="957"/>
      <c r="W644" s="957"/>
      <c r="X644" s="957"/>
      <c r="Y644" s="957"/>
      <c r="Z644" s="957"/>
    </row>
    <row r="645" spans="1:26" ht="14.25" customHeight="1" x14ac:dyDescent="0.25">
      <c r="A645" s="957"/>
      <c r="B645" s="957"/>
      <c r="C645" s="957"/>
      <c r="D645" s="957"/>
      <c r="E645" s="957"/>
      <c r="F645" s="957"/>
      <c r="G645" s="957"/>
      <c r="H645" s="957"/>
      <c r="I645" s="957"/>
      <c r="J645" s="957"/>
      <c r="K645" s="957"/>
      <c r="L645" s="957"/>
      <c r="M645" s="957"/>
      <c r="N645" s="957"/>
      <c r="O645" s="957"/>
      <c r="P645" s="957"/>
      <c r="Q645" s="957"/>
      <c r="R645" s="957"/>
      <c r="S645" s="957"/>
      <c r="T645" s="957"/>
      <c r="U645" s="957"/>
      <c r="V645" s="957"/>
      <c r="W645" s="957"/>
      <c r="X645" s="957"/>
      <c r="Y645" s="957"/>
      <c r="Z645" s="957"/>
    </row>
    <row r="646" spans="1:26" ht="14.25" customHeight="1" x14ac:dyDescent="0.25">
      <c r="A646" s="957"/>
      <c r="B646" s="957"/>
      <c r="C646" s="957"/>
      <c r="D646" s="957"/>
      <c r="E646" s="957"/>
      <c r="F646" s="957"/>
      <c r="G646" s="957"/>
      <c r="H646" s="957"/>
      <c r="I646" s="957"/>
      <c r="J646" s="957"/>
      <c r="K646" s="957"/>
      <c r="L646" s="957"/>
      <c r="M646" s="957"/>
      <c r="N646" s="957"/>
      <c r="O646" s="957"/>
      <c r="P646" s="957"/>
      <c r="Q646" s="957"/>
      <c r="R646" s="957"/>
      <c r="S646" s="957"/>
      <c r="T646" s="957"/>
      <c r="U646" s="957"/>
      <c r="V646" s="957"/>
      <c r="W646" s="957"/>
      <c r="X646" s="957"/>
      <c r="Y646" s="957"/>
      <c r="Z646" s="957"/>
    </row>
    <row r="647" spans="1:26" ht="14.25" customHeight="1" x14ac:dyDescent="0.25">
      <c r="A647" s="957"/>
      <c r="B647" s="957"/>
      <c r="C647" s="957"/>
      <c r="D647" s="957"/>
      <c r="E647" s="957"/>
      <c r="F647" s="957"/>
      <c r="G647" s="957"/>
      <c r="H647" s="957"/>
      <c r="I647" s="957"/>
      <c r="J647" s="957"/>
      <c r="K647" s="957"/>
      <c r="L647" s="957"/>
      <c r="M647" s="957"/>
      <c r="N647" s="957"/>
      <c r="O647" s="957"/>
      <c r="P647" s="957"/>
      <c r="Q647" s="957"/>
      <c r="R647" s="957"/>
      <c r="S647" s="957"/>
      <c r="T647" s="957"/>
      <c r="U647" s="957"/>
      <c r="V647" s="957"/>
      <c r="W647" s="957"/>
      <c r="X647" s="957"/>
      <c r="Y647" s="957"/>
      <c r="Z647" s="957"/>
    </row>
    <row r="648" spans="1:26" ht="14.25" customHeight="1" x14ac:dyDescent="0.25">
      <c r="A648" s="957"/>
      <c r="B648" s="957"/>
      <c r="C648" s="957"/>
      <c r="D648" s="957"/>
      <c r="E648" s="957"/>
      <c r="F648" s="957"/>
      <c r="G648" s="957"/>
      <c r="H648" s="957"/>
      <c r="I648" s="957"/>
      <c r="J648" s="957"/>
      <c r="K648" s="957"/>
      <c r="L648" s="957"/>
      <c r="M648" s="957"/>
      <c r="N648" s="957"/>
      <c r="O648" s="957"/>
      <c r="P648" s="957"/>
      <c r="Q648" s="957"/>
      <c r="R648" s="957"/>
      <c r="S648" s="957"/>
      <c r="T648" s="957"/>
      <c r="U648" s="957"/>
      <c r="V648" s="957"/>
      <c r="W648" s="957"/>
      <c r="X648" s="957"/>
      <c r="Y648" s="957"/>
      <c r="Z648" s="957"/>
    </row>
    <row r="649" spans="1:26" ht="14.25" customHeight="1" x14ac:dyDescent="0.25">
      <c r="A649" s="957"/>
      <c r="B649" s="957"/>
      <c r="C649" s="957"/>
      <c r="D649" s="957"/>
      <c r="E649" s="957"/>
      <c r="F649" s="957"/>
      <c r="G649" s="957"/>
      <c r="H649" s="957"/>
      <c r="I649" s="957"/>
      <c r="J649" s="957"/>
      <c r="K649" s="957"/>
      <c r="L649" s="957"/>
      <c r="M649" s="957"/>
      <c r="N649" s="957"/>
      <c r="O649" s="957"/>
      <c r="P649" s="957"/>
      <c r="Q649" s="957"/>
      <c r="R649" s="957"/>
      <c r="S649" s="957"/>
      <c r="T649" s="957"/>
      <c r="U649" s="957"/>
      <c r="V649" s="957"/>
      <c r="W649" s="957"/>
      <c r="X649" s="957"/>
      <c r="Y649" s="957"/>
      <c r="Z649" s="957"/>
    </row>
    <row r="650" spans="1:26" ht="14.25" customHeight="1" x14ac:dyDescent="0.25">
      <c r="A650" s="957"/>
      <c r="B650" s="957"/>
      <c r="C650" s="957"/>
      <c r="D650" s="957"/>
      <c r="E650" s="957"/>
      <c r="F650" s="957"/>
      <c r="G650" s="957"/>
      <c r="H650" s="957"/>
      <c r="I650" s="957"/>
      <c r="J650" s="957"/>
      <c r="K650" s="957"/>
      <c r="L650" s="957"/>
      <c r="M650" s="957"/>
      <c r="N650" s="957"/>
      <c r="O650" s="957"/>
      <c r="P650" s="957"/>
      <c r="Q650" s="957"/>
      <c r="R650" s="957"/>
      <c r="S650" s="957"/>
      <c r="T650" s="957"/>
      <c r="U650" s="957"/>
      <c r="V650" s="957"/>
      <c r="W650" s="957"/>
      <c r="X650" s="957"/>
      <c r="Y650" s="957"/>
      <c r="Z650" s="957"/>
    </row>
    <row r="651" spans="1:26" ht="14.25" customHeight="1" x14ac:dyDescent="0.25">
      <c r="A651" s="957"/>
      <c r="B651" s="957"/>
      <c r="C651" s="957"/>
      <c r="D651" s="957"/>
      <c r="E651" s="957"/>
      <c r="F651" s="957"/>
      <c r="G651" s="957"/>
      <c r="H651" s="957"/>
      <c r="I651" s="957"/>
      <c r="J651" s="957"/>
      <c r="K651" s="957"/>
      <c r="L651" s="957"/>
      <c r="M651" s="957"/>
      <c r="N651" s="957"/>
      <c r="O651" s="957"/>
      <c r="P651" s="957"/>
      <c r="Q651" s="957"/>
      <c r="R651" s="957"/>
      <c r="S651" s="957"/>
      <c r="T651" s="957"/>
      <c r="U651" s="957"/>
      <c r="V651" s="957"/>
      <c r="W651" s="957"/>
      <c r="X651" s="957"/>
      <c r="Y651" s="957"/>
      <c r="Z651" s="957"/>
    </row>
    <row r="652" spans="1:26" ht="14.25" customHeight="1" x14ac:dyDescent="0.25">
      <c r="A652" s="957"/>
      <c r="B652" s="957"/>
      <c r="C652" s="957"/>
      <c r="D652" s="957"/>
      <c r="E652" s="957"/>
      <c r="F652" s="957"/>
      <c r="G652" s="957"/>
      <c r="H652" s="957"/>
      <c r="I652" s="957"/>
      <c r="J652" s="957"/>
      <c r="K652" s="957"/>
      <c r="L652" s="957"/>
      <c r="M652" s="957"/>
      <c r="N652" s="957"/>
      <c r="O652" s="957"/>
      <c r="P652" s="957"/>
      <c r="Q652" s="957"/>
      <c r="R652" s="957"/>
      <c r="S652" s="957"/>
      <c r="T652" s="957"/>
      <c r="U652" s="957"/>
      <c r="V652" s="957"/>
      <c r="W652" s="957"/>
      <c r="X652" s="957"/>
      <c r="Y652" s="957"/>
      <c r="Z652" s="957"/>
    </row>
    <row r="653" spans="1:26" ht="14.25" customHeight="1" x14ac:dyDescent="0.25">
      <c r="A653" s="957"/>
      <c r="B653" s="957"/>
      <c r="C653" s="957"/>
      <c r="D653" s="957"/>
      <c r="E653" s="957"/>
      <c r="F653" s="957"/>
      <c r="G653" s="957"/>
      <c r="H653" s="957"/>
      <c r="I653" s="957"/>
      <c r="J653" s="957"/>
      <c r="K653" s="957"/>
      <c r="L653" s="957"/>
      <c r="M653" s="957"/>
      <c r="N653" s="957"/>
      <c r="O653" s="957"/>
      <c r="P653" s="957"/>
      <c r="Q653" s="957"/>
      <c r="R653" s="957"/>
      <c r="S653" s="957"/>
      <c r="T653" s="957"/>
      <c r="U653" s="957"/>
      <c r="V653" s="957"/>
      <c r="W653" s="957"/>
      <c r="X653" s="957"/>
      <c r="Y653" s="957"/>
      <c r="Z653" s="957"/>
    </row>
    <row r="654" spans="1:26" ht="14.25" customHeight="1" x14ac:dyDescent="0.25">
      <c r="A654" s="957"/>
      <c r="B654" s="957"/>
      <c r="C654" s="957"/>
      <c r="D654" s="957"/>
      <c r="E654" s="957"/>
      <c r="F654" s="957"/>
      <c r="G654" s="957"/>
      <c r="H654" s="957"/>
      <c r="I654" s="957"/>
      <c r="J654" s="957"/>
      <c r="K654" s="957"/>
      <c r="L654" s="957"/>
      <c r="M654" s="957"/>
      <c r="N654" s="957"/>
      <c r="O654" s="957"/>
      <c r="P654" s="957"/>
      <c r="Q654" s="957"/>
      <c r="R654" s="957"/>
      <c r="S654" s="957"/>
      <c r="T654" s="957"/>
      <c r="U654" s="957"/>
      <c r="V654" s="957"/>
      <c r="W654" s="957"/>
      <c r="X654" s="957"/>
      <c r="Y654" s="957"/>
      <c r="Z654" s="957"/>
    </row>
    <row r="655" spans="1:26" ht="14.25" customHeight="1" x14ac:dyDescent="0.25">
      <c r="A655" s="957"/>
      <c r="B655" s="957"/>
      <c r="C655" s="957"/>
      <c r="D655" s="957"/>
      <c r="E655" s="957"/>
      <c r="F655" s="957"/>
      <c r="G655" s="957"/>
      <c r="H655" s="957"/>
      <c r="I655" s="957"/>
      <c r="J655" s="957"/>
      <c r="K655" s="957"/>
      <c r="L655" s="957"/>
      <c r="M655" s="957"/>
      <c r="N655" s="957"/>
      <c r="O655" s="957"/>
      <c r="P655" s="957"/>
      <c r="Q655" s="957"/>
      <c r="R655" s="957"/>
      <c r="S655" s="957"/>
      <c r="T655" s="957"/>
      <c r="U655" s="957"/>
      <c r="V655" s="957"/>
      <c r="W655" s="957"/>
      <c r="X655" s="957"/>
      <c r="Y655" s="957"/>
      <c r="Z655" s="957"/>
    </row>
    <row r="656" spans="1:26" ht="14.25" customHeight="1" x14ac:dyDescent="0.25">
      <c r="A656" s="957"/>
      <c r="B656" s="957"/>
      <c r="C656" s="957"/>
      <c r="D656" s="957"/>
      <c r="E656" s="957"/>
      <c r="F656" s="957"/>
      <c r="G656" s="957"/>
      <c r="H656" s="957"/>
      <c r="I656" s="957"/>
      <c r="J656" s="957"/>
      <c r="K656" s="957"/>
      <c r="L656" s="957"/>
      <c r="M656" s="957"/>
      <c r="N656" s="957"/>
      <c r="O656" s="957"/>
      <c r="P656" s="957"/>
      <c r="Q656" s="957"/>
      <c r="R656" s="957"/>
      <c r="S656" s="957"/>
      <c r="T656" s="957"/>
      <c r="U656" s="957"/>
      <c r="V656" s="957"/>
      <c r="W656" s="957"/>
      <c r="X656" s="957"/>
      <c r="Y656" s="957"/>
      <c r="Z656" s="957"/>
    </row>
    <row r="657" spans="1:26" ht="14.25" customHeight="1" x14ac:dyDescent="0.25">
      <c r="A657" s="957"/>
      <c r="B657" s="957"/>
      <c r="C657" s="957"/>
      <c r="D657" s="957"/>
      <c r="E657" s="957"/>
      <c r="F657" s="957"/>
      <c r="G657" s="957"/>
      <c r="H657" s="957"/>
      <c r="I657" s="957"/>
      <c r="J657" s="957"/>
      <c r="K657" s="957"/>
      <c r="L657" s="957"/>
      <c r="M657" s="957"/>
      <c r="N657" s="957"/>
      <c r="O657" s="957"/>
      <c r="P657" s="957"/>
      <c r="Q657" s="957"/>
      <c r="R657" s="957"/>
      <c r="S657" s="957"/>
      <c r="T657" s="957"/>
      <c r="U657" s="957"/>
      <c r="V657" s="957"/>
      <c r="W657" s="957"/>
      <c r="X657" s="957"/>
      <c r="Y657" s="957"/>
      <c r="Z657" s="957"/>
    </row>
    <row r="658" spans="1:26" ht="14.25" customHeight="1" x14ac:dyDescent="0.25">
      <c r="A658" s="957"/>
      <c r="B658" s="957"/>
      <c r="C658" s="957"/>
      <c r="D658" s="957"/>
      <c r="E658" s="957"/>
      <c r="F658" s="957"/>
      <c r="G658" s="957"/>
      <c r="H658" s="957"/>
      <c r="I658" s="957"/>
      <c r="J658" s="957"/>
      <c r="K658" s="957"/>
      <c r="L658" s="957"/>
      <c r="M658" s="957"/>
      <c r="N658" s="957"/>
      <c r="O658" s="957"/>
      <c r="P658" s="957"/>
      <c r="Q658" s="957"/>
      <c r="R658" s="957"/>
      <c r="S658" s="957"/>
      <c r="T658" s="957"/>
      <c r="U658" s="957"/>
      <c r="V658" s="957"/>
      <c r="W658" s="957"/>
      <c r="X658" s="957"/>
      <c r="Y658" s="957"/>
      <c r="Z658" s="957"/>
    </row>
    <row r="659" spans="1:26" ht="14.25" customHeight="1" x14ac:dyDescent="0.25">
      <c r="A659" s="957"/>
      <c r="B659" s="957"/>
      <c r="C659" s="957"/>
      <c r="D659" s="957"/>
      <c r="E659" s="957"/>
      <c r="F659" s="957"/>
      <c r="G659" s="957"/>
      <c r="H659" s="957"/>
      <c r="I659" s="957"/>
      <c r="J659" s="957"/>
      <c r="K659" s="957"/>
      <c r="L659" s="957"/>
      <c r="M659" s="957"/>
      <c r="N659" s="957"/>
      <c r="O659" s="957"/>
      <c r="P659" s="957"/>
      <c r="Q659" s="957"/>
      <c r="R659" s="957"/>
      <c r="S659" s="957"/>
      <c r="T659" s="957"/>
      <c r="U659" s="957"/>
      <c r="V659" s="957"/>
      <c r="W659" s="957"/>
      <c r="X659" s="957"/>
      <c r="Y659" s="957"/>
      <c r="Z659" s="957"/>
    </row>
    <row r="660" spans="1:26" ht="14.25" customHeight="1" x14ac:dyDescent="0.25">
      <c r="A660" s="957"/>
      <c r="B660" s="957"/>
      <c r="C660" s="957"/>
      <c r="D660" s="957"/>
      <c r="E660" s="957"/>
      <c r="F660" s="957"/>
      <c r="G660" s="957"/>
      <c r="H660" s="957"/>
      <c r="I660" s="957"/>
      <c r="J660" s="957"/>
      <c r="K660" s="957"/>
      <c r="L660" s="957"/>
      <c r="M660" s="957"/>
      <c r="N660" s="957"/>
      <c r="O660" s="957"/>
      <c r="P660" s="957"/>
      <c r="Q660" s="957"/>
      <c r="R660" s="957"/>
      <c r="S660" s="957"/>
      <c r="T660" s="957"/>
      <c r="U660" s="957"/>
      <c r="V660" s="957"/>
      <c r="W660" s="957"/>
      <c r="X660" s="957"/>
      <c r="Y660" s="957"/>
      <c r="Z660" s="957"/>
    </row>
    <row r="661" spans="1:26" ht="14.25" customHeight="1" x14ac:dyDescent="0.25">
      <c r="A661" s="957"/>
      <c r="B661" s="957"/>
      <c r="C661" s="957"/>
      <c r="D661" s="957"/>
      <c r="E661" s="957"/>
      <c r="F661" s="957"/>
      <c r="G661" s="957"/>
      <c r="H661" s="957"/>
      <c r="I661" s="957"/>
      <c r="J661" s="957"/>
      <c r="K661" s="957"/>
      <c r="L661" s="957"/>
      <c r="M661" s="957"/>
      <c r="N661" s="957"/>
      <c r="O661" s="957"/>
      <c r="P661" s="957"/>
      <c r="Q661" s="957"/>
      <c r="R661" s="957"/>
      <c r="S661" s="957"/>
      <c r="T661" s="957"/>
      <c r="U661" s="957"/>
      <c r="V661" s="957"/>
      <c r="W661" s="957"/>
      <c r="X661" s="957"/>
      <c r="Y661" s="957"/>
      <c r="Z661" s="957"/>
    </row>
    <row r="662" spans="1:26" ht="14.25" customHeight="1" x14ac:dyDescent="0.25">
      <c r="A662" s="957"/>
      <c r="B662" s="957"/>
      <c r="C662" s="957"/>
      <c r="D662" s="957"/>
      <c r="E662" s="957"/>
      <c r="F662" s="957"/>
      <c r="G662" s="957"/>
      <c r="H662" s="957"/>
      <c r="I662" s="957"/>
      <c r="J662" s="957"/>
      <c r="K662" s="957"/>
      <c r="L662" s="957"/>
      <c r="M662" s="957"/>
      <c r="N662" s="957"/>
      <c r="O662" s="957"/>
      <c r="P662" s="957"/>
      <c r="Q662" s="957"/>
      <c r="R662" s="957"/>
      <c r="S662" s="957"/>
      <c r="T662" s="957"/>
      <c r="U662" s="957"/>
      <c r="V662" s="957"/>
      <c r="W662" s="957"/>
      <c r="X662" s="957"/>
      <c r="Y662" s="957"/>
      <c r="Z662" s="957"/>
    </row>
    <row r="663" spans="1:26" ht="14.25" customHeight="1" x14ac:dyDescent="0.25">
      <c r="A663" s="957"/>
      <c r="B663" s="957"/>
      <c r="C663" s="957"/>
      <c r="D663" s="957"/>
      <c r="E663" s="957"/>
      <c r="F663" s="957"/>
      <c r="G663" s="957"/>
      <c r="H663" s="957"/>
      <c r="I663" s="957"/>
      <c r="J663" s="957"/>
      <c r="K663" s="957"/>
      <c r="L663" s="957"/>
      <c r="M663" s="957"/>
      <c r="N663" s="957"/>
      <c r="O663" s="957"/>
      <c r="P663" s="957"/>
      <c r="Q663" s="957"/>
      <c r="R663" s="957"/>
      <c r="S663" s="957"/>
      <c r="T663" s="957"/>
      <c r="U663" s="957"/>
      <c r="V663" s="957"/>
      <c r="W663" s="957"/>
      <c r="X663" s="957"/>
      <c r="Y663" s="957"/>
      <c r="Z663" s="957"/>
    </row>
    <row r="664" spans="1:26" ht="14.25" customHeight="1" x14ac:dyDescent="0.25">
      <c r="A664" s="957"/>
      <c r="B664" s="957"/>
      <c r="C664" s="957"/>
      <c r="D664" s="957"/>
      <c r="E664" s="957"/>
      <c r="F664" s="957"/>
      <c r="G664" s="957"/>
      <c r="H664" s="957"/>
      <c r="I664" s="957"/>
      <c r="J664" s="957"/>
      <c r="K664" s="957"/>
      <c r="L664" s="957"/>
      <c r="M664" s="957"/>
      <c r="N664" s="957"/>
      <c r="O664" s="957"/>
      <c r="P664" s="957"/>
      <c r="Q664" s="957"/>
      <c r="R664" s="957"/>
      <c r="S664" s="957"/>
      <c r="T664" s="957"/>
      <c r="U664" s="957"/>
      <c r="V664" s="957"/>
      <c r="W664" s="957"/>
      <c r="X664" s="957"/>
      <c r="Y664" s="957"/>
      <c r="Z664" s="957"/>
    </row>
    <row r="665" spans="1:26" ht="14.25" customHeight="1" x14ac:dyDescent="0.25">
      <c r="A665" s="957"/>
      <c r="B665" s="957"/>
      <c r="C665" s="957"/>
      <c r="D665" s="957"/>
      <c r="E665" s="957"/>
      <c r="F665" s="957"/>
      <c r="G665" s="957"/>
      <c r="H665" s="957"/>
      <c r="I665" s="957"/>
      <c r="J665" s="957"/>
      <c r="K665" s="957"/>
      <c r="L665" s="957"/>
      <c r="M665" s="957"/>
      <c r="N665" s="957"/>
      <c r="O665" s="957"/>
      <c r="P665" s="957"/>
      <c r="Q665" s="957"/>
      <c r="R665" s="957"/>
      <c r="S665" s="957"/>
      <c r="T665" s="957"/>
      <c r="U665" s="957"/>
      <c r="V665" s="957"/>
      <c r="W665" s="957"/>
      <c r="X665" s="957"/>
      <c r="Y665" s="957"/>
      <c r="Z665" s="957"/>
    </row>
    <row r="666" spans="1:26" ht="14.25" customHeight="1" x14ac:dyDescent="0.25">
      <c r="A666" s="957"/>
      <c r="B666" s="957"/>
      <c r="C666" s="957"/>
      <c r="D666" s="957"/>
      <c r="E666" s="957"/>
      <c r="F666" s="957"/>
      <c r="G666" s="957"/>
      <c r="H666" s="957"/>
      <c r="I666" s="957"/>
      <c r="J666" s="957"/>
      <c r="K666" s="957"/>
      <c r="L666" s="957"/>
      <c r="M666" s="957"/>
      <c r="N666" s="957"/>
      <c r="O666" s="957"/>
      <c r="P666" s="957"/>
      <c r="Q666" s="957"/>
      <c r="R666" s="957"/>
      <c r="S666" s="957"/>
      <c r="T666" s="957"/>
      <c r="U666" s="957"/>
      <c r="V666" s="957"/>
      <c r="W666" s="957"/>
      <c r="X666" s="957"/>
      <c r="Y666" s="957"/>
      <c r="Z666" s="957"/>
    </row>
    <row r="667" spans="1:26" ht="14.25" customHeight="1" x14ac:dyDescent="0.25">
      <c r="A667" s="957"/>
      <c r="B667" s="957"/>
      <c r="C667" s="957"/>
      <c r="D667" s="957"/>
      <c r="E667" s="957"/>
      <c r="F667" s="957"/>
      <c r="G667" s="957"/>
      <c r="H667" s="957"/>
      <c r="I667" s="957"/>
      <c r="J667" s="957"/>
      <c r="K667" s="957"/>
      <c r="L667" s="957"/>
      <c r="M667" s="957"/>
      <c r="N667" s="957"/>
      <c r="O667" s="957"/>
      <c r="P667" s="957"/>
      <c r="Q667" s="957"/>
      <c r="R667" s="957"/>
      <c r="S667" s="957"/>
      <c r="T667" s="957"/>
      <c r="U667" s="957"/>
      <c r="V667" s="957"/>
      <c r="W667" s="957"/>
      <c r="X667" s="957"/>
      <c r="Y667" s="957"/>
      <c r="Z667" s="957"/>
    </row>
    <row r="668" spans="1:26" ht="14.25" customHeight="1" x14ac:dyDescent="0.25">
      <c r="A668" s="957"/>
      <c r="B668" s="957"/>
      <c r="C668" s="957"/>
      <c r="D668" s="957"/>
      <c r="E668" s="957"/>
      <c r="F668" s="957"/>
      <c r="G668" s="957"/>
      <c r="H668" s="957"/>
      <c r="I668" s="957"/>
      <c r="J668" s="957"/>
      <c r="K668" s="957"/>
      <c r="L668" s="957"/>
      <c r="M668" s="957"/>
      <c r="N668" s="957"/>
      <c r="O668" s="957"/>
      <c r="P668" s="957"/>
      <c r="Q668" s="957"/>
      <c r="R668" s="957"/>
      <c r="S668" s="957"/>
      <c r="T668" s="957"/>
      <c r="U668" s="957"/>
      <c r="V668" s="957"/>
      <c r="W668" s="957"/>
      <c r="X668" s="957"/>
      <c r="Y668" s="957"/>
      <c r="Z668" s="957"/>
    </row>
    <row r="669" spans="1:26" ht="14.25" customHeight="1" x14ac:dyDescent="0.25">
      <c r="A669" s="957"/>
      <c r="B669" s="957"/>
      <c r="C669" s="957"/>
      <c r="D669" s="957"/>
      <c r="E669" s="957"/>
      <c r="F669" s="957"/>
      <c r="G669" s="957"/>
      <c r="H669" s="957"/>
      <c r="I669" s="957"/>
      <c r="J669" s="957"/>
      <c r="K669" s="957"/>
      <c r="L669" s="957"/>
      <c r="M669" s="957"/>
      <c r="N669" s="957"/>
      <c r="O669" s="957"/>
      <c r="P669" s="957"/>
      <c r="Q669" s="957"/>
      <c r="R669" s="957"/>
      <c r="S669" s="957"/>
      <c r="T669" s="957"/>
      <c r="U669" s="957"/>
      <c r="V669" s="957"/>
      <c r="W669" s="957"/>
      <c r="X669" s="957"/>
      <c r="Y669" s="957"/>
      <c r="Z669" s="957"/>
    </row>
    <row r="670" spans="1:26" ht="14.25" customHeight="1" x14ac:dyDescent="0.25">
      <c r="A670" s="957"/>
      <c r="B670" s="957"/>
      <c r="C670" s="957"/>
      <c r="D670" s="957"/>
      <c r="E670" s="957"/>
      <c r="F670" s="957"/>
      <c r="G670" s="957"/>
      <c r="H670" s="957"/>
      <c r="I670" s="957"/>
      <c r="J670" s="957"/>
      <c r="K670" s="957"/>
      <c r="L670" s="957"/>
      <c r="M670" s="957"/>
      <c r="N670" s="957"/>
      <c r="O670" s="957"/>
      <c r="P670" s="957"/>
      <c r="Q670" s="957"/>
      <c r="R670" s="957"/>
      <c r="S670" s="957"/>
      <c r="T670" s="957"/>
      <c r="U670" s="957"/>
      <c r="V670" s="957"/>
      <c r="W670" s="957"/>
      <c r="X670" s="957"/>
      <c r="Y670" s="957"/>
      <c r="Z670" s="957"/>
    </row>
    <row r="671" spans="1:26" ht="14.25" customHeight="1" x14ac:dyDescent="0.25">
      <c r="A671" s="957"/>
      <c r="B671" s="957"/>
      <c r="C671" s="957"/>
      <c r="D671" s="957"/>
      <c r="E671" s="957"/>
      <c r="F671" s="957"/>
      <c r="G671" s="957"/>
      <c r="H671" s="957"/>
      <c r="I671" s="957"/>
      <c r="J671" s="957"/>
      <c r="K671" s="957"/>
      <c r="L671" s="957"/>
      <c r="M671" s="957"/>
      <c r="N671" s="957"/>
      <c r="O671" s="957"/>
      <c r="P671" s="957"/>
      <c r="Q671" s="957"/>
      <c r="R671" s="957"/>
      <c r="S671" s="957"/>
      <c r="T671" s="957"/>
      <c r="U671" s="957"/>
      <c r="V671" s="957"/>
      <c r="W671" s="957"/>
      <c r="X671" s="957"/>
      <c r="Y671" s="957"/>
      <c r="Z671" s="957"/>
    </row>
    <row r="672" spans="1:26" ht="14.25" customHeight="1" x14ac:dyDescent="0.25">
      <c r="A672" s="957"/>
      <c r="B672" s="957"/>
      <c r="C672" s="957"/>
      <c r="D672" s="957"/>
      <c r="E672" s="957"/>
      <c r="F672" s="957"/>
      <c r="G672" s="957"/>
      <c r="H672" s="957"/>
      <c r="I672" s="957"/>
      <c r="J672" s="957"/>
      <c r="K672" s="957"/>
      <c r="L672" s="957"/>
      <c r="M672" s="957"/>
      <c r="N672" s="957"/>
      <c r="O672" s="957"/>
      <c r="P672" s="957"/>
      <c r="Q672" s="957"/>
      <c r="R672" s="957"/>
      <c r="S672" s="957"/>
      <c r="T672" s="957"/>
      <c r="U672" s="957"/>
      <c r="V672" s="957"/>
      <c r="W672" s="957"/>
      <c r="X672" s="957"/>
      <c r="Y672" s="957"/>
      <c r="Z672" s="957"/>
    </row>
    <row r="673" spans="1:26" ht="14.25" customHeight="1" x14ac:dyDescent="0.25">
      <c r="A673" s="957"/>
      <c r="B673" s="957"/>
      <c r="C673" s="957"/>
      <c r="D673" s="957"/>
      <c r="E673" s="957"/>
      <c r="F673" s="957"/>
      <c r="G673" s="957"/>
      <c r="H673" s="957"/>
      <c r="I673" s="957"/>
      <c r="J673" s="957"/>
      <c r="K673" s="957"/>
      <c r="L673" s="957"/>
      <c r="M673" s="957"/>
      <c r="N673" s="957"/>
      <c r="O673" s="957"/>
      <c r="P673" s="957"/>
      <c r="Q673" s="957"/>
      <c r="R673" s="957"/>
      <c r="S673" s="957"/>
      <c r="T673" s="957"/>
      <c r="U673" s="957"/>
      <c r="V673" s="957"/>
      <c r="W673" s="957"/>
      <c r="X673" s="957"/>
      <c r="Y673" s="957"/>
      <c r="Z673" s="957"/>
    </row>
    <row r="674" spans="1:26" ht="14.25" customHeight="1" x14ac:dyDescent="0.25">
      <c r="A674" s="957"/>
      <c r="B674" s="957"/>
      <c r="C674" s="957"/>
      <c r="D674" s="957"/>
      <c r="E674" s="957"/>
      <c r="F674" s="957"/>
      <c r="G674" s="957"/>
      <c r="H674" s="957"/>
      <c r="I674" s="957"/>
      <c r="J674" s="957"/>
      <c r="K674" s="957"/>
      <c r="L674" s="957"/>
      <c r="M674" s="957"/>
      <c r="N674" s="957"/>
      <c r="O674" s="957"/>
      <c r="P674" s="957"/>
      <c r="Q674" s="957"/>
      <c r="R674" s="957"/>
      <c r="S674" s="957"/>
      <c r="T674" s="957"/>
      <c r="U674" s="957"/>
      <c r="V674" s="957"/>
      <c r="W674" s="957"/>
      <c r="X674" s="957"/>
      <c r="Y674" s="957"/>
      <c r="Z674" s="957"/>
    </row>
    <row r="675" spans="1:26" ht="14.25" customHeight="1" x14ac:dyDescent="0.25">
      <c r="A675" s="957"/>
      <c r="B675" s="957"/>
      <c r="C675" s="957"/>
      <c r="D675" s="957"/>
      <c r="E675" s="957"/>
      <c r="F675" s="957"/>
      <c r="G675" s="957"/>
      <c r="H675" s="957"/>
      <c r="I675" s="957"/>
      <c r="J675" s="957"/>
      <c r="K675" s="957"/>
      <c r="L675" s="957"/>
      <c r="M675" s="957"/>
      <c r="N675" s="957"/>
      <c r="O675" s="957"/>
      <c r="P675" s="957"/>
      <c r="Q675" s="957"/>
      <c r="R675" s="957"/>
      <c r="S675" s="957"/>
      <c r="T675" s="957"/>
      <c r="U675" s="957"/>
      <c r="V675" s="957"/>
      <c r="W675" s="957"/>
      <c r="X675" s="957"/>
      <c r="Y675" s="957"/>
      <c r="Z675" s="957"/>
    </row>
    <row r="676" spans="1:26" ht="14.25" customHeight="1" x14ac:dyDescent="0.25">
      <c r="A676" s="957"/>
      <c r="B676" s="957"/>
      <c r="C676" s="957"/>
      <c r="D676" s="957"/>
      <c r="E676" s="957"/>
      <c r="F676" s="957"/>
      <c r="G676" s="957"/>
      <c r="H676" s="957"/>
      <c r="I676" s="957"/>
      <c r="J676" s="957"/>
      <c r="K676" s="957"/>
      <c r="L676" s="957"/>
      <c r="M676" s="957"/>
      <c r="N676" s="957"/>
      <c r="O676" s="957"/>
      <c r="P676" s="957"/>
      <c r="Q676" s="957"/>
      <c r="R676" s="957"/>
      <c r="S676" s="957"/>
      <c r="T676" s="957"/>
      <c r="U676" s="957"/>
      <c r="V676" s="957"/>
      <c r="W676" s="957"/>
      <c r="X676" s="957"/>
      <c r="Y676" s="957"/>
      <c r="Z676" s="957"/>
    </row>
    <row r="677" spans="1:26" ht="14.25" customHeight="1" x14ac:dyDescent="0.25">
      <c r="A677" s="957"/>
      <c r="B677" s="957"/>
      <c r="C677" s="957"/>
      <c r="D677" s="957"/>
      <c r="E677" s="957"/>
      <c r="F677" s="957"/>
      <c r="G677" s="957"/>
      <c r="H677" s="957"/>
      <c r="I677" s="957"/>
      <c r="J677" s="957"/>
      <c r="K677" s="957"/>
      <c r="L677" s="957"/>
      <c r="M677" s="957"/>
      <c r="N677" s="957"/>
      <c r="O677" s="957"/>
      <c r="P677" s="957"/>
      <c r="Q677" s="957"/>
      <c r="R677" s="957"/>
      <c r="S677" s="957"/>
      <c r="T677" s="957"/>
      <c r="U677" s="957"/>
      <c r="V677" s="957"/>
      <c r="W677" s="957"/>
      <c r="X677" s="957"/>
      <c r="Y677" s="957"/>
      <c r="Z677" s="957"/>
    </row>
    <row r="678" spans="1:26" ht="14.25" customHeight="1" x14ac:dyDescent="0.25">
      <c r="A678" s="957"/>
      <c r="B678" s="957"/>
      <c r="C678" s="957"/>
      <c r="D678" s="957"/>
      <c r="E678" s="957"/>
      <c r="F678" s="957"/>
      <c r="G678" s="957"/>
      <c r="H678" s="957"/>
      <c r="I678" s="957"/>
      <c r="J678" s="957"/>
      <c r="K678" s="957"/>
      <c r="L678" s="957"/>
      <c r="M678" s="957"/>
      <c r="N678" s="957"/>
      <c r="O678" s="957"/>
      <c r="P678" s="957"/>
      <c r="Q678" s="957"/>
      <c r="R678" s="957"/>
      <c r="S678" s="957"/>
      <c r="T678" s="957"/>
      <c r="U678" s="957"/>
      <c r="V678" s="957"/>
      <c r="W678" s="957"/>
      <c r="X678" s="957"/>
      <c r="Y678" s="957"/>
      <c r="Z678" s="957"/>
    </row>
    <row r="679" spans="1:26" ht="14.25" customHeight="1" x14ac:dyDescent="0.25">
      <c r="A679" s="957"/>
      <c r="B679" s="957"/>
      <c r="C679" s="957"/>
      <c r="D679" s="957"/>
      <c r="E679" s="957"/>
      <c r="F679" s="957"/>
      <c r="G679" s="957"/>
      <c r="H679" s="957"/>
      <c r="I679" s="957"/>
      <c r="J679" s="957"/>
      <c r="K679" s="957"/>
      <c r="L679" s="957"/>
      <c r="M679" s="957"/>
      <c r="N679" s="957"/>
      <c r="O679" s="957"/>
      <c r="P679" s="957"/>
      <c r="Q679" s="957"/>
      <c r="R679" s="957"/>
      <c r="S679" s="957"/>
      <c r="T679" s="957"/>
      <c r="U679" s="957"/>
      <c r="V679" s="957"/>
      <c r="W679" s="957"/>
      <c r="X679" s="957"/>
      <c r="Y679" s="957"/>
      <c r="Z679" s="957"/>
    </row>
    <row r="680" spans="1:26" ht="14.25" customHeight="1" x14ac:dyDescent="0.25">
      <c r="A680" s="957"/>
      <c r="B680" s="957"/>
      <c r="C680" s="957"/>
      <c r="D680" s="957"/>
      <c r="E680" s="957"/>
      <c r="F680" s="957"/>
      <c r="G680" s="957"/>
      <c r="H680" s="957"/>
      <c r="I680" s="957"/>
      <c r="J680" s="957"/>
      <c r="K680" s="957"/>
      <c r="L680" s="957"/>
      <c r="M680" s="957"/>
      <c r="N680" s="957"/>
      <c r="O680" s="957"/>
      <c r="P680" s="957"/>
      <c r="Q680" s="957"/>
      <c r="R680" s="957"/>
      <c r="S680" s="957"/>
      <c r="T680" s="957"/>
      <c r="U680" s="957"/>
      <c r="V680" s="957"/>
      <c r="W680" s="957"/>
      <c r="X680" s="957"/>
      <c r="Y680" s="957"/>
      <c r="Z680" s="957"/>
    </row>
    <row r="681" spans="1:26" ht="14.25" customHeight="1" x14ac:dyDescent="0.25">
      <c r="A681" s="957"/>
      <c r="B681" s="957"/>
      <c r="C681" s="957"/>
      <c r="D681" s="957"/>
      <c r="E681" s="957"/>
      <c r="F681" s="957"/>
      <c r="G681" s="957"/>
      <c r="H681" s="957"/>
      <c r="I681" s="957"/>
      <c r="J681" s="957"/>
      <c r="K681" s="957"/>
      <c r="L681" s="957"/>
      <c r="M681" s="957"/>
      <c r="N681" s="957"/>
      <c r="O681" s="957"/>
      <c r="P681" s="957"/>
      <c r="Q681" s="957"/>
      <c r="R681" s="957"/>
      <c r="S681" s="957"/>
      <c r="T681" s="957"/>
      <c r="U681" s="957"/>
      <c r="V681" s="957"/>
      <c r="W681" s="957"/>
      <c r="X681" s="957"/>
      <c r="Y681" s="957"/>
      <c r="Z681" s="957"/>
    </row>
    <row r="682" spans="1:26" ht="14.25" customHeight="1" x14ac:dyDescent="0.25">
      <c r="A682" s="957"/>
      <c r="B682" s="957"/>
      <c r="C682" s="957"/>
      <c r="D682" s="957"/>
      <c r="E682" s="957"/>
      <c r="F682" s="957"/>
      <c r="G682" s="957"/>
      <c r="H682" s="957"/>
      <c r="I682" s="957"/>
      <c r="J682" s="957"/>
      <c r="K682" s="957"/>
      <c r="L682" s="957"/>
      <c r="M682" s="957"/>
      <c r="N682" s="957"/>
      <c r="O682" s="957"/>
      <c r="P682" s="957"/>
      <c r="Q682" s="957"/>
      <c r="R682" s="957"/>
      <c r="S682" s="957"/>
      <c r="T682" s="957"/>
      <c r="U682" s="957"/>
      <c r="V682" s="957"/>
      <c r="W682" s="957"/>
      <c r="X682" s="957"/>
      <c r="Y682" s="957"/>
      <c r="Z682" s="957"/>
    </row>
    <row r="683" spans="1:26" ht="14.25" customHeight="1" x14ac:dyDescent="0.25">
      <c r="A683" s="957"/>
      <c r="B683" s="957"/>
      <c r="C683" s="957"/>
      <c r="D683" s="957"/>
      <c r="E683" s="957"/>
      <c r="F683" s="957"/>
      <c r="G683" s="957"/>
      <c r="H683" s="957"/>
      <c r="I683" s="957"/>
      <c r="J683" s="957"/>
      <c r="K683" s="957"/>
      <c r="L683" s="957"/>
      <c r="M683" s="957"/>
      <c r="N683" s="957"/>
      <c r="O683" s="957"/>
      <c r="P683" s="957"/>
      <c r="Q683" s="957"/>
      <c r="R683" s="957"/>
      <c r="S683" s="957"/>
      <c r="T683" s="957"/>
      <c r="U683" s="957"/>
      <c r="V683" s="957"/>
      <c r="W683" s="957"/>
      <c r="X683" s="957"/>
      <c r="Y683" s="957"/>
      <c r="Z683" s="957"/>
    </row>
    <row r="684" spans="1:26" ht="14.25" customHeight="1" x14ac:dyDescent="0.25">
      <c r="A684" s="957"/>
      <c r="B684" s="957"/>
      <c r="C684" s="957"/>
      <c r="D684" s="957"/>
      <c r="E684" s="957"/>
      <c r="F684" s="957"/>
      <c r="G684" s="957"/>
      <c r="H684" s="957"/>
      <c r="I684" s="957"/>
      <c r="J684" s="957"/>
      <c r="K684" s="957"/>
      <c r="L684" s="957"/>
      <c r="M684" s="957"/>
      <c r="N684" s="957"/>
      <c r="O684" s="957"/>
      <c r="P684" s="957"/>
      <c r="Q684" s="957"/>
      <c r="R684" s="957"/>
      <c r="S684" s="957"/>
      <c r="T684" s="957"/>
      <c r="U684" s="957"/>
      <c r="V684" s="957"/>
      <c r="W684" s="957"/>
      <c r="X684" s="957"/>
      <c r="Y684" s="957"/>
      <c r="Z684" s="957"/>
    </row>
    <row r="685" spans="1:26" ht="14.25" customHeight="1" x14ac:dyDescent="0.25">
      <c r="A685" s="957"/>
      <c r="B685" s="957"/>
      <c r="C685" s="957"/>
      <c r="D685" s="957"/>
      <c r="E685" s="957"/>
      <c r="F685" s="957"/>
      <c r="G685" s="957"/>
      <c r="H685" s="957"/>
      <c r="I685" s="957"/>
      <c r="J685" s="957"/>
      <c r="K685" s="957"/>
      <c r="L685" s="957"/>
      <c r="M685" s="957"/>
      <c r="N685" s="957"/>
      <c r="O685" s="957"/>
      <c r="P685" s="957"/>
      <c r="Q685" s="957"/>
      <c r="R685" s="957"/>
      <c r="S685" s="957"/>
      <c r="T685" s="957"/>
      <c r="U685" s="957"/>
      <c r="V685" s="957"/>
      <c r="W685" s="957"/>
      <c r="X685" s="957"/>
      <c r="Y685" s="957"/>
      <c r="Z685" s="957"/>
    </row>
    <row r="686" spans="1:26" ht="14.25" customHeight="1" x14ac:dyDescent="0.25">
      <c r="A686" s="957"/>
      <c r="B686" s="957"/>
      <c r="C686" s="957"/>
      <c r="D686" s="957"/>
      <c r="E686" s="957"/>
      <c r="F686" s="957"/>
      <c r="G686" s="957"/>
      <c r="H686" s="957"/>
      <c r="I686" s="957"/>
      <c r="J686" s="957"/>
      <c r="K686" s="957"/>
      <c r="L686" s="957"/>
      <c r="M686" s="957"/>
      <c r="N686" s="957"/>
      <c r="O686" s="957"/>
      <c r="P686" s="957"/>
      <c r="Q686" s="957"/>
      <c r="R686" s="957"/>
      <c r="S686" s="957"/>
      <c r="T686" s="957"/>
      <c r="U686" s="957"/>
      <c r="V686" s="957"/>
      <c r="W686" s="957"/>
      <c r="X686" s="957"/>
      <c r="Y686" s="957"/>
      <c r="Z686" s="957"/>
    </row>
    <row r="687" spans="1:26" ht="14.25" customHeight="1" x14ac:dyDescent="0.25">
      <c r="A687" s="957"/>
      <c r="B687" s="957"/>
      <c r="C687" s="957"/>
      <c r="D687" s="957"/>
      <c r="E687" s="957"/>
      <c r="F687" s="957"/>
      <c r="G687" s="957"/>
      <c r="H687" s="957"/>
      <c r="I687" s="957"/>
      <c r="J687" s="957"/>
      <c r="K687" s="957"/>
      <c r="L687" s="957"/>
      <c r="M687" s="957"/>
      <c r="N687" s="957"/>
      <c r="O687" s="957"/>
      <c r="P687" s="957"/>
      <c r="Q687" s="957"/>
      <c r="R687" s="957"/>
      <c r="S687" s="957"/>
      <c r="T687" s="957"/>
      <c r="U687" s="957"/>
      <c r="V687" s="957"/>
      <c r="W687" s="957"/>
      <c r="X687" s="957"/>
      <c r="Y687" s="957"/>
      <c r="Z687" s="957"/>
    </row>
    <row r="688" spans="1:26" ht="14.25" customHeight="1" x14ac:dyDescent="0.25">
      <c r="A688" s="957"/>
      <c r="B688" s="957"/>
      <c r="C688" s="957"/>
      <c r="D688" s="957"/>
      <c r="E688" s="957"/>
      <c r="F688" s="957"/>
      <c r="G688" s="957"/>
      <c r="H688" s="957"/>
      <c r="I688" s="957"/>
      <c r="J688" s="957"/>
      <c r="K688" s="957"/>
      <c r="L688" s="957"/>
      <c r="M688" s="957"/>
      <c r="N688" s="957"/>
      <c r="O688" s="957"/>
      <c r="P688" s="957"/>
      <c r="Q688" s="957"/>
      <c r="R688" s="957"/>
      <c r="S688" s="957"/>
      <c r="T688" s="957"/>
      <c r="U688" s="957"/>
      <c r="V688" s="957"/>
      <c r="W688" s="957"/>
      <c r="X688" s="957"/>
      <c r="Y688" s="957"/>
      <c r="Z688" s="957"/>
    </row>
    <row r="689" spans="1:26" ht="14.25" customHeight="1" x14ac:dyDescent="0.25">
      <c r="A689" s="957"/>
      <c r="B689" s="957"/>
      <c r="C689" s="957"/>
      <c r="D689" s="957"/>
      <c r="E689" s="957"/>
      <c r="F689" s="957"/>
      <c r="G689" s="957"/>
      <c r="H689" s="957"/>
      <c r="I689" s="957"/>
      <c r="J689" s="957"/>
      <c r="K689" s="957"/>
      <c r="L689" s="957"/>
      <c r="M689" s="957"/>
      <c r="N689" s="957"/>
      <c r="O689" s="957"/>
      <c r="P689" s="957"/>
      <c r="Q689" s="957"/>
      <c r="R689" s="957"/>
      <c r="S689" s="957"/>
      <c r="T689" s="957"/>
      <c r="U689" s="957"/>
      <c r="V689" s="957"/>
      <c r="W689" s="957"/>
      <c r="X689" s="957"/>
      <c r="Y689" s="957"/>
      <c r="Z689" s="957"/>
    </row>
    <row r="690" spans="1:26" ht="14.25" customHeight="1" x14ac:dyDescent="0.25">
      <c r="A690" s="957"/>
      <c r="B690" s="957"/>
      <c r="C690" s="957"/>
      <c r="D690" s="957"/>
      <c r="E690" s="957"/>
      <c r="F690" s="957"/>
      <c r="G690" s="957"/>
      <c r="H690" s="957"/>
      <c r="I690" s="957"/>
      <c r="J690" s="957"/>
      <c r="K690" s="957"/>
      <c r="L690" s="957"/>
      <c r="M690" s="957"/>
      <c r="N690" s="957"/>
      <c r="O690" s="957"/>
      <c r="P690" s="957"/>
      <c r="Q690" s="957"/>
      <c r="R690" s="957"/>
      <c r="S690" s="957"/>
      <c r="T690" s="957"/>
      <c r="U690" s="957"/>
      <c r="V690" s="957"/>
      <c r="W690" s="957"/>
      <c r="X690" s="957"/>
      <c r="Y690" s="957"/>
      <c r="Z690" s="957"/>
    </row>
    <row r="691" spans="1:26" ht="14.25" customHeight="1" x14ac:dyDescent="0.25">
      <c r="A691" s="957"/>
      <c r="B691" s="957"/>
      <c r="C691" s="957"/>
      <c r="D691" s="957"/>
      <c r="E691" s="957"/>
      <c r="F691" s="957"/>
      <c r="G691" s="957"/>
      <c r="H691" s="957"/>
      <c r="I691" s="957"/>
      <c r="J691" s="957"/>
      <c r="K691" s="957"/>
      <c r="L691" s="957"/>
      <c r="M691" s="957"/>
      <c r="N691" s="957"/>
      <c r="O691" s="957"/>
      <c r="P691" s="957"/>
      <c r="Q691" s="957"/>
      <c r="R691" s="957"/>
      <c r="S691" s="957"/>
      <c r="T691" s="957"/>
      <c r="U691" s="957"/>
      <c r="V691" s="957"/>
      <c r="W691" s="957"/>
      <c r="X691" s="957"/>
      <c r="Y691" s="957"/>
      <c r="Z691" s="957"/>
    </row>
    <row r="692" spans="1:26" ht="14.25" customHeight="1" x14ac:dyDescent="0.25">
      <c r="A692" s="957"/>
      <c r="B692" s="957"/>
      <c r="C692" s="957"/>
      <c r="D692" s="957"/>
      <c r="E692" s="957"/>
      <c r="F692" s="957"/>
      <c r="G692" s="957"/>
      <c r="H692" s="957"/>
      <c r="I692" s="957"/>
      <c r="J692" s="957"/>
      <c r="K692" s="957"/>
      <c r="L692" s="957"/>
      <c r="M692" s="957"/>
      <c r="N692" s="957"/>
      <c r="O692" s="957"/>
      <c r="P692" s="957"/>
      <c r="Q692" s="957"/>
      <c r="R692" s="957"/>
      <c r="S692" s="957"/>
      <c r="T692" s="957"/>
      <c r="U692" s="957"/>
      <c r="V692" s="957"/>
      <c r="W692" s="957"/>
      <c r="X692" s="957"/>
      <c r="Y692" s="957"/>
      <c r="Z692" s="957"/>
    </row>
    <row r="693" spans="1:26" ht="14.25" customHeight="1" x14ac:dyDescent="0.25">
      <c r="A693" s="957"/>
      <c r="B693" s="957"/>
      <c r="C693" s="957"/>
      <c r="D693" s="957"/>
      <c r="E693" s="957"/>
      <c r="F693" s="957"/>
      <c r="G693" s="957"/>
      <c r="H693" s="957"/>
      <c r="I693" s="957"/>
      <c r="J693" s="957"/>
      <c r="K693" s="957"/>
      <c r="L693" s="957"/>
      <c r="M693" s="957"/>
      <c r="N693" s="957"/>
      <c r="O693" s="957"/>
      <c r="P693" s="957"/>
      <c r="Q693" s="957"/>
      <c r="R693" s="957"/>
      <c r="S693" s="957"/>
      <c r="T693" s="957"/>
      <c r="U693" s="957"/>
      <c r="V693" s="957"/>
      <c r="W693" s="957"/>
      <c r="X693" s="957"/>
      <c r="Y693" s="957"/>
      <c r="Z693" s="957"/>
    </row>
    <row r="694" spans="1:26" ht="14.25" customHeight="1" x14ac:dyDescent="0.25">
      <c r="A694" s="957"/>
      <c r="B694" s="957"/>
      <c r="C694" s="957"/>
      <c r="D694" s="957"/>
      <c r="E694" s="957"/>
      <c r="F694" s="957"/>
      <c r="G694" s="957"/>
      <c r="H694" s="957"/>
      <c r="I694" s="957"/>
      <c r="J694" s="957"/>
      <c r="K694" s="957"/>
      <c r="L694" s="957"/>
      <c r="M694" s="957"/>
      <c r="N694" s="957"/>
      <c r="O694" s="957"/>
      <c r="P694" s="957"/>
      <c r="Q694" s="957"/>
      <c r="R694" s="957"/>
      <c r="S694" s="957"/>
      <c r="T694" s="957"/>
      <c r="U694" s="957"/>
      <c r="V694" s="957"/>
      <c r="W694" s="957"/>
      <c r="X694" s="957"/>
      <c r="Y694" s="957"/>
      <c r="Z694" s="957"/>
    </row>
    <row r="695" spans="1:26" ht="14.25" customHeight="1" x14ac:dyDescent="0.25">
      <c r="A695" s="957"/>
      <c r="B695" s="957"/>
      <c r="C695" s="957"/>
      <c r="D695" s="957"/>
      <c r="E695" s="957"/>
      <c r="F695" s="957"/>
      <c r="G695" s="957"/>
      <c r="H695" s="957"/>
      <c r="I695" s="957"/>
      <c r="J695" s="957"/>
      <c r="K695" s="957"/>
      <c r="L695" s="957"/>
      <c r="M695" s="957"/>
      <c r="N695" s="957"/>
      <c r="O695" s="957"/>
      <c r="P695" s="957"/>
      <c r="Q695" s="957"/>
      <c r="R695" s="957"/>
      <c r="S695" s="957"/>
      <c r="T695" s="957"/>
      <c r="U695" s="957"/>
      <c r="V695" s="957"/>
      <c r="W695" s="957"/>
      <c r="X695" s="957"/>
      <c r="Y695" s="957"/>
      <c r="Z695" s="957"/>
    </row>
    <row r="696" spans="1:26" ht="14.25" customHeight="1" x14ac:dyDescent="0.25">
      <c r="A696" s="957"/>
      <c r="B696" s="957"/>
      <c r="C696" s="957"/>
      <c r="D696" s="957"/>
      <c r="E696" s="957"/>
      <c r="F696" s="957"/>
      <c r="G696" s="957"/>
      <c r="H696" s="957"/>
      <c r="I696" s="957"/>
      <c r="J696" s="957"/>
      <c r="K696" s="957"/>
      <c r="L696" s="957"/>
      <c r="M696" s="957"/>
      <c r="N696" s="957"/>
      <c r="O696" s="957"/>
      <c r="P696" s="957"/>
      <c r="Q696" s="957"/>
      <c r="R696" s="957"/>
      <c r="S696" s="957"/>
      <c r="T696" s="957"/>
      <c r="U696" s="957"/>
      <c r="V696" s="957"/>
      <c r="W696" s="957"/>
      <c r="X696" s="957"/>
      <c r="Y696" s="957"/>
      <c r="Z696" s="957"/>
    </row>
    <row r="697" spans="1:26" ht="14.25" customHeight="1" x14ac:dyDescent="0.25">
      <c r="A697" s="957"/>
      <c r="B697" s="957"/>
      <c r="C697" s="957"/>
      <c r="D697" s="957"/>
      <c r="E697" s="957"/>
      <c r="F697" s="957"/>
      <c r="G697" s="957"/>
      <c r="H697" s="957"/>
      <c r="I697" s="957"/>
      <c r="J697" s="957"/>
      <c r="K697" s="957"/>
      <c r="L697" s="957"/>
      <c r="M697" s="957"/>
      <c r="N697" s="957"/>
      <c r="O697" s="957"/>
      <c r="P697" s="957"/>
      <c r="Q697" s="957"/>
      <c r="R697" s="957"/>
      <c r="S697" s="957"/>
      <c r="T697" s="957"/>
      <c r="U697" s="957"/>
      <c r="V697" s="957"/>
      <c r="W697" s="957"/>
      <c r="X697" s="957"/>
      <c r="Y697" s="957"/>
      <c r="Z697" s="957"/>
    </row>
    <row r="698" spans="1:26" ht="14.25" customHeight="1" x14ac:dyDescent="0.25">
      <c r="A698" s="957"/>
      <c r="B698" s="957"/>
      <c r="C698" s="957"/>
      <c r="D698" s="957"/>
      <c r="E698" s="957"/>
      <c r="F698" s="957"/>
      <c r="G698" s="957"/>
      <c r="H698" s="957"/>
      <c r="I698" s="957"/>
      <c r="J698" s="957"/>
      <c r="K698" s="957"/>
      <c r="L698" s="957"/>
      <c r="M698" s="957"/>
      <c r="N698" s="957"/>
      <c r="O698" s="957"/>
      <c r="P698" s="957"/>
      <c r="Q698" s="957"/>
      <c r="R698" s="957"/>
      <c r="S698" s="957"/>
      <c r="T698" s="957"/>
      <c r="U698" s="957"/>
      <c r="V698" s="957"/>
      <c r="W698" s="957"/>
      <c r="X698" s="957"/>
      <c r="Y698" s="957"/>
      <c r="Z698" s="957"/>
    </row>
    <row r="699" spans="1:26" ht="14.25" customHeight="1" x14ac:dyDescent="0.25">
      <c r="A699" s="957"/>
      <c r="B699" s="957"/>
      <c r="C699" s="957"/>
      <c r="D699" s="957"/>
      <c r="E699" s="957"/>
      <c r="F699" s="957"/>
      <c r="G699" s="957"/>
      <c r="H699" s="957"/>
      <c r="I699" s="957"/>
      <c r="J699" s="957"/>
      <c r="K699" s="957"/>
      <c r="L699" s="957"/>
      <c r="M699" s="957"/>
      <c r="N699" s="957"/>
      <c r="O699" s="957"/>
      <c r="P699" s="957"/>
      <c r="Q699" s="957"/>
      <c r="R699" s="957"/>
      <c r="S699" s="957"/>
      <c r="T699" s="957"/>
      <c r="U699" s="957"/>
      <c r="V699" s="957"/>
      <c r="W699" s="957"/>
      <c r="X699" s="957"/>
      <c r="Y699" s="957"/>
      <c r="Z699" s="957"/>
    </row>
    <row r="700" spans="1:26" ht="14.25" customHeight="1" x14ac:dyDescent="0.25">
      <c r="A700" s="957"/>
      <c r="B700" s="957"/>
      <c r="C700" s="957"/>
      <c r="D700" s="957"/>
      <c r="E700" s="957"/>
      <c r="F700" s="957"/>
      <c r="G700" s="957"/>
      <c r="H700" s="957"/>
      <c r="I700" s="957"/>
      <c r="J700" s="957"/>
      <c r="K700" s="957"/>
      <c r="L700" s="957"/>
      <c r="M700" s="957"/>
      <c r="N700" s="957"/>
      <c r="O700" s="957"/>
      <c r="P700" s="957"/>
      <c r="Q700" s="957"/>
      <c r="R700" s="957"/>
      <c r="S700" s="957"/>
      <c r="T700" s="957"/>
      <c r="U700" s="957"/>
      <c r="V700" s="957"/>
      <c r="W700" s="957"/>
      <c r="X700" s="957"/>
      <c r="Y700" s="957"/>
      <c r="Z700" s="957"/>
    </row>
    <row r="701" spans="1:26" ht="14.25" customHeight="1" x14ac:dyDescent="0.25">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row>
    <row r="702" spans="1:26" ht="14.25" customHeight="1" x14ac:dyDescent="0.25">
      <c r="A702" s="957"/>
      <c r="B702" s="957"/>
      <c r="C702" s="957"/>
      <c r="D702" s="957"/>
      <c r="E702" s="957"/>
      <c r="F702" s="957"/>
      <c r="G702" s="957"/>
      <c r="H702" s="957"/>
      <c r="I702" s="957"/>
      <c r="J702" s="957"/>
      <c r="K702" s="957"/>
      <c r="L702" s="957"/>
      <c r="M702" s="957"/>
      <c r="N702" s="957"/>
      <c r="O702" s="957"/>
      <c r="P702" s="957"/>
      <c r="Q702" s="957"/>
      <c r="R702" s="957"/>
      <c r="S702" s="957"/>
      <c r="T702" s="957"/>
      <c r="U702" s="957"/>
      <c r="V702" s="957"/>
      <c r="W702" s="957"/>
      <c r="X702" s="957"/>
      <c r="Y702" s="957"/>
      <c r="Z702" s="957"/>
    </row>
    <row r="703" spans="1:26" ht="14.25" customHeight="1" x14ac:dyDescent="0.25">
      <c r="A703" s="957"/>
      <c r="B703" s="957"/>
      <c r="C703" s="957"/>
      <c r="D703" s="957"/>
      <c r="E703" s="957"/>
      <c r="F703" s="957"/>
      <c r="G703" s="957"/>
      <c r="H703" s="957"/>
      <c r="I703" s="957"/>
      <c r="J703" s="957"/>
      <c r="K703" s="957"/>
      <c r="L703" s="957"/>
      <c r="M703" s="957"/>
      <c r="N703" s="957"/>
      <c r="O703" s="957"/>
      <c r="P703" s="957"/>
      <c r="Q703" s="957"/>
      <c r="R703" s="957"/>
      <c r="S703" s="957"/>
      <c r="T703" s="957"/>
      <c r="U703" s="957"/>
      <c r="V703" s="957"/>
      <c r="W703" s="957"/>
      <c r="X703" s="957"/>
      <c r="Y703" s="957"/>
      <c r="Z703" s="957"/>
    </row>
    <row r="704" spans="1:26" ht="14.25" customHeight="1" x14ac:dyDescent="0.25">
      <c r="A704" s="957"/>
      <c r="B704" s="957"/>
      <c r="C704" s="957"/>
      <c r="D704" s="957"/>
      <c r="E704" s="957"/>
      <c r="F704" s="957"/>
      <c r="G704" s="957"/>
      <c r="H704" s="957"/>
      <c r="I704" s="957"/>
      <c r="J704" s="957"/>
      <c r="K704" s="957"/>
      <c r="L704" s="957"/>
      <c r="M704" s="957"/>
      <c r="N704" s="957"/>
      <c r="O704" s="957"/>
      <c r="P704" s="957"/>
      <c r="Q704" s="957"/>
      <c r="R704" s="957"/>
      <c r="S704" s="957"/>
      <c r="T704" s="957"/>
      <c r="U704" s="957"/>
      <c r="V704" s="957"/>
      <c r="W704" s="957"/>
      <c r="X704" s="957"/>
      <c r="Y704" s="957"/>
      <c r="Z704" s="957"/>
    </row>
    <row r="705" spans="1:26" ht="14.25" customHeight="1" x14ac:dyDescent="0.25">
      <c r="A705" s="957"/>
      <c r="B705" s="957"/>
      <c r="C705" s="957"/>
      <c r="D705" s="957"/>
      <c r="E705" s="957"/>
      <c r="F705" s="957"/>
      <c r="G705" s="957"/>
      <c r="H705" s="957"/>
      <c r="I705" s="957"/>
      <c r="J705" s="957"/>
      <c r="K705" s="957"/>
      <c r="L705" s="957"/>
      <c r="M705" s="957"/>
      <c r="N705" s="957"/>
      <c r="O705" s="957"/>
      <c r="P705" s="957"/>
      <c r="Q705" s="957"/>
      <c r="R705" s="957"/>
      <c r="S705" s="957"/>
      <c r="T705" s="957"/>
      <c r="U705" s="957"/>
      <c r="V705" s="957"/>
      <c r="W705" s="957"/>
      <c r="X705" s="957"/>
      <c r="Y705" s="957"/>
      <c r="Z705" s="957"/>
    </row>
    <row r="706" spans="1:26" ht="14.25" customHeight="1" x14ac:dyDescent="0.25">
      <c r="A706" s="957"/>
      <c r="B706" s="957"/>
      <c r="C706" s="957"/>
      <c r="D706" s="957"/>
      <c r="E706" s="957"/>
      <c r="F706" s="957"/>
      <c r="G706" s="957"/>
      <c r="H706" s="957"/>
      <c r="I706" s="957"/>
      <c r="J706" s="957"/>
      <c r="K706" s="957"/>
      <c r="L706" s="957"/>
      <c r="M706" s="957"/>
      <c r="N706" s="957"/>
      <c r="O706" s="957"/>
      <c r="P706" s="957"/>
      <c r="Q706" s="957"/>
      <c r="R706" s="957"/>
      <c r="S706" s="957"/>
      <c r="T706" s="957"/>
      <c r="U706" s="957"/>
      <c r="V706" s="957"/>
      <c r="W706" s="957"/>
      <c r="X706" s="957"/>
      <c r="Y706" s="957"/>
      <c r="Z706" s="957"/>
    </row>
    <row r="707" spans="1:26" ht="14.25" customHeight="1" x14ac:dyDescent="0.25">
      <c r="A707" s="957"/>
      <c r="B707" s="957"/>
      <c r="C707" s="957"/>
      <c r="D707" s="957"/>
      <c r="E707" s="957"/>
      <c r="F707" s="957"/>
      <c r="G707" s="957"/>
      <c r="H707" s="957"/>
      <c r="I707" s="957"/>
      <c r="J707" s="957"/>
      <c r="K707" s="957"/>
      <c r="L707" s="957"/>
      <c r="M707" s="957"/>
      <c r="N707" s="957"/>
      <c r="O707" s="957"/>
      <c r="P707" s="957"/>
      <c r="Q707" s="957"/>
      <c r="R707" s="957"/>
      <c r="S707" s="957"/>
      <c r="T707" s="957"/>
      <c r="U707" s="957"/>
      <c r="V707" s="957"/>
      <c r="W707" s="957"/>
      <c r="X707" s="957"/>
      <c r="Y707" s="957"/>
      <c r="Z707" s="957"/>
    </row>
    <row r="708" spans="1:26" ht="14.25" customHeight="1" x14ac:dyDescent="0.25">
      <c r="A708" s="957"/>
      <c r="B708" s="957"/>
      <c r="C708" s="957"/>
      <c r="D708" s="957"/>
      <c r="E708" s="957"/>
      <c r="F708" s="957"/>
      <c r="G708" s="957"/>
      <c r="H708" s="957"/>
      <c r="I708" s="957"/>
      <c r="J708" s="957"/>
      <c r="K708" s="957"/>
      <c r="L708" s="957"/>
      <c r="M708" s="957"/>
      <c r="N708" s="957"/>
      <c r="O708" s="957"/>
      <c r="P708" s="957"/>
      <c r="Q708" s="957"/>
      <c r="R708" s="957"/>
      <c r="S708" s="957"/>
      <c r="T708" s="957"/>
      <c r="U708" s="957"/>
      <c r="V708" s="957"/>
      <c r="W708" s="957"/>
      <c r="X708" s="957"/>
      <c r="Y708" s="957"/>
      <c r="Z708" s="957"/>
    </row>
    <row r="709" spans="1:26" ht="14.25" customHeight="1" x14ac:dyDescent="0.25">
      <c r="A709" s="957"/>
      <c r="B709" s="957"/>
      <c r="C709" s="957"/>
      <c r="D709" s="957"/>
      <c r="E709" s="957"/>
      <c r="F709" s="957"/>
      <c r="G709" s="957"/>
      <c r="H709" s="957"/>
      <c r="I709" s="957"/>
      <c r="J709" s="957"/>
      <c r="K709" s="957"/>
      <c r="L709" s="957"/>
      <c r="M709" s="957"/>
      <c r="N709" s="957"/>
      <c r="O709" s="957"/>
      <c r="P709" s="957"/>
      <c r="Q709" s="957"/>
      <c r="R709" s="957"/>
      <c r="S709" s="957"/>
      <c r="T709" s="957"/>
      <c r="U709" s="957"/>
      <c r="V709" s="957"/>
      <c r="W709" s="957"/>
      <c r="X709" s="957"/>
      <c r="Y709" s="957"/>
      <c r="Z709" s="957"/>
    </row>
    <row r="710" spans="1:26" ht="14.25" customHeight="1" x14ac:dyDescent="0.25">
      <c r="A710" s="957"/>
      <c r="B710" s="957"/>
      <c r="C710" s="957"/>
      <c r="D710" s="957"/>
      <c r="E710" s="957"/>
      <c r="F710" s="957"/>
      <c r="G710" s="957"/>
      <c r="H710" s="957"/>
      <c r="I710" s="957"/>
      <c r="J710" s="957"/>
      <c r="K710" s="957"/>
      <c r="L710" s="957"/>
      <c r="M710" s="957"/>
      <c r="N710" s="957"/>
      <c r="O710" s="957"/>
      <c r="P710" s="957"/>
      <c r="Q710" s="957"/>
      <c r="R710" s="957"/>
      <c r="S710" s="957"/>
      <c r="T710" s="957"/>
      <c r="U710" s="957"/>
      <c r="V710" s="957"/>
      <c r="W710" s="957"/>
      <c r="X710" s="957"/>
      <c r="Y710" s="957"/>
      <c r="Z710" s="957"/>
    </row>
    <row r="711" spans="1:26" ht="14.25" customHeight="1" x14ac:dyDescent="0.25">
      <c r="A711" s="957"/>
      <c r="B711" s="957"/>
      <c r="C711" s="957"/>
      <c r="D711" s="957"/>
      <c r="E711" s="957"/>
      <c r="F711" s="957"/>
      <c r="G711" s="957"/>
      <c r="H711" s="957"/>
      <c r="I711" s="957"/>
      <c r="J711" s="957"/>
      <c r="K711" s="957"/>
      <c r="L711" s="957"/>
      <c r="M711" s="957"/>
      <c r="N711" s="957"/>
      <c r="O711" s="957"/>
      <c r="P711" s="957"/>
      <c r="Q711" s="957"/>
      <c r="R711" s="957"/>
      <c r="S711" s="957"/>
      <c r="T711" s="957"/>
      <c r="U711" s="957"/>
      <c r="V711" s="957"/>
      <c r="W711" s="957"/>
      <c r="X711" s="957"/>
      <c r="Y711" s="957"/>
      <c r="Z711" s="957"/>
    </row>
    <row r="712" spans="1:26" ht="14.25" customHeight="1" x14ac:dyDescent="0.25">
      <c r="A712" s="957"/>
      <c r="B712" s="957"/>
      <c r="C712" s="957"/>
      <c r="D712" s="957"/>
      <c r="E712" s="957"/>
      <c r="F712" s="957"/>
      <c r="G712" s="957"/>
      <c r="H712" s="957"/>
      <c r="I712" s="957"/>
      <c r="J712" s="957"/>
      <c r="K712" s="957"/>
      <c r="L712" s="957"/>
      <c r="M712" s="957"/>
      <c r="N712" s="957"/>
      <c r="O712" s="957"/>
      <c r="P712" s="957"/>
      <c r="Q712" s="957"/>
      <c r="R712" s="957"/>
      <c r="S712" s="957"/>
      <c r="T712" s="957"/>
      <c r="U712" s="957"/>
      <c r="V712" s="957"/>
      <c r="W712" s="957"/>
      <c r="X712" s="957"/>
      <c r="Y712" s="957"/>
      <c r="Z712" s="957"/>
    </row>
    <row r="713" spans="1:26" ht="14.25" customHeight="1" x14ac:dyDescent="0.25">
      <c r="A713" s="957"/>
      <c r="B713" s="957"/>
      <c r="C713" s="957"/>
      <c r="D713" s="957"/>
      <c r="E713" s="957"/>
      <c r="F713" s="957"/>
      <c r="G713" s="957"/>
      <c r="H713" s="957"/>
      <c r="I713" s="957"/>
      <c r="J713" s="957"/>
      <c r="K713" s="957"/>
      <c r="L713" s="957"/>
      <c r="M713" s="957"/>
      <c r="N713" s="957"/>
      <c r="O713" s="957"/>
      <c r="P713" s="957"/>
      <c r="Q713" s="957"/>
      <c r="R713" s="957"/>
      <c r="S713" s="957"/>
      <c r="T713" s="957"/>
      <c r="U713" s="957"/>
      <c r="V713" s="957"/>
      <c r="W713" s="957"/>
      <c r="X713" s="957"/>
      <c r="Y713" s="957"/>
      <c r="Z713" s="957"/>
    </row>
    <row r="714" spans="1:26" ht="14.25" customHeight="1" x14ac:dyDescent="0.25">
      <c r="A714" s="957"/>
      <c r="B714" s="957"/>
      <c r="C714" s="957"/>
      <c r="D714" s="957"/>
      <c r="E714" s="957"/>
      <c r="F714" s="957"/>
      <c r="G714" s="957"/>
      <c r="H714" s="957"/>
      <c r="I714" s="957"/>
      <c r="J714" s="957"/>
      <c r="K714" s="957"/>
      <c r="L714" s="957"/>
      <c r="M714" s="957"/>
      <c r="N714" s="957"/>
      <c r="O714" s="957"/>
      <c r="P714" s="957"/>
      <c r="Q714" s="957"/>
      <c r="R714" s="957"/>
      <c r="S714" s="957"/>
      <c r="T714" s="957"/>
      <c r="U714" s="957"/>
      <c r="V714" s="957"/>
      <c r="W714" s="957"/>
      <c r="X714" s="957"/>
      <c r="Y714" s="957"/>
      <c r="Z714" s="957"/>
    </row>
    <row r="715" spans="1:26" ht="14.25" customHeight="1" x14ac:dyDescent="0.25">
      <c r="A715" s="957"/>
      <c r="B715" s="957"/>
      <c r="C715" s="957"/>
      <c r="D715" s="957"/>
      <c r="E715" s="957"/>
      <c r="F715" s="957"/>
      <c r="G715" s="957"/>
      <c r="H715" s="957"/>
      <c r="I715" s="957"/>
      <c r="J715" s="957"/>
      <c r="K715" s="957"/>
      <c r="L715" s="957"/>
      <c r="M715" s="957"/>
      <c r="N715" s="957"/>
      <c r="O715" s="957"/>
      <c r="P715" s="957"/>
      <c r="Q715" s="957"/>
      <c r="R715" s="957"/>
      <c r="S715" s="957"/>
      <c r="T715" s="957"/>
      <c r="U715" s="957"/>
      <c r="V715" s="957"/>
      <c r="W715" s="957"/>
      <c r="X715" s="957"/>
      <c r="Y715" s="957"/>
      <c r="Z715" s="957"/>
    </row>
    <row r="716" spans="1:26" ht="14.25" customHeight="1" x14ac:dyDescent="0.25">
      <c r="A716" s="957"/>
      <c r="B716" s="957"/>
      <c r="C716" s="957"/>
      <c r="D716" s="957"/>
      <c r="E716" s="957"/>
      <c r="F716" s="957"/>
      <c r="G716" s="957"/>
      <c r="H716" s="957"/>
      <c r="I716" s="957"/>
      <c r="J716" s="957"/>
      <c r="K716" s="957"/>
      <c r="L716" s="957"/>
      <c r="M716" s="957"/>
      <c r="N716" s="957"/>
      <c r="O716" s="957"/>
      <c r="P716" s="957"/>
      <c r="Q716" s="957"/>
      <c r="R716" s="957"/>
      <c r="S716" s="957"/>
      <c r="T716" s="957"/>
      <c r="U716" s="957"/>
      <c r="V716" s="957"/>
      <c r="W716" s="957"/>
      <c r="X716" s="957"/>
      <c r="Y716" s="957"/>
      <c r="Z716" s="957"/>
    </row>
    <row r="717" spans="1:26" ht="14.25" customHeight="1" x14ac:dyDescent="0.25">
      <c r="A717" s="957"/>
      <c r="B717" s="957"/>
      <c r="C717" s="957"/>
      <c r="D717" s="957"/>
      <c r="E717" s="957"/>
      <c r="F717" s="957"/>
      <c r="G717" s="957"/>
      <c r="H717" s="957"/>
      <c r="I717" s="957"/>
      <c r="J717" s="957"/>
      <c r="K717" s="957"/>
      <c r="L717" s="957"/>
      <c r="M717" s="957"/>
      <c r="N717" s="957"/>
      <c r="O717" s="957"/>
      <c r="P717" s="957"/>
      <c r="Q717" s="957"/>
      <c r="R717" s="957"/>
      <c r="S717" s="957"/>
      <c r="T717" s="957"/>
      <c r="U717" s="957"/>
      <c r="V717" s="957"/>
      <c r="W717" s="957"/>
      <c r="X717" s="957"/>
      <c r="Y717" s="957"/>
      <c r="Z717" s="957"/>
    </row>
    <row r="718" spans="1:26" ht="14.25" customHeight="1" x14ac:dyDescent="0.25">
      <c r="A718" s="957"/>
      <c r="B718" s="957"/>
      <c r="C718" s="957"/>
      <c r="D718" s="957"/>
      <c r="E718" s="957"/>
      <c r="F718" s="957"/>
      <c r="G718" s="957"/>
      <c r="H718" s="957"/>
      <c r="I718" s="957"/>
      <c r="J718" s="957"/>
      <c r="K718" s="957"/>
      <c r="L718" s="957"/>
      <c r="M718" s="957"/>
      <c r="N718" s="957"/>
      <c r="O718" s="957"/>
      <c r="P718" s="957"/>
      <c r="Q718" s="957"/>
      <c r="R718" s="957"/>
      <c r="S718" s="957"/>
      <c r="T718" s="957"/>
      <c r="U718" s="957"/>
      <c r="V718" s="957"/>
      <c r="W718" s="957"/>
      <c r="X718" s="957"/>
      <c r="Y718" s="957"/>
      <c r="Z718" s="957"/>
    </row>
    <row r="719" spans="1:26" ht="14.25" customHeight="1" x14ac:dyDescent="0.25">
      <c r="A719" s="957"/>
      <c r="B719" s="957"/>
      <c r="C719" s="957"/>
      <c r="D719" s="957"/>
      <c r="E719" s="957"/>
      <c r="F719" s="957"/>
      <c r="G719" s="957"/>
      <c r="H719" s="957"/>
      <c r="I719" s="957"/>
      <c r="J719" s="957"/>
      <c r="K719" s="957"/>
      <c r="L719" s="957"/>
      <c r="M719" s="957"/>
      <c r="N719" s="957"/>
      <c r="O719" s="957"/>
      <c r="P719" s="957"/>
      <c r="Q719" s="957"/>
      <c r="R719" s="957"/>
      <c r="S719" s="957"/>
      <c r="T719" s="957"/>
      <c r="U719" s="957"/>
      <c r="V719" s="957"/>
      <c r="W719" s="957"/>
      <c r="X719" s="957"/>
      <c r="Y719" s="957"/>
      <c r="Z719" s="957"/>
    </row>
    <row r="720" spans="1:26" ht="14.25" customHeight="1" x14ac:dyDescent="0.25">
      <c r="A720" s="957"/>
      <c r="B720" s="957"/>
      <c r="C720" s="957"/>
      <c r="D720" s="957"/>
      <c r="E720" s="957"/>
      <c r="F720" s="957"/>
      <c r="G720" s="957"/>
      <c r="H720" s="957"/>
      <c r="I720" s="957"/>
      <c r="J720" s="957"/>
      <c r="K720" s="957"/>
      <c r="L720" s="957"/>
      <c r="M720" s="957"/>
      <c r="N720" s="957"/>
      <c r="O720" s="957"/>
      <c r="P720" s="957"/>
      <c r="Q720" s="957"/>
      <c r="R720" s="957"/>
      <c r="S720" s="957"/>
      <c r="T720" s="957"/>
      <c r="U720" s="957"/>
      <c r="V720" s="957"/>
      <c r="W720" s="957"/>
      <c r="X720" s="957"/>
      <c r="Y720" s="957"/>
      <c r="Z720" s="957"/>
    </row>
    <row r="721" spans="1:26" ht="14.25" customHeight="1" x14ac:dyDescent="0.25">
      <c r="A721" s="957"/>
      <c r="B721" s="957"/>
      <c r="C721" s="957"/>
      <c r="D721" s="957"/>
      <c r="E721" s="957"/>
      <c r="F721" s="957"/>
      <c r="G721" s="957"/>
      <c r="H721" s="957"/>
      <c r="I721" s="957"/>
      <c r="J721" s="957"/>
      <c r="K721" s="957"/>
      <c r="L721" s="957"/>
      <c r="M721" s="957"/>
      <c r="N721" s="957"/>
      <c r="O721" s="957"/>
      <c r="P721" s="957"/>
      <c r="Q721" s="957"/>
      <c r="R721" s="957"/>
      <c r="S721" s="957"/>
      <c r="T721" s="957"/>
      <c r="U721" s="957"/>
      <c r="V721" s="957"/>
      <c r="W721" s="957"/>
      <c r="X721" s="957"/>
      <c r="Y721" s="957"/>
      <c r="Z721" s="957"/>
    </row>
    <row r="722" spans="1:26" ht="14.25" customHeight="1" x14ac:dyDescent="0.25">
      <c r="A722" s="957"/>
      <c r="B722" s="957"/>
      <c r="C722" s="957"/>
      <c r="D722" s="957"/>
      <c r="E722" s="957"/>
      <c r="F722" s="957"/>
      <c r="G722" s="957"/>
      <c r="H722" s="957"/>
      <c r="I722" s="957"/>
      <c r="J722" s="957"/>
      <c r="K722" s="957"/>
      <c r="L722" s="957"/>
      <c r="M722" s="957"/>
      <c r="N722" s="957"/>
      <c r="O722" s="957"/>
      <c r="P722" s="957"/>
      <c r="Q722" s="957"/>
      <c r="R722" s="957"/>
      <c r="S722" s="957"/>
      <c r="T722" s="957"/>
      <c r="U722" s="957"/>
      <c r="V722" s="957"/>
      <c r="W722" s="957"/>
      <c r="X722" s="957"/>
      <c r="Y722" s="957"/>
      <c r="Z722" s="957"/>
    </row>
    <row r="723" spans="1:26" ht="14.25" customHeight="1" x14ac:dyDescent="0.25">
      <c r="A723" s="957"/>
      <c r="B723" s="957"/>
      <c r="C723" s="957"/>
      <c r="D723" s="957"/>
      <c r="E723" s="957"/>
      <c r="F723" s="957"/>
      <c r="G723" s="957"/>
      <c r="H723" s="957"/>
      <c r="I723" s="957"/>
      <c r="J723" s="957"/>
      <c r="K723" s="957"/>
      <c r="L723" s="957"/>
      <c r="M723" s="957"/>
      <c r="N723" s="957"/>
      <c r="O723" s="957"/>
      <c r="P723" s="957"/>
      <c r="Q723" s="957"/>
      <c r="R723" s="957"/>
      <c r="S723" s="957"/>
      <c r="T723" s="957"/>
      <c r="U723" s="957"/>
      <c r="V723" s="957"/>
      <c r="W723" s="957"/>
      <c r="X723" s="957"/>
      <c r="Y723" s="957"/>
      <c r="Z723" s="957"/>
    </row>
    <row r="724" spans="1:26" ht="14.25" customHeight="1" x14ac:dyDescent="0.25">
      <c r="A724" s="957"/>
      <c r="B724" s="957"/>
      <c r="C724" s="957"/>
      <c r="D724" s="957"/>
      <c r="E724" s="957"/>
      <c r="F724" s="957"/>
      <c r="G724" s="957"/>
      <c r="H724" s="957"/>
      <c r="I724" s="957"/>
      <c r="J724" s="957"/>
      <c r="K724" s="957"/>
      <c r="L724" s="957"/>
      <c r="M724" s="957"/>
      <c r="N724" s="957"/>
      <c r="O724" s="957"/>
      <c r="P724" s="957"/>
      <c r="Q724" s="957"/>
      <c r="R724" s="957"/>
      <c r="S724" s="957"/>
      <c r="T724" s="957"/>
      <c r="U724" s="957"/>
      <c r="V724" s="957"/>
      <c r="W724" s="957"/>
      <c r="X724" s="957"/>
      <c r="Y724" s="957"/>
      <c r="Z724" s="957"/>
    </row>
    <row r="725" spans="1:26" ht="14.25" customHeight="1" x14ac:dyDescent="0.25">
      <c r="A725" s="957"/>
      <c r="B725" s="957"/>
      <c r="C725" s="957"/>
      <c r="D725" s="957"/>
      <c r="E725" s="957"/>
      <c r="F725" s="957"/>
      <c r="G725" s="957"/>
      <c r="H725" s="957"/>
      <c r="I725" s="957"/>
      <c r="J725" s="957"/>
      <c r="K725" s="957"/>
      <c r="L725" s="957"/>
      <c r="M725" s="957"/>
      <c r="N725" s="957"/>
      <c r="O725" s="957"/>
      <c r="P725" s="957"/>
      <c r="Q725" s="957"/>
      <c r="R725" s="957"/>
      <c r="S725" s="957"/>
      <c r="T725" s="957"/>
      <c r="U725" s="957"/>
      <c r="V725" s="957"/>
      <c r="W725" s="957"/>
      <c r="X725" s="957"/>
      <c r="Y725" s="957"/>
      <c r="Z725" s="957"/>
    </row>
    <row r="726" spans="1:26" ht="14.25" customHeight="1" x14ac:dyDescent="0.25">
      <c r="A726" s="957"/>
      <c r="B726" s="957"/>
      <c r="C726" s="957"/>
      <c r="D726" s="957"/>
      <c r="E726" s="957"/>
      <c r="F726" s="957"/>
      <c r="G726" s="957"/>
      <c r="H726" s="957"/>
      <c r="I726" s="957"/>
      <c r="J726" s="957"/>
      <c r="K726" s="957"/>
      <c r="L726" s="957"/>
      <c r="M726" s="957"/>
      <c r="N726" s="957"/>
      <c r="O726" s="957"/>
      <c r="P726" s="957"/>
      <c r="Q726" s="957"/>
      <c r="R726" s="957"/>
      <c r="S726" s="957"/>
      <c r="T726" s="957"/>
      <c r="U726" s="957"/>
      <c r="V726" s="957"/>
      <c r="W726" s="957"/>
      <c r="X726" s="957"/>
      <c r="Y726" s="957"/>
      <c r="Z726" s="957"/>
    </row>
    <row r="727" spans="1:26" ht="14.25" customHeight="1" x14ac:dyDescent="0.25">
      <c r="A727" s="957"/>
      <c r="B727" s="957"/>
      <c r="C727" s="957"/>
      <c r="D727" s="957"/>
      <c r="E727" s="957"/>
      <c r="F727" s="957"/>
      <c r="G727" s="957"/>
      <c r="H727" s="957"/>
      <c r="I727" s="957"/>
      <c r="J727" s="957"/>
      <c r="K727" s="957"/>
      <c r="L727" s="957"/>
      <c r="M727" s="957"/>
      <c r="N727" s="957"/>
      <c r="O727" s="957"/>
      <c r="P727" s="957"/>
      <c r="Q727" s="957"/>
      <c r="R727" s="957"/>
      <c r="S727" s="957"/>
      <c r="T727" s="957"/>
      <c r="U727" s="957"/>
      <c r="V727" s="957"/>
      <c r="W727" s="957"/>
      <c r="X727" s="957"/>
      <c r="Y727" s="957"/>
      <c r="Z727" s="957"/>
    </row>
    <row r="728" spans="1:26" ht="14.25" customHeight="1" x14ac:dyDescent="0.25">
      <c r="A728" s="957"/>
      <c r="B728" s="957"/>
      <c r="C728" s="957"/>
      <c r="D728" s="957"/>
      <c r="E728" s="957"/>
      <c r="F728" s="957"/>
      <c r="G728" s="957"/>
      <c r="H728" s="957"/>
      <c r="I728" s="957"/>
      <c r="J728" s="957"/>
      <c r="K728" s="957"/>
      <c r="L728" s="957"/>
      <c r="M728" s="957"/>
      <c r="N728" s="957"/>
      <c r="O728" s="957"/>
      <c r="P728" s="957"/>
      <c r="Q728" s="957"/>
      <c r="R728" s="957"/>
      <c r="S728" s="957"/>
      <c r="T728" s="957"/>
      <c r="U728" s="957"/>
      <c r="V728" s="957"/>
      <c r="W728" s="957"/>
      <c r="X728" s="957"/>
      <c r="Y728" s="957"/>
      <c r="Z728" s="957"/>
    </row>
    <row r="729" spans="1:26" ht="14.25" customHeight="1" x14ac:dyDescent="0.25">
      <c r="A729" s="957"/>
      <c r="B729" s="957"/>
      <c r="C729" s="957"/>
      <c r="D729" s="957"/>
      <c r="E729" s="957"/>
      <c r="F729" s="957"/>
      <c r="G729" s="957"/>
      <c r="H729" s="957"/>
      <c r="I729" s="957"/>
      <c r="J729" s="957"/>
      <c r="K729" s="957"/>
      <c r="L729" s="957"/>
      <c r="M729" s="957"/>
      <c r="N729" s="957"/>
      <c r="O729" s="957"/>
      <c r="P729" s="957"/>
      <c r="Q729" s="957"/>
      <c r="R729" s="957"/>
      <c r="S729" s="957"/>
      <c r="T729" s="957"/>
      <c r="U729" s="957"/>
      <c r="V729" s="957"/>
      <c r="W729" s="957"/>
      <c r="X729" s="957"/>
      <c r="Y729" s="957"/>
      <c r="Z729" s="957"/>
    </row>
    <row r="730" spans="1:26" ht="14.25" customHeight="1" x14ac:dyDescent="0.25">
      <c r="A730" s="957"/>
      <c r="B730" s="957"/>
      <c r="C730" s="957"/>
      <c r="D730" s="957"/>
      <c r="E730" s="957"/>
      <c r="F730" s="957"/>
      <c r="G730" s="957"/>
      <c r="H730" s="957"/>
      <c r="I730" s="957"/>
      <c r="J730" s="957"/>
      <c r="K730" s="957"/>
      <c r="L730" s="957"/>
      <c r="M730" s="957"/>
      <c r="N730" s="957"/>
      <c r="O730" s="957"/>
      <c r="P730" s="957"/>
      <c r="Q730" s="957"/>
      <c r="R730" s="957"/>
      <c r="S730" s="957"/>
      <c r="T730" s="957"/>
      <c r="U730" s="957"/>
      <c r="V730" s="957"/>
      <c r="W730" s="957"/>
      <c r="X730" s="957"/>
      <c r="Y730" s="957"/>
      <c r="Z730" s="957"/>
    </row>
    <row r="731" spans="1:26" ht="14.25" customHeight="1" x14ac:dyDescent="0.25">
      <c r="A731" s="957"/>
      <c r="B731" s="957"/>
      <c r="C731" s="957"/>
      <c r="D731" s="957"/>
      <c r="E731" s="957"/>
      <c r="F731" s="957"/>
      <c r="G731" s="957"/>
      <c r="H731" s="957"/>
      <c r="I731" s="957"/>
      <c r="J731" s="957"/>
      <c r="K731" s="957"/>
      <c r="L731" s="957"/>
      <c r="M731" s="957"/>
      <c r="N731" s="957"/>
      <c r="O731" s="957"/>
      <c r="P731" s="957"/>
      <c r="Q731" s="957"/>
      <c r="R731" s="957"/>
      <c r="S731" s="957"/>
      <c r="T731" s="957"/>
      <c r="U731" s="957"/>
      <c r="V731" s="957"/>
      <c r="W731" s="957"/>
      <c r="X731" s="957"/>
      <c r="Y731" s="957"/>
      <c r="Z731" s="957"/>
    </row>
    <row r="732" spans="1:26" ht="14.25" customHeight="1" x14ac:dyDescent="0.25">
      <c r="A732" s="957"/>
      <c r="B732" s="957"/>
      <c r="C732" s="957"/>
      <c r="D732" s="957"/>
      <c r="E732" s="957"/>
      <c r="F732" s="957"/>
      <c r="G732" s="957"/>
      <c r="H732" s="957"/>
      <c r="I732" s="957"/>
      <c r="J732" s="957"/>
      <c r="K732" s="957"/>
      <c r="L732" s="957"/>
      <c r="M732" s="957"/>
      <c r="N732" s="957"/>
      <c r="O732" s="957"/>
      <c r="P732" s="957"/>
      <c r="Q732" s="957"/>
      <c r="R732" s="957"/>
      <c r="S732" s="957"/>
      <c r="T732" s="957"/>
      <c r="U732" s="957"/>
      <c r="V732" s="957"/>
      <c r="W732" s="957"/>
      <c r="X732" s="957"/>
      <c r="Y732" s="957"/>
      <c r="Z732" s="957"/>
    </row>
    <row r="733" spans="1:26" ht="14.25" customHeight="1" x14ac:dyDescent="0.25">
      <c r="A733" s="957"/>
      <c r="B733" s="957"/>
      <c r="C733" s="957"/>
      <c r="D733" s="957"/>
      <c r="E733" s="957"/>
      <c r="F733" s="957"/>
      <c r="G733" s="957"/>
      <c r="H733" s="957"/>
      <c r="I733" s="957"/>
      <c r="J733" s="957"/>
      <c r="K733" s="957"/>
      <c r="L733" s="957"/>
      <c r="M733" s="957"/>
      <c r="N733" s="957"/>
      <c r="O733" s="957"/>
      <c r="P733" s="957"/>
      <c r="Q733" s="957"/>
      <c r="R733" s="957"/>
      <c r="S733" s="957"/>
      <c r="T733" s="957"/>
      <c r="U733" s="957"/>
      <c r="V733" s="957"/>
      <c r="W733" s="957"/>
      <c r="X733" s="957"/>
      <c r="Y733" s="957"/>
      <c r="Z733" s="957"/>
    </row>
    <row r="734" spans="1:26" ht="14.25" customHeight="1" x14ac:dyDescent="0.25">
      <c r="A734" s="957"/>
      <c r="B734" s="957"/>
      <c r="C734" s="957"/>
      <c r="D734" s="957"/>
      <c r="E734" s="957"/>
      <c r="F734" s="957"/>
      <c r="G734" s="957"/>
      <c r="H734" s="957"/>
      <c r="I734" s="957"/>
      <c r="J734" s="957"/>
      <c r="K734" s="957"/>
      <c r="L734" s="957"/>
      <c r="M734" s="957"/>
      <c r="N734" s="957"/>
      <c r="O734" s="957"/>
      <c r="P734" s="957"/>
      <c r="Q734" s="957"/>
      <c r="R734" s="957"/>
      <c r="S734" s="957"/>
      <c r="T734" s="957"/>
      <c r="U734" s="957"/>
      <c r="V734" s="957"/>
      <c r="W734" s="957"/>
      <c r="X734" s="957"/>
      <c r="Y734" s="957"/>
      <c r="Z734" s="957"/>
    </row>
    <row r="735" spans="1:26" ht="14.25" customHeight="1" x14ac:dyDescent="0.25">
      <c r="A735" s="957"/>
      <c r="B735" s="957"/>
      <c r="C735" s="957"/>
      <c r="D735" s="957"/>
      <c r="E735" s="957"/>
      <c r="F735" s="957"/>
      <c r="G735" s="957"/>
      <c r="H735" s="957"/>
      <c r="I735" s="957"/>
      <c r="J735" s="957"/>
      <c r="K735" s="957"/>
      <c r="L735" s="957"/>
      <c r="M735" s="957"/>
      <c r="N735" s="957"/>
      <c r="O735" s="957"/>
      <c r="P735" s="957"/>
      <c r="Q735" s="957"/>
      <c r="R735" s="957"/>
      <c r="S735" s="957"/>
      <c r="T735" s="957"/>
      <c r="U735" s="957"/>
      <c r="V735" s="957"/>
      <c r="W735" s="957"/>
      <c r="X735" s="957"/>
      <c r="Y735" s="957"/>
      <c r="Z735" s="957"/>
    </row>
    <row r="736" spans="1:26" ht="14.25" customHeight="1" x14ac:dyDescent="0.25">
      <c r="A736" s="957"/>
      <c r="B736" s="957"/>
      <c r="C736" s="957"/>
      <c r="D736" s="957"/>
      <c r="E736" s="957"/>
      <c r="F736" s="957"/>
      <c r="G736" s="957"/>
      <c r="H736" s="957"/>
      <c r="I736" s="957"/>
      <c r="J736" s="957"/>
      <c r="K736" s="957"/>
      <c r="L736" s="957"/>
      <c r="M736" s="957"/>
      <c r="N736" s="957"/>
      <c r="O736" s="957"/>
      <c r="P736" s="957"/>
      <c r="Q736" s="957"/>
      <c r="R736" s="957"/>
      <c r="S736" s="957"/>
      <c r="T736" s="957"/>
      <c r="U736" s="957"/>
      <c r="V736" s="957"/>
      <c r="W736" s="957"/>
      <c r="X736" s="957"/>
      <c r="Y736" s="957"/>
      <c r="Z736" s="957"/>
    </row>
    <row r="737" spans="1:26" ht="14.25" customHeight="1" x14ac:dyDescent="0.25">
      <c r="A737" s="957"/>
      <c r="B737" s="957"/>
      <c r="C737" s="957"/>
      <c r="D737" s="957"/>
      <c r="E737" s="957"/>
      <c r="F737" s="957"/>
      <c r="G737" s="957"/>
      <c r="H737" s="957"/>
      <c r="I737" s="957"/>
      <c r="J737" s="957"/>
      <c r="K737" s="957"/>
      <c r="L737" s="957"/>
      <c r="M737" s="957"/>
      <c r="N737" s="957"/>
      <c r="O737" s="957"/>
      <c r="P737" s="957"/>
      <c r="Q737" s="957"/>
      <c r="R737" s="957"/>
      <c r="S737" s="957"/>
      <c r="T737" s="957"/>
      <c r="U737" s="957"/>
      <c r="V737" s="957"/>
      <c r="W737" s="957"/>
      <c r="X737" s="957"/>
      <c r="Y737" s="957"/>
      <c r="Z737" s="957"/>
    </row>
    <row r="738" spans="1:26" ht="14.25" customHeight="1" x14ac:dyDescent="0.25">
      <c r="A738" s="957"/>
      <c r="B738" s="957"/>
      <c r="C738" s="957"/>
      <c r="D738" s="957"/>
      <c r="E738" s="957"/>
      <c r="F738" s="957"/>
      <c r="G738" s="957"/>
      <c r="H738" s="957"/>
      <c r="I738" s="957"/>
      <c r="J738" s="957"/>
      <c r="K738" s="957"/>
      <c r="L738" s="957"/>
      <c r="M738" s="957"/>
      <c r="N738" s="957"/>
      <c r="O738" s="957"/>
      <c r="P738" s="957"/>
      <c r="Q738" s="957"/>
      <c r="R738" s="957"/>
      <c r="S738" s="957"/>
      <c r="T738" s="957"/>
      <c r="U738" s="957"/>
      <c r="V738" s="957"/>
      <c r="W738" s="957"/>
      <c r="X738" s="957"/>
      <c r="Y738" s="957"/>
      <c r="Z738" s="957"/>
    </row>
    <row r="739" spans="1:26" ht="14.25" customHeight="1" x14ac:dyDescent="0.25">
      <c r="A739" s="957"/>
      <c r="B739" s="957"/>
      <c r="C739" s="957"/>
      <c r="D739" s="957"/>
      <c r="E739" s="957"/>
      <c r="F739" s="957"/>
      <c r="G739" s="957"/>
      <c r="H739" s="957"/>
      <c r="I739" s="957"/>
      <c r="J739" s="957"/>
      <c r="K739" s="957"/>
      <c r="L739" s="957"/>
      <c r="M739" s="957"/>
      <c r="N739" s="957"/>
      <c r="O739" s="957"/>
      <c r="P739" s="957"/>
      <c r="Q739" s="957"/>
      <c r="R739" s="957"/>
      <c r="S739" s="957"/>
      <c r="T739" s="957"/>
      <c r="U739" s="957"/>
      <c r="V739" s="957"/>
      <c r="W739" s="957"/>
      <c r="X739" s="957"/>
      <c r="Y739" s="957"/>
      <c r="Z739" s="957"/>
    </row>
    <row r="740" spans="1:26" ht="14.25" customHeight="1" x14ac:dyDescent="0.25">
      <c r="A740" s="957"/>
      <c r="B740" s="957"/>
      <c r="C740" s="957"/>
      <c r="D740" s="957"/>
      <c r="E740" s="957"/>
      <c r="F740" s="957"/>
      <c r="G740" s="957"/>
      <c r="H740" s="957"/>
      <c r="I740" s="957"/>
      <c r="J740" s="957"/>
      <c r="K740" s="957"/>
      <c r="L740" s="957"/>
      <c r="M740" s="957"/>
      <c r="N740" s="957"/>
      <c r="O740" s="957"/>
      <c r="P740" s="957"/>
      <c r="Q740" s="957"/>
      <c r="R740" s="957"/>
      <c r="S740" s="957"/>
      <c r="T740" s="957"/>
      <c r="U740" s="957"/>
      <c r="V740" s="957"/>
      <c r="W740" s="957"/>
      <c r="X740" s="957"/>
      <c r="Y740" s="957"/>
      <c r="Z740" s="957"/>
    </row>
    <row r="741" spans="1:26" ht="14.25" customHeight="1" x14ac:dyDescent="0.25">
      <c r="A741" s="957"/>
      <c r="B741" s="957"/>
      <c r="C741" s="957"/>
      <c r="D741" s="957"/>
      <c r="E741" s="957"/>
      <c r="F741" s="957"/>
      <c r="G741" s="957"/>
      <c r="H741" s="957"/>
      <c r="I741" s="957"/>
      <c r="J741" s="957"/>
      <c r="K741" s="957"/>
      <c r="L741" s="957"/>
      <c r="M741" s="957"/>
      <c r="N741" s="957"/>
      <c r="O741" s="957"/>
      <c r="P741" s="957"/>
      <c r="Q741" s="957"/>
      <c r="R741" s="957"/>
      <c r="S741" s="957"/>
      <c r="T741" s="957"/>
      <c r="U741" s="957"/>
      <c r="V741" s="957"/>
      <c r="W741" s="957"/>
      <c r="X741" s="957"/>
      <c r="Y741" s="957"/>
      <c r="Z741" s="957"/>
    </row>
    <row r="742" spans="1:26" ht="14.25" customHeight="1" x14ac:dyDescent="0.25">
      <c r="A742" s="957"/>
      <c r="B742" s="957"/>
      <c r="C742" s="957"/>
      <c r="D742" s="957"/>
      <c r="E742" s="957"/>
      <c r="F742" s="957"/>
      <c r="G742" s="957"/>
      <c r="H742" s="957"/>
      <c r="I742" s="957"/>
      <c r="J742" s="957"/>
      <c r="K742" s="957"/>
      <c r="L742" s="957"/>
      <c r="M742" s="957"/>
      <c r="N742" s="957"/>
      <c r="O742" s="957"/>
      <c r="P742" s="957"/>
      <c r="Q742" s="957"/>
      <c r="R742" s="957"/>
      <c r="S742" s="957"/>
      <c r="T742" s="957"/>
      <c r="U742" s="957"/>
      <c r="V742" s="957"/>
      <c r="W742" s="957"/>
      <c r="X742" s="957"/>
      <c r="Y742" s="957"/>
      <c r="Z742" s="957"/>
    </row>
    <row r="743" spans="1:26" ht="14.25" customHeight="1" x14ac:dyDescent="0.25">
      <c r="A743" s="957"/>
      <c r="B743" s="957"/>
      <c r="C743" s="957"/>
      <c r="D743" s="957"/>
      <c r="E743" s="957"/>
      <c r="F743" s="957"/>
      <c r="G743" s="957"/>
      <c r="H743" s="957"/>
      <c r="I743" s="957"/>
      <c r="J743" s="957"/>
      <c r="K743" s="957"/>
      <c r="L743" s="957"/>
      <c r="M743" s="957"/>
      <c r="N743" s="957"/>
      <c r="O743" s="957"/>
      <c r="P743" s="957"/>
      <c r="Q743" s="957"/>
      <c r="R743" s="957"/>
      <c r="S743" s="957"/>
      <c r="T743" s="957"/>
      <c r="U743" s="957"/>
      <c r="V743" s="957"/>
      <c r="W743" s="957"/>
      <c r="X743" s="957"/>
      <c r="Y743" s="957"/>
      <c r="Z743" s="957"/>
    </row>
    <row r="744" spans="1:26" ht="14.25" customHeight="1" x14ac:dyDescent="0.25">
      <c r="A744" s="957"/>
      <c r="B744" s="957"/>
      <c r="C744" s="957"/>
      <c r="D744" s="957"/>
      <c r="E744" s="957"/>
      <c r="F744" s="957"/>
      <c r="G744" s="957"/>
      <c r="H744" s="957"/>
      <c r="I744" s="957"/>
      <c r="J744" s="957"/>
      <c r="K744" s="957"/>
      <c r="L744" s="957"/>
      <c r="M744" s="957"/>
      <c r="N744" s="957"/>
      <c r="O744" s="957"/>
      <c r="P744" s="957"/>
      <c r="Q744" s="957"/>
      <c r="R744" s="957"/>
      <c r="S744" s="957"/>
      <c r="T744" s="957"/>
      <c r="U744" s="957"/>
      <c r="V744" s="957"/>
      <c r="W744" s="957"/>
      <c r="X744" s="957"/>
      <c r="Y744" s="957"/>
      <c r="Z744" s="957"/>
    </row>
    <row r="745" spans="1:26" ht="14.25" customHeight="1" x14ac:dyDescent="0.25">
      <c r="A745" s="957"/>
      <c r="B745" s="957"/>
      <c r="C745" s="957"/>
      <c r="D745" s="957"/>
      <c r="E745" s="957"/>
      <c r="F745" s="957"/>
      <c r="G745" s="957"/>
      <c r="H745" s="957"/>
      <c r="I745" s="957"/>
      <c r="J745" s="957"/>
      <c r="K745" s="957"/>
      <c r="L745" s="957"/>
      <c r="M745" s="957"/>
      <c r="N745" s="957"/>
      <c r="O745" s="957"/>
      <c r="P745" s="957"/>
      <c r="Q745" s="957"/>
      <c r="R745" s="957"/>
      <c r="S745" s="957"/>
      <c r="T745" s="957"/>
      <c r="U745" s="957"/>
      <c r="V745" s="957"/>
      <c r="W745" s="957"/>
      <c r="X745" s="957"/>
      <c r="Y745" s="957"/>
      <c r="Z745" s="957"/>
    </row>
    <row r="746" spans="1:26" ht="14.25" customHeight="1" x14ac:dyDescent="0.25">
      <c r="A746" s="957"/>
      <c r="B746" s="957"/>
      <c r="C746" s="957"/>
      <c r="D746" s="957"/>
      <c r="E746" s="957"/>
      <c r="F746" s="957"/>
      <c r="G746" s="957"/>
      <c r="H746" s="957"/>
      <c r="I746" s="957"/>
      <c r="J746" s="957"/>
      <c r="K746" s="957"/>
      <c r="L746" s="957"/>
      <c r="M746" s="957"/>
      <c r="N746" s="957"/>
      <c r="O746" s="957"/>
      <c r="P746" s="957"/>
      <c r="Q746" s="957"/>
      <c r="R746" s="957"/>
      <c r="S746" s="957"/>
      <c r="T746" s="957"/>
      <c r="U746" s="957"/>
      <c r="V746" s="957"/>
      <c r="W746" s="957"/>
      <c r="X746" s="957"/>
      <c r="Y746" s="957"/>
      <c r="Z746" s="957"/>
    </row>
    <row r="747" spans="1:26" ht="14.25" customHeight="1" x14ac:dyDescent="0.25">
      <c r="A747" s="957"/>
      <c r="B747" s="957"/>
      <c r="C747" s="957"/>
      <c r="D747" s="957"/>
      <c r="E747" s="957"/>
      <c r="F747" s="957"/>
      <c r="G747" s="957"/>
      <c r="H747" s="957"/>
      <c r="I747" s="957"/>
      <c r="J747" s="957"/>
      <c r="K747" s="957"/>
      <c r="L747" s="957"/>
      <c r="M747" s="957"/>
      <c r="N747" s="957"/>
      <c r="O747" s="957"/>
      <c r="P747" s="957"/>
      <c r="Q747" s="957"/>
      <c r="R747" s="957"/>
      <c r="S747" s="957"/>
      <c r="T747" s="957"/>
      <c r="U747" s="957"/>
      <c r="V747" s="957"/>
      <c r="W747" s="957"/>
      <c r="X747" s="957"/>
      <c r="Y747" s="957"/>
      <c r="Z747" s="957"/>
    </row>
    <row r="748" spans="1:26" ht="14.25" customHeight="1" x14ac:dyDescent="0.25">
      <c r="A748" s="957"/>
      <c r="B748" s="957"/>
      <c r="C748" s="957"/>
      <c r="D748" s="957"/>
      <c r="E748" s="957"/>
      <c r="F748" s="957"/>
      <c r="G748" s="957"/>
      <c r="H748" s="957"/>
      <c r="I748" s="957"/>
      <c r="J748" s="957"/>
      <c r="K748" s="957"/>
      <c r="L748" s="957"/>
      <c r="M748" s="957"/>
      <c r="N748" s="957"/>
      <c r="O748" s="957"/>
      <c r="P748" s="957"/>
      <c r="Q748" s="957"/>
      <c r="R748" s="957"/>
      <c r="S748" s="957"/>
      <c r="T748" s="957"/>
      <c r="U748" s="957"/>
      <c r="V748" s="957"/>
      <c r="W748" s="957"/>
      <c r="X748" s="957"/>
      <c r="Y748" s="957"/>
      <c r="Z748" s="957"/>
    </row>
    <row r="749" spans="1:26" ht="14.25" customHeight="1" x14ac:dyDescent="0.25">
      <c r="A749" s="957"/>
      <c r="B749" s="957"/>
      <c r="C749" s="957"/>
      <c r="D749" s="957"/>
      <c r="E749" s="957"/>
      <c r="F749" s="957"/>
      <c r="G749" s="957"/>
      <c r="H749" s="957"/>
      <c r="I749" s="957"/>
      <c r="J749" s="957"/>
      <c r="K749" s="957"/>
      <c r="L749" s="957"/>
      <c r="M749" s="957"/>
      <c r="N749" s="957"/>
      <c r="O749" s="957"/>
      <c r="P749" s="957"/>
      <c r="Q749" s="957"/>
      <c r="R749" s="957"/>
      <c r="S749" s="957"/>
      <c r="T749" s="957"/>
      <c r="U749" s="957"/>
      <c r="V749" s="957"/>
      <c r="W749" s="957"/>
      <c r="X749" s="957"/>
      <c r="Y749" s="957"/>
      <c r="Z749" s="957"/>
    </row>
    <row r="750" spans="1:26" ht="14.25" customHeight="1" x14ac:dyDescent="0.25">
      <c r="A750" s="957"/>
      <c r="B750" s="957"/>
      <c r="C750" s="957"/>
      <c r="D750" s="957"/>
      <c r="E750" s="957"/>
      <c r="F750" s="957"/>
      <c r="G750" s="957"/>
      <c r="H750" s="957"/>
      <c r="I750" s="957"/>
      <c r="J750" s="957"/>
      <c r="K750" s="957"/>
      <c r="L750" s="957"/>
      <c r="M750" s="957"/>
      <c r="N750" s="957"/>
      <c r="O750" s="957"/>
      <c r="P750" s="957"/>
      <c r="Q750" s="957"/>
      <c r="R750" s="957"/>
      <c r="S750" s="957"/>
      <c r="T750" s="957"/>
      <c r="U750" s="957"/>
      <c r="V750" s="957"/>
      <c r="W750" s="957"/>
      <c r="X750" s="957"/>
      <c r="Y750" s="957"/>
      <c r="Z750" s="957"/>
    </row>
    <row r="751" spans="1:26" ht="14.25" customHeight="1" x14ac:dyDescent="0.25">
      <c r="A751" s="957"/>
      <c r="B751" s="957"/>
      <c r="C751" s="957"/>
      <c r="D751" s="957"/>
      <c r="E751" s="957"/>
      <c r="F751" s="957"/>
      <c r="G751" s="957"/>
      <c r="H751" s="957"/>
      <c r="I751" s="957"/>
      <c r="J751" s="957"/>
      <c r="K751" s="957"/>
      <c r="L751" s="957"/>
      <c r="M751" s="957"/>
      <c r="N751" s="957"/>
      <c r="O751" s="957"/>
      <c r="P751" s="957"/>
      <c r="Q751" s="957"/>
      <c r="R751" s="957"/>
      <c r="S751" s="957"/>
      <c r="T751" s="957"/>
      <c r="U751" s="957"/>
      <c r="V751" s="957"/>
      <c r="W751" s="957"/>
      <c r="X751" s="957"/>
      <c r="Y751" s="957"/>
      <c r="Z751" s="957"/>
    </row>
    <row r="752" spans="1:26" ht="14.25" customHeight="1" x14ac:dyDescent="0.25">
      <c r="A752" s="957"/>
      <c r="B752" s="957"/>
      <c r="C752" s="957"/>
      <c r="D752" s="957"/>
      <c r="E752" s="957"/>
      <c r="F752" s="957"/>
      <c r="G752" s="957"/>
      <c r="H752" s="957"/>
      <c r="I752" s="957"/>
      <c r="J752" s="957"/>
      <c r="K752" s="957"/>
      <c r="L752" s="957"/>
      <c r="M752" s="957"/>
      <c r="N752" s="957"/>
      <c r="O752" s="957"/>
      <c r="P752" s="957"/>
      <c r="Q752" s="957"/>
      <c r="R752" s="957"/>
      <c r="S752" s="957"/>
      <c r="T752" s="957"/>
      <c r="U752" s="957"/>
      <c r="V752" s="957"/>
      <c r="W752" s="957"/>
      <c r="X752" s="957"/>
      <c r="Y752" s="957"/>
      <c r="Z752" s="957"/>
    </row>
    <row r="753" spans="1:26" ht="14.25" customHeight="1" x14ac:dyDescent="0.25">
      <c r="A753" s="957"/>
      <c r="B753" s="957"/>
      <c r="C753" s="957"/>
      <c r="D753" s="957"/>
      <c r="E753" s="957"/>
      <c r="F753" s="957"/>
      <c r="G753" s="957"/>
      <c r="H753" s="957"/>
      <c r="I753" s="957"/>
      <c r="J753" s="957"/>
      <c r="K753" s="957"/>
      <c r="L753" s="957"/>
      <c r="M753" s="957"/>
      <c r="N753" s="957"/>
      <c r="O753" s="957"/>
      <c r="P753" s="957"/>
      <c r="Q753" s="957"/>
      <c r="R753" s="957"/>
      <c r="S753" s="957"/>
      <c r="T753" s="957"/>
      <c r="U753" s="957"/>
      <c r="V753" s="957"/>
      <c r="W753" s="957"/>
      <c r="X753" s="957"/>
      <c r="Y753" s="957"/>
      <c r="Z753" s="957"/>
    </row>
    <row r="754" spans="1:26" ht="14.25" customHeight="1" x14ac:dyDescent="0.25">
      <c r="A754" s="957"/>
      <c r="B754" s="957"/>
      <c r="C754" s="957"/>
      <c r="D754" s="957"/>
      <c r="E754" s="957"/>
      <c r="F754" s="957"/>
      <c r="G754" s="957"/>
      <c r="H754" s="957"/>
      <c r="I754" s="957"/>
      <c r="J754" s="957"/>
      <c r="K754" s="957"/>
      <c r="L754" s="957"/>
      <c r="M754" s="957"/>
      <c r="N754" s="957"/>
      <c r="O754" s="957"/>
      <c r="P754" s="957"/>
      <c r="Q754" s="957"/>
      <c r="R754" s="957"/>
      <c r="S754" s="957"/>
      <c r="T754" s="957"/>
      <c r="U754" s="957"/>
      <c r="V754" s="957"/>
      <c r="W754" s="957"/>
      <c r="X754" s="957"/>
      <c r="Y754" s="957"/>
      <c r="Z754" s="957"/>
    </row>
    <row r="755" spans="1:26" ht="14.25" customHeight="1" x14ac:dyDescent="0.25">
      <c r="A755" s="957"/>
      <c r="B755" s="957"/>
      <c r="C755" s="957"/>
      <c r="D755" s="957"/>
      <c r="E755" s="957"/>
      <c r="F755" s="957"/>
      <c r="G755" s="957"/>
      <c r="H755" s="957"/>
      <c r="I755" s="957"/>
      <c r="J755" s="957"/>
      <c r="K755" s="957"/>
      <c r="L755" s="957"/>
      <c r="M755" s="957"/>
      <c r="N755" s="957"/>
      <c r="O755" s="957"/>
      <c r="P755" s="957"/>
      <c r="Q755" s="957"/>
      <c r="R755" s="957"/>
      <c r="S755" s="957"/>
      <c r="T755" s="957"/>
      <c r="U755" s="957"/>
      <c r="V755" s="957"/>
      <c r="W755" s="957"/>
      <c r="X755" s="957"/>
      <c r="Y755" s="957"/>
      <c r="Z755" s="957"/>
    </row>
    <row r="756" spans="1:26" ht="14.25" customHeight="1" x14ac:dyDescent="0.25">
      <c r="A756" s="957"/>
      <c r="B756" s="957"/>
      <c r="C756" s="957"/>
      <c r="D756" s="957"/>
      <c r="E756" s="957"/>
      <c r="F756" s="957"/>
      <c r="G756" s="957"/>
      <c r="H756" s="957"/>
      <c r="I756" s="957"/>
      <c r="J756" s="957"/>
      <c r="K756" s="957"/>
      <c r="L756" s="957"/>
      <c r="M756" s="957"/>
      <c r="N756" s="957"/>
      <c r="O756" s="957"/>
      <c r="P756" s="957"/>
      <c r="Q756" s="957"/>
      <c r="R756" s="957"/>
      <c r="S756" s="957"/>
      <c r="T756" s="957"/>
      <c r="U756" s="957"/>
      <c r="V756" s="957"/>
      <c r="W756" s="957"/>
      <c r="X756" s="957"/>
      <c r="Y756" s="957"/>
      <c r="Z756" s="957"/>
    </row>
    <row r="757" spans="1:26" ht="14.25" customHeight="1" x14ac:dyDescent="0.25">
      <c r="A757" s="957"/>
      <c r="B757" s="957"/>
      <c r="C757" s="957"/>
      <c r="D757" s="957"/>
      <c r="E757" s="957"/>
      <c r="F757" s="957"/>
      <c r="G757" s="957"/>
      <c r="H757" s="957"/>
      <c r="I757" s="957"/>
      <c r="J757" s="957"/>
      <c r="K757" s="957"/>
      <c r="L757" s="957"/>
      <c r="M757" s="957"/>
      <c r="N757" s="957"/>
      <c r="O757" s="957"/>
      <c r="P757" s="957"/>
      <c r="Q757" s="957"/>
      <c r="R757" s="957"/>
      <c r="S757" s="957"/>
      <c r="T757" s="957"/>
      <c r="U757" s="957"/>
      <c r="V757" s="957"/>
      <c r="W757" s="957"/>
      <c r="X757" s="957"/>
      <c r="Y757" s="957"/>
      <c r="Z757" s="957"/>
    </row>
    <row r="758" spans="1:26" ht="14.25" customHeight="1" x14ac:dyDescent="0.25">
      <c r="A758" s="957"/>
      <c r="B758" s="957"/>
      <c r="C758" s="957"/>
      <c r="D758" s="957"/>
      <c r="E758" s="957"/>
      <c r="F758" s="957"/>
      <c r="G758" s="957"/>
      <c r="H758" s="957"/>
      <c r="I758" s="957"/>
      <c r="J758" s="957"/>
      <c r="K758" s="957"/>
      <c r="L758" s="957"/>
      <c r="M758" s="957"/>
      <c r="N758" s="957"/>
      <c r="O758" s="957"/>
      <c r="P758" s="957"/>
      <c r="Q758" s="957"/>
      <c r="R758" s="957"/>
      <c r="S758" s="957"/>
      <c r="T758" s="957"/>
      <c r="U758" s="957"/>
      <c r="V758" s="957"/>
      <c r="W758" s="957"/>
      <c r="X758" s="957"/>
      <c r="Y758" s="957"/>
      <c r="Z758" s="957"/>
    </row>
    <row r="759" spans="1:26" ht="14.25" customHeight="1" x14ac:dyDescent="0.25">
      <c r="A759" s="957"/>
      <c r="B759" s="957"/>
      <c r="C759" s="957"/>
      <c r="D759" s="957"/>
      <c r="E759" s="957"/>
      <c r="F759" s="957"/>
      <c r="G759" s="957"/>
      <c r="H759" s="957"/>
      <c r="I759" s="957"/>
      <c r="J759" s="957"/>
      <c r="K759" s="957"/>
      <c r="L759" s="957"/>
      <c r="M759" s="957"/>
      <c r="N759" s="957"/>
      <c r="O759" s="957"/>
      <c r="P759" s="957"/>
      <c r="Q759" s="957"/>
      <c r="R759" s="957"/>
      <c r="S759" s="957"/>
      <c r="T759" s="957"/>
      <c r="U759" s="957"/>
      <c r="V759" s="957"/>
      <c r="W759" s="957"/>
      <c r="X759" s="957"/>
      <c r="Y759" s="957"/>
      <c r="Z759" s="957"/>
    </row>
    <row r="760" spans="1:26" ht="14.25" customHeight="1" x14ac:dyDescent="0.25">
      <c r="A760" s="957"/>
      <c r="B760" s="957"/>
      <c r="C760" s="957"/>
      <c r="D760" s="957"/>
      <c r="E760" s="957"/>
      <c r="F760" s="957"/>
      <c r="G760" s="957"/>
      <c r="H760" s="957"/>
      <c r="I760" s="957"/>
      <c r="J760" s="957"/>
      <c r="K760" s="957"/>
      <c r="L760" s="957"/>
      <c r="M760" s="957"/>
      <c r="N760" s="957"/>
      <c r="O760" s="957"/>
      <c r="P760" s="957"/>
      <c r="Q760" s="957"/>
      <c r="R760" s="957"/>
      <c r="S760" s="957"/>
      <c r="T760" s="957"/>
      <c r="U760" s="957"/>
      <c r="V760" s="957"/>
      <c r="W760" s="957"/>
      <c r="X760" s="957"/>
      <c r="Y760" s="957"/>
      <c r="Z760" s="957"/>
    </row>
    <row r="761" spans="1:26" ht="14.25" customHeight="1" x14ac:dyDescent="0.25">
      <c r="A761" s="957"/>
      <c r="B761" s="957"/>
      <c r="C761" s="957"/>
      <c r="D761" s="957"/>
      <c r="E761" s="957"/>
      <c r="F761" s="957"/>
      <c r="G761" s="957"/>
      <c r="H761" s="957"/>
      <c r="I761" s="957"/>
      <c r="J761" s="957"/>
      <c r="K761" s="957"/>
      <c r="L761" s="957"/>
      <c r="M761" s="957"/>
      <c r="N761" s="957"/>
      <c r="O761" s="957"/>
      <c r="P761" s="957"/>
      <c r="Q761" s="957"/>
      <c r="R761" s="957"/>
      <c r="S761" s="957"/>
      <c r="T761" s="957"/>
      <c r="U761" s="957"/>
      <c r="V761" s="957"/>
      <c r="W761" s="957"/>
      <c r="X761" s="957"/>
      <c r="Y761" s="957"/>
      <c r="Z761" s="957"/>
    </row>
    <row r="762" spans="1:26" ht="14.25" customHeight="1" x14ac:dyDescent="0.25">
      <c r="A762" s="957"/>
      <c r="B762" s="957"/>
      <c r="C762" s="957"/>
      <c r="D762" s="957"/>
      <c r="E762" s="957"/>
      <c r="F762" s="957"/>
      <c r="G762" s="957"/>
      <c r="H762" s="957"/>
      <c r="I762" s="957"/>
      <c r="J762" s="957"/>
      <c r="K762" s="957"/>
      <c r="L762" s="957"/>
      <c r="M762" s="957"/>
      <c r="N762" s="957"/>
      <c r="O762" s="957"/>
      <c r="P762" s="957"/>
      <c r="Q762" s="957"/>
      <c r="R762" s="957"/>
      <c r="S762" s="957"/>
      <c r="T762" s="957"/>
      <c r="U762" s="957"/>
      <c r="V762" s="957"/>
      <c r="W762" s="957"/>
      <c r="X762" s="957"/>
      <c r="Y762" s="957"/>
      <c r="Z762" s="957"/>
    </row>
    <row r="763" spans="1:26" ht="14.25" customHeight="1" x14ac:dyDescent="0.25">
      <c r="A763" s="957"/>
      <c r="B763" s="957"/>
      <c r="C763" s="957"/>
      <c r="D763" s="957"/>
      <c r="E763" s="957"/>
      <c r="F763" s="957"/>
      <c r="G763" s="957"/>
      <c r="H763" s="957"/>
      <c r="I763" s="957"/>
      <c r="J763" s="957"/>
      <c r="K763" s="957"/>
      <c r="L763" s="957"/>
      <c r="M763" s="957"/>
      <c r="N763" s="957"/>
      <c r="O763" s="957"/>
      <c r="P763" s="957"/>
      <c r="Q763" s="957"/>
      <c r="R763" s="957"/>
      <c r="S763" s="957"/>
      <c r="T763" s="957"/>
      <c r="U763" s="957"/>
      <c r="V763" s="957"/>
      <c r="W763" s="957"/>
      <c r="X763" s="957"/>
      <c r="Y763" s="957"/>
      <c r="Z763" s="957"/>
    </row>
    <row r="764" spans="1:26" ht="14.25" customHeight="1" x14ac:dyDescent="0.25">
      <c r="A764" s="957"/>
      <c r="B764" s="957"/>
      <c r="C764" s="957"/>
      <c r="D764" s="957"/>
      <c r="E764" s="957"/>
      <c r="F764" s="957"/>
      <c r="G764" s="957"/>
      <c r="H764" s="957"/>
      <c r="I764" s="957"/>
      <c r="J764" s="957"/>
      <c r="K764" s="957"/>
      <c r="L764" s="957"/>
      <c r="M764" s="957"/>
      <c r="N764" s="957"/>
      <c r="O764" s="957"/>
      <c r="P764" s="957"/>
      <c r="Q764" s="957"/>
      <c r="R764" s="957"/>
      <c r="S764" s="957"/>
      <c r="T764" s="957"/>
      <c r="U764" s="957"/>
      <c r="V764" s="957"/>
      <c r="W764" s="957"/>
      <c r="X764" s="957"/>
      <c r="Y764" s="957"/>
      <c r="Z764" s="957"/>
    </row>
    <row r="765" spans="1:26" ht="14.25" customHeight="1" x14ac:dyDescent="0.25">
      <c r="A765" s="957"/>
      <c r="B765" s="957"/>
      <c r="C765" s="957"/>
      <c r="D765" s="957"/>
      <c r="E765" s="957"/>
      <c r="F765" s="957"/>
      <c r="G765" s="957"/>
      <c r="H765" s="957"/>
      <c r="I765" s="957"/>
      <c r="J765" s="957"/>
      <c r="K765" s="957"/>
      <c r="L765" s="957"/>
      <c r="M765" s="957"/>
      <c r="N765" s="957"/>
      <c r="O765" s="957"/>
      <c r="P765" s="957"/>
      <c r="Q765" s="957"/>
      <c r="R765" s="957"/>
      <c r="S765" s="957"/>
      <c r="T765" s="957"/>
      <c r="U765" s="957"/>
      <c r="V765" s="957"/>
      <c r="W765" s="957"/>
      <c r="X765" s="957"/>
      <c r="Y765" s="957"/>
      <c r="Z765" s="957"/>
    </row>
    <row r="766" spans="1:26" ht="14.25" customHeight="1" x14ac:dyDescent="0.25">
      <c r="A766" s="957"/>
      <c r="B766" s="957"/>
      <c r="C766" s="957"/>
      <c r="D766" s="957"/>
      <c r="E766" s="957"/>
      <c r="F766" s="957"/>
      <c r="G766" s="957"/>
      <c r="H766" s="957"/>
      <c r="I766" s="957"/>
      <c r="J766" s="957"/>
      <c r="K766" s="957"/>
      <c r="L766" s="957"/>
      <c r="M766" s="957"/>
      <c r="N766" s="957"/>
      <c r="O766" s="957"/>
      <c r="P766" s="957"/>
      <c r="Q766" s="957"/>
      <c r="R766" s="957"/>
      <c r="S766" s="957"/>
      <c r="T766" s="957"/>
      <c r="U766" s="957"/>
      <c r="V766" s="957"/>
      <c r="W766" s="957"/>
      <c r="X766" s="957"/>
      <c r="Y766" s="957"/>
      <c r="Z766" s="957"/>
    </row>
    <row r="767" spans="1:26" ht="14.25" customHeight="1" x14ac:dyDescent="0.25">
      <c r="A767" s="957"/>
      <c r="B767" s="957"/>
      <c r="C767" s="957"/>
      <c r="D767" s="957"/>
      <c r="E767" s="957"/>
      <c r="F767" s="957"/>
      <c r="G767" s="957"/>
      <c r="H767" s="957"/>
      <c r="I767" s="957"/>
      <c r="J767" s="957"/>
      <c r="K767" s="957"/>
      <c r="L767" s="957"/>
      <c r="M767" s="957"/>
      <c r="N767" s="957"/>
      <c r="O767" s="957"/>
      <c r="P767" s="957"/>
      <c r="Q767" s="957"/>
      <c r="R767" s="957"/>
      <c r="S767" s="957"/>
      <c r="T767" s="957"/>
      <c r="U767" s="957"/>
      <c r="V767" s="957"/>
      <c r="W767" s="957"/>
      <c r="X767" s="957"/>
      <c r="Y767" s="957"/>
      <c r="Z767" s="957"/>
    </row>
    <row r="768" spans="1:26" ht="14.25" customHeight="1" x14ac:dyDescent="0.25">
      <c r="A768" s="957"/>
      <c r="B768" s="957"/>
      <c r="C768" s="957"/>
      <c r="D768" s="957"/>
      <c r="E768" s="957"/>
      <c r="F768" s="957"/>
      <c r="G768" s="957"/>
      <c r="H768" s="957"/>
      <c r="I768" s="957"/>
      <c r="J768" s="957"/>
      <c r="K768" s="957"/>
      <c r="L768" s="957"/>
      <c r="M768" s="957"/>
      <c r="N768" s="957"/>
      <c r="O768" s="957"/>
      <c r="P768" s="957"/>
      <c r="Q768" s="957"/>
      <c r="R768" s="957"/>
      <c r="S768" s="957"/>
      <c r="T768" s="957"/>
      <c r="U768" s="957"/>
      <c r="V768" s="957"/>
      <c r="W768" s="957"/>
      <c r="X768" s="957"/>
      <c r="Y768" s="957"/>
      <c r="Z768" s="957"/>
    </row>
    <row r="769" spans="1:26" ht="14.25" customHeight="1" x14ac:dyDescent="0.25">
      <c r="A769" s="957"/>
      <c r="B769" s="957"/>
      <c r="C769" s="957"/>
      <c r="D769" s="957"/>
      <c r="E769" s="957"/>
      <c r="F769" s="957"/>
      <c r="G769" s="957"/>
      <c r="H769" s="957"/>
      <c r="I769" s="957"/>
      <c r="J769" s="957"/>
      <c r="K769" s="957"/>
      <c r="L769" s="957"/>
      <c r="M769" s="957"/>
      <c r="N769" s="957"/>
      <c r="O769" s="957"/>
      <c r="P769" s="957"/>
      <c r="Q769" s="957"/>
      <c r="R769" s="957"/>
      <c r="S769" s="957"/>
      <c r="T769" s="957"/>
      <c r="U769" s="957"/>
      <c r="V769" s="957"/>
      <c r="W769" s="957"/>
      <c r="X769" s="957"/>
      <c r="Y769" s="957"/>
      <c r="Z769" s="957"/>
    </row>
    <row r="770" spans="1:26" ht="14.25" customHeight="1" x14ac:dyDescent="0.25">
      <c r="A770" s="957"/>
      <c r="B770" s="957"/>
      <c r="C770" s="957"/>
      <c r="D770" s="957"/>
      <c r="E770" s="957"/>
      <c r="F770" s="957"/>
      <c r="G770" s="957"/>
      <c r="H770" s="957"/>
      <c r="I770" s="957"/>
      <c r="J770" s="957"/>
      <c r="K770" s="957"/>
      <c r="L770" s="957"/>
      <c r="M770" s="957"/>
      <c r="N770" s="957"/>
      <c r="O770" s="957"/>
      <c r="P770" s="957"/>
      <c r="Q770" s="957"/>
      <c r="R770" s="957"/>
      <c r="S770" s="957"/>
      <c r="T770" s="957"/>
      <c r="U770" s="957"/>
      <c r="V770" s="957"/>
      <c r="W770" s="957"/>
      <c r="X770" s="957"/>
      <c r="Y770" s="957"/>
      <c r="Z770" s="957"/>
    </row>
    <row r="771" spans="1:26" ht="14.25" customHeight="1" x14ac:dyDescent="0.25">
      <c r="A771" s="957"/>
      <c r="B771" s="957"/>
      <c r="C771" s="957"/>
      <c r="D771" s="957"/>
      <c r="E771" s="957"/>
      <c r="F771" s="957"/>
      <c r="G771" s="957"/>
      <c r="H771" s="957"/>
      <c r="I771" s="957"/>
      <c r="J771" s="957"/>
      <c r="K771" s="957"/>
      <c r="L771" s="957"/>
      <c r="M771" s="957"/>
      <c r="N771" s="957"/>
      <c r="O771" s="957"/>
      <c r="P771" s="957"/>
      <c r="Q771" s="957"/>
      <c r="R771" s="957"/>
      <c r="S771" s="957"/>
      <c r="T771" s="957"/>
      <c r="U771" s="957"/>
      <c r="V771" s="957"/>
      <c r="W771" s="957"/>
      <c r="X771" s="957"/>
      <c r="Y771" s="957"/>
      <c r="Z771" s="957"/>
    </row>
    <row r="772" spans="1:26" ht="14.25" customHeight="1" x14ac:dyDescent="0.25">
      <c r="A772" s="957"/>
      <c r="B772" s="957"/>
      <c r="C772" s="957"/>
      <c r="D772" s="957"/>
      <c r="E772" s="957"/>
      <c r="F772" s="957"/>
      <c r="G772" s="957"/>
      <c r="H772" s="957"/>
      <c r="I772" s="957"/>
      <c r="J772" s="957"/>
      <c r="K772" s="957"/>
      <c r="L772" s="957"/>
      <c r="M772" s="957"/>
      <c r="N772" s="957"/>
      <c r="O772" s="957"/>
      <c r="P772" s="957"/>
      <c r="Q772" s="957"/>
      <c r="R772" s="957"/>
      <c r="S772" s="957"/>
      <c r="T772" s="957"/>
      <c r="U772" s="957"/>
      <c r="V772" s="957"/>
      <c r="W772" s="957"/>
      <c r="X772" s="957"/>
      <c r="Y772" s="957"/>
      <c r="Z772" s="957"/>
    </row>
    <row r="773" spans="1:26" ht="14.25" customHeight="1" x14ac:dyDescent="0.25">
      <c r="A773" s="957"/>
      <c r="B773" s="957"/>
      <c r="C773" s="957"/>
      <c r="D773" s="957"/>
      <c r="E773" s="957"/>
      <c r="F773" s="957"/>
      <c r="G773" s="957"/>
      <c r="H773" s="957"/>
      <c r="I773" s="957"/>
      <c r="J773" s="957"/>
      <c r="K773" s="957"/>
      <c r="L773" s="957"/>
      <c r="M773" s="957"/>
      <c r="N773" s="957"/>
      <c r="O773" s="957"/>
      <c r="P773" s="957"/>
      <c r="Q773" s="957"/>
      <c r="R773" s="957"/>
      <c r="S773" s="957"/>
      <c r="T773" s="957"/>
      <c r="U773" s="957"/>
      <c r="V773" s="957"/>
      <c r="W773" s="957"/>
      <c r="X773" s="957"/>
      <c r="Y773" s="957"/>
      <c r="Z773" s="957"/>
    </row>
    <row r="774" spans="1:26" ht="14.25" customHeight="1" x14ac:dyDescent="0.25">
      <c r="A774" s="957"/>
      <c r="B774" s="957"/>
      <c r="C774" s="957"/>
      <c r="D774" s="957"/>
      <c r="E774" s="957"/>
      <c r="F774" s="957"/>
      <c r="G774" s="957"/>
      <c r="H774" s="957"/>
      <c r="I774" s="957"/>
      <c r="J774" s="957"/>
      <c r="K774" s="957"/>
      <c r="L774" s="957"/>
      <c r="M774" s="957"/>
      <c r="N774" s="957"/>
      <c r="O774" s="957"/>
      <c r="P774" s="957"/>
      <c r="Q774" s="957"/>
      <c r="R774" s="957"/>
      <c r="S774" s="957"/>
      <c r="T774" s="957"/>
      <c r="U774" s="957"/>
      <c r="V774" s="957"/>
      <c r="W774" s="957"/>
      <c r="X774" s="957"/>
      <c r="Y774" s="957"/>
      <c r="Z774" s="957"/>
    </row>
    <row r="775" spans="1:26" ht="14.25" customHeight="1" x14ac:dyDescent="0.25">
      <c r="A775" s="957"/>
      <c r="B775" s="957"/>
      <c r="C775" s="957"/>
      <c r="D775" s="957"/>
      <c r="E775" s="957"/>
      <c r="F775" s="957"/>
      <c r="G775" s="957"/>
      <c r="H775" s="957"/>
      <c r="I775" s="957"/>
      <c r="J775" s="957"/>
      <c r="K775" s="957"/>
      <c r="L775" s="957"/>
      <c r="M775" s="957"/>
      <c r="N775" s="957"/>
      <c r="O775" s="957"/>
      <c r="P775" s="957"/>
      <c r="Q775" s="957"/>
      <c r="R775" s="957"/>
      <c r="S775" s="957"/>
      <c r="T775" s="957"/>
      <c r="U775" s="957"/>
      <c r="V775" s="957"/>
      <c r="W775" s="957"/>
      <c r="X775" s="957"/>
      <c r="Y775" s="957"/>
      <c r="Z775" s="957"/>
    </row>
    <row r="776" spans="1:26" ht="14.25" customHeight="1" x14ac:dyDescent="0.25">
      <c r="A776" s="957"/>
      <c r="B776" s="957"/>
      <c r="C776" s="957"/>
      <c r="D776" s="957"/>
      <c r="E776" s="957"/>
      <c r="F776" s="957"/>
      <c r="G776" s="957"/>
      <c r="H776" s="957"/>
      <c r="I776" s="957"/>
      <c r="J776" s="957"/>
      <c r="K776" s="957"/>
      <c r="L776" s="957"/>
      <c r="M776" s="957"/>
      <c r="N776" s="957"/>
      <c r="O776" s="957"/>
      <c r="P776" s="957"/>
      <c r="Q776" s="957"/>
      <c r="R776" s="957"/>
      <c r="S776" s="957"/>
      <c r="T776" s="957"/>
      <c r="U776" s="957"/>
      <c r="V776" s="957"/>
      <c r="W776" s="957"/>
      <c r="X776" s="957"/>
      <c r="Y776" s="957"/>
      <c r="Z776" s="957"/>
    </row>
    <row r="777" spans="1:26" ht="14.25" customHeight="1" x14ac:dyDescent="0.25">
      <c r="A777" s="957"/>
      <c r="B777" s="957"/>
      <c r="C777" s="957"/>
      <c r="D777" s="957"/>
      <c r="E777" s="957"/>
      <c r="F777" s="957"/>
      <c r="G777" s="957"/>
      <c r="H777" s="957"/>
      <c r="I777" s="957"/>
      <c r="J777" s="957"/>
      <c r="K777" s="957"/>
      <c r="L777" s="957"/>
      <c r="M777" s="957"/>
      <c r="N777" s="957"/>
      <c r="O777" s="957"/>
      <c r="P777" s="957"/>
      <c r="Q777" s="957"/>
      <c r="R777" s="957"/>
      <c r="S777" s="957"/>
      <c r="T777" s="957"/>
      <c r="U777" s="957"/>
      <c r="V777" s="957"/>
      <c r="W777" s="957"/>
      <c r="X777" s="957"/>
      <c r="Y777" s="957"/>
      <c r="Z777" s="957"/>
    </row>
    <row r="778" spans="1:26" ht="14.25" customHeight="1" x14ac:dyDescent="0.25">
      <c r="A778" s="957"/>
      <c r="B778" s="957"/>
      <c r="C778" s="957"/>
      <c r="D778" s="957"/>
      <c r="E778" s="957"/>
      <c r="F778" s="957"/>
      <c r="G778" s="957"/>
      <c r="H778" s="957"/>
      <c r="I778" s="957"/>
      <c r="J778" s="957"/>
      <c r="K778" s="957"/>
      <c r="L778" s="957"/>
      <c r="M778" s="957"/>
      <c r="N778" s="957"/>
      <c r="O778" s="957"/>
      <c r="P778" s="957"/>
      <c r="Q778" s="957"/>
      <c r="R778" s="957"/>
      <c r="S778" s="957"/>
      <c r="T778" s="957"/>
      <c r="U778" s="957"/>
      <c r="V778" s="957"/>
      <c r="W778" s="957"/>
      <c r="X778" s="957"/>
      <c r="Y778" s="957"/>
      <c r="Z778" s="957"/>
    </row>
    <row r="779" spans="1:26" ht="14.25" customHeight="1" x14ac:dyDescent="0.25">
      <c r="A779" s="957"/>
      <c r="B779" s="957"/>
      <c r="C779" s="957"/>
      <c r="D779" s="957"/>
      <c r="E779" s="957"/>
      <c r="F779" s="957"/>
      <c r="G779" s="957"/>
      <c r="H779" s="957"/>
      <c r="I779" s="957"/>
      <c r="J779" s="957"/>
      <c r="K779" s="957"/>
      <c r="L779" s="957"/>
      <c r="M779" s="957"/>
      <c r="N779" s="957"/>
      <c r="O779" s="957"/>
      <c r="P779" s="957"/>
      <c r="Q779" s="957"/>
      <c r="R779" s="957"/>
      <c r="S779" s="957"/>
      <c r="T779" s="957"/>
      <c r="U779" s="957"/>
      <c r="V779" s="957"/>
      <c r="W779" s="957"/>
      <c r="X779" s="957"/>
      <c r="Y779" s="957"/>
      <c r="Z779" s="957"/>
    </row>
    <row r="780" spans="1:26" ht="14.25" customHeight="1" x14ac:dyDescent="0.25">
      <c r="A780" s="957"/>
      <c r="B780" s="957"/>
      <c r="C780" s="957"/>
      <c r="D780" s="957"/>
      <c r="E780" s="957"/>
      <c r="F780" s="957"/>
      <c r="G780" s="957"/>
      <c r="H780" s="957"/>
      <c r="I780" s="957"/>
      <c r="J780" s="957"/>
      <c r="K780" s="957"/>
      <c r="L780" s="957"/>
      <c r="M780" s="957"/>
      <c r="N780" s="957"/>
      <c r="O780" s="957"/>
      <c r="P780" s="957"/>
      <c r="Q780" s="957"/>
      <c r="R780" s="957"/>
      <c r="S780" s="957"/>
      <c r="T780" s="957"/>
      <c r="U780" s="957"/>
      <c r="V780" s="957"/>
      <c r="W780" s="957"/>
      <c r="X780" s="957"/>
      <c r="Y780" s="957"/>
      <c r="Z780" s="957"/>
    </row>
    <row r="781" spans="1:26" ht="14.25" customHeight="1" x14ac:dyDescent="0.25">
      <c r="A781" s="957"/>
      <c r="B781" s="957"/>
      <c r="C781" s="957"/>
      <c r="D781" s="957"/>
      <c r="E781" s="957"/>
      <c r="F781" s="957"/>
      <c r="G781" s="957"/>
      <c r="H781" s="957"/>
      <c r="I781" s="957"/>
      <c r="J781" s="957"/>
      <c r="K781" s="957"/>
      <c r="L781" s="957"/>
      <c r="M781" s="957"/>
      <c r="N781" s="957"/>
      <c r="O781" s="957"/>
      <c r="P781" s="957"/>
      <c r="Q781" s="957"/>
      <c r="R781" s="957"/>
      <c r="S781" s="957"/>
      <c r="T781" s="957"/>
      <c r="U781" s="957"/>
      <c r="V781" s="957"/>
      <c r="W781" s="957"/>
      <c r="X781" s="957"/>
      <c r="Y781" s="957"/>
      <c r="Z781" s="957"/>
    </row>
    <row r="782" spans="1:26" ht="14.25" customHeight="1" x14ac:dyDescent="0.25">
      <c r="A782" s="957"/>
      <c r="B782" s="957"/>
      <c r="C782" s="957"/>
      <c r="D782" s="957"/>
      <c r="E782" s="957"/>
      <c r="F782" s="957"/>
      <c r="G782" s="957"/>
      <c r="H782" s="957"/>
      <c r="I782" s="957"/>
      <c r="J782" s="957"/>
      <c r="K782" s="957"/>
      <c r="L782" s="957"/>
      <c r="M782" s="957"/>
      <c r="N782" s="957"/>
      <c r="O782" s="957"/>
      <c r="P782" s="957"/>
      <c r="Q782" s="957"/>
      <c r="R782" s="957"/>
      <c r="S782" s="957"/>
      <c r="T782" s="957"/>
      <c r="U782" s="957"/>
      <c r="V782" s="957"/>
      <c r="W782" s="957"/>
      <c r="X782" s="957"/>
      <c r="Y782" s="957"/>
      <c r="Z782" s="957"/>
    </row>
    <row r="783" spans="1:26" ht="14.25" customHeight="1" x14ac:dyDescent="0.25">
      <c r="A783" s="957"/>
      <c r="B783" s="957"/>
      <c r="C783" s="957"/>
      <c r="D783" s="957"/>
      <c r="E783" s="957"/>
      <c r="F783" s="957"/>
      <c r="G783" s="957"/>
      <c r="H783" s="957"/>
      <c r="I783" s="957"/>
      <c r="J783" s="957"/>
      <c r="K783" s="957"/>
      <c r="L783" s="957"/>
      <c r="M783" s="957"/>
      <c r="N783" s="957"/>
      <c r="O783" s="957"/>
      <c r="P783" s="957"/>
      <c r="Q783" s="957"/>
      <c r="R783" s="957"/>
      <c r="S783" s="957"/>
      <c r="T783" s="957"/>
      <c r="U783" s="957"/>
      <c r="V783" s="957"/>
      <c r="W783" s="957"/>
      <c r="X783" s="957"/>
      <c r="Y783" s="957"/>
      <c r="Z783" s="957"/>
    </row>
    <row r="784" spans="1:26" ht="14.25" customHeight="1" x14ac:dyDescent="0.25">
      <c r="A784" s="957"/>
      <c r="B784" s="957"/>
      <c r="C784" s="957"/>
      <c r="D784" s="957"/>
      <c r="E784" s="957"/>
      <c r="F784" s="957"/>
      <c r="G784" s="957"/>
      <c r="H784" s="957"/>
      <c r="I784" s="957"/>
      <c r="J784" s="957"/>
      <c r="K784" s="957"/>
      <c r="L784" s="957"/>
      <c r="M784" s="957"/>
      <c r="N784" s="957"/>
      <c r="O784" s="957"/>
      <c r="P784" s="957"/>
      <c r="Q784" s="957"/>
      <c r="R784" s="957"/>
      <c r="S784" s="957"/>
      <c r="T784" s="957"/>
      <c r="U784" s="957"/>
      <c r="V784" s="957"/>
      <c r="W784" s="957"/>
      <c r="X784" s="957"/>
      <c r="Y784" s="957"/>
      <c r="Z784" s="957"/>
    </row>
    <row r="785" spans="1:26" ht="14.25" customHeight="1" x14ac:dyDescent="0.25">
      <c r="A785" s="957"/>
      <c r="B785" s="957"/>
      <c r="C785" s="957"/>
      <c r="D785" s="957"/>
      <c r="E785" s="957"/>
      <c r="F785" s="957"/>
      <c r="G785" s="957"/>
      <c r="H785" s="957"/>
      <c r="I785" s="957"/>
      <c r="J785" s="957"/>
      <c r="K785" s="957"/>
      <c r="L785" s="957"/>
      <c r="M785" s="957"/>
      <c r="N785" s="957"/>
      <c r="O785" s="957"/>
      <c r="P785" s="957"/>
      <c r="Q785" s="957"/>
      <c r="R785" s="957"/>
      <c r="S785" s="957"/>
      <c r="T785" s="957"/>
      <c r="U785" s="957"/>
      <c r="V785" s="957"/>
      <c r="W785" s="957"/>
      <c r="X785" s="957"/>
      <c r="Y785" s="957"/>
      <c r="Z785" s="957"/>
    </row>
    <row r="786" spans="1:26" ht="14.25" customHeight="1" x14ac:dyDescent="0.25">
      <c r="A786" s="957"/>
      <c r="B786" s="957"/>
      <c r="C786" s="957"/>
      <c r="D786" s="957"/>
      <c r="E786" s="957"/>
      <c r="F786" s="957"/>
      <c r="G786" s="957"/>
      <c r="H786" s="957"/>
      <c r="I786" s="957"/>
      <c r="J786" s="957"/>
      <c r="K786" s="957"/>
      <c r="L786" s="957"/>
      <c r="M786" s="957"/>
      <c r="N786" s="957"/>
      <c r="O786" s="957"/>
      <c r="P786" s="957"/>
      <c r="Q786" s="957"/>
      <c r="R786" s="957"/>
      <c r="S786" s="957"/>
      <c r="T786" s="957"/>
      <c r="U786" s="957"/>
      <c r="V786" s="957"/>
      <c r="W786" s="957"/>
      <c r="X786" s="957"/>
      <c r="Y786" s="957"/>
      <c r="Z786" s="957"/>
    </row>
    <row r="787" spans="1:26" ht="14.25" customHeight="1" x14ac:dyDescent="0.25">
      <c r="A787" s="957"/>
      <c r="B787" s="957"/>
      <c r="C787" s="957"/>
      <c r="D787" s="957"/>
      <c r="E787" s="957"/>
      <c r="F787" s="957"/>
      <c r="G787" s="957"/>
      <c r="H787" s="957"/>
      <c r="I787" s="957"/>
      <c r="J787" s="957"/>
      <c r="K787" s="957"/>
      <c r="L787" s="957"/>
      <c r="M787" s="957"/>
      <c r="N787" s="957"/>
      <c r="O787" s="957"/>
      <c r="P787" s="957"/>
      <c r="Q787" s="957"/>
      <c r="R787" s="957"/>
      <c r="S787" s="957"/>
      <c r="T787" s="957"/>
      <c r="U787" s="957"/>
      <c r="V787" s="957"/>
      <c r="W787" s="957"/>
      <c r="X787" s="957"/>
      <c r="Y787" s="957"/>
      <c r="Z787" s="957"/>
    </row>
    <row r="788" spans="1:26" ht="14.25" customHeight="1" x14ac:dyDescent="0.25">
      <c r="A788" s="957"/>
      <c r="B788" s="957"/>
      <c r="C788" s="957"/>
      <c r="D788" s="957"/>
      <c r="E788" s="957"/>
      <c r="F788" s="957"/>
      <c r="G788" s="957"/>
      <c r="H788" s="957"/>
      <c r="I788" s="957"/>
      <c r="J788" s="957"/>
      <c r="K788" s="957"/>
      <c r="L788" s="957"/>
      <c r="M788" s="957"/>
      <c r="N788" s="957"/>
      <c r="O788" s="957"/>
      <c r="P788" s="957"/>
      <c r="Q788" s="957"/>
      <c r="R788" s="957"/>
      <c r="S788" s="957"/>
      <c r="T788" s="957"/>
      <c r="U788" s="957"/>
      <c r="V788" s="957"/>
      <c r="W788" s="957"/>
      <c r="X788" s="957"/>
      <c r="Y788" s="957"/>
      <c r="Z788" s="957"/>
    </row>
    <row r="789" spans="1:26" ht="14.25" customHeight="1" x14ac:dyDescent="0.25">
      <c r="A789" s="957"/>
      <c r="B789" s="957"/>
      <c r="C789" s="957"/>
      <c r="D789" s="957"/>
      <c r="E789" s="957"/>
      <c r="F789" s="957"/>
      <c r="G789" s="957"/>
      <c r="H789" s="957"/>
      <c r="I789" s="957"/>
      <c r="J789" s="957"/>
      <c r="K789" s="957"/>
      <c r="L789" s="957"/>
      <c r="M789" s="957"/>
      <c r="N789" s="957"/>
      <c r="O789" s="957"/>
      <c r="P789" s="957"/>
      <c r="Q789" s="957"/>
      <c r="R789" s="957"/>
      <c r="S789" s="957"/>
      <c r="T789" s="957"/>
      <c r="U789" s="957"/>
      <c r="V789" s="957"/>
      <c r="W789" s="957"/>
      <c r="X789" s="957"/>
      <c r="Y789" s="957"/>
      <c r="Z789" s="957"/>
    </row>
    <row r="790" spans="1:26" ht="14.25" customHeight="1" x14ac:dyDescent="0.25">
      <c r="A790" s="957"/>
      <c r="B790" s="957"/>
      <c r="C790" s="957"/>
      <c r="D790" s="957"/>
      <c r="E790" s="957"/>
      <c r="F790" s="957"/>
      <c r="G790" s="957"/>
      <c r="H790" s="957"/>
      <c r="I790" s="957"/>
      <c r="J790" s="957"/>
      <c r="K790" s="957"/>
      <c r="L790" s="957"/>
      <c r="M790" s="957"/>
      <c r="N790" s="957"/>
      <c r="O790" s="957"/>
      <c r="P790" s="957"/>
      <c r="Q790" s="957"/>
      <c r="R790" s="957"/>
      <c r="S790" s="957"/>
      <c r="T790" s="957"/>
      <c r="U790" s="957"/>
      <c r="V790" s="957"/>
      <c r="W790" s="957"/>
      <c r="X790" s="957"/>
      <c r="Y790" s="957"/>
      <c r="Z790" s="957"/>
    </row>
    <row r="791" spans="1:26" ht="14.25" customHeight="1" x14ac:dyDescent="0.25">
      <c r="A791" s="957"/>
      <c r="B791" s="957"/>
      <c r="C791" s="957"/>
      <c r="D791" s="957"/>
      <c r="E791" s="957"/>
      <c r="F791" s="957"/>
      <c r="G791" s="957"/>
      <c r="H791" s="957"/>
      <c r="I791" s="957"/>
      <c r="J791" s="957"/>
      <c r="K791" s="957"/>
      <c r="L791" s="957"/>
      <c r="M791" s="957"/>
      <c r="N791" s="957"/>
      <c r="O791" s="957"/>
      <c r="P791" s="957"/>
      <c r="Q791" s="957"/>
      <c r="R791" s="957"/>
      <c r="S791" s="957"/>
      <c r="T791" s="957"/>
      <c r="U791" s="957"/>
      <c r="V791" s="957"/>
      <c r="W791" s="957"/>
      <c r="X791" s="957"/>
      <c r="Y791" s="957"/>
      <c r="Z791" s="957"/>
    </row>
    <row r="792" spans="1:26" ht="14.25" customHeight="1" x14ac:dyDescent="0.25">
      <c r="A792" s="957"/>
      <c r="B792" s="957"/>
      <c r="C792" s="957"/>
      <c r="D792" s="957"/>
      <c r="E792" s="957"/>
      <c r="F792" s="957"/>
      <c r="G792" s="957"/>
      <c r="H792" s="957"/>
      <c r="I792" s="957"/>
      <c r="J792" s="957"/>
      <c r="K792" s="957"/>
      <c r="L792" s="957"/>
      <c r="M792" s="957"/>
      <c r="N792" s="957"/>
      <c r="O792" s="957"/>
      <c r="P792" s="957"/>
      <c r="Q792" s="957"/>
      <c r="R792" s="957"/>
      <c r="S792" s="957"/>
      <c r="T792" s="957"/>
      <c r="U792" s="957"/>
      <c r="V792" s="957"/>
      <c r="W792" s="957"/>
      <c r="X792" s="957"/>
      <c r="Y792" s="957"/>
      <c r="Z792" s="957"/>
    </row>
    <row r="793" spans="1:26" ht="14.25" customHeight="1" x14ac:dyDescent="0.25">
      <c r="A793" s="957"/>
      <c r="B793" s="957"/>
      <c r="C793" s="957"/>
      <c r="D793" s="957"/>
      <c r="E793" s="957"/>
      <c r="F793" s="957"/>
      <c r="G793" s="957"/>
      <c r="H793" s="957"/>
      <c r="I793" s="957"/>
      <c r="J793" s="957"/>
      <c r="K793" s="957"/>
      <c r="L793" s="957"/>
      <c r="M793" s="957"/>
      <c r="N793" s="957"/>
      <c r="O793" s="957"/>
      <c r="P793" s="957"/>
      <c r="Q793" s="957"/>
      <c r="R793" s="957"/>
      <c r="S793" s="957"/>
      <c r="T793" s="957"/>
      <c r="U793" s="957"/>
      <c r="V793" s="957"/>
      <c r="W793" s="957"/>
      <c r="X793" s="957"/>
      <c r="Y793" s="957"/>
      <c r="Z793" s="957"/>
    </row>
    <row r="794" spans="1:26" ht="14.25" customHeight="1" x14ac:dyDescent="0.25">
      <c r="A794" s="957"/>
      <c r="B794" s="957"/>
      <c r="C794" s="957"/>
      <c r="D794" s="957"/>
      <c r="E794" s="957"/>
      <c r="F794" s="957"/>
      <c r="G794" s="957"/>
      <c r="H794" s="957"/>
      <c r="I794" s="957"/>
      <c r="J794" s="957"/>
      <c r="K794" s="957"/>
      <c r="L794" s="957"/>
      <c r="M794" s="957"/>
      <c r="N794" s="957"/>
      <c r="O794" s="957"/>
      <c r="P794" s="957"/>
      <c r="Q794" s="957"/>
      <c r="R794" s="957"/>
      <c r="S794" s="957"/>
      <c r="T794" s="957"/>
      <c r="U794" s="957"/>
      <c r="V794" s="957"/>
      <c r="W794" s="957"/>
      <c r="X794" s="957"/>
      <c r="Y794" s="957"/>
      <c r="Z794" s="957"/>
    </row>
    <row r="795" spans="1:26" ht="14.25" customHeight="1" x14ac:dyDescent="0.25">
      <c r="A795" s="957"/>
      <c r="B795" s="957"/>
      <c r="C795" s="957"/>
      <c r="D795" s="957"/>
      <c r="E795" s="957"/>
      <c r="F795" s="957"/>
      <c r="G795" s="957"/>
      <c r="H795" s="957"/>
      <c r="I795" s="957"/>
      <c r="J795" s="957"/>
      <c r="K795" s="957"/>
      <c r="L795" s="957"/>
      <c r="M795" s="957"/>
      <c r="N795" s="957"/>
      <c r="O795" s="957"/>
      <c r="P795" s="957"/>
      <c r="Q795" s="957"/>
      <c r="R795" s="957"/>
      <c r="S795" s="957"/>
      <c r="T795" s="957"/>
      <c r="U795" s="957"/>
      <c r="V795" s="957"/>
      <c r="W795" s="957"/>
      <c r="X795" s="957"/>
      <c r="Y795" s="957"/>
      <c r="Z795" s="957"/>
    </row>
    <row r="796" spans="1:26" ht="14.25" customHeight="1" x14ac:dyDescent="0.25">
      <c r="A796" s="957"/>
      <c r="B796" s="957"/>
      <c r="C796" s="957"/>
      <c r="D796" s="957"/>
      <c r="E796" s="957"/>
      <c r="F796" s="957"/>
      <c r="G796" s="957"/>
      <c r="H796" s="957"/>
      <c r="I796" s="957"/>
      <c r="J796" s="957"/>
      <c r="K796" s="957"/>
      <c r="L796" s="957"/>
      <c r="M796" s="957"/>
      <c r="N796" s="957"/>
      <c r="O796" s="957"/>
      <c r="P796" s="957"/>
      <c r="Q796" s="957"/>
      <c r="R796" s="957"/>
      <c r="S796" s="957"/>
      <c r="T796" s="957"/>
      <c r="U796" s="957"/>
      <c r="V796" s="957"/>
      <c r="W796" s="957"/>
      <c r="X796" s="957"/>
      <c r="Y796" s="957"/>
      <c r="Z796" s="957"/>
    </row>
    <row r="797" spans="1:26" ht="14.25" customHeight="1" x14ac:dyDescent="0.25">
      <c r="A797" s="957"/>
      <c r="B797" s="957"/>
      <c r="C797" s="957"/>
      <c r="D797" s="957"/>
      <c r="E797" s="957"/>
      <c r="F797" s="957"/>
      <c r="G797" s="957"/>
      <c r="H797" s="957"/>
      <c r="I797" s="957"/>
      <c r="J797" s="957"/>
      <c r="K797" s="957"/>
      <c r="L797" s="957"/>
      <c r="M797" s="957"/>
      <c r="N797" s="957"/>
      <c r="O797" s="957"/>
      <c r="P797" s="957"/>
      <c r="Q797" s="957"/>
      <c r="R797" s="957"/>
      <c r="S797" s="957"/>
      <c r="T797" s="957"/>
      <c r="U797" s="957"/>
      <c r="V797" s="957"/>
      <c r="W797" s="957"/>
      <c r="X797" s="957"/>
      <c r="Y797" s="957"/>
      <c r="Z797" s="957"/>
    </row>
    <row r="798" spans="1:26" ht="14.25" customHeight="1" x14ac:dyDescent="0.25">
      <c r="A798" s="957"/>
      <c r="B798" s="957"/>
      <c r="C798" s="957"/>
      <c r="D798" s="957"/>
      <c r="E798" s="957"/>
      <c r="F798" s="957"/>
      <c r="G798" s="957"/>
      <c r="H798" s="957"/>
      <c r="I798" s="957"/>
      <c r="J798" s="957"/>
      <c r="K798" s="957"/>
      <c r="L798" s="957"/>
      <c r="M798" s="957"/>
      <c r="N798" s="957"/>
      <c r="O798" s="957"/>
      <c r="P798" s="957"/>
      <c r="Q798" s="957"/>
      <c r="R798" s="957"/>
      <c r="S798" s="957"/>
      <c r="T798" s="957"/>
      <c r="U798" s="957"/>
      <c r="V798" s="957"/>
      <c r="W798" s="957"/>
      <c r="X798" s="957"/>
      <c r="Y798" s="957"/>
      <c r="Z798" s="957"/>
    </row>
    <row r="799" spans="1:26" ht="14.25" customHeight="1" x14ac:dyDescent="0.25">
      <c r="A799" s="957"/>
      <c r="B799" s="957"/>
      <c r="C799" s="957"/>
      <c r="D799" s="957"/>
      <c r="E799" s="957"/>
      <c r="F799" s="957"/>
      <c r="G799" s="957"/>
      <c r="H799" s="957"/>
      <c r="I799" s="957"/>
      <c r="J799" s="957"/>
      <c r="K799" s="957"/>
      <c r="L799" s="957"/>
      <c r="M799" s="957"/>
      <c r="N799" s="957"/>
      <c r="O799" s="957"/>
      <c r="P799" s="957"/>
      <c r="Q799" s="957"/>
      <c r="R799" s="957"/>
      <c r="S799" s="957"/>
      <c r="T799" s="957"/>
      <c r="U799" s="957"/>
      <c r="V799" s="957"/>
      <c r="W799" s="957"/>
      <c r="X799" s="957"/>
      <c r="Y799" s="957"/>
      <c r="Z799" s="957"/>
    </row>
    <row r="800" spans="1:26" ht="14.25" customHeight="1" x14ac:dyDescent="0.25">
      <c r="A800" s="957"/>
      <c r="B800" s="957"/>
      <c r="C800" s="957"/>
      <c r="D800" s="957"/>
      <c r="E800" s="957"/>
      <c r="F800" s="957"/>
      <c r="G800" s="957"/>
      <c r="H800" s="957"/>
      <c r="I800" s="957"/>
      <c r="J800" s="957"/>
      <c r="K800" s="957"/>
      <c r="L800" s="957"/>
      <c r="M800" s="957"/>
      <c r="N800" s="957"/>
      <c r="O800" s="957"/>
      <c r="P800" s="957"/>
      <c r="Q800" s="957"/>
      <c r="R800" s="957"/>
      <c r="S800" s="957"/>
      <c r="T800" s="957"/>
      <c r="U800" s="957"/>
      <c r="V800" s="957"/>
      <c r="W800" s="957"/>
      <c r="X800" s="957"/>
      <c r="Y800" s="957"/>
      <c r="Z800" s="957"/>
    </row>
    <row r="801" spans="1:26" ht="14.25" customHeight="1" x14ac:dyDescent="0.25">
      <c r="A801" s="957"/>
      <c r="B801" s="957"/>
      <c r="C801" s="957"/>
      <c r="D801" s="957"/>
      <c r="E801" s="957"/>
      <c r="F801" s="957"/>
      <c r="G801" s="957"/>
      <c r="H801" s="957"/>
      <c r="I801" s="957"/>
      <c r="J801" s="957"/>
      <c r="K801" s="957"/>
      <c r="L801" s="957"/>
      <c r="M801" s="957"/>
      <c r="N801" s="957"/>
      <c r="O801" s="957"/>
      <c r="P801" s="957"/>
      <c r="Q801" s="957"/>
      <c r="R801" s="957"/>
      <c r="S801" s="957"/>
      <c r="T801" s="957"/>
      <c r="U801" s="957"/>
      <c r="V801" s="957"/>
      <c r="W801" s="957"/>
      <c r="X801" s="957"/>
      <c r="Y801" s="957"/>
      <c r="Z801" s="957"/>
    </row>
    <row r="802" spans="1:26" ht="14.25" customHeight="1" x14ac:dyDescent="0.25">
      <c r="A802" s="957"/>
      <c r="B802" s="957"/>
      <c r="C802" s="957"/>
      <c r="D802" s="957"/>
      <c r="E802" s="957"/>
      <c r="F802" s="957"/>
      <c r="G802" s="957"/>
      <c r="H802" s="957"/>
      <c r="I802" s="957"/>
      <c r="J802" s="957"/>
      <c r="K802" s="957"/>
      <c r="L802" s="957"/>
      <c r="M802" s="957"/>
      <c r="N802" s="957"/>
      <c r="O802" s="957"/>
      <c r="P802" s="957"/>
      <c r="Q802" s="957"/>
      <c r="R802" s="957"/>
      <c r="S802" s="957"/>
      <c r="T802" s="957"/>
      <c r="U802" s="957"/>
      <c r="V802" s="957"/>
      <c r="W802" s="957"/>
      <c r="X802" s="957"/>
      <c r="Y802" s="957"/>
      <c r="Z802" s="957"/>
    </row>
    <row r="803" spans="1:26" ht="14.25" customHeight="1" x14ac:dyDescent="0.25">
      <c r="A803" s="957"/>
      <c r="B803" s="957"/>
      <c r="C803" s="957"/>
      <c r="D803" s="957"/>
      <c r="E803" s="957"/>
      <c r="F803" s="957"/>
      <c r="G803" s="957"/>
      <c r="H803" s="957"/>
      <c r="I803" s="957"/>
      <c r="J803" s="957"/>
      <c r="K803" s="957"/>
      <c r="L803" s="957"/>
      <c r="M803" s="957"/>
      <c r="N803" s="957"/>
      <c r="O803" s="957"/>
      <c r="P803" s="957"/>
      <c r="Q803" s="957"/>
      <c r="R803" s="957"/>
      <c r="S803" s="957"/>
      <c r="T803" s="957"/>
      <c r="U803" s="957"/>
      <c r="V803" s="957"/>
      <c r="W803" s="957"/>
      <c r="X803" s="957"/>
      <c r="Y803" s="957"/>
      <c r="Z803" s="957"/>
    </row>
    <row r="804" spans="1:26" ht="14.25" customHeight="1" x14ac:dyDescent="0.25">
      <c r="A804" s="957"/>
      <c r="B804" s="957"/>
      <c r="C804" s="957"/>
      <c r="D804" s="957"/>
      <c r="E804" s="957"/>
      <c r="F804" s="957"/>
      <c r="G804" s="957"/>
      <c r="H804" s="957"/>
      <c r="I804" s="957"/>
      <c r="J804" s="957"/>
      <c r="K804" s="957"/>
      <c r="L804" s="957"/>
      <c r="M804" s="957"/>
      <c r="N804" s="957"/>
      <c r="O804" s="957"/>
      <c r="P804" s="957"/>
      <c r="Q804" s="957"/>
      <c r="R804" s="957"/>
      <c r="S804" s="957"/>
      <c r="T804" s="957"/>
      <c r="U804" s="957"/>
      <c r="V804" s="957"/>
      <c r="W804" s="957"/>
      <c r="X804" s="957"/>
      <c r="Y804" s="957"/>
      <c r="Z804" s="957"/>
    </row>
    <row r="805" spans="1:26" ht="14.25" customHeight="1" x14ac:dyDescent="0.25">
      <c r="A805" s="957"/>
      <c r="B805" s="957"/>
      <c r="C805" s="957"/>
      <c r="D805" s="957"/>
      <c r="E805" s="957"/>
      <c r="F805" s="957"/>
      <c r="G805" s="957"/>
      <c r="H805" s="957"/>
      <c r="I805" s="957"/>
      <c r="J805" s="957"/>
      <c r="K805" s="957"/>
      <c r="L805" s="957"/>
      <c r="M805" s="957"/>
      <c r="N805" s="957"/>
      <c r="O805" s="957"/>
      <c r="P805" s="957"/>
      <c r="Q805" s="957"/>
      <c r="R805" s="957"/>
      <c r="S805" s="957"/>
      <c r="T805" s="957"/>
      <c r="U805" s="957"/>
      <c r="V805" s="957"/>
      <c r="W805" s="957"/>
      <c r="X805" s="957"/>
      <c r="Y805" s="957"/>
      <c r="Z805" s="957"/>
    </row>
    <row r="806" spans="1:26" ht="14.25" customHeight="1" x14ac:dyDescent="0.25">
      <c r="A806" s="957"/>
      <c r="B806" s="957"/>
      <c r="C806" s="957"/>
      <c r="D806" s="957"/>
      <c r="E806" s="957"/>
      <c r="F806" s="957"/>
      <c r="G806" s="957"/>
      <c r="H806" s="957"/>
      <c r="I806" s="957"/>
      <c r="J806" s="957"/>
      <c r="K806" s="957"/>
      <c r="L806" s="957"/>
      <c r="M806" s="957"/>
      <c r="N806" s="957"/>
      <c r="O806" s="957"/>
      <c r="P806" s="957"/>
      <c r="Q806" s="957"/>
      <c r="R806" s="957"/>
      <c r="S806" s="957"/>
      <c r="T806" s="957"/>
      <c r="U806" s="957"/>
      <c r="V806" s="957"/>
      <c r="W806" s="957"/>
      <c r="X806" s="957"/>
      <c r="Y806" s="957"/>
      <c r="Z806" s="957"/>
    </row>
    <row r="807" spans="1:26" ht="14.25" customHeight="1" x14ac:dyDescent="0.25">
      <c r="A807" s="957"/>
      <c r="B807" s="957"/>
      <c r="C807" s="957"/>
      <c r="D807" s="957"/>
      <c r="E807" s="957"/>
      <c r="F807" s="957"/>
      <c r="G807" s="957"/>
      <c r="H807" s="957"/>
      <c r="I807" s="957"/>
      <c r="J807" s="957"/>
      <c r="K807" s="957"/>
      <c r="L807" s="957"/>
      <c r="M807" s="957"/>
      <c r="N807" s="957"/>
      <c r="O807" s="957"/>
      <c r="P807" s="957"/>
      <c r="Q807" s="957"/>
      <c r="R807" s="957"/>
      <c r="S807" s="957"/>
      <c r="T807" s="957"/>
      <c r="U807" s="957"/>
      <c r="V807" s="957"/>
      <c r="W807" s="957"/>
      <c r="X807" s="957"/>
      <c r="Y807" s="957"/>
      <c r="Z807" s="957"/>
    </row>
    <row r="808" spans="1:26" ht="14.25" customHeight="1" x14ac:dyDescent="0.25">
      <c r="A808" s="957"/>
      <c r="B808" s="957"/>
      <c r="C808" s="957"/>
      <c r="D808" s="957"/>
      <c r="E808" s="957"/>
      <c r="F808" s="957"/>
      <c r="G808" s="957"/>
      <c r="H808" s="957"/>
      <c r="I808" s="957"/>
      <c r="J808" s="957"/>
      <c r="K808" s="957"/>
      <c r="L808" s="957"/>
      <c r="M808" s="957"/>
      <c r="N808" s="957"/>
      <c r="O808" s="957"/>
      <c r="P808" s="957"/>
      <c r="Q808" s="957"/>
      <c r="R808" s="957"/>
      <c r="S808" s="957"/>
      <c r="T808" s="957"/>
      <c r="U808" s="957"/>
      <c r="V808" s="957"/>
      <c r="W808" s="957"/>
      <c r="X808" s="957"/>
      <c r="Y808" s="957"/>
      <c r="Z808" s="957"/>
    </row>
    <row r="809" spans="1:26" ht="14.25" customHeight="1" x14ac:dyDescent="0.25">
      <c r="A809" s="957"/>
      <c r="B809" s="957"/>
      <c r="C809" s="957"/>
      <c r="D809" s="957"/>
      <c r="E809" s="957"/>
      <c r="F809" s="957"/>
      <c r="G809" s="957"/>
      <c r="H809" s="957"/>
      <c r="I809" s="957"/>
      <c r="J809" s="957"/>
      <c r="K809" s="957"/>
      <c r="L809" s="957"/>
      <c r="M809" s="957"/>
      <c r="N809" s="957"/>
      <c r="O809" s="957"/>
      <c r="P809" s="957"/>
      <c r="Q809" s="957"/>
      <c r="R809" s="957"/>
      <c r="S809" s="957"/>
      <c r="T809" s="957"/>
      <c r="U809" s="957"/>
      <c r="V809" s="957"/>
      <c r="W809" s="957"/>
      <c r="X809" s="957"/>
      <c r="Y809" s="957"/>
      <c r="Z809" s="957"/>
    </row>
    <row r="810" spans="1:26" ht="14.25" customHeight="1" x14ac:dyDescent="0.25">
      <c r="A810" s="957"/>
      <c r="B810" s="957"/>
      <c r="C810" s="957"/>
      <c r="D810" s="957"/>
      <c r="E810" s="957"/>
      <c r="F810" s="957"/>
      <c r="G810" s="957"/>
      <c r="H810" s="957"/>
      <c r="I810" s="957"/>
      <c r="J810" s="957"/>
      <c r="K810" s="957"/>
      <c r="L810" s="957"/>
      <c r="M810" s="957"/>
      <c r="N810" s="957"/>
      <c r="O810" s="957"/>
      <c r="P810" s="957"/>
      <c r="Q810" s="957"/>
      <c r="R810" s="957"/>
      <c r="S810" s="957"/>
      <c r="T810" s="957"/>
      <c r="U810" s="957"/>
      <c r="V810" s="957"/>
      <c r="W810" s="957"/>
      <c r="X810" s="957"/>
      <c r="Y810" s="957"/>
      <c r="Z810" s="957"/>
    </row>
    <row r="811" spans="1:26" ht="14.25" customHeight="1" x14ac:dyDescent="0.25">
      <c r="A811" s="957"/>
      <c r="B811" s="957"/>
      <c r="C811" s="957"/>
      <c r="D811" s="957"/>
      <c r="E811" s="957"/>
      <c r="F811" s="957"/>
      <c r="G811" s="957"/>
      <c r="H811" s="957"/>
      <c r="I811" s="957"/>
      <c r="J811" s="957"/>
      <c r="K811" s="957"/>
      <c r="L811" s="957"/>
      <c r="M811" s="957"/>
      <c r="N811" s="957"/>
      <c r="O811" s="957"/>
      <c r="P811" s="957"/>
      <c r="Q811" s="957"/>
      <c r="R811" s="957"/>
      <c r="S811" s="957"/>
      <c r="T811" s="957"/>
      <c r="U811" s="957"/>
      <c r="V811" s="957"/>
      <c r="W811" s="957"/>
      <c r="X811" s="957"/>
      <c r="Y811" s="957"/>
      <c r="Z811" s="957"/>
    </row>
    <row r="812" spans="1:26" ht="14.25" customHeight="1" x14ac:dyDescent="0.25">
      <c r="A812" s="957"/>
      <c r="B812" s="957"/>
      <c r="C812" s="957"/>
      <c r="D812" s="957"/>
      <c r="E812" s="957"/>
      <c r="F812" s="957"/>
      <c r="G812" s="957"/>
      <c r="H812" s="957"/>
      <c r="I812" s="957"/>
      <c r="J812" s="957"/>
      <c r="K812" s="957"/>
      <c r="L812" s="957"/>
      <c r="M812" s="957"/>
      <c r="N812" s="957"/>
      <c r="O812" s="957"/>
      <c r="P812" s="957"/>
      <c r="Q812" s="957"/>
      <c r="R812" s="957"/>
      <c r="S812" s="957"/>
      <c r="T812" s="957"/>
      <c r="U812" s="957"/>
      <c r="V812" s="957"/>
      <c r="W812" s="957"/>
      <c r="X812" s="957"/>
      <c r="Y812" s="957"/>
      <c r="Z812" s="957"/>
    </row>
    <row r="813" spans="1:26" ht="14.25" customHeight="1" x14ac:dyDescent="0.25">
      <c r="A813" s="957"/>
      <c r="B813" s="957"/>
      <c r="C813" s="957"/>
      <c r="D813" s="957"/>
      <c r="E813" s="957"/>
      <c r="F813" s="957"/>
      <c r="G813" s="957"/>
      <c r="H813" s="957"/>
      <c r="I813" s="957"/>
      <c r="J813" s="957"/>
      <c r="K813" s="957"/>
      <c r="L813" s="957"/>
      <c r="M813" s="957"/>
      <c r="N813" s="957"/>
      <c r="O813" s="957"/>
      <c r="P813" s="957"/>
      <c r="Q813" s="957"/>
      <c r="R813" s="957"/>
      <c r="S813" s="957"/>
      <c r="T813" s="957"/>
      <c r="U813" s="957"/>
      <c r="V813" s="957"/>
      <c r="W813" s="957"/>
      <c r="X813" s="957"/>
      <c r="Y813" s="957"/>
      <c r="Z813" s="957"/>
    </row>
    <row r="814" spans="1:26" ht="14.25" customHeight="1" x14ac:dyDescent="0.25">
      <c r="A814" s="957"/>
      <c r="B814" s="957"/>
      <c r="C814" s="957"/>
      <c r="D814" s="957"/>
      <c r="E814" s="957"/>
      <c r="F814" s="957"/>
      <c r="G814" s="957"/>
      <c r="H814" s="957"/>
      <c r="I814" s="957"/>
      <c r="J814" s="957"/>
      <c r="K814" s="957"/>
      <c r="L814" s="957"/>
      <c r="M814" s="957"/>
      <c r="N814" s="957"/>
      <c r="O814" s="957"/>
      <c r="P814" s="957"/>
      <c r="Q814" s="957"/>
      <c r="R814" s="957"/>
      <c r="S814" s="957"/>
      <c r="T814" s="957"/>
      <c r="U814" s="957"/>
      <c r="V814" s="957"/>
      <c r="W814" s="957"/>
      <c r="X814" s="957"/>
      <c r="Y814" s="957"/>
      <c r="Z814" s="957"/>
    </row>
    <row r="815" spans="1:26" ht="14.25" customHeight="1" x14ac:dyDescent="0.25">
      <c r="A815" s="957"/>
      <c r="B815" s="957"/>
      <c r="C815" s="957"/>
      <c r="D815" s="957"/>
      <c r="E815" s="957"/>
      <c r="F815" s="957"/>
      <c r="G815" s="957"/>
      <c r="H815" s="957"/>
      <c r="I815" s="957"/>
      <c r="J815" s="957"/>
      <c r="K815" s="957"/>
      <c r="L815" s="957"/>
      <c r="M815" s="957"/>
      <c r="N815" s="957"/>
      <c r="O815" s="957"/>
      <c r="P815" s="957"/>
      <c r="Q815" s="957"/>
      <c r="R815" s="957"/>
      <c r="S815" s="957"/>
      <c r="T815" s="957"/>
      <c r="U815" s="957"/>
      <c r="V815" s="957"/>
      <c r="W815" s="957"/>
      <c r="X815" s="957"/>
      <c r="Y815" s="957"/>
      <c r="Z815" s="957"/>
    </row>
    <row r="816" spans="1:26" ht="14.25" customHeight="1" x14ac:dyDescent="0.25">
      <c r="A816" s="957"/>
      <c r="B816" s="957"/>
      <c r="C816" s="957"/>
      <c r="D816" s="957"/>
      <c r="E816" s="957"/>
      <c r="F816" s="957"/>
      <c r="G816" s="957"/>
      <c r="H816" s="957"/>
      <c r="I816" s="957"/>
      <c r="J816" s="957"/>
      <c r="K816" s="957"/>
      <c r="L816" s="957"/>
      <c r="M816" s="957"/>
      <c r="N816" s="957"/>
      <c r="O816" s="957"/>
      <c r="P816" s="957"/>
      <c r="Q816" s="957"/>
      <c r="R816" s="957"/>
      <c r="S816" s="957"/>
      <c r="T816" s="957"/>
      <c r="U816" s="957"/>
      <c r="V816" s="957"/>
      <c r="W816" s="957"/>
      <c r="X816" s="957"/>
      <c r="Y816" s="957"/>
      <c r="Z816" s="957"/>
    </row>
    <row r="817" spans="1:26" ht="14.25" customHeight="1" x14ac:dyDescent="0.25">
      <c r="A817" s="957"/>
      <c r="B817" s="957"/>
      <c r="C817" s="957"/>
      <c r="D817" s="957"/>
      <c r="E817" s="957"/>
      <c r="F817" s="957"/>
      <c r="G817" s="957"/>
      <c r="H817" s="957"/>
      <c r="I817" s="957"/>
      <c r="J817" s="957"/>
      <c r="K817" s="957"/>
      <c r="L817" s="957"/>
      <c r="M817" s="957"/>
      <c r="N817" s="957"/>
      <c r="O817" s="957"/>
      <c r="P817" s="957"/>
      <c r="Q817" s="957"/>
      <c r="R817" s="957"/>
      <c r="S817" s="957"/>
      <c r="T817" s="957"/>
      <c r="U817" s="957"/>
      <c r="V817" s="957"/>
      <c r="W817" s="957"/>
      <c r="X817" s="957"/>
      <c r="Y817" s="957"/>
      <c r="Z817" s="957"/>
    </row>
    <row r="818" spans="1:26" ht="14.25" customHeight="1" x14ac:dyDescent="0.25">
      <c r="A818" s="957"/>
      <c r="B818" s="957"/>
      <c r="C818" s="957"/>
      <c r="D818" s="957"/>
      <c r="E818" s="957"/>
      <c r="F818" s="957"/>
      <c r="G818" s="957"/>
      <c r="H818" s="957"/>
      <c r="I818" s="957"/>
      <c r="J818" s="957"/>
      <c r="K818" s="957"/>
      <c r="L818" s="957"/>
      <c r="M818" s="957"/>
      <c r="N818" s="957"/>
      <c r="O818" s="957"/>
      <c r="P818" s="957"/>
      <c r="Q818" s="957"/>
      <c r="R818" s="957"/>
      <c r="S818" s="957"/>
      <c r="T818" s="957"/>
      <c r="U818" s="957"/>
      <c r="V818" s="957"/>
      <c r="W818" s="957"/>
      <c r="X818" s="957"/>
      <c r="Y818" s="957"/>
      <c r="Z818" s="957"/>
    </row>
    <row r="819" spans="1:26" ht="14.25" customHeight="1" x14ac:dyDescent="0.25">
      <c r="A819" s="957"/>
      <c r="B819" s="957"/>
      <c r="C819" s="957"/>
      <c r="D819" s="957"/>
      <c r="E819" s="957"/>
      <c r="F819" s="957"/>
      <c r="G819" s="957"/>
      <c r="H819" s="957"/>
      <c r="I819" s="957"/>
      <c r="J819" s="957"/>
      <c r="K819" s="957"/>
      <c r="L819" s="957"/>
      <c r="M819" s="957"/>
      <c r="N819" s="957"/>
      <c r="O819" s="957"/>
      <c r="P819" s="957"/>
      <c r="Q819" s="957"/>
      <c r="R819" s="957"/>
      <c r="S819" s="957"/>
      <c r="T819" s="957"/>
      <c r="U819" s="957"/>
      <c r="V819" s="957"/>
      <c r="W819" s="957"/>
      <c r="X819" s="957"/>
      <c r="Y819" s="957"/>
      <c r="Z819" s="957"/>
    </row>
    <row r="820" spans="1:26" ht="14.25" customHeight="1" x14ac:dyDescent="0.25">
      <c r="A820" s="957"/>
      <c r="B820" s="957"/>
      <c r="C820" s="957"/>
      <c r="D820" s="957"/>
      <c r="E820" s="957"/>
      <c r="F820" s="957"/>
      <c r="G820" s="957"/>
      <c r="H820" s="957"/>
      <c r="I820" s="957"/>
      <c r="J820" s="957"/>
      <c r="K820" s="957"/>
      <c r="L820" s="957"/>
      <c r="M820" s="957"/>
      <c r="N820" s="957"/>
      <c r="O820" s="957"/>
      <c r="P820" s="957"/>
      <c r="Q820" s="957"/>
      <c r="R820" s="957"/>
      <c r="S820" s="957"/>
      <c r="T820" s="957"/>
      <c r="U820" s="957"/>
      <c r="V820" s="957"/>
      <c r="W820" s="957"/>
      <c r="X820" s="957"/>
      <c r="Y820" s="957"/>
      <c r="Z820" s="957"/>
    </row>
    <row r="821" spans="1:26" ht="14.25" customHeight="1" x14ac:dyDescent="0.25">
      <c r="A821" s="957"/>
      <c r="B821" s="957"/>
      <c r="C821" s="957"/>
      <c r="D821" s="957"/>
      <c r="E821" s="957"/>
      <c r="F821" s="957"/>
      <c r="G821" s="957"/>
      <c r="H821" s="957"/>
      <c r="I821" s="957"/>
      <c r="J821" s="957"/>
      <c r="K821" s="957"/>
      <c r="L821" s="957"/>
      <c r="M821" s="957"/>
      <c r="N821" s="957"/>
      <c r="O821" s="957"/>
      <c r="P821" s="957"/>
      <c r="Q821" s="957"/>
      <c r="R821" s="957"/>
      <c r="S821" s="957"/>
      <c r="T821" s="957"/>
      <c r="U821" s="957"/>
      <c r="V821" s="957"/>
      <c r="W821" s="957"/>
      <c r="X821" s="957"/>
      <c r="Y821" s="957"/>
      <c r="Z821" s="957"/>
    </row>
    <row r="822" spans="1:26" ht="14.25" customHeight="1" x14ac:dyDescent="0.25">
      <c r="A822" s="957"/>
      <c r="B822" s="957"/>
      <c r="C822" s="957"/>
      <c r="D822" s="957"/>
      <c r="E822" s="957"/>
      <c r="F822" s="957"/>
      <c r="G822" s="957"/>
      <c r="H822" s="957"/>
      <c r="I822" s="957"/>
      <c r="J822" s="957"/>
      <c r="K822" s="957"/>
      <c r="L822" s="957"/>
      <c r="M822" s="957"/>
      <c r="N822" s="957"/>
      <c r="O822" s="957"/>
      <c r="P822" s="957"/>
      <c r="Q822" s="957"/>
      <c r="R822" s="957"/>
      <c r="S822" s="957"/>
      <c r="T822" s="957"/>
      <c r="U822" s="957"/>
      <c r="V822" s="957"/>
      <c r="W822" s="957"/>
      <c r="X822" s="957"/>
      <c r="Y822" s="957"/>
      <c r="Z822" s="957"/>
    </row>
    <row r="823" spans="1:26" ht="14.25" customHeight="1" x14ac:dyDescent="0.25">
      <c r="A823" s="957"/>
      <c r="B823" s="957"/>
      <c r="C823" s="957"/>
      <c r="D823" s="957"/>
      <c r="E823" s="957"/>
      <c r="F823" s="957"/>
      <c r="G823" s="957"/>
      <c r="H823" s="957"/>
      <c r="I823" s="957"/>
      <c r="J823" s="957"/>
      <c r="K823" s="957"/>
      <c r="L823" s="957"/>
      <c r="M823" s="957"/>
      <c r="N823" s="957"/>
      <c r="O823" s="957"/>
      <c r="P823" s="957"/>
      <c r="Q823" s="957"/>
      <c r="R823" s="957"/>
      <c r="S823" s="957"/>
      <c r="T823" s="957"/>
      <c r="U823" s="957"/>
      <c r="V823" s="957"/>
      <c r="W823" s="957"/>
      <c r="X823" s="957"/>
      <c r="Y823" s="957"/>
      <c r="Z823" s="957"/>
    </row>
    <row r="824" spans="1:26" ht="14.25" customHeight="1" x14ac:dyDescent="0.25">
      <c r="A824" s="957"/>
      <c r="B824" s="957"/>
      <c r="C824" s="957"/>
      <c r="D824" s="957"/>
      <c r="E824" s="957"/>
      <c r="F824" s="957"/>
      <c r="G824" s="957"/>
      <c r="H824" s="957"/>
      <c r="I824" s="957"/>
      <c r="J824" s="957"/>
      <c r="K824" s="957"/>
      <c r="L824" s="957"/>
      <c r="M824" s="957"/>
      <c r="N824" s="957"/>
      <c r="O824" s="957"/>
      <c r="P824" s="957"/>
      <c r="Q824" s="957"/>
      <c r="R824" s="957"/>
      <c r="S824" s="957"/>
      <c r="T824" s="957"/>
      <c r="U824" s="957"/>
      <c r="V824" s="957"/>
      <c r="W824" s="957"/>
      <c r="X824" s="957"/>
      <c r="Y824" s="957"/>
      <c r="Z824" s="957"/>
    </row>
    <row r="825" spans="1:26" ht="14.25" customHeight="1" x14ac:dyDescent="0.25">
      <c r="A825" s="957"/>
      <c r="B825" s="957"/>
      <c r="C825" s="957"/>
      <c r="D825" s="957"/>
      <c r="E825" s="957"/>
      <c r="F825" s="957"/>
      <c r="G825" s="957"/>
      <c r="H825" s="957"/>
      <c r="I825" s="957"/>
      <c r="J825" s="957"/>
      <c r="K825" s="957"/>
      <c r="L825" s="957"/>
      <c r="M825" s="957"/>
      <c r="N825" s="957"/>
      <c r="O825" s="957"/>
      <c r="P825" s="957"/>
      <c r="Q825" s="957"/>
      <c r="R825" s="957"/>
      <c r="S825" s="957"/>
      <c r="T825" s="957"/>
      <c r="U825" s="957"/>
      <c r="V825" s="957"/>
      <c r="W825" s="957"/>
      <c r="X825" s="957"/>
      <c r="Y825" s="957"/>
      <c r="Z825" s="957"/>
    </row>
    <row r="826" spans="1:26" ht="14.25" customHeight="1" x14ac:dyDescent="0.25">
      <c r="A826" s="957"/>
      <c r="B826" s="957"/>
      <c r="C826" s="957"/>
      <c r="D826" s="957"/>
      <c r="E826" s="957"/>
      <c r="F826" s="957"/>
      <c r="G826" s="957"/>
      <c r="H826" s="957"/>
      <c r="I826" s="957"/>
      <c r="J826" s="957"/>
      <c r="K826" s="957"/>
      <c r="L826" s="957"/>
      <c r="M826" s="957"/>
      <c r="N826" s="957"/>
      <c r="O826" s="957"/>
      <c r="P826" s="957"/>
      <c r="Q826" s="957"/>
      <c r="R826" s="957"/>
      <c r="S826" s="957"/>
      <c r="T826" s="957"/>
      <c r="U826" s="957"/>
      <c r="V826" s="957"/>
      <c r="W826" s="957"/>
      <c r="X826" s="957"/>
      <c r="Y826" s="957"/>
      <c r="Z826" s="957"/>
    </row>
    <row r="827" spans="1:26" ht="14.25" customHeight="1" x14ac:dyDescent="0.25">
      <c r="A827" s="957"/>
      <c r="B827" s="957"/>
      <c r="C827" s="957"/>
      <c r="D827" s="957"/>
      <c r="E827" s="957"/>
      <c r="F827" s="957"/>
      <c r="G827" s="957"/>
      <c r="H827" s="957"/>
      <c r="I827" s="957"/>
      <c r="J827" s="957"/>
      <c r="K827" s="957"/>
      <c r="L827" s="957"/>
      <c r="M827" s="957"/>
      <c r="N827" s="957"/>
      <c r="O827" s="957"/>
      <c r="P827" s="957"/>
      <c r="Q827" s="957"/>
      <c r="R827" s="957"/>
      <c r="S827" s="957"/>
      <c r="T827" s="957"/>
      <c r="U827" s="957"/>
      <c r="V827" s="957"/>
      <c r="W827" s="957"/>
      <c r="X827" s="957"/>
      <c r="Y827" s="957"/>
      <c r="Z827" s="957"/>
    </row>
    <row r="828" spans="1:26" ht="14.25" customHeight="1" x14ac:dyDescent="0.25">
      <c r="A828" s="957"/>
      <c r="B828" s="957"/>
      <c r="C828" s="957"/>
      <c r="D828" s="957"/>
      <c r="E828" s="957"/>
      <c r="F828" s="957"/>
      <c r="G828" s="957"/>
      <c r="H828" s="957"/>
      <c r="I828" s="957"/>
      <c r="J828" s="957"/>
      <c r="K828" s="957"/>
      <c r="L828" s="957"/>
      <c r="M828" s="957"/>
      <c r="N828" s="957"/>
      <c r="O828" s="957"/>
      <c r="P828" s="957"/>
      <c r="Q828" s="957"/>
      <c r="R828" s="957"/>
      <c r="S828" s="957"/>
      <c r="T828" s="957"/>
      <c r="U828" s="957"/>
      <c r="V828" s="957"/>
      <c r="W828" s="957"/>
      <c r="X828" s="957"/>
      <c r="Y828" s="957"/>
      <c r="Z828" s="957"/>
    </row>
    <row r="829" spans="1:26" ht="14.25" customHeight="1" x14ac:dyDescent="0.25">
      <c r="A829" s="957"/>
      <c r="B829" s="957"/>
      <c r="C829" s="957"/>
      <c r="D829" s="957"/>
      <c r="E829" s="957"/>
      <c r="F829" s="957"/>
      <c r="G829" s="957"/>
      <c r="H829" s="957"/>
      <c r="I829" s="957"/>
      <c r="J829" s="957"/>
      <c r="K829" s="957"/>
      <c r="L829" s="957"/>
      <c r="M829" s="957"/>
      <c r="N829" s="957"/>
      <c r="O829" s="957"/>
      <c r="P829" s="957"/>
      <c r="Q829" s="957"/>
      <c r="R829" s="957"/>
      <c r="S829" s="957"/>
      <c r="T829" s="957"/>
      <c r="U829" s="957"/>
      <c r="V829" s="957"/>
      <c r="W829" s="957"/>
      <c r="X829" s="957"/>
      <c r="Y829" s="957"/>
      <c r="Z829" s="957"/>
    </row>
    <row r="830" spans="1:26" ht="14.25" customHeight="1" x14ac:dyDescent="0.25">
      <c r="A830" s="957"/>
      <c r="B830" s="957"/>
      <c r="C830" s="957"/>
      <c r="D830" s="957"/>
      <c r="E830" s="957"/>
      <c r="F830" s="957"/>
      <c r="G830" s="957"/>
      <c r="H830" s="957"/>
      <c r="I830" s="957"/>
      <c r="J830" s="957"/>
      <c r="K830" s="957"/>
      <c r="L830" s="957"/>
      <c r="M830" s="957"/>
      <c r="N830" s="957"/>
      <c r="O830" s="957"/>
      <c r="P830" s="957"/>
      <c r="Q830" s="957"/>
      <c r="R830" s="957"/>
      <c r="S830" s="957"/>
      <c r="T830" s="957"/>
      <c r="U830" s="957"/>
      <c r="V830" s="957"/>
      <c r="W830" s="957"/>
      <c r="X830" s="957"/>
      <c r="Y830" s="957"/>
      <c r="Z830" s="957"/>
    </row>
    <row r="831" spans="1:26" ht="14.25" customHeight="1" x14ac:dyDescent="0.25">
      <c r="A831" s="957"/>
      <c r="B831" s="957"/>
      <c r="C831" s="957"/>
      <c r="D831" s="957"/>
      <c r="E831" s="957"/>
      <c r="F831" s="957"/>
      <c r="G831" s="957"/>
      <c r="H831" s="957"/>
      <c r="I831" s="957"/>
      <c r="J831" s="957"/>
      <c r="K831" s="957"/>
      <c r="L831" s="957"/>
      <c r="M831" s="957"/>
      <c r="N831" s="957"/>
      <c r="O831" s="957"/>
      <c r="P831" s="957"/>
      <c r="Q831" s="957"/>
      <c r="R831" s="957"/>
      <c r="S831" s="957"/>
      <c r="T831" s="957"/>
      <c r="U831" s="957"/>
      <c r="V831" s="957"/>
      <c r="W831" s="957"/>
      <c r="X831" s="957"/>
      <c r="Y831" s="957"/>
      <c r="Z831" s="957"/>
    </row>
    <row r="832" spans="1:26" ht="14.25" customHeight="1" x14ac:dyDescent="0.25">
      <c r="A832" s="957"/>
      <c r="B832" s="957"/>
      <c r="C832" s="957"/>
      <c r="D832" s="957"/>
      <c r="E832" s="957"/>
      <c r="F832" s="957"/>
      <c r="G832" s="957"/>
      <c r="H832" s="957"/>
      <c r="I832" s="957"/>
      <c r="J832" s="957"/>
      <c r="K832" s="957"/>
      <c r="L832" s="957"/>
      <c r="M832" s="957"/>
      <c r="N832" s="957"/>
      <c r="O832" s="957"/>
      <c r="P832" s="957"/>
      <c r="Q832" s="957"/>
      <c r="R832" s="957"/>
      <c r="S832" s="957"/>
      <c r="T832" s="957"/>
      <c r="U832" s="957"/>
      <c r="V832" s="957"/>
      <c r="W832" s="957"/>
      <c r="X832" s="957"/>
      <c r="Y832" s="957"/>
      <c r="Z832" s="957"/>
    </row>
    <row r="833" spans="1:26" ht="14.25" customHeight="1" x14ac:dyDescent="0.25">
      <c r="A833" s="957"/>
      <c r="B833" s="957"/>
      <c r="C833" s="957"/>
      <c r="D833" s="957"/>
      <c r="E833" s="957"/>
      <c r="F833" s="957"/>
      <c r="G833" s="957"/>
      <c r="H833" s="957"/>
      <c r="I833" s="957"/>
      <c r="J833" s="957"/>
      <c r="K833" s="957"/>
      <c r="L833" s="957"/>
      <c r="M833" s="957"/>
      <c r="N833" s="957"/>
      <c r="O833" s="957"/>
      <c r="P833" s="957"/>
      <c r="Q833" s="957"/>
      <c r="R833" s="957"/>
      <c r="S833" s="957"/>
      <c r="T833" s="957"/>
      <c r="U833" s="957"/>
      <c r="V833" s="957"/>
      <c r="W833" s="957"/>
      <c r="X833" s="957"/>
      <c r="Y833" s="957"/>
      <c r="Z833" s="957"/>
    </row>
    <row r="834" spans="1:26" ht="14.25" customHeight="1" x14ac:dyDescent="0.25">
      <c r="A834" s="957"/>
      <c r="B834" s="957"/>
      <c r="C834" s="957"/>
      <c r="D834" s="957"/>
      <c r="E834" s="957"/>
      <c r="F834" s="957"/>
      <c r="G834" s="957"/>
      <c r="H834" s="957"/>
      <c r="I834" s="957"/>
      <c r="J834" s="957"/>
      <c r="K834" s="957"/>
      <c r="L834" s="957"/>
      <c r="M834" s="957"/>
      <c r="N834" s="957"/>
      <c r="O834" s="957"/>
      <c r="P834" s="957"/>
      <c r="Q834" s="957"/>
      <c r="R834" s="957"/>
      <c r="S834" s="957"/>
      <c r="T834" s="957"/>
      <c r="U834" s="957"/>
      <c r="V834" s="957"/>
      <c r="W834" s="957"/>
      <c r="X834" s="957"/>
      <c r="Y834" s="957"/>
      <c r="Z834" s="957"/>
    </row>
    <row r="835" spans="1:26" ht="14.25" customHeight="1" x14ac:dyDescent="0.25">
      <c r="A835" s="957"/>
      <c r="B835" s="957"/>
      <c r="C835" s="957"/>
      <c r="D835" s="957"/>
      <c r="E835" s="957"/>
      <c r="F835" s="957"/>
      <c r="G835" s="957"/>
      <c r="H835" s="957"/>
      <c r="I835" s="957"/>
      <c r="J835" s="957"/>
      <c r="K835" s="957"/>
      <c r="L835" s="957"/>
      <c r="M835" s="957"/>
      <c r="N835" s="957"/>
      <c r="O835" s="957"/>
      <c r="P835" s="957"/>
      <c r="Q835" s="957"/>
      <c r="R835" s="957"/>
      <c r="S835" s="957"/>
      <c r="T835" s="957"/>
      <c r="U835" s="957"/>
      <c r="V835" s="957"/>
      <c r="W835" s="957"/>
      <c r="X835" s="957"/>
      <c r="Y835" s="957"/>
      <c r="Z835" s="957"/>
    </row>
    <row r="836" spans="1:26" ht="14.25" customHeight="1" x14ac:dyDescent="0.25">
      <c r="A836" s="957"/>
      <c r="B836" s="957"/>
      <c r="C836" s="957"/>
      <c r="D836" s="957"/>
      <c r="E836" s="957"/>
      <c r="F836" s="957"/>
      <c r="G836" s="957"/>
      <c r="H836" s="957"/>
      <c r="I836" s="957"/>
      <c r="J836" s="957"/>
      <c r="K836" s="957"/>
      <c r="L836" s="957"/>
      <c r="M836" s="957"/>
      <c r="N836" s="957"/>
      <c r="O836" s="957"/>
      <c r="P836" s="957"/>
      <c r="Q836" s="957"/>
      <c r="R836" s="957"/>
      <c r="S836" s="957"/>
      <c r="T836" s="957"/>
      <c r="U836" s="957"/>
      <c r="V836" s="957"/>
      <c r="W836" s="957"/>
      <c r="X836" s="957"/>
      <c r="Y836" s="957"/>
      <c r="Z836" s="957"/>
    </row>
    <row r="837" spans="1:26" ht="14.25" customHeight="1" x14ac:dyDescent="0.25">
      <c r="A837" s="957"/>
      <c r="B837" s="957"/>
      <c r="C837" s="957"/>
      <c r="D837" s="957"/>
      <c r="E837" s="957"/>
      <c r="F837" s="957"/>
      <c r="G837" s="957"/>
      <c r="H837" s="957"/>
      <c r="I837" s="957"/>
      <c r="J837" s="957"/>
      <c r="K837" s="957"/>
      <c r="L837" s="957"/>
      <c r="M837" s="957"/>
      <c r="N837" s="957"/>
      <c r="O837" s="957"/>
      <c r="P837" s="957"/>
      <c r="Q837" s="957"/>
      <c r="R837" s="957"/>
      <c r="S837" s="957"/>
      <c r="T837" s="957"/>
      <c r="U837" s="957"/>
      <c r="V837" s="957"/>
      <c r="W837" s="957"/>
      <c r="X837" s="957"/>
      <c r="Y837" s="957"/>
      <c r="Z837" s="957"/>
    </row>
    <row r="838" spans="1:26" ht="14.25" customHeight="1" x14ac:dyDescent="0.25">
      <c r="A838" s="957"/>
      <c r="B838" s="957"/>
      <c r="C838" s="957"/>
      <c r="D838" s="957"/>
      <c r="E838" s="957"/>
      <c r="F838" s="957"/>
      <c r="G838" s="957"/>
      <c r="H838" s="957"/>
      <c r="I838" s="957"/>
      <c r="J838" s="957"/>
      <c r="K838" s="957"/>
      <c r="L838" s="957"/>
      <c r="M838" s="957"/>
      <c r="N838" s="957"/>
      <c r="O838" s="957"/>
      <c r="P838" s="957"/>
      <c r="Q838" s="957"/>
      <c r="R838" s="957"/>
      <c r="S838" s="957"/>
      <c r="T838" s="957"/>
      <c r="U838" s="957"/>
      <c r="V838" s="957"/>
      <c r="W838" s="957"/>
      <c r="X838" s="957"/>
      <c r="Y838" s="957"/>
      <c r="Z838" s="957"/>
    </row>
    <row r="839" spans="1:26" ht="14.25" customHeight="1" x14ac:dyDescent="0.25">
      <c r="A839" s="957"/>
      <c r="B839" s="957"/>
      <c r="C839" s="957"/>
      <c r="D839" s="957"/>
      <c r="E839" s="957"/>
      <c r="F839" s="957"/>
      <c r="G839" s="957"/>
      <c r="H839" s="957"/>
      <c r="I839" s="957"/>
      <c r="J839" s="957"/>
      <c r="K839" s="957"/>
      <c r="L839" s="957"/>
      <c r="M839" s="957"/>
      <c r="N839" s="957"/>
      <c r="O839" s="957"/>
      <c r="P839" s="957"/>
      <c r="Q839" s="957"/>
      <c r="R839" s="957"/>
      <c r="S839" s="957"/>
      <c r="T839" s="957"/>
      <c r="U839" s="957"/>
      <c r="V839" s="957"/>
      <c r="W839" s="957"/>
      <c r="X839" s="957"/>
      <c r="Y839" s="957"/>
      <c r="Z839" s="957"/>
    </row>
    <row r="840" spans="1:26" ht="14.25" customHeight="1" x14ac:dyDescent="0.25">
      <c r="A840" s="957"/>
      <c r="B840" s="957"/>
      <c r="C840" s="957"/>
      <c r="D840" s="957"/>
      <c r="E840" s="957"/>
      <c r="F840" s="957"/>
      <c r="G840" s="957"/>
      <c r="H840" s="957"/>
      <c r="I840" s="957"/>
      <c r="J840" s="957"/>
      <c r="K840" s="957"/>
      <c r="L840" s="957"/>
      <c r="M840" s="957"/>
      <c r="N840" s="957"/>
      <c r="O840" s="957"/>
      <c r="P840" s="957"/>
      <c r="Q840" s="957"/>
      <c r="R840" s="957"/>
      <c r="S840" s="957"/>
      <c r="T840" s="957"/>
      <c r="U840" s="957"/>
      <c r="V840" s="957"/>
      <c r="W840" s="957"/>
      <c r="X840" s="957"/>
      <c r="Y840" s="957"/>
      <c r="Z840" s="957"/>
    </row>
    <row r="841" spans="1:26" ht="14.25" customHeight="1" x14ac:dyDescent="0.25">
      <c r="A841" s="957"/>
      <c r="B841" s="957"/>
      <c r="C841" s="957"/>
      <c r="D841" s="957"/>
      <c r="E841" s="957"/>
      <c r="F841" s="957"/>
      <c r="G841" s="957"/>
      <c r="H841" s="957"/>
      <c r="I841" s="957"/>
      <c r="J841" s="957"/>
      <c r="K841" s="957"/>
      <c r="L841" s="957"/>
      <c r="M841" s="957"/>
      <c r="N841" s="957"/>
      <c r="O841" s="957"/>
      <c r="P841" s="957"/>
      <c r="Q841" s="957"/>
      <c r="R841" s="957"/>
      <c r="S841" s="957"/>
      <c r="T841" s="957"/>
      <c r="U841" s="957"/>
      <c r="V841" s="957"/>
      <c r="W841" s="957"/>
      <c r="X841" s="957"/>
      <c r="Y841" s="957"/>
      <c r="Z841" s="957"/>
    </row>
    <row r="842" spans="1:26" ht="14.25" customHeight="1" x14ac:dyDescent="0.25">
      <c r="A842" s="957"/>
      <c r="B842" s="957"/>
      <c r="C842" s="957"/>
      <c r="D842" s="957"/>
      <c r="E842" s="957"/>
      <c r="F842" s="957"/>
      <c r="G842" s="957"/>
      <c r="H842" s="957"/>
      <c r="I842" s="957"/>
      <c r="J842" s="957"/>
      <c r="K842" s="957"/>
      <c r="L842" s="957"/>
      <c r="M842" s="957"/>
      <c r="N842" s="957"/>
      <c r="O842" s="957"/>
      <c r="P842" s="957"/>
      <c r="Q842" s="957"/>
      <c r="R842" s="957"/>
      <c r="S842" s="957"/>
      <c r="T842" s="957"/>
      <c r="U842" s="957"/>
      <c r="V842" s="957"/>
      <c r="W842" s="957"/>
      <c r="X842" s="957"/>
      <c r="Y842" s="957"/>
      <c r="Z842" s="957"/>
    </row>
    <row r="843" spans="1:26" ht="14.25" customHeight="1" x14ac:dyDescent="0.25">
      <c r="A843" s="957"/>
      <c r="B843" s="957"/>
      <c r="C843" s="957"/>
      <c r="D843" s="957"/>
      <c r="E843" s="957"/>
      <c r="F843" s="957"/>
      <c r="G843" s="957"/>
      <c r="H843" s="957"/>
      <c r="I843" s="957"/>
      <c r="J843" s="957"/>
      <c r="K843" s="957"/>
      <c r="L843" s="957"/>
      <c r="M843" s="957"/>
      <c r="N843" s="957"/>
      <c r="O843" s="957"/>
      <c r="P843" s="957"/>
      <c r="Q843" s="957"/>
      <c r="R843" s="957"/>
      <c r="S843" s="957"/>
      <c r="T843" s="957"/>
      <c r="U843" s="957"/>
      <c r="V843" s="957"/>
      <c r="W843" s="957"/>
      <c r="X843" s="957"/>
      <c r="Y843" s="957"/>
      <c r="Z843" s="957"/>
    </row>
    <row r="844" spans="1:26" ht="14.25" customHeight="1" x14ac:dyDescent="0.25">
      <c r="A844" s="957"/>
      <c r="B844" s="957"/>
      <c r="C844" s="957"/>
      <c r="D844" s="957"/>
      <c r="E844" s="957"/>
      <c r="F844" s="957"/>
      <c r="G844" s="957"/>
      <c r="H844" s="957"/>
      <c r="I844" s="957"/>
      <c r="J844" s="957"/>
      <c r="K844" s="957"/>
      <c r="L844" s="957"/>
      <c r="M844" s="957"/>
      <c r="N844" s="957"/>
      <c r="O844" s="957"/>
      <c r="P844" s="957"/>
      <c r="Q844" s="957"/>
      <c r="R844" s="957"/>
      <c r="S844" s="957"/>
      <c r="T844" s="957"/>
      <c r="U844" s="957"/>
      <c r="V844" s="957"/>
      <c r="W844" s="957"/>
      <c r="X844" s="957"/>
      <c r="Y844" s="957"/>
      <c r="Z844" s="957"/>
    </row>
    <row r="845" spans="1:26" ht="14.25" customHeight="1" x14ac:dyDescent="0.25">
      <c r="A845" s="957"/>
      <c r="B845" s="957"/>
      <c r="C845" s="957"/>
      <c r="D845" s="957"/>
      <c r="E845" s="957"/>
      <c r="F845" s="957"/>
      <c r="G845" s="957"/>
      <c r="H845" s="957"/>
      <c r="I845" s="957"/>
      <c r="J845" s="957"/>
      <c r="K845" s="957"/>
      <c r="L845" s="957"/>
      <c r="M845" s="957"/>
      <c r="N845" s="957"/>
      <c r="O845" s="957"/>
      <c r="P845" s="957"/>
      <c r="Q845" s="957"/>
      <c r="R845" s="957"/>
      <c r="S845" s="957"/>
      <c r="T845" s="957"/>
      <c r="U845" s="957"/>
      <c r="V845" s="957"/>
      <c r="W845" s="957"/>
      <c r="X845" s="957"/>
      <c r="Y845" s="957"/>
      <c r="Z845" s="957"/>
    </row>
    <row r="846" spans="1:26" ht="14.25" customHeight="1" x14ac:dyDescent="0.25">
      <c r="A846" s="957"/>
      <c r="B846" s="957"/>
      <c r="C846" s="957"/>
      <c r="D846" s="957"/>
      <c r="E846" s="957"/>
      <c r="F846" s="957"/>
      <c r="G846" s="957"/>
      <c r="H846" s="957"/>
      <c r="I846" s="957"/>
      <c r="J846" s="957"/>
      <c r="K846" s="957"/>
      <c r="L846" s="957"/>
      <c r="M846" s="957"/>
      <c r="N846" s="957"/>
      <c r="O846" s="957"/>
      <c r="P846" s="957"/>
      <c r="Q846" s="957"/>
      <c r="R846" s="957"/>
      <c r="S846" s="957"/>
      <c r="T846" s="957"/>
      <c r="U846" s="957"/>
      <c r="V846" s="957"/>
      <c r="W846" s="957"/>
      <c r="X846" s="957"/>
      <c r="Y846" s="957"/>
      <c r="Z846" s="957"/>
    </row>
    <row r="847" spans="1:26" ht="14.25" customHeight="1" x14ac:dyDescent="0.25">
      <c r="A847" s="957"/>
      <c r="B847" s="957"/>
      <c r="C847" s="957"/>
      <c r="D847" s="957"/>
      <c r="E847" s="957"/>
      <c r="F847" s="957"/>
      <c r="G847" s="957"/>
      <c r="H847" s="957"/>
      <c r="I847" s="957"/>
      <c r="J847" s="957"/>
      <c r="K847" s="957"/>
      <c r="L847" s="957"/>
      <c r="M847" s="957"/>
      <c r="N847" s="957"/>
      <c r="O847" s="957"/>
      <c r="P847" s="957"/>
      <c r="Q847" s="957"/>
      <c r="R847" s="957"/>
      <c r="S847" s="957"/>
      <c r="T847" s="957"/>
      <c r="U847" s="957"/>
      <c r="V847" s="957"/>
      <c r="W847" s="957"/>
      <c r="X847" s="957"/>
      <c r="Y847" s="957"/>
      <c r="Z847" s="957"/>
    </row>
    <row r="848" spans="1:26" ht="14.25" customHeight="1" x14ac:dyDescent="0.25">
      <c r="A848" s="957"/>
      <c r="B848" s="957"/>
      <c r="C848" s="957"/>
      <c r="D848" s="957"/>
      <c r="E848" s="957"/>
      <c r="F848" s="957"/>
      <c r="G848" s="957"/>
      <c r="H848" s="957"/>
      <c r="I848" s="957"/>
      <c r="J848" s="957"/>
      <c r="K848" s="957"/>
      <c r="L848" s="957"/>
      <c r="M848" s="957"/>
      <c r="N848" s="957"/>
      <c r="O848" s="957"/>
      <c r="P848" s="957"/>
      <c r="Q848" s="957"/>
      <c r="R848" s="957"/>
      <c r="S848" s="957"/>
      <c r="T848" s="957"/>
      <c r="U848" s="957"/>
      <c r="V848" s="957"/>
      <c r="W848" s="957"/>
      <c r="X848" s="957"/>
      <c r="Y848" s="957"/>
      <c r="Z848" s="957"/>
    </row>
    <row r="849" spans="1:26" ht="14.25" customHeight="1" x14ac:dyDescent="0.25">
      <c r="A849" s="957"/>
      <c r="B849" s="957"/>
      <c r="C849" s="957"/>
      <c r="D849" s="957"/>
      <c r="E849" s="957"/>
      <c r="F849" s="957"/>
      <c r="G849" s="957"/>
      <c r="H849" s="957"/>
      <c r="I849" s="957"/>
      <c r="J849" s="957"/>
      <c r="K849" s="957"/>
      <c r="L849" s="957"/>
      <c r="M849" s="957"/>
      <c r="N849" s="957"/>
      <c r="O849" s="957"/>
      <c r="P849" s="957"/>
      <c r="Q849" s="957"/>
      <c r="R849" s="957"/>
      <c r="S849" s="957"/>
      <c r="T849" s="957"/>
      <c r="U849" s="957"/>
      <c r="V849" s="957"/>
      <c r="W849" s="957"/>
      <c r="X849" s="957"/>
      <c r="Y849" s="957"/>
      <c r="Z849" s="957"/>
    </row>
    <row r="850" spans="1:26" ht="14.25" customHeight="1" x14ac:dyDescent="0.25">
      <c r="A850" s="957"/>
      <c r="B850" s="957"/>
      <c r="C850" s="957"/>
      <c r="D850" s="957"/>
      <c r="E850" s="957"/>
      <c r="F850" s="957"/>
      <c r="G850" s="957"/>
      <c r="H850" s="957"/>
      <c r="I850" s="957"/>
      <c r="J850" s="957"/>
      <c r="K850" s="957"/>
      <c r="L850" s="957"/>
      <c r="M850" s="957"/>
      <c r="N850" s="957"/>
      <c r="O850" s="957"/>
      <c r="P850" s="957"/>
      <c r="Q850" s="957"/>
      <c r="R850" s="957"/>
      <c r="S850" s="957"/>
      <c r="T850" s="957"/>
      <c r="U850" s="957"/>
      <c r="V850" s="957"/>
      <c r="W850" s="957"/>
      <c r="X850" s="957"/>
      <c r="Y850" s="957"/>
      <c r="Z850" s="957"/>
    </row>
    <row r="851" spans="1:26" ht="14.25" customHeight="1" x14ac:dyDescent="0.25">
      <c r="A851" s="957"/>
      <c r="B851" s="957"/>
      <c r="C851" s="957"/>
      <c r="D851" s="957"/>
      <c r="E851" s="957"/>
      <c r="F851" s="957"/>
      <c r="G851" s="957"/>
      <c r="H851" s="957"/>
      <c r="I851" s="957"/>
      <c r="J851" s="957"/>
      <c r="K851" s="957"/>
      <c r="L851" s="957"/>
      <c r="M851" s="957"/>
      <c r="N851" s="957"/>
      <c r="O851" s="957"/>
      <c r="P851" s="957"/>
      <c r="Q851" s="957"/>
      <c r="R851" s="957"/>
      <c r="S851" s="957"/>
      <c r="T851" s="957"/>
      <c r="U851" s="957"/>
      <c r="V851" s="957"/>
      <c r="W851" s="957"/>
      <c r="X851" s="957"/>
      <c r="Y851" s="957"/>
      <c r="Z851" s="957"/>
    </row>
    <row r="852" spans="1:26" ht="14.25" customHeight="1" x14ac:dyDescent="0.25">
      <c r="A852" s="957"/>
      <c r="B852" s="957"/>
      <c r="C852" s="957"/>
      <c r="D852" s="957"/>
      <c r="E852" s="957"/>
      <c r="F852" s="957"/>
      <c r="G852" s="957"/>
      <c r="H852" s="957"/>
      <c r="I852" s="957"/>
      <c r="J852" s="957"/>
      <c r="K852" s="957"/>
      <c r="L852" s="957"/>
      <c r="M852" s="957"/>
      <c r="N852" s="957"/>
      <c r="O852" s="957"/>
      <c r="P852" s="957"/>
      <c r="Q852" s="957"/>
      <c r="R852" s="957"/>
      <c r="S852" s="957"/>
      <c r="T852" s="957"/>
      <c r="U852" s="957"/>
      <c r="V852" s="957"/>
      <c r="W852" s="957"/>
      <c r="X852" s="957"/>
      <c r="Y852" s="957"/>
      <c r="Z852" s="957"/>
    </row>
    <row r="853" spans="1:26" ht="14.25" customHeight="1" x14ac:dyDescent="0.25">
      <c r="A853" s="957"/>
      <c r="B853" s="957"/>
      <c r="C853" s="957"/>
      <c r="D853" s="957"/>
      <c r="E853" s="957"/>
      <c r="F853" s="957"/>
      <c r="G853" s="957"/>
      <c r="H853" s="957"/>
      <c r="I853" s="957"/>
      <c r="J853" s="957"/>
      <c r="K853" s="957"/>
      <c r="L853" s="957"/>
      <c r="M853" s="957"/>
      <c r="N853" s="957"/>
      <c r="O853" s="957"/>
      <c r="P853" s="957"/>
      <c r="Q853" s="957"/>
      <c r="R853" s="957"/>
      <c r="S853" s="957"/>
      <c r="T853" s="957"/>
      <c r="U853" s="957"/>
      <c r="V853" s="957"/>
      <c r="W853" s="957"/>
      <c r="X853" s="957"/>
      <c r="Y853" s="957"/>
      <c r="Z853" s="957"/>
    </row>
    <row r="854" spans="1:26" ht="14.25" customHeight="1" x14ac:dyDescent="0.25">
      <c r="A854" s="957"/>
      <c r="B854" s="957"/>
      <c r="C854" s="957"/>
      <c r="D854" s="957"/>
      <c r="E854" s="957"/>
      <c r="F854" s="957"/>
      <c r="G854" s="957"/>
      <c r="H854" s="957"/>
      <c r="I854" s="957"/>
      <c r="J854" s="957"/>
      <c r="K854" s="957"/>
      <c r="L854" s="957"/>
      <c r="M854" s="957"/>
      <c r="N854" s="957"/>
      <c r="O854" s="957"/>
      <c r="P854" s="957"/>
      <c r="Q854" s="957"/>
      <c r="R854" s="957"/>
      <c r="S854" s="957"/>
      <c r="T854" s="957"/>
      <c r="U854" s="957"/>
      <c r="V854" s="957"/>
      <c r="W854" s="957"/>
      <c r="X854" s="957"/>
      <c r="Y854" s="957"/>
      <c r="Z854" s="957"/>
    </row>
    <row r="855" spans="1:26" ht="14.25" customHeight="1" x14ac:dyDescent="0.25">
      <c r="A855" s="957"/>
      <c r="B855" s="957"/>
      <c r="C855" s="957"/>
      <c r="D855" s="957"/>
      <c r="E855" s="957"/>
      <c r="F855" s="957"/>
      <c r="G855" s="957"/>
      <c r="H855" s="957"/>
      <c r="I855" s="957"/>
      <c r="J855" s="957"/>
      <c r="K855" s="957"/>
      <c r="L855" s="957"/>
      <c r="M855" s="957"/>
      <c r="N855" s="957"/>
      <c r="O855" s="957"/>
      <c r="P855" s="957"/>
      <c r="Q855" s="957"/>
      <c r="R855" s="957"/>
      <c r="S855" s="957"/>
      <c r="T855" s="957"/>
      <c r="U855" s="957"/>
      <c r="V855" s="957"/>
      <c r="W855" s="957"/>
      <c r="X855" s="957"/>
      <c r="Y855" s="957"/>
      <c r="Z855" s="957"/>
    </row>
    <row r="856" spans="1:26" ht="14.25" customHeight="1" x14ac:dyDescent="0.25">
      <c r="A856" s="957"/>
      <c r="B856" s="957"/>
      <c r="C856" s="957"/>
      <c r="D856" s="957"/>
      <c r="E856" s="957"/>
      <c r="F856" s="957"/>
      <c r="G856" s="957"/>
      <c r="H856" s="957"/>
      <c r="I856" s="957"/>
      <c r="J856" s="957"/>
      <c r="K856" s="957"/>
      <c r="L856" s="957"/>
      <c r="M856" s="957"/>
      <c r="N856" s="957"/>
      <c r="O856" s="957"/>
      <c r="P856" s="957"/>
      <c r="Q856" s="957"/>
      <c r="R856" s="957"/>
      <c r="S856" s="957"/>
      <c r="T856" s="957"/>
      <c r="U856" s="957"/>
      <c r="V856" s="957"/>
      <c r="W856" s="957"/>
      <c r="X856" s="957"/>
      <c r="Y856" s="957"/>
      <c r="Z856" s="957"/>
    </row>
    <row r="857" spans="1:26" ht="14.25" customHeight="1" x14ac:dyDescent="0.25">
      <c r="A857" s="957"/>
      <c r="B857" s="957"/>
      <c r="C857" s="957"/>
      <c r="D857" s="957"/>
      <c r="E857" s="957"/>
      <c r="F857" s="957"/>
      <c r="G857" s="957"/>
      <c r="H857" s="957"/>
      <c r="I857" s="957"/>
      <c r="J857" s="957"/>
      <c r="K857" s="957"/>
      <c r="L857" s="957"/>
      <c r="M857" s="957"/>
      <c r="N857" s="957"/>
      <c r="O857" s="957"/>
      <c r="P857" s="957"/>
      <c r="Q857" s="957"/>
      <c r="R857" s="957"/>
      <c r="S857" s="957"/>
      <c r="T857" s="957"/>
      <c r="U857" s="957"/>
      <c r="V857" s="957"/>
      <c r="W857" s="957"/>
      <c r="X857" s="957"/>
      <c r="Y857" s="957"/>
      <c r="Z857" s="957"/>
    </row>
    <row r="858" spans="1:26" ht="14.25" customHeight="1" x14ac:dyDescent="0.25">
      <c r="A858" s="957"/>
      <c r="B858" s="957"/>
      <c r="C858" s="957"/>
      <c r="D858" s="957"/>
      <c r="E858" s="957"/>
      <c r="F858" s="957"/>
      <c r="G858" s="957"/>
      <c r="H858" s="957"/>
      <c r="I858" s="957"/>
      <c r="J858" s="957"/>
      <c r="K858" s="957"/>
      <c r="L858" s="957"/>
      <c r="M858" s="957"/>
      <c r="N858" s="957"/>
      <c r="O858" s="957"/>
      <c r="P858" s="957"/>
      <c r="Q858" s="957"/>
      <c r="R858" s="957"/>
      <c r="S858" s="957"/>
      <c r="T858" s="957"/>
      <c r="U858" s="957"/>
      <c r="V858" s="957"/>
      <c r="W858" s="957"/>
      <c r="X858" s="957"/>
      <c r="Y858" s="957"/>
      <c r="Z858" s="957"/>
    </row>
    <row r="859" spans="1:26" ht="14.25" customHeight="1" x14ac:dyDescent="0.25">
      <c r="A859" s="957"/>
      <c r="B859" s="957"/>
      <c r="C859" s="957"/>
      <c r="D859" s="957"/>
      <c r="E859" s="957"/>
      <c r="F859" s="957"/>
      <c r="G859" s="957"/>
      <c r="H859" s="957"/>
      <c r="I859" s="957"/>
      <c r="J859" s="957"/>
      <c r="K859" s="957"/>
      <c r="L859" s="957"/>
      <c r="M859" s="957"/>
      <c r="N859" s="957"/>
      <c r="O859" s="957"/>
      <c r="P859" s="957"/>
      <c r="Q859" s="957"/>
      <c r="R859" s="957"/>
      <c r="S859" s="957"/>
      <c r="T859" s="957"/>
      <c r="U859" s="957"/>
      <c r="V859" s="957"/>
      <c r="W859" s="957"/>
      <c r="X859" s="957"/>
      <c r="Y859" s="957"/>
      <c r="Z859" s="957"/>
    </row>
    <row r="860" spans="1:26" ht="14.25" customHeight="1" x14ac:dyDescent="0.25">
      <c r="A860" s="957"/>
      <c r="B860" s="957"/>
      <c r="C860" s="957"/>
      <c r="D860" s="957"/>
      <c r="E860" s="957"/>
      <c r="F860" s="957"/>
      <c r="G860" s="957"/>
      <c r="H860" s="957"/>
      <c r="I860" s="957"/>
      <c r="J860" s="957"/>
      <c r="K860" s="957"/>
      <c r="L860" s="957"/>
      <c r="M860" s="957"/>
      <c r="N860" s="957"/>
      <c r="O860" s="957"/>
      <c r="P860" s="957"/>
      <c r="Q860" s="957"/>
      <c r="R860" s="957"/>
      <c r="S860" s="957"/>
      <c r="T860" s="957"/>
      <c r="U860" s="957"/>
      <c r="V860" s="957"/>
      <c r="W860" s="957"/>
      <c r="X860" s="957"/>
      <c r="Y860" s="957"/>
      <c r="Z860" s="957"/>
    </row>
    <row r="861" spans="1:26" ht="14.25" customHeight="1" x14ac:dyDescent="0.25">
      <c r="A861" s="957"/>
      <c r="B861" s="957"/>
      <c r="C861" s="957"/>
      <c r="D861" s="957"/>
      <c r="E861" s="957"/>
      <c r="F861" s="957"/>
      <c r="G861" s="957"/>
      <c r="H861" s="957"/>
      <c r="I861" s="957"/>
      <c r="J861" s="957"/>
      <c r="K861" s="957"/>
      <c r="L861" s="957"/>
      <c r="M861" s="957"/>
      <c r="N861" s="957"/>
      <c r="O861" s="957"/>
      <c r="P861" s="957"/>
      <c r="Q861" s="957"/>
      <c r="R861" s="957"/>
      <c r="S861" s="957"/>
      <c r="T861" s="957"/>
      <c r="U861" s="957"/>
      <c r="V861" s="957"/>
      <c r="W861" s="957"/>
      <c r="X861" s="957"/>
      <c r="Y861" s="957"/>
      <c r="Z861" s="957"/>
    </row>
    <row r="862" spans="1:26" ht="14.25" customHeight="1" x14ac:dyDescent="0.25">
      <c r="A862" s="957"/>
      <c r="B862" s="957"/>
      <c r="C862" s="957"/>
      <c r="D862" s="957"/>
      <c r="E862" s="957"/>
      <c r="F862" s="957"/>
      <c r="G862" s="957"/>
      <c r="H862" s="957"/>
      <c r="I862" s="957"/>
      <c r="J862" s="957"/>
      <c r="K862" s="957"/>
      <c r="L862" s="957"/>
      <c r="M862" s="957"/>
      <c r="N862" s="957"/>
      <c r="O862" s="957"/>
      <c r="P862" s="957"/>
      <c r="Q862" s="957"/>
      <c r="R862" s="957"/>
      <c r="S862" s="957"/>
      <c r="T862" s="957"/>
      <c r="U862" s="957"/>
      <c r="V862" s="957"/>
      <c r="W862" s="957"/>
      <c r="X862" s="957"/>
      <c r="Y862" s="957"/>
      <c r="Z862" s="957"/>
    </row>
    <row r="863" spans="1:26" ht="14.25" customHeight="1" x14ac:dyDescent="0.25">
      <c r="A863" s="957"/>
      <c r="B863" s="957"/>
      <c r="C863" s="957"/>
      <c r="D863" s="957"/>
      <c r="E863" s="957"/>
      <c r="F863" s="957"/>
      <c r="G863" s="957"/>
      <c r="H863" s="957"/>
      <c r="I863" s="957"/>
      <c r="J863" s="957"/>
      <c r="K863" s="957"/>
      <c r="L863" s="957"/>
      <c r="M863" s="957"/>
      <c r="N863" s="957"/>
      <c r="O863" s="957"/>
      <c r="P863" s="957"/>
      <c r="Q863" s="957"/>
      <c r="R863" s="957"/>
      <c r="S863" s="957"/>
      <c r="T863" s="957"/>
      <c r="U863" s="957"/>
      <c r="V863" s="957"/>
      <c r="W863" s="957"/>
      <c r="X863" s="957"/>
      <c r="Y863" s="957"/>
      <c r="Z863" s="957"/>
    </row>
    <row r="864" spans="1:26" ht="14.25" customHeight="1" x14ac:dyDescent="0.25">
      <c r="A864" s="957"/>
      <c r="B864" s="957"/>
      <c r="C864" s="957"/>
      <c r="D864" s="957"/>
      <c r="E864" s="957"/>
      <c r="F864" s="957"/>
      <c r="G864" s="957"/>
      <c r="H864" s="957"/>
      <c r="I864" s="957"/>
      <c r="J864" s="957"/>
      <c r="K864" s="957"/>
      <c r="L864" s="957"/>
      <c r="M864" s="957"/>
      <c r="N864" s="957"/>
      <c r="O864" s="957"/>
      <c r="P864" s="957"/>
      <c r="Q864" s="957"/>
      <c r="R864" s="957"/>
      <c r="S864" s="957"/>
      <c r="T864" s="957"/>
      <c r="U864" s="957"/>
      <c r="V864" s="957"/>
      <c r="W864" s="957"/>
      <c r="X864" s="957"/>
      <c r="Y864" s="957"/>
      <c r="Z864" s="957"/>
    </row>
    <row r="865" spans="1:26" ht="14.25" customHeight="1" x14ac:dyDescent="0.25">
      <c r="A865" s="957"/>
      <c r="B865" s="957"/>
      <c r="C865" s="957"/>
      <c r="D865" s="957"/>
      <c r="E865" s="957"/>
      <c r="F865" s="957"/>
      <c r="G865" s="957"/>
      <c r="H865" s="957"/>
      <c r="I865" s="957"/>
      <c r="J865" s="957"/>
      <c r="K865" s="957"/>
      <c r="L865" s="957"/>
      <c r="M865" s="957"/>
      <c r="N865" s="957"/>
      <c r="O865" s="957"/>
      <c r="P865" s="957"/>
      <c r="Q865" s="957"/>
      <c r="R865" s="957"/>
      <c r="S865" s="957"/>
      <c r="T865" s="957"/>
      <c r="U865" s="957"/>
      <c r="V865" s="957"/>
      <c r="W865" s="957"/>
      <c r="X865" s="957"/>
      <c r="Y865" s="957"/>
      <c r="Z865" s="957"/>
    </row>
    <row r="866" spans="1:26" ht="14.25" customHeight="1" x14ac:dyDescent="0.25">
      <c r="A866" s="957"/>
      <c r="B866" s="957"/>
      <c r="C866" s="957"/>
      <c r="D866" s="957"/>
      <c r="E866" s="957"/>
      <c r="F866" s="957"/>
      <c r="G866" s="957"/>
      <c r="H866" s="957"/>
      <c r="I866" s="957"/>
      <c r="J866" s="957"/>
      <c r="K866" s="957"/>
      <c r="L866" s="957"/>
      <c r="M866" s="957"/>
      <c r="N866" s="957"/>
      <c r="O866" s="957"/>
      <c r="P866" s="957"/>
      <c r="Q866" s="957"/>
      <c r="R866" s="957"/>
      <c r="S866" s="957"/>
      <c r="T866" s="957"/>
      <c r="U866" s="957"/>
      <c r="V866" s="957"/>
      <c r="W866" s="957"/>
      <c r="X866" s="957"/>
      <c r="Y866" s="957"/>
      <c r="Z866" s="957"/>
    </row>
    <row r="867" spans="1:26" ht="14.25" customHeight="1" x14ac:dyDescent="0.25">
      <c r="A867" s="957"/>
      <c r="B867" s="957"/>
      <c r="C867" s="957"/>
      <c r="D867" s="957"/>
      <c r="E867" s="957"/>
      <c r="F867" s="957"/>
      <c r="G867" s="957"/>
      <c r="H867" s="957"/>
      <c r="I867" s="957"/>
      <c r="J867" s="957"/>
      <c r="K867" s="957"/>
      <c r="L867" s="957"/>
      <c r="M867" s="957"/>
      <c r="N867" s="957"/>
      <c r="O867" s="957"/>
      <c r="P867" s="957"/>
      <c r="Q867" s="957"/>
      <c r="R867" s="957"/>
      <c r="S867" s="957"/>
      <c r="T867" s="957"/>
      <c r="U867" s="957"/>
      <c r="V867" s="957"/>
      <c r="W867" s="957"/>
      <c r="X867" s="957"/>
      <c r="Y867" s="957"/>
      <c r="Z867" s="957"/>
    </row>
    <row r="868" spans="1:26" ht="14.25" customHeight="1" x14ac:dyDescent="0.25">
      <c r="A868" s="957"/>
      <c r="B868" s="957"/>
      <c r="C868" s="957"/>
      <c r="D868" s="957"/>
      <c r="E868" s="957"/>
      <c r="F868" s="957"/>
      <c r="G868" s="957"/>
      <c r="H868" s="957"/>
      <c r="I868" s="957"/>
      <c r="J868" s="957"/>
      <c r="K868" s="957"/>
      <c r="L868" s="957"/>
      <c r="M868" s="957"/>
      <c r="N868" s="957"/>
      <c r="O868" s="957"/>
      <c r="P868" s="957"/>
      <c r="Q868" s="957"/>
      <c r="R868" s="957"/>
      <c r="S868" s="957"/>
      <c r="T868" s="957"/>
      <c r="U868" s="957"/>
      <c r="V868" s="957"/>
      <c r="W868" s="957"/>
      <c r="X868" s="957"/>
      <c r="Y868" s="957"/>
      <c r="Z868" s="957"/>
    </row>
    <row r="869" spans="1:26" ht="14.25" customHeight="1" x14ac:dyDescent="0.25">
      <c r="A869" s="957"/>
      <c r="B869" s="957"/>
      <c r="C869" s="957"/>
      <c r="D869" s="957"/>
      <c r="E869" s="957"/>
      <c r="F869" s="957"/>
      <c r="G869" s="957"/>
      <c r="H869" s="957"/>
      <c r="I869" s="957"/>
      <c r="J869" s="957"/>
      <c r="K869" s="957"/>
      <c r="L869" s="957"/>
      <c r="M869" s="957"/>
      <c r="N869" s="957"/>
      <c r="O869" s="957"/>
      <c r="P869" s="957"/>
      <c r="Q869" s="957"/>
      <c r="R869" s="957"/>
      <c r="S869" s="957"/>
      <c r="T869" s="957"/>
      <c r="U869" s="957"/>
      <c r="V869" s="957"/>
      <c r="W869" s="957"/>
      <c r="X869" s="957"/>
      <c r="Y869" s="957"/>
      <c r="Z869" s="957"/>
    </row>
    <row r="870" spans="1:26" ht="14.25" customHeight="1" x14ac:dyDescent="0.25">
      <c r="A870" s="957"/>
      <c r="B870" s="957"/>
      <c r="C870" s="957"/>
      <c r="D870" s="957"/>
      <c r="E870" s="957"/>
      <c r="F870" s="957"/>
      <c r="G870" s="957"/>
      <c r="H870" s="957"/>
      <c r="I870" s="957"/>
      <c r="J870" s="957"/>
      <c r="K870" s="957"/>
      <c r="L870" s="957"/>
      <c r="M870" s="957"/>
      <c r="N870" s="957"/>
      <c r="O870" s="957"/>
      <c r="P870" s="957"/>
      <c r="Q870" s="957"/>
      <c r="R870" s="957"/>
      <c r="S870" s="957"/>
      <c r="T870" s="957"/>
      <c r="U870" s="957"/>
      <c r="V870" s="957"/>
      <c r="W870" s="957"/>
      <c r="X870" s="957"/>
      <c r="Y870" s="957"/>
      <c r="Z870" s="957"/>
    </row>
    <row r="871" spans="1:26" ht="14.25" customHeight="1" x14ac:dyDescent="0.25">
      <c r="A871" s="957"/>
      <c r="B871" s="957"/>
      <c r="C871" s="957"/>
      <c r="D871" s="957"/>
      <c r="E871" s="957"/>
      <c r="F871" s="957"/>
      <c r="G871" s="957"/>
      <c r="H871" s="957"/>
      <c r="I871" s="957"/>
      <c r="J871" s="957"/>
      <c r="K871" s="957"/>
      <c r="L871" s="957"/>
      <c r="M871" s="957"/>
      <c r="N871" s="957"/>
      <c r="O871" s="957"/>
      <c r="P871" s="957"/>
      <c r="Q871" s="957"/>
      <c r="R871" s="957"/>
      <c r="S871" s="957"/>
      <c r="T871" s="957"/>
      <c r="U871" s="957"/>
      <c r="V871" s="957"/>
      <c r="W871" s="957"/>
      <c r="X871" s="957"/>
      <c r="Y871" s="957"/>
      <c r="Z871" s="957"/>
    </row>
    <row r="872" spans="1:26" ht="14.25" customHeight="1" x14ac:dyDescent="0.25">
      <c r="A872" s="957"/>
      <c r="B872" s="957"/>
      <c r="C872" s="957"/>
      <c r="D872" s="957"/>
      <c r="E872" s="957"/>
      <c r="F872" s="957"/>
      <c r="G872" s="957"/>
      <c r="H872" s="957"/>
      <c r="I872" s="957"/>
      <c r="J872" s="957"/>
      <c r="K872" s="957"/>
      <c r="L872" s="957"/>
      <c r="M872" s="957"/>
      <c r="N872" s="957"/>
      <c r="O872" s="957"/>
      <c r="P872" s="957"/>
      <c r="Q872" s="957"/>
      <c r="R872" s="957"/>
      <c r="S872" s="957"/>
      <c r="T872" s="957"/>
      <c r="U872" s="957"/>
      <c r="V872" s="957"/>
      <c r="W872" s="957"/>
      <c r="X872" s="957"/>
      <c r="Y872" s="957"/>
      <c r="Z872" s="957"/>
    </row>
    <row r="873" spans="1:26" ht="14.25" customHeight="1" x14ac:dyDescent="0.25">
      <c r="A873" s="957"/>
      <c r="B873" s="957"/>
      <c r="C873" s="957"/>
      <c r="D873" s="957"/>
      <c r="E873" s="957"/>
      <c r="F873" s="957"/>
      <c r="G873" s="957"/>
      <c r="H873" s="957"/>
      <c r="I873" s="957"/>
      <c r="J873" s="957"/>
      <c r="K873" s="957"/>
      <c r="L873" s="957"/>
      <c r="M873" s="957"/>
      <c r="N873" s="957"/>
      <c r="O873" s="957"/>
      <c r="P873" s="957"/>
      <c r="Q873" s="957"/>
      <c r="R873" s="957"/>
      <c r="S873" s="957"/>
      <c r="T873" s="957"/>
      <c r="U873" s="957"/>
      <c r="V873" s="957"/>
      <c r="W873" s="957"/>
      <c r="X873" s="957"/>
      <c r="Y873" s="957"/>
      <c r="Z873" s="957"/>
    </row>
    <row r="874" spans="1:26" ht="14.25" customHeight="1" x14ac:dyDescent="0.25">
      <c r="A874" s="957"/>
      <c r="B874" s="957"/>
      <c r="C874" s="957"/>
      <c r="D874" s="957"/>
      <c r="E874" s="957"/>
      <c r="F874" s="957"/>
      <c r="G874" s="957"/>
      <c r="H874" s="957"/>
      <c r="I874" s="957"/>
      <c r="J874" s="957"/>
      <c r="K874" s="957"/>
      <c r="L874" s="957"/>
      <c r="M874" s="957"/>
      <c r="N874" s="957"/>
      <c r="O874" s="957"/>
      <c r="P874" s="957"/>
      <c r="Q874" s="957"/>
      <c r="R874" s="957"/>
      <c r="S874" s="957"/>
      <c r="T874" s="957"/>
      <c r="U874" s="957"/>
      <c r="V874" s="957"/>
      <c r="W874" s="957"/>
      <c r="X874" s="957"/>
      <c r="Y874" s="957"/>
      <c r="Z874" s="957"/>
    </row>
    <row r="875" spans="1:26" ht="14.25" customHeight="1" x14ac:dyDescent="0.25">
      <c r="A875" s="957"/>
      <c r="B875" s="957"/>
      <c r="C875" s="957"/>
      <c r="D875" s="957"/>
      <c r="E875" s="957"/>
      <c r="F875" s="957"/>
      <c r="G875" s="957"/>
      <c r="H875" s="957"/>
      <c r="I875" s="957"/>
      <c r="J875" s="957"/>
      <c r="K875" s="957"/>
      <c r="L875" s="957"/>
      <c r="M875" s="957"/>
      <c r="N875" s="957"/>
      <c r="O875" s="957"/>
      <c r="P875" s="957"/>
      <c r="Q875" s="957"/>
      <c r="R875" s="957"/>
      <c r="S875" s="957"/>
      <c r="T875" s="957"/>
      <c r="U875" s="957"/>
      <c r="V875" s="957"/>
      <c r="W875" s="957"/>
      <c r="X875" s="957"/>
      <c r="Y875" s="957"/>
      <c r="Z875" s="957"/>
    </row>
    <row r="876" spans="1:26" ht="14.25" customHeight="1" x14ac:dyDescent="0.25">
      <c r="A876" s="957"/>
      <c r="B876" s="957"/>
      <c r="C876" s="957"/>
      <c r="D876" s="957"/>
      <c r="E876" s="957"/>
      <c r="F876" s="957"/>
      <c r="G876" s="957"/>
      <c r="H876" s="957"/>
      <c r="I876" s="957"/>
      <c r="J876" s="957"/>
      <c r="K876" s="957"/>
      <c r="L876" s="957"/>
      <c r="M876" s="957"/>
      <c r="N876" s="957"/>
      <c r="O876" s="957"/>
      <c r="P876" s="957"/>
      <c r="Q876" s="957"/>
      <c r="R876" s="957"/>
      <c r="S876" s="957"/>
      <c r="T876" s="957"/>
      <c r="U876" s="957"/>
      <c r="V876" s="957"/>
      <c r="W876" s="957"/>
      <c r="X876" s="957"/>
      <c r="Y876" s="957"/>
      <c r="Z876" s="957"/>
    </row>
    <row r="877" spans="1:26" ht="14.25" customHeight="1" x14ac:dyDescent="0.25">
      <c r="A877" s="957"/>
      <c r="B877" s="957"/>
      <c r="C877" s="957"/>
      <c r="D877" s="957"/>
      <c r="E877" s="957"/>
      <c r="F877" s="957"/>
      <c r="G877" s="957"/>
      <c r="H877" s="957"/>
      <c r="I877" s="957"/>
      <c r="J877" s="957"/>
      <c r="K877" s="957"/>
      <c r="L877" s="957"/>
      <c r="M877" s="957"/>
      <c r="N877" s="957"/>
      <c r="O877" s="957"/>
      <c r="P877" s="957"/>
      <c r="Q877" s="957"/>
      <c r="R877" s="957"/>
      <c r="S877" s="957"/>
      <c r="T877" s="957"/>
      <c r="U877" s="957"/>
      <c r="V877" s="957"/>
      <c r="W877" s="957"/>
      <c r="X877" s="957"/>
      <c r="Y877" s="957"/>
      <c r="Z877" s="957"/>
    </row>
    <row r="878" spans="1:26" ht="14.25" customHeight="1" x14ac:dyDescent="0.25">
      <c r="A878" s="957"/>
      <c r="B878" s="957"/>
      <c r="C878" s="957"/>
      <c r="D878" s="957"/>
      <c r="E878" s="957"/>
      <c r="F878" s="957"/>
      <c r="G878" s="957"/>
      <c r="H878" s="957"/>
      <c r="I878" s="957"/>
      <c r="J878" s="957"/>
      <c r="K878" s="957"/>
      <c r="L878" s="957"/>
      <c r="M878" s="957"/>
      <c r="N878" s="957"/>
      <c r="O878" s="957"/>
      <c r="P878" s="957"/>
      <c r="Q878" s="957"/>
      <c r="R878" s="957"/>
      <c r="S878" s="957"/>
      <c r="T878" s="957"/>
      <c r="U878" s="957"/>
      <c r="V878" s="957"/>
      <c r="W878" s="957"/>
      <c r="X878" s="957"/>
      <c r="Y878" s="957"/>
      <c r="Z878" s="957"/>
    </row>
    <row r="879" spans="1:26" ht="14.25" customHeight="1" x14ac:dyDescent="0.25">
      <c r="A879" s="957"/>
      <c r="B879" s="957"/>
      <c r="C879" s="957"/>
      <c r="D879" s="957"/>
      <c r="E879" s="957"/>
      <c r="F879" s="957"/>
      <c r="G879" s="957"/>
      <c r="H879" s="957"/>
      <c r="I879" s="957"/>
      <c r="J879" s="957"/>
      <c r="K879" s="957"/>
      <c r="L879" s="957"/>
      <c r="M879" s="957"/>
      <c r="N879" s="957"/>
      <c r="O879" s="957"/>
      <c r="P879" s="957"/>
      <c r="Q879" s="957"/>
      <c r="R879" s="957"/>
      <c r="S879" s="957"/>
      <c r="T879" s="957"/>
      <c r="U879" s="957"/>
      <c r="V879" s="957"/>
      <c r="W879" s="957"/>
      <c r="X879" s="957"/>
      <c r="Y879" s="957"/>
      <c r="Z879" s="957"/>
    </row>
    <row r="880" spans="1:26" ht="14.25" customHeight="1" x14ac:dyDescent="0.25">
      <c r="A880" s="957"/>
      <c r="B880" s="957"/>
      <c r="C880" s="957"/>
      <c r="D880" s="957"/>
      <c r="E880" s="957"/>
      <c r="F880" s="957"/>
      <c r="G880" s="957"/>
      <c r="H880" s="957"/>
      <c r="I880" s="957"/>
      <c r="J880" s="957"/>
      <c r="K880" s="957"/>
      <c r="L880" s="957"/>
      <c r="M880" s="957"/>
      <c r="N880" s="957"/>
      <c r="O880" s="957"/>
      <c r="P880" s="957"/>
      <c r="Q880" s="957"/>
      <c r="R880" s="957"/>
      <c r="S880" s="957"/>
      <c r="T880" s="957"/>
      <c r="U880" s="957"/>
      <c r="V880" s="957"/>
      <c r="W880" s="957"/>
      <c r="X880" s="957"/>
      <c r="Y880" s="957"/>
      <c r="Z880" s="957"/>
    </row>
    <row r="881" spans="1:26" ht="14.25" customHeight="1" x14ac:dyDescent="0.25">
      <c r="A881" s="957"/>
      <c r="B881" s="957"/>
      <c r="C881" s="957"/>
      <c r="D881" s="957"/>
      <c r="E881" s="957"/>
      <c r="F881" s="957"/>
      <c r="G881" s="957"/>
      <c r="H881" s="957"/>
      <c r="I881" s="957"/>
      <c r="J881" s="957"/>
      <c r="K881" s="957"/>
      <c r="L881" s="957"/>
      <c r="M881" s="957"/>
      <c r="N881" s="957"/>
      <c r="O881" s="957"/>
      <c r="P881" s="957"/>
      <c r="Q881" s="957"/>
      <c r="R881" s="957"/>
      <c r="S881" s="957"/>
      <c r="T881" s="957"/>
      <c r="U881" s="957"/>
      <c r="V881" s="957"/>
      <c r="W881" s="957"/>
      <c r="X881" s="957"/>
      <c r="Y881" s="957"/>
      <c r="Z881" s="957"/>
    </row>
    <row r="882" spans="1:26" ht="14.25" customHeight="1" x14ac:dyDescent="0.25">
      <c r="A882" s="957"/>
      <c r="B882" s="957"/>
      <c r="C882" s="957"/>
      <c r="D882" s="957"/>
      <c r="E882" s="957"/>
      <c r="F882" s="957"/>
      <c r="G882" s="957"/>
      <c r="H882" s="957"/>
      <c r="I882" s="957"/>
      <c r="J882" s="957"/>
      <c r="K882" s="957"/>
      <c r="L882" s="957"/>
      <c r="M882" s="957"/>
      <c r="N882" s="957"/>
      <c r="O882" s="957"/>
      <c r="P882" s="957"/>
      <c r="Q882" s="957"/>
      <c r="R882" s="957"/>
      <c r="S882" s="957"/>
      <c r="T882" s="957"/>
      <c r="U882" s="957"/>
      <c r="V882" s="957"/>
      <c r="W882" s="957"/>
      <c r="X882" s="957"/>
      <c r="Y882" s="957"/>
      <c r="Z882" s="957"/>
    </row>
    <row r="883" spans="1:26" ht="14.25" customHeight="1" x14ac:dyDescent="0.25">
      <c r="A883" s="957"/>
      <c r="B883" s="957"/>
      <c r="C883" s="957"/>
      <c r="D883" s="957"/>
      <c r="E883" s="957"/>
      <c r="F883" s="957"/>
      <c r="G883" s="957"/>
      <c r="H883" s="957"/>
      <c r="I883" s="957"/>
      <c r="J883" s="957"/>
      <c r="K883" s="957"/>
      <c r="L883" s="957"/>
      <c r="M883" s="957"/>
      <c r="N883" s="957"/>
      <c r="O883" s="957"/>
      <c r="P883" s="957"/>
      <c r="Q883" s="957"/>
      <c r="R883" s="957"/>
      <c r="S883" s="957"/>
      <c r="T883" s="957"/>
      <c r="U883" s="957"/>
      <c r="V883" s="957"/>
      <c r="W883" s="957"/>
      <c r="X883" s="957"/>
      <c r="Y883" s="957"/>
      <c r="Z883" s="957"/>
    </row>
    <row r="884" spans="1:26" ht="14.25" customHeight="1" x14ac:dyDescent="0.25">
      <c r="A884" s="957"/>
      <c r="B884" s="957"/>
      <c r="C884" s="957"/>
      <c r="D884" s="957"/>
      <c r="E884" s="957"/>
      <c r="F884" s="957"/>
      <c r="G884" s="957"/>
      <c r="H884" s="957"/>
      <c r="I884" s="957"/>
      <c r="J884" s="957"/>
      <c r="K884" s="957"/>
      <c r="L884" s="957"/>
      <c r="M884" s="957"/>
      <c r="N884" s="957"/>
      <c r="O884" s="957"/>
      <c r="P884" s="957"/>
      <c r="Q884" s="957"/>
      <c r="R884" s="957"/>
      <c r="S884" s="957"/>
      <c r="T884" s="957"/>
      <c r="U884" s="957"/>
      <c r="V884" s="957"/>
      <c r="W884" s="957"/>
      <c r="X884" s="957"/>
      <c r="Y884" s="957"/>
      <c r="Z884" s="957"/>
    </row>
    <row r="885" spans="1:26" ht="14.25" customHeight="1" x14ac:dyDescent="0.25">
      <c r="A885" s="957"/>
      <c r="B885" s="957"/>
      <c r="C885" s="957"/>
      <c r="D885" s="957"/>
      <c r="E885" s="957"/>
      <c r="F885" s="957"/>
      <c r="G885" s="957"/>
      <c r="H885" s="957"/>
      <c r="I885" s="957"/>
      <c r="J885" s="957"/>
      <c r="K885" s="957"/>
      <c r="L885" s="957"/>
      <c r="M885" s="957"/>
      <c r="N885" s="957"/>
      <c r="O885" s="957"/>
      <c r="P885" s="957"/>
      <c r="Q885" s="957"/>
      <c r="R885" s="957"/>
      <c r="S885" s="957"/>
      <c r="T885" s="957"/>
      <c r="U885" s="957"/>
      <c r="V885" s="957"/>
      <c r="W885" s="957"/>
      <c r="X885" s="957"/>
      <c r="Y885" s="957"/>
      <c r="Z885" s="957"/>
    </row>
    <row r="886" spans="1:26" ht="14.25" customHeight="1" x14ac:dyDescent="0.25">
      <c r="A886" s="957"/>
      <c r="B886" s="957"/>
      <c r="C886" s="957"/>
      <c r="D886" s="957"/>
      <c r="E886" s="957"/>
      <c r="F886" s="957"/>
      <c r="G886" s="957"/>
      <c r="H886" s="957"/>
      <c r="I886" s="957"/>
      <c r="J886" s="957"/>
      <c r="K886" s="957"/>
      <c r="L886" s="957"/>
      <c r="M886" s="957"/>
      <c r="N886" s="957"/>
      <c r="O886" s="957"/>
      <c r="P886" s="957"/>
      <c r="Q886" s="957"/>
      <c r="R886" s="957"/>
      <c r="S886" s="957"/>
      <c r="T886" s="957"/>
      <c r="U886" s="957"/>
      <c r="V886" s="957"/>
      <c r="W886" s="957"/>
      <c r="X886" s="957"/>
      <c r="Y886" s="957"/>
      <c r="Z886" s="957"/>
    </row>
    <row r="887" spans="1:26" ht="14.25" customHeight="1" x14ac:dyDescent="0.25">
      <c r="A887" s="957"/>
      <c r="B887" s="957"/>
      <c r="C887" s="957"/>
      <c r="D887" s="957"/>
      <c r="E887" s="957"/>
      <c r="F887" s="957"/>
      <c r="G887" s="957"/>
      <c r="H887" s="957"/>
      <c r="I887" s="957"/>
      <c r="J887" s="957"/>
      <c r="K887" s="957"/>
      <c r="L887" s="957"/>
      <c r="M887" s="957"/>
      <c r="N887" s="957"/>
      <c r="O887" s="957"/>
      <c r="P887" s="957"/>
      <c r="Q887" s="957"/>
      <c r="R887" s="957"/>
      <c r="S887" s="957"/>
      <c r="T887" s="957"/>
      <c r="U887" s="957"/>
      <c r="V887" s="957"/>
      <c r="W887" s="957"/>
      <c r="X887" s="957"/>
      <c r="Y887" s="957"/>
      <c r="Z887" s="957"/>
    </row>
    <row r="888" spans="1:26" ht="14.25" customHeight="1" x14ac:dyDescent="0.25">
      <c r="A888" s="957"/>
      <c r="B888" s="957"/>
      <c r="C888" s="957"/>
      <c r="D888" s="957"/>
      <c r="E888" s="957"/>
      <c r="F888" s="957"/>
      <c r="G888" s="957"/>
      <c r="H888" s="957"/>
      <c r="I888" s="957"/>
      <c r="J888" s="957"/>
      <c r="K888" s="957"/>
      <c r="L888" s="957"/>
      <c r="M888" s="957"/>
      <c r="N888" s="957"/>
      <c r="O888" s="957"/>
      <c r="P888" s="957"/>
      <c r="Q888" s="957"/>
      <c r="R888" s="957"/>
      <c r="S888" s="957"/>
      <c r="T888" s="957"/>
      <c r="U888" s="957"/>
      <c r="V888" s="957"/>
      <c r="W888" s="957"/>
      <c r="X888" s="957"/>
      <c r="Y888" s="957"/>
      <c r="Z888" s="957"/>
    </row>
    <row r="889" spans="1:26" ht="14.25" customHeight="1" x14ac:dyDescent="0.25">
      <c r="A889" s="957"/>
      <c r="B889" s="957"/>
      <c r="C889" s="957"/>
      <c r="D889" s="957"/>
      <c r="E889" s="957"/>
      <c r="F889" s="957"/>
      <c r="G889" s="957"/>
      <c r="H889" s="957"/>
      <c r="I889" s="957"/>
      <c r="J889" s="957"/>
      <c r="K889" s="957"/>
      <c r="L889" s="957"/>
      <c r="M889" s="957"/>
      <c r="N889" s="957"/>
      <c r="O889" s="957"/>
      <c r="P889" s="957"/>
      <c r="Q889" s="957"/>
      <c r="R889" s="957"/>
      <c r="S889" s="957"/>
      <c r="T889" s="957"/>
      <c r="U889" s="957"/>
      <c r="V889" s="957"/>
      <c r="W889" s="957"/>
      <c r="X889" s="957"/>
      <c r="Y889" s="957"/>
      <c r="Z889" s="957"/>
    </row>
    <row r="890" spans="1:26" ht="14.25" customHeight="1" x14ac:dyDescent="0.25">
      <c r="A890" s="957"/>
      <c r="B890" s="957"/>
      <c r="C890" s="957"/>
      <c r="D890" s="957"/>
      <c r="E890" s="957"/>
      <c r="F890" s="957"/>
      <c r="G890" s="957"/>
      <c r="H890" s="957"/>
      <c r="I890" s="957"/>
      <c r="J890" s="957"/>
      <c r="K890" s="957"/>
      <c r="L890" s="957"/>
      <c r="M890" s="957"/>
      <c r="N890" s="957"/>
      <c r="O890" s="957"/>
      <c r="P890" s="957"/>
      <c r="Q890" s="957"/>
      <c r="R890" s="957"/>
      <c r="S890" s="957"/>
      <c r="T890" s="957"/>
      <c r="U890" s="957"/>
      <c r="V890" s="957"/>
      <c r="W890" s="957"/>
      <c r="X890" s="957"/>
      <c r="Y890" s="957"/>
      <c r="Z890" s="957"/>
    </row>
    <row r="891" spans="1:26" ht="14.25" customHeight="1" x14ac:dyDescent="0.25">
      <c r="A891" s="957"/>
      <c r="B891" s="957"/>
      <c r="C891" s="957"/>
      <c r="D891" s="957"/>
      <c r="E891" s="957"/>
      <c r="F891" s="957"/>
      <c r="G891" s="957"/>
      <c r="H891" s="957"/>
      <c r="I891" s="957"/>
      <c r="J891" s="957"/>
      <c r="K891" s="957"/>
      <c r="L891" s="957"/>
      <c r="M891" s="957"/>
      <c r="N891" s="957"/>
      <c r="O891" s="957"/>
      <c r="P891" s="957"/>
      <c r="Q891" s="957"/>
      <c r="R891" s="957"/>
      <c r="S891" s="957"/>
      <c r="T891" s="957"/>
      <c r="U891" s="957"/>
      <c r="V891" s="957"/>
      <c r="W891" s="957"/>
      <c r="X891" s="957"/>
      <c r="Y891" s="957"/>
      <c r="Z891" s="957"/>
    </row>
    <row r="892" spans="1:26" ht="14.25" customHeight="1" x14ac:dyDescent="0.25">
      <c r="A892" s="957"/>
      <c r="B892" s="957"/>
      <c r="C892" s="957"/>
      <c r="D892" s="957"/>
      <c r="E892" s="957"/>
      <c r="F892" s="957"/>
      <c r="G892" s="957"/>
      <c r="H892" s="957"/>
      <c r="I892" s="957"/>
      <c r="J892" s="957"/>
      <c r="K892" s="957"/>
      <c r="L892" s="957"/>
      <c r="M892" s="957"/>
      <c r="N892" s="957"/>
      <c r="O892" s="957"/>
      <c r="P892" s="957"/>
      <c r="Q892" s="957"/>
      <c r="R892" s="957"/>
      <c r="S892" s="957"/>
      <c r="T892" s="957"/>
      <c r="U892" s="957"/>
      <c r="V892" s="957"/>
      <c r="W892" s="957"/>
      <c r="X892" s="957"/>
      <c r="Y892" s="957"/>
      <c r="Z892" s="957"/>
    </row>
    <row r="893" spans="1:26" ht="14.25" customHeight="1" x14ac:dyDescent="0.25">
      <c r="A893" s="957"/>
      <c r="B893" s="957"/>
      <c r="C893" s="957"/>
      <c r="D893" s="957"/>
      <c r="E893" s="957"/>
      <c r="F893" s="957"/>
      <c r="G893" s="957"/>
      <c r="H893" s="957"/>
      <c r="I893" s="957"/>
      <c r="J893" s="957"/>
      <c r="K893" s="957"/>
      <c r="L893" s="957"/>
      <c r="M893" s="957"/>
      <c r="N893" s="957"/>
      <c r="O893" s="957"/>
      <c r="P893" s="957"/>
      <c r="Q893" s="957"/>
      <c r="R893" s="957"/>
      <c r="S893" s="957"/>
      <c r="T893" s="957"/>
      <c r="U893" s="957"/>
      <c r="V893" s="957"/>
      <c r="W893" s="957"/>
      <c r="X893" s="957"/>
      <c r="Y893" s="957"/>
      <c r="Z893" s="957"/>
    </row>
    <row r="894" spans="1:26" ht="14.25" customHeight="1" x14ac:dyDescent="0.25">
      <c r="A894" s="957"/>
      <c r="B894" s="957"/>
      <c r="C894" s="957"/>
      <c r="D894" s="957"/>
      <c r="E894" s="957"/>
      <c r="F894" s="957"/>
      <c r="G894" s="957"/>
      <c r="H894" s="957"/>
      <c r="I894" s="957"/>
      <c r="J894" s="957"/>
      <c r="K894" s="957"/>
      <c r="L894" s="957"/>
      <c r="M894" s="957"/>
      <c r="N894" s="957"/>
      <c r="O894" s="957"/>
      <c r="P894" s="957"/>
      <c r="Q894" s="957"/>
      <c r="R894" s="957"/>
      <c r="S894" s="957"/>
      <c r="T894" s="957"/>
      <c r="U894" s="957"/>
      <c r="V894" s="957"/>
      <c r="W894" s="957"/>
      <c r="X894" s="957"/>
      <c r="Y894" s="957"/>
      <c r="Z894" s="957"/>
    </row>
    <row r="895" spans="1:26" ht="14.25" customHeight="1" x14ac:dyDescent="0.25">
      <c r="A895" s="957"/>
      <c r="B895" s="957"/>
      <c r="C895" s="957"/>
      <c r="D895" s="957"/>
      <c r="E895" s="957"/>
      <c r="F895" s="957"/>
      <c r="G895" s="957"/>
      <c r="H895" s="957"/>
      <c r="I895" s="957"/>
      <c r="J895" s="957"/>
      <c r="K895" s="957"/>
      <c r="L895" s="957"/>
      <c r="M895" s="957"/>
      <c r="N895" s="957"/>
      <c r="O895" s="957"/>
      <c r="P895" s="957"/>
      <c r="Q895" s="957"/>
      <c r="R895" s="957"/>
      <c r="S895" s="957"/>
      <c r="T895" s="957"/>
      <c r="U895" s="957"/>
      <c r="V895" s="957"/>
      <c r="W895" s="957"/>
      <c r="X895" s="957"/>
      <c r="Y895" s="957"/>
      <c r="Z895" s="957"/>
    </row>
    <row r="896" spans="1:26" ht="14.25" customHeight="1" x14ac:dyDescent="0.25">
      <c r="A896" s="957"/>
      <c r="B896" s="957"/>
      <c r="C896" s="957"/>
      <c r="D896" s="957"/>
      <c r="E896" s="957"/>
      <c r="F896" s="957"/>
      <c r="G896" s="957"/>
      <c r="H896" s="957"/>
      <c r="I896" s="957"/>
      <c r="J896" s="957"/>
      <c r="K896" s="957"/>
      <c r="L896" s="957"/>
      <c r="M896" s="957"/>
      <c r="N896" s="957"/>
      <c r="O896" s="957"/>
      <c r="P896" s="957"/>
      <c r="Q896" s="957"/>
      <c r="R896" s="957"/>
      <c r="S896" s="957"/>
      <c r="T896" s="957"/>
      <c r="U896" s="957"/>
      <c r="V896" s="957"/>
      <c r="W896" s="957"/>
      <c r="X896" s="957"/>
      <c r="Y896" s="957"/>
      <c r="Z896" s="957"/>
    </row>
    <row r="897" spans="1:26" ht="14.25" customHeight="1" x14ac:dyDescent="0.25">
      <c r="A897" s="957"/>
      <c r="B897" s="957"/>
      <c r="C897" s="957"/>
      <c r="D897" s="957"/>
      <c r="E897" s="957"/>
      <c r="F897" s="957"/>
      <c r="G897" s="957"/>
      <c r="H897" s="957"/>
      <c r="I897" s="957"/>
      <c r="J897" s="957"/>
      <c r="K897" s="957"/>
      <c r="L897" s="957"/>
      <c r="M897" s="957"/>
      <c r="N897" s="957"/>
      <c r="O897" s="957"/>
      <c r="P897" s="957"/>
      <c r="Q897" s="957"/>
      <c r="R897" s="957"/>
      <c r="S897" s="957"/>
      <c r="T897" s="957"/>
      <c r="U897" s="957"/>
      <c r="V897" s="957"/>
      <c r="W897" s="957"/>
      <c r="X897" s="957"/>
      <c r="Y897" s="957"/>
      <c r="Z897" s="957"/>
    </row>
    <row r="898" spans="1:26" ht="14.25" customHeight="1" x14ac:dyDescent="0.25">
      <c r="A898" s="957"/>
      <c r="B898" s="957"/>
      <c r="C898" s="957"/>
      <c r="D898" s="957"/>
      <c r="E898" s="957"/>
      <c r="F898" s="957"/>
      <c r="G898" s="957"/>
      <c r="H898" s="957"/>
      <c r="I898" s="957"/>
      <c r="J898" s="957"/>
      <c r="K898" s="957"/>
      <c r="L898" s="957"/>
      <c r="M898" s="957"/>
      <c r="N898" s="957"/>
      <c r="O898" s="957"/>
      <c r="P898" s="957"/>
      <c r="Q898" s="957"/>
      <c r="R898" s="957"/>
      <c r="S898" s="957"/>
      <c r="T898" s="957"/>
      <c r="U898" s="957"/>
      <c r="V898" s="957"/>
      <c r="W898" s="957"/>
      <c r="X898" s="957"/>
      <c r="Y898" s="957"/>
      <c r="Z898" s="957"/>
    </row>
    <row r="899" spans="1:26" ht="14.25" customHeight="1" x14ac:dyDescent="0.25">
      <c r="A899" s="957"/>
      <c r="B899" s="957"/>
      <c r="C899" s="957"/>
      <c r="D899" s="957"/>
      <c r="E899" s="957"/>
      <c r="F899" s="957"/>
      <c r="G899" s="957"/>
      <c r="H899" s="957"/>
      <c r="I899" s="957"/>
      <c r="J899" s="957"/>
      <c r="K899" s="957"/>
      <c r="L899" s="957"/>
      <c r="M899" s="957"/>
      <c r="N899" s="957"/>
      <c r="O899" s="957"/>
      <c r="P899" s="957"/>
      <c r="Q899" s="957"/>
      <c r="R899" s="957"/>
      <c r="S899" s="957"/>
      <c r="T899" s="957"/>
      <c r="U899" s="957"/>
      <c r="V899" s="957"/>
      <c r="W899" s="957"/>
      <c r="X899" s="957"/>
      <c r="Y899" s="957"/>
      <c r="Z899" s="957"/>
    </row>
    <row r="900" spans="1:26" ht="14.25" customHeight="1" x14ac:dyDescent="0.25">
      <c r="A900" s="957"/>
      <c r="B900" s="957"/>
      <c r="C900" s="957"/>
      <c r="D900" s="957"/>
      <c r="E900" s="957"/>
      <c r="F900" s="957"/>
      <c r="G900" s="957"/>
      <c r="H900" s="957"/>
      <c r="I900" s="957"/>
      <c r="J900" s="957"/>
      <c r="K900" s="957"/>
      <c r="L900" s="957"/>
      <c r="M900" s="957"/>
      <c r="N900" s="957"/>
      <c r="O900" s="957"/>
      <c r="P900" s="957"/>
      <c r="Q900" s="957"/>
      <c r="R900" s="957"/>
      <c r="S900" s="957"/>
      <c r="T900" s="957"/>
      <c r="U900" s="957"/>
      <c r="V900" s="957"/>
      <c r="W900" s="957"/>
      <c r="X900" s="957"/>
      <c r="Y900" s="957"/>
      <c r="Z900" s="957"/>
    </row>
    <row r="901" spans="1:26" ht="14.25" customHeight="1" x14ac:dyDescent="0.25">
      <c r="A901" s="957"/>
      <c r="B901" s="957"/>
      <c r="C901" s="957"/>
      <c r="D901" s="957"/>
      <c r="E901" s="957"/>
      <c r="F901" s="957"/>
      <c r="G901" s="957"/>
      <c r="H901" s="957"/>
      <c r="I901" s="957"/>
      <c r="J901" s="957"/>
      <c r="K901" s="957"/>
      <c r="L901" s="957"/>
      <c r="M901" s="957"/>
      <c r="N901" s="957"/>
      <c r="O901" s="957"/>
      <c r="P901" s="957"/>
      <c r="Q901" s="957"/>
      <c r="R901" s="957"/>
      <c r="S901" s="957"/>
      <c r="T901" s="957"/>
      <c r="U901" s="957"/>
      <c r="V901" s="957"/>
      <c r="W901" s="957"/>
      <c r="X901" s="957"/>
      <c r="Y901" s="957"/>
      <c r="Z901" s="957"/>
    </row>
    <row r="902" spans="1:26" ht="14.25" customHeight="1" x14ac:dyDescent="0.25">
      <c r="A902" s="957"/>
      <c r="B902" s="957"/>
      <c r="C902" s="957"/>
      <c r="D902" s="957"/>
      <c r="E902" s="957"/>
      <c r="F902" s="957"/>
      <c r="G902" s="957"/>
      <c r="H902" s="957"/>
      <c r="I902" s="957"/>
      <c r="J902" s="957"/>
      <c r="K902" s="957"/>
      <c r="L902" s="957"/>
      <c r="M902" s="957"/>
      <c r="N902" s="957"/>
      <c r="O902" s="957"/>
      <c r="P902" s="957"/>
      <c r="Q902" s="957"/>
      <c r="R902" s="957"/>
      <c r="S902" s="957"/>
      <c r="T902" s="957"/>
      <c r="U902" s="957"/>
      <c r="V902" s="957"/>
      <c r="W902" s="957"/>
      <c r="X902" s="957"/>
      <c r="Y902" s="957"/>
      <c r="Z902" s="957"/>
    </row>
    <row r="903" spans="1:26" ht="14.25" customHeight="1" x14ac:dyDescent="0.25">
      <c r="A903" s="957"/>
      <c r="B903" s="957"/>
      <c r="C903" s="957"/>
      <c r="D903" s="957"/>
      <c r="E903" s="957"/>
      <c r="F903" s="957"/>
      <c r="G903" s="957"/>
      <c r="H903" s="957"/>
      <c r="I903" s="957"/>
      <c r="J903" s="957"/>
      <c r="K903" s="957"/>
      <c r="L903" s="957"/>
      <c r="M903" s="957"/>
      <c r="N903" s="957"/>
      <c r="O903" s="957"/>
      <c r="P903" s="957"/>
      <c r="Q903" s="957"/>
      <c r="R903" s="957"/>
      <c r="S903" s="957"/>
      <c r="T903" s="957"/>
      <c r="U903" s="957"/>
      <c r="V903" s="957"/>
      <c r="W903" s="957"/>
      <c r="X903" s="957"/>
      <c r="Y903" s="957"/>
      <c r="Z903" s="957"/>
    </row>
    <row r="904" spans="1:26" ht="14.25" customHeight="1" x14ac:dyDescent="0.25">
      <c r="A904" s="957"/>
      <c r="B904" s="957"/>
      <c r="C904" s="957"/>
      <c r="D904" s="957"/>
      <c r="E904" s="957"/>
      <c r="F904" s="957"/>
      <c r="G904" s="957"/>
      <c r="H904" s="957"/>
      <c r="I904" s="957"/>
      <c r="J904" s="957"/>
      <c r="K904" s="957"/>
      <c r="L904" s="957"/>
      <c r="M904" s="957"/>
      <c r="N904" s="957"/>
      <c r="O904" s="957"/>
      <c r="P904" s="957"/>
      <c r="Q904" s="957"/>
      <c r="R904" s="957"/>
      <c r="S904" s="957"/>
      <c r="T904" s="957"/>
      <c r="U904" s="957"/>
      <c r="V904" s="957"/>
      <c r="W904" s="957"/>
      <c r="X904" s="957"/>
      <c r="Y904" s="957"/>
      <c r="Z904" s="957"/>
    </row>
    <row r="905" spans="1:26" ht="14.25" customHeight="1" x14ac:dyDescent="0.25">
      <c r="A905" s="957"/>
      <c r="B905" s="957"/>
      <c r="C905" s="957"/>
      <c r="D905" s="957"/>
      <c r="E905" s="957"/>
      <c r="F905" s="957"/>
      <c r="G905" s="957"/>
      <c r="H905" s="957"/>
      <c r="I905" s="957"/>
      <c r="J905" s="957"/>
      <c r="K905" s="957"/>
      <c r="L905" s="957"/>
      <c r="M905" s="957"/>
      <c r="N905" s="957"/>
      <c r="O905" s="957"/>
      <c r="P905" s="957"/>
      <c r="Q905" s="957"/>
      <c r="R905" s="957"/>
      <c r="S905" s="957"/>
      <c r="T905" s="957"/>
      <c r="U905" s="957"/>
      <c r="V905" s="957"/>
      <c r="W905" s="957"/>
      <c r="X905" s="957"/>
      <c r="Y905" s="957"/>
      <c r="Z905" s="957"/>
    </row>
    <row r="906" spans="1:26" ht="14.25" customHeight="1" x14ac:dyDescent="0.25">
      <c r="A906" s="957"/>
      <c r="B906" s="957"/>
      <c r="C906" s="957"/>
      <c r="D906" s="957"/>
      <c r="E906" s="957"/>
      <c r="F906" s="957"/>
      <c r="G906" s="957"/>
      <c r="H906" s="957"/>
      <c r="I906" s="957"/>
      <c r="J906" s="957"/>
      <c r="K906" s="957"/>
      <c r="L906" s="957"/>
      <c r="M906" s="957"/>
      <c r="N906" s="957"/>
      <c r="O906" s="957"/>
      <c r="P906" s="957"/>
      <c r="Q906" s="957"/>
      <c r="R906" s="957"/>
      <c r="S906" s="957"/>
      <c r="T906" s="957"/>
      <c r="U906" s="957"/>
      <c r="V906" s="957"/>
      <c r="W906" s="957"/>
      <c r="X906" s="957"/>
      <c r="Y906" s="957"/>
      <c r="Z906" s="957"/>
    </row>
    <row r="907" spans="1:26" ht="14.25" customHeight="1" x14ac:dyDescent="0.25">
      <c r="A907" s="957"/>
      <c r="B907" s="957"/>
      <c r="C907" s="957"/>
      <c r="D907" s="957"/>
      <c r="E907" s="957"/>
      <c r="F907" s="957"/>
      <c r="G907" s="957"/>
      <c r="H907" s="957"/>
      <c r="I907" s="957"/>
      <c r="J907" s="957"/>
      <c r="K907" s="957"/>
      <c r="L907" s="957"/>
      <c r="M907" s="957"/>
      <c r="N907" s="957"/>
      <c r="O907" s="957"/>
      <c r="P907" s="957"/>
      <c r="Q907" s="957"/>
      <c r="R907" s="957"/>
      <c r="S907" s="957"/>
      <c r="T907" s="957"/>
      <c r="U907" s="957"/>
      <c r="V907" s="957"/>
      <c r="W907" s="957"/>
      <c r="X907" s="957"/>
      <c r="Y907" s="957"/>
      <c r="Z907" s="957"/>
    </row>
    <row r="908" spans="1:26" ht="14.25" customHeight="1" x14ac:dyDescent="0.25">
      <c r="A908" s="957"/>
      <c r="B908" s="957"/>
      <c r="C908" s="957"/>
      <c r="D908" s="957"/>
      <c r="E908" s="957"/>
      <c r="F908" s="957"/>
      <c r="G908" s="957"/>
      <c r="H908" s="957"/>
      <c r="I908" s="957"/>
      <c r="J908" s="957"/>
      <c r="K908" s="957"/>
      <c r="L908" s="957"/>
      <c r="M908" s="957"/>
      <c r="N908" s="957"/>
      <c r="O908" s="957"/>
      <c r="P908" s="957"/>
      <c r="Q908" s="957"/>
      <c r="R908" s="957"/>
      <c r="S908" s="957"/>
      <c r="T908" s="957"/>
      <c r="U908" s="957"/>
      <c r="V908" s="957"/>
      <c r="W908" s="957"/>
      <c r="X908" s="957"/>
      <c r="Y908" s="957"/>
      <c r="Z908" s="957"/>
    </row>
    <row r="909" spans="1:26" ht="14.25" customHeight="1" x14ac:dyDescent="0.25">
      <c r="A909" s="957"/>
      <c r="B909" s="957"/>
      <c r="C909" s="957"/>
      <c r="D909" s="957"/>
      <c r="E909" s="957"/>
      <c r="F909" s="957"/>
      <c r="G909" s="957"/>
      <c r="H909" s="957"/>
      <c r="I909" s="957"/>
      <c r="J909" s="957"/>
      <c r="K909" s="957"/>
      <c r="L909" s="957"/>
      <c r="M909" s="957"/>
      <c r="N909" s="957"/>
      <c r="O909" s="957"/>
      <c r="P909" s="957"/>
      <c r="Q909" s="957"/>
      <c r="R909" s="957"/>
      <c r="S909" s="957"/>
      <c r="T909" s="957"/>
      <c r="U909" s="957"/>
      <c r="V909" s="957"/>
      <c r="W909" s="957"/>
      <c r="X909" s="957"/>
      <c r="Y909" s="957"/>
      <c r="Z909" s="957"/>
    </row>
    <row r="910" spans="1:26" ht="14.25" customHeight="1" x14ac:dyDescent="0.25">
      <c r="A910" s="957"/>
      <c r="B910" s="957"/>
      <c r="C910" s="957"/>
      <c r="D910" s="957"/>
      <c r="E910" s="957"/>
      <c r="F910" s="957"/>
      <c r="G910" s="957"/>
      <c r="H910" s="957"/>
      <c r="I910" s="957"/>
      <c r="J910" s="957"/>
      <c r="K910" s="957"/>
      <c r="L910" s="957"/>
      <c r="M910" s="957"/>
      <c r="N910" s="957"/>
      <c r="O910" s="957"/>
      <c r="P910" s="957"/>
      <c r="Q910" s="957"/>
      <c r="R910" s="957"/>
      <c r="S910" s="957"/>
      <c r="T910" s="957"/>
      <c r="U910" s="957"/>
      <c r="V910" s="957"/>
      <c r="W910" s="957"/>
      <c r="X910" s="957"/>
      <c r="Y910" s="957"/>
      <c r="Z910" s="957"/>
    </row>
    <row r="911" spans="1:26" ht="14.25" customHeight="1" x14ac:dyDescent="0.25">
      <c r="A911" s="957"/>
      <c r="B911" s="957"/>
      <c r="C911" s="957"/>
      <c r="D911" s="957"/>
      <c r="E911" s="957"/>
      <c r="F911" s="957"/>
      <c r="G911" s="957"/>
      <c r="H911" s="957"/>
      <c r="I911" s="957"/>
      <c r="J911" s="957"/>
      <c r="K911" s="957"/>
      <c r="L911" s="957"/>
      <c r="M911" s="957"/>
      <c r="N911" s="957"/>
      <c r="O911" s="957"/>
      <c r="P911" s="957"/>
      <c r="Q911" s="957"/>
      <c r="R911" s="957"/>
      <c r="S911" s="957"/>
      <c r="T911" s="957"/>
      <c r="U911" s="957"/>
      <c r="V911" s="957"/>
      <c r="W911" s="957"/>
      <c r="X911" s="957"/>
      <c r="Y911" s="957"/>
      <c r="Z911" s="957"/>
    </row>
    <row r="912" spans="1:26" ht="14.25" customHeight="1" x14ac:dyDescent="0.25">
      <c r="A912" s="957"/>
      <c r="B912" s="957"/>
      <c r="C912" s="957"/>
      <c r="D912" s="957"/>
      <c r="E912" s="957"/>
      <c r="F912" s="957"/>
      <c r="G912" s="957"/>
      <c r="H912" s="957"/>
      <c r="I912" s="957"/>
      <c r="J912" s="957"/>
      <c r="K912" s="957"/>
      <c r="L912" s="957"/>
      <c r="M912" s="957"/>
      <c r="N912" s="957"/>
      <c r="O912" s="957"/>
      <c r="P912" s="957"/>
      <c r="Q912" s="957"/>
      <c r="R912" s="957"/>
      <c r="S912" s="957"/>
      <c r="T912" s="957"/>
      <c r="U912" s="957"/>
      <c r="V912" s="957"/>
      <c r="W912" s="957"/>
      <c r="X912" s="957"/>
      <c r="Y912" s="957"/>
      <c r="Z912" s="957"/>
    </row>
    <row r="913" spans="1:26" ht="14.25" customHeight="1" x14ac:dyDescent="0.25">
      <c r="A913" s="957"/>
      <c r="B913" s="957"/>
      <c r="C913" s="957"/>
      <c r="D913" s="957"/>
      <c r="E913" s="957"/>
      <c r="F913" s="957"/>
      <c r="G913" s="957"/>
      <c r="H913" s="957"/>
      <c r="I913" s="957"/>
      <c r="J913" s="957"/>
      <c r="K913" s="957"/>
      <c r="L913" s="957"/>
      <c r="M913" s="957"/>
      <c r="N913" s="957"/>
      <c r="O913" s="957"/>
      <c r="P913" s="957"/>
      <c r="Q913" s="957"/>
      <c r="R913" s="957"/>
      <c r="S913" s="957"/>
      <c r="T913" s="957"/>
      <c r="U913" s="957"/>
      <c r="V913" s="957"/>
      <c r="W913" s="957"/>
      <c r="X913" s="957"/>
      <c r="Y913" s="957"/>
      <c r="Z913" s="957"/>
    </row>
    <row r="914" spans="1:26" ht="14.25" customHeight="1" x14ac:dyDescent="0.25">
      <c r="A914" s="957"/>
      <c r="B914" s="957"/>
      <c r="C914" s="957"/>
      <c r="D914" s="957"/>
      <c r="E914" s="957"/>
      <c r="F914" s="957"/>
      <c r="G914" s="957"/>
      <c r="H914" s="957"/>
      <c r="I914" s="957"/>
      <c r="J914" s="957"/>
      <c r="K914" s="957"/>
      <c r="L914" s="957"/>
      <c r="M914" s="957"/>
      <c r="N914" s="957"/>
      <c r="O914" s="957"/>
      <c r="P914" s="957"/>
      <c r="Q914" s="957"/>
      <c r="R914" s="957"/>
      <c r="S914" s="957"/>
      <c r="T914" s="957"/>
      <c r="U914" s="957"/>
      <c r="V914" s="957"/>
      <c r="W914" s="957"/>
      <c r="X914" s="957"/>
      <c r="Y914" s="957"/>
      <c r="Z914" s="957"/>
    </row>
    <row r="915" spans="1:26" ht="14.25" customHeight="1" x14ac:dyDescent="0.25">
      <c r="A915" s="957"/>
      <c r="B915" s="957"/>
      <c r="C915" s="957"/>
      <c r="D915" s="957"/>
      <c r="E915" s="957"/>
      <c r="F915" s="957"/>
      <c r="G915" s="957"/>
      <c r="H915" s="957"/>
      <c r="I915" s="957"/>
      <c r="J915" s="957"/>
      <c r="K915" s="957"/>
      <c r="L915" s="957"/>
      <c r="M915" s="957"/>
      <c r="N915" s="957"/>
      <c r="O915" s="957"/>
      <c r="P915" s="957"/>
      <c r="Q915" s="957"/>
      <c r="R915" s="957"/>
      <c r="S915" s="957"/>
      <c r="T915" s="957"/>
      <c r="U915" s="957"/>
      <c r="V915" s="957"/>
      <c r="W915" s="957"/>
      <c r="X915" s="957"/>
      <c r="Y915" s="957"/>
      <c r="Z915" s="957"/>
    </row>
    <row r="916" spans="1:26" ht="14.25" customHeight="1" x14ac:dyDescent="0.25">
      <c r="A916" s="957"/>
      <c r="B916" s="957"/>
      <c r="C916" s="957"/>
      <c r="D916" s="957"/>
      <c r="E916" s="957"/>
      <c r="F916" s="957"/>
      <c r="G916" s="957"/>
      <c r="H916" s="957"/>
      <c r="I916" s="957"/>
      <c r="J916" s="957"/>
      <c r="K916" s="957"/>
      <c r="L916" s="957"/>
      <c r="M916" s="957"/>
      <c r="N916" s="957"/>
      <c r="O916" s="957"/>
      <c r="P916" s="957"/>
      <c r="Q916" s="957"/>
      <c r="R916" s="957"/>
      <c r="S916" s="957"/>
      <c r="T916" s="957"/>
      <c r="U916" s="957"/>
      <c r="V916" s="957"/>
      <c r="W916" s="957"/>
      <c r="X916" s="957"/>
      <c r="Y916" s="957"/>
      <c r="Z916" s="957"/>
    </row>
    <row r="917" spans="1:26" ht="14.25" customHeight="1" x14ac:dyDescent="0.25">
      <c r="A917" s="957"/>
      <c r="B917" s="957"/>
      <c r="C917" s="957"/>
      <c r="D917" s="957"/>
      <c r="E917" s="957"/>
      <c r="F917" s="957"/>
      <c r="G917" s="957"/>
      <c r="H917" s="957"/>
      <c r="I917" s="957"/>
      <c r="J917" s="957"/>
      <c r="K917" s="957"/>
      <c r="L917" s="957"/>
      <c r="M917" s="957"/>
      <c r="N917" s="957"/>
      <c r="O917" s="957"/>
      <c r="P917" s="957"/>
      <c r="Q917" s="957"/>
      <c r="R917" s="957"/>
      <c r="S917" s="957"/>
      <c r="T917" s="957"/>
      <c r="U917" s="957"/>
      <c r="V917" s="957"/>
      <c r="W917" s="957"/>
      <c r="X917" s="957"/>
      <c r="Y917" s="957"/>
      <c r="Z917" s="957"/>
    </row>
    <row r="918" spans="1:26" ht="14.25" customHeight="1" x14ac:dyDescent="0.25">
      <c r="A918" s="957"/>
      <c r="B918" s="957"/>
      <c r="C918" s="957"/>
      <c r="D918" s="957"/>
      <c r="E918" s="957"/>
      <c r="F918" s="957"/>
      <c r="G918" s="957"/>
      <c r="H918" s="957"/>
      <c r="I918" s="957"/>
      <c r="J918" s="957"/>
      <c r="K918" s="957"/>
      <c r="L918" s="957"/>
      <c r="M918" s="957"/>
      <c r="N918" s="957"/>
      <c r="O918" s="957"/>
      <c r="P918" s="957"/>
      <c r="Q918" s="957"/>
      <c r="R918" s="957"/>
      <c r="S918" s="957"/>
      <c r="T918" s="957"/>
      <c r="U918" s="957"/>
      <c r="V918" s="957"/>
      <c r="W918" s="957"/>
      <c r="X918" s="957"/>
      <c r="Y918" s="957"/>
      <c r="Z918" s="957"/>
    </row>
    <row r="919" spans="1:26" ht="14.25" customHeight="1" x14ac:dyDescent="0.25">
      <c r="A919" s="957"/>
      <c r="B919" s="957"/>
      <c r="C919" s="957"/>
      <c r="D919" s="957"/>
      <c r="E919" s="957"/>
      <c r="F919" s="957"/>
      <c r="G919" s="957"/>
      <c r="H919" s="957"/>
      <c r="I919" s="957"/>
      <c r="J919" s="957"/>
      <c r="K919" s="957"/>
      <c r="L919" s="957"/>
      <c r="M919" s="957"/>
      <c r="N919" s="957"/>
      <c r="O919" s="957"/>
      <c r="P919" s="957"/>
      <c r="Q919" s="957"/>
      <c r="R919" s="957"/>
      <c r="S919" s="957"/>
      <c r="T919" s="957"/>
      <c r="U919" s="957"/>
      <c r="V919" s="957"/>
      <c r="W919" s="957"/>
      <c r="X919" s="957"/>
      <c r="Y919" s="957"/>
      <c r="Z919" s="957"/>
    </row>
    <row r="920" spans="1:26" ht="14.25" customHeight="1" x14ac:dyDescent="0.25">
      <c r="A920" s="957"/>
      <c r="B920" s="957"/>
      <c r="C920" s="957"/>
      <c r="D920" s="957"/>
      <c r="E920" s="957"/>
      <c r="F920" s="957"/>
      <c r="G920" s="957"/>
      <c r="H920" s="957"/>
      <c r="I920" s="957"/>
      <c r="J920" s="957"/>
      <c r="K920" s="957"/>
      <c r="L920" s="957"/>
      <c r="M920" s="957"/>
      <c r="N920" s="957"/>
      <c r="O920" s="957"/>
      <c r="P920" s="957"/>
      <c r="Q920" s="957"/>
      <c r="R920" s="957"/>
      <c r="S920" s="957"/>
      <c r="T920" s="957"/>
      <c r="U920" s="957"/>
      <c r="V920" s="957"/>
      <c r="W920" s="957"/>
      <c r="X920" s="957"/>
      <c r="Y920" s="957"/>
      <c r="Z920" s="957"/>
    </row>
    <row r="921" spans="1:26" ht="14.25" customHeight="1" x14ac:dyDescent="0.25">
      <c r="A921" s="957"/>
      <c r="B921" s="957"/>
      <c r="C921" s="957"/>
      <c r="D921" s="957"/>
      <c r="E921" s="957"/>
      <c r="F921" s="957"/>
      <c r="G921" s="957"/>
      <c r="H921" s="957"/>
      <c r="I921" s="957"/>
      <c r="J921" s="957"/>
      <c r="K921" s="957"/>
      <c r="L921" s="957"/>
      <c r="M921" s="957"/>
      <c r="N921" s="957"/>
      <c r="O921" s="957"/>
      <c r="P921" s="957"/>
      <c r="Q921" s="957"/>
      <c r="R921" s="957"/>
      <c r="S921" s="957"/>
      <c r="T921" s="957"/>
      <c r="U921" s="957"/>
      <c r="V921" s="957"/>
      <c r="W921" s="957"/>
      <c r="X921" s="957"/>
      <c r="Y921" s="957"/>
      <c r="Z921" s="957"/>
    </row>
    <row r="922" spans="1:26" ht="14.25" customHeight="1" x14ac:dyDescent="0.25">
      <c r="A922" s="957"/>
      <c r="B922" s="957"/>
      <c r="C922" s="957"/>
      <c r="D922" s="957"/>
      <c r="E922" s="957"/>
      <c r="F922" s="957"/>
      <c r="G922" s="957"/>
      <c r="H922" s="957"/>
      <c r="I922" s="957"/>
      <c r="J922" s="957"/>
      <c r="K922" s="957"/>
      <c r="L922" s="957"/>
      <c r="M922" s="957"/>
      <c r="N922" s="957"/>
      <c r="O922" s="957"/>
      <c r="P922" s="957"/>
      <c r="Q922" s="957"/>
      <c r="R922" s="957"/>
      <c r="S922" s="957"/>
      <c r="T922" s="957"/>
      <c r="U922" s="957"/>
      <c r="V922" s="957"/>
      <c r="W922" s="957"/>
      <c r="X922" s="957"/>
      <c r="Y922" s="957"/>
      <c r="Z922" s="957"/>
    </row>
    <row r="923" spans="1:26" ht="14.25" customHeight="1" x14ac:dyDescent="0.25">
      <c r="A923" s="957"/>
      <c r="B923" s="957"/>
      <c r="C923" s="957"/>
      <c r="D923" s="957"/>
      <c r="E923" s="957"/>
      <c r="F923" s="957"/>
      <c r="G923" s="957"/>
      <c r="H923" s="957"/>
      <c r="I923" s="957"/>
      <c r="J923" s="957"/>
      <c r="K923" s="957"/>
      <c r="L923" s="957"/>
      <c r="M923" s="957"/>
      <c r="N923" s="957"/>
      <c r="O923" s="957"/>
      <c r="P923" s="957"/>
      <c r="Q923" s="957"/>
      <c r="R923" s="957"/>
      <c r="S923" s="957"/>
      <c r="T923" s="957"/>
      <c r="U923" s="957"/>
      <c r="V923" s="957"/>
      <c r="W923" s="957"/>
      <c r="X923" s="957"/>
      <c r="Y923" s="957"/>
      <c r="Z923" s="957"/>
    </row>
    <row r="924" spans="1:26" ht="14.25" customHeight="1" x14ac:dyDescent="0.25">
      <c r="A924" s="957"/>
      <c r="B924" s="957"/>
      <c r="C924" s="957"/>
      <c r="D924" s="957"/>
      <c r="E924" s="957"/>
      <c r="F924" s="957"/>
      <c r="G924" s="957"/>
      <c r="H924" s="957"/>
      <c r="I924" s="957"/>
      <c r="J924" s="957"/>
      <c r="K924" s="957"/>
      <c r="L924" s="957"/>
      <c r="M924" s="957"/>
      <c r="N924" s="957"/>
      <c r="O924" s="957"/>
      <c r="P924" s="957"/>
      <c r="Q924" s="957"/>
      <c r="R924" s="957"/>
      <c r="S924" s="957"/>
      <c r="T924" s="957"/>
      <c r="U924" s="957"/>
      <c r="V924" s="957"/>
      <c r="W924" s="957"/>
      <c r="X924" s="957"/>
      <c r="Y924" s="957"/>
      <c r="Z924" s="957"/>
    </row>
    <row r="925" spans="1:26" ht="14.25" customHeight="1" x14ac:dyDescent="0.25">
      <c r="A925" s="957"/>
      <c r="B925" s="957"/>
      <c r="C925" s="957"/>
      <c r="D925" s="957"/>
      <c r="E925" s="957"/>
      <c r="F925" s="957"/>
      <c r="G925" s="957"/>
      <c r="H925" s="957"/>
      <c r="I925" s="957"/>
      <c r="J925" s="957"/>
      <c r="K925" s="957"/>
      <c r="L925" s="957"/>
      <c r="M925" s="957"/>
      <c r="N925" s="957"/>
      <c r="O925" s="957"/>
      <c r="P925" s="957"/>
      <c r="Q925" s="957"/>
      <c r="R925" s="957"/>
      <c r="S925" s="957"/>
      <c r="T925" s="957"/>
      <c r="U925" s="957"/>
      <c r="V925" s="957"/>
      <c r="W925" s="957"/>
      <c r="X925" s="957"/>
      <c r="Y925" s="957"/>
      <c r="Z925" s="957"/>
    </row>
    <row r="926" spans="1:26" ht="14.25" customHeight="1" x14ac:dyDescent="0.25">
      <c r="A926" s="957"/>
      <c r="B926" s="957"/>
      <c r="C926" s="957"/>
      <c r="D926" s="957"/>
      <c r="E926" s="957"/>
      <c r="F926" s="957"/>
      <c r="G926" s="957"/>
      <c r="H926" s="957"/>
      <c r="I926" s="957"/>
      <c r="J926" s="957"/>
      <c r="K926" s="957"/>
      <c r="L926" s="957"/>
      <c r="M926" s="957"/>
      <c r="N926" s="957"/>
      <c r="O926" s="957"/>
      <c r="P926" s="957"/>
      <c r="Q926" s="957"/>
      <c r="R926" s="957"/>
      <c r="S926" s="957"/>
      <c r="T926" s="957"/>
      <c r="U926" s="957"/>
      <c r="V926" s="957"/>
      <c r="W926" s="957"/>
      <c r="X926" s="957"/>
      <c r="Y926" s="957"/>
      <c r="Z926" s="957"/>
    </row>
    <row r="927" spans="1:26" ht="14.25" customHeight="1" x14ac:dyDescent="0.25">
      <c r="A927" s="957"/>
      <c r="B927" s="957"/>
      <c r="C927" s="957"/>
      <c r="D927" s="957"/>
      <c r="E927" s="957"/>
      <c r="F927" s="957"/>
      <c r="G927" s="957"/>
      <c r="H927" s="957"/>
      <c r="I927" s="957"/>
      <c r="J927" s="957"/>
      <c r="K927" s="957"/>
      <c r="L927" s="957"/>
      <c r="M927" s="957"/>
      <c r="N927" s="957"/>
      <c r="O927" s="957"/>
      <c r="P927" s="957"/>
      <c r="Q927" s="957"/>
      <c r="R927" s="957"/>
      <c r="S927" s="957"/>
      <c r="T927" s="957"/>
      <c r="U927" s="957"/>
      <c r="V927" s="957"/>
      <c r="W927" s="957"/>
      <c r="X927" s="957"/>
      <c r="Y927" s="957"/>
      <c r="Z927" s="957"/>
    </row>
    <row r="928" spans="1:26" ht="14.25" customHeight="1" x14ac:dyDescent="0.25">
      <c r="A928" s="957"/>
      <c r="B928" s="957"/>
      <c r="C928" s="957"/>
      <c r="D928" s="957"/>
      <c r="E928" s="957"/>
      <c r="F928" s="957"/>
      <c r="G928" s="957"/>
      <c r="H928" s="957"/>
      <c r="I928" s="957"/>
      <c r="J928" s="957"/>
      <c r="K928" s="957"/>
      <c r="L928" s="957"/>
      <c r="M928" s="957"/>
      <c r="N928" s="957"/>
      <c r="O928" s="957"/>
      <c r="P928" s="957"/>
      <c r="Q928" s="957"/>
      <c r="R928" s="957"/>
      <c r="S928" s="957"/>
      <c r="T928" s="957"/>
      <c r="U928" s="957"/>
      <c r="V928" s="957"/>
      <c r="W928" s="957"/>
      <c r="X928" s="957"/>
      <c r="Y928" s="957"/>
      <c r="Z928" s="957"/>
    </row>
    <row r="929" spans="1:26" ht="14.25" customHeight="1" x14ac:dyDescent="0.25">
      <c r="A929" s="957"/>
      <c r="B929" s="957"/>
      <c r="C929" s="957"/>
      <c r="D929" s="957"/>
      <c r="E929" s="957"/>
      <c r="F929" s="957"/>
      <c r="G929" s="957"/>
      <c r="H929" s="957"/>
      <c r="I929" s="957"/>
      <c r="J929" s="957"/>
      <c r="K929" s="957"/>
      <c r="L929" s="957"/>
      <c r="M929" s="957"/>
      <c r="N929" s="957"/>
      <c r="O929" s="957"/>
      <c r="P929" s="957"/>
      <c r="Q929" s="957"/>
      <c r="R929" s="957"/>
      <c r="S929" s="957"/>
      <c r="T929" s="957"/>
      <c r="U929" s="957"/>
      <c r="V929" s="957"/>
      <c r="W929" s="957"/>
      <c r="X929" s="957"/>
      <c r="Y929" s="957"/>
      <c r="Z929" s="957"/>
    </row>
    <row r="930" spans="1:26" ht="14.25" customHeight="1" x14ac:dyDescent="0.25">
      <c r="A930" s="957"/>
      <c r="B930" s="957"/>
      <c r="C930" s="957"/>
      <c r="D930" s="957"/>
      <c r="E930" s="957"/>
      <c r="F930" s="957"/>
      <c r="G930" s="957"/>
      <c r="H930" s="957"/>
      <c r="I930" s="957"/>
      <c r="J930" s="957"/>
      <c r="K930" s="957"/>
      <c r="L930" s="957"/>
      <c r="M930" s="957"/>
      <c r="N930" s="957"/>
      <c r="O930" s="957"/>
      <c r="P930" s="957"/>
      <c r="Q930" s="957"/>
      <c r="R930" s="957"/>
      <c r="S930" s="957"/>
      <c r="T930" s="957"/>
      <c r="U930" s="957"/>
      <c r="V930" s="957"/>
      <c r="W930" s="957"/>
      <c r="X930" s="957"/>
      <c r="Y930" s="957"/>
      <c r="Z930" s="957"/>
    </row>
    <row r="931" spans="1:26" ht="14.25" customHeight="1" x14ac:dyDescent="0.25">
      <c r="A931" s="957"/>
      <c r="B931" s="957"/>
      <c r="C931" s="957"/>
      <c r="D931" s="957"/>
      <c r="E931" s="957"/>
      <c r="F931" s="957"/>
      <c r="G931" s="957"/>
      <c r="H931" s="957"/>
      <c r="I931" s="957"/>
      <c r="J931" s="957"/>
      <c r="K931" s="957"/>
      <c r="L931" s="957"/>
      <c r="M931" s="957"/>
      <c r="N931" s="957"/>
      <c r="O931" s="957"/>
      <c r="P931" s="957"/>
      <c r="Q931" s="957"/>
      <c r="R931" s="957"/>
      <c r="S931" s="957"/>
      <c r="T931" s="957"/>
      <c r="U931" s="957"/>
      <c r="V931" s="957"/>
      <c r="W931" s="957"/>
      <c r="X931" s="957"/>
      <c r="Y931" s="957"/>
      <c r="Z931" s="957"/>
    </row>
    <row r="932" spans="1:26" ht="14.25" customHeight="1" x14ac:dyDescent="0.25">
      <c r="A932" s="957"/>
      <c r="B932" s="957"/>
      <c r="C932" s="957"/>
      <c r="D932" s="957"/>
      <c r="E932" s="957"/>
      <c r="F932" s="957"/>
      <c r="G932" s="957"/>
      <c r="H932" s="957"/>
      <c r="I932" s="957"/>
      <c r="J932" s="957"/>
      <c r="K932" s="957"/>
      <c r="L932" s="957"/>
      <c r="M932" s="957"/>
      <c r="N932" s="957"/>
      <c r="O932" s="957"/>
      <c r="P932" s="957"/>
      <c r="Q932" s="957"/>
      <c r="R932" s="957"/>
      <c r="S932" s="957"/>
      <c r="T932" s="957"/>
      <c r="U932" s="957"/>
      <c r="V932" s="957"/>
      <c r="W932" s="957"/>
      <c r="X932" s="957"/>
      <c r="Y932" s="957"/>
      <c r="Z932" s="957"/>
    </row>
    <row r="933" spans="1:26" ht="14.25" customHeight="1" x14ac:dyDescent="0.25">
      <c r="A933" s="957"/>
      <c r="B933" s="957"/>
      <c r="C933" s="957"/>
      <c r="D933" s="957"/>
      <c r="E933" s="957"/>
      <c r="F933" s="957"/>
      <c r="G933" s="957"/>
      <c r="H933" s="957"/>
      <c r="I933" s="957"/>
      <c r="J933" s="957"/>
      <c r="K933" s="957"/>
      <c r="L933" s="957"/>
      <c r="M933" s="957"/>
      <c r="N933" s="957"/>
      <c r="O933" s="957"/>
      <c r="P933" s="957"/>
      <c r="Q933" s="957"/>
      <c r="R933" s="957"/>
      <c r="S933" s="957"/>
      <c r="T933" s="957"/>
      <c r="U933" s="957"/>
      <c r="V933" s="957"/>
      <c r="W933" s="957"/>
      <c r="X933" s="957"/>
      <c r="Y933" s="957"/>
      <c r="Z933" s="957"/>
    </row>
    <row r="934" spans="1:26" ht="14.25" customHeight="1" x14ac:dyDescent="0.25">
      <c r="A934" s="957"/>
      <c r="B934" s="957"/>
      <c r="C934" s="957"/>
      <c r="D934" s="957"/>
      <c r="E934" s="957"/>
      <c r="F934" s="957"/>
      <c r="G934" s="957"/>
      <c r="H934" s="957"/>
      <c r="I934" s="957"/>
      <c r="J934" s="957"/>
      <c r="K934" s="957"/>
      <c r="L934" s="957"/>
      <c r="M934" s="957"/>
      <c r="N934" s="957"/>
      <c r="O934" s="957"/>
      <c r="P934" s="957"/>
      <c r="Q934" s="957"/>
      <c r="R934" s="957"/>
      <c r="S934" s="957"/>
      <c r="T934" s="957"/>
      <c r="U934" s="957"/>
      <c r="V934" s="957"/>
      <c r="W934" s="957"/>
      <c r="X934" s="957"/>
      <c r="Y934" s="957"/>
      <c r="Z934" s="957"/>
    </row>
    <row r="935" spans="1:26" ht="14.25" customHeight="1" x14ac:dyDescent="0.25">
      <c r="A935" s="957"/>
      <c r="B935" s="957"/>
      <c r="C935" s="957"/>
      <c r="D935" s="957"/>
      <c r="E935" s="957"/>
      <c r="F935" s="957"/>
      <c r="G935" s="957"/>
      <c r="H935" s="957"/>
      <c r="I935" s="957"/>
      <c r="J935" s="957"/>
      <c r="K935" s="957"/>
      <c r="L935" s="957"/>
      <c r="M935" s="957"/>
      <c r="N935" s="957"/>
      <c r="O935" s="957"/>
      <c r="P935" s="957"/>
      <c r="Q935" s="957"/>
      <c r="R935" s="957"/>
      <c r="S935" s="957"/>
      <c r="T935" s="957"/>
      <c r="U935" s="957"/>
      <c r="V935" s="957"/>
      <c r="W935" s="957"/>
      <c r="X935" s="957"/>
      <c r="Y935" s="957"/>
      <c r="Z935" s="957"/>
    </row>
    <row r="936" spans="1:26" ht="14.25" customHeight="1" x14ac:dyDescent="0.25">
      <c r="A936" s="957"/>
      <c r="B936" s="957"/>
      <c r="C936" s="957"/>
      <c r="D936" s="957"/>
      <c r="E936" s="957"/>
      <c r="F936" s="957"/>
      <c r="G936" s="957"/>
      <c r="H936" s="957"/>
      <c r="I936" s="957"/>
      <c r="J936" s="957"/>
      <c r="K936" s="957"/>
      <c r="L936" s="957"/>
      <c r="M936" s="957"/>
      <c r="N936" s="957"/>
      <c r="O936" s="957"/>
      <c r="P936" s="957"/>
      <c r="Q936" s="957"/>
      <c r="R936" s="957"/>
      <c r="S936" s="957"/>
      <c r="T936" s="957"/>
      <c r="U936" s="957"/>
      <c r="V936" s="957"/>
      <c r="W936" s="957"/>
      <c r="X936" s="957"/>
      <c r="Y936" s="957"/>
      <c r="Z936" s="957"/>
    </row>
    <row r="937" spans="1:26" ht="14.25" customHeight="1" x14ac:dyDescent="0.25">
      <c r="A937" s="957"/>
      <c r="B937" s="957"/>
      <c r="C937" s="957"/>
      <c r="D937" s="957"/>
      <c r="E937" s="957"/>
      <c r="F937" s="957"/>
      <c r="G937" s="957"/>
      <c r="H937" s="957"/>
      <c r="I937" s="957"/>
      <c r="J937" s="957"/>
      <c r="K937" s="957"/>
      <c r="L937" s="957"/>
      <c r="M937" s="957"/>
      <c r="N937" s="957"/>
      <c r="O937" s="957"/>
      <c r="P937" s="957"/>
      <c r="Q937" s="957"/>
      <c r="R937" s="957"/>
      <c r="S937" s="957"/>
      <c r="T937" s="957"/>
      <c r="U937" s="957"/>
      <c r="V937" s="957"/>
      <c r="W937" s="957"/>
      <c r="X937" s="957"/>
      <c r="Y937" s="957"/>
      <c r="Z937" s="957"/>
    </row>
    <row r="938" spans="1:26" ht="14.25" customHeight="1" x14ac:dyDescent="0.25">
      <c r="A938" s="957"/>
      <c r="B938" s="957"/>
      <c r="C938" s="957"/>
      <c r="D938" s="957"/>
      <c r="E938" s="957"/>
      <c r="F938" s="957"/>
      <c r="G938" s="957"/>
      <c r="H938" s="957"/>
      <c r="I938" s="957"/>
      <c r="J938" s="957"/>
      <c r="K938" s="957"/>
      <c r="L938" s="957"/>
      <c r="M938" s="957"/>
      <c r="N938" s="957"/>
      <c r="O938" s="957"/>
      <c r="P938" s="957"/>
      <c r="Q938" s="957"/>
      <c r="R938" s="957"/>
      <c r="S938" s="957"/>
      <c r="T938" s="957"/>
      <c r="U938" s="957"/>
      <c r="V938" s="957"/>
      <c r="W938" s="957"/>
      <c r="X938" s="957"/>
      <c r="Y938" s="957"/>
      <c r="Z938" s="957"/>
    </row>
    <row r="939" spans="1:26" ht="14.25" customHeight="1" x14ac:dyDescent="0.25">
      <c r="A939" s="957"/>
      <c r="B939" s="957"/>
      <c r="C939" s="957"/>
      <c r="D939" s="957"/>
      <c r="E939" s="957"/>
      <c r="F939" s="957"/>
      <c r="G939" s="957"/>
      <c r="H939" s="957"/>
      <c r="I939" s="957"/>
      <c r="J939" s="957"/>
      <c r="K939" s="957"/>
      <c r="L939" s="957"/>
      <c r="M939" s="957"/>
      <c r="N939" s="957"/>
      <c r="O939" s="957"/>
      <c r="P939" s="957"/>
      <c r="Q939" s="957"/>
      <c r="R939" s="957"/>
      <c r="S939" s="957"/>
      <c r="T939" s="957"/>
      <c r="U939" s="957"/>
      <c r="V939" s="957"/>
      <c r="W939" s="957"/>
      <c r="X939" s="957"/>
      <c r="Y939" s="957"/>
      <c r="Z939" s="957"/>
    </row>
    <row r="940" spans="1:26" ht="14.25" customHeight="1" x14ac:dyDescent="0.25">
      <c r="A940" s="957"/>
      <c r="B940" s="957"/>
      <c r="C940" s="957"/>
      <c r="D940" s="957"/>
      <c r="E940" s="957"/>
      <c r="F940" s="957"/>
      <c r="G940" s="957"/>
      <c r="H940" s="957"/>
      <c r="I940" s="957"/>
      <c r="J940" s="957"/>
      <c r="K940" s="957"/>
      <c r="L940" s="957"/>
      <c r="M940" s="957"/>
      <c r="N940" s="957"/>
      <c r="O940" s="957"/>
      <c r="P940" s="957"/>
      <c r="Q940" s="957"/>
      <c r="R940" s="957"/>
      <c r="S940" s="957"/>
      <c r="T940" s="957"/>
      <c r="U940" s="957"/>
      <c r="V940" s="957"/>
      <c r="W940" s="957"/>
      <c r="X940" s="957"/>
      <c r="Y940" s="957"/>
      <c r="Z940" s="957"/>
    </row>
    <row r="941" spans="1:26" ht="14.25" customHeight="1" x14ac:dyDescent="0.25">
      <c r="A941" s="957"/>
      <c r="B941" s="957"/>
      <c r="C941" s="957"/>
      <c r="D941" s="957"/>
      <c r="E941" s="957"/>
      <c r="F941" s="957"/>
      <c r="G941" s="957"/>
      <c r="H941" s="957"/>
      <c r="I941" s="957"/>
      <c r="J941" s="957"/>
      <c r="K941" s="957"/>
      <c r="L941" s="957"/>
      <c r="M941" s="957"/>
      <c r="N941" s="957"/>
      <c r="O941" s="957"/>
      <c r="P941" s="957"/>
      <c r="Q941" s="957"/>
      <c r="R941" s="957"/>
      <c r="S941" s="957"/>
      <c r="T941" s="957"/>
      <c r="U941" s="957"/>
      <c r="V941" s="957"/>
      <c r="W941" s="957"/>
      <c r="X941" s="957"/>
      <c r="Y941" s="957"/>
      <c r="Z941" s="957"/>
    </row>
    <row r="942" spans="1:26" ht="14.25" customHeight="1" x14ac:dyDescent="0.25">
      <c r="A942" s="957"/>
      <c r="B942" s="957"/>
      <c r="C942" s="957"/>
      <c r="D942" s="957"/>
      <c r="E942" s="957"/>
      <c r="F942" s="957"/>
      <c r="G942" s="957"/>
      <c r="H942" s="957"/>
      <c r="I942" s="957"/>
      <c r="J942" s="957"/>
      <c r="K942" s="957"/>
      <c r="L942" s="957"/>
      <c r="M942" s="957"/>
      <c r="N942" s="957"/>
      <c r="O942" s="957"/>
      <c r="P942" s="957"/>
      <c r="Q942" s="957"/>
      <c r="R942" s="957"/>
      <c r="S942" s="957"/>
      <c r="T942" s="957"/>
      <c r="U942" s="957"/>
      <c r="V942" s="957"/>
      <c r="W942" s="957"/>
      <c r="X942" s="957"/>
      <c r="Y942" s="957"/>
      <c r="Z942" s="957"/>
    </row>
    <row r="943" spans="1:26" ht="14.25" customHeight="1" x14ac:dyDescent="0.25">
      <c r="A943" s="957"/>
      <c r="B943" s="957"/>
      <c r="C943" s="957"/>
      <c r="D943" s="957"/>
      <c r="E943" s="957"/>
      <c r="F943" s="957"/>
      <c r="G943" s="957"/>
      <c r="H943" s="957"/>
      <c r="I943" s="957"/>
      <c r="J943" s="957"/>
      <c r="K943" s="957"/>
      <c r="L943" s="957"/>
      <c r="M943" s="957"/>
      <c r="N943" s="957"/>
      <c r="O943" s="957"/>
      <c r="P943" s="957"/>
      <c r="Q943" s="957"/>
      <c r="R943" s="957"/>
      <c r="S943" s="957"/>
      <c r="T943" s="957"/>
      <c r="U943" s="957"/>
      <c r="V943" s="957"/>
      <c r="W943" s="957"/>
      <c r="X943" s="957"/>
      <c r="Y943" s="957"/>
      <c r="Z943" s="957"/>
    </row>
    <row r="944" spans="1:26" ht="14.25" customHeight="1" x14ac:dyDescent="0.25">
      <c r="A944" s="957"/>
      <c r="B944" s="957"/>
      <c r="C944" s="957"/>
      <c r="D944" s="957"/>
      <c r="E944" s="957"/>
      <c r="F944" s="957"/>
      <c r="G944" s="957"/>
      <c r="H944" s="957"/>
      <c r="I944" s="957"/>
      <c r="J944" s="957"/>
      <c r="K944" s="957"/>
      <c r="L944" s="957"/>
      <c r="M944" s="957"/>
      <c r="N944" s="957"/>
      <c r="O944" s="957"/>
      <c r="P944" s="957"/>
      <c r="Q944" s="957"/>
      <c r="R944" s="957"/>
      <c r="S944" s="957"/>
      <c r="T944" s="957"/>
      <c r="U944" s="957"/>
      <c r="V944" s="957"/>
      <c r="W944" s="957"/>
      <c r="X944" s="957"/>
      <c r="Y944" s="957"/>
      <c r="Z944" s="957"/>
    </row>
    <row r="945" spans="1:26" ht="14.25" customHeight="1" x14ac:dyDescent="0.25">
      <c r="A945" s="957"/>
      <c r="B945" s="957"/>
      <c r="C945" s="957"/>
      <c r="D945" s="957"/>
      <c r="E945" s="957"/>
      <c r="F945" s="957"/>
      <c r="G945" s="957"/>
      <c r="H945" s="957"/>
      <c r="I945" s="957"/>
      <c r="J945" s="957"/>
      <c r="K945" s="957"/>
      <c r="L945" s="957"/>
      <c r="M945" s="957"/>
      <c r="N945" s="957"/>
      <c r="O945" s="957"/>
      <c r="P945" s="957"/>
      <c r="Q945" s="957"/>
      <c r="R945" s="957"/>
      <c r="S945" s="957"/>
      <c r="T945" s="957"/>
      <c r="U945" s="957"/>
      <c r="V945" s="957"/>
      <c r="W945" s="957"/>
      <c r="X945" s="957"/>
      <c r="Y945" s="957"/>
      <c r="Z945" s="957"/>
    </row>
    <row r="946" spans="1:26" ht="14.25" customHeight="1" x14ac:dyDescent="0.25">
      <c r="A946" s="957"/>
      <c r="B946" s="957"/>
      <c r="C946" s="957"/>
      <c r="D946" s="957"/>
      <c r="E946" s="957"/>
      <c r="F946" s="957"/>
      <c r="G946" s="957"/>
      <c r="H946" s="957"/>
      <c r="I946" s="957"/>
      <c r="J946" s="957"/>
      <c r="K946" s="957"/>
      <c r="L946" s="957"/>
      <c r="M946" s="957"/>
      <c r="N946" s="957"/>
      <c r="O946" s="957"/>
      <c r="P946" s="957"/>
      <c r="Q946" s="957"/>
      <c r="R946" s="957"/>
      <c r="S946" s="957"/>
      <c r="T946" s="957"/>
      <c r="U946" s="957"/>
      <c r="V946" s="957"/>
      <c r="W946" s="957"/>
      <c r="X946" s="957"/>
      <c r="Y946" s="957"/>
      <c r="Z946" s="957"/>
    </row>
    <row r="947" spans="1:26" ht="14.25" customHeight="1" x14ac:dyDescent="0.25">
      <c r="A947" s="957"/>
      <c r="B947" s="957"/>
      <c r="C947" s="957"/>
      <c r="D947" s="957"/>
      <c r="E947" s="957"/>
      <c r="F947" s="957"/>
      <c r="G947" s="957"/>
      <c r="H947" s="957"/>
      <c r="I947" s="957"/>
      <c r="J947" s="957"/>
      <c r="K947" s="957"/>
      <c r="L947" s="957"/>
      <c r="M947" s="957"/>
      <c r="N947" s="957"/>
      <c r="O947" s="957"/>
      <c r="P947" s="957"/>
      <c r="Q947" s="957"/>
      <c r="R947" s="957"/>
      <c r="S947" s="957"/>
      <c r="T947" s="957"/>
      <c r="U947" s="957"/>
      <c r="V947" s="957"/>
      <c r="W947" s="957"/>
      <c r="X947" s="957"/>
      <c r="Y947" s="957"/>
      <c r="Z947" s="957"/>
    </row>
    <row r="948" spans="1:26" ht="14.25" customHeight="1" x14ac:dyDescent="0.25">
      <c r="A948" s="957"/>
      <c r="B948" s="957"/>
      <c r="C948" s="957"/>
      <c r="D948" s="957"/>
      <c r="E948" s="957"/>
      <c r="F948" s="957"/>
      <c r="G948" s="957"/>
      <c r="H948" s="957"/>
      <c r="I948" s="957"/>
      <c r="J948" s="957"/>
      <c r="K948" s="957"/>
      <c r="L948" s="957"/>
      <c r="M948" s="957"/>
      <c r="N948" s="957"/>
      <c r="O948" s="957"/>
      <c r="P948" s="957"/>
      <c r="Q948" s="957"/>
      <c r="R948" s="957"/>
      <c r="S948" s="957"/>
      <c r="T948" s="957"/>
      <c r="U948" s="957"/>
      <c r="V948" s="957"/>
      <c r="W948" s="957"/>
      <c r="X948" s="957"/>
      <c r="Y948" s="957"/>
      <c r="Z948" s="957"/>
    </row>
    <row r="949" spans="1:26" ht="14.25" customHeight="1" x14ac:dyDescent="0.25">
      <c r="A949" s="957"/>
      <c r="B949" s="957"/>
      <c r="C949" s="957"/>
      <c r="D949" s="957"/>
      <c r="E949" s="957"/>
      <c r="F949" s="957"/>
      <c r="G949" s="957"/>
      <c r="H949" s="957"/>
      <c r="I949" s="957"/>
      <c r="J949" s="957"/>
      <c r="K949" s="957"/>
      <c r="L949" s="957"/>
      <c r="M949" s="957"/>
      <c r="N949" s="957"/>
      <c r="O949" s="957"/>
      <c r="P949" s="957"/>
      <c r="Q949" s="957"/>
      <c r="R949" s="957"/>
      <c r="S949" s="957"/>
      <c r="T949" s="957"/>
      <c r="U949" s="957"/>
      <c r="V949" s="957"/>
      <c r="W949" s="957"/>
      <c r="X949" s="957"/>
      <c r="Y949" s="957"/>
      <c r="Z949" s="957"/>
    </row>
    <row r="950" spans="1:26" ht="14.25" customHeight="1" x14ac:dyDescent="0.25">
      <c r="A950" s="957"/>
      <c r="B950" s="957"/>
      <c r="C950" s="957"/>
      <c r="D950" s="957"/>
      <c r="E950" s="957"/>
      <c r="F950" s="957"/>
      <c r="G950" s="957"/>
      <c r="H950" s="957"/>
      <c r="I950" s="957"/>
      <c r="J950" s="957"/>
      <c r="K950" s="957"/>
      <c r="L950" s="957"/>
      <c r="M950" s="957"/>
      <c r="N950" s="957"/>
      <c r="O950" s="957"/>
      <c r="P950" s="957"/>
      <c r="Q950" s="957"/>
      <c r="R950" s="957"/>
      <c r="S950" s="957"/>
      <c r="T950" s="957"/>
      <c r="U950" s="957"/>
      <c r="V950" s="957"/>
      <c r="W950" s="957"/>
      <c r="X950" s="957"/>
      <c r="Y950" s="957"/>
      <c r="Z950" s="957"/>
    </row>
    <row r="951" spans="1:26" ht="14.25" customHeight="1" x14ac:dyDescent="0.25">
      <c r="A951" s="957"/>
      <c r="B951" s="957"/>
      <c r="C951" s="957"/>
      <c r="D951" s="957"/>
      <c r="E951" s="957"/>
      <c r="F951" s="957"/>
      <c r="G951" s="957"/>
      <c r="H951" s="957"/>
      <c r="I951" s="957"/>
      <c r="J951" s="957"/>
      <c r="K951" s="957"/>
      <c r="L951" s="957"/>
      <c r="M951" s="957"/>
      <c r="N951" s="957"/>
      <c r="O951" s="957"/>
      <c r="P951" s="957"/>
      <c r="Q951" s="957"/>
      <c r="R951" s="957"/>
      <c r="S951" s="957"/>
      <c r="T951" s="957"/>
      <c r="U951" s="957"/>
      <c r="V951" s="957"/>
      <c r="W951" s="957"/>
      <c r="X951" s="957"/>
      <c r="Y951" s="957"/>
      <c r="Z951" s="957"/>
    </row>
    <row r="952" spans="1:26" ht="14.25" customHeight="1" x14ac:dyDescent="0.25">
      <c r="A952" s="957"/>
      <c r="B952" s="957"/>
      <c r="C952" s="957"/>
      <c r="D952" s="957"/>
      <c r="E952" s="957"/>
      <c r="F952" s="957"/>
      <c r="G952" s="957"/>
      <c r="H952" s="957"/>
      <c r="I952" s="957"/>
      <c r="J952" s="957"/>
      <c r="K952" s="957"/>
      <c r="L952" s="957"/>
      <c r="M952" s="957"/>
      <c r="N952" s="957"/>
      <c r="O952" s="957"/>
      <c r="P952" s="957"/>
      <c r="Q952" s="957"/>
      <c r="R952" s="957"/>
      <c r="S952" s="957"/>
      <c r="T952" s="957"/>
      <c r="U952" s="957"/>
      <c r="V952" s="957"/>
      <c r="W952" s="957"/>
      <c r="X952" s="957"/>
      <c r="Y952" s="957"/>
      <c r="Z952" s="957"/>
    </row>
    <row r="953" spans="1:26" ht="14.25" customHeight="1" x14ac:dyDescent="0.25">
      <c r="A953" s="957"/>
      <c r="B953" s="957"/>
      <c r="C953" s="957"/>
      <c r="D953" s="957"/>
      <c r="E953" s="957"/>
      <c r="F953" s="957"/>
      <c r="G953" s="957"/>
      <c r="H953" s="957"/>
      <c r="I953" s="957"/>
      <c r="J953" s="957"/>
      <c r="K953" s="957"/>
      <c r="L953" s="957"/>
      <c r="M953" s="957"/>
      <c r="N953" s="957"/>
      <c r="O953" s="957"/>
      <c r="P953" s="957"/>
      <c r="Q953" s="957"/>
      <c r="R953" s="957"/>
      <c r="S953" s="957"/>
      <c r="T953" s="957"/>
      <c r="U953" s="957"/>
      <c r="V953" s="957"/>
      <c r="W953" s="957"/>
      <c r="X953" s="957"/>
      <c r="Y953" s="957"/>
      <c r="Z953" s="957"/>
    </row>
    <row r="954" spans="1:26" ht="14.25" customHeight="1" x14ac:dyDescent="0.25">
      <c r="A954" s="957"/>
      <c r="B954" s="957"/>
      <c r="C954" s="957"/>
      <c r="D954" s="957"/>
      <c r="E954" s="957"/>
      <c r="F954" s="957"/>
      <c r="G954" s="957"/>
      <c r="H954" s="957"/>
      <c r="I954" s="957"/>
      <c r="J954" s="957"/>
      <c r="K954" s="957"/>
      <c r="L954" s="957"/>
      <c r="M954" s="957"/>
      <c r="N954" s="957"/>
      <c r="O954" s="957"/>
      <c r="P954" s="957"/>
      <c r="Q954" s="957"/>
      <c r="R954" s="957"/>
      <c r="S954" s="957"/>
      <c r="T954" s="957"/>
      <c r="U954" s="957"/>
      <c r="V954" s="957"/>
      <c r="W954" s="957"/>
      <c r="X954" s="957"/>
      <c r="Y954" s="957"/>
      <c r="Z954" s="957"/>
    </row>
    <row r="955" spans="1:26" ht="14.25" customHeight="1" x14ac:dyDescent="0.25">
      <c r="A955" s="957"/>
      <c r="B955" s="957"/>
      <c r="C955" s="957"/>
      <c r="D955" s="957"/>
      <c r="E955" s="957"/>
      <c r="F955" s="957"/>
      <c r="G955" s="957"/>
      <c r="H955" s="957"/>
      <c r="I955" s="957"/>
      <c r="J955" s="957"/>
      <c r="K955" s="957"/>
      <c r="L955" s="957"/>
      <c r="M955" s="957"/>
      <c r="N955" s="957"/>
      <c r="O955" s="957"/>
      <c r="P955" s="957"/>
      <c r="Q955" s="957"/>
      <c r="R955" s="957"/>
      <c r="S955" s="957"/>
      <c r="T955" s="957"/>
      <c r="U955" s="957"/>
      <c r="V955" s="957"/>
      <c r="W955" s="957"/>
      <c r="X955" s="957"/>
      <c r="Y955" s="957"/>
      <c r="Z955" s="957"/>
    </row>
    <row r="956" spans="1:26" ht="14.25" customHeight="1" x14ac:dyDescent="0.25">
      <c r="A956" s="957"/>
      <c r="B956" s="957"/>
      <c r="C956" s="957"/>
      <c r="D956" s="957"/>
      <c r="E956" s="957"/>
      <c r="F956" s="957"/>
      <c r="G956" s="957"/>
      <c r="H956" s="957"/>
      <c r="I956" s="957"/>
      <c r="J956" s="957"/>
      <c r="K956" s="957"/>
      <c r="L956" s="957"/>
      <c r="M956" s="957"/>
      <c r="N956" s="957"/>
      <c r="O956" s="957"/>
      <c r="P956" s="957"/>
      <c r="Q956" s="957"/>
      <c r="R956" s="957"/>
      <c r="S956" s="957"/>
      <c r="T956" s="957"/>
      <c r="U956" s="957"/>
      <c r="V956" s="957"/>
      <c r="W956" s="957"/>
      <c r="X956" s="957"/>
      <c r="Y956" s="957"/>
      <c r="Z956" s="957"/>
    </row>
    <row r="957" spans="1:26" ht="14.25" customHeight="1" x14ac:dyDescent="0.25">
      <c r="A957" s="957"/>
      <c r="B957" s="957"/>
      <c r="C957" s="957"/>
      <c r="D957" s="957"/>
      <c r="E957" s="957"/>
      <c r="F957" s="957"/>
      <c r="G957" s="957"/>
      <c r="H957" s="957"/>
      <c r="I957" s="957"/>
      <c r="J957" s="957"/>
      <c r="K957" s="957"/>
      <c r="L957" s="957"/>
      <c r="M957" s="957"/>
      <c r="N957" s="957"/>
      <c r="O957" s="957"/>
      <c r="P957" s="957"/>
      <c r="Q957" s="957"/>
      <c r="R957" s="957"/>
      <c r="S957" s="957"/>
      <c r="T957" s="957"/>
      <c r="U957" s="957"/>
      <c r="V957" s="957"/>
      <c r="W957" s="957"/>
      <c r="X957" s="957"/>
      <c r="Y957" s="957"/>
      <c r="Z957" s="957"/>
    </row>
    <row r="958" spans="1:26" ht="14.25" customHeight="1" x14ac:dyDescent="0.25">
      <c r="A958" s="957"/>
      <c r="B958" s="957"/>
      <c r="C958" s="957"/>
      <c r="D958" s="957"/>
      <c r="E958" s="957"/>
      <c r="F958" s="957"/>
      <c r="G958" s="957"/>
      <c r="H958" s="957"/>
      <c r="I958" s="957"/>
      <c r="J958" s="957"/>
      <c r="K958" s="957"/>
      <c r="L958" s="957"/>
      <c r="M958" s="957"/>
      <c r="N958" s="957"/>
      <c r="O958" s="957"/>
      <c r="P958" s="957"/>
      <c r="Q958" s="957"/>
      <c r="R958" s="957"/>
      <c r="S958" s="957"/>
      <c r="T958" s="957"/>
      <c r="U958" s="957"/>
      <c r="V958" s="957"/>
      <c r="W958" s="957"/>
      <c r="X958" s="957"/>
      <c r="Y958" s="957"/>
      <c r="Z958" s="957"/>
    </row>
    <row r="959" spans="1:26" ht="14.25" customHeight="1" x14ac:dyDescent="0.25">
      <c r="A959" s="957"/>
      <c r="B959" s="957"/>
      <c r="C959" s="957"/>
      <c r="D959" s="957"/>
      <c r="E959" s="957"/>
      <c r="F959" s="957"/>
      <c r="G959" s="957"/>
      <c r="H959" s="957"/>
      <c r="I959" s="957"/>
      <c r="J959" s="957"/>
      <c r="K959" s="957"/>
      <c r="L959" s="957"/>
      <c r="M959" s="957"/>
      <c r="N959" s="957"/>
      <c r="O959" s="957"/>
      <c r="P959" s="957"/>
      <c r="Q959" s="957"/>
      <c r="R959" s="957"/>
      <c r="S959" s="957"/>
      <c r="T959" s="957"/>
      <c r="U959" s="957"/>
      <c r="V959" s="957"/>
      <c r="W959" s="957"/>
      <c r="X959" s="957"/>
      <c r="Y959" s="957"/>
      <c r="Z959" s="957"/>
    </row>
    <row r="960" spans="1:26" ht="14.25" customHeight="1" x14ac:dyDescent="0.25">
      <c r="A960" s="957"/>
      <c r="B960" s="957"/>
      <c r="C960" s="957"/>
      <c r="D960" s="957"/>
      <c r="E960" s="957"/>
      <c r="F960" s="957"/>
      <c r="G960" s="957"/>
      <c r="H960" s="957"/>
      <c r="I960" s="957"/>
      <c r="J960" s="957"/>
      <c r="K960" s="957"/>
      <c r="L960" s="957"/>
      <c r="M960" s="957"/>
      <c r="N960" s="957"/>
      <c r="O960" s="957"/>
      <c r="P960" s="957"/>
      <c r="Q960" s="957"/>
      <c r="R960" s="957"/>
      <c r="S960" s="957"/>
      <c r="T960" s="957"/>
      <c r="U960" s="957"/>
      <c r="V960" s="957"/>
      <c r="W960" s="957"/>
      <c r="X960" s="957"/>
      <c r="Y960" s="957"/>
      <c r="Z960" s="957"/>
    </row>
    <row r="961" spans="1:26" ht="14.25" customHeight="1" x14ac:dyDescent="0.25">
      <c r="A961" s="957"/>
      <c r="B961" s="957"/>
      <c r="C961" s="957"/>
      <c r="D961" s="957"/>
      <c r="E961" s="957"/>
      <c r="F961" s="957"/>
      <c r="G961" s="957"/>
      <c r="H961" s="957"/>
      <c r="I961" s="957"/>
      <c r="J961" s="957"/>
      <c r="K961" s="957"/>
      <c r="L961" s="957"/>
      <c r="M961" s="957"/>
      <c r="N961" s="957"/>
      <c r="O961" s="957"/>
      <c r="P961" s="957"/>
      <c r="Q961" s="957"/>
      <c r="R961" s="957"/>
      <c r="S961" s="957"/>
      <c r="T961" s="957"/>
      <c r="U961" s="957"/>
      <c r="V961" s="957"/>
      <c r="W961" s="957"/>
      <c r="X961" s="957"/>
      <c r="Y961" s="957"/>
      <c r="Z961" s="957"/>
    </row>
    <row r="962" spans="1:26" ht="14.25" customHeight="1" x14ac:dyDescent="0.25">
      <c r="A962" s="957"/>
      <c r="B962" s="957"/>
      <c r="C962" s="957"/>
      <c r="D962" s="957"/>
      <c r="E962" s="957"/>
      <c r="F962" s="957"/>
      <c r="G962" s="957"/>
      <c r="H962" s="957"/>
      <c r="I962" s="957"/>
      <c r="J962" s="957"/>
      <c r="K962" s="957"/>
      <c r="L962" s="957"/>
      <c r="M962" s="957"/>
      <c r="N962" s="957"/>
      <c r="O962" s="957"/>
      <c r="P962" s="957"/>
      <c r="Q962" s="957"/>
      <c r="R962" s="957"/>
      <c r="S962" s="957"/>
      <c r="T962" s="957"/>
      <c r="U962" s="957"/>
      <c r="V962" s="957"/>
      <c r="W962" s="957"/>
      <c r="X962" s="957"/>
      <c r="Y962" s="957"/>
      <c r="Z962" s="957"/>
    </row>
    <row r="963" spans="1:26" ht="14.25" customHeight="1" x14ac:dyDescent="0.25">
      <c r="A963" s="957"/>
      <c r="B963" s="957"/>
      <c r="C963" s="957"/>
      <c r="D963" s="957"/>
      <c r="E963" s="957"/>
      <c r="F963" s="957"/>
      <c r="G963" s="957"/>
      <c r="H963" s="957"/>
      <c r="I963" s="957"/>
      <c r="J963" s="957"/>
      <c r="K963" s="957"/>
      <c r="L963" s="957"/>
      <c r="M963" s="957"/>
      <c r="N963" s="957"/>
      <c r="O963" s="957"/>
      <c r="P963" s="957"/>
      <c r="Q963" s="957"/>
      <c r="R963" s="957"/>
      <c r="S963" s="957"/>
      <c r="T963" s="957"/>
      <c r="U963" s="957"/>
      <c r="V963" s="957"/>
      <c r="W963" s="957"/>
      <c r="X963" s="957"/>
      <c r="Y963" s="957"/>
      <c r="Z963" s="957"/>
    </row>
    <row r="964" spans="1:26" ht="14.25" customHeight="1" x14ac:dyDescent="0.25">
      <c r="A964" s="957"/>
      <c r="B964" s="957"/>
      <c r="C964" s="957"/>
      <c r="D964" s="957"/>
      <c r="E964" s="957"/>
      <c r="F964" s="957"/>
      <c r="G964" s="957"/>
      <c r="H964" s="957"/>
      <c r="I964" s="957"/>
      <c r="J964" s="957"/>
      <c r="K964" s="957"/>
      <c r="L964" s="957"/>
      <c r="M964" s="957"/>
      <c r="N964" s="957"/>
      <c r="O964" s="957"/>
      <c r="P964" s="957"/>
      <c r="Q964" s="957"/>
      <c r="R964" s="957"/>
      <c r="S964" s="957"/>
      <c r="T964" s="957"/>
      <c r="U964" s="957"/>
      <c r="V964" s="957"/>
      <c r="W964" s="957"/>
      <c r="X964" s="957"/>
      <c r="Y964" s="957"/>
      <c r="Z964" s="957"/>
    </row>
    <row r="965" spans="1:26" ht="14.25" customHeight="1" x14ac:dyDescent="0.25">
      <c r="A965" s="957"/>
      <c r="B965" s="957"/>
      <c r="C965" s="957"/>
      <c r="D965" s="957"/>
      <c r="E965" s="957"/>
      <c r="F965" s="957"/>
      <c r="G965" s="957"/>
      <c r="H965" s="957"/>
      <c r="I965" s="957"/>
      <c r="J965" s="957"/>
      <c r="K965" s="957"/>
      <c r="L965" s="957"/>
      <c r="M965" s="957"/>
      <c r="N965" s="957"/>
      <c r="O965" s="957"/>
      <c r="P965" s="957"/>
      <c r="Q965" s="957"/>
      <c r="R965" s="957"/>
      <c r="S965" s="957"/>
      <c r="T965" s="957"/>
      <c r="U965" s="957"/>
      <c r="V965" s="957"/>
      <c r="W965" s="957"/>
      <c r="X965" s="957"/>
      <c r="Y965" s="957"/>
      <c r="Z965" s="957"/>
    </row>
    <row r="966" spans="1:26" ht="14.25" customHeight="1" x14ac:dyDescent="0.25">
      <c r="A966" s="957"/>
      <c r="B966" s="957"/>
      <c r="C966" s="957"/>
      <c r="D966" s="957"/>
      <c r="E966" s="957"/>
      <c r="F966" s="957"/>
      <c r="G966" s="957"/>
      <c r="H966" s="957"/>
      <c r="I966" s="957"/>
      <c r="J966" s="957"/>
      <c r="K966" s="957"/>
      <c r="L966" s="957"/>
      <c r="M966" s="957"/>
      <c r="N966" s="957"/>
      <c r="O966" s="957"/>
      <c r="P966" s="957"/>
      <c r="Q966" s="957"/>
      <c r="R966" s="957"/>
      <c r="S966" s="957"/>
      <c r="T966" s="957"/>
      <c r="U966" s="957"/>
      <c r="V966" s="957"/>
      <c r="W966" s="957"/>
      <c r="X966" s="957"/>
      <c r="Y966" s="957"/>
      <c r="Z966" s="957"/>
    </row>
    <row r="967" spans="1:26" ht="14.25" customHeight="1" x14ac:dyDescent="0.25">
      <c r="A967" s="957"/>
      <c r="B967" s="957"/>
      <c r="C967" s="957"/>
      <c r="D967" s="957"/>
      <c r="E967" s="957"/>
      <c r="F967" s="957"/>
      <c r="G967" s="957"/>
      <c r="H967" s="957"/>
      <c r="I967" s="957"/>
      <c r="J967" s="957"/>
      <c r="K967" s="957"/>
      <c r="L967" s="957"/>
      <c r="M967" s="957"/>
      <c r="N967" s="957"/>
      <c r="O967" s="957"/>
      <c r="P967" s="957"/>
      <c r="Q967" s="957"/>
      <c r="R967" s="957"/>
      <c r="S967" s="957"/>
      <c r="T967" s="957"/>
      <c r="U967" s="957"/>
      <c r="V967" s="957"/>
      <c r="W967" s="957"/>
      <c r="X967" s="957"/>
      <c r="Y967" s="957"/>
      <c r="Z967" s="957"/>
    </row>
    <row r="968" spans="1:26" ht="14.25" customHeight="1" x14ac:dyDescent="0.25">
      <c r="A968" s="957"/>
      <c r="B968" s="957"/>
      <c r="C968" s="957"/>
      <c r="D968" s="957"/>
      <c r="E968" s="957"/>
      <c r="F968" s="957"/>
      <c r="G968" s="957"/>
      <c r="H968" s="957"/>
      <c r="I968" s="957"/>
      <c r="J968" s="957"/>
      <c r="K968" s="957"/>
      <c r="L968" s="957"/>
      <c r="M968" s="957"/>
      <c r="N968" s="957"/>
      <c r="O968" s="957"/>
      <c r="P968" s="957"/>
      <c r="Q968" s="957"/>
      <c r="R968" s="957"/>
      <c r="S968" s="957"/>
      <c r="T968" s="957"/>
      <c r="U968" s="957"/>
      <c r="V968" s="957"/>
      <c r="W968" s="957"/>
      <c r="X968" s="957"/>
      <c r="Y968" s="957"/>
      <c r="Z968" s="957"/>
    </row>
    <row r="969" spans="1:26" ht="14.25" customHeight="1" x14ac:dyDescent="0.25">
      <c r="A969" s="957"/>
      <c r="B969" s="957"/>
      <c r="C969" s="957"/>
      <c r="D969" s="957"/>
      <c r="E969" s="957"/>
      <c r="F969" s="957"/>
      <c r="G969" s="957"/>
      <c r="H969" s="957"/>
      <c r="I969" s="957"/>
      <c r="J969" s="957"/>
      <c r="K969" s="957"/>
      <c r="L969" s="957"/>
      <c r="M969" s="957"/>
      <c r="N969" s="957"/>
      <c r="O969" s="957"/>
      <c r="P969" s="957"/>
      <c r="Q969" s="957"/>
      <c r="R969" s="957"/>
      <c r="S969" s="957"/>
      <c r="T969" s="957"/>
      <c r="U969" s="957"/>
      <c r="V969" s="957"/>
      <c r="W969" s="957"/>
      <c r="X969" s="957"/>
      <c r="Y969" s="957"/>
      <c r="Z969" s="957"/>
    </row>
    <row r="970" spans="1:26" ht="14.25" customHeight="1" x14ac:dyDescent="0.25">
      <c r="A970" s="957"/>
      <c r="B970" s="957"/>
      <c r="C970" s="957"/>
      <c r="D970" s="957"/>
      <c r="E970" s="957"/>
      <c r="F970" s="957"/>
      <c r="G970" s="957"/>
      <c r="H970" s="957"/>
      <c r="I970" s="957"/>
      <c r="J970" s="957"/>
      <c r="K970" s="957"/>
      <c r="L970" s="957"/>
      <c r="M970" s="957"/>
      <c r="N970" s="957"/>
      <c r="O970" s="957"/>
      <c r="P970" s="957"/>
      <c r="Q970" s="957"/>
      <c r="R970" s="957"/>
      <c r="S970" s="957"/>
      <c r="T970" s="957"/>
      <c r="U970" s="957"/>
      <c r="V970" s="957"/>
      <c r="W970" s="957"/>
      <c r="X970" s="957"/>
      <c r="Y970" s="957"/>
      <c r="Z970" s="957"/>
    </row>
    <row r="971" spans="1:26" ht="14.25" customHeight="1" x14ac:dyDescent="0.25">
      <c r="A971" s="957"/>
      <c r="B971" s="957"/>
      <c r="C971" s="957"/>
      <c r="D971" s="957"/>
      <c r="E971" s="957"/>
      <c r="F971" s="957"/>
      <c r="G971" s="957"/>
      <c r="H971" s="957"/>
      <c r="I971" s="957"/>
      <c r="J971" s="957"/>
      <c r="K971" s="957"/>
      <c r="L971" s="957"/>
      <c r="M971" s="957"/>
      <c r="N971" s="957"/>
      <c r="O971" s="957"/>
      <c r="P971" s="957"/>
      <c r="Q971" s="957"/>
      <c r="R971" s="957"/>
      <c r="S971" s="957"/>
      <c r="T971" s="957"/>
      <c r="U971" s="957"/>
      <c r="V971" s="957"/>
      <c r="W971" s="957"/>
      <c r="X971" s="957"/>
      <c r="Y971" s="957"/>
      <c r="Z971" s="957"/>
    </row>
    <row r="972" spans="1:26" ht="14.25" customHeight="1" x14ac:dyDescent="0.25">
      <c r="A972" s="957"/>
      <c r="B972" s="957"/>
      <c r="C972" s="957"/>
      <c r="D972" s="957"/>
      <c r="E972" s="957"/>
      <c r="F972" s="957"/>
      <c r="G972" s="957"/>
      <c r="H972" s="957"/>
      <c r="I972" s="957"/>
      <c r="J972" s="957"/>
      <c r="K972" s="957"/>
      <c r="L972" s="957"/>
      <c r="M972" s="957"/>
      <c r="N972" s="957"/>
      <c r="O972" s="957"/>
      <c r="P972" s="957"/>
      <c r="Q972" s="957"/>
      <c r="R972" s="957"/>
      <c r="S972" s="957"/>
      <c r="T972" s="957"/>
      <c r="U972" s="957"/>
      <c r="V972" s="957"/>
      <c r="W972" s="957"/>
      <c r="X972" s="957"/>
      <c r="Y972" s="957"/>
      <c r="Z972" s="957"/>
    </row>
    <row r="973" spans="1:26" ht="14.25" customHeight="1" x14ac:dyDescent="0.25">
      <c r="A973" s="957"/>
      <c r="B973" s="957"/>
      <c r="C973" s="957"/>
      <c r="D973" s="957"/>
      <c r="E973" s="957"/>
      <c r="F973" s="957"/>
      <c r="G973" s="957"/>
      <c r="H973" s="957"/>
      <c r="I973" s="957"/>
      <c r="J973" s="957"/>
      <c r="K973" s="957"/>
      <c r="L973" s="957"/>
      <c r="M973" s="957"/>
      <c r="N973" s="957"/>
      <c r="O973" s="957"/>
      <c r="P973" s="957"/>
      <c r="Q973" s="957"/>
      <c r="R973" s="957"/>
      <c r="S973" s="957"/>
      <c r="T973" s="957"/>
      <c r="U973" s="957"/>
      <c r="V973" s="957"/>
      <c r="W973" s="957"/>
      <c r="X973" s="957"/>
      <c r="Y973" s="957"/>
      <c r="Z973" s="957"/>
    </row>
    <row r="974" spans="1:26" ht="14.25" customHeight="1" x14ac:dyDescent="0.25">
      <c r="A974" s="957"/>
      <c r="B974" s="957"/>
      <c r="C974" s="957"/>
      <c r="D974" s="957"/>
      <c r="E974" s="957"/>
      <c r="F974" s="957"/>
      <c r="G974" s="957"/>
      <c r="H974" s="957"/>
      <c r="I974" s="957"/>
      <c r="J974" s="957"/>
      <c r="K974" s="957"/>
      <c r="L974" s="957"/>
      <c r="M974" s="957"/>
      <c r="N974" s="957"/>
      <c r="O974" s="957"/>
      <c r="P974" s="957"/>
      <c r="Q974" s="957"/>
      <c r="R974" s="957"/>
      <c r="S974" s="957"/>
      <c r="T974" s="957"/>
      <c r="U974" s="957"/>
      <c r="V974" s="957"/>
      <c r="W974" s="957"/>
      <c r="X974" s="957"/>
      <c r="Y974" s="957"/>
      <c r="Z974" s="957"/>
    </row>
    <row r="975" spans="1:26" ht="14.25" customHeight="1" x14ac:dyDescent="0.25">
      <c r="A975" s="957"/>
      <c r="B975" s="957"/>
      <c r="C975" s="957"/>
      <c r="D975" s="957"/>
      <c r="E975" s="957"/>
      <c r="F975" s="957"/>
      <c r="G975" s="957"/>
      <c r="H975" s="957"/>
      <c r="I975" s="957"/>
      <c r="J975" s="957"/>
      <c r="K975" s="957"/>
      <c r="L975" s="957"/>
      <c r="M975" s="957"/>
      <c r="N975" s="957"/>
      <c r="O975" s="957"/>
      <c r="P975" s="957"/>
      <c r="Q975" s="957"/>
      <c r="R975" s="957"/>
      <c r="S975" s="957"/>
      <c r="T975" s="957"/>
      <c r="U975" s="957"/>
      <c r="V975" s="957"/>
      <c r="W975" s="957"/>
      <c r="X975" s="957"/>
      <c r="Y975" s="957"/>
      <c r="Z975" s="957"/>
    </row>
    <row r="976" spans="1:26" ht="14.25" customHeight="1" x14ac:dyDescent="0.25">
      <c r="A976" s="957"/>
      <c r="B976" s="957"/>
      <c r="C976" s="957"/>
      <c r="D976" s="957"/>
      <c r="E976" s="957"/>
      <c r="F976" s="957"/>
      <c r="G976" s="957"/>
      <c r="H976" s="957"/>
      <c r="I976" s="957"/>
      <c r="J976" s="957"/>
      <c r="K976" s="957"/>
      <c r="L976" s="957"/>
      <c r="M976" s="957"/>
      <c r="N976" s="957"/>
      <c r="O976" s="957"/>
      <c r="P976" s="957"/>
      <c r="Q976" s="957"/>
      <c r="R976" s="957"/>
      <c r="S976" s="957"/>
      <c r="T976" s="957"/>
      <c r="U976" s="957"/>
      <c r="V976" s="957"/>
      <c r="W976" s="957"/>
      <c r="X976" s="957"/>
      <c r="Y976" s="957"/>
      <c r="Z976" s="957"/>
    </row>
    <row r="977" spans="1:26" ht="14.25" customHeight="1" x14ac:dyDescent="0.25">
      <c r="A977" s="957"/>
      <c r="B977" s="957"/>
      <c r="C977" s="957"/>
      <c r="D977" s="957"/>
      <c r="E977" s="957"/>
      <c r="F977" s="957"/>
      <c r="G977" s="957"/>
      <c r="H977" s="957"/>
      <c r="I977" s="957"/>
      <c r="J977" s="957"/>
      <c r="K977" s="957"/>
      <c r="L977" s="957"/>
      <c r="M977" s="957"/>
      <c r="N977" s="957"/>
      <c r="O977" s="957"/>
      <c r="P977" s="957"/>
      <c r="Q977" s="957"/>
      <c r="R977" s="957"/>
      <c r="S977" s="957"/>
      <c r="T977" s="957"/>
      <c r="U977" s="957"/>
      <c r="V977" s="957"/>
      <c r="W977" s="957"/>
      <c r="X977" s="957"/>
      <c r="Y977" s="957"/>
      <c r="Z977" s="957"/>
    </row>
    <row r="978" spans="1:26" ht="14.25" customHeight="1" x14ac:dyDescent="0.25">
      <c r="A978" s="957"/>
      <c r="B978" s="957"/>
      <c r="C978" s="957"/>
      <c r="D978" s="957"/>
      <c r="E978" s="957"/>
      <c r="F978" s="957"/>
      <c r="G978" s="957"/>
      <c r="H978" s="957"/>
      <c r="I978" s="957"/>
      <c r="J978" s="957"/>
      <c r="K978" s="957"/>
      <c r="L978" s="957"/>
      <c r="M978" s="957"/>
      <c r="N978" s="957"/>
      <c r="O978" s="957"/>
      <c r="P978" s="957"/>
      <c r="Q978" s="957"/>
      <c r="R978" s="957"/>
      <c r="S978" s="957"/>
      <c r="T978" s="957"/>
      <c r="U978" s="957"/>
      <c r="V978" s="957"/>
      <c r="W978" s="957"/>
      <c r="X978" s="957"/>
      <c r="Y978" s="957"/>
      <c r="Z978" s="957"/>
    </row>
    <row r="979" spans="1:26" ht="14.25" customHeight="1" x14ac:dyDescent="0.25">
      <c r="A979" s="957"/>
      <c r="B979" s="957"/>
      <c r="C979" s="957"/>
      <c r="D979" s="957"/>
      <c r="E979" s="957"/>
      <c r="F979" s="957"/>
      <c r="G979" s="957"/>
      <c r="H979" s="957"/>
      <c r="I979" s="957"/>
      <c r="J979" s="957"/>
      <c r="K979" s="957"/>
      <c r="L979" s="957"/>
      <c r="M979" s="957"/>
      <c r="N979" s="957"/>
      <c r="O979" s="957"/>
      <c r="P979" s="957"/>
      <c r="Q979" s="957"/>
      <c r="R979" s="957"/>
      <c r="S979" s="957"/>
      <c r="T979" s="957"/>
      <c r="U979" s="957"/>
      <c r="V979" s="957"/>
      <c r="W979" s="957"/>
      <c r="X979" s="957"/>
      <c r="Y979" s="957"/>
      <c r="Z979" s="957"/>
    </row>
    <row r="980" spans="1:26" ht="14.25" customHeight="1" x14ac:dyDescent="0.25">
      <c r="A980" s="957"/>
      <c r="B980" s="957"/>
      <c r="C980" s="957"/>
      <c r="D980" s="957"/>
      <c r="E980" s="957"/>
      <c r="F980" s="957"/>
      <c r="G980" s="957"/>
      <c r="H980" s="957"/>
      <c r="I980" s="957"/>
      <c r="J980" s="957"/>
      <c r="K980" s="957"/>
      <c r="L980" s="957"/>
      <c r="M980" s="957"/>
      <c r="N980" s="957"/>
      <c r="O980" s="957"/>
      <c r="P980" s="957"/>
      <c r="Q980" s="957"/>
      <c r="R980" s="957"/>
      <c r="S980" s="957"/>
      <c r="T980" s="957"/>
      <c r="U980" s="957"/>
      <c r="V980" s="957"/>
      <c r="W980" s="957"/>
      <c r="X980" s="957"/>
      <c r="Y980" s="957"/>
      <c r="Z980" s="957"/>
    </row>
    <row r="981" spans="1:26" ht="14.25" customHeight="1" x14ac:dyDescent="0.25">
      <c r="A981" s="957"/>
      <c r="B981" s="957"/>
      <c r="C981" s="957"/>
      <c r="D981" s="957"/>
      <c r="E981" s="957"/>
      <c r="F981" s="957"/>
      <c r="G981" s="957"/>
      <c r="H981" s="957"/>
      <c r="I981" s="957"/>
      <c r="J981" s="957"/>
      <c r="K981" s="957"/>
      <c r="L981" s="957"/>
      <c r="M981" s="957"/>
      <c r="N981" s="957"/>
      <c r="O981" s="957"/>
      <c r="P981" s="957"/>
      <c r="Q981" s="957"/>
      <c r="R981" s="957"/>
      <c r="S981" s="957"/>
      <c r="T981" s="957"/>
      <c r="U981" s="957"/>
      <c r="V981" s="957"/>
      <c r="W981" s="957"/>
      <c r="X981" s="957"/>
      <c r="Y981" s="957"/>
      <c r="Z981" s="957"/>
    </row>
    <row r="982" spans="1:26" ht="14.25" customHeight="1" x14ac:dyDescent="0.25">
      <c r="A982" s="957"/>
      <c r="B982" s="957"/>
      <c r="C982" s="957"/>
      <c r="D982" s="957"/>
      <c r="E982" s="957"/>
      <c r="F982" s="957"/>
      <c r="G982" s="957"/>
      <c r="H982" s="957"/>
      <c r="I982" s="957"/>
      <c r="J982" s="957"/>
      <c r="K982" s="957"/>
      <c r="L982" s="957"/>
      <c r="M982" s="957"/>
      <c r="N982" s="957"/>
      <c r="O982" s="957"/>
      <c r="P982" s="957"/>
      <c r="Q982" s="957"/>
      <c r="R982" s="957"/>
      <c r="S982" s="957"/>
      <c r="T982" s="957"/>
      <c r="U982" s="957"/>
      <c r="V982" s="957"/>
      <c r="W982" s="957"/>
      <c r="X982" s="957"/>
      <c r="Y982" s="957"/>
      <c r="Z982" s="957"/>
    </row>
    <row r="983" spans="1:26" ht="14.25" customHeight="1" x14ac:dyDescent="0.25">
      <c r="A983" s="957"/>
      <c r="B983" s="957"/>
      <c r="C983" s="957"/>
      <c r="D983" s="957"/>
      <c r="E983" s="957"/>
      <c r="F983" s="957"/>
      <c r="G983" s="957"/>
      <c r="H983" s="957"/>
      <c r="I983" s="957"/>
      <c r="J983" s="957"/>
      <c r="K983" s="957"/>
      <c r="L983" s="957"/>
      <c r="M983" s="957"/>
      <c r="N983" s="957"/>
      <c r="O983" s="957"/>
      <c r="P983" s="957"/>
      <c r="Q983" s="957"/>
      <c r="R983" s="957"/>
      <c r="S983" s="957"/>
      <c r="T983" s="957"/>
      <c r="U983" s="957"/>
      <c r="V983" s="957"/>
      <c r="W983" s="957"/>
      <c r="X983" s="957"/>
      <c r="Y983" s="957"/>
      <c r="Z983" s="957"/>
    </row>
    <row r="984" spans="1:26" ht="14.25" customHeight="1" x14ac:dyDescent="0.25">
      <c r="A984" s="957"/>
      <c r="B984" s="957"/>
      <c r="C984" s="957"/>
      <c r="D984" s="957"/>
      <c r="E984" s="957"/>
      <c r="F984" s="957"/>
      <c r="G984" s="957"/>
      <c r="H984" s="957"/>
      <c r="I984" s="957"/>
      <c r="J984" s="957"/>
      <c r="K984" s="957"/>
      <c r="L984" s="957"/>
      <c r="M984" s="957"/>
      <c r="N984" s="957"/>
      <c r="O984" s="957"/>
      <c r="P984" s="957"/>
      <c r="Q984" s="957"/>
      <c r="R984" s="957"/>
      <c r="S984" s="957"/>
      <c r="T984" s="957"/>
      <c r="U984" s="957"/>
      <c r="V984" s="957"/>
      <c r="W984" s="957"/>
      <c r="X984" s="957"/>
      <c r="Y984" s="957"/>
      <c r="Z984" s="957"/>
    </row>
    <row r="985" spans="1:26" ht="14.25" customHeight="1" x14ac:dyDescent="0.25">
      <c r="A985" s="957"/>
      <c r="B985" s="957"/>
      <c r="C985" s="957"/>
      <c r="D985" s="957"/>
      <c r="E985" s="957"/>
      <c r="F985" s="957"/>
      <c r="G985" s="957"/>
      <c r="H985" s="957"/>
      <c r="I985" s="957"/>
      <c r="J985" s="957"/>
      <c r="K985" s="957"/>
      <c r="L985" s="957"/>
      <c r="M985" s="957"/>
      <c r="N985" s="957"/>
      <c r="O985" s="957"/>
      <c r="P985" s="957"/>
      <c r="Q985" s="957"/>
      <c r="R985" s="957"/>
      <c r="S985" s="957"/>
      <c r="T985" s="957"/>
      <c r="U985" s="957"/>
      <c r="V985" s="957"/>
      <c r="W985" s="957"/>
      <c r="X985" s="957"/>
      <c r="Y985" s="957"/>
      <c r="Z985" s="957"/>
    </row>
    <row r="986" spans="1:26" ht="14.25" customHeight="1" x14ac:dyDescent="0.25">
      <c r="A986" s="957"/>
      <c r="B986" s="957"/>
      <c r="C986" s="957"/>
      <c r="D986" s="957"/>
      <c r="E986" s="957"/>
      <c r="F986" s="957"/>
      <c r="G986" s="957"/>
      <c r="H986" s="957"/>
      <c r="I986" s="957"/>
      <c r="J986" s="957"/>
      <c r="K986" s="957"/>
      <c r="L986" s="957"/>
      <c r="M986" s="957"/>
      <c r="N986" s="957"/>
      <c r="O986" s="957"/>
      <c r="P986" s="957"/>
      <c r="Q986" s="957"/>
      <c r="R986" s="957"/>
      <c r="S986" s="957"/>
      <c r="T986" s="957"/>
      <c r="U986" s="957"/>
      <c r="V986" s="957"/>
      <c r="W986" s="957"/>
      <c r="X986" s="957"/>
      <c r="Y986" s="957"/>
      <c r="Z986" s="957"/>
    </row>
    <row r="987" spans="1:26" ht="14.25" customHeight="1" x14ac:dyDescent="0.25">
      <c r="A987" s="957"/>
      <c r="B987" s="957"/>
      <c r="C987" s="957"/>
      <c r="D987" s="957"/>
      <c r="E987" s="957"/>
      <c r="F987" s="957"/>
      <c r="G987" s="957"/>
      <c r="H987" s="957"/>
      <c r="I987" s="957"/>
      <c r="J987" s="957"/>
      <c r="K987" s="957"/>
      <c r="L987" s="957"/>
      <c r="M987" s="957"/>
      <c r="N987" s="957"/>
      <c r="O987" s="957"/>
      <c r="P987" s="957"/>
      <c r="Q987" s="957"/>
      <c r="R987" s="957"/>
      <c r="S987" s="957"/>
      <c r="T987" s="957"/>
      <c r="U987" s="957"/>
      <c r="V987" s="957"/>
      <c r="W987" s="957"/>
      <c r="X987" s="957"/>
      <c r="Y987" s="957"/>
      <c r="Z987" s="957"/>
    </row>
    <row r="988" spans="1:26" ht="14.25" customHeight="1" x14ac:dyDescent="0.25">
      <c r="A988" s="957"/>
      <c r="B988" s="957"/>
      <c r="C988" s="957"/>
      <c r="D988" s="957"/>
      <c r="E988" s="957"/>
      <c r="F988" s="957"/>
      <c r="G988" s="957"/>
      <c r="H988" s="957"/>
      <c r="I988" s="957"/>
      <c r="J988" s="957"/>
      <c r="K988" s="957"/>
      <c r="L988" s="957"/>
      <c r="M988" s="957"/>
      <c r="N988" s="957"/>
      <c r="O988" s="957"/>
      <c r="P988" s="957"/>
      <c r="Q988" s="957"/>
      <c r="R988" s="957"/>
      <c r="S988" s="957"/>
      <c r="T988" s="957"/>
      <c r="U988" s="957"/>
      <c r="V988" s="957"/>
      <c r="W988" s="957"/>
      <c r="X988" s="957"/>
      <c r="Y988" s="957"/>
      <c r="Z988" s="957"/>
    </row>
    <row r="989" spans="1:26" ht="14.25" customHeight="1" x14ac:dyDescent="0.25">
      <c r="A989" s="957"/>
      <c r="B989" s="957"/>
      <c r="C989" s="957"/>
      <c r="D989" s="957"/>
      <c r="E989" s="957"/>
      <c r="F989" s="957"/>
      <c r="G989" s="957"/>
      <c r="H989" s="957"/>
      <c r="I989" s="957"/>
      <c r="J989" s="957"/>
      <c r="K989" s="957"/>
      <c r="L989" s="957"/>
      <c r="M989" s="957"/>
      <c r="N989" s="957"/>
      <c r="O989" s="957"/>
      <c r="P989" s="957"/>
      <c r="Q989" s="957"/>
      <c r="R989" s="957"/>
      <c r="S989" s="957"/>
      <c r="T989" s="957"/>
      <c r="U989" s="957"/>
      <c r="V989" s="957"/>
      <c r="W989" s="957"/>
      <c r="X989" s="957"/>
      <c r="Y989" s="957"/>
      <c r="Z989" s="957"/>
    </row>
    <row r="990" spans="1:26" ht="14.25" customHeight="1" x14ac:dyDescent="0.25">
      <c r="A990" s="957"/>
      <c r="B990" s="957"/>
      <c r="C990" s="957"/>
      <c r="D990" s="957"/>
      <c r="E990" s="957"/>
      <c r="F990" s="957"/>
      <c r="G990" s="957"/>
      <c r="H990" s="957"/>
      <c r="I990" s="957"/>
      <c r="J990" s="957"/>
      <c r="K990" s="957"/>
      <c r="L990" s="957"/>
      <c r="M990" s="957"/>
      <c r="N990" s="957"/>
      <c r="O990" s="957"/>
      <c r="P990" s="957"/>
      <c r="Q990" s="957"/>
      <c r="R990" s="957"/>
      <c r="S990" s="957"/>
      <c r="T990" s="957"/>
      <c r="U990" s="957"/>
      <c r="V990" s="957"/>
      <c r="W990" s="957"/>
      <c r="X990" s="957"/>
      <c r="Y990" s="957"/>
      <c r="Z990" s="957"/>
    </row>
    <row r="991" spans="1:26" ht="14.25" customHeight="1" x14ac:dyDescent="0.25">
      <c r="A991" s="957"/>
      <c r="B991" s="957"/>
      <c r="C991" s="957"/>
      <c r="D991" s="957"/>
      <c r="E991" s="957"/>
      <c r="F991" s="957"/>
      <c r="G991" s="957"/>
      <c r="H991" s="957"/>
      <c r="I991" s="957"/>
      <c r="J991" s="957"/>
      <c r="K991" s="957"/>
      <c r="L991" s="957"/>
      <c r="M991" s="957"/>
      <c r="N991" s="957"/>
      <c r="O991" s="957"/>
      <c r="P991" s="957"/>
      <c r="Q991" s="957"/>
      <c r="R991" s="957"/>
      <c r="S991" s="957"/>
      <c r="T991" s="957"/>
      <c r="U991" s="957"/>
      <c r="V991" s="957"/>
      <c r="W991" s="957"/>
      <c r="X991" s="957"/>
      <c r="Y991" s="957"/>
      <c r="Z991" s="957"/>
    </row>
    <row r="992" spans="1:26" ht="14.25" customHeight="1" x14ac:dyDescent="0.25">
      <c r="A992" s="957"/>
      <c r="B992" s="957"/>
      <c r="C992" s="957"/>
      <c r="D992" s="957"/>
      <c r="E992" s="957"/>
      <c r="F992" s="957"/>
      <c r="G992" s="957"/>
      <c r="H992" s="957"/>
      <c r="I992" s="957"/>
      <c r="J992" s="957"/>
      <c r="K992" s="957"/>
      <c r="L992" s="957"/>
      <c r="M992" s="957"/>
      <c r="N992" s="957"/>
      <c r="O992" s="957"/>
      <c r="P992" s="957"/>
      <c r="Q992" s="957"/>
      <c r="R992" s="957"/>
      <c r="S992" s="957"/>
      <c r="T992" s="957"/>
      <c r="U992" s="957"/>
      <c r="V992" s="957"/>
      <c r="W992" s="957"/>
      <c r="X992" s="957"/>
      <c r="Y992" s="957"/>
      <c r="Z992" s="957"/>
    </row>
    <row r="993" spans="1:26" ht="14.25" customHeight="1" x14ac:dyDescent="0.25">
      <c r="A993" s="957"/>
      <c r="B993" s="957"/>
      <c r="C993" s="957"/>
      <c r="D993" s="957"/>
      <c r="E993" s="957"/>
      <c r="F993" s="957"/>
      <c r="G993" s="957"/>
      <c r="H993" s="957"/>
      <c r="I993" s="957"/>
      <c r="J993" s="957"/>
      <c r="K993" s="957"/>
      <c r="L993" s="957"/>
      <c r="M993" s="957"/>
      <c r="N993" s="957"/>
      <c r="O993" s="957"/>
      <c r="P993" s="957"/>
      <c r="Q993" s="957"/>
      <c r="R993" s="957"/>
      <c r="S993" s="957"/>
      <c r="T993" s="957"/>
      <c r="U993" s="957"/>
      <c r="V993" s="957"/>
      <c r="W993" s="957"/>
      <c r="X993" s="957"/>
      <c r="Y993" s="957"/>
      <c r="Z993" s="957"/>
    </row>
    <row r="994" spans="1:26" ht="14.25" customHeight="1" x14ac:dyDescent="0.25">
      <c r="A994" s="957"/>
      <c r="B994" s="957"/>
      <c r="C994" s="957"/>
      <c r="D994" s="957"/>
      <c r="E994" s="957"/>
      <c r="F994" s="957"/>
      <c r="G994" s="957"/>
      <c r="H994" s="957"/>
      <c r="I994" s="957"/>
      <c r="J994" s="957"/>
      <c r="K994" s="957"/>
      <c r="L994" s="957"/>
      <c r="M994" s="957"/>
      <c r="N994" s="957"/>
      <c r="O994" s="957"/>
      <c r="P994" s="957"/>
      <c r="Q994" s="957"/>
      <c r="R994" s="957"/>
      <c r="S994" s="957"/>
      <c r="T994" s="957"/>
      <c r="U994" s="957"/>
      <c r="V994" s="957"/>
      <c r="W994" s="957"/>
      <c r="X994" s="957"/>
      <c r="Y994" s="957"/>
      <c r="Z994" s="957"/>
    </row>
    <row r="995" spans="1:26" ht="14.25" customHeight="1" x14ac:dyDescent="0.25">
      <c r="A995" s="957"/>
      <c r="B995" s="957"/>
      <c r="C995" s="957"/>
      <c r="D995" s="957"/>
      <c r="E995" s="957"/>
      <c r="F995" s="957"/>
      <c r="G995" s="957"/>
      <c r="H995" s="957"/>
      <c r="I995" s="957"/>
      <c r="J995" s="957"/>
      <c r="K995" s="957"/>
      <c r="L995" s="957"/>
      <c r="M995" s="957"/>
      <c r="N995" s="957"/>
      <c r="O995" s="957"/>
      <c r="P995" s="957"/>
      <c r="Q995" s="957"/>
      <c r="R995" s="957"/>
      <c r="S995" s="957"/>
      <c r="T995" s="957"/>
      <c r="U995" s="957"/>
      <c r="V995" s="957"/>
      <c r="W995" s="957"/>
      <c r="X995" s="957"/>
      <c r="Y995" s="957"/>
      <c r="Z995" s="957"/>
    </row>
    <row r="996" spans="1:26" ht="14.25" customHeight="1" x14ac:dyDescent="0.25">
      <c r="A996" s="957"/>
      <c r="B996" s="957"/>
      <c r="C996" s="957"/>
      <c r="D996" s="957"/>
      <c r="E996" s="957"/>
      <c r="F996" s="957"/>
      <c r="G996" s="957"/>
      <c r="H996" s="957"/>
      <c r="I996" s="957"/>
      <c r="J996" s="957"/>
      <c r="K996" s="957"/>
      <c r="L996" s="957"/>
      <c r="M996" s="957"/>
      <c r="N996" s="957"/>
      <c r="O996" s="957"/>
      <c r="P996" s="957"/>
      <c r="Q996" s="957"/>
      <c r="R996" s="957"/>
      <c r="S996" s="957"/>
      <c r="T996" s="957"/>
      <c r="U996" s="957"/>
      <c r="V996" s="957"/>
      <c r="W996" s="957"/>
      <c r="X996" s="957"/>
      <c r="Y996" s="957"/>
      <c r="Z996" s="957"/>
    </row>
    <row r="997" spans="1:26" ht="14.25" customHeight="1" x14ac:dyDescent="0.25">
      <c r="A997" s="957"/>
      <c r="B997" s="957"/>
      <c r="C997" s="957"/>
      <c r="D997" s="957"/>
      <c r="E997" s="957"/>
      <c r="F997" s="957"/>
      <c r="G997" s="957"/>
      <c r="H997" s="957"/>
      <c r="I997" s="957"/>
      <c r="J997" s="957"/>
      <c r="K997" s="957"/>
      <c r="L997" s="957"/>
      <c r="M997" s="957"/>
      <c r="N997" s="957"/>
      <c r="O997" s="957"/>
      <c r="P997" s="957"/>
      <c r="Q997" s="957"/>
      <c r="R997" s="957"/>
      <c r="S997" s="957"/>
      <c r="T997" s="957"/>
      <c r="U997" s="957"/>
      <c r="V997" s="957"/>
      <c r="W997" s="957"/>
      <c r="X997" s="957"/>
      <c r="Y997" s="957"/>
      <c r="Z997" s="957"/>
    </row>
    <row r="998" spans="1:26" ht="14.25" customHeight="1" x14ac:dyDescent="0.25">
      <c r="A998" s="957"/>
      <c r="B998" s="957"/>
      <c r="C998" s="957"/>
      <c r="D998" s="957"/>
      <c r="E998" s="957"/>
      <c r="F998" s="957"/>
      <c r="G998" s="957"/>
      <c r="H998" s="957"/>
      <c r="I998" s="957"/>
      <c r="J998" s="957"/>
      <c r="K998" s="957"/>
      <c r="L998" s="957"/>
      <c r="M998" s="957"/>
      <c r="N998" s="957"/>
      <c r="O998" s="957"/>
      <c r="P998" s="957"/>
      <c r="Q998" s="957"/>
      <c r="R998" s="957"/>
      <c r="S998" s="957"/>
      <c r="T998" s="957"/>
      <c r="U998" s="957"/>
      <c r="V998" s="957"/>
      <c r="W998" s="957"/>
      <c r="X998" s="957"/>
      <c r="Y998" s="957"/>
      <c r="Z998" s="957"/>
    </row>
  </sheetData>
  <mergeCells count="876">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5427" priority="1">
      <formula>OR($I$6="No",$I$6="Don't know")</formula>
    </cfRule>
    <cfRule type="expression" dxfId="5426" priority="2">
      <formula>$N$13="Don't know"</formula>
    </cfRule>
    <cfRule type="expression" dxfId="5425" priority="3">
      <formula>$N$13="Not applicable"</formula>
    </cfRule>
    <cfRule type="expression" dxfId="5424" priority="4">
      <formula>$N$13="No"</formula>
    </cfRule>
    <cfRule type="containsBlanks" dxfId="5423" priority="6">
      <formula>LEN(TRIM(F8))=0</formula>
    </cfRule>
  </conditionalFormatting>
  <conditionalFormatting sqref="H82 H25 H30 F164:F165">
    <cfRule type="containsBlanks" dxfId="5422" priority="5">
      <formula>LEN(TRIM(G37))=0</formula>
    </cfRule>
  </conditionalFormatting>
  <conditionalFormatting sqref="O19">
    <cfRule type="containsBlanks" dxfId="5421" priority="7">
      <formula>LEN(TRIM(O33))=0</formula>
    </cfRule>
  </conditionalFormatting>
  <conditionalFormatting sqref="I36:J37">
    <cfRule type="containsBlanks" dxfId="5420" priority="8">
      <formula>LEN(TRIM(I36))=0</formula>
    </cfRule>
    <cfRule type="expression" dxfId="5419" priority="140">
      <formula>OR($J$33="No",$J$33="Don't know")</formula>
    </cfRule>
  </conditionalFormatting>
  <conditionalFormatting sqref="J27:J28">
    <cfRule type="containsBlanks" dxfId="5418" priority="9">
      <formula>LEN(TRIM(J27))=0</formula>
    </cfRule>
  </conditionalFormatting>
  <conditionalFormatting sqref="G111">
    <cfRule type="containsBlanks" dxfId="5417" priority="10">
      <formula>LEN(TRIM(G111))=0</formula>
    </cfRule>
  </conditionalFormatting>
  <conditionalFormatting sqref="J31">
    <cfRule type="containsBlanks" dxfId="5416" priority="11">
      <formula>LEN(TRIM(J31))=0</formula>
    </cfRule>
  </conditionalFormatting>
  <conditionalFormatting sqref="J33">
    <cfRule type="containsBlanks" dxfId="5415" priority="12">
      <formula>LEN(TRIM(J33))=0</formula>
    </cfRule>
  </conditionalFormatting>
  <conditionalFormatting sqref="K218">
    <cfRule type="containsBlanks" dxfId="5414" priority="13">
      <formula>LEN(TRIM(K218))=0</formula>
    </cfRule>
  </conditionalFormatting>
  <conditionalFormatting sqref="O175">
    <cfRule type="containsBlanks" dxfId="5413" priority="14">
      <formula>LEN(TRIM(O175))=0</formula>
    </cfRule>
  </conditionalFormatting>
  <conditionalFormatting sqref="H119">
    <cfRule type="expression" dxfId="5412" priority="15">
      <formula>#REF!="Don't know"</formula>
    </cfRule>
    <cfRule type="expression" dxfId="5411" priority="16">
      <formula>#REF!="No"</formula>
    </cfRule>
    <cfRule type="containsBlanks" dxfId="5410" priority="17">
      <formula>LEN(TRIM(H119))=0</formula>
    </cfRule>
  </conditionalFormatting>
  <conditionalFormatting sqref="H117">
    <cfRule type="expression" dxfId="5409" priority="18">
      <formula>#REF!="Don't know"</formula>
    </cfRule>
    <cfRule type="expression" dxfId="5408" priority="19">
      <formula>#REF!="No"</formula>
    </cfRule>
    <cfRule type="containsBlanks" dxfId="5407" priority="20">
      <formula>LEN(TRIM(H117))=0</formula>
    </cfRule>
  </conditionalFormatting>
  <conditionalFormatting sqref="O6:O7">
    <cfRule type="containsBlanks" dxfId="5406" priority="21">
      <formula>LEN(TRIM(O6))=0</formula>
    </cfRule>
  </conditionalFormatting>
  <conditionalFormatting sqref="H289:H291">
    <cfRule type="containsBlanks" dxfId="5405" priority="22">
      <formula>LEN(TRIM(H289))=0</formula>
    </cfRule>
  </conditionalFormatting>
  <conditionalFormatting sqref="O40">
    <cfRule type="containsBlanks" dxfId="5404" priority="23">
      <formula>LEN(TRIM(O40))=0</formula>
    </cfRule>
  </conditionalFormatting>
  <conditionalFormatting sqref="H292">
    <cfRule type="containsBlanks" dxfId="5403" priority="24">
      <formula>LEN(TRIM(H292))=0</formula>
    </cfRule>
  </conditionalFormatting>
  <conditionalFormatting sqref="I40">
    <cfRule type="containsBlanks" dxfId="5402" priority="25">
      <formula>LEN(TRIM(I40))=0</formula>
    </cfRule>
  </conditionalFormatting>
  <conditionalFormatting sqref="F229:F231 F233:F235">
    <cfRule type="containsBlanks" dxfId="5401" priority="26">
      <formula>LEN(TRIM(F229))=0</formula>
    </cfRule>
  </conditionalFormatting>
  <conditionalFormatting sqref="F236">
    <cfRule type="containsBlanks" dxfId="5400" priority="27">
      <formula>LEN(TRIM(F236))=0</formula>
    </cfRule>
  </conditionalFormatting>
  <conditionalFormatting sqref="F237:F240">
    <cfRule type="expression" dxfId="5399" priority="28">
      <formula>$F$236="No"</formula>
    </cfRule>
    <cfRule type="containsBlanks" dxfId="5398" priority="29">
      <formula>LEN(TRIM(F237))=0</formula>
    </cfRule>
  </conditionalFormatting>
  <conditionalFormatting sqref="L140:L150">
    <cfRule type="expression" dxfId="5397" priority="30">
      <formula>$F$197="Don't know"</formula>
    </cfRule>
    <cfRule type="expression" dxfId="5396" priority="31">
      <formula>$F$197="No"</formula>
    </cfRule>
  </conditionalFormatting>
  <conditionalFormatting sqref="F140:F150 L140:L150">
    <cfRule type="containsBlanks" dxfId="5395" priority="32">
      <formula>LEN(TRIM(F140))=0</formula>
    </cfRule>
  </conditionalFormatting>
  <conditionalFormatting sqref="F152:F162">
    <cfRule type="containsBlanks" dxfId="5394" priority="33">
      <formula>LEN(TRIM(F152))=0</formula>
    </cfRule>
  </conditionalFormatting>
  <conditionalFormatting sqref="O151">
    <cfRule type="containsBlanks" dxfId="5393" priority="34">
      <formula>LEN(TRIM(O151))=0</formula>
    </cfRule>
  </conditionalFormatting>
  <conditionalFormatting sqref="F71:F73">
    <cfRule type="containsBlanks" dxfId="5392" priority="35">
      <formula>LEN(TRIM(F71))=0</formula>
    </cfRule>
  </conditionalFormatting>
  <conditionalFormatting sqref="H189:H192">
    <cfRule type="expression" dxfId="5391" priority="36">
      <formula>$H$120="Don't know"</formula>
    </cfRule>
    <cfRule type="expression" dxfId="5390" priority="37">
      <formula>$H$120="no"</formula>
    </cfRule>
    <cfRule type="containsBlanks" dxfId="5389" priority="39">
      <formula>LEN(TRIM(H189))=0</formula>
    </cfRule>
  </conditionalFormatting>
  <conditionalFormatting sqref="O187">
    <cfRule type="containsBlanks" dxfId="5388" priority="38">
      <formula>LEN(TRIM(O187))=0</formula>
    </cfRule>
  </conditionalFormatting>
  <conditionalFormatting sqref="H187">
    <cfRule type="expression" dxfId="5387" priority="40">
      <formula>#REF!="Don't know"</formula>
    </cfRule>
    <cfRule type="expression" dxfId="5386" priority="41">
      <formula>#REF!="No"</formula>
    </cfRule>
    <cfRule type="containsBlanks" dxfId="5385" priority="42">
      <formula>LEN(TRIM(H187))=0</formula>
    </cfRule>
  </conditionalFormatting>
  <conditionalFormatting sqref="H340:I340 H341">
    <cfRule type="containsBlanks" dxfId="5384" priority="43">
      <formula>LEN(TRIM(H340))=0</formula>
    </cfRule>
    <cfRule type="containsBlanks" priority="44">
      <formula>LEN(TRIM(H340))=0</formula>
    </cfRule>
  </conditionalFormatting>
  <conditionalFormatting sqref="F246:F250">
    <cfRule type="containsBlanks" dxfId="5383" priority="45">
      <formula>LEN(TRIM(F246))=0</formula>
    </cfRule>
  </conditionalFormatting>
  <conditionalFormatting sqref="O242:O244">
    <cfRule type="containsBlanks" dxfId="5382" priority="46">
      <formula>LEN(TRIM(O242))=0</formula>
    </cfRule>
  </conditionalFormatting>
  <conditionalFormatting sqref="G69:J69">
    <cfRule type="containsBlanks" dxfId="5381" priority="47">
      <formula>LEN(TRIM(G69))=0</formula>
    </cfRule>
  </conditionalFormatting>
  <conditionalFormatting sqref="O139">
    <cfRule type="containsBlanks" dxfId="5380" priority="48">
      <formula>LEN(TRIM(O139))=0</formula>
    </cfRule>
  </conditionalFormatting>
  <conditionalFormatting sqref="F221:G221 F223:G223 F222 F225:G225 F224">
    <cfRule type="containsBlanks" dxfId="5379" priority="49">
      <formula>LEN(TRIM(F221))=0</formula>
    </cfRule>
  </conditionalFormatting>
  <conditionalFormatting sqref="G242 G244">
    <cfRule type="containsBlanks" dxfId="5378" priority="50">
      <formula>LEN(TRIM(G242))=0</formula>
    </cfRule>
  </conditionalFormatting>
  <conditionalFormatting sqref="G227">
    <cfRule type="containsBlanks" dxfId="5377" priority="51">
      <formula>LEN(TRIM(G227))=0</formula>
    </cfRule>
  </conditionalFormatting>
  <conditionalFormatting sqref="O220 O228">
    <cfRule type="containsBlanks" dxfId="5376" priority="52">
      <formula>LEN(TRIM(O220))=0</formula>
    </cfRule>
  </conditionalFormatting>
  <conditionalFormatting sqref="J334">
    <cfRule type="containsBlanks" dxfId="5375" priority="53">
      <formula>LEN(TRIM(J334))=0</formula>
    </cfRule>
  </conditionalFormatting>
  <conditionalFormatting sqref="J324">
    <cfRule type="containsBlanks" dxfId="5374" priority="54">
      <formula>LEN(TRIM(J324))=0</formula>
    </cfRule>
  </conditionalFormatting>
  <conditionalFormatting sqref="J298">
    <cfRule type="containsBlanks" dxfId="5373" priority="55">
      <formula>LEN(TRIM(J298))=0</formula>
    </cfRule>
  </conditionalFormatting>
  <conditionalFormatting sqref="J299">
    <cfRule type="containsBlanks" dxfId="5372" priority="56">
      <formula>LEN(TRIM(J299))=0</formula>
    </cfRule>
  </conditionalFormatting>
  <conditionalFormatting sqref="J304">
    <cfRule type="containsBlanks" dxfId="5371" priority="57">
      <formula>LEN(TRIM(J304))=0</formula>
    </cfRule>
  </conditionalFormatting>
  <conditionalFormatting sqref="J309">
    <cfRule type="containsBlanks" dxfId="5370" priority="58">
      <formula>LEN(TRIM(J309))=0</formula>
    </cfRule>
  </conditionalFormatting>
  <conditionalFormatting sqref="J314">
    <cfRule type="containsBlanks" dxfId="5369" priority="59">
      <formula>LEN(TRIM(J314))=0</formula>
    </cfRule>
  </conditionalFormatting>
  <conditionalFormatting sqref="J319">
    <cfRule type="containsBlanks" dxfId="5368" priority="60">
      <formula>LEN(TRIM(J319))=0</formula>
    </cfRule>
  </conditionalFormatting>
  <conditionalFormatting sqref="J329">
    <cfRule type="containsBlanks" dxfId="5367" priority="61">
      <formula>LEN(TRIM(J329))=0</formula>
    </cfRule>
  </conditionalFormatting>
  <conditionalFormatting sqref="J65:J68">
    <cfRule type="containsBlanks" dxfId="5366" priority="62">
      <formula>LEN(TRIM(J65))=0</formula>
    </cfRule>
  </conditionalFormatting>
  <conditionalFormatting sqref="J301">
    <cfRule type="containsBlanks" dxfId="5365" priority="63">
      <formula>LEN(TRIM(J301))=0</formula>
    </cfRule>
  </conditionalFormatting>
  <conditionalFormatting sqref="J306">
    <cfRule type="containsBlanks" dxfId="5364" priority="64">
      <formula>LEN(TRIM(J306))=0</formula>
    </cfRule>
  </conditionalFormatting>
  <conditionalFormatting sqref="J311">
    <cfRule type="containsBlanks" dxfId="5363" priority="65">
      <formula>LEN(TRIM(J311))=0</formula>
    </cfRule>
  </conditionalFormatting>
  <conditionalFormatting sqref="J316">
    <cfRule type="containsBlanks" dxfId="5362" priority="66">
      <formula>LEN(TRIM(J316))=0</formula>
    </cfRule>
  </conditionalFormatting>
  <conditionalFormatting sqref="J326">
    <cfRule type="containsBlanks" dxfId="5361" priority="67">
      <formula>LEN(TRIM(J326))=0</formula>
    </cfRule>
  </conditionalFormatting>
  <conditionalFormatting sqref="J331">
    <cfRule type="containsBlanks" dxfId="5360" priority="68">
      <formula>LEN(TRIM(J331))=0</formula>
    </cfRule>
  </conditionalFormatting>
  <conditionalFormatting sqref="O296:O337">
    <cfRule type="containsBlanks" dxfId="5359" priority="69">
      <formula>LEN(TRIM(O296))=0</formula>
    </cfRule>
  </conditionalFormatting>
  <conditionalFormatting sqref="J336">
    <cfRule type="containsBlanks" dxfId="5358" priority="70">
      <formula>LEN(TRIM(J336))=0</formula>
    </cfRule>
  </conditionalFormatting>
  <conditionalFormatting sqref="H337">
    <cfRule type="containsBlanks" dxfId="5357" priority="71">
      <formula>LEN(TRIM(H337))=0</formula>
    </cfRule>
  </conditionalFormatting>
  <conditionalFormatting sqref="K19:N23">
    <cfRule type="containsBlanks" dxfId="5356" priority="72">
      <formula>LEN(TRIM(K19))=0</formula>
    </cfRule>
  </conditionalFormatting>
  <conditionalFormatting sqref="J321">
    <cfRule type="containsBlanks" dxfId="5355" priority="73">
      <formula>LEN(TRIM(J321))=0</formula>
    </cfRule>
  </conditionalFormatting>
  <conditionalFormatting sqref="H294:J294">
    <cfRule type="expression" dxfId="5354" priority="74">
      <formula>$H$292="Yes"</formula>
    </cfRule>
    <cfRule type="containsBlanks" dxfId="5353" priority="75">
      <formula>LEN(TRIM(H294))=0</formula>
    </cfRule>
  </conditionalFormatting>
  <conditionalFormatting sqref="O71">
    <cfRule type="containsBlanks" dxfId="5352" priority="76">
      <formula>LEN(TRIM(O71))=0</formula>
    </cfRule>
  </conditionalFormatting>
  <conditionalFormatting sqref="O42:O47">
    <cfRule type="containsBlanks" dxfId="5351" priority="77">
      <formula>LEN(TRIM(O42))=0</formula>
    </cfRule>
    <cfRule type="containsBlanks" dxfId="5350" priority="78">
      <formula>LEN(TRIM(O42))=0</formula>
    </cfRule>
  </conditionalFormatting>
  <conditionalFormatting sqref="O340">
    <cfRule type="containsBlanks" dxfId="5349" priority="79">
      <formula>LEN(TRIM(O340))=0</formula>
    </cfRule>
  </conditionalFormatting>
  <conditionalFormatting sqref="J308">
    <cfRule type="containsBlanks" dxfId="5348" priority="80">
      <formula>LEN(TRIM(J308))=0</formula>
    </cfRule>
  </conditionalFormatting>
  <conditionalFormatting sqref="F75:F78">
    <cfRule type="containsBlanks" dxfId="5347" priority="81">
      <formula>LEN(TRIM(F75))=0</formula>
    </cfRule>
  </conditionalFormatting>
  <conditionalFormatting sqref="I6">
    <cfRule type="containsBlanks" dxfId="5346" priority="82">
      <formula>LEN(TRIM(I6))=0</formula>
    </cfRule>
    <cfRule type="expression" dxfId="5345" priority="83">
      <formula>$N$13="Don't know"</formula>
    </cfRule>
    <cfRule type="expression" dxfId="5344" priority="84">
      <formula>$N$13="Not applicable"</formula>
    </cfRule>
    <cfRule type="expression" dxfId="5343" priority="85">
      <formula>$N$13="No"</formula>
    </cfRule>
  </conditionalFormatting>
  <conditionalFormatting sqref="I10:I18">
    <cfRule type="expression" dxfId="5342" priority="86">
      <formula>$N$13="Don't know"</formula>
    </cfRule>
    <cfRule type="expression" dxfId="5341" priority="87">
      <formula>$N$13="Not applicable"</formula>
    </cfRule>
    <cfRule type="expression" dxfId="5340" priority="88">
      <formula>$N$13="No"</formula>
    </cfRule>
    <cfRule type="containsBlanks" dxfId="5339" priority="89">
      <formula>LEN(TRIM(I10))=0</formula>
    </cfRule>
  </conditionalFormatting>
  <conditionalFormatting sqref="L10:N10">
    <cfRule type="expression" dxfId="5338" priority="90">
      <formula>OR($I$10="No",$I$10="Don't know",$I$10="Not applicable")</formula>
    </cfRule>
  </conditionalFormatting>
  <conditionalFormatting sqref="L11:N11">
    <cfRule type="expression" dxfId="5337" priority="91">
      <formula>OR($I$11="No",$I$11="Don't know",$I$11="Not applicable")</formula>
    </cfRule>
  </conditionalFormatting>
  <conditionalFormatting sqref="L12:N12">
    <cfRule type="expression" dxfId="5336" priority="92">
      <formula>OR($I$12="No",$I$12="Don't know",$I$12="Not applicable")</formula>
    </cfRule>
  </conditionalFormatting>
  <conditionalFormatting sqref="L13:N13">
    <cfRule type="expression" dxfId="5335" priority="93">
      <formula>OR($I$13="No",$I$13="Don't know",$I$13="Not applicable")</formula>
    </cfRule>
  </conditionalFormatting>
  <conditionalFormatting sqref="L14:N14">
    <cfRule type="expression" dxfId="5334" priority="94">
      <formula>OR($I$14="No",$I$14="Don't know",$I$14="Not applicable")</formula>
    </cfRule>
  </conditionalFormatting>
  <conditionalFormatting sqref="L15:N15">
    <cfRule type="expression" dxfId="5333" priority="95">
      <formula>OR($I$15="No",$I$15="Don't know",$I$15="Not applicable")</formula>
    </cfRule>
  </conditionalFormatting>
  <conditionalFormatting sqref="L16:N16">
    <cfRule type="expression" dxfId="5332" priority="96">
      <formula>OR($I$16="No",$I$16="Don't know",$I$16="Not applicable")</formula>
    </cfRule>
  </conditionalFormatting>
  <conditionalFormatting sqref="L18:N18">
    <cfRule type="expression" dxfId="5331" priority="97">
      <formula>OR($I$18="No",$I$18="Don't know",$I$18="Not applicable")</formula>
    </cfRule>
  </conditionalFormatting>
  <conditionalFormatting sqref="L17:N17">
    <cfRule type="expression" dxfId="5330" priority="98">
      <formula>OR($I$17="Neither",$I$17="Don't know",$I$17="Not applicable")</formula>
    </cfRule>
  </conditionalFormatting>
  <conditionalFormatting sqref="J303">
    <cfRule type="containsBlanks" dxfId="5329" priority="99">
      <formula>LEN(TRIM(J303))=0</formula>
    </cfRule>
  </conditionalFormatting>
  <conditionalFormatting sqref="J313">
    <cfRule type="containsBlanks" dxfId="5328" priority="100">
      <formula>LEN(TRIM(J313))=0</formula>
    </cfRule>
  </conditionalFormatting>
  <conditionalFormatting sqref="J318">
    <cfRule type="containsBlanks" dxfId="5327" priority="101">
      <formula>LEN(TRIM(J318))=0</formula>
    </cfRule>
  </conditionalFormatting>
  <conditionalFormatting sqref="J323">
    <cfRule type="containsBlanks" dxfId="5326" priority="102">
      <formula>LEN(TRIM(J323))=0</formula>
    </cfRule>
  </conditionalFormatting>
  <conditionalFormatting sqref="J328">
    <cfRule type="containsBlanks" dxfId="5325" priority="103">
      <formula>LEN(TRIM(J328))=0</formula>
    </cfRule>
  </conditionalFormatting>
  <conditionalFormatting sqref="J333">
    <cfRule type="containsBlanks" dxfId="5324" priority="104">
      <formula>LEN(TRIM(J333))=0</formula>
    </cfRule>
  </conditionalFormatting>
  <conditionalFormatting sqref="H115">
    <cfRule type="containsBlanks" dxfId="5323" priority="105">
      <formula>LEN(TRIM(H115))=0</formula>
    </cfRule>
    <cfRule type="expression" dxfId="5322" priority="106">
      <formula>#REF!="Don't know"</formula>
    </cfRule>
    <cfRule type="expression" dxfId="5321" priority="107">
      <formula>#REF!="No"</formula>
    </cfRule>
  </conditionalFormatting>
  <conditionalFormatting sqref="H115:J115">
    <cfRule type="expression" dxfId="5320" priority="108">
      <formula>IF($G$111,"No")</formula>
    </cfRule>
    <cfRule type="expression" dxfId="5319" priority="109">
      <formula>IF+$G$111="No"</formula>
    </cfRule>
  </conditionalFormatting>
  <conditionalFormatting sqref="H113:H114">
    <cfRule type="containsBlanks" dxfId="5318" priority="110">
      <formula>LEN(TRIM(H113))=0</formula>
    </cfRule>
    <cfRule type="expression" dxfId="5317" priority="111">
      <formula>#REF!="Don't know"</formula>
    </cfRule>
    <cfRule type="expression" dxfId="5316" priority="112">
      <formula>#REF!="No"</formula>
    </cfRule>
  </conditionalFormatting>
  <conditionalFormatting sqref="H116">
    <cfRule type="containsBlanks" dxfId="5315" priority="113">
      <formula>LEN(TRIM(H116))=0</formula>
    </cfRule>
    <cfRule type="expression" dxfId="5314" priority="114">
      <formula>#REF!="Don't know"</formula>
    </cfRule>
    <cfRule type="expression" dxfId="5313" priority="115">
      <formula>#REF!="No"</formula>
    </cfRule>
  </conditionalFormatting>
  <conditionalFormatting sqref="O71:O79">
    <cfRule type="containsBlanks" dxfId="5312" priority="116">
      <formula>LEN(TRIM(O71))=0</formula>
    </cfRule>
  </conditionalFormatting>
  <conditionalFormatting sqref="O139:O162 O175:O193 O220:O226 O228:O235">
    <cfRule type="containsBlanks" dxfId="5311" priority="117">
      <formula>LEN(TRIM(O139))=0</formula>
    </cfRule>
  </conditionalFormatting>
  <conditionalFormatting sqref="O228:O235">
    <cfRule type="containsBlanks" dxfId="5310" priority="118">
      <formula>LEN(TRIM(O228))=0</formula>
    </cfRule>
    <cfRule type="containsBlanks" dxfId="5309" priority="119">
      <formula>LEN(TRIM(O228))=0</formula>
    </cfRule>
  </conditionalFormatting>
  <conditionalFormatting sqref="O151:O162">
    <cfRule type="containsBlanks" dxfId="5308" priority="120">
      <formula>LEN(TRIM(O151))=0</formula>
    </cfRule>
  </conditionalFormatting>
  <conditionalFormatting sqref="O220:O226">
    <cfRule type="containsBlanks" dxfId="5307" priority="121">
      <formula>LEN(TRIM(O220))=0</formula>
    </cfRule>
  </conditionalFormatting>
  <conditionalFormatting sqref="O242:O250">
    <cfRule type="containsBlanks" dxfId="5306" priority="122">
      <formula>LEN(TRIM(O242))=0</formula>
    </cfRule>
    <cfRule type="containsBlanks" dxfId="5305" priority="123">
      <formula>LEN(TRIM(O242))=0</formula>
    </cfRule>
  </conditionalFormatting>
  <conditionalFormatting sqref="O255">
    <cfRule type="containsBlanks" dxfId="5304" priority="124">
      <formula>LEN(TRIM(O255))=0</formula>
    </cfRule>
  </conditionalFormatting>
  <conditionalFormatting sqref="O296:O336">
    <cfRule type="timePeriod" dxfId="5303" priority="125" timePeriod="yesterday">
      <formula>FLOOR(O296,1)=TODAY()-1</formula>
    </cfRule>
  </conditionalFormatting>
  <conditionalFormatting sqref="F84:J84">
    <cfRule type="containsBlanks" dxfId="5302" priority="126">
      <formula>LEN(TRIM(F84))=0</formula>
    </cfRule>
  </conditionalFormatting>
  <conditionalFormatting sqref="I10:I11">
    <cfRule type="expression" dxfId="5301" priority="127">
      <formula>$I$6="No"</formula>
    </cfRule>
  </conditionalFormatting>
  <conditionalFormatting sqref="I12">
    <cfRule type="expression" dxfId="5300" priority="128">
      <formula>$I$6="No"</formula>
    </cfRule>
  </conditionalFormatting>
  <conditionalFormatting sqref="I13:I18 K19:N23">
    <cfRule type="expression" dxfId="5299" priority="129">
      <formula>OR($I$6="No",$I$6="Don't know")</formula>
    </cfRule>
  </conditionalFormatting>
  <conditionalFormatting sqref="I10:I12">
    <cfRule type="expression" dxfId="5298" priority="130">
      <formula>OR($I$6="No",$I$6="Don't know")</formula>
    </cfRule>
  </conditionalFormatting>
  <conditionalFormatting sqref="I19:I23">
    <cfRule type="expression" dxfId="5297" priority="131">
      <formula>$N$13="Don't know"</formula>
    </cfRule>
    <cfRule type="expression" dxfId="5296" priority="132">
      <formula>$N$13="Not applicable"</formula>
    </cfRule>
    <cfRule type="expression" dxfId="5295" priority="133">
      <formula>$N$13="No"</formula>
    </cfRule>
    <cfRule type="containsBlanks" dxfId="5294" priority="134">
      <formula>LEN(TRIM(I19))=0</formula>
    </cfRule>
    <cfRule type="expression" dxfId="5293" priority="135">
      <formula>$I$6="No"</formula>
    </cfRule>
    <cfRule type="expression" dxfId="5292" priority="136">
      <formula>OR($I$6="No",$I$6="Don't know")</formula>
    </cfRule>
  </conditionalFormatting>
  <conditionalFormatting sqref="J111:N111">
    <cfRule type="expression" dxfId="5291" priority="137">
      <formula>OR($G$111="No",$G$111="Don't know")</formula>
    </cfRule>
  </conditionalFormatting>
  <conditionalFormatting sqref="H113:J116">
    <cfRule type="expression" dxfId="5290" priority="138">
      <formula>OR($G$111="No",$G$111="Don't know")</formula>
    </cfRule>
  </conditionalFormatting>
  <conditionalFormatting sqref="L10:N18">
    <cfRule type="expression" dxfId="5289" priority="139">
      <formula>OR($I$6="No",$I$6="Don't know")</formula>
    </cfRule>
  </conditionalFormatting>
  <conditionalFormatting sqref="F84:N87">
    <cfRule type="expression" dxfId="5288" priority="141">
      <formula>OR($H$82="No",$H$82="Don't know")</formula>
    </cfRule>
  </conditionalFormatting>
  <conditionalFormatting sqref="H118:J118">
    <cfRule type="expression" dxfId="5287" priority="142">
      <formula>OR($H$117="No",$H$117="Don't know")</formula>
    </cfRule>
  </conditionalFormatting>
  <conditionalFormatting sqref="H120:J120">
    <cfRule type="expression" dxfId="5286" priority="143">
      <formula>OR($H$119="No",$H$119="Don't know")</formula>
    </cfRule>
  </conditionalFormatting>
  <conditionalFormatting sqref="L140:N150">
    <cfRule type="expression" dxfId="5285" priority="144">
      <formula>OR($F140="No",$F140="Don't know")</formula>
    </cfRule>
  </conditionalFormatting>
  <conditionalFormatting sqref="G140:K150">
    <cfRule type="expression" dxfId="5284" priority="145">
      <formula>OR($F140="No",$F140="Don't know")</formula>
    </cfRule>
  </conditionalFormatting>
  <conditionalFormatting sqref="G152:N162">
    <cfRule type="expression" dxfId="5283" priority="146">
      <formula>OR($F152="No",$F152="Don't know")</formula>
    </cfRule>
  </conditionalFormatting>
  <conditionalFormatting sqref="G164:K174">
    <cfRule type="expression" dxfId="5282" priority="147">
      <formula>OR($F164="No",$F164="Don't know")</formula>
    </cfRule>
  </conditionalFormatting>
  <conditionalFormatting sqref="G176:N186">
    <cfRule type="expression" dxfId="5281" priority="148">
      <formula>OR($F176="No",$F176="Don't know")</formula>
    </cfRule>
  </conditionalFormatting>
  <conditionalFormatting sqref="H189:J192">
    <cfRule type="expression" dxfId="5280" priority="149">
      <formula>OR($H$187="No",$H$187="Don't know")</formula>
    </cfRule>
  </conditionalFormatting>
  <conditionalFormatting sqref="G244 F246:G250">
    <cfRule type="expression" dxfId="5279" priority="150">
      <formula>OR($G$242="No",$G$242="Don't know")</formula>
    </cfRule>
  </conditionalFormatting>
  <conditionalFormatting sqref="H293:J293">
    <cfRule type="expression" dxfId="5278" priority="151">
      <formula>OR($H$292="No",$H$292="Don't know",$H$292="Not applicable")</formula>
    </cfRule>
  </conditionalFormatting>
  <conditionalFormatting sqref="H339:N339">
    <cfRule type="expression" dxfId="5277" priority="152">
      <formula>OR($H$338="No",$H$338="Don't know")</formula>
    </cfRule>
  </conditionalFormatting>
  <conditionalFormatting sqref="J26">
    <cfRule type="containsBlanks" dxfId="5276" priority="153">
      <formula>LEN(TRIM(J26))=0</formula>
    </cfRule>
  </conditionalFormatting>
  <conditionalFormatting sqref="J25">
    <cfRule type="containsBlanks" dxfId="5275" priority="154">
      <formula>LEN(TRIM(J25))=0</formula>
    </cfRule>
  </conditionalFormatting>
  <conditionalFormatting sqref="H347 H350">
    <cfRule type="containsBlanks" dxfId="5274" priority="155">
      <formula>LEN(TRIM(H347))=0</formula>
    </cfRule>
    <cfRule type="containsBlanks" priority="156">
      <formula>LEN(TRIM(H347))=0</formula>
    </cfRule>
  </conditionalFormatting>
  <conditionalFormatting sqref="H348">
    <cfRule type="containsBlanks" dxfId="5273" priority="157">
      <formula>LEN(TRIM(H348))=0</formula>
    </cfRule>
    <cfRule type="containsBlanks" priority="158">
      <formula>LEN(TRIM(H348))=0</formula>
    </cfRule>
  </conditionalFormatting>
  <conditionalFormatting sqref="H349">
    <cfRule type="containsBlanks" dxfId="5272" priority="159">
      <formula>LEN(TRIM(H349))=0</formula>
    </cfRule>
    <cfRule type="containsBlanks" priority="160">
      <formula>LEN(TRIM(H349))=0</formula>
    </cfRule>
  </conditionalFormatting>
  <conditionalFormatting sqref="H345:H346">
    <cfRule type="containsBlanks" dxfId="5271" priority="161">
      <formula>LEN(TRIM(H345))=0</formula>
    </cfRule>
    <cfRule type="containsBlanks" priority="162">
      <formula>LEN(TRIM(H345))=0</formula>
    </cfRule>
  </conditionalFormatting>
  <conditionalFormatting sqref="H344">
    <cfRule type="containsBlanks" dxfId="5270" priority="163">
      <formula>LEN(TRIM(H344))=0</formula>
    </cfRule>
    <cfRule type="containsBlanks" priority="164">
      <formula>LEN(TRIM(H344))=0</formula>
    </cfRule>
  </conditionalFormatting>
  <conditionalFormatting sqref="H345:I345">
    <cfRule type="expression" dxfId="5269" priority="165">
      <formula>OR($H$344="No",$H$344="Don't know")</formula>
    </cfRule>
  </conditionalFormatting>
  <conditionalFormatting sqref="H351">
    <cfRule type="containsBlanks" dxfId="5268" priority="166">
      <formula>LEN(TRIM(H351))=0</formula>
    </cfRule>
    <cfRule type="containsBlanks" priority="167">
      <formula>LEN(TRIM(H351))=0</formula>
    </cfRule>
  </conditionalFormatting>
  <conditionalFormatting sqref="F178">
    <cfRule type="containsBlanks" dxfId="5267" priority="168">
      <formula>LEN(TRIM(F178))=0</formula>
    </cfRule>
  </conditionalFormatting>
  <conditionalFormatting sqref="F179:F186">
    <cfRule type="containsBlanks" dxfId="5266" priority="169">
      <formula>LEN(TRIM(F179))=0</formula>
    </cfRule>
  </conditionalFormatting>
  <conditionalFormatting sqref="H193">
    <cfRule type="expression" dxfId="5265" priority="170">
      <formula>$H$120="Don't know"</formula>
    </cfRule>
    <cfRule type="expression" dxfId="5264" priority="171">
      <formula>$H$120="no"</formula>
    </cfRule>
    <cfRule type="containsBlanks" dxfId="5263" priority="172">
      <formula>LEN(TRIM(H193))=0</formula>
    </cfRule>
  </conditionalFormatting>
  <conditionalFormatting sqref="H193:J193">
    <cfRule type="expression" dxfId="5262" priority="173">
      <formula>OR($H$187="No",$H$187="Don't know")</formula>
    </cfRule>
  </conditionalFormatting>
  <dataValidations count="52">
    <dataValidation type="list" showInputMessage="1" showErrorMessage="1" sqref="F247" xr:uid="{824D43DB-4171-734B-AADC-977F1703C3DB}">
      <formula1>"Yes: All private sector facilities included,Yes: Some private sector facilities included,None,Don't know,Not applicable (no LMIS)"</formula1>
    </dataValidation>
    <dataValidation type="decimal" showInputMessage="1" showErrorMessage="1" prompt="Enter a numeric quantity here only." sqref="K43 K45" xr:uid="{84BC03DE-4643-6142-974E-73872EDF60F3}">
      <formula1>0</formula1>
      <formula2>1000000000</formula2>
    </dataValidation>
    <dataValidation type="list" showInputMessage="1" showErrorMessage="1" sqref="J298 J303 J313 J318 J323 J328 J333" xr:uid="{E0B1BAB2-3165-2D4E-9BD8-6D5AA407FBAD}">
      <formula1>"WHO-prequalified,SRA,Both WHO-PQ and SRA,No SRA or WHO-PQ products registered,Don't know"</formula1>
    </dataValidation>
    <dataValidation type="list" showInputMessage="1" showErrorMessage="1" prompt="Please choose from the dropdown list." sqref="I21" xr:uid="{605B3A02-EF72-E145-9A5A-E0C01408F1B3}">
      <formula1>"0 times,1 time,2-3 times,4 or more times,Don't know,Not applicable"</formula1>
    </dataValidation>
    <dataValidation type="decimal" showInputMessage="1" showErrorMessage="1" prompt="Enter a numeric value here only (in USD)." sqref="G37" xr:uid="{5B0AAAFD-8B1F-8B49-B628-C0A4F8DA9AD5}">
      <formula1>0</formula1>
      <formula2>100000000</formula2>
    </dataValidation>
    <dataValidation type="list" showInputMessage="1" showErrorMessage="1" sqref="J299 J304 J309 J314 J319 J324 J329 J334" xr:uid="{F23B98BD-CBED-874E-9CFB-A5263729E743}">
      <formula1>"0.0,1.0,44230.0,More than 3,Don't know"</formula1>
    </dataValidation>
    <dataValidation type="list" showInputMessage="1" showErrorMessage="1" sqref="H283" xr:uid="{936BA84A-AF4F-814C-9079-D33A61DD3731}">
      <formula1>"Yes - ISO certified,Yes - WHO-PQ,Yes - both ISO certified and WHO-PQ,Neither,Don’t know,Not applicable"</formula1>
    </dataValidation>
    <dataValidation type="list" showInputMessage="1" showErrorMessage="1" sqref="F222" xr:uid="{0F50E2A7-113A-3B44-8889-3D5735072E56}">
      <formula1>"Yes: Extensive mass media,Yes: Some mass media,No,Don't know"</formula1>
    </dataValidation>
    <dataValidation type="decimal" showInputMessage="1" showErrorMessage="1" prompt="Enter a numeric quantity only." sqref="K50:K54" xr:uid="{D800B14A-04F9-2843-AF0E-25EE817ACA95}">
      <formula1>0</formula1>
      <formula2>1000000000</formula2>
    </dataValidation>
    <dataValidation type="list" showInputMessage="1" showErrorMessage="1" sqref="F250" xr:uid="{60E83EF4-3FB6-FD46-B0BF-0525BC74F985}">
      <formula1>"All sites report electronically,Most sites report electronically,Some sites report electronically,Few sites report electronically,No sites report electronically,Not applicable (no LMIS or no reporting at SDP level),Don't know"</formula1>
    </dataValidation>
    <dataValidation type="list" showInputMessage="1" showErrorMessage="1" sqref="H25 J25" xr:uid="{83AF9E5A-543F-E44C-89AF-9447469066A6}">
      <formula1>"January,February,March,April,May,June,July,August,September,October,November,December"</formula1>
    </dataValidation>
    <dataValidation type="list" showInputMessage="1" showErrorMessage="1" sqref="G227" xr:uid="{93D94387-E770-AE4A-9061-FD4E42E75B15}">
      <formula1>"0.0,1-10%,11-20%,21-30%,31-40%,41-50%,51-60%,61-70%,71-80%,81-100%,Don't know,Not applicable"</formula1>
    </dataValidation>
    <dataValidation type="list" showInputMessage="1" showErrorMessage="1" sqref="H116" xr:uid="{2C74F1D2-A876-F948-B05E-4377CD9A3A98}">
      <formula1>"Yes - high level of implementation,Yes - some implementation,Minimal or no implementation,Don't know,Not applicable (no strategy)"</formula1>
    </dataValidation>
    <dataValidation type="list" showInputMessage="1" showErrorMessage="1" sqref="F224" xr:uid="{5CF0056D-CEE9-A743-80E2-55170A23B5A9}">
      <formula1>"Yes: Extensive community mobilization/engagement,Yes: Some community mobilization/engagement,No,Don't know"</formula1>
    </dataValidation>
    <dataValidation type="list" showInputMessage="1" showErrorMessage="1" sqref="J301 J306 J311 J316 J321 J326 J331 J336" xr:uid="{D7D73ABB-FD7F-6443-A1F9-FE3669EE701E}">
      <formula1>"0.0,1.0,2 or more,Don't know"</formula1>
    </dataValidation>
    <dataValidation type="list" showInputMessage="1" showErrorMessage="1" sqref="F50:F54" xr:uid="{E80364A2-BBAD-7B4E-AEF4-A0BE79823A61}">
      <formula1>"In-kind,Cash,Don't know,Not applicable"</formula1>
    </dataValidation>
    <dataValidation type="list" showInputMessage="1" showErrorMessage="1" sqref="F221" xr:uid="{FC28F6AE-4672-C340-9FD9-2508FC4689FC}">
      <formula1>"Yes: Extensive social marketing,Yes: Some social marketing,No,Don't know"</formula1>
    </dataValidation>
    <dataValidation type="list" showInputMessage="1" showErrorMessage="1" sqref="F249" xr:uid="{798158D8-9C09-634A-9F3C-DF68857830B0}">
      <formula1>"Yes: All social marketing sites included,Yes: Some social marketing sites included,None,Don't know,Not applicable (no LMIS)"</formula1>
    </dataValidation>
    <dataValidation type="list" showInputMessage="1" showErrorMessage="1" sqref="H276" xr:uid="{C8CB9C54-69D6-4D44-ADB4-E6329AA50DF3}">
      <formula1>"Yes,No,Don’t know,Not applicable (No NMRA)"</formula1>
    </dataValidation>
    <dataValidation type="custom" showInputMessage="1" showErrorMessage="1" prompt="This number must be less than or equal to the total number of SDPs reporting (stock observations) (Column L)." sqref="K264:K266 K257 K260 K254:K255" xr:uid="{025C3597-8740-8B4E-992C-E9B5E7C8D62F}">
      <formula1>K254&lt;=L254</formula1>
    </dataValidation>
    <dataValidation type="decimal" showInputMessage="1" showErrorMessage="1" prompt="Enter a numeric value here only (in USD)." sqref="G50:G54" xr:uid="{64B32597-F049-564C-9773-C9747D79B79E}">
      <formula1>0</formula1>
      <formula2>500000000</formula2>
    </dataValidation>
    <dataValidation type="list" showInputMessage="1" showErrorMessage="1" sqref="I17" xr:uid="{255F87C2-A7AE-F14B-B9B8-31BCB23A4FDA}">
      <formula1>"Ministry of Finance,Ministry of Planning,Both,Neither,Don't know,Not applicable"</formula1>
    </dataValidation>
    <dataValidation type="list" showInputMessage="1" showErrorMessage="1" sqref="H289" xr:uid="{12753192-5587-5943-8A83-BDC569BE72E2}">
      <formula1>"0.0,1.0,44230.0,More than 3,Don’t know"</formula1>
    </dataValidation>
    <dataValidation type="list" showInputMessage="1" showErrorMessage="1" sqref="H137 J137" xr:uid="{7A09BE50-3D79-9C4E-B5B5-1067C519016D}">
      <formula1>"Community Health Worker (or equivalent),Nurse,Auxiliary Nurse,Auxiliary Nurse Midwife,Clinical Officer,Doctor,Don't know,Not applicable"</formula1>
    </dataValidation>
    <dataValidation type="list" showInputMessage="1" showErrorMessage="1" sqref="I10:I16 I18 I22:I23 J65:J68 F71:F73 F75:F78 H115 L140:L150 L164:L174 H201 F231 F233:F235 F237:F240 H277:H278" xr:uid="{B916AA40-1949-514C-8B22-26C0EBBD4B45}">
      <formula1>"Yes,No,Don't know,Not applicable"</formula1>
    </dataValidation>
    <dataValidation type="custom" showInputMessage="1" showErrorMessage="1" prompt="This number must be greater than or equal to the number of stocked out observations (Column H)." sqref="I254" xr:uid="{0AC5DE0E-1804-0149-A453-5ECBD9B243F1}">
      <formula1>I254&gt;=H254</formula1>
    </dataValidation>
    <dataValidation type="list" showInputMessage="1" showErrorMessage="1" sqref="H341" xr:uid="{CD4F3C51-636D-284A-8AE8-2B96EE5FDD6B}">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H280" xr:uid="{0BA0EBD5-2FA7-D74D-946D-920DB87B06B1}">
      <formula1>"Less than 6 months,6 months to under 1 year,1 year to 18 months,More than 18 months,Don’t know,Not applicable"</formula1>
    </dataValidation>
    <dataValidation type="custom" showInputMessage="1" showErrorMessage="1" prompt="This number cannot exceed the total number of stock status observations (column I)." sqref="H263:I268 I255:I257 H259:I261 H254:H257 H270:I272 K256:L256 K259:L259 K261:L261 K263:L263 K267:L268 K270:L272" xr:uid="{DC753F72-51B9-7545-A46E-DD68954A9636}">
      <formula1>#REF!&lt;=I254</formula1>
    </dataValidation>
    <dataValidation type="list" showInputMessage="1" showErrorMessage="1" sqref="H340" xr:uid="{5AFC26F7-71EB-D24D-B935-689C6C99F292}">
      <formula1>"Yes (PSE plan with FP/RH component),No PSE plan started/developed,Yes PSE plan but no FP/RH component,Don't know"</formula1>
    </dataValidation>
    <dataValidation type="custom" showInputMessage="1" showErrorMessage="1" prompt="This number must be greater than or equal to the total number of stocked out observations (Column K)." sqref="L254:L255 L257 L264:L266 L260" xr:uid="{4C0FB850-44A1-A541-8F0E-91DBF5665A14}">
      <formula1>L254&gt;=K254</formula1>
    </dataValidation>
    <dataValidation type="list" showInputMessage="1" showErrorMessage="1" sqref="H348" xr:uid="{2FF8B1AB-D2C4-254C-B270-503D93A4C1FE}">
      <formula1>"All or most of the budget line shifted to COVID response,Some of the budget shifted,None of the budget shifted (i.e. no Impact),unknown,not applicable"</formula1>
    </dataValidation>
    <dataValidation type="list" showInputMessage="1" showErrorMessage="1" sqref="H349" xr:uid="{FCE43AF6-A187-3842-A428-11118581969A}">
      <formula1>"High Impact,Medium Impact,Low Impact,No Impact,Unknown"</formula1>
    </dataValidation>
    <dataValidation type="list" showInputMessage="1" showErrorMessage="1" sqref="G244" xr:uid="{7CE3CDF3-2303-CC45-96B1-085D997DA972}">
      <formula1>"Yes,No,Don't know,Not applicable (no LMIS)"</formula1>
    </dataValidation>
    <dataValidation type="list" showInputMessage="1" showErrorMessage="1" sqref="H30" xr:uid="{E7F8AF37-3B41-0746-AC68-52C5201445A8}">
      <formula1>"Less than annually,Annually,Bi-annually (twice a year),Quarterly,Monthly,Ad hoc,Don't know"</formula1>
    </dataValidation>
    <dataValidation type="list" showInputMessage="1" showErrorMessage="1" sqref="F223" xr:uid="{BF805F40-1E6C-C54A-BBCE-5C2807CC69BE}">
      <formula1>"Yes: Extensive mobile outreach/education,Yes: Some mobile outreach/education,No,Don't know"</formula1>
    </dataValidation>
    <dataValidation type="list" showInputMessage="1" showErrorMessage="1" sqref="H197" xr:uid="{A621A787-B82F-9F41-95CF-C1268B4477BA}">
      <formula1>"Yes,No,Don't know,Not applicable (no fees)"</formula1>
    </dataValidation>
    <dataValidation type="list" showInputMessage="1" showErrorMessage="1" prompt="Please choose from the dropdown list." sqref="I19:I20" xr:uid="{248367B1-844E-D848-8257-6F9180B3B88E}">
      <formula1>"Yes,No,Don't know,Not applicable"</formula1>
    </dataValidation>
    <dataValidation type="list" showInputMessage="1" showErrorMessage="1" sqref="H26 J26" xr:uid="{D00A5D9E-6349-234F-8463-C0330BA07FB9}">
      <formula1>"2017.0,2018.0,2019.0,2020.0,2021.0"</formula1>
    </dataValidation>
    <dataValidation type="decimal" showInputMessage="1" showErrorMessage="1" prompt="Enter numeric value here only (in USD)." sqref="G43 G45" xr:uid="{FFD731B9-6173-714F-A2BB-DC21B5B14B1A}">
      <formula1>0</formula1>
      <formula2>100000000</formula2>
    </dataValidation>
    <dataValidation type="list" showInputMessage="1" showErrorMessage="1" sqref="H287" xr:uid="{BE062549-F9E5-DA40-B9D8-BF1E9332298B}">
      <formula1>"Extensive enforcement actions taken,Some enforcement actions taken,Limited enforcement actions taken,No enforcement actions taken,Not applicable (no findings merited enforcement),Not applicable (no field surveillance conducted),Don’t know"</formula1>
    </dataValidation>
    <dataValidation type="list" showInputMessage="1" showErrorMessage="1" sqref="H281:H282 H286 H290:H292 H294" xr:uid="{6CFB96E5-AC85-B044-B4DD-B7D717A978D8}">
      <formula1>"Yes,No,Don’t know,Not applicable"</formula1>
    </dataValidation>
    <dataValidation type="list" showInputMessage="1" showErrorMessage="1" sqref="F246" xr:uid="{B056C0FC-9F39-9842-80F9-8A9A4A965891}">
      <formula1>"Yes: All public sector facilities included,Yes: Some public sector facilities included,None,Don't know,Not applicable (no LMIS)"</formula1>
    </dataValidation>
    <dataValidation type="list" showInputMessage="1" showErrorMessage="1" sqref="H347" xr:uid="{D9EB2857-FD95-424D-8456-5538217EECF9}">
      <formula1>"No impact,Reduced frequency of meetings,Prevented ability to meet,Don't know,Not applicable (no committee)"</formula1>
    </dataValidation>
    <dataValidation type="list" showInputMessage="1" showErrorMessage="1" sqref="H284:H285" xr:uid="{7B706E08-3318-724F-A694-C4482D903660}">
      <formula1>"Most were tested,Some were tested,None were tested,Don't know,Not applicable"</formula1>
    </dataValidation>
    <dataValidation type="list" showInputMessage="1" showErrorMessage="1" sqref="I6 J31 J33 I40 F43 F45 H82 G92:G104 I92:I104 K92:K104 M92:M104 G106:G108 I106:I108 K106:K108 M106:M108 G111 H117 H119 F140:F150 F152:F162 F164:F174 F176:F186 H187 H346 H195:H196 H199 K204:K216 F225 F230 G242 H337:H338 H344 H189:H192" xr:uid="{71AD54A9-6229-F349-8DB3-55A77665665C}">
      <formula1>"Yes,No,Don't know"</formula1>
    </dataValidation>
    <dataValidation type="list" showInputMessage="1" showErrorMessage="1" sqref="F229 F236" xr:uid="{1A646DFB-5002-ED4C-BCB4-532A2B96305E}">
      <formula1>"Yes,No"</formula1>
    </dataValidation>
    <dataValidation type="list" showInputMessage="1" showErrorMessage="1" sqref="F248" xr:uid="{64CE2D3D-0D74-A04F-B329-97AECE47FAC5}">
      <formula1>"Yes: All NGO facilities included,Yes: Some NGO facilities included,None,Don't know,Not applicable (no LMIS)"</formula1>
    </dataValidation>
    <dataValidation type="list" showInputMessage="1" showErrorMessage="1" sqref="J308" xr:uid="{6B224ECE-BC8B-B44A-9F2B-AAC7C57B6233}">
      <formula1>"WHO-prequalified,SRA,Both WHO-PQ and SRA,No SRA or WHO-PQ products registered,Don’t know"</formula1>
    </dataValidation>
    <dataValidation type="list" showInputMessage="1" showErrorMessage="1" sqref="G123:G136 J123:J136" xr:uid="{5028DA0A-26A6-3F49-A3E4-A11EB2D0F505}">
      <formula1>"Community Health Worker (or equivalent),Auxiliary Nurse,Auxiliary Nurse Midwife,Nurse,Clinical Officer,Doctor,Don't know,Not applicable"</formula1>
    </dataValidation>
    <dataValidation type="list" showInputMessage="1" showErrorMessage="1" sqref="M43 M45 M50:M54" xr:uid="{84230C88-2CC7-7249-99DA-385FEA18F3A6}">
      <formula1>"Purchase/P.O. date,Shipment date,Delivery date,Other,Unknown,Not applicable"</formula1>
    </dataValidation>
    <dataValidation showInputMessage="1" showErrorMessage="1" sqref="H193:J193" xr:uid="{9264066E-DFC8-0544-9F5E-5BAE74BE2FF0}"/>
  </dataValidations>
  <hyperlinks>
    <hyperlink ref="H3" location="'All Country Summary (2021) '!A1" display="Go to summary page" xr:uid="{1F913C35-31BA-644E-8E9F-BABC813FB95F}"/>
  </hyperlinks>
  <pageMargins left="0.25" right="0.25" top="0.75" bottom="0.75" header="0" footer="0"/>
  <pageSetup paperSize="3" orientation="landscape" r:id="rId1"/>
  <rowBreaks count="13" manualBreakCount="13">
    <brk id="30" max="16383" man="1"/>
    <brk id="287" max="16383" man="1"/>
    <brk id="351" max="16383" man="1"/>
    <brk id="79" max="16383" man="1"/>
    <brk id="48" max="16383" man="1"/>
    <brk id="240" max="16383" man="1"/>
    <brk id="274" max="16383" man="1"/>
    <brk id="150" max="16383" man="1"/>
    <brk id="23" max="16383" man="1"/>
    <brk id="120" max="16383" man="1"/>
    <brk id="186" max="16383" man="1"/>
    <brk id="219" max="16383" man="1"/>
    <brk id="316" max="16383" man="1"/>
  </rowBreaks>
  <colBreaks count="1" manualBreakCount="1">
    <brk id="14" max="16383"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0D208-6D3F-2443-8467-D89E564F0A5C}">
  <sheetPr>
    <tabColor rgb="FF008080"/>
  </sheetPr>
  <dimension ref="A1:P352"/>
  <sheetViews>
    <sheetView showGridLines="0" zoomScaleNormal="100" zoomScaleSheetLayoutView="100" workbookViewId="0">
      <selection activeCell="L195" sqref="L195:N202"/>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4164</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4" customHeight="1" x14ac:dyDescent="0.25">
      <c r="B6" s="410" t="s">
        <v>391</v>
      </c>
      <c r="C6" s="1662" t="s">
        <v>392</v>
      </c>
      <c r="D6" s="1439"/>
      <c r="E6" s="1439"/>
      <c r="F6" s="1439"/>
      <c r="G6" s="1439"/>
      <c r="H6" s="1559"/>
      <c r="I6" s="411" t="s">
        <v>55</v>
      </c>
      <c r="J6" s="426" t="s">
        <v>393</v>
      </c>
      <c r="K6" s="2394" t="s">
        <v>4165</v>
      </c>
      <c r="L6" s="1439"/>
      <c r="M6" s="1439"/>
      <c r="N6" s="1440"/>
      <c r="O6" s="1663" t="s">
        <v>1228</v>
      </c>
      <c r="P6" s="1663" t="s">
        <v>2690</v>
      </c>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2051" t="s">
        <v>4166</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845" t="s">
        <v>4167</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845" t="s">
        <v>4168</v>
      </c>
      <c r="M11" s="1428"/>
      <c r="N11" s="1429"/>
      <c r="O11" s="1475"/>
      <c r="P11" s="1475"/>
    </row>
    <row r="12" spans="2:16" ht="28.5" customHeight="1" x14ac:dyDescent="0.25">
      <c r="B12" s="419" t="s">
        <v>404</v>
      </c>
      <c r="C12" s="1461" t="s">
        <v>405</v>
      </c>
      <c r="D12" s="1428"/>
      <c r="E12" s="1428"/>
      <c r="F12" s="1428"/>
      <c r="G12" s="1428"/>
      <c r="H12" s="1436"/>
      <c r="I12" s="505" t="s">
        <v>55</v>
      </c>
      <c r="J12" s="1661" t="s">
        <v>401</v>
      </c>
      <c r="K12" s="1436"/>
      <c r="L12" s="1845" t="s">
        <v>4169</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845" t="s">
        <v>4170</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845" t="s">
        <v>1713</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845" t="s">
        <v>4171</v>
      </c>
      <c r="M15" s="1428"/>
      <c r="N15" s="1429"/>
      <c r="O15" s="1475"/>
      <c r="P15" s="1475"/>
    </row>
    <row r="16" spans="2:16" ht="26.25" customHeight="1" x14ac:dyDescent="0.25">
      <c r="B16" s="419" t="s">
        <v>414</v>
      </c>
      <c r="C16" s="1461" t="s">
        <v>415</v>
      </c>
      <c r="D16" s="1428"/>
      <c r="E16" s="1428"/>
      <c r="F16" s="1428"/>
      <c r="G16" s="1428"/>
      <c r="H16" s="1436"/>
      <c r="I16" s="505" t="s">
        <v>58</v>
      </c>
      <c r="J16" s="1661" t="s">
        <v>416</v>
      </c>
      <c r="K16" s="1436"/>
      <c r="L16" s="1845" t="s">
        <v>86</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845" t="s">
        <v>86</v>
      </c>
      <c r="M17" s="2403"/>
      <c r="N17" s="2404"/>
      <c r="O17" s="1475"/>
      <c r="P17" s="1475"/>
    </row>
    <row r="18" spans="2:16" ht="30" customHeight="1" x14ac:dyDescent="0.25">
      <c r="B18" s="419" t="s">
        <v>419</v>
      </c>
      <c r="C18" s="1461" t="s">
        <v>420</v>
      </c>
      <c r="D18" s="1428"/>
      <c r="E18" s="1428"/>
      <c r="F18" s="1428"/>
      <c r="G18" s="1428"/>
      <c r="H18" s="1436"/>
      <c r="I18" s="505" t="s">
        <v>55</v>
      </c>
      <c r="J18" s="1661" t="s">
        <v>416</v>
      </c>
      <c r="K18" s="1436"/>
      <c r="L18" s="1845" t="s">
        <v>4172</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902" t="s">
        <v>4173</v>
      </c>
      <c r="L19" s="1448"/>
      <c r="M19" s="1448"/>
      <c r="N19" s="1466"/>
      <c r="O19" s="357" t="s">
        <v>3963</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24" customHeight="1" thickBot="1" x14ac:dyDescent="0.3">
      <c r="B21" s="77" t="s">
        <v>426</v>
      </c>
      <c r="C21" s="1457" t="s">
        <v>427</v>
      </c>
      <c r="D21" s="1428"/>
      <c r="E21" s="1428"/>
      <c r="F21" s="1428"/>
      <c r="G21" s="1428"/>
      <c r="H21" s="1428"/>
      <c r="I21" s="505" t="s">
        <v>81</v>
      </c>
      <c r="J21" s="1490"/>
      <c r="K21" s="1478"/>
      <c r="L21" s="1496"/>
      <c r="M21" s="1496"/>
      <c r="N21" s="1454"/>
      <c r="O21" s="1500" t="s">
        <v>1228</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1241</v>
      </c>
      <c r="I25" s="587" t="s">
        <v>434</v>
      </c>
      <c r="J25" s="1" t="s">
        <v>1242</v>
      </c>
      <c r="K25" s="1656" t="s">
        <v>435</v>
      </c>
      <c r="L25" s="2402" t="s">
        <v>4174</v>
      </c>
      <c r="M25" s="1495"/>
      <c r="N25" s="1452"/>
      <c r="O25" s="427" t="s">
        <v>2699</v>
      </c>
      <c r="P25" s="427"/>
    </row>
    <row r="26" spans="2:16" ht="54.75" customHeight="1" x14ac:dyDescent="0.25">
      <c r="B26" s="1525"/>
      <c r="C26" s="1484"/>
      <c r="D26" s="1484"/>
      <c r="E26" s="1484"/>
      <c r="F26" s="1456"/>
      <c r="G26" s="518" t="s">
        <v>436</v>
      </c>
      <c r="H26" s="487">
        <v>2019</v>
      </c>
      <c r="I26" s="587" t="s">
        <v>437</v>
      </c>
      <c r="J26" s="487">
        <v>2020</v>
      </c>
      <c r="K26" s="1490"/>
      <c r="L26" s="1478"/>
      <c r="M26" s="1496"/>
      <c r="N26" s="1454"/>
      <c r="O26" s="373" t="s">
        <v>2699</v>
      </c>
      <c r="P26" s="373"/>
    </row>
    <row r="27" spans="2:16" ht="75" customHeight="1" x14ac:dyDescent="0.25">
      <c r="B27" s="77" t="s">
        <v>438</v>
      </c>
      <c r="C27" s="1488" t="s">
        <v>439</v>
      </c>
      <c r="D27" s="1428"/>
      <c r="E27" s="1428"/>
      <c r="F27" s="1428"/>
      <c r="G27" s="1428"/>
      <c r="H27" s="1428"/>
      <c r="I27" s="1436"/>
      <c r="J27" s="1121">
        <v>3990458</v>
      </c>
      <c r="K27" s="1490"/>
      <c r="L27" s="1478"/>
      <c r="M27" s="1496"/>
      <c r="N27" s="1454"/>
      <c r="O27" s="1565" t="s">
        <v>2700</v>
      </c>
      <c r="P27" s="1565"/>
    </row>
    <row r="28" spans="2:16" ht="32.25" customHeight="1" x14ac:dyDescent="0.25">
      <c r="B28" s="430"/>
      <c r="C28" s="550" t="s">
        <v>395</v>
      </c>
      <c r="D28" s="1461" t="s">
        <v>440</v>
      </c>
      <c r="E28" s="1428"/>
      <c r="F28" s="1428"/>
      <c r="G28" s="1428"/>
      <c r="H28" s="1428"/>
      <c r="I28" s="1436"/>
      <c r="J28" s="589">
        <v>1321753.0666666669</v>
      </c>
      <c r="K28" s="1490"/>
      <c r="L28" s="1478"/>
      <c r="M28" s="1496"/>
      <c r="N28" s="1454"/>
      <c r="O28" s="1475"/>
      <c r="P28" s="1475"/>
    </row>
    <row r="29" spans="2:16" ht="66.599999999999994" customHeight="1" x14ac:dyDescent="0.25">
      <c r="B29" s="519" t="s">
        <v>441</v>
      </c>
      <c r="C29" s="1461" t="s">
        <v>442</v>
      </c>
      <c r="D29" s="1428"/>
      <c r="E29" s="1428"/>
      <c r="F29" s="1428"/>
      <c r="G29" s="1436"/>
      <c r="H29" s="1499" t="s">
        <v>4175</v>
      </c>
      <c r="I29" s="1448"/>
      <c r="J29" s="1445"/>
      <c r="K29" s="1490"/>
      <c r="L29" s="1478"/>
      <c r="M29" s="1496"/>
      <c r="N29" s="1454"/>
      <c r="O29" s="1471"/>
      <c r="P29" s="1471"/>
    </row>
    <row r="30" spans="2:16" ht="29.25" customHeight="1" x14ac:dyDescent="0.25">
      <c r="B30" s="419"/>
      <c r="C30" s="1461" t="s">
        <v>443</v>
      </c>
      <c r="D30" s="1428"/>
      <c r="E30" s="1428"/>
      <c r="F30" s="1428"/>
      <c r="G30" s="1436"/>
      <c r="H30" s="1653" t="s">
        <v>305</v>
      </c>
      <c r="I30" s="1428"/>
      <c r="J30" s="1436"/>
      <c r="K30" s="1490"/>
      <c r="L30" s="1479"/>
      <c r="M30" s="1484"/>
      <c r="N30" s="1481"/>
      <c r="O30" s="429" t="s">
        <v>1240</v>
      </c>
      <c r="P30" s="382"/>
    </row>
    <row r="31" spans="2:16" ht="59.25" customHeight="1" thickBot="1" x14ac:dyDescent="0.3">
      <c r="B31" s="221" t="s">
        <v>444</v>
      </c>
      <c r="C31" s="1649" t="s">
        <v>445</v>
      </c>
      <c r="D31" s="1468"/>
      <c r="E31" s="1468"/>
      <c r="F31" s="1468"/>
      <c r="G31" s="1468"/>
      <c r="H31" s="1468"/>
      <c r="I31" s="1468"/>
      <c r="J31" s="437" t="s">
        <v>55</v>
      </c>
      <c r="K31" s="512" t="s">
        <v>446</v>
      </c>
      <c r="L31" s="1650" t="s">
        <v>4176</v>
      </c>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6" ht="78.75" customHeight="1" thickBot="1" x14ac:dyDescent="0.3">
      <c r="B33" s="436" t="s">
        <v>448</v>
      </c>
      <c r="C33" s="1649" t="s">
        <v>449</v>
      </c>
      <c r="D33" s="1468"/>
      <c r="E33" s="1468"/>
      <c r="F33" s="1468"/>
      <c r="G33" s="1468"/>
      <c r="H33" s="1468"/>
      <c r="I33" s="1468"/>
      <c r="J33" s="590" t="s">
        <v>55</v>
      </c>
      <c r="K33" s="434" t="s">
        <v>446</v>
      </c>
      <c r="L33" s="1651" t="s">
        <v>4177</v>
      </c>
      <c r="M33" s="1468"/>
      <c r="N33" s="1469"/>
      <c r="O33" s="591" t="s">
        <v>1254</v>
      </c>
      <c r="P33" s="373"/>
    </row>
    <row r="34" spans="2:16" ht="30.75" customHeight="1" x14ac:dyDescent="0.25">
      <c r="B34" s="1579" t="s">
        <v>450</v>
      </c>
      <c r="C34" s="1439"/>
      <c r="D34" s="1439"/>
      <c r="E34" s="1439"/>
      <c r="F34" s="1439"/>
      <c r="G34" s="1439"/>
      <c r="H34" s="1439"/>
      <c r="I34" s="1439"/>
      <c r="J34" s="1439"/>
      <c r="K34" s="1439"/>
      <c r="L34" s="1439"/>
      <c r="M34" s="1439"/>
      <c r="N34" s="1439"/>
      <c r="O34" s="1439"/>
      <c r="P34" s="1440"/>
    </row>
    <row r="35" spans="2:16"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6" ht="43.5" customHeight="1" x14ac:dyDescent="0.25">
      <c r="B36" s="419" t="s">
        <v>395</v>
      </c>
      <c r="C36" s="1461" t="s">
        <v>456</v>
      </c>
      <c r="D36" s="1428"/>
      <c r="E36" s="1428"/>
      <c r="F36" s="1436"/>
      <c r="G36" s="594">
        <v>0</v>
      </c>
      <c r="H36" s="595" t="s">
        <v>1260</v>
      </c>
      <c r="I36" s="1632" t="s">
        <v>4178</v>
      </c>
      <c r="J36" s="1436"/>
      <c r="K36" s="1642"/>
      <c r="L36" s="1428"/>
      <c r="M36" s="1428"/>
      <c r="N36" s="1429"/>
      <c r="O36" s="1475"/>
      <c r="P36" s="1475"/>
    </row>
    <row r="37" spans="2:16" ht="49.5" customHeight="1" x14ac:dyDescent="0.25">
      <c r="B37" s="419" t="s">
        <v>402</v>
      </c>
      <c r="C37" s="1461" t="s">
        <v>457</v>
      </c>
      <c r="D37" s="1428"/>
      <c r="E37" s="1428"/>
      <c r="F37" s="1436"/>
      <c r="G37" s="594">
        <v>99321</v>
      </c>
      <c r="H37" s="595" t="s">
        <v>1260</v>
      </c>
      <c r="I37" s="1632" t="s">
        <v>4178</v>
      </c>
      <c r="J37" s="1436"/>
      <c r="K37" s="1642" t="s">
        <v>4179</v>
      </c>
      <c r="L37" s="1428"/>
      <c r="M37" s="1428"/>
      <c r="N37" s="1429"/>
      <c r="O37" s="1475"/>
      <c r="P37" s="1475"/>
    </row>
    <row r="38" spans="2:16" ht="45" customHeight="1" thickBot="1" x14ac:dyDescent="0.3">
      <c r="B38" s="421" t="s">
        <v>404</v>
      </c>
      <c r="C38" s="1459" t="s">
        <v>458</v>
      </c>
      <c r="D38" s="1448"/>
      <c r="E38" s="1448"/>
      <c r="F38" s="1445"/>
      <c r="G38" s="866">
        <v>99321</v>
      </c>
      <c r="H38" s="442"/>
      <c r="I38" s="1627"/>
      <c r="J38" s="1425"/>
      <c r="K38" s="1643"/>
      <c r="L38" s="1424"/>
      <c r="M38" s="1424"/>
      <c r="N38" s="1578"/>
      <c r="O38" s="1422"/>
      <c r="P38" s="1422"/>
    </row>
    <row r="39" spans="2:16" ht="57.75" customHeight="1" x14ac:dyDescent="0.25">
      <c r="B39" s="1644" t="s">
        <v>459</v>
      </c>
      <c r="C39" s="1439"/>
      <c r="D39" s="1439"/>
      <c r="E39" s="1439"/>
      <c r="F39" s="1439"/>
      <c r="G39" s="1439"/>
      <c r="H39" s="1439"/>
      <c r="I39" s="1439"/>
      <c r="J39" s="1439"/>
      <c r="K39" s="1439"/>
      <c r="L39" s="1439"/>
      <c r="M39" s="1439"/>
      <c r="N39" s="1439"/>
      <c r="O39" s="1439"/>
      <c r="P39" s="1440"/>
    </row>
    <row r="40" spans="2:16" ht="93" customHeight="1" thickBot="1" x14ac:dyDescent="0.3">
      <c r="B40" s="75" t="s">
        <v>460</v>
      </c>
      <c r="C40" s="1645" t="s">
        <v>461</v>
      </c>
      <c r="D40" s="1424"/>
      <c r="E40" s="1424"/>
      <c r="F40" s="1424"/>
      <c r="G40" s="1424"/>
      <c r="H40" s="1424"/>
      <c r="I40" s="437" t="s">
        <v>58</v>
      </c>
      <c r="J40" s="444" t="s">
        <v>446</v>
      </c>
      <c r="K40" s="1646" t="s">
        <v>4180</v>
      </c>
      <c r="L40" s="1424"/>
      <c r="M40" s="1424"/>
      <c r="N40" s="1578"/>
      <c r="O40" s="388" t="s">
        <v>1254</v>
      </c>
      <c r="P40" s="375"/>
    </row>
    <row r="41" spans="2:16" ht="36.75" customHeight="1" x14ac:dyDescent="0.25">
      <c r="B41" s="1579" t="s">
        <v>462</v>
      </c>
      <c r="C41" s="1439"/>
      <c r="D41" s="1439"/>
      <c r="E41" s="1439"/>
      <c r="F41" s="1439"/>
      <c r="G41" s="1439"/>
      <c r="H41" s="1439"/>
      <c r="I41" s="1439"/>
      <c r="J41" s="1439"/>
      <c r="K41" s="1439"/>
      <c r="L41" s="1439"/>
      <c r="M41" s="1439"/>
      <c r="N41" s="1439"/>
      <c r="O41" s="1439"/>
      <c r="P41" s="1440"/>
    </row>
    <row r="42" spans="2:16"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1254</v>
      </c>
      <c r="P42" s="1500"/>
    </row>
    <row r="43" spans="2:16" ht="28.5" customHeight="1" x14ac:dyDescent="0.25">
      <c r="B43" s="419" t="s">
        <v>395</v>
      </c>
      <c r="C43" s="1637" t="s">
        <v>470</v>
      </c>
      <c r="D43" s="1428"/>
      <c r="E43" s="1436"/>
      <c r="F43" s="14" t="s">
        <v>58</v>
      </c>
      <c r="G43" s="1891">
        <v>0</v>
      </c>
      <c r="H43" s="1436"/>
      <c r="I43" s="1632" t="s">
        <v>1260</v>
      </c>
      <c r="J43" s="1436"/>
      <c r="K43" s="1633">
        <v>0</v>
      </c>
      <c r="L43" s="1436"/>
      <c r="M43" s="448" t="s">
        <v>86</v>
      </c>
      <c r="N43" s="449"/>
      <c r="O43" s="1475"/>
      <c r="P43" s="1475"/>
    </row>
    <row r="44" spans="2:16" ht="31.5" customHeight="1" x14ac:dyDescent="0.25">
      <c r="B44" s="450"/>
      <c r="C44" s="1637" t="s">
        <v>471</v>
      </c>
      <c r="D44" s="1428"/>
      <c r="E44" s="1436"/>
      <c r="F44" s="1640"/>
      <c r="G44" s="1428"/>
      <c r="H44" s="1428"/>
      <c r="I44" s="1428"/>
      <c r="J44" s="1428"/>
      <c r="K44" s="1428"/>
      <c r="L44" s="1428"/>
      <c r="M44" s="1428"/>
      <c r="N44" s="1429"/>
      <c r="O44" s="1475"/>
      <c r="P44" s="1475"/>
    </row>
    <row r="45" spans="2:16" ht="65.25" customHeight="1" x14ac:dyDescent="0.25">
      <c r="B45" s="419" t="s">
        <v>402</v>
      </c>
      <c r="C45" s="1637" t="s">
        <v>472</v>
      </c>
      <c r="D45" s="1428"/>
      <c r="E45" s="1436"/>
      <c r="F45" s="505" t="s">
        <v>58</v>
      </c>
      <c r="G45" s="1891">
        <v>0</v>
      </c>
      <c r="H45" s="1436"/>
      <c r="I45" s="1632" t="s">
        <v>1260</v>
      </c>
      <c r="J45" s="1436"/>
      <c r="K45" s="1633">
        <v>0</v>
      </c>
      <c r="L45" s="1436"/>
      <c r="M45" s="448" t="s">
        <v>86</v>
      </c>
      <c r="N45" s="449"/>
      <c r="O45" s="1475"/>
      <c r="P45" s="1475"/>
    </row>
    <row r="46" spans="2:16" ht="35.25" customHeight="1" x14ac:dyDescent="0.25">
      <c r="B46" s="450"/>
      <c r="C46" s="1637" t="s">
        <v>473</v>
      </c>
      <c r="D46" s="1428"/>
      <c r="E46" s="1436"/>
      <c r="F46" s="1640"/>
      <c r="G46" s="1428"/>
      <c r="H46" s="1428"/>
      <c r="I46" s="1428"/>
      <c r="J46" s="1428"/>
      <c r="K46" s="1428"/>
      <c r="L46" s="1428"/>
      <c r="M46" s="1428"/>
      <c r="N46" s="1429"/>
      <c r="O46" s="1475"/>
      <c r="P46" s="1475"/>
    </row>
    <row r="47" spans="2:16" ht="44.25" customHeight="1" thickBot="1" x14ac:dyDescent="0.3">
      <c r="B47" s="452" t="s">
        <v>404</v>
      </c>
      <c r="C47" s="1641" t="s">
        <v>474</v>
      </c>
      <c r="D47" s="1424"/>
      <c r="E47" s="1425"/>
      <c r="F47" s="453"/>
      <c r="G47" s="1626">
        <v>0</v>
      </c>
      <c r="H47" s="1425"/>
      <c r="I47" s="1627"/>
      <c r="J47" s="1425"/>
      <c r="K47" s="1628">
        <v>0</v>
      </c>
      <c r="L47" s="1424"/>
      <c r="M47" s="454"/>
      <c r="N47" s="455"/>
      <c r="O47" s="1422"/>
      <c r="P47" s="1422"/>
    </row>
    <row r="48" spans="2:16"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58.5" customHeight="1" x14ac:dyDescent="0.25">
      <c r="B50" s="419" t="s">
        <v>395</v>
      </c>
      <c r="C50" s="1461" t="s">
        <v>99</v>
      </c>
      <c r="D50" s="1428"/>
      <c r="E50" s="1436"/>
      <c r="F50" s="14" t="s">
        <v>1259</v>
      </c>
      <c r="G50" s="1631">
        <v>2543702</v>
      </c>
      <c r="H50" s="1436"/>
      <c r="I50" s="1632" t="s">
        <v>1260</v>
      </c>
      <c r="J50" s="1436"/>
      <c r="K50" s="1633">
        <v>946609</v>
      </c>
      <c r="L50" s="1436"/>
      <c r="M50" s="448" t="s">
        <v>1261</v>
      </c>
      <c r="N50" s="812" t="s">
        <v>4181</v>
      </c>
      <c r="O50" s="357" t="s">
        <v>482</v>
      </c>
      <c r="P50" s="429"/>
    </row>
    <row r="51" spans="1:16" s="386" customFormat="1" ht="51" customHeight="1" x14ac:dyDescent="0.25">
      <c r="B51" s="419" t="s">
        <v>402</v>
      </c>
      <c r="C51" s="1461" t="s">
        <v>62</v>
      </c>
      <c r="D51" s="1428"/>
      <c r="E51" s="1436"/>
      <c r="F51" s="14" t="s">
        <v>1259</v>
      </c>
      <c r="G51" s="1631">
        <v>38479</v>
      </c>
      <c r="H51" s="1436"/>
      <c r="I51" s="1632" t="s">
        <v>1260</v>
      </c>
      <c r="J51" s="1436"/>
      <c r="K51" s="1633">
        <v>65180</v>
      </c>
      <c r="L51" s="1436"/>
      <c r="M51" s="448" t="s">
        <v>1261</v>
      </c>
      <c r="N51" s="812" t="s">
        <v>4182</v>
      </c>
      <c r="O51" s="357" t="s">
        <v>483</v>
      </c>
      <c r="P51" s="429"/>
    </row>
    <row r="52" spans="1:16" s="386" customFormat="1" ht="32.25" customHeight="1" x14ac:dyDescent="0.25">
      <c r="B52" s="419" t="s">
        <v>404</v>
      </c>
      <c r="C52" s="1461" t="s">
        <v>101</v>
      </c>
      <c r="D52" s="1428"/>
      <c r="E52" s="1436"/>
      <c r="F52" s="14" t="s">
        <v>86</v>
      </c>
      <c r="G52" s="1631">
        <v>0</v>
      </c>
      <c r="H52" s="1436"/>
      <c r="I52" s="1632" t="s">
        <v>78</v>
      </c>
      <c r="J52" s="1436"/>
      <c r="K52" s="1633">
        <v>0</v>
      </c>
      <c r="L52" s="1436"/>
      <c r="M52" s="448" t="s">
        <v>86</v>
      </c>
      <c r="N52" s="462" t="s">
        <v>86</v>
      </c>
      <c r="O52" s="357" t="s">
        <v>483</v>
      </c>
      <c r="P52" s="429"/>
    </row>
    <row r="53" spans="1:16" s="386" customFormat="1" ht="32.25" customHeight="1" x14ac:dyDescent="0.25">
      <c r="B53" s="419" t="s">
        <v>406</v>
      </c>
      <c r="C53" s="1461" t="s">
        <v>484</v>
      </c>
      <c r="D53" s="1428"/>
      <c r="E53" s="1436"/>
      <c r="F53" s="14" t="s">
        <v>86</v>
      </c>
      <c r="G53" s="1631">
        <v>0</v>
      </c>
      <c r="H53" s="1436"/>
      <c r="I53" s="1632" t="s">
        <v>78</v>
      </c>
      <c r="J53" s="1436"/>
      <c r="K53" s="1633">
        <v>0</v>
      </c>
      <c r="L53" s="1436"/>
      <c r="M53" s="448" t="s">
        <v>86</v>
      </c>
      <c r="N53" s="600" t="s">
        <v>86</v>
      </c>
      <c r="O53" s="375" t="s">
        <v>483</v>
      </c>
      <c r="P53" s="383"/>
    </row>
    <row r="54" spans="1:16" s="386" customFormat="1" ht="32.25" customHeight="1" x14ac:dyDescent="0.25">
      <c r="B54" s="419" t="s">
        <v>409</v>
      </c>
      <c r="C54" s="1461" t="s">
        <v>302</v>
      </c>
      <c r="D54" s="1428"/>
      <c r="E54" s="1436"/>
      <c r="F54" s="14" t="s">
        <v>86</v>
      </c>
      <c r="G54" s="1631">
        <v>0</v>
      </c>
      <c r="H54" s="1436"/>
      <c r="I54" s="1632" t="s">
        <v>78</v>
      </c>
      <c r="J54" s="1436"/>
      <c r="K54" s="1633">
        <v>0</v>
      </c>
      <c r="L54" s="1436"/>
      <c r="M54" s="448" t="s">
        <v>86</v>
      </c>
      <c r="N54" s="462" t="s">
        <v>86</v>
      </c>
      <c r="O54" s="375" t="s">
        <v>483</v>
      </c>
      <c r="P54" s="383"/>
    </row>
    <row r="55" spans="1:16" ht="46.5" customHeight="1" thickBot="1" x14ac:dyDescent="0.3">
      <c r="B55" s="421" t="s">
        <v>411</v>
      </c>
      <c r="C55" s="1459" t="s">
        <v>485</v>
      </c>
      <c r="D55" s="1448"/>
      <c r="E55" s="1445"/>
      <c r="F55" s="464"/>
      <c r="G55" s="1626">
        <v>2582181</v>
      </c>
      <c r="H55" s="1425"/>
      <c r="I55" s="1627"/>
      <c r="J55" s="1425"/>
      <c r="K55" s="1628">
        <v>1011789</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v>
      </c>
      <c r="K57" s="476" t="s">
        <v>393</v>
      </c>
      <c r="L57" s="1601" t="s">
        <v>4180</v>
      </c>
      <c r="M57" s="1428"/>
      <c r="N57" s="1429"/>
      <c r="O57" s="1587"/>
      <c r="P57" s="1587"/>
    </row>
    <row r="58" spans="1:16" ht="53.25" customHeight="1" x14ac:dyDescent="0.25">
      <c r="B58" s="606" t="s">
        <v>489</v>
      </c>
      <c r="C58" s="1621" t="s">
        <v>490</v>
      </c>
      <c r="D58" s="1428"/>
      <c r="E58" s="1428"/>
      <c r="F58" s="1428"/>
      <c r="G58" s="1428"/>
      <c r="H58" s="1428"/>
      <c r="I58" s="1436"/>
      <c r="J58" s="605">
        <v>0</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2582181</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0.64708888052449121</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609">
        <v>0.76549018535787017</v>
      </c>
      <c r="K61" s="476" t="s">
        <v>393</v>
      </c>
      <c r="L61" s="1601"/>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01" t="s">
        <v>4183</v>
      </c>
      <c r="M64" s="1448"/>
      <c r="N64" s="1466"/>
      <c r="O64" s="1565" t="s">
        <v>1265</v>
      </c>
      <c r="P64" s="1565"/>
    </row>
    <row r="65" spans="2:16" ht="21" customHeight="1" x14ac:dyDescent="0.25">
      <c r="B65" s="419" t="s">
        <v>395</v>
      </c>
      <c r="C65" s="1620" t="s">
        <v>503</v>
      </c>
      <c r="D65" s="1428"/>
      <c r="E65" s="1428"/>
      <c r="F65" s="1428"/>
      <c r="G65" s="1428"/>
      <c r="H65" s="1428"/>
      <c r="I65" s="1428"/>
      <c r="J65" s="12" t="s">
        <v>86</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86</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86</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86</v>
      </c>
      <c r="K68" s="1490"/>
      <c r="L68" s="1478"/>
      <c r="M68" s="1496"/>
      <c r="N68" s="1454"/>
      <c r="O68" s="1475"/>
      <c r="P68" s="1475"/>
    </row>
    <row r="69" spans="2:16" ht="21" customHeight="1" x14ac:dyDescent="0.25">
      <c r="B69" s="419" t="s">
        <v>409</v>
      </c>
      <c r="C69" s="1618" t="s">
        <v>506</v>
      </c>
      <c r="D69" s="1428"/>
      <c r="E69" s="1428"/>
      <c r="F69" s="1428"/>
      <c r="G69" s="1474" t="s">
        <v>2770</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798" t="s">
        <v>4184</v>
      </c>
      <c r="J71" s="1448"/>
      <c r="K71" s="1448"/>
      <c r="L71" s="1448"/>
      <c r="M71" s="1448"/>
      <c r="N71" s="1466"/>
      <c r="O71" s="1565" t="s">
        <v>1265</v>
      </c>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3565</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2401"/>
      <c r="L82" s="1428"/>
      <c r="M82" s="1428"/>
      <c r="N82" s="1436"/>
      <c r="O82" s="1500" t="s">
        <v>1736</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4178</v>
      </c>
      <c r="G84" s="1428"/>
      <c r="H84" s="1436"/>
      <c r="I84" s="1606">
        <v>126903</v>
      </c>
      <c r="J84" s="1436"/>
      <c r="K84" s="2400" t="s">
        <v>4185</v>
      </c>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4186</v>
      </c>
      <c r="P89" s="1603" t="s">
        <v>3326</v>
      </c>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58</v>
      </c>
      <c r="N93" s="1436"/>
      <c r="O93" s="1475"/>
      <c r="P93" s="1475"/>
    </row>
    <row r="94" spans="2:16" ht="54.75" customHeight="1" x14ac:dyDescent="0.25">
      <c r="B94" s="612" t="s">
        <v>532</v>
      </c>
      <c r="C94" s="1595" t="s">
        <v>533</v>
      </c>
      <c r="D94" s="1428"/>
      <c r="E94" s="1428"/>
      <c r="F94" s="1436"/>
      <c r="G94" s="1528" t="s">
        <v>58</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58</v>
      </c>
      <c r="H95" s="1436"/>
      <c r="I95" s="1528" t="s">
        <v>55</v>
      </c>
      <c r="J95" s="1436"/>
      <c r="K95" s="1528" t="s">
        <v>55</v>
      </c>
      <c r="L95" s="1436"/>
      <c r="M95" s="1528" t="s">
        <v>58</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58</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58</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58</v>
      </c>
      <c r="H100" s="1436"/>
      <c r="I100" s="1528" t="s">
        <v>55</v>
      </c>
      <c r="J100" s="1436"/>
      <c r="K100" s="1528" t="s">
        <v>58</v>
      </c>
      <c r="L100" s="1436"/>
      <c r="M100" s="1528" t="s">
        <v>58</v>
      </c>
      <c r="N100" s="1436"/>
      <c r="O100" s="1475"/>
      <c r="P100" s="1475"/>
    </row>
    <row r="101" spans="2:16" ht="24" customHeight="1" x14ac:dyDescent="0.25">
      <c r="B101" s="612" t="s">
        <v>540</v>
      </c>
      <c r="C101" s="1595" t="s">
        <v>541</v>
      </c>
      <c r="D101" s="1428"/>
      <c r="E101" s="1428"/>
      <c r="F101" s="1436"/>
      <c r="G101" s="1528" t="s">
        <v>58</v>
      </c>
      <c r="H101" s="1436"/>
      <c r="I101" s="1528" t="s">
        <v>55</v>
      </c>
      <c r="J101" s="1436"/>
      <c r="K101" s="1528" t="s">
        <v>58</v>
      </c>
      <c r="L101" s="1436"/>
      <c r="M101" s="1528" t="s">
        <v>58</v>
      </c>
      <c r="N101" s="1436"/>
      <c r="O101" s="1475"/>
      <c r="P101" s="1475"/>
    </row>
    <row r="102" spans="2:16" ht="21" customHeight="1" x14ac:dyDescent="0.25">
      <c r="B102" s="612" t="s">
        <v>542</v>
      </c>
      <c r="C102" s="1595" t="s">
        <v>543</v>
      </c>
      <c r="D102" s="1428"/>
      <c r="E102" s="1428"/>
      <c r="F102" s="1436"/>
      <c r="G102" s="1528" t="s">
        <v>70</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70</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70</v>
      </c>
      <c r="H104" s="1436"/>
      <c r="I104" s="1528" t="s">
        <v>55</v>
      </c>
      <c r="J104" s="1436"/>
      <c r="K104" s="1528" t="s">
        <v>55</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2770</v>
      </c>
      <c r="F106" s="1436"/>
      <c r="G106" s="1528" t="s">
        <v>70</v>
      </c>
      <c r="H106" s="1436"/>
      <c r="I106" s="1528" t="s">
        <v>58</v>
      </c>
      <c r="J106" s="1436"/>
      <c r="K106" s="1528" t="s">
        <v>58</v>
      </c>
      <c r="L106" s="1436"/>
      <c r="M106" s="1528" t="s">
        <v>58</v>
      </c>
      <c r="N106" s="1436"/>
      <c r="O106" s="1475"/>
      <c r="P106" s="1475"/>
    </row>
    <row r="107" spans="2:16" ht="25.5" customHeight="1" x14ac:dyDescent="0.25">
      <c r="B107" s="486" t="s">
        <v>509</v>
      </c>
      <c r="C107" s="1594" t="s">
        <v>550</v>
      </c>
      <c r="D107" s="1428"/>
      <c r="E107" s="1528" t="s">
        <v>2770</v>
      </c>
      <c r="F107" s="1436"/>
      <c r="G107" s="1528" t="s">
        <v>70</v>
      </c>
      <c r="H107" s="1436"/>
      <c r="I107" s="1528" t="s">
        <v>58</v>
      </c>
      <c r="J107" s="1436"/>
      <c r="K107" s="1528" t="s">
        <v>58</v>
      </c>
      <c r="L107" s="1436"/>
      <c r="M107" s="1528" t="s">
        <v>58</v>
      </c>
      <c r="N107" s="1436"/>
      <c r="O107" s="1475"/>
      <c r="P107" s="1475"/>
    </row>
    <row r="108" spans="2:16" ht="25.5" customHeight="1" x14ac:dyDescent="0.25">
      <c r="B108" s="486" t="s">
        <v>511</v>
      </c>
      <c r="C108" s="1594" t="s">
        <v>550</v>
      </c>
      <c r="D108" s="1428"/>
      <c r="E108" s="1528" t="s">
        <v>2770</v>
      </c>
      <c r="F108" s="1436"/>
      <c r="G108" s="1528" t="s">
        <v>70</v>
      </c>
      <c r="H108" s="1436"/>
      <c r="I108" s="1528" t="s">
        <v>58</v>
      </c>
      <c r="J108" s="1436"/>
      <c r="K108" s="1528" t="s">
        <v>58</v>
      </c>
      <c r="L108" s="1436"/>
      <c r="M108" s="1528" t="s">
        <v>58</v>
      </c>
      <c r="N108" s="1436"/>
      <c r="O108" s="1475"/>
      <c r="P108" s="1475"/>
    </row>
    <row r="109" spans="2:16" ht="79.5" customHeight="1" thickBot="1" x14ac:dyDescent="0.3">
      <c r="B109" s="479" t="s">
        <v>551</v>
      </c>
      <c r="C109" s="1423" t="s">
        <v>552</v>
      </c>
      <c r="D109" s="1424"/>
      <c r="E109" s="1424"/>
      <c r="F109" s="1425"/>
      <c r="G109" s="2399" t="s">
        <v>4187</v>
      </c>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2080" t="s">
        <v>4188</v>
      </c>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42.6" customHeight="1" thickBot="1" x14ac:dyDescent="0.3">
      <c r="B113" s="419" t="s">
        <v>557</v>
      </c>
      <c r="C113" s="1584" t="s">
        <v>558</v>
      </c>
      <c r="D113" s="1428"/>
      <c r="E113" s="1428"/>
      <c r="F113" s="1428"/>
      <c r="G113" s="1428"/>
      <c r="H113" s="1492" t="s">
        <v>4189</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4190</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1748</v>
      </c>
      <c r="P117" s="1565"/>
    </row>
    <row r="118" spans="2:16" ht="72.599999999999994" customHeight="1" x14ac:dyDescent="0.25">
      <c r="B118" s="497" t="s">
        <v>395</v>
      </c>
      <c r="C118" s="1488" t="s">
        <v>565</v>
      </c>
      <c r="D118" s="1428"/>
      <c r="E118" s="1428"/>
      <c r="F118" s="1428"/>
      <c r="G118" s="1436"/>
      <c r="H118" s="1492" t="s">
        <v>3565</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80.45" customHeight="1" thickBot="1" x14ac:dyDescent="0.3">
      <c r="B120" s="414" t="s">
        <v>395</v>
      </c>
      <c r="C120" s="1588" t="s">
        <v>565</v>
      </c>
      <c r="D120" s="1448"/>
      <c r="E120" s="1448"/>
      <c r="F120" s="1448"/>
      <c r="G120" s="1445"/>
      <c r="H120" s="1492" t="s">
        <v>4191</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1275</v>
      </c>
      <c r="P122" s="1421"/>
    </row>
    <row r="123" spans="2:16" ht="83.25" customHeight="1" x14ac:dyDescent="0.25">
      <c r="B123" s="497" t="s">
        <v>557</v>
      </c>
      <c r="C123" s="1545" t="s">
        <v>573</v>
      </c>
      <c r="D123" s="1428"/>
      <c r="E123" s="1428"/>
      <c r="F123" s="1436"/>
      <c r="G123" s="1528" t="s">
        <v>1276</v>
      </c>
      <c r="H123" s="1428"/>
      <c r="I123" s="1436"/>
      <c r="J123" s="1528" t="s">
        <v>155</v>
      </c>
      <c r="K123" s="1428"/>
      <c r="L123" s="1436"/>
      <c r="M123" s="1563"/>
      <c r="N123" s="1429"/>
      <c r="O123" s="1454"/>
      <c r="P123" s="1475"/>
    </row>
    <row r="124" spans="2:16" ht="42" customHeight="1" x14ac:dyDescent="0.25">
      <c r="B124" s="497" t="s">
        <v>402</v>
      </c>
      <c r="C124" s="1545" t="s">
        <v>574</v>
      </c>
      <c r="D124" s="1428"/>
      <c r="E124" s="1428"/>
      <c r="F124" s="1436"/>
      <c r="G124" s="1528" t="s">
        <v>1276</v>
      </c>
      <c r="H124" s="1428"/>
      <c r="I124" s="1436"/>
      <c r="J124" s="1528" t="s">
        <v>155</v>
      </c>
      <c r="K124" s="1428"/>
      <c r="L124" s="1436"/>
      <c r="M124" s="1563"/>
      <c r="N124" s="1429"/>
      <c r="O124" s="1454"/>
      <c r="P124" s="1475"/>
    </row>
    <row r="125" spans="2:16" ht="31.5" customHeight="1" x14ac:dyDescent="0.25">
      <c r="B125" s="497" t="s">
        <v>404</v>
      </c>
      <c r="C125" s="2" t="s">
        <v>419</v>
      </c>
      <c r="D125" s="1545" t="s">
        <v>575</v>
      </c>
      <c r="E125" s="1428"/>
      <c r="F125" s="1436"/>
      <c r="G125" s="1528" t="s">
        <v>1277</v>
      </c>
      <c r="H125" s="1428"/>
      <c r="I125" s="1436"/>
      <c r="J125" s="1528" t="s">
        <v>86</v>
      </c>
      <c r="K125" s="1428"/>
      <c r="L125" s="1436"/>
      <c r="M125" s="1563"/>
      <c r="N125" s="1429"/>
      <c r="O125" s="1454"/>
      <c r="P125" s="1475"/>
    </row>
    <row r="126" spans="2:16" ht="32.25" customHeight="1" x14ac:dyDescent="0.25">
      <c r="B126" s="497"/>
      <c r="C126" s="613" t="s">
        <v>509</v>
      </c>
      <c r="D126" s="1545" t="s">
        <v>576</v>
      </c>
      <c r="E126" s="1428"/>
      <c r="F126" s="1436"/>
      <c r="G126" s="1528" t="s">
        <v>1276</v>
      </c>
      <c r="H126" s="1428"/>
      <c r="I126" s="1436"/>
      <c r="J126" s="1528" t="s">
        <v>86</v>
      </c>
      <c r="K126" s="1428"/>
      <c r="L126" s="1436"/>
      <c r="M126" s="614"/>
      <c r="N126" s="491"/>
      <c r="O126" s="1454"/>
      <c r="P126" s="1475"/>
    </row>
    <row r="127" spans="2:16" ht="41.25" customHeight="1" x14ac:dyDescent="0.25">
      <c r="B127" s="497" t="s">
        <v>406</v>
      </c>
      <c r="C127" s="1545" t="s">
        <v>577</v>
      </c>
      <c r="D127" s="1428"/>
      <c r="E127" s="1428"/>
      <c r="F127" s="1436"/>
      <c r="G127" s="1528" t="s">
        <v>155</v>
      </c>
      <c r="H127" s="1428"/>
      <c r="I127" s="1436"/>
      <c r="J127" s="1528" t="s">
        <v>86</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155</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86</v>
      </c>
      <c r="K130" s="1428"/>
      <c r="L130" s="1436"/>
      <c r="M130" s="1563"/>
      <c r="N130" s="1429"/>
      <c r="O130" s="1454"/>
      <c r="P130" s="1475"/>
    </row>
    <row r="131" spans="1:16" ht="28.5" customHeight="1" x14ac:dyDescent="0.25">
      <c r="B131" s="497" t="s">
        <v>417</v>
      </c>
      <c r="C131" s="1545" t="s">
        <v>579</v>
      </c>
      <c r="D131" s="1428"/>
      <c r="E131" s="1428"/>
      <c r="F131" s="1436"/>
      <c r="G131" s="1528" t="s">
        <v>155</v>
      </c>
      <c r="H131" s="1428"/>
      <c r="I131" s="1436"/>
      <c r="J131" s="1528" t="s">
        <v>155</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86</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86</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1276</v>
      </c>
      <c r="H136" s="1428"/>
      <c r="I136" s="1436"/>
      <c r="J136" s="1528" t="s">
        <v>86</v>
      </c>
      <c r="K136" s="1428"/>
      <c r="L136" s="1436"/>
      <c r="M136" s="1574"/>
      <c r="N136" s="1429"/>
      <c r="O136" s="1454"/>
      <c r="P136" s="1475"/>
    </row>
    <row r="137" spans="1:16" ht="42.75" customHeight="1" thickBot="1" x14ac:dyDescent="0.3">
      <c r="B137" s="615" t="s">
        <v>548</v>
      </c>
      <c r="C137" s="1575" t="s">
        <v>581</v>
      </c>
      <c r="D137" s="1424"/>
      <c r="E137" s="1424"/>
      <c r="F137" s="492" t="s">
        <v>582</v>
      </c>
      <c r="G137" s="1576" t="s">
        <v>86</v>
      </c>
      <c r="H137" s="1424"/>
      <c r="I137" s="1425"/>
      <c r="J137" s="1576" t="s">
        <v>86</v>
      </c>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3266</v>
      </c>
      <c r="P139" s="1573" t="s">
        <v>1278</v>
      </c>
    </row>
    <row r="140" spans="1:16" ht="19.5" customHeight="1" x14ac:dyDescent="0.25">
      <c r="A140" s="360"/>
      <c r="B140" s="496" t="s">
        <v>395</v>
      </c>
      <c r="C140" s="1461" t="s">
        <v>188</v>
      </c>
      <c r="D140" s="1428"/>
      <c r="E140" s="1436"/>
      <c r="F140" s="14" t="s">
        <v>55</v>
      </c>
      <c r="G140" s="1795" t="s">
        <v>4192</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1795" t="s">
        <v>4192</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55</v>
      </c>
      <c r="G142" s="1795" t="s">
        <v>4192</v>
      </c>
      <c r="H142" s="1428"/>
      <c r="I142" s="1428"/>
      <c r="J142" s="1428"/>
      <c r="K142" s="1436"/>
      <c r="L142" s="1567" t="s">
        <v>55</v>
      </c>
      <c r="M142" s="1428"/>
      <c r="N142" s="1429"/>
      <c r="O142" s="1475"/>
      <c r="P142" s="1475"/>
    </row>
    <row r="143" spans="1:16" ht="19.5" customHeight="1" x14ac:dyDescent="0.25">
      <c r="A143" s="360"/>
      <c r="B143" s="496" t="s">
        <v>406</v>
      </c>
      <c r="C143" s="1461" t="s">
        <v>191</v>
      </c>
      <c r="D143" s="1428"/>
      <c r="E143" s="1436"/>
      <c r="F143" s="14" t="s">
        <v>55</v>
      </c>
      <c r="G143" s="1795" t="s">
        <v>4192</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617" t="s">
        <v>55</v>
      </c>
      <c r="G144" s="1795" t="s">
        <v>4192</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617" t="s">
        <v>58</v>
      </c>
      <c r="G145" s="1566" t="s">
        <v>86</v>
      </c>
      <c r="H145" s="1428"/>
      <c r="I145" s="1428"/>
      <c r="J145" s="1428"/>
      <c r="K145" s="1436"/>
      <c r="L145" s="1567" t="s">
        <v>86</v>
      </c>
      <c r="M145" s="1428"/>
      <c r="N145" s="1429"/>
      <c r="O145" s="1475"/>
      <c r="P145" s="1475"/>
    </row>
    <row r="146" spans="1:16" ht="19.5" customHeight="1" x14ac:dyDescent="0.25">
      <c r="A146" s="360"/>
      <c r="B146" s="498" t="s">
        <v>414</v>
      </c>
      <c r="C146" s="1461" t="s">
        <v>194</v>
      </c>
      <c r="D146" s="1428"/>
      <c r="E146" s="1436"/>
      <c r="F146" s="617" t="s">
        <v>58</v>
      </c>
      <c r="G146" s="1566" t="s">
        <v>86</v>
      </c>
      <c r="H146" s="1428"/>
      <c r="I146" s="1428"/>
      <c r="J146" s="1428"/>
      <c r="K146" s="1436"/>
      <c r="L146" s="1567" t="s">
        <v>86</v>
      </c>
      <c r="M146" s="1428"/>
      <c r="N146" s="1429"/>
      <c r="O146" s="1475"/>
      <c r="P146" s="1475"/>
    </row>
    <row r="147" spans="1:16" ht="19.5" customHeight="1" x14ac:dyDescent="0.25">
      <c r="A147" s="360"/>
      <c r="B147" s="498" t="s">
        <v>417</v>
      </c>
      <c r="C147" s="1461" t="s">
        <v>195</v>
      </c>
      <c r="D147" s="1428"/>
      <c r="E147" s="1436"/>
      <c r="F147" s="617" t="s">
        <v>58</v>
      </c>
      <c r="G147" s="1566" t="s">
        <v>86</v>
      </c>
      <c r="H147" s="1428"/>
      <c r="I147" s="1428"/>
      <c r="J147" s="1428"/>
      <c r="K147" s="1436"/>
      <c r="L147" s="1567" t="s">
        <v>86</v>
      </c>
      <c r="M147" s="1428"/>
      <c r="N147" s="1429"/>
      <c r="O147" s="1475"/>
      <c r="P147" s="1475"/>
    </row>
    <row r="148" spans="1:16" ht="19.5" customHeight="1" x14ac:dyDescent="0.25">
      <c r="A148" s="360"/>
      <c r="B148" s="498" t="s">
        <v>419</v>
      </c>
      <c r="C148" s="1461" t="s">
        <v>196</v>
      </c>
      <c r="D148" s="1428"/>
      <c r="E148" s="1436"/>
      <c r="F148" s="617" t="s">
        <v>58</v>
      </c>
      <c r="G148" s="1566" t="s">
        <v>86</v>
      </c>
      <c r="H148" s="1428"/>
      <c r="I148" s="1428"/>
      <c r="J148" s="1428"/>
      <c r="K148" s="1436"/>
      <c r="L148" s="1567" t="s">
        <v>86</v>
      </c>
      <c r="M148" s="1428"/>
      <c r="N148" s="1429"/>
      <c r="O148" s="1475"/>
      <c r="P148" s="1475"/>
    </row>
    <row r="149" spans="1:16" ht="19.5" customHeight="1" x14ac:dyDescent="0.25">
      <c r="A149" s="360"/>
      <c r="B149" s="498" t="s">
        <v>540</v>
      </c>
      <c r="C149" s="1461" t="s">
        <v>197</v>
      </c>
      <c r="D149" s="1428"/>
      <c r="E149" s="1436"/>
      <c r="F149" s="617" t="s">
        <v>58</v>
      </c>
      <c r="G149" s="1566" t="s">
        <v>86</v>
      </c>
      <c r="H149" s="1428"/>
      <c r="I149" s="1428"/>
      <c r="J149" s="1428"/>
      <c r="K149" s="1436"/>
      <c r="L149" s="1567" t="s">
        <v>86</v>
      </c>
      <c r="M149" s="1428"/>
      <c r="N149" s="1429"/>
      <c r="O149" s="1475"/>
      <c r="P149" s="1475"/>
    </row>
    <row r="150" spans="1:16" ht="19.5" customHeight="1" x14ac:dyDescent="0.25">
      <c r="A150" s="360"/>
      <c r="B150" s="497" t="s">
        <v>542</v>
      </c>
      <c r="C150" s="1461" t="s">
        <v>198</v>
      </c>
      <c r="D150" s="1428"/>
      <c r="E150" s="1436"/>
      <c r="F150" s="617" t="s">
        <v>58</v>
      </c>
      <c r="G150" s="1566" t="s">
        <v>86</v>
      </c>
      <c r="H150" s="1428"/>
      <c r="I150" s="1428"/>
      <c r="J150" s="1428"/>
      <c r="K150" s="1436"/>
      <c r="L150" s="1567" t="s">
        <v>86</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t="s">
        <v>4193</v>
      </c>
    </row>
    <row r="152" spans="1:16" ht="18.75" customHeight="1" x14ac:dyDescent="0.25">
      <c r="A152" s="360"/>
      <c r="B152" s="496" t="s">
        <v>395</v>
      </c>
      <c r="C152" s="1461" t="s">
        <v>188</v>
      </c>
      <c r="D152" s="1428"/>
      <c r="E152" s="1436"/>
      <c r="F152" s="1" t="s">
        <v>55</v>
      </c>
      <c r="G152" s="1794" t="s">
        <v>4194</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794" t="s">
        <v>4194</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794" t="s">
        <v>4194</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794" t="s">
        <v>4194</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794" t="s">
        <v>4194</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58</v>
      </c>
      <c r="G157" s="1557" t="s">
        <v>86</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58</v>
      </c>
      <c r="G158" s="1557" t="s">
        <v>86</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58</v>
      </c>
      <c r="G159" s="1557" t="s">
        <v>86</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58</v>
      </c>
      <c r="G160" s="1557" t="s">
        <v>86</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58</v>
      </c>
      <c r="G161" s="1557" t="s">
        <v>86</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58</v>
      </c>
      <c r="G162" s="1557" t="s">
        <v>86</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4195</v>
      </c>
      <c r="P163" s="1565" t="s">
        <v>3266</v>
      </c>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4193</v>
      </c>
      <c r="P175" s="1500"/>
    </row>
    <row r="176" spans="1:16" ht="21" customHeight="1" x14ac:dyDescent="0.25">
      <c r="A176" s="360"/>
      <c r="B176" s="499" t="s">
        <v>395</v>
      </c>
      <c r="C176" s="1461" t="s">
        <v>188</v>
      </c>
      <c r="D176" s="1428"/>
      <c r="E176" s="1436"/>
      <c r="F176" s="1" t="s">
        <v>58</v>
      </c>
      <c r="G176" s="1557" t="s">
        <v>86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c r="M187" s="1495"/>
      <c r="N187" s="1452"/>
      <c r="O187" s="1470" t="s">
        <v>3337</v>
      </c>
      <c r="P187" s="1497" t="s">
        <v>2745</v>
      </c>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28" t="s">
        <v>86</v>
      </c>
      <c r="I193" s="1428"/>
      <c r="J193" s="1436"/>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1762</v>
      </c>
      <c r="P194" s="1470"/>
    </row>
    <row r="195" spans="2:16" ht="21.75" customHeight="1" x14ac:dyDescent="0.25">
      <c r="B195" s="419" t="s">
        <v>395</v>
      </c>
      <c r="C195" s="1461" t="s">
        <v>606</v>
      </c>
      <c r="D195" s="1428"/>
      <c r="E195" s="1428"/>
      <c r="F195" s="1428"/>
      <c r="G195" s="1436"/>
      <c r="H195" s="1462" t="s">
        <v>55</v>
      </c>
      <c r="I195" s="1428"/>
      <c r="J195" s="1436"/>
      <c r="K195" s="1514" t="s">
        <v>446</v>
      </c>
      <c r="L195" s="1567" t="s">
        <v>4196</v>
      </c>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55</v>
      </c>
      <c r="I197" s="1428"/>
      <c r="J197" s="1436"/>
      <c r="K197" s="1490"/>
      <c r="L197" s="1478"/>
      <c r="M197" s="1496"/>
      <c r="N197" s="1454"/>
      <c r="O197" s="1475"/>
      <c r="P197" s="1475"/>
    </row>
    <row r="198" spans="2:16" ht="37.5" customHeight="1" x14ac:dyDescent="0.25">
      <c r="B198" s="77"/>
      <c r="C198" s="1461" t="s">
        <v>609</v>
      </c>
      <c r="D198" s="1428"/>
      <c r="E198" s="1436"/>
      <c r="F198" s="2398" t="s">
        <v>4197</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1275</v>
      </c>
      <c r="P199" s="1470"/>
    </row>
    <row r="200" spans="2:16" ht="38.25" customHeight="1" x14ac:dyDescent="0.25">
      <c r="B200" s="503"/>
      <c r="C200" s="1461" t="s">
        <v>611</v>
      </c>
      <c r="D200" s="1428"/>
      <c r="E200" s="1436"/>
      <c r="F200" s="1552" t="s">
        <v>3565</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55</v>
      </c>
      <c r="I201" s="1428"/>
      <c r="J201" s="1436"/>
      <c r="K201" s="1490"/>
      <c r="L201" s="1478"/>
      <c r="M201" s="1496"/>
      <c r="N201" s="1454"/>
      <c r="O201" s="1554" t="s">
        <v>2748</v>
      </c>
      <c r="P201" s="1470"/>
    </row>
    <row r="202" spans="2:16" ht="78.75" customHeight="1" x14ac:dyDescent="0.25">
      <c r="B202" s="421" t="s">
        <v>395</v>
      </c>
      <c r="C202" s="1457" t="s">
        <v>614</v>
      </c>
      <c r="D202" s="1428"/>
      <c r="E202" s="1428"/>
      <c r="F202" s="1428"/>
      <c r="G202" s="1428"/>
      <c r="H202" s="1653" t="s">
        <v>4198</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t="s">
        <v>1765</v>
      </c>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58</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55</v>
      </c>
      <c r="L216" s="1490"/>
      <c r="M216" s="1478"/>
      <c r="N216" s="1496"/>
      <c r="O216" s="1475"/>
      <c r="P216" s="1475"/>
    </row>
    <row r="217" spans="2:16" ht="72" customHeight="1" x14ac:dyDescent="0.25">
      <c r="B217" s="506"/>
      <c r="C217" s="1461" t="s">
        <v>628</v>
      </c>
      <c r="D217" s="1428"/>
      <c r="E217" s="1436"/>
      <c r="F217" s="1826" t="s">
        <v>4199</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844">
        <v>42277</v>
      </c>
      <c r="L218" s="1490"/>
      <c r="M218" s="1478"/>
      <c r="N218" s="1496"/>
      <c r="O218" s="1475"/>
      <c r="P218" s="1475"/>
    </row>
    <row r="219" spans="2:16" ht="23.25" customHeight="1" x14ac:dyDescent="0.25">
      <c r="B219" s="507" t="s">
        <v>631</v>
      </c>
      <c r="C219" s="1461" t="s">
        <v>632</v>
      </c>
      <c r="D219" s="1428"/>
      <c r="E219" s="1436"/>
      <c r="F219" s="1492" t="s">
        <v>4200</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1290</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1292</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229</v>
      </c>
      <c r="H227" s="508" t="s">
        <v>446</v>
      </c>
      <c r="I227" s="1536"/>
      <c r="J227" s="1428"/>
      <c r="K227" s="1428"/>
      <c r="L227" s="1428"/>
      <c r="M227" s="1428"/>
      <c r="N227" s="1429"/>
      <c r="O227" s="500" t="s">
        <v>4201</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2759</v>
      </c>
      <c r="P228" s="1470" t="s">
        <v>3344</v>
      </c>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55</v>
      </c>
      <c r="G230" s="518" t="s">
        <v>446</v>
      </c>
      <c r="H230" s="239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86</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t="s">
        <v>4202</v>
      </c>
      <c r="I236" s="1448"/>
      <c r="J236" s="1448"/>
      <c r="K236" s="1448"/>
      <c r="L236" s="1448"/>
      <c r="M236" s="1448"/>
      <c r="N236" s="1466"/>
      <c r="O236" s="1506" t="s">
        <v>3287</v>
      </c>
      <c r="P236" s="1500"/>
    </row>
    <row r="237" spans="1:16" ht="30" customHeight="1" x14ac:dyDescent="0.25">
      <c r="B237" s="504" t="s">
        <v>395</v>
      </c>
      <c r="C237" s="1461" t="s">
        <v>655</v>
      </c>
      <c r="D237" s="1428"/>
      <c r="E237" s="1436"/>
      <c r="F237" s="14" t="s">
        <v>58</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58</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58</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58</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1295</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222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4158</v>
      </c>
      <c r="G250" s="1436"/>
      <c r="H250" s="518" t="s">
        <v>446</v>
      </c>
      <c r="I250" s="1775" t="s">
        <v>4203</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0</v>
      </c>
      <c r="I254" s="527">
        <v>4</v>
      </c>
      <c r="J254" s="623">
        <v>0</v>
      </c>
      <c r="K254" s="526">
        <v>14</v>
      </c>
      <c r="L254" s="526">
        <v>461</v>
      </c>
      <c r="M254" s="624">
        <v>3.0368763557483729E-2</v>
      </c>
      <c r="N254" s="2396" t="s">
        <v>4204</v>
      </c>
      <c r="O254" s="1471"/>
      <c r="P254" s="1475"/>
    </row>
    <row r="255" spans="2:16" ht="20.25" customHeight="1" x14ac:dyDescent="0.25">
      <c r="B255" s="498" t="s">
        <v>509</v>
      </c>
      <c r="C255" s="1519" t="s">
        <v>682</v>
      </c>
      <c r="D255" s="1428"/>
      <c r="E255" s="1428"/>
      <c r="F255" s="1428"/>
      <c r="G255" s="1436"/>
      <c r="H255" s="529" t="s">
        <v>2770</v>
      </c>
      <c r="I255" s="530" t="s">
        <v>2770</v>
      </c>
      <c r="J255" s="880" t="s">
        <v>93</v>
      </c>
      <c r="K255" s="529" t="s">
        <v>2770</v>
      </c>
      <c r="L255" s="530" t="s">
        <v>2770</v>
      </c>
      <c r="M255" s="880" t="s">
        <v>93</v>
      </c>
      <c r="N255" s="1912"/>
      <c r="O255" s="1470" t="s">
        <v>1301</v>
      </c>
      <c r="P255" s="1470"/>
    </row>
    <row r="256" spans="2:16" ht="36" customHeight="1" x14ac:dyDescent="0.25">
      <c r="B256" s="498" t="s">
        <v>511</v>
      </c>
      <c r="C256" s="1519" t="s">
        <v>683</v>
      </c>
      <c r="D256" s="1428"/>
      <c r="E256" s="1436"/>
      <c r="F256" s="1522"/>
      <c r="G256" s="1436"/>
      <c r="H256" s="529" t="s">
        <v>4205</v>
      </c>
      <c r="I256" s="530" t="s">
        <v>2770</v>
      </c>
      <c r="J256" s="880" t="s">
        <v>93</v>
      </c>
      <c r="K256" s="529" t="s">
        <v>2770</v>
      </c>
      <c r="L256" s="530" t="s">
        <v>2770</v>
      </c>
      <c r="M256" s="880" t="s">
        <v>93</v>
      </c>
      <c r="N256" s="1912"/>
      <c r="O256" s="1475"/>
      <c r="P256" s="1475"/>
    </row>
    <row r="257" spans="2:16" ht="18" customHeight="1" x14ac:dyDescent="0.25">
      <c r="B257" s="535" t="s">
        <v>402</v>
      </c>
      <c r="C257" s="1523" t="s">
        <v>684</v>
      </c>
      <c r="D257" s="1428"/>
      <c r="E257" s="1428"/>
      <c r="F257" s="1428"/>
      <c r="G257" s="1436"/>
      <c r="H257" s="526">
        <v>0</v>
      </c>
      <c r="I257" s="527">
        <v>4</v>
      </c>
      <c r="J257" s="623">
        <v>0</v>
      </c>
      <c r="K257" s="526">
        <v>6</v>
      </c>
      <c r="L257" s="526">
        <v>411</v>
      </c>
      <c r="M257" s="624">
        <v>1.4598540145985399E-2</v>
      </c>
      <c r="N257" s="1914"/>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9" t="s">
        <v>2770</v>
      </c>
      <c r="I259" s="530" t="s">
        <v>2770</v>
      </c>
      <c r="J259" s="880" t="s">
        <v>93</v>
      </c>
      <c r="K259" s="529" t="s">
        <v>2770</v>
      </c>
      <c r="L259" s="530" t="s">
        <v>2770</v>
      </c>
      <c r="M259" s="880" t="s">
        <v>93</v>
      </c>
      <c r="N259" s="629"/>
      <c r="O259" s="1475"/>
      <c r="P259" s="1475"/>
    </row>
    <row r="260" spans="2:16" ht="20.25" customHeight="1" x14ac:dyDescent="0.25">
      <c r="B260" s="497" t="s">
        <v>509</v>
      </c>
      <c r="C260" s="1520" t="s">
        <v>687</v>
      </c>
      <c r="D260" s="1428"/>
      <c r="E260" s="1428"/>
      <c r="F260" s="1428"/>
      <c r="G260" s="537"/>
      <c r="H260" s="526">
        <v>0</v>
      </c>
      <c r="I260" s="527">
        <v>4</v>
      </c>
      <c r="J260" s="623">
        <v>0</v>
      </c>
      <c r="K260" s="526">
        <v>10</v>
      </c>
      <c r="L260" s="526">
        <v>458</v>
      </c>
      <c r="M260" s="624">
        <v>2.1834061135371181E-2</v>
      </c>
      <c r="N260" s="629"/>
      <c r="O260" s="1475"/>
      <c r="P260" s="1475"/>
    </row>
    <row r="261" spans="2:16" ht="20.25" customHeight="1" x14ac:dyDescent="0.25">
      <c r="B261" s="497" t="s">
        <v>511</v>
      </c>
      <c r="C261" s="1519" t="s">
        <v>688</v>
      </c>
      <c r="D261" s="1428"/>
      <c r="E261" s="1428"/>
      <c r="F261" s="1428"/>
      <c r="G261" s="1436"/>
      <c r="H261" s="529" t="s">
        <v>2770</v>
      </c>
      <c r="I261" s="530" t="s">
        <v>2770</v>
      </c>
      <c r="J261" s="880" t="s">
        <v>93</v>
      </c>
      <c r="K261" s="529" t="s">
        <v>2770</v>
      </c>
      <c r="L261" s="530" t="s">
        <v>2770</v>
      </c>
      <c r="M261" s="880"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0</v>
      </c>
      <c r="I263" s="527">
        <v>4</v>
      </c>
      <c r="J263" s="623">
        <v>0</v>
      </c>
      <c r="K263" s="526">
        <v>8</v>
      </c>
      <c r="L263" s="526">
        <v>486</v>
      </c>
      <c r="M263" s="624">
        <v>1.646090534979424E-2</v>
      </c>
      <c r="N263" s="631"/>
      <c r="O263" s="1475"/>
      <c r="P263" s="1475"/>
    </row>
    <row r="264" spans="2:16" ht="20.25" customHeight="1" x14ac:dyDescent="0.25">
      <c r="B264" s="497" t="s">
        <v>509</v>
      </c>
      <c r="C264" s="1519" t="s">
        <v>691</v>
      </c>
      <c r="D264" s="1428"/>
      <c r="E264" s="1428"/>
      <c r="F264" s="1428"/>
      <c r="G264" s="1436"/>
      <c r="H264" s="526">
        <v>0</v>
      </c>
      <c r="I264" s="527">
        <v>4</v>
      </c>
      <c r="J264" s="623">
        <v>0</v>
      </c>
      <c r="K264" s="526">
        <v>13</v>
      </c>
      <c r="L264" s="526">
        <v>452</v>
      </c>
      <c r="M264" s="624">
        <v>2.8761061946902651E-2</v>
      </c>
      <c r="N264" s="629"/>
      <c r="O264" s="1475"/>
      <c r="P264" s="1475"/>
    </row>
    <row r="265" spans="2:16" ht="20.25" customHeight="1" x14ac:dyDescent="0.25">
      <c r="B265" s="535" t="s">
        <v>409</v>
      </c>
      <c r="C265" s="1508" t="s">
        <v>692</v>
      </c>
      <c r="D265" s="1428"/>
      <c r="E265" s="1428"/>
      <c r="F265" s="1428"/>
      <c r="G265" s="1428"/>
      <c r="H265" s="526">
        <v>0</v>
      </c>
      <c r="I265" s="527">
        <v>4</v>
      </c>
      <c r="J265" s="623">
        <v>0</v>
      </c>
      <c r="K265" s="526">
        <v>9</v>
      </c>
      <c r="L265" s="526">
        <v>378</v>
      </c>
      <c r="M265" s="624">
        <v>2.3809523809523812E-2</v>
      </c>
      <c r="N265" s="632"/>
      <c r="O265" s="1475"/>
      <c r="P265" s="1475"/>
    </row>
    <row r="266" spans="2:16" ht="20.25" customHeight="1" x14ac:dyDescent="0.25">
      <c r="B266" s="535" t="s">
        <v>411</v>
      </c>
      <c r="C266" s="1508" t="s">
        <v>621</v>
      </c>
      <c r="D266" s="1428"/>
      <c r="E266" s="1428"/>
      <c r="F266" s="1428"/>
      <c r="G266" s="1428"/>
      <c r="H266" s="529" t="s">
        <v>2770</v>
      </c>
      <c r="I266" s="530" t="s">
        <v>2770</v>
      </c>
      <c r="J266" s="880" t="s">
        <v>93</v>
      </c>
      <c r="K266" s="529" t="s">
        <v>2770</v>
      </c>
      <c r="L266" s="530" t="s">
        <v>2770</v>
      </c>
      <c r="M266" s="880" t="s">
        <v>93</v>
      </c>
      <c r="N266" s="632"/>
      <c r="O266" s="1475"/>
      <c r="P266" s="1475"/>
    </row>
    <row r="267" spans="2:16" ht="20.25" customHeight="1" x14ac:dyDescent="0.25">
      <c r="B267" s="535" t="s">
        <v>414</v>
      </c>
      <c r="C267" s="1508" t="s">
        <v>121</v>
      </c>
      <c r="D267" s="1428"/>
      <c r="E267" s="1428"/>
      <c r="F267" s="1428"/>
      <c r="G267" s="1428"/>
      <c r="H267" s="526">
        <v>0</v>
      </c>
      <c r="I267" s="527">
        <v>4</v>
      </c>
      <c r="J267" s="623">
        <v>0</v>
      </c>
      <c r="K267" s="526">
        <v>11</v>
      </c>
      <c r="L267" s="526">
        <v>522</v>
      </c>
      <c r="M267" s="624">
        <v>2.1072796934865901E-2</v>
      </c>
      <c r="N267" s="632"/>
      <c r="O267" s="1475"/>
      <c r="P267" s="1475"/>
    </row>
    <row r="268" spans="2:16" ht="20.25" customHeight="1" x14ac:dyDescent="0.25">
      <c r="B268" s="535" t="s">
        <v>417</v>
      </c>
      <c r="C268" s="1508" t="s">
        <v>122</v>
      </c>
      <c r="D268" s="1428"/>
      <c r="E268" s="1428"/>
      <c r="F268" s="1428"/>
      <c r="G268" s="1428"/>
      <c r="H268" s="526">
        <v>0</v>
      </c>
      <c r="I268" s="527">
        <v>4</v>
      </c>
      <c r="J268" s="623">
        <v>0</v>
      </c>
      <c r="K268" s="526">
        <v>4</v>
      </c>
      <c r="L268" s="526">
        <v>211</v>
      </c>
      <c r="M268" s="624">
        <v>1.8957345971563979E-2</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9" t="s">
        <v>2770</v>
      </c>
      <c r="I270" s="530" t="s">
        <v>2770</v>
      </c>
      <c r="J270" s="880" t="s">
        <v>93</v>
      </c>
      <c r="K270" s="529" t="s">
        <v>2770</v>
      </c>
      <c r="L270" s="530" t="s">
        <v>2770</v>
      </c>
      <c r="M270" s="880" t="s">
        <v>93</v>
      </c>
      <c r="N270" s="631"/>
      <c r="O270" s="1475"/>
      <c r="P270" s="1475"/>
    </row>
    <row r="271" spans="2:16" ht="20.25" customHeight="1" x14ac:dyDescent="0.25">
      <c r="B271" s="497" t="s">
        <v>509</v>
      </c>
      <c r="C271" s="1517" t="s">
        <v>695</v>
      </c>
      <c r="D271" s="1428"/>
      <c r="E271" s="1428"/>
      <c r="F271" s="1428"/>
      <c r="G271" s="1436"/>
      <c r="H271" s="529" t="s">
        <v>2770</v>
      </c>
      <c r="I271" s="530" t="s">
        <v>2770</v>
      </c>
      <c r="J271" s="880" t="s">
        <v>93</v>
      </c>
      <c r="K271" s="529" t="s">
        <v>2770</v>
      </c>
      <c r="L271" s="530" t="s">
        <v>2770</v>
      </c>
      <c r="M271" s="880" t="s">
        <v>93</v>
      </c>
      <c r="N271" s="629"/>
      <c r="O271" s="1475"/>
      <c r="P271" s="1475"/>
    </row>
    <row r="272" spans="2:16" ht="18" customHeight="1" x14ac:dyDescent="0.25">
      <c r="B272" s="535" t="s">
        <v>540</v>
      </c>
      <c r="C272" s="1508" t="s">
        <v>547</v>
      </c>
      <c r="D272" s="1428"/>
      <c r="E272" s="1428"/>
      <c r="F272" s="1428"/>
      <c r="G272" s="1428"/>
      <c r="H272" s="529" t="s">
        <v>2770</v>
      </c>
      <c r="I272" s="530" t="s">
        <v>2770</v>
      </c>
      <c r="J272" s="880" t="s">
        <v>93</v>
      </c>
      <c r="K272" s="526">
        <v>2</v>
      </c>
      <c r="L272" s="526">
        <v>345</v>
      </c>
      <c r="M272" s="624">
        <v>5.7971014492753624E-3</v>
      </c>
      <c r="N272" s="632"/>
      <c r="O272" s="1475"/>
      <c r="P272" s="1475"/>
    </row>
    <row r="273" spans="2:16" ht="43.5" customHeight="1" x14ac:dyDescent="0.25">
      <c r="B273" s="421" t="s">
        <v>542</v>
      </c>
      <c r="C273" s="1461" t="s">
        <v>696</v>
      </c>
      <c r="D273" s="1428"/>
      <c r="E273" s="1428"/>
      <c r="F273" s="1428"/>
      <c r="G273" s="1436"/>
      <c r="H273" s="540">
        <v>0</v>
      </c>
      <c r="I273" s="540">
        <v>32</v>
      </c>
      <c r="J273" s="627">
        <v>0</v>
      </c>
      <c r="K273" s="540">
        <v>77</v>
      </c>
      <c r="L273" s="540">
        <v>3724</v>
      </c>
      <c r="M273" s="628">
        <v>2.0676691729323311E-2</v>
      </c>
      <c r="N273" s="632"/>
      <c r="O273" s="1471"/>
      <c r="P273" s="1471"/>
    </row>
    <row r="274" spans="2:16" ht="76.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t="s">
        <v>4206</v>
      </c>
      <c r="M276" s="1495"/>
      <c r="N276" s="1452"/>
      <c r="O276" s="502" t="s">
        <v>2745</v>
      </c>
      <c r="P276" s="378"/>
    </row>
    <row r="277" spans="2:16" ht="34.5" customHeight="1" x14ac:dyDescent="0.25">
      <c r="B277" s="519" t="s">
        <v>702</v>
      </c>
      <c r="C277" s="1461" t="s">
        <v>703</v>
      </c>
      <c r="D277" s="1428"/>
      <c r="E277" s="1428"/>
      <c r="F277" s="1428"/>
      <c r="G277" s="1436"/>
      <c r="H277" s="1462" t="s">
        <v>55</v>
      </c>
      <c r="I277" s="1428"/>
      <c r="J277" s="1436"/>
      <c r="K277" s="1514" t="s">
        <v>446</v>
      </c>
      <c r="L277" s="1513" t="s">
        <v>4206</v>
      </c>
      <c r="M277" s="1448"/>
      <c r="N277" s="1466"/>
      <c r="O277" s="1507" t="s">
        <v>2772</v>
      </c>
      <c r="P277" s="1470"/>
    </row>
    <row r="278" spans="2:16" ht="3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4207</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314</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58</v>
      </c>
      <c r="I282" s="1484"/>
      <c r="J282" s="1456"/>
      <c r="K282" s="1504" t="s">
        <v>446</v>
      </c>
      <c r="L282" s="1505"/>
      <c r="M282" s="1448"/>
      <c r="N282" s="1466"/>
      <c r="O282" s="1506" t="s">
        <v>2776</v>
      </c>
      <c r="P282" s="1506"/>
    </row>
    <row r="283" spans="2:16" ht="46.5" customHeight="1" x14ac:dyDescent="0.25">
      <c r="B283" s="77" t="s">
        <v>712</v>
      </c>
      <c r="C283" s="1461" t="s">
        <v>713</v>
      </c>
      <c r="D283" s="1428"/>
      <c r="E283" s="1428"/>
      <c r="F283" s="1428"/>
      <c r="G283" s="1436"/>
      <c r="H283" s="1462" t="s">
        <v>2777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320</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55</v>
      </c>
      <c r="I286" s="1448"/>
      <c r="J286" s="1445"/>
      <c r="K286" s="1490"/>
      <c r="L286" s="1478"/>
      <c r="M286" s="1496"/>
      <c r="N286" s="1454"/>
      <c r="O286" s="1500" t="s">
        <v>2772</v>
      </c>
      <c r="P286" s="1500"/>
    </row>
    <row r="287" spans="2:16" ht="32.25" customHeight="1" thickBot="1" x14ac:dyDescent="0.3">
      <c r="B287" s="452" t="s">
        <v>395</v>
      </c>
      <c r="C287" s="1423" t="s">
        <v>719</v>
      </c>
      <c r="D287" s="1424"/>
      <c r="E287" s="1424"/>
      <c r="F287" s="1424"/>
      <c r="G287" s="1425"/>
      <c r="H287" s="1501" t="s">
        <v>330</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2394" t="s">
        <v>4208</v>
      </c>
      <c r="M289" s="1495"/>
      <c r="N289" s="1452"/>
      <c r="O289" s="1497" t="s">
        <v>2779</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3565</v>
      </c>
      <c r="I293" s="1428"/>
      <c r="J293" s="1436"/>
      <c r="K293" s="1489" t="s">
        <v>446</v>
      </c>
      <c r="L293" s="2395" t="s">
        <v>4209</v>
      </c>
      <c r="M293" s="1448"/>
      <c r="N293" s="1466"/>
      <c r="O293" s="1475"/>
      <c r="P293" s="1475"/>
    </row>
    <row r="294" spans="1:16" ht="31.5" customHeight="1" x14ac:dyDescent="0.25">
      <c r="B294" s="421" t="s">
        <v>402</v>
      </c>
      <c r="C294" s="1459" t="s">
        <v>728</v>
      </c>
      <c r="D294" s="1448"/>
      <c r="E294" s="1448"/>
      <c r="F294" s="1448"/>
      <c r="G294" s="1445"/>
      <c r="H294" s="1499" t="s">
        <v>55</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2745</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798" t="s">
        <v>4210</v>
      </c>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335</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4211</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335</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4212</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335</v>
      </c>
      <c r="K309" s="1436"/>
      <c r="L309" s="1478"/>
      <c r="M309" s="1478"/>
      <c r="N309" s="1454"/>
      <c r="O309" s="1475"/>
      <c r="P309" s="1475"/>
    </row>
    <row r="310" spans="1:16" ht="30.95" customHeight="1" x14ac:dyDescent="0.25">
      <c r="A310" s="360"/>
      <c r="B310" s="419"/>
      <c r="C310" s="549" t="s">
        <v>511</v>
      </c>
      <c r="D310" s="1457" t="s">
        <v>735</v>
      </c>
      <c r="E310" s="1428"/>
      <c r="F310" s="1428"/>
      <c r="G310" s="1428"/>
      <c r="H310" s="1474" t="s">
        <v>4213</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336</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4214</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346</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336</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4215</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335</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4216</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346</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335</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4217</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346</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336</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2132</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t="s">
        <v>86</v>
      </c>
      <c r="K337" s="1428"/>
      <c r="L337" s="1428"/>
      <c r="M337" s="1428"/>
      <c r="N337" s="1429"/>
      <c r="O337" s="378" t="s">
        <v>1791</v>
      </c>
      <c r="P337" s="378"/>
    </row>
    <row r="338" spans="1:16" ht="87.75" customHeight="1" x14ac:dyDescent="0.25">
      <c r="A338" s="360"/>
      <c r="B338" s="550" t="s">
        <v>749</v>
      </c>
      <c r="C338" s="1459" t="s">
        <v>750</v>
      </c>
      <c r="D338" s="1448"/>
      <c r="E338" s="1448"/>
      <c r="F338" s="1448"/>
      <c r="G338" s="1445"/>
      <c r="H338" s="12" t="s">
        <v>55</v>
      </c>
      <c r="I338" s="547" t="s">
        <v>446</v>
      </c>
      <c r="J338" s="1923" t="s">
        <v>4218</v>
      </c>
      <c r="K338" s="1428"/>
      <c r="L338" s="1428"/>
      <c r="M338" s="1428"/>
      <c r="N338" s="1429"/>
      <c r="O338" s="1470" t="s">
        <v>2789</v>
      </c>
      <c r="P338" s="1470"/>
    </row>
    <row r="339" spans="1:16" ht="65.25" customHeight="1" x14ac:dyDescent="0.25">
      <c r="A339" s="360"/>
      <c r="B339" s="419" t="s">
        <v>395</v>
      </c>
      <c r="C339" s="1459" t="s">
        <v>751</v>
      </c>
      <c r="D339" s="1448"/>
      <c r="E339" s="1448"/>
      <c r="F339" s="1448"/>
      <c r="G339" s="1445"/>
      <c r="H339" s="1462" t="s">
        <v>4219</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357</v>
      </c>
      <c r="I340" s="1436"/>
      <c r="J340" s="1463" t="s">
        <v>446</v>
      </c>
      <c r="K340" s="1465"/>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2854</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58.5" customHeight="1" x14ac:dyDescent="0.25">
      <c r="A345" s="360"/>
      <c r="B345" s="553" t="s">
        <v>758</v>
      </c>
      <c r="C345" s="1461" t="s">
        <v>759</v>
      </c>
      <c r="D345" s="1428"/>
      <c r="E345" s="1428"/>
      <c r="F345" s="1428"/>
      <c r="G345" s="1436"/>
      <c r="H345" s="1462" t="s">
        <v>2770</v>
      </c>
      <c r="I345" s="1436"/>
      <c r="J345" s="547" t="s">
        <v>446</v>
      </c>
      <c r="K345" s="2392" t="s">
        <v>4220</v>
      </c>
      <c r="L345" s="1428"/>
      <c r="M345" s="1428"/>
      <c r="N345" s="1429"/>
      <c r="O345" s="1453"/>
      <c r="P345" s="1454"/>
    </row>
    <row r="346" spans="1:16" ht="50.2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60.75" customHeight="1" x14ac:dyDescent="0.25">
      <c r="A347" s="360"/>
      <c r="B347" s="553" t="s">
        <v>762</v>
      </c>
      <c r="C347" s="1461" t="s">
        <v>763</v>
      </c>
      <c r="D347" s="1428"/>
      <c r="E347" s="1428"/>
      <c r="F347" s="1428"/>
      <c r="G347" s="1436"/>
      <c r="H347" s="1503" t="s">
        <v>373</v>
      </c>
      <c r="I347" s="1456"/>
      <c r="J347" s="547" t="s">
        <v>446</v>
      </c>
      <c r="K347" s="2392" t="s">
        <v>4221</v>
      </c>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1312</v>
      </c>
      <c r="I349" s="1445"/>
      <c r="J349" s="547" t="s">
        <v>446</v>
      </c>
      <c r="K349" s="1691"/>
      <c r="L349" s="1428"/>
      <c r="M349" s="1428"/>
      <c r="N349" s="1429"/>
      <c r="O349" s="1453"/>
      <c r="P349" s="1454"/>
    </row>
    <row r="350" spans="1:16" ht="72.75" customHeight="1" x14ac:dyDescent="0.25">
      <c r="A350" s="360"/>
      <c r="B350" s="553" t="s">
        <v>768</v>
      </c>
      <c r="C350" s="1461" t="s">
        <v>769</v>
      </c>
      <c r="D350" s="1428"/>
      <c r="E350" s="1428"/>
      <c r="F350" s="1428"/>
      <c r="G350" s="1436"/>
      <c r="H350" s="1499" t="s">
        <v>2770</v>
      </c>
      <c r="I350" s="1445"/>
      <c r="J350" s="547" t="s">
        <v>446</v>
      </c>
      <c r="K350" s="2392" t="s">
        <v>4222</v>
      </c>
      <c r="L350" s="1428"/>
      <c r="M350" s="1428"/>
      <c r="N350" s="1429"/>
      <c r="O350" s="1453"/>
      <c r="P350" s="1454"/>
    </row>
    <row r="351" spans="1:16" ht="89.25" customHeight="1" thickBot="1" x14ac:dyDescent="0.3">
      <c r="A351" s="360"/>
      <c r="B351" s="550" t="s">
        <v>770</v>
      </c>
      <c r="C351" s="1645" t="s">
        <v>771</v>
      </c>
      <c r="D351" s="1424"/>
      <c r="E351" s="1424"/>
      <c r="F351" s="1424"/>
      <c r="G351" s="1424"/>
      <c r="H351" s="1462" t="s">
        <v>2770</v>
      </c>
      <c r="I351" s="1436"/>
      <c r="J351" s="555" t="s">
        <v>446</v>
      </c>
      <c r="K351" s="2393" t="s">
        <v>4223</v>
      </c>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N254:N257"/>
    <mergeCell ref="C255:G255"/>
    <mergeCell ref="O255:O257"/>
    <mergeCell ref="P255:P257"/>
    <mergeCell ref="C256:E256"/>
    <mergeCell ref="F256:G256"/>
    <mergeCell ref="C257:G257"/>
    <mergeCell ref="C258:N258"/>
    <mergeCell ref="O258:O273"/>
    <mergeCell ref="P258:P273"/>
    <mergeCell ref="C259:G259"/>
    <mergeCell ref="C260:F260"/>
    <mergeCell ref="C261:G261"/>
    <mergeCell ref="C262:N262"/>
    <mergeCell ref="C263:G263"/>
    <mergeCell ref="C264:G264"/>
    <mergeCell ref="C271:G271"/>
    <mergeCell ref="C272:G272"/>
    <mergeCell ref="C273:G273"/>
    <mergeCell ref="C274:G274"/>
    <mergeCell ref="H274:N274"/>
    <mergeCell ref="B275:P275"/>
    <mergeCell ref="C265:G265"/>
    <mergeCell ref="C266:G266"/>
    <mergeCell ref="C267:G267"/>
    <mergeCell ref="C268:G268"/>
    <mergeCell ref="C269:N269"/>
    <mergeCell ref="C270:G270"/>
    <mergeCell ref="L280:N280"/>
    <mergeCell ref="C281:G281"/>
    <mergeCell ref="C276:G276"/>
    <mergeCell ref="H276:J276"/>
    <mergeCell ref="L276:N276"/>
    <mergeCell ref="C277:G277"/>
    <mergeCell ref="H277:J277"/>
    <mergeCell ref="K277:K279"/>
    <mergeCell ref="L277:N279"/>
    <mergeCell ref="O282:O285"/>
    <mergeCell ref="P282:P285"/>
    <mergeCell ref="C283:G283"/>
    <mergeCell ref="H283:J283"/>
    <mergeCell ref="C284:G284"/>
    <mergeCell ref="H284:J284"/>
    <mergeCell ref="C285:G285"/>
    <mergeCell ref="H285:J285"/>
    <mergeCell ref="H281:J281"/>
    <mergeCell ref="L281:N281"/>
    <mergeCell ref="C282:G282"/>
    <mergeCell ref="H282:J282"/>
    <mergeCell ref="K282:K287"/>
    <mergeCell ref="L282:N287"/>
    <mergeCell ref="C286:G286"/>
    <mergeCell ref="H286:J286"/>
    <mergeCell ref="O277:O281"/>
    <mergeCell ref="P277:P281"/>
    <mergeCell ref="C278:G278"/>
    <mergeCell ref="H278:J278"/>
    <mergeCell ref="C279:G279"/>
    <mergeCell ref="H279:J279"/>
    <mergeCell ref="C280:G280"/>
    <mergeCell ref="H280:J280"/>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5261" priority="66">
      <formula>OR($I$6="No",$I$6="Don't know")</formula>
    </cfRule>
    <cfRule type="containsBlanks" dxfId="5260" priority="229">
      <formula>LEN(TRIM(F8))=0</formula>
    </cfRule>
    <cfRule type="expression" dxfId="5259" priority="231">
      <formula>$N$13="No"</formula>
    </cfRule>
    <cfRule type="expression" dxfId="5258" priority="232">
      <formula>$N$13="Not applicable"</formula>
    </cfRule>
    <cfRule type="expression" dxfId="5257" priority="233">
      <formula>$N$13="Don't know"</formula>
    </cfRule>
  </conditionalFormatting>
  <conditionalFormatting sqref="G36:H37 H82 O252 F164:F174 H276:H278 O289 O338 H338 H280:H286 O276:O277 O286 G92:N92 F52:J54 H254:I255 H257:I257 H260:I260 H263:I265 K260:L260 K263:L265 K272:L272 H25:H26 H29:H30 O282 I256 K254:L254 F50:F51 I50:J51 F43:J43 F45:J45 K257:L257 K267:L268 H267:I268">
    <cfRule type="containsBlanks" dxfId="5256" priority="230">
      <formula>LEN(TRIM(F25))=0</formula>
    </cfRule>
  </conditionalFormatting>
  <conditionalFormatting sqref="O33 O82 O89 O111 O117 O119 O194 O236 O201:O203 O122:O137 O163 O19:O21 O25:O28 O30:O31 O64:O68">
    <cfRule type="containsBlanks" dxfId="5255" priority="228">
      <formula>LEN(TRIM(O19))=0</formula>
    </cfRule>
  </conditionalFormatting>
  <conditionalFormatting sqref="I36:J37">
    <cfRule type="containsBlanks" dxfId="5254" priority="227">
      <formula>LEN(TRIM(I36))=0</formula>
    </cfRule>
  </conditionalFormatting>
  <conditionalFormatting sqref="F219 K113 F176:F186 K195 H201 K204:K216 G123:G125 J123:J124 G127:G133 J128:J129 J131 G136">
    <cfRule type="containsBlanks" dxfId="5253" priority="226">
      <formula>LEN(TRIM(F113))=0</formula>
    </cfRule>
  </conditionalFormatting>
  <conditionalFormatting sqref="J27:J28">
    <cfRule type="containsBlanks" dxfId="5252" priority="224">
      <formula>LEN(TRIM(J27))=0</formula>
    </cfRule>
  </conditionalFormatting>
  <conditionalFormatting sqref="G111">
    <cfRule type="containsBlanks" dxfId="5251" priority="225">
      <formula>LEN(TRIM(G111))=0</formula>
    </cfRule>
  </conditionalFormatting>
  <conditionalFormatting sqref="J31">
    <cfRule type="containsBlanks" dxfId="5250" priority="223">
      <formula>LEN(TRIM(J31))=0</formula>
    </cfRule>
  </conditionalFormatting>
  <conditionalFormatting sqref="J33">
    <cfRule type="containsBlanks" dxfId="5249" priority="222">
      <formula>LEN(TRIM(J33))=0</formula>
    </cfRule>
  </conditionalFormatting>
  <conditionalFormatting sqref="K218">
    <cfRule type="containsBlanks" dxfId="5248" priority="215">
      <formula>LEN(TRIM(K218))=0</formula>
    </cfRule>
  </conditionalFormatting>
  <conditionalFormatting sqref="O175">
    <cfRule type="containsBlanks" dxfId="5247" priority="211">
      <formula>LEN(TRIM(O175))=0</formula>
    </cfRule>
  </conditionalFormatting>
  <conditionalFormatting sqref="H119 K113">
    <cfRule type="expression" dxfId="5246" priority="220">
      <formula>#REF!="Don't know"</formula>
    </cfRule>
    <cfRule type="expression" dxfId="5245" priority="221">
      <formula>#REF!="No"</formula>
    </cfRule>
  </conditionalFormatting>
  <conditionalFormatting sqref="H119">
    <cfRule type="containsBlanks" dxfId="5244" priority="219">
      <formula>LEN(TRIM(H119))=0</formula>
    </cfRule>
  </conditionalFormatting>
  <conditionalFormatting sqref="H117">
    <cfRule type="containsBlanks" dxfId="5243" priority="216">
      <formula>LEN(TRIM(H117))=0</formula>
    </cfRule>
    <cfRule type="expression" dxfId="5242" priority="217">
      <formula>#REF!="Don't know"</formula>
    </cfRule>
    <cfRule type="expression" dxfId="5241" priority="218">
      <formula>#REF!="No"</formula>
    </cfRule>
  </conditionalFormatting>
  <conditionalFormatting sqref="O6:O7">
    <cfRule type="containsBlanks" dxfId="5240" priority="213">
      <formula>LEN(TRIM(O6))=0</formula>
    </cfRule>
  </conditionalFormatting>
  <conditionalFormatting sqref="H289:H290">
    <cfRule type="containsBlanks" dxfId="5239" priority="214">
      <formula>LEN(TRIM(H289))=0</formula>
    </cfRule>
  </conditionalFormatting>
  <conditionalFormatting sqref="O40">
    <cfRule type="containsBlanks" dxfId="5238" priority="212">
      <formula>LEN(TRIM(O40))=0</formula>
    </cfRule>
  </conditionalFormatting>
  <conditionalFormatting sqref="O199:O200">
    <cfRule type="containsBlanks" dxfId="5237" priority="210">
      <formula>LEN(TRIM(O199))=0</formula>
    </cfRule>
  </conditionalFormatting>
  <conditionalFormatting sqref="H292">
    <cfRule type="containsBlanks" dxfId="5236" priority="208">
      <formula>LEN(TRIM(H292))=0</formula>
    </cfRule>
  </conditionalFormatting>
  <conditionalFormatting sqref="I40">
    <cfRule type="containsBlanks" dxfId="5235" priority="209">
      <formula>LEN(TRIM(I40))=0</formula>
    </cfRule>
  </conditionalFormatting>
  <conditionalFormatting sqref="F229:F231 F233:F235">
    <cfRule type="containsBlanks" dxfId="5234" priority="207">
      <formula>LEN(TRIM(F229))=0</formula>
    </cfRule>
  </conditionalFormatting>
  <conditionalFormatting sqref="F236">
    <cfRule type="containsBlanks" dxfId="5233" priority="206">
      <formula>LEN(TRIM(F236))=0</formula>
    </cfRule>
  </conditionalFormatting>
  <conditionalFormatting sqref="F237:F240">
    <cfRule type="expression" dxfId="5232" priority="38">
      <formula>$F$236="No"</formula>
    </cfRule>
    <cfRule type="containsBlanks" dxfId="5231" priority="205">
      <formula>LEN(TRIM(F237))=0</formula>
    </cfRule>
  </conditionalFormatting>
  <conditionalFormatting sqref="L140:L144">
    <cfRule type="expression" dxfId="5230" priority="203">
      <formula>$F$197="Don't know"</formula>
    </cfRule>
    <cfRule type="expression" dxfId="5229" priority="204">
      <formula>$F$197="No"</formula>
    </cfRule>
  </conditionalFormatting>
  <conditionalFormatting sqref="F140:F150 L140:L144">
    <cfRule type="containsBlanks" dxfId="5228" priority="202">
      <formula>LEN(TRIM(F140))=0</formula>
    </cfRule>
  </conditionalFormatting>
  <conditionalFormatting sqref="F152:F162">
    <cfRule type="containsBlanks" dxfId="5227" priority="201">
      <formula>LEN(TRIM(F152))=0</formula>
    </cfRule>
  </conditionalFormatting>
  <conditionalFormatting sqref="O151">
    <cfRule type="containsBlanks" dxfId="5226" priority="200">
      <formula>LEN(TRIM(O151))=0</formula>
    </cfRule>
  </conditionalFormatting>
  <conditionalFormatting sqref="F71:F73">
    <cfRule type="containsBlanks" dxfId="5225" priority="199">
      <formula>LEN(TRIM(F71))=0</formula>
    </cfRule>
  </conditionalFormatting>
  <conditionalFormatting sqref="O187">
    <cfRule type="containsBlanks" dxfId="5224" priority="198">
      <formula>LEN(TRIM(O187))=0</formula>
    </cfRule>
  </conditionalFormatting>
  <conditionalFormatting sqref="H187">
    <cfRule type="containsBlanks" dxfId="5223" priority="195">
      <formula>LEN(TRIM(H187))=0</formula>
    </cfRule>
    <cfRule type="expression" dxfId="5222" priority="196">
      <formula>#REF!="Don't know"</formula>
    </cfRule>
    <cfRule type="expression" dxfId="5221" priority="197">
      <formula>#REF!="No"</formula>
    </cfRule>
  </conditionalFormatting>
  <conditionalFormatting sqref="H340:I340 H341">
    <cfRule type="containsBlanks" dxfId="5220" priority="193">
      <formula>LEN(TRIM(H340))=0</formula>
    </cfRule>
    <cfRule type="containsBlanks" priority="194">
      <formula>LEN(TRIM(H340))=0</formula>
    </cfRule>
  </conditionalFormatting>
  <conditionalFormatting sqref="F246:F250">
    <cfRule type="containsBlanks" dxfId="5219" priority="190">
      <formula>LEN(TRIM(F246))=0</formula>
    </cfRule>
  </conditionalFormatting>
  <conditionalFormatting sqref="O242:O244">
    <cfRule type="containsBlanks" dxfId="5218" priority="192">
      <formula>LEN(TRIM(O242))=0</formula>
    </cfRule>
  </conditionalFormatting>
  <conditionalFormatting sqref="G69:J69">
    <cfRule type="containsBlanks" dxfId="5217" priority="188">
      <formula>LEN(TRIM(G69))=0</formula>
    </cfRule>
  </conditionalFormatting>
  <conditionalFormatting sqref="O139">
    <cfRule type="containsBlanks" dxfId="5216" priority="191">
      <formula>LEN(TRIM(O139))=0</formula>
    </cfRule>
  </conditionalFormatting>
  <conditionalFormatting sqref="F221:G221 F223:G223 F222 F225:G225 F224">
    <cfRule type="containsBlanks" dxfId="5215" priority="187">
      <formula>LEN(TRIM(F221))=0</formula>
    </cfRule>
  </conditionalFormatting>
  <conditionalFormatting sqref="G242 G244">
    <cfRule type="containsBlanks" dxfId="5214" priority="189">
      <formula>LEN(TRIM(G242))=0</formula>
    </cfRule>
  </conditionalFormatting>
  <conditionalFormatting sqref="G227">
    <cfRule type="containsBlanks" dxfId="5213" priority="186">
      <formula>LEN(TRIM(G227))=0</formula>
    </cfRule>
  </conditionalFormatting>
  <conditionalFormatting sqref="O220 O227:O228">
    <cfRule type="containsBlanks" dxfId="5212" priority="185">
      <formula>LEN(TRIM(O220))=0</formula>
    </cfRule>
  </conditionalFormatting>
  <conditionalFormatting sqref="J334">
    <cfRule type="containsBlanks" dxfId="5211" priority="176">
      <formula>LEN(TRIM(J334))=0</formula>
    </cfRule>
  </conditionalFormatting>
  <conditionalFormatting sqref="J324">
    <cfRule type="containsBlanks" dxfId="5210" priority="178">
      <formula>LEN(TRIM(J324))=0</formula>
    </cfRule>
  </conditionalFormatting>
  <conditionalFormatting sqref="J298">
    <cfRule type="containsBlanks" dxfId="5209" priority="184">
      <formula>LEN(TRIM(J298))=0</formula>
    </cfRule>
  </conditionalFormatting>
  <conditionalFormatting sqref="J299">
    <cfRule type="containsBlanks" dxfId="5208" priority="183">
      <formula>LEN(TRIM(J299))=0</formula>
    </cfRule>
  </conditionalFormatting>
  <conditionalFormatting sqref="J304">
    <cfRule type="containsBlanks" dxfId="5207" priority="182">
      <formula>LEN(TRIM(J304))=0</formula>
    </cfRule>
  </conditionalFormatting>
  <conditionalFormatting sqref="J309">
    <cfRule type="containsBlanks" dxfId="5206" priority="181">
      <formula>LEN(TRIM(J309))=0</formula>
    </cfRule>
  </conditionalFormatting>
  <conditionalFormatting sqref="J314">
    <cfRule type="containsBlanks" dxfId="5205" priority="180">
      <formula>LEN(TRIM(J314))=0</formula>
    </cfRule>
  </conditionalFormatting>
  <conditionalFormatting sqref="J319">
    <cfRule type="containsBlanks" dxfId="5204" priority="179">
      <formula>LEN(TRIM(J319))=0</formula>
    </cfRule>
  </conditionalFormatting>
  <conditionalFormatting sqref="J329">
    <cfRule type="containsBlanks" dxfId="5203" priority="177">
      <formula>LEN(TRIM(J329))=0</formula>
    </cfRule>
  </conditionalFormatting>
  <conditionalFormatting sqref="J65:J68">
    <cfRule type="containsBlanks" dxfId="5202" priority="175">
      <formula>LEN(TRIM(J65))=0</formula>
    </cfRule>
  </conditionalFormatting>
  <conditionalFormatting sqref="J301">
    <cfRule type="containsBlanks" dxfId="5201" priority="174">
      <formula>LEN(TRIM(J301))=0</formula>
    </cfRule>
  </conditionalFormatting>
  <conditionalFormatting sqref="J306">
    <cfRule type="containsBlanks" dxfId="5200" priority="173">
      <formula>LEN(TRIM(J306))=0</formula>
    </cfRule>
  </conditionalFormatting>
  <conditionalFormatting sqref="J311">
    <cfRule type="containsBlanks" dxfId="5199" priority="172">
      <formula>LEN(TRIM(J311))=0</formula>
    </cfRule>
  </conditionalFormatting>
  <conditionalFormatting sqref="J316">
    <cfRule type="containsBlanks" dxfId="5198" priority="171">
      <formula>LEN(TRIM(J316))=0</formula>
    </cfRule>
  </conditionalFormatting>
  <conditionalFormatting sqref="J326">
    <cfRule type="containsBlanks" dxfId="5197" priority="170">
      <formula>LEN(TRIM(J326))=0</formula>
    </cfRule>
  </conditionalFormatting>
  <conditionalFormatting sqref="J331">
    <cfRule type="containsBlanks" dxfId="5196" priority="169">
      <formula>LEN(TRIM(J331))=0</formula>
    </cfRule>
  </conditionalFormatting>
  <conditionalFormatting sqref="O296:O337">
    <cfRule type="containsBlanks" dxfId="5195" priority="167">
      <formula>LEN(TRIM(O296))=0</formula>
    </cfRule>
  </conditionalFormatting>
  <conditionalFormatting sqref="J336">
    <cfRule type="containsBlanks" dxfId="5194" priority="168">
      <formula>LEN(TRIM(J336))=0</formula>
    </cfRule>
  </conditionalFormatting>
  <conditionalFormatting sqref="H337">
    <cfRule type="containsBlanks" dxfId="5193" priority="166">
      <formula>LEN(TRIM(H337))=0</formula>
    </cfRule>
  </conditionalFormatting>
  <conditionalFormatting sqref="K19:N23">
    <cfRule type="containsBlanks" dxfId="5192" priority="165">
      <formula>LEN(TRIM(K19))=0</formula>
    </cfRule>
  </conditionalFormatting>
  <conditionalFormatting sqref="J321">
    <cfRule type="containsBlanks" dxfId="5191" priority="164">
      <formula>LEN(TRIM(J321))=0</formula>
    </cfRule>
  </conditionalFormatting>
  <conditionalFormatting sqref="H287:J287">
    <cfRule type="containsBlanks" dxfId="5190" priority="163">
      <formula>LEN(TRIM(H287))=0</formula>
    </cfRule>
  </conditionalFormatting>
  <conditionalFormatting sqref="H294:J294">
    <cfRule type="expression" dxfId="5189" priority="34">
      <formula>$H$292="Yes"</formula>
    </cfRule>
    <cfRule type="containsBlanks" dxfId="5188" priority="162">
      <formula>LEN(TRIM(H294))=0</formula>
    </cfRule>
  </conditionalFormatting>
  <conditionalFormatting sqref="O50">
    <cfRule type="containsBlanks" dxfId="5187" priority="161">
      <formula>LEN(TRIM(O50))=0</formula>
    </cfRule>
  </conditionalFormatting>
  <conditionalFormatting sqref="O51">
    <cfRule type="containsBlanks" dxfId="5186" priority="160">
      <formula>LEN(TRIM(O51))=0</formula>
    </cfRule>
  </conditionalFormatting>
  <conditionalFormatting sqref="O52">
    <cfRule type="containsBlanks" dxfId="5185" priority="159">
      <formula>LEN(TRIM(O52))=0</formula>
    </cfRule>
  </conditionalFormatting>
  <conditionalFormatting sqref="O53:O54">
    <cfRule type="containsBlanks" dxfId="5184" priority="158">
      <formula>LEN(TRIM(O53))=0</formula>
    </cfRule>
  </conditionalFormatting>
  <conditionalFormatting sqref="O71">
    <cfRule type="containsBlanks" dxfId="5183" priority="157">
      <formula>LEN(TRIM(O71))=0</formula>
    </cfRule>
  </conditionalFormatting>
  <conditionalFormatting sqref="O42:O47">
    <cfRule type="containsBlanks" dxfId="5182" priority="105">
      <formula>LEN(TRIM(O42))=0</formula>
    </cfRule>
    <cfRule type="containsBlanks" dxfId="5181" priority="156">
      <formula>LEN(TRIM(O42))=0</formula>
    </cfRule>
  </conditionalFormatting>
  <conditionalFormatting sqref="O340">
    <cfRule type="containsBlanks" dxfId="5180" priority="155">
      <formula>LEN(TRIM(O340))=0</formula>
    </cfRule>
  </conditionalFormatting>
  <conditionalFormatting sqref="J308">
    <cfRule type="containsBlanks" dxfId="5179" priority="154">
      <formula>LEN(TRIM(J308))=0</formula>
    </cfRule>
  </conditionalFormatting>
  <conditionalFormatting sqref="E107:F108">
    <cfRule type="containsBlanks" dxfId="5178" priority="145">
      <formula>LEN(TRIM(E107))=0</formula>
    </cfRule>
  </conditionalFormatting>
  <conditionalFormatting sqref="G93:H104">
    <cfRule type="containsBlanks" dxfId="5177" priority="153">
      <formula>LEN(TRIM(G93))=0</formula>
    </cfRule>
  </conditionalFormatting>
  <conditionalFormatting sqref="I93:J104">
    <cfRule type="containsBlanks" dxfId="5176" priority="152">
      <formula>LEN(TRIM(I93))=0</formula>
    </cfRule>
  </conditionalFormatting>
  <conditionalFormatting sqref="K93:L104">
    <cfRule type="containsBlanks" dxfId="5175" priority="151">
      <formula>LEN(TRIM(K93))=0</formula>
    </cfRule>
  </conditionalFormatting>
  <conditionalFormatting sqref="M93:N104">
    <cfRule type="containsBlanks" dxfId="5174" priority="150">
      <formula>LEN(TRIM(M93))=0</formula>
    </cfRule>
  </conditionalFormatting>
  <conditionalFormatting sqref="G106:H108">
    <cfRule type="containsBlanks" dxfId="5173" priority="149">
      <formula>LEN(TRIM(G106))=0</formula>
    </cfRule>
  </conditionalFormatting>
  <conditionalFormatting sqref="I106:J108">
    <cfRule type="containsBlanks" dxfId="5172" priority="148">
      <formula>LEN(TRIM(I106))=0</formula>
    </cfRule>
  </conditionalFormatting>
  <conditionalFormatting sqref="E106:F106">
    <cfRule type="containsBlanks" dxfId="5171" priority="146">
      <formula>LEN(TRIM(E106))=0</formula>
    </cfRule>
  </conditionalFormatting>
  <conditionalFormatting sqref="K106:N108">
    <cfRule type="containsBlanks" dxfId="5170" priority="147">
      <formula>LEN(TRIM(K106))=0</formula>
    </cfRule>
  </conditionalFormatting>
  <conditionalFormatting sqref="F75:F78">
    <cfRule type="containsBlanks" dxfId="5169" priority="144">
      <formula>LEN(TRIM(F75))=0</formula>
    </cfRule>
  </conditionalFormatting>
  <conditionalFormatting sqref="H195:H196">
    <cfRule type="containsBlanks" dxfId="5168" priority="143">
      <formula>LEN(TRIM(H195))=0</formula>
    </cfRule>
  </conditionalFormatting>
  <conditionalFormatting sqref="H197">
    <cfRule type="containsBlanks" dxfId="5167" priority="142">
      <formula>LEN(TRIM(H197))=0</formula>
    </cfRule>
  </conditionalFormatting>
  <conditionalFormatting sqref="H199">
    <cfRule type="containsBlanks" dxfId="5166" priority="141">
      <formula>LEN(TRIM(H199))=0</formula>
    </cfRule>
  </conditionalFormatting>
  <conditionalFormatting sqref="I6">
    <cfRule type="expression" dxfId="5165" priority="137">
      <formula>$N$13="No"</formula>
    </cfRule>
    <cfRule type="expression" dxfId="5164" priority="138">
      <formula>$N$13="Not applicable"</formula>
    </cfRule>
    <cfRule type="expression" dxfId="5163" priority="139">
      <formula>$N$13="Don't know"</formula>
    </cfRule>
    <cfRule type="containsBlanks" dxfId="5162" priority="140">
      <formula>LEN(TRIM(I6))=0</formula>
    </cfRule>
  </conditionalFormatting>
  <conditionalFormatting sqref="I10:I18">
    <cfRule type="containsBlanks" dxfId="5161" priority="133">
      <formula>LEN(TRIM(I10))=0</formula>
    </cfRule>
    <cfRule type="expression" dxfId="5160" priority="134">
      <formula>$N$13="No"</formula>
    </cfRule>
    <cfRule type="expression" dxfId="5159" priority="135">
      <formula>$N$13="Not applicable"</formula>
    </cfRule>
    <cfRule type="expression" dxfId="5158" priority="136">
      <formula>$N$13="Don't know"</formula>
    </cfRule>
  </conditionalFormatting>
  <conditionalFormatting sqref="L10:N10">
    <cfRule type="expression" dxfId="5157" priority="132">
      <formula>OR($I$10="No",$I$10="Don't know",$I$10="Not applicable")</formula>
    </cfRule>
  </conditionalFormatting>
  <conditionalFormatting sqref="L11:N11">
    <cfRule type="expression" dxfId="5156" priority="131">
      <formula>OR($I$11="No",$I$11="Don't know",$I$11="Not applicable")</formula>
    </cfRule>
  </conditionalFormatting>
  <conditionalFormatting sqref="L12:N12">
    <cfRule type="expression" dxfId="5155" priority="130">
      <formula>OR($I$12="No",$I$12="Don't know",$I$12="Not applicable")</formula>
    </cfRule>
  </conditionalFormatting>
  <conditionalFormatting sqref="L13:N13">
    <cfRule type="expression" dxfId="5154" priority="129">
      <formula>OR($I$13="No",$I$13="Don't know",$I$13="Not applicable")</formula>
    </cfRule>
  </conditionalFormatting>
  <conditionalFormatting sqref="L14:N14">
    <cfRule type="expression" dxfId="5153" priority="128">
      <formula>OR($I$14="No",$I$14="Don't know",$I$14="Not applicable")</formula>
    </cfRule>
  </conditionalFormatting>
  <conditionalFormatting sqref="L15:N15">
    <cfRule type="expression" dxfId="5152" priority="127">
      <formula>OR($I$15="No",$I$15="Don't know",$I$15="Not applicable")</formula>
    </cfRule>
  </conditionalFormatting>
  <conditionalFormatting sqref="L18:N18">
    <cfRule type="expression" dxfId="5151" priority="126">
      <formula>OR($I$18="No",$I$18="Don't know",$I$18="Not applicable")</formula>
    </cfRule>
  </conditionalFormatting>
  <conditionalFormatting sqref="J303">
    <cfRule type="containsBlanks" dxfId="5150" priority="125">
      <formula>LEN(TRIM(J303))=0</formula>
    </cfRule>
  </conditionalFormatting>
  <conditionalFormatting sqref="J313">
    <cfRule type="containsBlanks" dxfId="5149" priority="124">
      <formula>LEN(TRIM(J313))=0</formula>
    </cfRule>
  </conditionalFormatting>
  <conditionalFormatting sqref="J318">
    <cfRule type="containsBlanks" dxfId="5148" priority="123">
      <formula>LEN(TRIM(J318))=0</formula>
    </cfRule>
  </conditionalFormatting>
  <conditionalFormatting sqref="J323">
    <cfRule type="containsBlanks" dxfId="5147" priority="122">
      <formula>LEN(TRIM(J323))=0</formula>
    </cfRule>
  </conditionalFormatting>
  <conditionalFormatting sqref="J328">
    <cfRule type="containsBlanks" dxfId="5146" priority="121">
      <formula>LEN(TRIM(J328))=0</formula>
    </cfRule>
  </conditionalFormatting>
  <conditionalFormatting sqref="J333">
    <cfRule type="containsBlanks" dxfId="5145" priority="120">
      <formula>LEN(TRIM(J333))=0</formula>
    </cfRule>
  </conditionalFormatting>
  <conditionalFormatting sqref="H115">
    <cfRule type="expression" dxfId="5144" priority="117">
      <formula>#REF!="Don't know"</formula>
    </cfRule>
    <cfRule type="expression" dxfId="5143" priority="118">
      <formula>#REF!="No"</formula>
    </cfRule>
    <cfRule type="containsBlanks" dxfId="5142" priority="119">
      <formula>LEN(TRIM(H115))=0</formula>
    </cfRule>
  </conditionalFormatting>
  <conditionalFormatting sqref="K43:L43 K45:L45">
    <cfRule type="containsBlanks" dxfId="5141" priority="116">
      <formula>LEN(TRIM(K43))=0</formula>
    </cfRule>
  </conditionalFormatting>
  <conditionalFormatting sqref="K52:L54">
    <cfRule type="containsBlanks" dxfId="5140" priority="115">
      <formula>LEN(TRIM(K52))=0</formula>
    </cfRule>
  </conditionalFormatting>
  <conditionalFormatting sqref="H115:J115">
    <cfRule type="expression" dxfId="5139" priority="113">
      <formula>IF($G$111,"No")</formula>
    </cfRule>
    <cfRule type="expression" dxfId="5138" priority="114">
      <formula>IF+$G$111="No"</formula>
    </cfRule>
  </conditionalFormatting>
  <conditionalFormatting sqref="H113:H114">
    <cfRule type="expression" dxfId="5137" priority="110">
      <formula>#REF!="Don't know"</formula>
    </cfRule>
    <cfRule type="expression" dxfId="5136" priority="111">
      <formula>#REF!="No"</formula>
    </cfRule>
    <cfRule type="containsBlanks" dxfId="5135" priority="112">
      <formula>LEN(TRIM(H113))=0</formula>
    </cfRule>
  </conditionalFormatting>
  <conditionalFormatting sqref="H116">
    <cfRule type="expression" dxfId="5134" priority="107">
      <formula>#REF!="Don't know"</formula>
    </cfRule>
    <cfRule type="expression" dxfId="5133" priority="108">
      <formula>#REF!="No"</formula>
    </cfRule>
    <cfRule type="containsBlanks" dxfId="5132" priority="109">
      <formula>LEN(TRIM(H116))=0</formula>
    </cfRule>
  </conditionalFormatting>
  <conditionalFormatting sqref="M43 M50:M54 M45">
    <cfRule type="containsBlanks" dxfId="5131" priority="106">
      <formula>LEN(TRIM(M43))=0</formula>
    </cfRule>
  </conditionalFormatting>
  <conditionalFormatting sqref="O64:O69">
    <cfRule type="containsBlanks" dxfId="5130" priority="104">
      <formula>LEN(TRIM(O64))=0</formula>
    </cfRule>
  </conditionalFormatting>
  <conditionalFormatting sqref="O71:O79">
    <cfRule type="containsBlanks" dxfId="5129" priority="103">
      <formula>LEN(TRIM(O71))=0</formula>
    </cfRule>
  </conditionalFormatting>
  <conditionalFormatting sqref="O89:O109">
    <cfRule type="containsBlanks" dxfId="5128" priority="101">
      <formula>LEN(TRIM(O89))=0</formula>
    </cfRule>
    <cfRule type="containsBlanks" dxfId="5127" priority="102">
      <formula>LEN(TRIM(O89))=0</formula>
    </cfRule>
  </conditionalFormatting>
  <conditionalFormatting sqref="O122:O137">
    <cfRule type="containsBlanks" dxfId="5126" priority="100">
      <formula>LEN(TRIM(O122))=0</formula>
    </cfRule>
  </conditionalFormatting>
  <conditionalFormatting sqref="O139:O240">
    <cfRule type="containsBlanks" dxfId="5125" priority="99">
      <formula>LEN(TRIM(O139))=0</formula>
    </cfRule>
  </conditionalFormatting>
  <conditionalFormatting sqref="O228:O235">
    <cfRule type="containsBlanks" dxfId="5124" priority="93">
      <formula>LEN(TRIM(O228))=0</formula>
    </cfRule>
    <cfRule type="containsBlanks" dxfId="5123" priority="98">
      <formula>LEN(TRIM(O228))=0</formula>
    </cfRule>
  </conditionalFormatting>
  <conditionalFormatting sqref="O151:O162">
    <cfRule type="containsBlanks" dxfId="5122" priority="97">
      <formula>LEN(TRIM(O151))=0</formula>
    </cfRule>
  </conditionalFormatting>
  <conditionalFormatting sqref="O194:O198">
    <cfRule type="containsBlanks" dxfId="5121" priority="96">
      <formula>LEN(TRIM(O194))=0</formula>
    </cfRule>
  </conditionalFormatting>
  <conditionalFormatting sqref="O203:O219">
    <cfRule type="containsBlanks" dxfId="5120" priority="95">
      <formula>LEN(TRIM(O203))=0</formula>
    </cfRule>
  </conditionalFormatting>
  <conditionalFormatting sqref="O220:O226">
    <cfRule type="containsBlanks" dxfId="5119" priority="94">
      <formula>LEN(TRIM(O220))=0</formula>
    </cfRule>
  </conditionalFormatting>
  <conditionalFormatting sqref="O236">
    <cfRule type="containsBlanks" dxfId="5118" priority="92">
      <formula>LEN(TRIM(O236))=0</formula>
    </cfRule>
  </conditionalFormatting>
  <conditionalFormatting sqref="O236:O240">
    <cfRule type="containsBlanks" dxfId="5117" priority="90">
      <formula>LEN(TRIM(O236))=0</formula>
    </cfRule>
    <cfRule type="containsBlanks" dxfId="5116" priority="91">
      <formula>LEN(TRIM(O236))=0</formula>
    </cfRule>
  </conditionalFormatting>
  <conditionalFormatting sqref="O242:O250">
    <cfRule type="containsBlanks" dxfId="5115" priority="88">
      <formula>LEN(TRIM(O242))=0</formula>
    </cfRule>
    <cfRule type="containsBlanks" dxfId="5114" priority="89">
      <formula>LEN(TRIM(O242))=0</formula>
    </cfRule>
  </conditionalFormatting>
  <conditionalFormatting sqref="O255">
    <cfRule type="containsBlanks" dxfId="5113" priority="87">
      <formula>LEN(TRIM(O255))=0</formula>
    </cfRule>
  </conditionalFormatting>
  <conditionalFormatting sqref="O277:O281">
    <cfRule type="containsBlanks" dxfId="5112" priority="86">
      <formula>LEN(TRIM(O277))=0</formula>
    </cfRule>
  </conditionalFormatting>
  <conditionalFormatting sqref="O289:O294">
    <cfRule type="containsBlanks" dxfId="5111" priority="85">
      <formula>LEN(TRIM(O289))=0</formula>
    </cfRule>
  </conditionalFormatting>
  <conditionalFormatting sqref="O296:O336">
    <cfRule type="timePeriod" dxfId="5110" priority="84" timePeriod="yesterday">
      <formula>FLOOR(O296,1)=TODAY()-1</formula>
    </cfRule>
  </conditionalFormatting>
  <conditionalFormatting sqref="F84:J84">
    <cfRule type="containsBlanks" dxfId="5109" priority="83">
      <formula>LEN(TRIM(F84))=0</formula>
    </cfRule>
  </conditionalFormatting>
  <conditionalFormatting sqref="G36:G37">
    <cfRule type="expression" dxfId="5108" priority="81">
      <formula>OR($J$33="No",$J$33="Don't know")</formula>
    </cfRule>
    <cfRule type="expression" dxfId="5107" priority="82">
      <formula>$J$33="No"</formula>
    </cfRule>
  </conditionalFormatting>
  <conditionalFormatting sqref="I10:I11">
    <cfRule type="expression" dxfId="5106" priority="80">
      <formula>$I$6="No"</formula>
    </cfRule>
  </conditionalFormatting>
  <conditionalFormatting sqref="I12">
    <cfRule type="expression" dxfId="5105" priority="79">
      <formula>$I$6="No"</formula>
    </cfRule>
  </conditionalFormatting>
  <conditionalFormatting sqref="I13:I18 K19:N23 L18:N18">
    <cfRule type="expression" dxfId="5104" priority="78">
      <formula>OR($I$6="No",$I$6="Don't know")</formula>
    </cfRule>
  </conditionalFormatting>
  <conditionalFormatting sqref="I10:I12">
    <cfRule type="expression" dxfId="5103" priority="77">
      <formula>OR($I$6="No",$I$6="Don't know")</formula>
    </cfRule>
  </conditionalFormatting>
  <conditionalFormatting sqref="I19:I23">
    <cfRule type="expression" dxfId="5102" priority="71">
      <formula>OR($I$6="No",$I$6="Don't know")</formula>
    </cfRule>
    <cfRule type="expression" dxfId="5101" priority="72">
      <formula>$I$6="No"</formula>
    </cfRule>
    <cfRule type="containsBlanks" dxfId="5100" priority="73">
      <formula>LEN(TRIM(I19))=0</formula>
    </cfRule>
    <cfRule type="expression" dxfId="5099" priority="74">
      <formula>$N$13="No"</formula>
    </cfRule>
    <cfRule type="expression" dxfId="5098" priority="75">
      <formula>$N$13="Not applicable"</formula>
    </cfRule>
    <cfRule type="expression" dxfId="5097" priority="76">
      <formula>$N$13="Don't know"</formula>
    </cfRule>
  </conditionalFormatting>
  <conditionalFormatting sqref="F43 F45:M45">
    <cfRule type="expression" dxfId="5096" priority="70">
      <formula>OR($I$40="No",$I$40="Don't know")</formula>
    </cfRule>
  </conditionalFormatting>
  <conditionalFormatting sqref="G43:M43">
    <cfRule type="expression" dxfId="5095" priority="69">
      <formula>OR($I$40="No",$I$40="Don't know")</formula>
    </cfRule>
  </conditionalFormatting>
  <conditionalFormatting sqref="J111:N111">
    <cfRule type="expression" dxfId="5094" priority="68">
      <formula>OR($G$111="No",$G$111="Don't know")</formula>
    </cfRule>
  </conditionalFormatting>
  <conditionalFormatting sqref="H113:J116">
    <cfRule type="expression" dxfId="5093" priority="67">
      <formula>OR($G$111="No",$G$111="Don't know")</formula>
    </cfRule>
  </conditionalFormatting>
  <conditionalFormatting sqref="L10:N15">
    <cfRule type="expression" dxfId="5092" priority="65">
      <formula>OR($I$6="No",$I$6="Don't know")</formula>
    </cfRule>
  </conditionalFormatting>
  <conditionalFormatting sqref="H36:J37">
    <cfRule type="expression" dxfId="5091" priority="64">
      <formula>OR($J$33="No",$J$33="Don't know")</formula>
    </cfRule>
  </conditionalFormatting>
  <conditionalFormatting sqref="F84:N87">
    <cfRule type="expression" dxfId="5090" priority="63">
      <formula>OR($H$82="No",$H$82="Don't know")</formula>
    </cfRule>
  </conditionalFormatting>
  <conditionalFormatting sqref="G123:I123">
    <cfRule type="expression" dxfId="5089" priority="62">
      <formula>OR($I$92="No",$I$92="Don't know")</formula>
    </cfRule>
  </conditionalFormatting>
  <conditionalFormatting sqref="J123:L123">
    <cfRule type="expression" dxfId="5088" priority="61">
      <formula>OR($G$92="No",$G$92="Don't know")</formula>
    </cfRule>
  </conditionalFormatting>
  <conditionalFormatting sqref="G124:I124">
    <cfRule type="expression" dxfId="5087" priority="60">
      <formula>OR($I$93="No",$I$93="Don't know")</formula>
    </cfRule>
  </conditionalFormatting>
  <conditionalFormatting sqref="J124:L124">
    <cfRule type="expression" dxfId="5086" priority="59">
      <formula>OR($G$93="No",$G$93="Don't know")</formula>
    </cfRule>
  </conditionalFormatting>
  <conditionalFormatting sqref="G125:I125">
    <cfRule type="expression" dxfId="5085" priority="58">
      <formula>OR($I$94="No",$I$94="Don't know")</formula>
    </cfRule>
  </conditionalFormatting>
  <conditionalFormatting sqref="G126">
    <cfRule type="containsBlanks" dxfId="5084" priority="57">
      <formula>LEN(TRIM(G126))=0</formula>
    </cfRule>
  </conditionalFormatting>
  <conditionalFormatting sqref="G126:I126">
    <cfRule type="expression" dxfId="5083" priority="56">
      <formula>OR($I$94="No",$I$94="Don't know")</formula>
    </cfRule>
  </conditionalFormatting>
  <conditionalFormatting sqref="G127:I127">
    <cfRule type="expression" dxfId="5082" priority="55">
      <formula>OR($I$95="No",$I$95="Don't know")</formula>
    </cfRule>
  </conditionalFormatting>
  <conditionalFormatting sqref="G128:I128">
    <cfRule type="expression" dxfId="5081" priority="54">
      <formula>OR($I$96="No",$I$96="Don't know")</formula>
    </cfRule>
  </conditionalFormatting>
  <conditionalFormatting sqref="J128:L128">
    <cfRule type="expression" dxfId="5080" priority="53">
      <formula>OR($G$96="No",$G$96="Don't know")</formula>
    </cfRule>
  </conditionalFormatting>
  <conditionalFormatting sqref="G129:I129">
    <cfRule type="expression" dxfId="5079" priority="52">
      <formula>OR($I$97="No",$I$97="Don't know")</formula>
    </cfRule>
  </conditionalFormatting>
  <conditionalFormatting sqref="J129:L129">
    <cfRule type="expression" dxfId="5078" priority="51">
      <formula>OR($G$97="No",$G$97="Don't know")</formula>
    </cfRule>
  </conditionalFormatting>
  <conditionalFormatting sqref="G130:I130">
    <cfRule type="expression" dxfId="5077" priority="50">
      <formula>OR($I$98="No",$I$98="Don't know")</formula>
    </cfRule>
  </conditionalFormatting>
  <conditionalFormatting sqref="G131:I131">
    <cfRule type="expression" dxfId="5076" priority="49">
      <formula>OR($I$99="No",$I$99="Don't know")</formula>
    </cfRule>
  </conditionalFormatting>
  <conditionalFormatting sqref="J131:L131">
    <cfRule type="expression" dxfId="5075" priority="48">
      <formula>OR($G$99="No",$G$99="Don't know")</formula>
    </cfRule>
  </conditionalFormatting>
  <conditionalFormatting sqref="G132:I132">
    <cfRule type="expression" dxfId="5074" priority="47">
      <formula>OR($I$100="No",$I$100="Don't know")</formula>
    </cfRule>
  </conditionalFormatting>
  <conditionalFormatting sqref="G133:I133">
    <cfRule type="expression" dxfId="5073" priority="46">
      <formula>OR($I$101="No",$I$101="Don't know")</formula>
    </cfRule>
  </conditionalFormatting>
  <conditionalFormatting sqref="G136:I136">
    <cfRule type="expression" dxfId="5072" priority="45">
      <formula>OR($I$104="No",$I$104="Don't know")</formula>
    </cfRule>
  </conditionalFormatting>
  <conditionalFormatting sqref="H120:J120">
    <cfRule type="expression" dxfId="5071" priority="44">
      <formula>OR($H$119="No",$H$119="Don't know")</formula>
    </cfRule>
  </conditionalFormatting>
  <conditionalFormatting sqref="L140:N144">
    <cfRule type="expression" dxfId="5070" priority="43">
      <formula>OR($F140="No",$F140="Don't know")</formula>
    </cfRule>
  </conditionalFormatting>
  <conditionalFormatting sqref="G140:K144">
    <cfRule type="expression" dxfId="5069" priority="42">
      <formula>OR($F140="No",$F140="Don't know")</formula>
    </cfRule>
  </conditionalFormatting>
  <conditionalFormatting sqref="G152:N156">
    <cfRule type="expression" dxfId="5068" priority="41">
      <formula>OR($F152="No",$F152="Don't know")</formula>
    </cfRule>
  </conditionalFormatting>
  <conditionalFormatting sqref="H197:J197">
    <cfRule type="expression" dxfId="5067" priority="40">
      <formula>AND($H$195="No",$H$196="No")</formula>
    </cfRule>
  </conditionalFormatting>
  <conditionalFormatting sqref="H201:J202">
    <cfRule type="expression" dxfId="5066" priority="39">
      <formula>AND($H$195="No",$H$196="No")</formula>
    </cfRule>
  </conditionalFormatting>
  <conditionalFormatting sqref="G244 F246:G250">
    <cfRule type="expression" dxfId="5065" priority="37">
      <formula>OR($G$242="No",$G$242="Don't know")</formula>
    </cfRule>
  </conditionalFormatting>
  <conditionalFormatting sqref="H279:J279">
    <cfRule type="expression" dxfId="5064" priority="36">
      <formula>OR($H$278="No",$H$278="Don't know",$H$277="No",$H$277="Don't know")</formula>
    </cfRule>
  </conditionalFormatting>
  <conditionalFormatting sqref="H278:J278">
    <cfRule type="expression" dxfId="5063" priority="35">
      <formula>OR($H$277="No",$H$277="Don't know")</formula>
    </cfRule>
  </conditionalFormatting>
  <conditionalFormatting sqref="F198:J198">
    <cfRule type="expression" dxfId="5062" priority="33">
      <formula>OR($H$197="No",$H$197="Don't know",$H$197="Not applicable (no fees)")</formula>
    </cfRule>
  </conditionalFormatting>
  <conditionalFormatting sqref="H202:J202">
    <cfRule type="expression" dxfId="5061" priority="32">
      <formula>OR($H$201="No","Don't know")</formula>
    </cfRule>
  </conditionalFormatting>
  <conditionalFormatting sqref="H339:N339">
    <cfRule type="expression" dxfId="5060" priority="31">
      <formula>OR($H$338="No",$H$338="Don't know")</formula>
    </cfRule>
  </conditionalFormatting>
  <conditionalFormatting sqref="J26">
    <cfRule type="containsBlanks" dxfId="5059" priority="29">
      <formula>LEN(TRIM(J26))=0</formula>
    </cfRule>
  </conditionalFormatting>
  <conditionalFormatting sqref="J25">
    <cfRule type="containsBlanks" dxfId="5058" priority="30">
      <formula>LEN(TRIM(J25))=0</formula>
    </cfRule>
  </conditionalFormatting>
  <conditionalFormatting sqref="H347 H350">
    <cfRule type="containsBlanks" dxfId="5057" priority="27">
      <formula>LEN(TRIM(H347))=0</formula>
    </cfRule>
    <cfRule type="containsBlanks" priority="28">
      <formula>LEN(TRIM(H347))=0</formula>
    </cfRule>
  </conditionalFormatting>
  <conditionalFormatting sqref="H348">
    <cfRule type="containsBlanks" dxfId="5056" priority="25">
      <formula>LEN(TRIM(H348))=0</formula>
    </cfRule>
    <cfRule type="containsBlanks" priority="26">
      <formula>LEN(TRIM(H348))=0</formula>
    </cfRule>
  </conditionalFormatting>
  <conditionalFormatting sqref="H349">
    <cfRule type="containsBlanks" dxfId="5055" priority="23">
      <formula>LEN(TRIM(H349))=0</formula>
    </cfRule>
    <cfRule type="containsBlanks" priority="24">
      <formula>LEN(TRIM(H349))=0</formula>
    </cfRule>
  </conditionalFormatting>
  <conditionalFormatting sqref="H345:H346">
    <cfRule type="containsBlanks" dxfId="5054" priority="21">
      <formula>LEN(TRIM(H345))=0</formula>
    </cfRule>
    <cfRule type="containsBlanks" priority="22">
      <formula>LEN(TRIM(H345))=0</formula>
    </cfRule>
  </conditionalFormatting>
  <conditionalFormatting sqref="H344">
    <cfRule type="containsBlanks" dxfId="5053" priority="19">
      <formula>LEN(TRIM(H344))=0</formula>
    </cfRule>
    <cfRule type="containsBlanks" priority="20">
      <formula>LEN(TRIM(H344))=0</formula>
    </cfRule>
  </conditionalFormatting>
  <conditionalFormatting sqref="H345:I345">
    <cfRule type="expression" dxfId="5052" priority="18">
      <formula>OR($H$344="No",$H$344="Don't know")</formula>
    </cfRule>
  </conditionalFormatting>
  <conditionalFormatting sqref="H351">
    <cfRule type="containsBlanks" dxfId="5051" priority="16">
      <formula>LEN(TRIM(H351))=0</formula>
    </cfRule>
    <cfRule type="containsBlanks" priority="17">
      <formula>LEN(TRIM(H351))=0</formula>
    </cfRule>
  </conditionalFormatting>
  <conditionalFormatting sqref="J130">
    <cfRule type="containsBlanks" dxfId="5050" priority="15">
      <formula>LEN(TRIM(J130))=0</formula>
    </cfRule>
  </conditionalFormatting>
  <conditionalFormatting sqref="J130:L130">
    <cfRule type="expression" dxfId="5049" priority="14">
      <formula>OR($G$97="No",$G$97="Don't know")</formula>
    </cfRule>
  </conditionalFormatting>
  <conditionalFormatting sqref="G50:H50">
    <cfRule type="containsBlanks" dxfId="5048" priority="13">
      <formula>LEN(TRIM(G50))=0</formula>
    </cfRule>
  </conditionalFormatting>
  <conditionalFormatting sqref="K50:L50">
    <cfRule type="containsBlanks" dxfId="5047" priority="12">
      <formula>LEN(TRIM(K50))=0</formula>
    </cfRule>
  </conditionalFormatting>
  <conditionalFormatting sqref="G51:H51">
    <cfRule type="containsBlanks" dxfId="5046" priority="11">
      <formula>LEN(TRIM(G51))=0</formula>
    </cfRule>
  </conditionalFormatting>
  <conditionalFormatting sqref="K51:L51">
    <cfRule type="containsBlanks" dxfId="5045" priority="10">
      <formula>LEN(TRIM(K51))=0</formula>
    </cfRule>
  </conditionalFormatting>
  <conditionalFormatting sqref="K255:L256">
    <cfRule type="containsBlanks" dxfId="5044" priority="9">
      <formula>LEN(TRIM(K255))=0</formula>
    </cfRule>
  </conditionalFormatting>
  <conditionalFormatting sqref="K259:L259">
    <cfRule type="containsBlanks" dxfId="5043" priority="8">
      <formula>LEN(TRIM(K259))=0</formula>
    </cfRule>
  </conditionalFormatting>
  <conditionalFormatting sqref="K261:L261">
    <cfRule type="containsBlanks" dxfId="5042" priority="7">
      <formula>LEN(TRIM(K261))=0</formula>
    </cfRule>
  </conditionalFormatting>
  <conditionalFormatting sqref="K266:L266">
    <cfRule type="containsBlanks" dxfId="5041" priority="6">
      <formula>LEN(TRIM(K266))=0</formula>
    </cfRule>
  </conditionalFormatting>
  <conditionalFormatting sqref="K270:L271">
    <cfRule type="containsBlanks" dxfId="5040" priority="5">
      <formula>LEN(TRIM(K270))=0</formula>
    </cfRule>
  </conditionalFormatting>
  <conditionalFormatting sqref="H270:I272">
    <cfRule type="containsBlanks" dxfId="5039" priority="4">
      <formula>LEN(TRIM(H270))=0</formula>
    </cfRule>
  </conditionalFormatting>
  <conditionalFormatting sqref="H266:I266">
    <cfRule type="containsBlanks" dxfId="5038" priority="3">
      <formula>LEN(TRIM(H266))=0</formula>
    </cfRule>
  </conditionalFormatting>
  <conditionalFormatting sqref="H261:I261">
    <cfRule type="containsBlanks" dxfId="5037" priority="2">
      <formula>LEN(TRIM(H261))=0</formula>
    </cfRule>
  </conditionalFormatting>
  <conditionalFormatting sqref="H259:I259">
    <cfRule type="containsBlanks" dxfId="5036" priority="1">
      <formula>LEN(TRIM(H259))=0</formula>
    </cfRule>
  </conditionalFormatting>
  <dataValidations count="58">
    <dataValidation type="list" showInputMessage="1" showErrorMessage="1" sqref="J298:K298 J303:K303 J313:K313 J318:K318 J323:K323 J328:K328 J333:K333" xr:uid="{F3E7BB46-2447-8246-B809-BA7BAFF7EE4D}">
      <formula1>"WHO-prequalified, SRA, Both WHO-PQ and SRA,No SRA or WHO-PQ products registered,Don't know"</formula1>
    </dataValidation>
    <dataValidation type="list" showInputMessage="1" showErrorMessage="1" sqref="H197" xr:uid="{C90BC3BF-C98F-504C-A088-77370142B850}">
      <formula1>"Yes, No, Don't know,Not applicable (no fees)"</formula1>
    </dataValidation>
    <dataValidation type="list" showInputMessage="1" showErrorMessage="1" sqref="G244" xr:uid="{3A0BC4BE-8D4A-754B-8F4C-D99825DD2629}">
      <formula1>"Yes, No, Don't know, Not applicable (no LMIS)"</formula1>
    </dataValidation>
    <dataValidation type="list" showInputMessage="1" showErrorMessage="1" sqref="F233:F235 F231 J65:J68" xr:uid="{23546EAA-201B-474E-9C60-6D01A08B2E03}">
      <formula1>"Yes, No, Don't know,Not applicable"</formula1>
    </dataValidation>
    <dataValidation type="list" showInputMessage="1" showErrorMessage="1" sqref="F236 F229" xr:uid="{D341F54F-3A05-304F-80FE-655588ECC03C}">
      <formula1>"Yes, No"</formula1>
    </dataValidation>
    <dataValidation type="list" showInputMessage="1" showErrorMessage="1" sqref="M50:M54 M43 M45" xr:uid="{EAF8B17F-54A5-714D-A7AB-5F6693C15AC8}">
      <formula1>"Purchase/P.O. date,Shipment date,Delivery date,Other,Unknown,Not applicable"</formula1>
    </dataValidation>
    <dataValidation type="list" showInputMessage="1" showErrorMessage="1" sqref="H347:I347" xr:uid="{7C194E36-D73B-174F-A1C0-D1426661DE40}">
      <formula1>"No impact, Reduced frequency of meetings, Prevented ability to meet, Don't know, Not applicable (no committee)"</formula1>
    </dataValidation>
    <dataValidation type="list" showInputMessage="1" showErrorMessage="1" sqref="F237:F240 I18 I10:I16 H201 H115:J115 I22:I23 L140:L150 H277:J278 L164:N174" xr:uid="{C56C066F-AE09-CB44-B456-31AFCB72143E}">
      <formula1>"Yes, No, Don't know, Not applicable"</formula1>
    </dataValidation>
    <dataValidation type="list" showInputMessage="1" showErrorMessage="1" error="Please choose from the dropdown list." sqref="I21" xr:uid="{3EFEC869-C9EB-0F41-BA88-5E25C35F553C}">
      <formula1>"0 times, 1 time, 2-3 times, 4 or more times, Don't know, Not applicable"</formula1>
    </dataValidation>
    <dataValidation type="list" showInputMessage="1" showErrorMessage="1" sqref="H25 J25" xr:uid="{B16A3DCB-CC17-3F42-8C29-B1833D7E8A26}">
      <formula1>"January, February, March, April, May, June, July, August, September, October, November, December"</formula1>
    </dataValidation>
    <dataValidation type="list" showInputMessage="1" showErrorMessage="1" sqref="H30:J30" xr:uid="{34EAE2BC-586A-894E-A9E7-1376E58AA62B}">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30671B8F-752C-7C4C-BFE5-3D6C3ED34CA3}">
      <formula1>"Yes, No, Don't know"</formula1>
    </dataValidation>
    <dataValidation type="list" showInputMessage="1" showErrorMessage="1" sqref="F50:F54" xr:uid="{46C42187-221C-A947-80F0-4C63DC79E096}">
      <formula1>"In-kind, Cash, Don't know, Not applicable"</formula1>
    </dataValidation>
    <dataValidation type="list" showInputMessage="1" showErrorMessage="1" sqref="G137:L137" xr:uid="{FC2CBBF9-2695-2F4B-9B84-782336D87062}">
      <formula1>"Community Health Worker (or equivalent), Nurse, Auxiliary Nurse, Auxiliary Nurse Midwife, Clinical Officer, Doctor, Don't know, Not applicable"</formula1>
    </dataValidation>
    <dataValidation type="list" showInputMessage="1" showErrorMessage="1" sqref="H294 H282 H286 H292 H290" xr:uid="{42A50101-42C1-0F41-9F93-EBED33B53F2B}">
      <formula1>"Yes, No, Don’t know, Not applicable"</formula1>
    </dataValidation>
    <dataValidation type="list" showInputMessage="1" showErrorMessage="1" sqref="H284:J285" xr:uid="{0597DE7E-C77C-7A4C-B752-24EC5A836A93}">
      <formula1>"Most were tested, Some were tested, None were tested, Don't know, Not applicable"</formula1>
    </dataValidation>
    <dataValidation type="list" showInputMessage="1" showErrorMessage="1" error="Please choose from the dropdown list." sqref="I19:I20" xr:uid="{00DA5639-E1C5-C043-8B76-D4C9C24B415A}">
      <formula1>"Yes, No, Don't know, Not applicable"</formula1>
    </dataValidation>
    <dataValidation type="list" showInputMessage="1" showErrorMessage="1" sqref="H280:J280" xr:uid="{7F3D4274-FEC2-9F44-B7AF-F9215BF8BBA0}">
      <formula1>"Less than 6 months, 6 months to under 1 year, 1 year to 18 months, More than 18 months,Don’t know, Not applicable"</formula1>
    </dataValidation>
    <dataValidation type="list" showInputMessage="1" showErrorMessage="1" sqref="H281" xr:uid="{B814CCB3-2BB4-0A40-9C00-2E331216B57F}">
      <formula1>"Yes,No,Don’t know, Not applicable"</formula1>
    </dataValidation>
    <dataValidation type="list" showInputMessage="1" showErrorMessage="1" sqref="H289:J289" xr:uid="{A8AD5416-9A23-4142-A3D7-BD50652992FC}">
      <formula1>"0,1,2-3,More than 3, Don’t know"</formula1>
    </dataValidation>
    <dataValidation type="list" showInputMessage="1" showErrorMessage="1" sqref="H287:J287" xr:uid="{699A87AD-F528-9843-98EE-15E45AC876F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3" xr:uid="{D7A5F5D7-C863-0042-A4B5-17FA531B87EA}">
      <formula1>"Yes,No,Don't know,Not applicable"</formula1>
    </dataValidation>
    <dataValidation type="list" showInputMessage="1" showErrorMessage="1" sqref="H291:J291" xr:uid="{D82C76E6-DC21-3742-BAA1-9B1043DEAF09}">
      <formula1>"0-25%,26-50%,51-75%,76-100%, Don’t know, Not applicable"</formula1>
    </dataValidation>
    <dataValidation type="list" showInputMessage="1" showErrorMessage="1" sqref="H340:I340" xr:uid="{22B1CA81-47C0-214C-9A1E-A9D851E47DE6}">
      <formula1>"Yes (PSE plan with FP/RH component),No PSE plan started/developed,Yes PSE plan but no FP/RH component,Don't know"</formula1>
    </dataValidation>
    <dataValidation type="list" showInputMessage="1" showErrorMessage="1" sqref="F246:G246" xr:uid="{560DBDD5-495D-FD43-95BB-D48718B1A1F8}">
      <formula1>"Yes: All public sector facilities included, Yes: Some public sector facilities included,None, Don't know, Not applicable (no LMIS)"</formula1>
    </dataValidation>
    <dataValidation type="list" showInputMessage="1" showErrorMessage="1" sqref="F247:G247" xr:uid="{B99568C6-736D-C544-BCEF-B1E0A3A781C8}">
      <formula1>"Yes: All private sector facilities included, Yes: Some private sector facilities included,None, Don't know, Not applicable (no LMIS)"</formula1>
    </dataValidation>
    <dataValidation type="list" showInputMessage="1" showErrorMessage="1" sqref="F248:G248" xr:uid="{F75B24FE-A689-354E-BCE5-D17BB2085071}">
      <formula1>"Yes: All NGO facilities included, Yes: Some NGO facilities included,None, Don't know, Not applicable (no LMIS)"</formula1>
    </dataValidation>
    <dataValidation type="list" showInputMessage="1" showErrorMessage="1" sqref="F249:G249" xr:uid="{0BF1FAC0-6514-8140-AB1C-B859D2C241FE}">
      <formula1>"Yes: All social marketing sites included, Yes: Some social marketing sites included,None, Don't know, Not applicable (no LMIS)"</formula1>
    </dataValidation>
    <dataValidation showInputMessage="1" showErrorMessage="1" error="Please choose from the dropdown list." sqref="K19:N23" xr:uid="{F32A532B-3704-104C-9396-B0C551A0FF52}"/>
    <dataValidation type="list" showInputMessage="1" showErrorMessage="1" sqref="F221:G221" xr:uid="{3DDE275F-EFFD-A146-9112-BD559852C715}">
      <formula1>"Yes: Extensive social marketing,Yes: Some social marketing,No,Don't know"</formula1>
    </dataValidation>
    <dataValidation type="list" showInputMessage="1" showErrorMessage="1" sqref="F223:G223" xr:uid="{F8F88856-EECC-EB41-8E9E-9C5022C27CA7}">
      <formula1>"Yes: Extensive mobile outreach/education,Yes: Some mobile outreach/education,No,Don't know"</formula1>
    </dataValidation>
    <dataValidation type="list" showInputMessage="1" showErrorMessage="1" sqref="F225:G225 H346:I346 H344:I344" xr:uid="{39DBC884-CB17-2A42-B1A1-2235086C12C8}">
      <formula1>"Yes,No,Don't know"</formula1>
    </dataValidation>
    <dataValidation type="list" showInputMessage="1" showErrorMessage="1" sqref="G227" xr:uid="{0EE93FEF-2336-B842-926B-0FE6701B8D32}">
      <formula1>"0%,1-10%,11-20%,21-30%,31-40%,41-50%,51-60%,61-70%,71-80%,81-100%,Don't know,Not applicable"</formula1>
    </dataValidation>
    <dataValidation type="list" showInputMessage="1" showErrorMessage="1" sqref="F250:G250" xr:uid="{4FA8F635-A93B-7848-AE42-1610ECB9BE7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64A8ACF9-0F74-6C48-AEC7-3B51FCD93D27}">
      <formula1>"Ministry of Finance, Ministry of Planning,Both,Neither,Don't know, Not applicable"</formula1>
    </dataValidation>
    <dataValidation type="list" showInputMessage="1" showErrorMessage="1" error="Please choose from the dropdown list." prompt="Please select from the dropdown list" sqref="G66:I68" xr:uid="{DFBEFAB8-0FFC-B346-AB2A-0DF81D20323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G123:I123 K123:L125 G124:G136 K127:L136" xr:uid="{2F1227F5-7C2F-914A-96CC-C4BE2F8675A5}">
      <formula1>"Community Health Worker (or equivalent),Auxiliary Nurse,Auxiliary Nurse Midwife,Nurse,Clinical Officer,Doctor,Don't know,Not applicable"</formula1>
    </dataValidation>
    <dataValidation type="list" showInputMessage="1" showErrorMessage="1" sqref="F222:G222" xr:uid="{5077825F-BDE9-0F46-88D4-B749D94FB4D5}">
      <formula1>"Yes: Extensive mass media,Yes: Some mass media,No,Don't know"</formula1>
    </dataValidation>
    <dataValidation type="list" showInputMessage="1" showErrorMessage="1" sqref="F224:G224" xr:uid="{859E9975-E78A-FD44-8D55-7D5A89F46F2F}">
      <formula1>"Yes: Extensive community mobilization/engagement,Yes: Some community mobilization/engagement,No,Don't know"</formula1>
    </dataValidation>
    <dataValidation type="list" showInputMessage="1" showErrorMessage="1" sqref="H283:J283" xr:uid="{8237E37C-6CFA-4C41-8A38-09C0C847B965}">
      <formula1>"Yes - ISO certified, Yes - WHO-PQ, Yes - both ISO certified and WHO-PQ,Neither, Don’t know, Not applicable"</formula1>
    </dataValidation>
    <dataValidation type="list" showInputMessage="1" showErrorMessage="1" sqref="J301:K301 J306:K306 J311:K311 J316:K316 J326:K326 J331:K331 J336:K336 J321:K321" xr:uid="{BB21CC8B-BF56-AC49-AB08-81E78981579A}">
      <formula1>"0,1,2 or more,Don't know"</formula1>
    </dataValidation>
    <dataValidation type="list" showInputMessage="1" showErrorMessage="1" sqref="H276:J276" xr:uid="{0B054212-90D0-D647-9B61-DCB83BFD3146}">
      <formula1>"Yes, No, Don’t know, Not applicable (No NMRA)"</formula1>
    </dataValidation>
    <dataValidation type="list" showInputMessage="1" showErrorMessage="1" sqref="H341:I341" xr:uid="{41517810-4D08-EC4A-B97A-1AB0666A491B}">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919D7132-58CB-AA40-B0A3-1714E434330F}">
      <formula1>"WHO-prequalified, SRA, Both WHO-PQ and SRA,No SRA or WHO-PQ products registered,Don’t know"</formula1>
    </dataValidation>
    <dataValidation type="list" showInputMessage="1" showErrorMessage="1" sqref="J309:K309 J329 J334 J304 J299 J314 J319 J324" xr:uid="{B3FDC01E-A9CA-1B48-938A-6AC76B1AF645}">
      <formula1>"0,1,2-3,More than 3,Don't know"</formula1>
    </dataValidation>
    <dataValidation type="list" showInputMessage="1" showErrorMessage="1" sqref="H116:J116" xr:uid="{911825A9-4C43-574C-9B65-99D65BD34D66}">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36388D2B-11B7-1248-83FD-978E34BEC273}">
      <formula1>0</formula1>
      <formula2>100000000</formula2>
    </dataValidation>
    <dataValidation type="decimal" showInputMessage="1" showErrorMessage="1" error="Enter a numeric value here only (in USD)." sqref="G36:G37" xr:uid="{A0AC7511-BDB9-964B-8C34-97AB5322E2A0}">
      <formula1>0</formula1>
      <formula2>100000000</formula2>
    </dataValidation>
    <dataValidation type="decimal" showInputMessage="1" showErrorMessage="1" error="Enter a numeric quantity only." sqref="K50:L54" xr:uid="{F0E6481E-0DFC-E247-AF97-2C93CA627518}">
      <formula1>0</formula1>
      <formula2>1000000000</formula2>
    </dataValidation>
    <dataValidation type="decimal" showInputMessage="1" showErrorMessage="1" error="Enter a numeric value here only (in USD)." sqref="G50:H54" xr:uid="{8A8AFCFD-9BCB-B74E-AC34-CFB88C572E6A}">
      <formula1>0</formula1>
      <formula2>500000000</formula2>
    </dataValidation>
    <dataValidation type="decimal" showInputMessage="1" showErrorMessage="1" error="Enter a numeric quantity here only." sqref="K43:L43 K45:L45" xr:uid="{0D287492-9D05-224A-9307-2E1B308792F5}">
      <formula1>0</formula1>
      <formula2>1000000000</formula2>
    </dataValidation>
    <dataValidation type="custom" operator="lessThanOrEqual" showInputMessage="1" showErrorMessage="1" error="This number cannot exceed the total number of stock status observations (column I)." sqref="H254:H257 H263:H268 H270:H272 K270:K271 K255:K256 K259 K261 K266 H259:H261" xr:uid="{F5EA4769-1A9A-454A-A7B5-0BF2158EA579}">
      <formula1>H254&lt;=I254</formula1>
    </dataValidation>
    <dataValidation type="custom" showInputMessage="1" showErrorMessage="1" error="This number must be greater than or equal to the number of stocked out observations (Column H)." sqref="L270:L271 I263:I268 I270:I272 I254:I257 L255:L256 L259 L261 L266 I259:I261" xr:uid="{B43BDF96-7DC4-CB4F-A3D7-28373C86804C}">
      <formula1>I254&gt;=H254</formula1>
    </dataValidation>
    <dataValidation type="custom" showInputMessage="1" showErrorMessage="1" error="This number must be less than or equal to the total number of SDPs reporting (stock observations) (Column L)." sqref="K267:K268 K257 K260 K254 K263:K265 K272" xr:uid="{8476C2D5-5C10-B147-9F55-DD3AC08A9447}">
      <formula1>K254&lt;=L254</formula1>
    </dataValidation>
    <dataValidation type="list" showInputMessage="1" showErrorMessage="1" sqref="H26 J26" xr:uid="{93375108-4BC2-0749-ADEF-A01183D4D733}">
      <formula1>"2017,2018,2019,2020,2021"</formula1>
    </dataValidation>
    <dataValidation type="custom" showInputMessage="1" showErrorMessage="1" error="This number must be greater than or equal to the total number of stocked out observations (Column K)." sqref="L267:L268 L257 L260 L254 L263:L265 L272" xr:uid="{DC9DDF8C-2022-B743-9A50-570686ACB289}">
      <formula1>L254&gt;=K254</formula1>
    </dataValidation>
    <dataValidation type="list" showInputMessage="1" showErrorMessage="1" sqref="H349:I349" xr:uid="{B84708B2-66FD-0246-8D44-61EA65BC5FC3}">
      <formula1>"High Impact, Medium Impact, Low Impact, No Impact, Unknown"</formula1>
    </dataValidation>
    <dataValidation type="list" showInputMessage="1" showErrorMessage="1" sqref="H348:I348" xr:uid="{0905BA12-C48C-3849-BFAE-4A3999695E03}">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48E8249-C84A-FE4A-B60F-AD6C0E39C39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2B851-5670-2048-9432-47BB680C1429}">
  <sheetPr>
    <tabColor rgb="FF009999"/>
  </sheetPr>
  <dimension ref="A1:Q352"/>
  <sheetViews>
    <sheetView showGridLines="0" zoomScaleNormal="100" workbookViewId="0"/>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17.85546875" customWidth="1"/>
    <col min="15" max="15" width="60.28515625" customWidth="1"/>
    <col min="16" max="16" width="60.42578125" customWidth="1"/>
    <col min="17" max="23" width="8.8554687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44</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4.5" customHeight="1" x14ac:dyDescent="0.25">
      <c r="B6" s="410" t="s">
        <v>391</v>
      </c>
      <c r="C6" s="1662" t="s">
        <v>1321</v>
      </c>
      <c r="D6" s="1439"/>
      <c r="E6" s="1439"/>
      <c r="F6" s="1439"/>
      <c r="G6" s="1439"/>
      <c r="H6" s="1559"/>
      <c r="I6" s="411" t="s">
        <v>1322</v>
      </c>
      <c r="J6" s="426" t="s">
        <v>1323</v>
      </c>
      <c r="K6" s="1823"/>
      <c r="L6" s="1439"/>
      <c r="M6" s="1439"/>
      <c r="N6" s="1440"/>
      <c r="O6" s="1663" t="s">
        <v>1359</v>
      </c>
      <c r="P6" s="1663" t="s">
        <v>4224</v>
      </c>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4225</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658" t="s">
        <v>4226</v>
      </c>
      <c r="M10" s="1428"/>
      <c r="N10" s="1429"/>
      <c r="O10" s="1475"/>
      <c r="P10" s="1475"/>
    </row>
    <row r="11" spans="2:16" ht="51.75" customHeight="1" x14ac:dyDescent="0.25">
      <c r="B11" s="419" t="s">
        <v>402</v>
      </c>
      <c r="C11" s="1461" t="s">
        <v>1333</v>
      </c>
      <c r="D11" s="1428"/>
      <c r="E11" s="1428"/>
      <c r="F11" s="1428"/>
      <c r="G11" s="1428"/>
      <c r="H11" s="1436"/>
      <c r="I11" s="505" t="s">
        <v>1322</v>
      </c>
      <c r="J11" s="1661" t="s">
        <v>1331</v>
      </c>
      <c r="K11" s="1436"/>
      <c r="L11" s="1658" t="s">
        <v>4227</v>
      </c>
      <c r="M11" s="1428"/>
      <c r="N11" s="1429"/>
      <c r="O11" s="1475"/>
      <c r="P11" s="1475"/>
    </row>
    <row r="12" spans="2:16" ht="35.25" customHeight="1" x14ac:dyDescent="0.25">
      <c r="B12" s="504" t="s">
        <v>404</v>
      </c>
      <c r="C12" s="1461" t="s">
        <v>1335</v>
      </c>
      <c r="D12" s="1428"/>
      <c r="E12" s="1428"/>
      <c r="F12" s="1428"/>
      <c r="G12" s="1428"/>
      <c r="H12" s="1436"/>
      <c r="I12" s="505" t="s">
        <v>1322</v>
      </c>
      <c r="J12" s="1661" t="s">
        <v>1331</v>
      </c>
      <c r="K12" s="1436"/>
      <c r="L12" s="1658" t="s">
        <v>4228</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4229</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842</v>
      </c>
      <c r="M14" s="1428"/>
      <c r="N14" s="1429"/>
      <c r="O14" s="1475"/>
      <c r="P14" s="1475"/>
    </row>
    <row r="15" spans="2:16" ht="44.25" customHeight="1" x14ac:dyDescent="0.25">
      <c r="B15" s="419" t="s">
        <v>411</v>
      </c>
      <c r="C15" s="1461" t="s">
        <v>1342</v>
      </c>
      <c r="D15" s="1428"/>
      <c r="E15" s="1428"/>
      <c r="F15" s="1428"/>
      <c r="G15" s="1428"/>
      <c r="H15" s="1436"/>
      <c r="I15" s="505" t="s">
        <v>1322</v>
      </c>
      <c r="J15" s="1661" t="s">
        <v>1343</v>
      </c>
      <c r="K15" s="1436"/>
      <c r="L15" s="1658" t="s">
        <v>4230</v>
      </c>
      <c r="M15" s="1428"/>
      <c r="N15" s="1429"/>
      <c r="O15" s="1475"/>
      <c r="P15" s="1475"/>
    </row>
    <row r="16" spans="2:16" ht="26.25" customHeight="1" x14ac:dyDescent="0.25">
      <c r="B16" s="419" t="s">
        <v>414</v>
      </c>
      <c r="C16" s="1461" t="s">
        <v>1345</v>
      </c>
      <c r="D16" s="1428"/>
      <c r="E16" s="1428"/>
      <c r="F16" s="1428"/>
      <c r="G16" s="1428"/>
      <c r="H16" s="1436"/>
      <c r="I16" s="505" t="s">
        <v>1322</v>
      </c>
      <c r="J16" s="1661" t="s">
        <v>1346</v>
      </c>
      <c r="K16" s="1436"/>
      <c r="L16" s="1658" t="s">
        <v>4231</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658" t="s">
        <v>1419</v>
      </c>
      <c r="M17" s="1428"/>
      <c r="N17" s="1429"/>
      <c r="O17" s="1475"/>
      <c r="P17" s="1475"/>
    </row>
    <row r="18" spans="2:16" ht="30.95" customHeight="1" x14ac:dyDescent="0.25">
      <c r="B18" s="419" t="s">
        <v>419</v>
      </c>
      <c r="C18" s="1461" t="s">
        <v>1350</v>
      </c>
      <c r="D18" s="1428"/>
      <c r="E18" s="1428"/>
      <c r="F18" s="1428"/>
      <c r="G18" s="1428"/>
      <c r="H18" s="1436"/>
      <c r="I18" s="505" t="s">
        <v>1336</v>
      </c>
      <c r="J18" s="1661" t="s">
        <v>1346</v>
      </c>
      <c r="K18" s="1436"/>
      <c r="L18" s="1658" t="s">
        <v>1419</v>
      </c>
      <c r="M18" s="1428"/>
      <c r="N18" s="1429"/>
      <c r="O18" s="1471"/>
      <c r="P18" s="1471"/>
    </row>
    <row r="19" spans="2:16" ht="24" customHeight="1" thickBot="1" x14ac:dyDescent="0.3">
      <c r="B19" s="77" t="s">
        <v>421</v>
      </c>
      <c r="C19" s="1461" t="s">
        <v>1352</v>
      </c>
      <c r="D19" s="1428"/>
      <c r="E19" s="1428"/>
      <c r="F19" s="1428"/>
      <c r="G19" s="1428"/>
      <c r="H19" s="1436"/>
      <c r="I19" s="505" t="s">
        <v>1322</v>
      </c>
      <c r="J19" s="1659" t="s">
        <v>1353</v>
      </c>
      <c r="K19" s="1768" t="s">
        <v>4232</v>
      </c>
      <c r="L19" s="1448"/>
      <c r="M19" s="1448"/>
      <c r="N19" s="1466"/>
      <c r="O19" s="357" t="s">
        <v>1930</v>
      </c>
      <c r="P19" s="429"/>
    </row>
    <row r="20" spans="2:16" ht="24" customHeight="1" x14ac:dyDescent="0.25">
      <c r="B20" s="77" t="s">
        <v>424</v>
      </c>
      <c r="C20" s="1461" t="s">
        <v>1356</v>
      </c>
      <c r="D20" s="1428"/>
      <c r="E20" s="1428"/>
      <c r="F20" s="1428"/>
      <c r="G20" s="1428"/>
      <c r="H20" s="1436"/>
      <c r="I20" s="505" t="s">
        <v>1322</v>
      </c>
      <c r="J20" s="1490"/>
      <c r="K20" s="1478"/>
      <c r="L20" s="1701"/>
      <c r="M20" s="1701"/>
      <c r="N20" s="1454"/>
      <c r="O20" s="357" t="s">
        <v>1355</v>
      </c>
      <c r="P20" s="429"/>
    </row>
    <row r="21" spans="2:16" ht="24" customHeight="1" thickBot="1" x14ac:dyDescent="0.3">
      <c r="B21" s="77" t="s">
        <v>426</v>
      </c>
      <c r="C21" s="1461" t="s">
        <v>1357</v>
      </c>
      <c r="D21" s="1428"/>
      <c r="E21" s="1428"/>
      <c r="F21" s="1428"/>
      <c r="G21" s="1428"/>
      <c r="H21" s="1436"/>
      <c r="I21" s="505" t="s">
        <v>3474</v>
      </c>
      <c r="J21" s="1490"/>
      <c r="K21" s="1478"/>
      <c r="L21" s="1701"/>
      <c r="M21" s="1701"/>
      <c r="N21" s="1454"/>
      <c r="O21" s="1500" t="s">
        <v>1932</v>
      </c>
      <c r="P21" s="1500"/>
    </row>
    <row r="22" spans="2:16" ht="34.5"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33.75" customHeight="1" thickBot="1" x14ac:dyDescent="0.3">
      <c r="B23" s="421" t="s">
        <v>395</v>
      </c>
      <c r="C23" s="1791"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t="s">
        <v>4233</v>
      </c>
      <c r="M25" s="1495"/>
      <c r="N25" s="1452"/>
      <c r="O25" s="427" t="s">
        <v>2195</v>
      </c>
      <c r="P25" s="381" t="s">
        <v>4234</v>
      </c>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2195</v>
      </c>
      <c r="P26" s="380"/>
    </row>
    <row r="27" spans="2:16" ht="69" customHeight="1" x14ac:dyDescent="0.25">
      <c r="B27" s="77" t="s">
        <v>438</v>
      </c>
      <c r="C27" s="1461" t="s">
        <v>1373</v>
      </c>
      <c r="D27" s="1428"/>
      <c r="E27" s="1428"/>
      <c r="F27" s="1428"/>
      <c r="G27" s="1428"/>
      <c r="H27" s="1428"/>
      <c r="I27" s="1436"/>
      <c r="J27" s="831">
        <v>4606617</v>
      </c>
      <c r="K27" s="1490"/>
      <c r="L27" s="1478"/>
      <c r="M27" s="1701"/>
      <c r="N27" s="1454"/>
      <c r="O27" s="1565" t="s">
        <v>3581</v>
      </c>
      <c r="P27" s="1565"/>
    </row>
    <row r="28" spans="2:16" ht="32.25" customHeight="1" x14ac:dyDescent="0.25">
      <c r="B28" s="430"/>
      <c r="C28" s="550" t="s">
        <v>395</v>
      </c>
      <c r="D28" s="1461" t="s">
        <v>1374</v>
      </c>
      <c r="E28" s="1428"/>
      <c r="F28" s="1428"/>
      <c r="G28" s="1428"/>
      <c r="H28" s="1428"/>
      <c r="I28" s="1436"/>
      <c r="J28" s="589">
        <v>1810868</v>
      </c>
      <c r="K28" s="1490"/>
      <c r="L28" s="1478"/>
      <c r="M28" s="1701"/>
      <c r="N28" s="1454"/>
      <c r="O28" s="1475"/>
      <c r="P28" s="1475"/>
    </row>
    <row r="29" spans="2:16" ht="28.5" customHeight="1" x14ac:dyDescent="0.25">
      <c r="B29" s="519" t="s">
        <v>441</v>
      </c>
      <c r="C29" s="1461" t="s">
        <v>1376</v>
      </c>
      <c r="D29" s="1428"/>
      <c r="E29" s="1428"/>
      <c r="F29" s="1428"/>
      <c r="G29" s="1436"/>
      <c r="H29" s="1499" t="s">
        <v>4235</v>
      </c>
      <c r="I29" s="1448"/>
      <c r="J29" s="1445"/>
      <c r="K29" s="1490"/>
      <c r="L29" s="1478"/>
      <c r="M29" s="1701"/>
      <c r="N29" s="1454"/>
      <c r="O29" s="1471"/>
      <c r="P29" s="1471"/>
    </row>
    <row r="30" spans="2:16" ht="28.5" customHeight="1" x14ac:dyDescent="0.25">
      <c r="B30" s="497"/>
      <c r="C30" s="1459" t="s">
        <v>1378</v>
      </c>
      <c r="D30" s="1448"/>
      <c r="E30" s="1448"/>
      <c r="F30" s="1448"/>
      <c r="G30" s="1445"/>
      <c r="H30" s="1821" t="s">
        <v>1379</v>
      </c>
      <c r="I30" s="1448"/>
      <c r="J30" s="1445"/>
      <c r="K30" s="1490"/>
      <c r="L30" s="1479"/>
      <c r="M30" s="1484"/>
      <c r="N30" s="1481"/>
      <c r="O30" s="429" t="s">
        <v>3477</v>
      </c>
      <c r="P30" s="429"/>
    </row>
    <row r="31" spans="2:16" ht="51" customHeight="1" thickBot="1" x14ac:dyDescent="0.3">
      <c r="B31" s="221" t="s">
        <v>444</v>
      </c>
      <c r="C31" s="1423" t="s">
        <v>1380</v>
      </c>
      <c r="D31" s="1424"/>
      <c r="E31" s="1424"/>
      <c r="F31" s="1424"/>
      <c r="G31" s="1424"/>
      <c r="H31" s="1424"/>
      <c r="I31" s="1425"/>
      <c r="J31" s="709" t="s">
        <v>1322</v>
      </c>
      <c r="K31" s="512" t="s">
        <v>1381</v>
      </c>
      <c r="L31" s="1820"/>
      <c r="M31" s="1468"/>
      <c r="N31" s="1469"/>
      <c r="O31" s="376" t="s">
        <v>2199</v>
      </c>
      <c r="P31" s="376" t="s">
        <v>4236</v>
      </c>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75" customHeight="1" thickBot="1" x14ac:dyDescent="0.3">
      <c r="B33" s="436" t="s">
        <v>448</v>
      </c>
      <c r="C33" s="1791" t="s">
        <v>1383</v>
      </c>
      <c r="D33" s="1424"/>
      <c r="E33" s="1424"/>
      <c r="F33" s="1424"/>
      <c r="G33" s="1424"/>
      <c r="H33" s="1424"/>
      <c r="I33" s="1425"/>
      <c r="J33" s="437" t="s">
        <v>1322</v>
      </c>
      <c r="K33" s="710" t="s">
        <v>1381</v>
      </c>
      <c r="L33" s="1539"/>
      <c r="M33" s="1424"/>
      <c r="N33" s="1578"/>
      <c r="O33" s="388" t="s">
        <v>2217</v>
      </c>
      <c r="P33" s="375" t="s">
        <v>4237</v>
      </c>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228982</v>
      </c>
      <c r="H36" s="595" t="s">
        <v>1825</v>
      </c>
      <c r="I36" s="1632" t="s">
        <v>4238</v>
      </c>
      <c r="J36" s="1436"/>
      <c r="K36" s="1642"/>
      <c r="L36" s="1428"/>
      <c r="M36" s="1428"/>
      <c r="N36" s="1429"/>
      <c r="O36" s="1475"/>
      <c r="P36" s="1475"/>
    </row>
    <row r="37" spans="2:17" ht="60" customHeight="1" x14ac:dyDescent="0.25">
      <c r="B37" s="419" t="s">
        <v>402</v>
      </c>
      <c r="C37" s="1461" t="s">
        <v>1391</v>
      </c>
      <c r="D37" s="1428"/>
      <c r="E37" s="1428"/>
      <c r="F37" s="1436"/>
      <c r="G37" s="594">
        <v>0</v>
      </c>
      <c r="H37" s="595" t="s">
        <v>1825</v>
      </c>
      <c r="I37" s="1632" t="s">
        <v>4239</v>
      </c>
      <c r="J37" s="1436"/>
      <c r="K37" s="1642"/>
      <c r="L37" s="1428"/>
      <c r="M37" s="1428"/>
      <c r="N37" s="1429"/>
      <c r="O37" s="1475"/>
      <c r="P37" s="1475"/>
    </row>
    <row r="38" spans="2:17" ht="42" customHeight="1" thickBot="1" x14ac:dyDescent="0.3">
      <c r="B38" s="421" t="s">
        <v>404</v>
      </c>
      <c r="C38" s="1459" t="s">
        <v>1392</v>
      </c>
      <c r="D38" s="1448"/>
      <c r="E38" s="1448"/>
      <c r="F38" s="1445"/>
      <c r="G38" s="596">
        <v>228982</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25" customHeight="1" thickBot="1" x14ac:dyDescent="0.3">
      <c r="B40" s="75" t="s">
        <v>460</v>
      </c>
      <c r="C40" s="1791" t="s">
        <v>1394</v>
      </c>
      <c r="D40" s="1424"/>
      <c r="E40" s="1424"/>
      <c r="F40" s="1424"/>
      <c r="G40" s="1424"/>
      <c r="H40" s="1425"/>
      <c r="I40" s="437" t="s">
        <v>1322</v>
      </c>
      <c r="J40" s="444" t="s">
        <v>1381</v>
      </c>
      <c r="K40" s="1761"/>
      <c r="L40" s="1424"/>
      <c r="M40" s="1424"/>
      <c r="N40" s="1578"/>
      <c r="O40" s="388" t="s">
        <v>2217</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c r="P42" s="1500"/>
    </row>
    <row r="43" spans="2:17" ht="28.5" customHeight="1" x14ac:dyDescent="0.25">
      <c r="B43" s="419" t="s">
        <v>395</v>
      </c>
      <c r="C43" s="1637" t="s">
        <v>1403</v>
      </c>
      <c r="D43" s="1428"/>
      <c r="E43" s="1436"/>
      <c r="F43" s="14" t="s">
        <v>1322</v>
      </c>
      <c r="G43" s="1891">
        <v>228982</v>
      </c>
      <c r="H43" s="1436"/>
      <c r="I43" s="1639" t="s">
        <v>4240</v>
      </c>
      <c r="J43" s="1436"/>
      <c r="K43" s="1633">
        <v>314301</v>
      </c>
      <c r="L43" s="1436"/>
      <c r="M43" s="448" t="s">
        <v>1415</v>
      </c>
      <c r="N43" s="714" t="s">
        <v>4241</v>
      </c>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1336</v>
      </c>
      <c r="G45" s="1638">
        <v>0</v>
      </c>
      <c r="H45" s="1436"/>
      <c r="I45" s="1632" t="s">
        <v>4240</v>
      </c>
      <c r="J45" s="1436"/>
      <c r="K45" s="1633"/>
      <c r="L45" s="1436"/>
      <c r="M45" s="448" t="s">
        <v>1415</v>
      </c>
      <c r="N45" s="714" t="s">
        <v>4242</v>
      </c>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626">
        <v>228982</v>
      </c>
      <c r="H47" s="1425"/>
      <c r="I47" s="1627"/>
      <c r="J47" s="1425"/>
      <c r="K47" s="1628">
        <v>314301</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109.5" customHeight="1" x14ac:dyDescent="0.25">
      <c r="B50" s="419" t="s">
        <v>395</v>
      </c>
      <c r="C50" s="1461" t="s">
        <v>99</v>
      </c>
      <c r="D50" s="1428"/>
      <c r="E50" s="1436"/>
      <c r="F50" s="14" t="s">
        <v>1413</v>
      </c>
      <c r="G50" s="2407">
        <v>2557517</v>
      </c>
      <c r="H50" s="1436"/>
      <c r="I50" s="1632" t="s">
        <v>1414</v>
      </c>
      <c r="J50" s="1436"/>
      <c r="K50" s="2408">
        <v>917345.66666666698</v>
      </c>
      <c r="L50" s="1436"/>
      <c r="M50" s="448" t="s">
        <v>1415</v>
      </c>
      <c r="N50" s="925" t="s">
        <v>4243</v>
      </c>
      <c r="O50" s="357" t="s">
        <v>1416</v>
      </c>
      <c r="P50" s="429"/>
    </row>
    <row r="51" spans="1:16" s="459" customFormat="1" ht="99" customHeight="1" x14ac:dyDescent="0.25">
      <c r="B51" s="419" t="s">
        <v>402</v>
      </c>
      <c r="C51" s="1461" t="s">
        <v>1339</v>
      </c>
      <c r="D51" s="1428"/>
      <c r="E51" s="1436"/>
      <c r="F51" s="14" t="s">
        <v>1413</v>
      </c>
      <c r="G51" s="1631">
        <v>1809198</v>
      </c>
      <c r="H51" s="1436"/>
      <c r="I51" s="1632" t="s">
        <v>1414</v>
      </c>
      <c r="J51" s="1436"/>
      <c r="K51" s="1633">
        <v>666380</v>
      </c>
      <c r="L51" s="1436"/>
      <c r="M51" s="448" t="s">
        <v>1415</v>
      </c>
      <c r="N51" s="461" t="s">
        <v>4244</v>
      </c>
      <c r="O51" s="357" t="s">
        <v>483</v>
      </c>
      <c r="P51" s="429"/>
    </row>
    <row r="52" spans="1:16" s="459" customFormat="1" ht="32.25" customHeight="1" x14ac:dyDescent="0.25">
      <c r="B52" s="419" t="s">
        <v>404</v>
      </c>
      <c r="C52" s="1461" t="s">
        <v>1418</v>
      </c>
      <c r="D52" s="1428"/>
      <c r="E52" s="1436"/>
      <c r="F52" s="14" t="s">
        <v>1419</v>
      </c>
      <c r="G52" s="1631">
        <v>0</v>
      </c>
      <c r="H52" s="1436"/>
      <c r="I52" s="1632" t="s">
        <v>1414</v>
      </c>
      <c r="J52" s="1436"/>
      <c r="K52" s="1633">
        <v>0</v>
      </c>
      <c r="L52" s="1436"/>
      <c r="M52" s="448" t="s">
        <v>1415</v>
      </c>
      <c r="N52" s="462"/>
      <c r="O52" s="357" t="s">
        <v>483</v>
      </c>
      <c r="P52" s="429"/>
    </row>
    <row r="53" spans="1:16" s="459" customFormat="1" ht="32.25" customHeight="1" x14ac:dyDescent="0.25">
      <c r="B53" s="419" t="s">
        <v>406</v>
      </c>
      <c r="C53" s="1461" t="s">
        <v>1420</v>
      </c>
      <c r="D53" s="1428"/>
      <c r="E53" s="1436"/>
      <c r="F53" s="14" t="s">
        <v>1419</v>
      </c>
      <c r="G53" s="1631">
        <v>0</v>
      </c>
      <c r="H53" s="1436"/>
      <c r="I53" s="1632" t="s">
        <v>1414</v>
      </c>
      <c r="J53" s="1436"/>
      <c r="K53" s="1633">
        <v>0</v>
      </c>
      <c r="L53" s="1436"/>
      <c r="M53" s="448" t="s">
        <v>1415</v>
      </c>
      <c r="N53" s="600"/>
      <c r="O53" s="357" t="s">
        <v>483</v>
      </c>
      <c r="P53" s="359"/>
    </row>
    <row r="54" spans="1:16" s="459" customFormat="1" ht="32.25" customHeight="1" x14ac:dyDescent="0.25">
      <c r="B54" s="419" t="s">
        <v>409</v>
      </c>
      <c r="C54" s="1461" t="s">
        <v>1421</v>
      </c>
      <c r="D54" s="1428"/>
      <c r="E54" s="1436"/>
      <c r="F54" s="14" t="s">
        <v>1419</v>
      </c>
      <c r="G54" s="1631">
        <v>0</v>
      </c>
      <c r="H54" s="1436"/>
      <c r="I54" s="1632" t="s">
        <v>1414</v>
      </c>
      <c r="J54" s="1436"/>
      <c r="K54" s="1633">
        <v>0</v>
      </c>
      <c r="L54" s="1436"/>
      <c r="M54" s="448" t="s">
        <v>1415</v>
      </c>
      <c r="N54" s="462"/>
      <c r="O54" s="357" t="s">
        <v>483</v>
      </c>
      <c r="P54" s="385"/>
    </row>
    <row r="55" spans="1:16" ht="61.5" customHeight="1" thickBot="1" x14ac:dyDescent="0.3">
      <c r="B55" s="421" t="s">
        <v>411</v>
      </c>
      <c r="C55" s="1588" t="s">
        <v>1423</v>
      </c>
      <c r="D55" s="1448"/>
      <c r="E55" s="1445"/>
      <c r="F55" s="464"/>
      <c r="G55" s="1626">
        <v>4366715</v>
      </c>
      <c r="H55" s="1425"/>
      <c r="I55" s="1627"/>
      <c r="J55" s="1425"/>
      <c r="K55" s="1628">
        <v>1583725.666666667</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4.982530397456577E-2</v>
      </c>
      <c r="K57" s="476" t="s">
        <v>1323</v>
      </c>
      <c r="L57" s="1622"/>
      <c r="M57" s="1428"/>
      <c r="N57" s="1429"/>
      <c r="O57" s="1587"/>
      <c r="P57" s="1587"/>
    </row>
    <row r="58" spans="1:16" ht="49.5" customHeight="1" x14ac:dyDescent="0.25">
      <c r="B58" s="606" t="s">
        <v>489</v>
      </c>
      <c r="C58" s="1630" t="s">
        <v>1426</v>
      </c>
      <c r="D58" s="1428"/>
      <c r="E58" s="1428"/>
      <c r="F58" s="1428"/>
      <c r="G58" s="1428"/>
      <c r="H58" s="1428"/>
      <c r="I58" s="1436"/>
      <c r="J58" s="605">
        <v>1</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4595697</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1122">
        <v>0.99762949687373614</v>
      </c>
      <c r="K60" s="476" t="s">
        <v>1323</v>
      </c>
      <c r="L60" s="1622"/>
      <c r="M60" s="1428"/>
      <c r="N60" s="1429"/>
      <c r="O60" s="1475"/>
      <c r="P60" s="1475"/>
    </row>
    <row r="61" spans="1:16" ht="69" customHeight="1" x14ac:dyDescent="0.25">
      <c r="B61" s="608" t="s">
        <v>495</v>
      </c>
      <c r="C61" s="1461" t="s">
        <v>1429</v>
      </c>
      <c r="D61" s="1428"/>
      <c r="E61" s="1428"/>
      <c r="F61" s="1428"/>
      <c r="G61" s="1428"/>
      <c r="H61" s="1428"/>
      <c r="I61" s="1436"/>
      <c r="J61" s="1123">
        <v>1.048130877936253</v>
      </c>
      <c r="K61" s="476" t="s">
        <v>1323</v>
      </c>
      <c r="L61" s="1622"/>
      <c r="M61" s="1428"/>
      <c r="N61" s="1429"/>
      <c r="O61" s="1475"/>
      <c r="P61" s="1475"/>
    </row>
    <row r="62" spans="1:16" ht="42.75" customHeight="1" x14ac:dyDescent="0.25">
      <c r="B62" s="608" t="s">
        <v>497</v>
      </c>
      <c r="C62" s="1621" t="s">
        <v>1430</v>
      </c>
      <c r="D62" s="1428"/>
      <c r="E62" s="1428"/>
      <c r="F62" s="1428"/>
      <c r="G62" s="1428"/>
      <c r="H62" s="1428"/>
      <c r="I62" s="1436"/>
      <c r="J62" s="605" t="s">
        <v>92</v>
      </c>
      <c r="K62" s="610" t="s">
        <v>1381</v>
      </c>
      <c r="L62" s="1622"/>
      <c r="M62" s="1428"/>
      <c r="N62" s="1429"/>
      <c r="O62" s="1471"/>
      <c r="P62" s="1471"/>
    </row>
    <row r="63" spans="1:16" ht="53.25" customHeight="1" x14ac:dyDescent="0.25">
      <c r="B63" s="608" t="s">
        <v>499</v>
      </c>
      <c r="C63" s="1901" t="s">
        <v>1431</v>
      </c>
      <c r="D63" s="1428"/>
      <c r="E63" s="1428"/>
      <c r="F63" s="1428"/>
      <c r="G63" s="1428"/>
      <c r="H63" s="1428"/>
      <c r="I63" s="1436"/>
      <c r="J63" s="611">
        <v>4.9707192935727021E-2</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4245</v>
      </c>
      <c r="M64" s="1448"/>
      <c r="N64" s="1466"/>
      <c r="O64" s="1565" t="s">
        <v>1840</v>
      </c>
      <c r="P64" s="1565"/>
    </row>
    <row r="65" spans="2:16" ht="21" customHeight="1" x14ac:dyDescent="0.25">
      <c r="B65" s="419" t="s">
        <v>395</v>
      </c>
      <c r="C65" s="1806" t="s">
        <v>1433</v>
      </c>
      <c r="D65" s="1428"/>
      <c r="E65" s="1428"/>
      <c r="F65" s="1428"/>
      <c r="G65" s="1428"/>
      <c r="H65" s="1428"/>
      <c r="I65" s="1436"/>
      <c r="J65" s="12" t="s">
        <v>1322</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1336</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21" customHeight="1" x14ac:dyDescent="0.25">
      <c r="B69" s="419" t="s">
        <v>409</v>
      </c>
      <c r="C69" s="1540" t="s">
        <v>1436</v>
      </c>
      <c r="D69" s="1428"/>
      <c r="E69" s="1428"/>
      <c r="F69" s="1436"/>
      <c r="G69" s="1474" t="s">
        <v>4231</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t="s">
        <v>4246</v>
      </c>
      <c r="J71" s="1448"/>
      <c r="K71" s="1448"/>
      <c r="L71" s="1448"/>
      <c r="M71" s="1448"/>
      <c r="N71" s="1466"/>
      <c r="O71" s="1565" t="s">
        <v>1840</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1419</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1"/>
      <c r="L82" s="1428"/>
      <c r="M82" s="1428"/>
      <c r="N82" s="1429"/>
      <c r="O82" s="357" t="s">
        <v>2217</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4247</v>
      </c>
      <c r="G84" s="1428"/>
      <c r="H84" s="1436"/>
      <c r="I84" s="1606">
        <v>970874</v>
      </c>
      <c r="J84" s="1436"/>
      <c r="K84" s="1802"/>
      <c r="L84" s="1428"/>
      <c r="M84" s="1428"/>
      <c r="N84" s="1436"/>
      <c r="O84" s="1475"/>
      <c r="P84" s="1475"/>
    </row>
    <row r="85" spans="2:16" ht="21" customHeight="1" x14ac:dyDescent="0.25">
      <c r="B85" s="1453"/>
      <c r="C85" s="1701"/>
      <c r="D85" s="1701"/>
      <c r="E85" s="1450"/>
      <c r="F85" s="1607"/>
      <c r="G85" s="1428"/>
      <c r="H85" s="1436"/>
      <c r="I85" s="1606"/>
      <c r="J85" s="1436"/>
      <c r="K85" s="1802"/>
      <c r="L85" s="1428"/>
      <c r="M85" s="1428"/>
      <c r="N85" s="1436"/>
      <c r="O85" s="1475"/>
      <c r="P85" s="1475"/>
    </row>
    <row r="86" spans="2:16" ht="21" customHeight="1" x14ac:dyDescent="0.25">
      <c r="B86" s="1453"/>
      <c r="C86" s="1701"/>
      <c r="D86" s="1701"/>
      <c r="E86" s="1450"/>
      <c r="F86" s="1607"/>
      <c r="G86" s="1428"/>
      <c r="H86" s="1436"/>
      <c r="I86" s="1606"/>
      <c r="J86" s="1436"/>
      <c r="K86" s="1802"/>
      <c r="L86" s="1428"/>
      <c r="M86" s="1428"/>
      <c r="N86" s="1436"/>
      <c r="O86" s="1475"/>
      <c r="P86" s="1475"/>
    </row>
    <row r="87" spans="2:16" ht="21.75" customHeight="1" thickBot="1" x14ac:dyDescent="0.3">
      <c r="B87" s="1611"/>
      <c r="C87" s="1468"/>
      <c r="D87" s="1468"/>
      <c r="E87" s="1612"/>
      <c r="F87" s="1576"/>
      <c r="G87" s="1424"/>
      <c r="H87" s="1425"/>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1454</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1336</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1322</v>
      </c>
      <c r="H95" s="1436"/>
      <c r="I95" s="1528" t="s">
        <v>1322</v>
      </c>
      <c r="J95" s="1436"/>
      <c r="K95" s="505" t="s">
        <v>1322</v>
      </c>
      <c r="L95" s="1567" t="s">
        <v>1336</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1336</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1322</v>
      </c>
      <c r="L99" s="1567" t="s">
        <v>1336</v>
      </c>
      <c r="M99" s="1428"/>
      <c r="N99" s="1429"/>
      <c r="O99" s="1475"/>
      <c r="P99" s="1475"/>
    </row>
    <row r="100" spans="2:16" ht="24" customHeight="1" x14ac:dyDescent="0.25">
      <c r="B100" s="612" t="s">
        <v>419</v>
      </c>
      <c r="C100" s="1595" t="s">
        <v>1468</v>
      </c>
      <c r="D100" s="1428"/>
      <c r="E100" s="1428"/>
      <c r="F100" s="1436"/>
      <c r="G100" s="1528" t="s">
        <v>1358</v>
      </c>
      <c r="H100" s="1436"/>
      <c r="I100" s="1528" t="s">
        <v>1322</v>
      </c>
      <c r="J100" s="1436"/>
      <c r="K100" s="505" t="s">
        <v>1336</v>
      </c>
      <c r="L100" s="1567" t="s">
        <v>1336</v>
      </c>
      <c r="M100" s="1428"/>
      <c r="N100" s="1429"/>
      <c r="O100" s="1475"/>
      <c r="P100" s="1475"/>
    </row>
    <row r="101" spans="2:16" ht="24" customHeight="1" x14ac:dyDescent="0.25">
      <c r="B101" s="612" t="s">
        <v>540</v>
      </c>
      <c r="C101" s="1595" t="s">
        <v>1469</v>
      </c>
      <c r="D101" s="1428"/>
      <c r="E101" s="1428"/>
      <c r="F101" s="1436"/>
      <c r="G101" s="1528" t="s">
        <v>1358</v>
      </c>
      <c r="H101" s="1436"/>
      <c r="I101" s="1528" t="s">
        <v>1322</v>
      </c>
      <c r="J101" s="1436"/>
      <c r="K101" s="505" t="s">
        <v>1336</v>
      </c>
      <c r="L101" s="1567" t="s">
        <v>1336</v>
      </c>
      <c r="M101" s="1428"/>
      <c r="N101" s="1429"/>
      <c r="O101" s="1475"/>
      <c r="P101" s="1475"/>
    </row>
    <row r="102" spans="2:16" ht="21" customHeight="1" x14ac:dyDescent="0.25">
      <c r="B102" s="612" t="s">
        <v>542</v>
      </c>
      <c r="C102" s="1595" t="s">
        <v>1470</v>
      </c>
      <c r="D102" s="1428"/>
      <c r="E102" s="1428"/>
      <c r="F102" s="1436"/>
      <c r="G102" s="1528" t="s">
        <v>1358</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1358</v>
      </c>
      <c r="H103" s="1436"/>
      <c r="I103" s="1528" t="s">
        <v>1322</v>
      </c>
      <c r="J103" s="1436"/>
      <c r="K103" s="505" t="s">
        <v>1322</v>
      </c>
      <c r="L103" s="1567" t="s">
        <v>1336</v>
      </c>
      <c r="M103" s="1428"/>
      <c r="N103" s="1429"/>
      <c r="O103" s="1475"/>
      <c r="P103" s="1475"/>
    </row>
    <row r="104" spans="2:16" ht="21" customHeight="1" x14ac:dyDescent="0.25">
      <c r="B104" s="612" t="s">
        <v>546</v>
      </c>
      <c r="C104" s="1595" t="s">
        <v>1472</v>
      </c>
      <c r="D104" s="1428"/>
      <c r="E104" s="1428"/>
      <c r="F104" s="1436"/>
      <c r="G104" s="1528" t="s">
        <v>1322</v>
      </c>
      <c r="H104" s="1436"/>
      <c r="I104" s="1528" t="s">
        <v>1322</v>
      </c>
      <c r="J104" s="1436"/>
      <c r="K104" s="505" t="s">
        <v>1322</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474" t="s">
        <v>93</v>
      </c>
      <c r="F106" s="1436"/>
      <c r="G106" s="1528" t="s">
        <v>1336</v>
      </c>
      <c r="H106" s="1436"/>
      <c r="I106" s="1528" t="s">
        <v>1336</v>
      </c>
      <c r="J106" s="1436"/>
      <c r="K106" s="505" t="s">
        <v>1336</v>
      </c>
      <c r="L106" s="1567" t="s">
        <v>1336</v>
      </c>
      <c r="M106" s="1428"/>
      <c r="N106" s="1429"/>
      <c r="O106" s="1475"/>
      <c r="P106" s="1475"/>
    </row>
    <row r="107" spans="2:16" ht="27.75" customHeight="1" x14ac:dyDescent="0.25">
      <c r="B107" s="486" t="s">
        <v>509</v>
      </c>
      <c r="C107" s="1594" t="s">
        <v>1474</v>
      </c>
      <c r="D107" s="1428"/>
      <c r="E107" s="1474" t="s">
        <v>93</v>
      </c>
      <c r="F107" s="1436"/>
      <c r="G107" s="1528" t="s">
        <v>1336</v>
      </c>
      <c r="H107" s="1436"/>
      <c r="I107" s="1528" t="s">
        <v>1336</v>
      </c>
      <c r="J107" s="1436"/>
      <c r="K107" s="505" t="s">
        <v>1336</v>
      </c>
      <c r="L107" s="1567" t="s">
        <v>1336</v>
      </c>
      <c r="M107" s="1428"/>
      <c r="N107" s="1429"/>
      <c r="O107" s="1475"/>
      <c r="P107" s="1475"/>
    </row>
    <row r="108" spans="2:16" ht="27.75" customHeight="1" x14ac:dyDescent="0.25">
      <c r="B108" s="486" t="s">
        <v>511</v>
      </c>
      <c r="C108" s="1594" t="s">
        <v>1474</v>
      </c>
      <c r="D108" s="1428"/>
      <c r="E108" s="1474" t="s">
        <v>93</v>
      </c>
      <c r="F108" s="1436"/>
      <c r="G108" s="1528" t="s">
        <v>1336</v>
      </c>
      <c r="H108" s="1436"/>
      <c r="I108" s="1528" t="s">
        <v>1336</v>
      </c>
      <c r="J108" s="1436"/>
      <c r="K108" s="505" t="s">
        <v>1336</v>
      </c>
      <c r="L108" s="1567" t="s">
        <v>1336</v>
      </c>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58" t="s">
        <v>1477</v>
      </c>
      <c r="D111" s="1439"/>
      <c r="E111" s="1439"/>
      <c r="F111" s="1559"/>
      <c r="G111" s="424" t="s">
        <v>1322</v>
      </c>
      <c r="H111" s="1800" t="s">
        <v>1478</v>
      </c>
      <c r="I111" s="1559"/>
      <c r="J111" s="1593" t="s">
        <v>4248</v>
      </c>
      <c r="K111" s="1439"/>
      <c r="L111" s="1439"/>
      <c r="M111" s="1439"/>
      <c r="N111" s="1440"/>
      <c r="O111" s="389" t="s">
        <v>1848</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26.25" customHeight="1" x14ac:dyDescent="0.25">
      <c r="B113" s="419" t="s">
        <v>557</v>
      </c>
      <c r="C113" s="1461" t="s">
        <v>1481</v>
      </c>
      <c r="D113" s="1428"/>
      <c r="E113" s="1428"/>
      <c r="F113" s="1428"/>
      <c r="G113" s="1436"/>
      <c r="H113" s="1492" t="s">
        <v>4249</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2829</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1322</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1854</v>
      </c>
      <c r="P117" s="1565"/>
    </row>
    <row r="118" spans="1:16" ht="72.75" customHeight="1" x14ac:dyDescent="0.25">
      <c r="B118" s="419" t="s">
        <v>395</v>
      </c>
      <c r="C118" s="1461" t="s">
        <v>1489</v>
      </c>
      <c r="D118" s="1428"/>
      <c r="E118" s="1428"/>
      <c r="F118" s="1428"/>
      <c r="G118" s="1436"/>
      <c r="H118" s="1492" t="s">
        <v>93</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c r="M119" s="1448"/>
      <c r="N119" s="1466"/>
      <c r="O119" s="1565" t="s">
        <v>1852</v>
      </c>
      <c r="P119" s="1565"/>
    </row>
    <row r="120" spans="1:16" ht="80.45" customHeight="1" x14ac:dyDescent="0.25">
      <c r="A120" s="358"/>
      <c r="B120" s="419" t="s">
        <v>395</v>
      </c>
      <c r="C120" s="1461" t="s">
        <v>1489</v>
      </c>
      <c r="D120" s="1428"/>
      <c r="E120" s="1428"/>
      <c r="F120" s="1428"/>
      <c r="G120" s="1436"/>
      <c r="H120" s="1492" t="s">
        <v>4250</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3669</v>
      </c>
      <c r="P122" s="1583"/>
    </row>
    <row r="123" spans="1:16" ht="83.25" customHeight="1" x14ac:dyDescent="0.25">
      <c r="B123" s="419" t="s">
        <v>557</v>
      </c>
      <c r="C123" s="1595" t="s">
        <v>1460</v>
      </c>
      <c r="D123" s="1428"/>
      <c r="E123" s="1428"/>
      <c r="F123" s="1436"/>
      <c r="G123" s="1528" t="s">
        <v>1498</v>
      </c>
      <c r="H123" s="1428"/>
      <c r="I123" s="1436"/>
      <c r="J123" s="1528" t="s">
        <v>1499</v>
      </c>
      <c r="K123" s="1428"/>
      <c r="L123" s="1436"/>
      <c r="M123" s="1563"/>
      <c r="N123" s="1429"/>
      <c r="O123" s="1454"/>
      <c r="P123" s="1454"/>
    </row>
    <row r="124" spans="1:16" ht="42" customHeight="1" x14ac:dyDescent="0.25">
      <c r="B124" s="419" t="s">
        <v>402</v>
      </c>
      <c r="C124" s="1595" t="s">
        <v>1461</v>
      </c>
      <c r="D124" s="1428"/>
      <c r="E124" s="1428"/>
      <c r="F124" s="1436"/>
      <c r="G124" s="1528" t="s">
        <v>1498</v>
      </c>
      <c r="H124" s="1428"/>
      <c r="I124" s="1436"/>
      <c r="J124" s="1528" t="s">
        <v>1499</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1499</v>
      </c>
      <c r="K125" s="1428"/>
      <c r="L125" s="1436"/>
      <c r="M125" s="1563"/>
      <c r="N125" s="1429"/>
      <c r="O125" s="1454"/>
      <c r="P125" s="1454"/>
    </row>
    <row r="126" spans="1:16" ht="32.25" customHeight="1" x14ac:dyDescent="0.25">
      <c r="B126" s="419"/>
      <c r="C126" s="490" t="s">
        <v>509</v>
      </c>
      <c r="D126" s="1595" t="s">
        <v>1501</v>
      </c>
      <c r="E126" s="1428"/>
      <c r="F126" s="1436"/>
      <c r="G126" s="1528" t="s">
        <v>1498</v>
      </c>
      <c r="H126" s="1428"/>
      <c r="I126" s="1436"/>
      <c r="J126" s="1528" t="s">
        <v>1499</v>
      </c>
      <c r="K126" s="1428"/>
      <c r="L126" s="1436"/>
      <c r="M126" s="614"/>
      <c r="N126" s="491"/>
      <c r="O126" s="1454"/>
      <c r="P126" s="1454"/>
    </row>
    <row r="127" spans="1:16" ht="41.25" customHeight="1" x14ac:dyDescent="0.25">
      <c r="B127" s="419" t="s">
        <v>406</v>
      </c>
      <c r="C127" s="1595" t="s">
        <v>1463</v>
      </c>
      <c r="D127" s="1428"/>
      <c r="E127" s="1428"/>
      <c r="F127" s="1436"/>
      <c r="G127" s="1528" t="s">
        <v>1499</v>
      </c>
      <c r="H127" s="1428"/>
      <c r="I127" s="1436"/>
      <c r="J127" s="1528" t="s">
        <v>1499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1499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3120</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1499</v>
      </c>
      <c r="K130" s="1428"/>
      <c r="L130" s="1436"/>
      <c r="M130" s="1563"/>
      <c r="N130" s="1429"/>
      <c r="O130" s="1454"/>
      <c r="P130" s="1454"/>
    </row>
    <row r="131" spans="1:16" ht="28.5" customHeight="1" x14ac:dyDescent="0.25">
      <c r="B131" s="419" t="s">
        <v>417</v>
      </c>
      <c r="C131" s="1595" t="s">
        <v>1503</v>
      </c>
      <c r="D131" s="1428"/>
      <c r="E131" s="1428"/>
      <c r="F131" s="1436"/>
      <c r="G131" s="1528" t="s">
        <v>1499</v>
      </c>
      <c r="H131" s="1428"/>
      <c r="I131" s="1436"/>
      <c r="J131" s="1528" t="s">
        <v>1499</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1419</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1419</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528" t="s">
        <v>1499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1498</v>
      </c>
      <c r="H136" s="1428"/>
      <c r="I136" s="1436"/>
      <c r="J136" s="1528" t="s">
        <v>1499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c r="I137" s="1425"/>
      <c r="J137" s="1576"/>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1530</v>
      </c>
      <c r="P139" s="1572"/>
    </row>
    <row r="140" spans="1:16" ht="19.5" customHeight="1" x14ac:dyDescent="0.25">
      <c r="A140" s="466"/>
      <c r="B140" s="499" t="s">
        <v>395</v>
      </c>
      <c r="C140" s="1461" t="s">
        <v>1513</v>
      </c>
      <c r="D140" s="1428"/>
      <c r="E140" s="1436"/>
      <c r="F140" s="14" t="s">
        <v>1322</v>
      </c>
      <c r="G140" s="1566" t="s">
        <v>4251</v>
      </c>
      <c r="H140" s="1428"/>
      <c r="I140" s="1428"/>
      <c r="J140" s="1428"/>
      <c r="K140" s="1436"/>
      <c r="L140" s="1567" t="s">
        <v>1322</v>
      </c>
      <c r="M140" s="1428"/>
      <c r="N140" s="1429"/>
      <c r="O140" s="1475"/>
      <c r="P140" s="1475"/>
    </row>
    <row r="141" spans="1:16" ht="19.5" customHeight="1" x14ac:dyDescent="0.25">
      <c r="A141" s="466"/>
      <c r="B141" s="499" t="s">
        <v>402</v>
      </c>
      <c r="C141" s="1461" t="s">
        <v>1515</v>
      </c>
      <c r="D141" s="1428"/>
      <c r="E141" s="1436"/>
      <c r="F141" s="14" t="s">
        <v>1322</v>
      </c>
      <c r="G141" s="1566" t="s">
        <v>4251</v>
      </c>
      <c r="H141" s="1428"/>
      <c r="I141" s="1428"/>
      <c r="J141" s="1428"/>
      <c r="K141" s="1436"/>
      <c r="L141" s="1567" t="s">
        <v>1322</v>
      </c>
      <c r="M141" s="1428"/>
      <c r="N141" s="1429"/>
      <c r="O141" s="1475"/>
      <c r="P141" s="1475"/>
    </row>
    <row r="142" spans="1:16" ht="19.5" customHeight="1" x14ac:dyDescent="0.25">
      <c r="A142" s="466"/>
      <c r="B142" s="499" t="s">
        <v>404</v>
      </c>
      <c r="C142" s="1461" t="s">
        <v>1516</v>
      </c>
      <c r="D142" s="1428"/>
      <c r="E142" s="1436"/>
      <c r="F142" s="14" t="s">
        <v>1322</v>
      </c>
      <c r="G142" s="1566" t="s">
        <v>4251</v>
      </c>
      <c r="H142" s="1428"/>
      <c r="I142" s="1428"/>
      <c r="J142" s="1428"/>
      <c r="K142" s="1436"/>
      <c r="L142" s="1567" t="s">
        <v>1358</v>
      </c>
      <c r="M142" s="1428"/>
      <c r="N142" s="1429"/>
      <c r="O142" s="1475"/>
      <c r="P142" s="1475"/>
    </row>
    <row r="143" spans="1:16" ht="19.5" customHeight="1" x14ac:dyDescent="0.25">
      <c r="A143" s="466"/>
      <c r="B143" s="499" t="s">
        <v>406</v>
      </c>
      <c r="C143" s="1461" t="s">
        <v>1517</v>
      </c>
      <c r="D143" s="1428"/>
      <c r="E143" s="1436"/>
      <c r="F143" s="14" t="s">
        <v>1322</v>
      </c>
      <c r="G143" s="1566" t="s">
        <v>4251</v>
      </c>
      <c r="H143" s="1428"/>
      <c r="I143" s="1428"/>
      <c r="J143" s="1428"/>
      <c r="K143" s="1436"/>
      <c r="L143" s="1567" t="s">
        <v>1358</v>
      </c>
      <c r="M143" s="1428"/>
      <c r="N143" s="1429"/>
      <c r="O143" s="1475"/>
      <c r="P143" s="1475"/>
    </row>
    <row r="144" spans="1:16" ht="19.5" customHeight="1" x14ac:dyDescent="0.25">
      <c r="A144" s="466"/>
      <c r="B144" s="419" t="s">
        <v>409</v>
      </c>
      <c r="C144" s="1461" t="s">
        <v>1518</v>
      </c>
      <c r="D144" s="1428"/>
      <c r="E144" s="1436"/>
      <c r="F144" s="617" t="s">
        <v>1322</v>
      </c>
      <c r="G144" s="1566"/>
      <c r="H144" s="1428"/>
      <c r="I144" s="1428"/>
      <c r="J144" s="1428"/>
      <c r="K144" s="1436"/>
      <c r="L144" s="1567" t="s">
        <v>1358</v>
      </c>
      <c r="M144" s="1428"/>
      <c r="N144" s="1429"/>
      <c r="O144" s="1475"/>
      <c r="P144" s="1475"/>
    </row>
    <row r="145" spans="1:16" ht="34.5" customHeight="1" x14ac:dyDescent="0.25">
      <c r="A145" s="466"/>
      <c r="B145" s="418" t="s">
        <v>411</v>
      </c>
      <c r="C145" s="1488" t="s">
        <v>1519</v>
      </c>
      <c r="D145" s="1428"/>
      <c r="E145" s="1436"/>
      <c r="F145" s="617" t="s">
        <v>1322</v>
      </c>
      <c r="G145" s="1566" t="s">
        <v>4252</v>
      </c>
      <c r="H145" s="1428"/>
      <c r="I145" s="1428"/>
      <c r="J145" s="1428"/>
      <c r="K145" s="1436"/>
      <c r="L145" s="1567" t="s">
        <v>1358</v>
      </c>
      <c r="M145" s="1428"/>
      <c r="N145" s="1429"/>
      <c r="O145" s="1475"/>
      <c r="P145" s="1475"/>
    </row>
    <row r="146" spans="1:16" ht="19.5" customHeight="1" x14ac:dyDescent="0.25">
      <c r="A146" s="466"/>
      <c r="B146" s="418" t="s">
        <v>414</v>
      </c>
      <c r="C146" s="1461" t="s">
        <v>1520</v>
      </c>
      <c r="D146" s="1428"/>
      <c r="E146" s="1436"/>
      <c r="F146" s="617" t="s">
        <v>1322</v>
      </c>
      <c r="G146" s="1566"/>
      <c r="H146" s="1428"/>
      <c r="I146" s="1428"/>
      <c r="J146" s="1428"/>
      <c r="K146" s="1436"/>
      <c r="L146" s="1567" t="s">
        <v>1358</v>
      </c>
      <c r="M146" s="1428"/>
      <c r="N146" s="1429"/>
      <c r="O146" s="1475"/>
      <c r="P146" s="1475"/>
    </row>
    <row r="147" spans="1:16" ht="19.5" customHeight="1" x14ac:dyDescent="0.25">
      <c r="A147" s="466"/>
      <c r="B147" s="418" t="s">
        <v>417</v>
      </c>
      <c r="C147" s="1461" t="s">
        <v>1521</v>
      </c>
      <c r="D147" s="1428"/>
      <c r="E147" s="1436"/>
      <c r="F147" s="617" t="s">
        <v>1322</v>
      </c>
      <c r="G147" s="1566"/>
      <c r="H147" s="1428"/>
      <c r="I147" s="1428"/>
      <c r="J147" s="1428"/>
      <c r="K147" s="1436"/>
      <c r="L147" s="1567" t="s">
        <v>1358</v>
      </c>
      <c r="M147" s="1428"/>
      <c r="N147" s="1429"/>
      <c r="O147" s="1475"/>
      <c r="P147" s="1475"/>
    </row>
    <row r="148" spans="1:16" ht="19.5" customHeight="1" x14ac:dyDescent="0.25">
      <c r="A148" s="466"/>
      <c r="B148" s="418" t="s">
        <v>419</v>
      </c>
      <c r="C148" s="1461" t="s">
        <v>1522</v>
      </c>
      <c r="D148" s="1428"/>
      <c r="E148" s="1436"/>
      <c r="F148" s="617" t="s">
        <v>1322</v>
      </c>
      <c r="G148" s="1566"/>
      <c r="H148" s="1428"/>
      <c r="I148" s="1428"/>
      <c r="J148" s="1428"/>
      <c r="K148" s="1436"/>
      <c r="L148" s="1567" t="s">
        <v>1358</v>
      </c>
      <c r="M148" s="1428"/>
      <c r="N148" s="1429"/>
      <c r="O148" s="1475"/>
      <c r="P148" s="1475"/>
    </row>
    <row r="149" spans="1:16" ht="19.5" customHeight="1" x14ac:dyDescent="0.25">
      <c r="A149" s="466"/>
      <c r="B149" s="418" t="s">
        <v>540</v>
      </c>
      <c r="C149" s="1461" t="s">
        <v>1523</v>
      </c>
      <c r="D149" s="1428"/>
      <c r="E149" s="1436"/>
      <c r="F149" s="617" t="s">
        <v>1322</v>
      </c>
      <c r="G149" s="1566"/>
      <c r="H149" s="1428"/>
      <c r="I149" s="1428"/>
      <c r="J149" s="1428"/>
      <c r="K149" s="1436"/>
      <c r="L149" s="1567" t="s">
        <v>1358</v>
      </c>
      <c r="M149" s="1428"/>
      <c r="N149" s="1429"/>
      <c r="O149" s="1475"/>
      <c r="P149" s="1475"/>
    </row>
    <row r="150" spans="1:16" ht="19.5" customHeight="1" x14ac:dyDescent="0.25">
      <c r="A150" s="466"/>
      <c r="B150" s="419" t="s">
        <v>542</v>
      </c>
      <c r="C150" s="1461" t="s">
        <v>1524</v>
      </c>
      <c r="D150" s="1428"/>
      <c r="E150" s="1436"/>
      <c r="F150" s="617" t="s">
        <v>1336</v>
      </c>
      <c r="G150" s="1566" t="s">
        <v>1419</v>
      </c>
      <c r="H150" s="1428"/>
      <c r="I150" s="1428"/>
      <c r="J150" s="1428"/>
      <c r="K150" s="1436"/>
      <c r="L150" s="2406" t="s">
        <v>1419</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18.75" customHeight="1" x14ac:dyDescent="0.25">
      <c r="A152" s="466"/>
      <c r="B152" s="499" t="s">
        <v>395</v>
      </c>
      <c r="C152" s="1461" t="s">
        <v>1513</v>
      </c>
      <c r="D152" s="1428"/>
      <c r="E152" s="1436"/>
      <c r="F152" s="1" t="s">
        <v>1322</v>
      </c>
      <c r="G152" s="1557" t="s">
        <v>4251</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4251</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t="s">
        <v>4251</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c r="H156" s="1448"/>
      <c r="I156" s="1448"/>
      <c r="J156" s="1448"/>
      <c r="K156" s="1448"/>
      <c r="L156" s="1448"/>
      <c r="M156" s="1448"/>
      <c r="N156" s="1466"/>
      <c r="O156" s="1475"/>
      <c r="P156" s="1454"/>
    </row>
    <row r="157" spans="1:16" ht="38.25" customHeight="1" x14ac:dyDescent="0.25">
      <c r="A157" s="466"/>
      <c r="B157" s="418" t="s">
        <v>411</v>
      </c>
      <c r="C157" s="1488" t="s">
        <v>1519</v>
      </c>
      <c r="D157" s="1428"/>
      <c r="E157" s="1436"/>
      <c r="F157" s="1" t="s">
        <v>1322</v>
      </c>
      <c r="G157" s="1557"/>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1322</v>
      </c>
      <c r="G158" s="1557"/>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1322</v>
      </c>
      <c r="G159" s="1557"/>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1322</v>
      </c>
      <c r="G160" s="1557"/>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1322</v>
      </c>
      <c r="G161" s="1557"/>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1336</v>
      </c>
      <c r="G162" s="1557" t="s">
        <v>1419</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1539</v>
      </c>
      <c r="P163" s="1565"/>
    </row>
    <row r="164" spans="1:16" ht="20.25" customHeight="1" x14ac:dyDescent="0.25">
      <c r="A164" s="466"/>
      <c r="B164" s="499" t="s">
        <v>395</v>
      </c>
      <c r="C164" s="1461" t="s">
        <v>1513</v>
      </c>
      <c r="D164" s="1428"/>
      <c r="E164" s="1436"/>
      <c r="F164" s="14" t="s">
        <v>1336</v>
      </c>
      <c r="G164" s="1566" t="s">
        <v>93</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93</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93</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93</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617" t="s">
        <v>1336</v>
      </c>
      <c r="G168" s="1566" t="s">
        <v>93</v>
      </c>
      <c r="H168" s="1428"/>
      <c r="I168" s="1428"/>
      <c r="J168" s="1428"/>
      <c r="K168" s="1436"/>
      <c r="L168" s="1567" t="s">
        <v>1419</v>
      </c>
      <c r="M168" s="1428"/>
      <c r="N168" s="1429"/>
      <c r="O168" s="1475"/>
      <c r="P168" s="1475"/>
    </row>
    <row r="169" spans="1:16" ht="36" customHeight="1" x14ac:dyDescent="0.25">
      <c r="A169" s="466"/>
      <c r="B169" s="418" t="s">
        <v>411</v>
      </c>
      <c r="C169" s="1488" t="s">
        <v>1519</v>
      </c>
      <c r="D169" s="1428"/>
      <c r="E169" s="1436"/>
      <c r="F169" s="617" t="s">
        <v>1336</v>
      </c>
      <c r="G169" s="1795" t="s">
        <v>93</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617" t="s">
        <v>1336</v>
      </c>
      <c r="G170" s="1566" t="s">
        <v>93</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617" t="s">
        <v>1336</v>
      </c>
      <c r="G171" s="1566" t="s">
        <v>93</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617" t="s">
        <v>1336</v>
      </c>
      <c r="G172" s="1566" t="s">
        <v>93</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617" t="s">
        <v>1336</v>
      </c>
      <c r="G173" s="1566" t="s">
        <v>93</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617" t="s">
        <v>1336</v>
      </c>
      <c r="G174" s="1566" t="s">
        <v>93</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c r="P175" s="1723"/>
    </row>
    <row r="176" spans="1:16" ht="21" customHeight="1" x14ac:dyDescent="0.25">
      <c r="A176" s="466"/>
      <c r="B176" s="499" t="s">
        <v>395</v>
      </c>
      <c r="C176" s="1461" t="s">
        <v>1513</v>
      </c>
      <c r="D176" s="1428"/>
      <c r="E176" s="1436"/>
      <c r="F176" s="1" t="s">
        <v>1336</v>
      </c>
      <c r="G176" s="1557" t="s">
        <v>93</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93</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93</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93</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93</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557" t="s">
        <v>93</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93</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93</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93</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93</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481" t="s">
        <v>1336</v>
      </c>
      <c r="G186" s="1557" t="s">
        <v>93</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1336</v>
      </c>
      <c r="I187" s="1439"/>
      <c r="J187" s="1559"/>
      <c r="K187" s="1561" t="s">
        <v>1381</v>
      </c>
      <c r="L187" s="1562"/>
      <c r="M187" s="1495"/>
      <c r="N187" s="1452"/>
      <c r="O187" s="1470"/>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1419</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1419</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1419</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1419</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28" t="s">
        <v>1419</v>
      </c>
      <c r="I193" s="1428"/>
      <c r="J193" s="1436"/>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c r="P194" s="1497"/>
    </row>
    <row r="195" spans="2:16" ht="23.25" customHeight="1" x14ac:dyDescent="0.25">
      <c r="B195" s="419" t="s">
        <v>395</v>
      </c>
      <c r="C195" s="1461" t="s">
        <v>1540</v>
      </c>
      <c r="D195" s="1428"/>
      <c r="E195" s="1428"/>
      <c r="F195" s="1428"/>
      <c r="G195" s="1436"/>
      <c r="H195" s="1462" t="s">
        <v>1322</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1322</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1322</v>
      </c>
      <c r="I197" s="1428"/>
      <c r="J197" s="1436"/>
      <c r="K197" s="1490"/>
      <c r="L197" s="1478"/>
      <c r="M197" s="1701"/>
      <c r="N197" s="1454"/>
      <c r="O197" s="1475"/>
      <c r="P197" s="1475"/>
    </row>
    <row r="198" spans="2:16" ht="37.5" customHeight="1" x14ac:dyDescent="0.25">
      <c r="B198" s="77"/>
      <c r="C198" s="1461" t="s">
        <v>1543</v>
      </c>
      <c r="D198" s="1428"/>
      <c r="E198" s="1436"/>
      <c r="F198" s="1552"/>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c r="P199" s="1470"/>
    </row>
    <row r="200" spans="2:16" ht="38.25" customHeight="1" x14ac:dyDescent="0.25">
      <c r="B200" s="503"/>
      <c r="C200" s="1461" t="s">
        <v>1547</v>
      </c>
      <c r="D200" s="1428"/>
      <c r="E200" s="1436"/>
      <c r="F200" s="1528" t="s">
        <v>93</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1336</v>
      </c>
      <c r="I201" s="1428"/>
      <c r="J201" s="1436"/>
      <c r="K201" s="1490"/>
      <c r="L201" s="1478"/>
      <c r="M201" s="1701"/>
      <c r="N201" s="1454"/>
      <c r="O201" s="1554"/>
      <c r="P201" s="1714"/>
    </row>
    <row r="202" spans="2:16" ht="27" customHeight="1" x14ac:dyDescent="0.25">
      <c r="B202" s="421" t="s">
        <v>395</v>
      </c>
      <c r="C202" s="1461" t="s">
        <v>1550</v>
      </c>
      <c r="D202" s="1428"/>
      <c r="E202" s="1428"/>
      <c r="F202" s="1428"/>
      <c r="G202" s="1436"/>
      <c r="H202" s="1653" t="s">
        <v>93</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1322</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1322</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1322</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1358</v>
      </c>
      <c r="L216" s="1490"/>
      <c r="M216" s="1478"/>
      <c r="N216" s="1454"/>
      <c r="O216" s="1475"/>
      <c r="P216" s="1475"/>
    </row>
    <row r="217" spans="2:16" ht="27" customHeight="1" x14ac:dyDescent="0.25">
      <c r="B217" s="506"/>
      <c r="C217" s="1461" t="s">
        <v>1558</v>
      </c>
      <c r="D217" s="1428"/>
      <c r="E217" s="1436"/>
      <c r="F217" s="1868" t="s">
        <v>1358</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844">
        <v>43220</v>
      </c>
      <c r="L218" s="1490"/>
      <c r="M218" s="1478"/>
      <c r="N218" s="1454"/>
      <c r="O218" s="1475"/>
      <c r="P218" s="1475"/>
    </row>
    <row r="219" spans="2:16" ht="23.25" customHeight="1" x14ac:dyDescent="0.25">
      <c r="B219" s="507" t="s">
        <v>631</v>
      </c>
      <c r="C219" s="1461" t="s">
        <v>1560</v>
      </c>
      <c r="D219" s="1428"/>
      <c r="E219" s="1436"/>
      <c r="F219" s="1462" t="s">
        <v>4253</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c r="P220" s="1470"/>
    </row>
    <row r="221" spans="2:16" ht="23.25" customHeight="1" x14ac:dyDescent="0.25">
      <c r="B221" s="504" t="s">
        <v>395</v>
      </c>
      <c r="C221" s="1540" t="s">
        <v>1459</v>
      </c>
      <c r="D221" s="1428"/>
      <c r="E221" s="1436"/>
      <c r="F221" s="1474" t="s">
        <v>1980</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3679</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1983</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1336</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1879</v>
      </c>
      <c r="H227" s="508" t="s">
        <v>1381</v>
      </c>
      <c r="I227" s="1537"/>
      <c r="J227" s="1428"/>
      <c r="K227" s="1428"/>
      <c r="L227" s="1428"/>
      <c r="M227" s="1428"/>
      <c r="N227" s="1429"/>
      <c r="O227" s="500"/>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t="s">
        <v>4254</v>
      </c>
      <c r="P228" s="1470"/>
    </row>
    <row r="229" spans="1:16"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t="s">
        <v>1882</v>
      </c>
      <c r="P236" s="1500"/>
    </row>
    <row r="237" spans="1:16" ht="30" customHeight="1" x14ac:dyDescent="0.25">
      <c r="B237" s="504" t="s">
        <v>395</v>
      </c>
      <c r="C237" s="1461" t="s">
        <v>1583</v>
      </c>
      <c r="D237" s="1428"/>
      <c r="E237" s="1436"/>
      <c r="F237" s="14" t="s">
        <v>1322</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1322</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1322</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1322</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1991</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75" customHeight="1" x14ac:dyDescent="0.25">
      <c r="B244" s="204" t="s">
        <v>395</v>
      </c>
      <c r="C244" s="1491" t="s">
        <v>1591</v>
      </c>
      <c r="D244" s="1484"/>
      <c r="E244" s="1484"/>
      <c r="F244" s="1484"/>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1358</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1993</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1890</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2405" t="s">
        <v>3880</v>
      </c>
      <c r="G250" s="2074"/>
      <c r="H250" s="518" t="s">
        <v>1381</v>
      </c>
      <c r="I250" s="1790"/>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3504</v>
      </c>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2071"/>
      <c r="E254" s="2071"/>
      <c r="F254" s="2071"/>
      <c r="G254" s="2074"/>
      <c r="H254" s="526">
        <v>0</v>
      </c>
      <c r="I254" s="527">
        <v>7</v>
      </c>
      <c r="J254" s="623">
        <v>0</v>
      </c>
      <c r="K254" s="529" t="s">
        <v>93</v>
      </c>
      <c r="L254" s="530" t="s">
        <v>93</v>
      </c>
      <c r="M254" s="880" t="s">
        <v>93</v>
      </c>
      <c r="N254" s="847"/>
      <c r="O254" s="1475"/>
      <c r="P254" s="1475"/>
    </row>
    <row r="255" spans="2:16" ht="24.75" customHeight="1" x14ac:dyDescent="0.25">
      <c r="B255" s="498" t="s">
        <v>509</v>
      </c>
      <c r="C255" s="1519" t="s">
        <v>1617</v>
      </c>
      <c r="D255" s="2071"/>
      <c r="E255" s="2071"/>
      <c r="F255" s="2071"/>
      <c r="G255" s="2074"/>
      <c r="H255" s="526">
        <v>0</v>
      </c>
      <c r="I255" s="527">
        <v>3</v>
      </c>
      <c r="J255" s="623">
        <v>0</v>
      </c>
      <c r="K255" s="529" t="s">
        <v>93</v>
      </c>
      <c r="L255" s="530" t="s">
        <v>93</v>
      </c>
      <c r="M255" s="880" t="s">
        <v>93</v>
      </c>
      <c r="N255" s="847"/>
      <c r="O255" s="1714"/>
      <c r="P255" s="1714"/>
    </row>
    <row r="256" spans="2:16" ht="36" customHeight="1" x14ac:dyDescent="0.25">
      <c r="B256" s="498" t="s">
        <v>511</v>
      </c>
      <c r="C256" s="1519" t="s">
        <v>1619</v>
      </c>
      <c r="D256" s="2071"/>
      <c r="E256" s="2074"/>
      <c r="F256" s="1522"/>
      <c r="G256" s="2074"/>
      <c r="H256" s="529" t="s">
        <v>93</v>
      </c>
      <c r="I256" s="530" t="s">
        <v>93</v>
      </c>
      <c r="J256" s="836" t="s">
        <v>93</v>
      </c>
      <c r="K256" s="529" t="s">
        <v>93</v>
      </c>
      <c r="L256" s="530" t="s">
        <v>93</v>
      </c>
      <c r="M256" s="880" t="s">
        <v>93</v>
      </c>
      <c r="N256" s="850"/>
      <c r="O256" s="1475"/>
      <c r="P256" s="1475"/>
    </row>
    <row r="257" spans="2:16" ht="20.25" customHeight="1" x14ac:dyDescent="0.25">
      <c r="B257" s="535" t="s">
        <v>402</v>
      </c>
      <c r="C257" s="1523" t="s">
        <v>1620</v>
      </c>
      <c r="D257" s="2071"/>
      <c r="E257" s="2071"/>
      <c r="F257" s="2071"/>
      <c r="G257" s="2074"/>
      <c r="H257" s="799">
        <v>1</v>
      </c>
      <c r="I257" s="800">
        <v>6</v>
      </c>
      <c r="J257" s="627">
        <v>0.16666666666666671</v>
      </c>
      <c r="K257" s="529" t="s">
        <v>93</v>
      </c>
      <c r="L257" s="530" t="s">
        <v>93</v>
      </c>
      <c r="M257" s="880" t="s">
        <v>93</v>
      </c>
      <c r="N257" s="852"/>
      <c r="O257" s="1471"/>
      <c r="P257" s="1471"/>
    </row>
    <row r="258" spans="2:16" ht="15" customHeight="1" x14ac:dyDescent="0.25">
      <c r="B258" s="535" t="s">
        <v>404</v>
      </c>
      <c r="C258" s="1516" t="s">
        <v>1621</v>
      </c>
      <c r="D258" s="2071"/>
      <c r="E258" s="2071"/>
      <c r="F258" s="2071"/>
      <c r="G258" s="2071"/>
      <c r="H258" s="2071"/>
      <c r="I258" s="2071"/>
      <c r="J258" s="2071"/>
      <c r="K258" s="2071"/>
      <c r="L258" s="2071"/>
      <c r="M258" s="2071"/>
      <c r="N258" s="2073"/>
      <c r="O258" s="1518"/>
      <c r="P258" s="1518"/>
    </row>
    <row r="259" spans="2:16" ht="24.75" customHeight="1" x14ac:dyDescent="0.25">
      <c r="B259" s="497" t="s">
        <v>419</v>
      </c>
      <c r="C259" s="1519" t="s">
        <v>1622</v>
      </c>
      <c r="D259" s="2071"/>
      <c r="E259" s="2071"/>
      <c r="F259" s="2071"/>
      <c r="G259" s="2074"/>
      <c r="H259" s="526">
        <v>0</v>
      </c>
      <c r="I259" s="527">
        <v>7</v>
      </c>
      <c r="J259" s="623">
        <v>0</v>
      </c>
      <c r="K259" s="529" t="s">
        <v>93</v>
      </c>
      <c r="L259" s="530" t="s">
        <v>93</v>
      </c>
      <c r="M259" s="880" t="s">
        <v>93</v>
      </c>
      <c r="N259" s="853"/>
      <c r="O259" s="1475"/>
      <c r="P259" s="1475"/>
    </row>
    <row r="260" spans="2:16" ht="24.75" customHeight="1" x14ac:dyDescent="0.25">
      <c r="B260" s="497" t="s">
        <v>509</v>
      </c>
      <c r="C260" s="1520" t="s">
        <v>1623</v>
      </c>
      <c r="D260" s="2071"/>
      <c r="E260" s="2071"/>
      <c r="F260" s="2071"/>
      <c r="G260" s="537"/>
      <c r="H260" s="526">
        <v>0</v>
      </c>
      <c r="I260" s="527">
        <v>7</v>
      </c>
      <c r="J260" s="623">
        <v>0</v>
      </c>
      <c r="K260" s="529" t="s">
        <v>93</v>
      </c>
      <c r="L260" s="530" t="s">
        <v>93</v>
      </c>
      <c r="M260" s="880" t="s">
        <v>93</v>
      </c>
      <c r="N260" s="854"/>
      <c r="O260" s="1475"/>
      <c r="P260" s="1475"/>
    </row>
    <row r="261" spans="2:16" ht="24.75" customHeight="1" x14ac:dyDescent="0.25">
      <c r="B261" s="497" t="s">
        <v>511</v>
      </c>
      <c r="C261" s="1519" t="s">
        <v>1624</v>
      </c>
      <c r="D261" s="2071"/>
      <c r="E261" s="2071"/>
      <c r="F261" s="2071"/>
      <c r="G261" s="2074"/>
      <c r="H261" s="529" t="s">
        <v>93</v>
      </c>
      <c r="I261" s="530" t="s">
        <v>93</v>
      </c>
      <c r="J261" s="836" t="s">
        <v>93</v>
      </c>
      <c r="K261" s="529" t="s">
        <v>93</v>
      </c>
      <c r="L261" s="530" t="s">
        <v>93</v>
      </c>
      <c r="M261" s="836" t="s">
        <v>93</v>
      </c>
      <c r="N261" s="853"/>
      <c r="O261" s="1475"/>
      <c r="P261" s="1475"/>
    </row>
    <row r="262" spans="2:16" ht="18" customHeight="1" x14ac:dyDescent="0.25">
      <c r="B262" s="535" t="s">
        <v>406</v>
      </c>
      <c r="C262" s="1516" t="s">
        <v>1625</v>
      </c>
      <c r="D262" s="2071"/>
      <c r="E262" s="2071"/>
      <c r="F262" s="2071"/>
      <c r="G262" s="2071"/>
      <c r="H262" s="2071"/>
      <c r="I262" s="2071"/>
      <c r="J262" s="2071"/>
      <c r="K262" s="2071"/>
      <c r="L262" s="2071"/>
      <c r="M262" s="2071"/>
      <c r="N262" s="2073"/>
      <c r="O262" s="1475"/>
      <c r="P262" s="1475"/>
    </row>
    <row r="263" spans="2:16" ht="22.5" customHeight="1" x14ac:dyDescent="0.25">
      <c r="B263" s="497" t="s">
        <v>419</v>
      </c>
      <c r="C263" s="1519" t="s">
        <v>1626</v>
      </c>
      <c r="D263" s="2071"/>
      <c r="E263" s="2071"/>
      <c r="F263" s="2071"/>
      <c r="G263" s="2074"/>
      <c r="H263" s="526">
        <v>0</v>
      </c>
      <c r="I263" s="527">
        <v>7</v>
      </c>
      <c r="J263" s="623">
        <v>0</v>
      </c>
      <c r="K263" s="529" t="s">
        <v>93</v>
      </c>
      <c r="L263" s="530" t="s">
        <v>93</v>
      </c>
      <c r="M263" s="880" t="s">
        <v>93</v>
      </c>
      <c r="N263" s="855"/>
      <c r="O263" s="1475"/>
      <c r="P263" s="1475"/>
    </row>
    <row r="264" spans="2:16" ht="22.5" customHeight="1" x14ac:dyDescent="0.25">
      <c r="B264" s="497" t="s">
        <v>509</v>
      </c>
      <c r="C264" s="1519" t="s">
        <v>1627</v>
      </c>
      <c r="D264" s="2071"/>
      <c r="E264" s="2071"/>
      <c r="F264" s="2071"/>
      <c r="G264" s="2074"/>
      <c r="H264" s="526">
        <v>1</v>
      </c>
      <c r="I264" s="527">
        <v>7</v>
      </c>
      <c r="J264" s="623">
        <v>0.14285714285714279</v>
      </c>
      <c r="K264" s="529" t="s">
        <v>93</v>
      </c>
      <c r="L264" s="530" t="s">
        <v>93</v>
      </c>
      <c r="M264" s="880" t="s">
        <v>93</v>
      </c>
      <c r="N264" s="853"/>
      <c r="O264" s="1475"/>
      <c r="P264" s="1475"/>
    </row>
    <row r="265" spans="2:16" ht="22.5" customHeight="1" x14ac:dyDescent="0.25">
      <c r="B265" s="535" t="s">
        <v>409</v>
      </c>
      <c r="C265" s="1523" t="s">
        <v>1554</v>
      </c>
      <c r="D265" s="2071"/>
      <c r="E265" s="2071"/>
      <c r="F265" s="2071"/>
      <c r="G265" s="2074"/>
      <c r="H265" s="526">
        <v>0</v>
      </c>
      <c r="I265" s="527">
        <v>7</v>
      </c>
      <c r="J265" s="623">
        <v>0</v>
      </c>
      <c r="K265" s="529" t="s">
        <v>93</v>
      </c>
      <c r="L265" s="530" t="s">
        <v>93</v>
      </c>
      <c r="M265" s="880" t="s">
        <v>93</v>
      </c>
      <c r="N265" s="857"/>
      <c r="O265" s="1475"/>
      <c r="P265" s="1475"/>
    </row>
    <row r="266" spans="2:16" ht="22.5" customHeight="1" x14ac:dyDescent="0.25">
      <c r="B266" s="535" t="s">
        <v>411</v>
      </c>
      <c r="C266" s="1523" t="s">
        <v>1555</v>
      </c>
      <c r="D266" s="2071"/>
      <c r="E266" s="2071"/>
      <c r="F266" s="2071"/>
      <c r="G266" s="2074"/>
      <c r="H266" s="529" t="s">
        <v>93</v>
      </c>
      <c r="I266" s="530" t="s">
        <v>93</v>
      </c>
      <c r="J266" s="836" t="s">
        <v>93</v>
      </c>
      <c r="K266" s="529" t="s">
        <v>93</v>
      </c>
      <c r="L266" s="530" t="s">
        <v>93</v>
      </c>
      <c r="M266" s="836" t="s">
        <v>93</v>
      </c>
      <c r="N266" s="853"/>
      <c r="O266" s="1475"/>
      <c r="P266" s="1475"/>
    </row>
    <row r="267" spans="2:16" ht="22.5" customHeight="1" x14ac:dyDescent="0.25">
      <c r="B267" s="535" t="s">
        <v>414</v>
      </c>
      <c r="C267" s="1523" t="s">
        <v>1465</v>
      </c>
      <c r="D267" s="2071"/>
      <c r="E267" s="2071"/>
      <c r="F267" s="2071"/>
      <c r="G267" s="2074"/>
      <c r="H267" s="526">
        <v>0</v>
      </c>
      <c r="I267" s="527">
        <v>7</v>
      </c>
      <c r="J267" s="623">
        <v>0</v>
      </c>
      <c r="K267" s="529" t="s">
        <v>93</v>
      </c>
      <c r="L267" s="530" t="s">
        <v>93</v>
      </c>
      <c r="M267" s="880" t="s">
        <v>93</v>
      </c>
      <c r="N267" s="857"/>
      <c r="O267" s="1475"/>
      <c r="P267" s="1475"/>
    </row>
    <row r="268" spans="2:16" ht="22.5" customHeight="1" x14ac:dyDescent="0.25">
      <c r="B268" s="535" t="s">
        <v>417</v>
      </c>
      <c r="C268" s="1523" t="s">
        <v>1466</v>
      </c>
      <c r="D268" s="2071"/>
      <c r="E268" s="2071"/>
      <c r="F268" s="2071"/>
      <c r="G268" s="2074"/>
      <c r="H268" s="526">
        <v>1</v>
      </c>
      <c r="I268" s="527">
        <v>7</v>
      </c>
      <c r="J268" s="623">
        <v>0.14285714285714279</v>
      </c>
      <c r="K268" s="529" t="s">
        <v>93</v>
      </c>
      <c r="L268" s="530" t="s">
        <v>93</v>
      </c>
      <c r="M268" s="880" t="s">
        <v>93</v>
      </c>
      <c r="N268" s="857"/>
      <c r="O268" s="1475"/>
      <c r="P268" s="1475"/>
    </row>
    <row r="269" spans="2:16" ht="18.75" customHeight="1" x14ac:dyDescent="0.25">
      <c r="B269" s="535" t="s">
        <v>419</v>
      </c>
      <c r="C269" s="1516" t="s">
        <v>1628</v>
      </c>
      <c r="D269" s="2071"/>
      <c r="E269" s="2071"/>
      <c r="F269" s="2071"/>
      <c r="G269" s="2071"/>
      <c r="H269" s="2071"/>
      <c r="I269" s="2071"/>
      <c r="J269" s="2071"/>
      <c r="K269" s="2071"/>
      <c r="L269" s="2071"/>
      <c r="M269" s="2071"/>
      <c r="N269" s="2073"/>
      <c r="O269" s="1475"/>
      <c r="P269" s="1475"/>
    </row>
    <row r="270" spans="2:16" ht="22.5" customHeight="1" x14ac:dyDescent="0.25">
      <c r="B270" s="497" t="s">
        <v>419</v>
      </c>
      <c r="C270" s="1517" t="s">
        <v>1629</v>
      </c>
      <c r="D270" s="2071"/>
      <c r="E270" s="2071"/>
      <c r="F270" s="2071"/>
      <c r="G270" s="2074"/>
      <c r="H270" s="526">
        <v>3</v>
      </c>
      <c r="I270" s="527">
        <v>7</v>
      </c>
      <c r="J270" s="623">
        <v>0.42857142857142849</v>
      </c>
      <c r="K270" s="529" t="s">
        <v>93</v>
      </c>
      <c r="L270" s="530" t="s">
        <v>93</v>
      </c>
      <c r="M270" s="880" t="s">
        <v>93</v>
      </c>
      <c r="N270" s="855"/>
      <c r="O270" s="1475"/>
      <c r="P270" s="1475"/>
    </row>
    <row r="271" spans="2:16" ht="22.5" customHeight="1" x14ac:dyDescent="0.25">
      <c r="B271" s="497" t="s">
        <v>509</v>
      </c>
      <c r="C271" s="1517" t="s">
        <v>1630</v>
      </c>
      <c r="D271" s="2071"/>
      <c r="E271" s="2071"/>
      <c r="F271" s="2071"/>
      <c r="G271" s="2074"/>
      <c r="H271" s="529" t="s">
        <v>93</v>
      </c>
      <c r="I271" s="530" t="s">
        <v>93</v>
      </c>
      <c r="J271" s="836" t="s">
        <v>93</v>
      </c>
      <c r="K271" s="529" t="s">
        <v>93</v>
      </c>
      <c r="L271" s="530" t="s">
        <v>93</v>
      </c>
      <c r="M271" s="836" t="s">
        <v>93</v>
      </c>
      <c r="N271" s="853"/>
      <c r="O271" s="1475"/>
      <c r="P271" s="1475"/>
    </row>
    <row r="272" spans="2:16" ht="22.5" customHeight="1" x14ac:dyDescent="0.25">
      <c r="B272" s="535" t="s">
        <v>540</v>
      </c>
      <c r="C272" s="1523" t="s">
        <v>1472</v>
      </c>
      <c r="D272" s="2071"/>
      <c r="E272" s="2071"/>
      <c r="F272" s="2071"/>
      <c r="G272" s="2074"/>
      <c r="H272" s="526">
        <v>0</v>
      </c>
      <c r="I272" s="527">
        <v>4</v>
      </c>
      <c r="J272" s="623">
        <v>0</v>
      </c>
      <c r="K272" s="529" t="s">
        <v>93</v>
      </c>
      <c r="L272" s="530" t="s">
        <v>93</v>
      </c>
      <c r="M272" s="880" t="s">
        <v>93</v>
      </c>
      <c r="N272" s="853"/>
      <c r="O272" s="1475"/>
      <c r="P272" s="1475"/>
    </row>
    <row r="273" spans="2:16" ht="48" customHeight="1" x14ac:dyDescent="0.25">
      <c r="B273" s="414" t="s">
        <v>542</v>
      </c>
      <c r="C273" s="1461" t="s">
        <v>1631</v>
      </c>
      <c r="D273" s="2071"/>
      <c r="E273" s="2071"/>
      <c r="F273" s="2071"/>
      <c r="G273" s="2074"/>
      <c r="H273" s="540">
        <v>6</v>
      </c>
      <c r="I273" s="540">
        <v>76</v>
      </c>
      <c r="J273" s="623">
        <v>7.8947368421052627E-2</v>
      </c>
      <c r="K273" s="541" t="s">
        <v>93</v>
      </c>
      <c r="L273" s="541" t="s">
        <v>93</v>
      </c>
      <c r="M273" s="880" t="s">
        <v>93</v>
      </c>
      <c r="N273" s="859"/>
      <c r="O273" s="1471"/>
      <c r="P273" s="1471"/>
    </row>
    <row r="274" spans="2:16" ht="63.7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1635</v>
      </c>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t="s">
        <v>1896</v>
      </c>
      <c r="P277" s="1470"/>
    </row>
    <row r="278" spans="2:16" ht="24.75" customHeight="1" x14ac:dyDescent="0.25">
      <c r="B278" s="418" t="s">
        <v>395</v>
      </c>
      <c r="C278" s="1461" t="s">
        <v>1637</v>
      </c>
      <c r="D278" s="1428"/>
      <c r="E278" s="1428"/>
      <c r="F278" s="1428"/>
      <c r="G278" s="1436"/>
      <c r="H278" s="1462" t="s">
        <v>1336</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1419</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2000</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1322</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c r="M282" s="1448"/>
      <c r="N282" s="1466"/>
      <c r="O282" s="1506"/>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2074</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2074</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1322</v>
      </c>
      <c r="I286" s="1448"/>
      <c r="J286" s="1445"/>
      <c r="K286" s="1490"/>
      <c r="L286" s="1478"/>
      <c r="M286" s="1701"/>
      <c r="N286" s="1454"/>
      <c r="O286" s="1500"/>
      <c r="P286" s="1500"/>
    </row>
    <row r="287" spans="2:16" ht="32.25" customHeight="1" thickBot="1" x14ac:dyDescent="0.3">
      <c r="B287" s="452" t="s">
        <v>395</v>
      </c>
      <c r="C287" s="1423" t="s">
        <v>1649</v>
      </c>
      <c r="D287" s="1424"/>
      <c r="E287" s="1424"/>
      <c r="F287" s="1424"/>
      <c r="G287" s="1425"/>
      <c r="H287" s="1462" t="s">
        <v>4255</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c r="M289" s="1495"/>
      <c r="N289" s="1452"/>
      <c r="O289" s="1497"/>
      <c r="P289" s="1497"/>
    </row>
    <row r="290" spans="1:16" ht="30.75" customHeight="1" x14ac:dyDescent="0.25">
      <c r="B290" s="418" t="s">
        <v>395</v>
      </c>
      <c r="C290" s="1461" t="s">
        <v>1654</v>
      </c>
      <c r="D290" s="1428"/>
      <c r="E290" s="1428"/>
      <c r="F290" s="1428"/>
      <c r="G290" s="1436"/>
      <c r="H290" s="1462" t="s">
        <v>1358</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1358</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1358</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1358</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1358</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v>0</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93</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v>0</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93</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1664</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v>0</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93</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1664</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v>0</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93</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1664</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v>0</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93</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1664</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v>0</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93</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1664</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v>0</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t="s">
        <v>93</v>
      </c>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v>0</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93</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536" t="s">
        <v>93</v>
      </c>
      <c r="K337" s="1428"/>
      <c r="L337" s="1428"/>
      <c r="M337" s="1428"/>
      <c r="N337" s="1429"/>
      <c r="O337" s="378"/>
      <c r="P337" s="378"/>
    </row>
    <row r="338" spans="1:16" ht="102" customHeight="1" x14ac:dyDescent="0.25">
      <c r="A338" s="466"/>
      <c r="B338" s="550" t="s">
        <v>749</v>
      </c>
      <c r="C338" s="1488" t="s">
        <v>1683</v>
      </c>
      <c r="D338" s="1428"/>
      <c r="E338" s="1428"/>
      <c r="F338" s="1428"/>
      <c r="G338" s="1436"/>
      <c r="H338" s="12" t="s">
        <v>1336</v>
      </c>
      <c r="I338" s="547" t="s">
        <v>1381</v>
      </c>
      <c r="J338" s="1845" t="s">
        <v>93</v>
      </c>
      <c r="K338" s="1428"/>
      <c r="L338" s="1428"/>
      <c r="M338" s="1428"/>
      <c r="N338" s="1429"/>
      <c r="O338" s="1470"/>
      <c r="P338" s="1470"/>
    </row>
    <row r="339" spans="1:16" ht="65.25" customHeight="1" x14ac:dyDescent="0.25">
      <c r="A339" s="466"/>
      <c r="B339" s="419" t="s">
        <v>395</v>
      </c>
      <c r="C339" s="1461" t="s">
        <v>1685</v>
      </c>
      <c r="D339" s="1428"/>
      <c r="E339" s="1428"/>
      <c r="F339" s="1428"/>
      <c r="G339" s="1436"/>
      <c r="H339" s="1700" t="s">
        <v>1419</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586"/>
      <c r="L340" s="1448"/>
      <c r="M340" s="1448"/>
      <c r="N340" s="1466"/>
      <c r="O340" s="1421"/>
      <c r="P340" s="1421"/>
    </row>
    <row r="341" spans="1:16" ht="37.5" customHeight="1" thickBot="1" x14ac:dyDescent="0.3">
      <c r="B341" s="419" t="s">
        <v>395</v>
      </c>
      <c r="C341" s="1423" t="s">
        <v>1689</v>
      </c>
      <c r="D341" s="1424"/>
      <c r="E341" s="1424"/>
      <c r="F341" s="1424"/>
      <c r="G341" s="1425"/>
      <c r="H341" s="1773" t="s">
        <v>1690</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657"/>
      <c r="L344" s="1439"/>
      <c r="M344" s="1439"/>
      <c r="N344" s="1440"/>
      <c r="O344" s="1432"/>
      <c r="P344" s="1452"/>
    </row>
    <row r="345" spans="1:16" ht="72.75" customHeight="1" x14ac:dyDescent="0.25">
      <c r="A345" s="466"/>
      <c r="B345" s="553" t="s">
        <v>758</v>
      </c>
      <c r="C345" s="1461" t="s">
        <v>1694</v>
      </c>
      <c r="D345" s="1428"/>
      <c r="E345" s="1428"/>
      <c r="F345" s="1428"/>
      <c r="G345" s="1436"/>
      <c r="H345" s="1462" t="s">
        <v>4256</v>
      </c>
      <c r="I345" s="1436"/>
      <c r="J345" s="749" t="s">
        <v>1381</v>
      </c>
      <c r="K345" s="1691"/>
      <c r="L345" s="1428"/>
      <c r="M345" s="1428"/>
      <c r="N345" s="1429"/>
      <c r="O345" s="1453"/>
      <c r="P345" s="1454"/>
    </row>
    <row r="346" spans="1:16" ht="72.75" customHeight="1" x14ac:dyDescent="0.25">
      <c r="A346" s="466"/>
      <c r="B346" s="553" t="s">
        <v>760</v>
      </c>
      <c r="C346" s="1461" t="s">
        <v>1695</v>
      </c>
      <c r="D346" s="1428"/>
      <c r="E346" s="1428"/>
      <c r="F346" s="1428"/>
      <c r="G346" s="1436"/>
      <c r="H346" s="1462" t="s">
        <v>1322</v>
      </c>
      <c r="I346" s="1436"/>
      <c r="J346" s="749" t="s">
        <v>1381</v>
      </c>
      <c r="K346" s="1691"/>
      <c r="L346" s="1428"/>
      <c r="M346" s="1428"/>
      <c r="N346" s="1429"/>
      <c r="O346" s="1453"/>
      <c r="P346" s="1454"/>
    </row>
    <row r="347" spans="1:16" ht="72.75" customHeight="1" x14ac:dyDescent="0.25">
      <c r="A347" s="466"/>
      <c r="B347" s="553" t="s">
        <v>762</v>
      </c>
      <c r="C347" s="1461" t="s">
        <v>1697</v>
      </c>
      <c r="D347" s="1428"/>
      <c r="E347" s="1428"/>
      <c r="F347" s="1428"/>
      <c r="G347" s="1436"/>
      <c r="H347" s="1503" t="s">
        <v>1915</v>
      </c>
      <c r="I347" s="1456"/>
      <c r="J347" s="749" t="s">
        <v>1381</v>
      </c>
      <c r="K347" s="1691"/>
      <c r="L347" s="1428"/>
      <c r="M347" s="1428"/>
      <c r="N347" s="1429"/>
      <c r="O347" s="1453"/>
      <c r="P347" s="1454"/>
    </row>
    <row r="348" spans="1:16" ht="64.5" customHeight="1" x14ac:dyDescent="0.25">
      <c r="A348" s="466"/>
      <c r="B348" s="553" t="s">
        <v>764</v>
      </c>
      <c r="C348" s="1461" t="s">
        <v>1699</v>
      </c>
      <c r="D348" s="1428"/>
      <c r="E348" s="1428"/>
      <c r="F348" s="1428"/>
      <c r="G348" s="1436"/>
      <c r="H348" s="1696" t="s">
        <v>1917</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1915</v>
      </c>
      <c r="I349" s="1445"/>
      <c r="J349" s="749" t="s">
        <v>1381</v>
      </c>
      <c r="K349" s="1691"/>
      <c r="L349" s="1428"/>
      <c r="M349" s="1428"/>
      <c r="N349" s="1429"/>
      <c r="O349" s="1453"/>
      <c r="P349" s="1454"/>
    </row>
    <row r="350" spans="1:16" ht="99" customHeight="1" x14ac:dyDescent="0.25">
      <c r="A350" s="466"/>
      <c r="B350" s="553" t="s">
        <v>768</v>
      </c>
      <c r="C350" s="1461" t="s">
        <v>1702</v>
      </c>
      <c r="D350" s="1428"/>
      <c r="E350" s="1428"/>
      <c r="F350" s="1428"/>
      <c r="G350" s="1436"/>
      <c r="H350" s="1499" t="s">
        <v>1915</v>
      </c>
      <c r="I350" s="1445"/>
      <c r="J350" s="749" t="s">
        <v>1381</v>
      </c>
      <c r="K350" s="1691"/>
      <c r="L350" s="1428"/>
      <c r="M350" s="1428"/>
      <c r="N350" s="1429"/>
      <c r="O350" s="1453"/>
      <c r="P350" s="1454"/>
    </row>
    <row r="351" spans="1:16" ht="77.25" customHeight="1" thickBot="1" x14ac:dyDescent="0.3">
      <c r="A351" s="466"/>
      <c r="B351" s="550" t="s">
        <v>770</v>
      </c>
      <c r="C351" s="1423" t="s">
        <v>1705</v>
      </c>
      <c r="D351" s="1424"/>
      <c r="E351" s="1424"/>
      <c r="F351" s="1424"/>
      <c r="G351" s="1425"/>
      <c r="H351" s="1462" t="s">
        <v>1915</v>
      </c>
      <c r="I351" s="1436"/>
      <c r="J351" s="555" t="s">
        <v>1381</v>
      </c>
      <c r="K351" s="1691"/>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F164:F174 H276:H277 H338 O276:O277 H29:H30 O6 H281:H286 F52 K50:L50 F50:H51 H254:I257 H259:I260 H263:I265 H270:I270 H267:I268 H272:I272 K254:L257 K259:L260 K263:L265 K267:L268 F53:H54 K53:L54">
    <cfRule type="containsBlanks" dxfId="5035" priority="251">
      <formula>LEN(TRIM(F6))=0</formula>
    </cfRule>
  </conditionalFormatting>
  <conditionalFormatting sqref="O33 O64:O68 O82 O89 O111 O117 O236 O203 O122:O137 O19:O21 O25:O27 O30:O31">
    <cfRule type="containsBlanks" dxfId="5034" priority="250">
      <formula>LEN(TRIM(O19))=0</formula>
    </cfRule>
  </conditionalFormatting>
  <conditionalFormatting sqref="F219 K113 F176:F186 K195 K204:K216">
    <cfRule type="containsBlanks" dxfId="5033" priority="249">
      <formula>LEN(TRIM(F113))=0</formula>
    </cfRule>
  </conditionalFormatting>
  <conditionalFormatting sqref="J27">
    <cfRule type="containsBlanks" dxfId="5032" priority="247">
      <formula>LEN(TRIM(J27))=0</formula>
    </cfRule>
  </conditionalFormatting>
  <conditionalFormatting sqref="G111">
    <cfRule type="containsBlanks" dxfId="5031" priority="248">
      <formula>LEN(TRIM(G111))=0</formula>
    </cfRule>
  </conditionalFormatting>
  <conditionalFormatting sqref="J31">
    <cfRule type="containsBlanks" dxfId="5030" priority="246">
      <formula>LEN(TRIM(J31))=0</formula>
    </cfRule>
  </conditionalFormatting>
  <conditionalFormatting sqref="J25">
    <cfRule type="containsBlanks" dxfId="5029" priority="245">
      <formula>LEN(TRIM(J25))=0</formula>
    </cfRule>
  </conditionalFormatting>
  <conditionalFormatting sqref="J33">
    <cfRule type="containsBlanks" dxfId="5028" priority="244">
      <formula>LEN(TRIM(J33))=0</formula>
    </cfRule>
  </conditionalFormatting>
  <conditionalFormatting sqref="K218">
    <cfRule type="containsBlanks" dxfId="5027" priority="237">
      <formula>LEN(TRIM(K218))=0</formula>
    </cfRule>
  </conditionalFormatting>
  <conditionalFormatting sqref="H119 K113">
    <cfRule type="expression" dxfId="5026" priority="242">
      <formula>#REF!="Don't know"</formula>
    </cfRule>
    <cfRule type="expression" dxfId="5025" priority="243">
      <formula>#REF!="No"</formula>
    </cfRule>
  </conditionalFormatting>
  <conditionalFormatting sqref="H119">
    <cfRule type="containsBlanks" dxfId="5024" priority="241">
      <formula>LEN(TRIM(H119))=0</formula>
    </cfRule>
  </conditionalFormatting>
  <conditionalFormatting sqref="H117">
    <cfRule type="containsBlanks" dxfId="5023" priority="238">
      <formula>LEN(TRIM(H117))=0</formula>
    </cfRule>
    <cfRule type="expression" dxfId="5022" priority="239">
      <formula>#REF!="Don't know"</formula>
    </cfRule>
    <cfRule type="expression" dxfId="5021" priority="240">
      <formula>#REF!="No"</formula>
    </cfRule>
  </conditionalFormatting>
  <conditionalFormatting sqref="H289:H290">
    <cfRule type="containsBlanks" dxfId="5020" priority="236">
      <formula>LEN(TRIM(H289))=0</formula>
    </cfRule>
  </conditionalFormatting>
  <conditionalFormatting sqref="O40">
    <cfRule type="containsBlanks" dxfId="5019" priority="235">
      <formula>LEN(TRIM(O40))=0</formula>
    </cfRule>
  </conditionalFormatting>
  <conditionalFormatting sqref="I40">
    <cfRule type="containsBlanks" dxfId="5018" priority="234">
      <formula>LEN(TRIM(I40))=0</formula>
    </cfRule>
  </conditionalFormatting>
  <conditionalFormatting sqref="H292">
    <cfRule type="containsBlanks" dxfId="5017" priority="233">
      <formula>LEN(TRIM(H292))=0</formula>
    </cfRule>
  </conditionalFormatting>
  <conditionalFormatting sqref="I6">
    <cfRule type="containsBlanks" dxfId="5016" priority="232">
      <formula>LEN(TRIM(I6))=0</formula>
    </cfRule>
    <cfRule type="expression" dxfId="5015" priority="252">
      <formula>$N$13="Ne sais pas"</formula>
    </cfRule>
    <cfRule type="expression" dxfId="5014" priority="253">
      <formula>$N$13="Non applicable"</formula>
    </cfRule>
    <cfRule type="expression" dxfId="5013" priority="254">
      <formula>$N$13="Non"</formula>
    </cfRule>
  </conditionalFormatting>
  <conditionalFormatting sqref="F236">
    <cfRule type="containsBlanks" dxfId="5012" priority="231">
      <formula>LEN(TRIM(F236))=0</formula>
    </cfRule>
  </conditionalFormatting>
  <conditionalFormatting sqref="F140:F150">
    <cfRule type="containsBlanks" dxfId="5011" priority="230">
      <formula>LEN(TRIM(F140))=0</formula>
    </cfRule>
  </conditionalFormatting>
  <conditionalFormatting sqref="F152:F162">
    <cfRule type="containsBlanks" dxfId="5010" priority="229">
      <formula>LEN(TRIM(F152))=0</formula>
    </cfRule>
  </conditionalFormatting>
  <conditionalFormatting sqref="F71:F73">
    <cfRule type="containsBlanks" dxfId="5009" priority="228">
      <formula>LEN(TRIM(F71))=0</formula>
    </cfRule>
  </conditionalFormatting>
  <conditionalFormatting sqref="F75:F78">
    <cfRule type="containsBlanks" dxfId="5008" priority="227">
      <formula>LEN(TRIM(F75))=0</formula>
    </cfRule>
  </conditionalFormatting>
  <conditionalFormatting sqref="H187">
    <cfRule type="containsBlanks" dxfId="5007" priority="224">
      <formula>LEN(TRIM(H187))=0</formula>
    </cfRule>
    <cfRule type="expression" dxfId="5006" priority="225">
      <formula>#REF!="Don't know"</formula>
    </cfRule>
    <cfRule type="expression" dxfId="5005" priority="226">
      <formula>#REF!="No"</formula>
    </cfRule>
  </conditionalFormatting>
  <conditionalFormatting sqref="H340:I340">
    <cfRule type="containsBlanks" dxfId="5004" priority="222">
      <formula>LEN(TRIM(H340))=0</formula>
    </cfRule>
    <cfRule type="containsBlanks" priority="223">
      <formula>LEN(TRIM(H340))=0</formula>
    </cfRule>
  </conditionalFormatting>
  <conditionalFormatting sqref="O242">
    <cfRule type="containsBlanks" dxfId="5003" priority="221">
      <formula>LEN(TRIM(O242))=0</formula>
    </cfRule>
  </conditionalFormatting>
  <conditionalFormatting sqref="G69:J69">
    <cfRule type="containsBlanks" dxfId="5002" priority="218">
      <formula>LEN(TRIM(G69))=0</formula>
    </cfRule>
  </conditionalFormatting>
  <conditionalFormatting sqref="O139">
    <cfRule type="containsBlanks" dxfId="5001" priority="220">
      <formula>LEN(TRIM(O139))=0</formula>
    </cfRule>
  </conditionalFormatting>
  <conditionalFormatting sqref="F221:G221 F223:G223 F222 F225:G225 F224">
    <cfRule type="containsBlanks" dxfId="5000" priority="217">
      <formula>LEN(TRIM(F221))=0</formula>
    </cfRule>
  </conditionalFormatting>
  <conditionalFormatting sqref="G242">
    <cfRule type="containsBlanks" dxfId="4999" priority="219">
      <formula>LEN(TRIM(G242))=0</formula>
    </cfRule>
  </conditionalFormatting>
  <conditionalFormatting sqref="G227">
    <cfRule type="containsBlanks" dxfId="4998" priority="216">
      <formula>LEN(TRIM(G227))=0</formula>
    </cfRule>
  </conditionalFormatting>
  <conditionalFormatting sqref="J334">
    <cfRule type="containsBlanks" dxfId="4997" priority="200">
      <formula>LEN(TRIM(J334))=0</formula>
    </cfRule>
  </conditionalFormatting>
  <conditionalFormatting sqref="J328">
    <cfRule type="containsBlanks" dxfId="4996" priority="203">
      <formula>LEN(TRIM(J328))=0</formula>
    </cfRule>
  </conditionalFormatting>
  <conditionalFormatting sqref="J333">
    <cfRule type="containsBlanks" dxfId="4995" priority="201">
      <formula>LEN(TRIM(J333))=0</formula>
    </cfRule>
  </conditionalFormatting>
  <conditionalFormatting sqref="J324">
    <cfRule type="containsBlanks" dxfId="4994" priority="204">
      <formula>LEN(TRIM(J324))=0</formula>
    </cfRule>
  </conditionalFormatting>
  <conditionalFormatting sqref="J298">
    <cfRule type="containsBlanks" dxfId="4993" priority="215">
      <formula>LEN(TRIM(J298))=0</formula>
    </cfRule>
  </conditionalFormatting>
  <conditionalFormatting sqref="J299">
    <cfRule type="containsBlanks" dxfId="4992" priority="214">
      <formula>LEN(TRIM(J299))=0</formula>
    </cfRule>
  </conditionalFormatting>
  <conditionalFormatting sqref="J303">
    <cfRule type="containsBlanks" dxfId="4991" priority="213">
      <formula>LEN(TRIM(J303))=0</formula>
    </cfRule>
  </conditionalFormatting>
  <conditionalFormatting sqref="J304">
    <cfRule type="containsBlanks" dxfId="4990" priority="212">
      <formula>LEN(TRIM(J304))=0</formula>
    </cfRule>
  </conditionalFormatting>
  <conditionalFormatting sqref="J308">
    <cfRule type="containsBlanks" dxfId="4989" priority="211">
      <formula>LEN(TRIM(J308))=0</formula>
    </cfRule>
  </conditionalFormatting>
  <conditionalFormatting sqref="J309">
    <cfRule type="containsBlanks" dxfId="4988" priority="210">
      <formula>LEN(TRIM(J309))=0</formula>
    </cfRule>
  </conditionalFormatting>
  <conditionalFormatting sqref="J313">
    <cfRule type="containsBlanks" dxfId="4987" priority="209">
      <formula>LEN(TRIM(J313))=0</formula>
    </cfRule>
  </conditionalFormatting>
  <conditionalFormatting sqref="J314">
    <cfRule type="containsBlanks" dxfId="4986" priority="208">
      <formula>LEN(TRIM(J314))=0</formula>
    </cfRule>
  </conditionalFormatting>
  <conditionalFormatting sqref="J318">
    <cfRule type="containsBlanks" dxfId="4985" priority="207">
      <formula>LEN(TRIM(J318))=0</formula>
    </cfRule>
  </conditionalFormatting>
  <conditionalFormatting sqref="J319">
    <cfRule type="containsBlanks" dxfId="4984" priority="206">
      <formula>LEN(TRIM(J319))=0</formula>
    </cfRule>
  </conditionalFormatting>
  <conditionalFormatting sqref="J323">
    <cfRule type="containsBlanks" dxfId="4983" priority="205">
      <formula>LEN(TRIM(J323))=0</formula>
    </cfRule>
  </conditionalFormatting>
  <conditionalFormatting sqref="J329">
    <cfRule type="containsBlanks" dxfId="4982" priority="202">
      <formula>LEN(TRIM(J329))=0</formula>
    </cfRule>
  </conditionalFormatting>
  <conditionalFormatting sqref="J65:J68">
    <cfRule type="containsBlanks" dxfId="4981" priority="199">
      <formula>LEN(TRIM(J65))=0</formula>
    </cfRule>
  </conditionalFormatting>
  <conditionalFormatting sqref="J301">
    <cfRule type="containsBlanks" dxfId="4980" priority="198">
      <formula>LEN(TRIM(J301))=0</formula>
    </cfRule>
  </conditionalFormatting>
  <conditionalFormatting sqref="J306">
    <cfRule type="containsBlanks" dxfId="4979" priority="197">
      <formula>LEN(TRIM(J306))=0</formula>
    </cfRule>
  </conditionalFormatting>
  <conditionalFormatting sqref="J311">
    <cfRule type="containsBlanks" dxfId="4978" priority="196">
      <formula>LEN(TRIM(J311))=0</formula>
    </cfRule>
  </conditionalFormatting>
  <conditionalFormatting sqref="J316">
    <cfRule type="containsBlanks" dxfId="4977" priority="195">
      <formula>LEN(TRIM(J316))=0</formula>
    </cfRule>
  </conditionalFormatting>
  <conditionalFormatting sqref="J326">
    <cfRule type="containsBlanks" dxfId="4976" priority="194">
      <formula>LEN(TRIM(J326))=0</formula>
    </cfRule>
  </conditionalFormatting>
  <conditionalFormatting sqref="J331">
    <cfRule type="containsBlanks" dxfId="4975" priority="193">
      <formula>LEN(TRIM(J331))=0</formula>
    </cfRule>
  </conditionalFormatting>
  <conditionalFormatting sqref="J336">
    <cfRule type="containsBlanks" dxfId="4974" priority="192">
      <formula>LEN(TRIM(J336))=0</formula>
    </cfRule>
  </conditionalFormatting>
  <conditionalFormatting sqref="H337">
    <cfRule type="containsBlanks" dxfId="4973" priority="191">
      <formula>LEN(TRIM(H337))=0</formula>
    </cfRule>
  </conditionalFormatting>
  <conditionalFormatting sqref="J321">
    <cfRule type="containsBlanks" dxfId="4972" priority="190">
      <formula>LEN(TRIM(J321))=0</formula>
    </cfRule>
  </conditionalFormatting>
  <conditionalFormatting sqref="O50">
    <cfRule type="containsBlanks" dxfId="4971" priority="189">
      <formula>LEN(TRIM(O50))=0</formula>
    </cfRule>
  </conditionalFormatting>
  <conditionalFormatting sqref="O51">
    <cfRule type="containsBlanks" dxfId="4970" priority="188">
      <formula>LEN(TRIM(O51))=0</formula>
    </cfRule>
  </conditionalFormatting>
  <conditionalFormatting sqref="O52:O54">
    <cfRule type="containsBlanks" dxfId="4969" priority="187">
      <formula>LEN(TRIM(O52))=0</formula>
    </cfRule>
  </conditionalFormatting>
  <conditionalFormatting sqref="O71">
    <cfRule type="containsBlanks" dxfId="4968" priority="186">
      <formula>LEN(TRIM(O71))=0</formula>
    </cfRule>
  </conditionalFormatting>
  <conditionalFormatting sqref="O28">
    <cfRule type="containsBlanks" dxfId="4967" priority="185">
      <formula>LEN(TRIM(O28))=0</formula>
    </cfRule>
  </conditionalFormatting>
  <conditionalFormatting sqref="J28">
    <cfRule type="containsBlanks" dxfId="4966" priority="184">
      <formula>LEN(TRIM(J28))=0</formula>
    </cfRule>
  </conditionalFormatting>
  <conditionalFormatting sqref="O228">
    <cfRule type="containsBlanks" dxfId="4965" priority="180">
      <formula>LEN(TRIM(O228))=0</formula>
    </cfRule>
    <cfRule type="containsBlanks" dxfId="4964" priority="181">
      <formula>LEN(TRIM(O228))=0</formula>
    </cfRule>
    <cfRule type="containsBlanks" dxfId="4963" priority="182">
      <formula>LEN(TRIM(O228))=0</formula>
    </cfRule>
    <cfRule type="containsBlanks" dxfId="4962" priority="183">
      <formula>LEN(TRIM(O228))=0</formula>
    </cfRule>
  </conditionalFormatting>
  <conditionalFormatting sqref="O244">
    <cfRule type="containsBlanks" dxfId="4961" priority="174">
      <formula>LEN(TRIM(O244))=0</formula>
    </cfRule>
    <cfRule type="containsBlanks" dxfId="4960" priority="175">
      <formula>LEN(TRIM(O244))=0</formula>
    </cfRule>
    <cfRule type="containsBlanks" dxfId="4959" priority="176">
      <formula>LEN(TRIM(O244))=0</formula>
    </cfRule>
  </conditionalFormatting>
  <conditionalFormatting sqref="O243">
    <cfRule type="containsBlanks" dxfId="4958" priority="177">
      <formula>LEN(TRIM(O243))=0</formula>
    </cfRule>
    <cfRule type="containsBlanks" dxfId="4957" priority="178">
      <formula>LEN(TRIM(O243))=0</formula>
    </cfRule>
    <cfRule type="containsBlanks" dxfId="4956" priority="179">
      <formula>LEN(TRIM(O243))=0</formula>
    </cfRule>
  </conditionalFormatting>
  <conditionalFormatting sqref="H350">
    <cfRule type="containsBlanks" dxfId="4955" priority="172">
      <formula>LEN(TRIM(H350))=0</formula>
    </cfRule>
    <cfRule type="containsBlanks" priority="173">
      <formula>LEN(TRIM(H350))=0</formula>
    </cfRule>
  </conditionalFormatting>
  <conditionalFormatting sqref="H346">
    <cfRule type="containsBlanks" dxfId="4954" priority="170">
      <formula>LEN(TRIM(H346))=0</formula>
    </cfRule>
    <cfRule type="containsBlanks" priority="171">
      <formula>LEN(TRIM(H346))=0</formula>
    </cfRule>
  </conditionalFormatting>
  <conditionalFormatting sqref="H344">
    <cfRule type="containsBlanks" dxfId="4953" priority="168">
      <formula>LEN(TRIM(H344))=0</formula>
    </cfRule>
    <cfRule type="containsBlanks" priority="169">
      <formula>LEN(TRIM(H344))=0</formula>
    </cfRule>
  </conditionalFormatting>
  <conditionalFormatting sqref="H26">
    <cfRule type="containsBlanks" dxfId="4952" priority="167">
      <formula>LEN(TRIM(H26))=0</formula>
    </cfRule>
  </conditionalFormatting>
  <conditionalFormatting sqref="J26">
    <cfRule type="containsBlanks" dxfId="4951" priority="166">
      <formula>LEN(TRIM(J26))=0</formula>
    </cfRule>
  </conditionalFormatting>
  <conditionalFormatting sqref="M50:M54">
    <cfRule type="containsBlanks" dxfId="4950" priority="165">
      <formula>LEN(TRIM(M50))=0</formula>
    </cfRule>
  </conditionalFormatting>
  <conditionalFormatting sqref="F229:F231">
    <cfRule type="containsBlanks" dxfId="4949" priority="164">
      <formula>LEN(TRIM(F229))=0</formula>
    </cfRule>
  </conditionalFormatting>
  <conditionalFormatting sqref="F233">
    <cfRule type="containsBlanks" dxfId="4948" priority="163">
      <formula>LEN(TRIM(F233))=0</formula>
    </cfRule>
  </conditionalFormatting>
  <conditionalFormatting sqref="F234">
    <cfRule type="containsBlanks" dxfId="4947" priority="162">
      <formula>LEN(TRIM(F234))=0</formula>
    </cfRule>
  </conditionalFormatting>
  <conditionalFormatting sqref="F235">
    <cfRule type="containsBlanks" dxfId="4946" priority="161">
      <formula>LEN(TRIM(F235))=0</formula>
    </cfRule>
  </conditionalFormatting>
  <conditionalFormatting sqref="O119">
    <cfRule type="containsBlanks" dxfId="4945" priority="160">
      <formula>LEN(TRIM(O119))=0</formula>
    </cfRule>
  </conditionalFormatting>
  <conditionalFormatting sqref="O151">
    <cfRule type="containsBlanks" dxfId="4944" priority="159">
      <formula>LEN(TRIM(O151))=0</formula>
    </cfRule>
  </conditionalFormatting>
  <conditionalFormatting sqref="O151:O162">
    <cfRule type="containsBlanks" dxfId="4943" priority="157">
      <formula>LEN(TRIM(O151))=0</formula>
    </cfRule>
    <cfRule type="containsBlanks" dxfId="4942" priority="158">
      <formula>LEN(TRIM(O151))=0</formula>
    </cfRule>
  </conditionalFormatting>
  <conditionalFormatting sqref="O163">
    <cfRule type="containsBlanks" dxfId="4941" priority="156">
      <formula>LEN(TRIM(O163))=0</formula>
    </cfRule>
  </conditionalFormatting>
  <conditionalFormatting sqref="H341">
    <cfRule type="containsBlanks" dxfId="4940" priority="154">
      <formula>LEN(TRIM(H341))=0</formula>
    </cfRule>
    <cfRule type="containsBlanks" priority="155">
      <formula>LEN(TRIM(H341))=0</formula>
    </cfRule>
  </conditionalFormatting>
  <conditionalFormatting sqref="H348">
    <cfRule type="containsBlanks" dxfId="4939" priority="152">
      <formula>LEN(TRIM(H348))=0</formula>
    </cfRule>
    <cfRule type="containsBlanks" priority="153">
      <formula>LEN(TRIM(H348))=0</formula>
    </cfRule>
  </conditionalFormatting>
  <conditionalFormatting sqref="H349">
    <cfRule type="containsBlanks" dxfId="4938" priority="150">
      <formula>LEN(TRIM(H349))=0</formula>
    </cfRule>
    <cfRule type="containsBlanks" priority="151">
      <formula>LEN(TRIM(H349))=0</formula>
    </cfRule>
  </conditionalFormatting>
  <conditionalFormatting sqref="H347">
    <cfRule type="containsBlanks" dxfId="4937" priority="148">
      <formula>LEN(TRIM(H347))=0</formula>
    </cfRule>
    <cfRule type="containsBlanks" priority="149">
      <formula>LEN(TRIM(H347))=0</formula>
    </cfRule>
  </conditionalFormatting>
  <conditionalFormatting sqref="I10:I18">
    <cfRule type="expression" dxfId="4936" priority="145">
      <formula>$N$13="Non"</formula>
    </cfRule>
    <cfRule type="expression" dxfId="4935" priority="146">
      <formula>$N$13="Non applicable"</formula>
    </cfRule>
    <cfRule type="expression" dxfId="4934" priority="147">
      <formula>$N$13="Ne sais pas"</formula>
    </cfRule>
    <cfRule type="containsBlanks" dxfId="4933" priority="255">
      <formula>LEN(TRIM(I10))=0</formula>
    </cfRule>
  </conditionalFormatting>
  <conditionalFormatting sqref="I10:I11">
    <cfRule type="expression" dxfId="4932" priority="144">
      <formula>$I$6="Non"</formula>
    </cfRule>
  </conditionalFormatting>
  <conditionalFormatting sqref="I12">
    <cfRule type="expression" dxfId="4931" priority="143">
      <formula>$I$6="No"</formula>
    </cfRule>
  </conditionalFormatting>
  <conditionalFormatting sqref="I13:I18">
    <cfRule type="expression" dxfId="4930" priority="142">
      <formula>OR($I$6="Non",$I$6="Ne sais pas")</formula>
    </cfRule>
  </conditionalFormatting>
  <conditionalFormatting sqref="I10:I12">
    <cfRule type="expression" dxfId="4929" priority="141">
      <formula>OR($I$6="Non",$I$6="Ne sais pas")</formula>
    </cfRule>
  </conditionalFormatting>
  <conditionalFormatting sqref="I19:I23">
    <cfRule type="expression" dxfId="4928" priority="136">
      <formula>OR($I$6="Non",$I$6="Ne sais pas")</formula>
    </cfRule>
    <cfRule type="expression" dxfId="4927" priority="137">
      <formula>$I$6="Non"</formula>
    </cfRule>
    <cfRule type="expression" dxfId="4926" priority="138">
      <formula>$N$13="No"</formula>
    </cfRule>
    <cfRule type="expression" dxfId="4925" priority="139">
      <formula>$N$13="Non applicable"</formula>
    </cfRule>
    <cfRule type="expression" dxfId="4924" priority="140">
      <formula>$N$13="Ne sais pas"</formula>
    </cfRule>
    <cfRule type="containsBlanks" dxfId="4923" priority="256">
      <formula>LEN(TRIM(I19))=0</formula>
    </cfRule>
  </conditionalFormatting>
  <conditionalFormatting sqref="L10:N10">
    <cfRule type="expression" dxfId="4922" priority="135">
      <formula>OR($I$10="Non",$I$10="Ne sais pas",$I$10="Non applicable")</formula>
    </cfRule>
  </conditionalFormatting>
  <conditionalFormatting sqref="L11:N11">
    <cfRule type="expression" dxfId="4921" priority="134">
      <formula>OR($I$11="Non",$I$11="Ne sais pas",$I$11="Non applicable")</formula>
    </cfRule>
  </conditionalFormatting>
  <conditionalFormatting sqref="L12:N12">
    <cfRule type="expression" dxfId="4920" priority="133">
      <formula>OR($I$12="Non",$I$12="Ne sais pas",$I$12="Non applicable")</formula>
    </cfRule>
  </conditionalFormatting>
  <conditionalFormatting sqref="L13:N13">
    <cfRule type="expression" dxfId="4919" priority="132">
      <formula>OR($I$13="Non",$I$13="Ne sais pas",$I$13="Non applicable")</formula>
    </cfRule>
  </conditionalFormatting>
  <conditionalFormatting sqref="L14:N14">
    <cfRule type="expression" dxfId="4918" priority="131">
      <formula>OR($I$14="Non",$I$14="Ne sais pas",$I$14="Non applicable")</formula>
    </cfRule>
  </conditionalFormatting>
  <conditionalFormatting sqref="L15:N15">
    <cfRule type="expression" dxfId="4917" priority="130">
      <formula>OR($I$15="Non",$I$15="Ne sais pas",$I$15="Non applicable")</formula>
    </cfRule>
  </conditionalFormatting>
  <conditionalFormatting sqref="L16:N16">
    <cfRule type="expression" dxfId="4916" priority="129">
      <formula>OR($I$16="Non",$I$16="Ne sais pas",$I$16="Non applicable")</formula>
    </cfRule>
  </conditionalFormatting>
  <conditionalFormatting sqref="L18:N18">
    <cfRule type="expression" dxfId="4915" priority="26">
      <formula>OR($I$16="No",$I$16="Don't know",$I$16="Not applicable")</formula>
    </cfRule>
    <cfRule type="expression" dxfId="4914" priority="128">
      <formula>OR($I$18="Non",$I$18="Ne sais pas",$I$18="Non applicable")</formula>
    </cfRule>
  </conditionalFormatting>
  <conditionalFormatting sqref="L17:N17">
    <cfRule type="expression" dxfId="4913" priority="127">
      <formula>OR($I$17="Ni l'un ni l'autre",$I$17="Ne sais pas",$I$17="Non applicable")</formula>
    </cfRule>
  </conditionalFormatting>
  <conditionalFormatting sqref="L10:N18">
    <cfRule type="expression" dxfId="4912" priority="126">
      <formula>OR($I$6="Non",$I$6="Ne sais pas")</formula>
    </cfRule>
  </conditionalFormatting>
  <conditionalFormatting sqref="K19:N23">
    <cfRule type="expression" dxfId="4911" priority="125">
      <formula>OR($I$6="Non",$I$6="Ne sais pas")</formula>
    </cfRule>
    <cfRule type="containsBlanks" dxfId="4910" priority="257">
      <formula>LEN(TRIM(K19))=0</formula>
    </cfRule>
  </conditionalFormatting>
  <conditionalFormatting sqref="F8:N8">
    <cfRule type="expression" dxfId="4909" priority="121">
      <formula>OR($I$6="Non",$I$6="Ne sais pas")</formula>
    </cfRule>
    <cfRule type="expression" dxfId="4908" priority="122">
      <formula>$N$13="No"</formula>
    </cfRule>
    <cfRule type="expression" dxfId="4907" priority="123">
      <formula>$N$13="Non applicable"</formula>
    </cfRule>
    <cfRule type="expression" dxfId="4906" priority="124">
      <formula>$N$13="Ne sais pas"</formula>
    </cfRule>
    <cfRule type="containsBlanks" dxfId="4905" priority="258">
      <formula>LEN(TRIM(F8))=0</formula>
    </cfRule>
  </conditionalFormatting>
  <conditionalFormatting sqref="G36:H37">
    <cfRule type="containsBlanks" dxfId="4904" priority="120">
      <formula>LEN(TRIM(G36))=0</formula>
    </cfRule>
  </conditionalFormatting>
  <conditionalFormatting sqref="I36:J37">
    <cfRule type="containsBlanks" dxfId="4903" priority="119">
      <formula>LEN(TRIM(I36))=0</formula>
    </cfRule>
  </conditionalFormatting>
  <conditionalFormatting sqref="G36:G37">
    <cfRule type="expression" dxfId="4902" priority="117">
      <formula>OR($J$33="Non",$J$33="Ne sais pas")</formula>
    </cfRule>
    <cfRule type="expression" dxfId="4901" priority="118">
      <formula>$J$33="Non"</formula>
    </cfRule>
  </conditionalFormatting>
  <conditionalFormatting sqref="H36:J37">
    <cfRule type="expression" dxfId="4900" priority="116">
      <formula>OR($J$33="Non",$J$33="Ne sais pas")</formula>
    </cfRule>
  </conditionalFormatting>
  <conditionalFormatting sqref="F43:J43">
    <cfRule type="containsBlanks" dxfId="4899" priority="115">
      <formula>LEN(TRIM(F43))=0</formula>
    </cfRule>
  </conditionalFormatting>
  <conditionalFormatting sqref="K43:L43">
    <cfRule type="containsBlanks" dxfId="4898" priority="114">
      <formula>LEN(TRIM(K43))=0</formula>
    </cfRule>
  </conditionalFormatting>
  <conditionalFormatting sqref="M43">
    <cfRule type="containsBlanks" dxfId="4897" priority="113">
      <formula>LEN(TRIM(M43))=0</formula>
    </cfRule>
  </conditionalFormatting>
  <conditionalFormatting sqref="F43">
    <cfRule type="expression" dxfId="4896" priority="112">
      <formula>OR($I$40="Non",$I$40="Ne sais pas")</formula>
    </cfRule>
  </conditionalFormatting>
  <conditionalFormatting sqref="G43:M43">
    <cfRule type="expression" dxfId="4895" priority="111">
      <formula>OR($I$40="Non",$I$40="Ne sais pas")</formula>
    </cfRule>
  </conditionalFormatting>
  <conditionalFormatting sqref="F45:J45">
    <cfRule type="containsBlanks" dxfId="4894" priority="110">
      <formula>LEN(TRIM(F45))=0</formula>
    </cfRule>
  </conditionalFormatting>
  <conditionalFormatting sqref="K45:L45">
    <cfRule type="containsBlanks" dxfId="4893" priority="109">
      <formula>LEN(TRIM(K45))=0</formula>
    </cfRule>
  </conditionalFormatting>
  <conditionalFormatting sqref="M45">
    <cfRule type="containsBlanks" dxfId="4892" priority="108">
      <formula>LEN(TRIM(M45))=0</formula>
    </cfRule>
  </conditionalFormatting>
  <conditionalFormatting sqref="F45:M45">
    <cfRule type="expression" dxfId="4891" priority="107">
      <formula>OR($I$40="Non",$I$40="Ne sais pas")</formula>
    </cfRule>
  </conditionalFormatting>
  <conditionalFormatting sqref="F84:J84">
    <cfRule type="containsBlanks" dxfId="4890" priority="106">
      <formula>LEN(TRIM(F84))=0</formula>
    </cfRule>
  </conditionalFormatting>
  <conditionalFormatting sqref="F84:N87">
    <cfRule type="expression" dxfId="4889" priority="105">
      <formula>OR($H$82="Non",$H$82="Ne sais pas")</formula>
    </cfRule>
  </conditionalFormatting>
  <conditionalFormatting sqref="H115">
    <cfRule type="expression" dxfId="4888" priority="102">
      <formula>#REF!="Ne sais pas"</formula>
    </cfRule>
    <cfRule type="expression" dxfId="4887" priority="103">
      <formula>#REF!="Non"</formula>
    </cfRule>
    <cfRule type="containsBlanks" dxfId="4886" priority="104">
      <formula>LEN(TRIM(H115))=0</formula>
    </cfRule>
  </conditionalFormatting>
  <conditionalFormatting sqref="H115:J115">
    <cfRule type="expression" dxfId="4885" priority="100">
      <formula>IF($G$111,"Non")</formula>
    </cfRule>
    <cfRule type="expression" dxfId="4884" priority="101">
      <formula>IF+$G$111="Non"</formula>
    </cfRule>
  </conditionalFormatting>
  <conditionalFormatting sqref="H113:H114">
    <cfRule type="expression" dxfId="4883" priority="97">
      <formula>#REF!="Don't know"</formula>
    </cfRule>
    <cfRule type="expression" dxfId="4882" priority="98">
      <formula>#REF!="Non"</formula>
    </cfRule>
    <cfRule type="containsBlanks" dxfId="4881" priority="99">
      <formula>LEN(TRIM(H113))=0</formula>
    </cfRule>
  </conditionalFormatting>
  <conditionalFormatting sqref="H116">
    <cfRule type="expression" dxfId="4880" priority="95">
      <formula>#REF!="Ne sais pas"</formula>
    </cfRule>
    <cfRule type="expression" dxfId="4879" priority="96">
      <formula>#REF!="Non"</formula>
    </cfRule>
    <cfRule type="containsBlanks" dxfId="4878" priority="259">
      <formula>LEN(TRIM(H116))=0</formula>
    </cfRule>
  </conditionalFormatting>
  <conditionalFormatting sqref="H113:J116">
    <cfRule type="expression" dxfId="4877" priority="94">
      <formula>OR($G$111="Non",$G$111="Ne sais pas")</formula>
    </cfRule>
  </conditionalFormatting>
  <conditionalFormatting sqref="J111:N111">
    <cfRule type="expression" dxfId="4876" priority="93">
      <formula>OR($G$111="Non",$G$111="Ne sais pas")</formula>
    </cfRule>
  </conditionalFormatting>
  <conditionalFormatting sqref="H118:J118">
    <cfRule type="expression" dxfId="4875" priority="92">
      <formula>OR($H$117="Non",$H$117="Ne sais pas")</formula>
    </cfRule>
  </conditionalFormatting>
  <conditionalFormatting sqref="H120:J120">
    <cfRule type="expression" dxfId="4874" priority="91">
      <formula>OR($H$119="Non",$H$119="Ne sais pas")</formula>
    </cfRule>
  </conditionalFormatting>
  <conditionalFormatting sqref="L140:L149">
    <cfRule type="expression" dxfId="4873" priority="89">
      <formula>$F$197="Don't know"</formula>
    </cfRule>
    <cfRule type="expression" dxfId="4872" priority="90">
      <formula>$F$197="Non"</formula>
    </cfRule>
    <cfRule type="containsBlanks" dxfId="4871" priority="260">
      <formula>LEN(TRIM(L140))=0</formula>
    </cfRule>
  </conditionalFormatting>
  <conditionalFormatting sqref="L140:N149">
    <cfRule type="expression" dxfId="4870" priority="88">
      <formula>OR($F140="Non",$F140="Ne sais pas")</formula>
    </cfRule>
  </conditionalFormatting>
  <conditionalFormatting sqref="G140:K150">
    <cfRule type="expression" dxfId="4869" priority="87">
      <formula>OR($F140="Non",$F140="Ne sais pas")</formula>
    </cfRule>
  </conditionalFormatting>
  <conditionalFormatting sqref="G152:N162">
    <cfRule type="expression" dxfId="4868" priority="86">
      <formula>OR($F152="Non",$F152="Ne sais pas")</formula>
    </cfRule>
  </conditionalFormatting>
  <conditionalFormatting sqref="G164:K174">
    <cfRule type="expression" dxfId="4867" priority="85">
      <formula>OR($F164="Non",$F164="Ne sais pas")</formula>
    </cfRule>
  </conditionalFormatting>
  <conditionalFormatting sqref="G176:N186">
    <cfRule type="expression" dxfId="4866" priority="84">
      <formula>OR($F176="Non",$F176="Ne sais pas")</formula>
    </cfRule>
  </conditionalFormatting>
  <conditionalFormatting sqref="H195:H196">
    <cfRule type="containsBlanks" dxfId="4865" priority="83">
      <formula>LEN(TRIM(H195))=0</formula>
    </cfRule>
  </conditionalFormatting>
  <conditionalFormatting sqref="H197">
    <cfRule type="containsBlanks" dxfId="4864" priority="261">
      <formula>LEN(TRIM(H197))=0</formula>
    </cfRule>
  </conditionalFormatting>
  <conditionalFormatting sqref="H197:J197">
    <cfRule type="expression" dxfId="4863" priority="82">
      <formula>AND($H$195="Non",$H$196="Non")</formula>
    </cfRule>
  </conditionalFormatting>
  <conditionalFormatting sqref="H199">
    <cfRule type="containsBlanks" dxfId="4862" priority="81">
      <formula>LEN(TRIM(H199))=0</formula>
    </cfRule>
  </conditionalFormatting>
  <conditionalFormatting sqref="F200:J200">
    <cfRule type="expression" dxfId="4861" priority="80">
      <formula>$H$199="Non"</formula>
    </cfRule>
  </conditionalFormatting>
  <conditionalFormatting sqref="H202:J202">
    <cfRule type="expression" dxfId="4860" priority="78">
      <formula>OR($H$201="Non",$H$201="Ne sais pas")</formula>
    </cfRule>
    <cfRule type="expression" dxfId="4859" priority="79">
      <formula>AND($H$195="Non",$H$196="Non")</formula>
    </cfRule>
  </conditionalFormatting>
  <conditionalFormatting sqref="F217:K217">
    <cfRule type="expression" dxfId="4858" priority="77">
      <formula>OR($K216="Non",$K216="Ne sais pas")</formula>
    </cfRule>
  </conditionalFormatting>
  <conditionalFormatting sqref="F237:F240">
    <cfRule type="expression" dxfId="4857" priority="76">
      <formula>OR($F$236="Non",$F$236="Ne sais pas")</formula>
    </cfRule>
    <cfRule type="containsBlanks" dxfId="4856" priority="262">
      <formula>LEN(TRIM(F237))=0</formula>
    </cfRule>
  </conditionalFormatting>
  <conditionalFormatting sqref="G244">
    <cfRule type="expression" dxfId="4855" priority="74">
      <formula>OR($G$242="Non",$G$242="Ne sais pas")</formula>
    </cfRule>
    <cfRule type="containsBlanks" dxfId="4854" priority="75">
      <formula>LEN(TRIM(G244))=0</formula>
    </cfRule>
  </conditionalFormatting>
  <conditionalFormatting sqref="F246:F250">
    <cfRule type="containsBlanks" dxfId="4853" priority="73">
      <formula>LEN(TRIM(F246))=0</formula>
    </cfRule>
  </conditionalFormatting>
  <conditionalFormatting sqref="F246:G250">
    <cfRule type="expression" dxfId="4852" priority="69">
      <formula>OR($G$244="Non",$G$244="Ne sais pas",$G$244="Non applicable (no LMIS)")</formula>
    </cfRule>
    <cfRule type="expression" dxfId="4851" priority="72">
      <formula>OR($G$242="Non",$G$242="Ne sais pas")</formula>
    </cfRule>
  </conditionalFormatting>
  <conditionalFormatting sqref="F246:G249">
    <cfRule type="expression" dxfId="4850" priority="71">
      <formula>OR($G$244="Non",$G$244="Ne sais pas",$G$244="Non applicable (aucun LMIS)")</formula>
    </cfRule>
  </conditionalFormatting>
  <conditionalFormatting sqref="F250:G250">
    <cfRule type="expression" dxfId="4849" priority="70">
      <formula>OR($G$244="Non",$G$244="Ne sais pas",$G$244="Non applicable (aucun LMIS)")</formula>
    </cfRule>
  </conditionalFormatting>
  <conditionalFormatting sqref="H278">
    <cfRule type="containsBlanks" dxfId="4848" priority="68">
      <formula>LEN(TRIM(H278))=0</formula>
    </cfRule>
  </conditionalFormatting>
  <conditionalFormatting sqref="H278:J278">
    <cfRule type="expression" dxfId="4847" priority="67">
      <formula>OR($H$277="Non",$H$277="Ne sais pas")</formula>
    </cfRule>
  </conditionalFormatting>
  <conditionalFormatting sqref="H287">
    <cfRule type="containsBlanks" dxfId="4846" priority="66">
      <formula>LEN(TRIM(H287))=0</formula>
    </cfRule>
  </conditionalFormatting>
  <conditionalFormatting sqref="H287:J287">
    <cfRule type="expression" dxfId="4845" priority="65">
      <formula>OR($H$286="Non",$H$286="Ne sais pas")</formula>
    </cfRule>
  </conditionalFormatting>
  <conditionalFormatting sqref="H291:J291">
    <cfRule type="expression" dxfId="4844" priority="63">
      <formula>OR($H$290="Non",$H$290="Ne sais pas")</formula>
    </cfRule>
    <cfRule type="containsBlanks" dxfId="4843" priority="64">
      <formula>LEN(TRIM(H291))=0</formula>
    </cfRule>
  </conditionalFormatting>
  <conditionalFormatting sqref="H293:J293">
    <cfRule type="expression" dxfId="4842" priority="62">
      <formula>OR($H$292="Non",$H$292="Ne sais pas",$H$292="Non applicable")</formula>
    </cfRule>
  </conditionalFormatting>
  <conditionalFormatting sqref="H339:N339">
    <cfRule type="expression" dxfId="4841" priority="61">
      <formula>OR($H$338="Non",$H$338="Ne sais pas")</formula>
    </cfRule>
  </conditionalFormatting>
  <conditionalFormatting sqref="H345">
    <cfRule type="containsBlanks" dxfId="4840" priority="60">
      <formula>LEN(TRIM(H345))=0</formula>
    </cfRule>
    <cfRule type="containsBlanks" priority="263">
      <formula>LEN(TRIM(H345))=0</formula>
    </cfRule>
  </conditionalFormatting>
  <conditionalFormatting sqref="H345:I345">
    <cfRule type="expression" dxfId="4839" priority="59">
      <formula>OR($H$344="Non",$H$344="Ne sais pas")</formula>
    </cfRule>
  </conditionalFormatting>
  <conditionalFormatting sqref="H351">
    <cfRule type="containsBlanks" priority="58">
      <formula>LEN(TRIM(H351))=0</formula>
    </cfRule>
    <cfRule type="containsBlanks" dxfId="4838" priority="264">
      <formula>LEN(TRIM(H351))=0</formula>
    </cfRule>
  </conditionalFormatting>
  <conditionalFormatting sqref="G123:G125 J123:J125 G127:G136 J127:J136">
    <cfRule type="containsBlanks" dxfId="4837" priority="57">
      <formula>LEN(TRIM(G123))=0</formula>
    </cfRule>
  </conditionalFormatting>
  <conditionalFormatting sqref="G123:I123">
    <cfRule type="expression" dxfId="4836" priority="56">
      <formula>OR($I$92="Non",$I$92="Ne sais pas")</formula>
    </cfRule>
  </conditionalFormatting>
  <conditionalFormatting sqref="J123:L123">
    <cfRule type="expression" dxfId="4835" priority="55">
      <formula>OR($G$92="Non",$G$92="Ne sais pas")</formula>
    </cfRule>
  </conditionalFormatting>
  <conditionalFormatting sqref="G124:I124">
    <cfRule type="expression" dxfId="4834" priority="54">
      <formula>OR($I$93="Non",$I$93="Ne sais pas")</formula>
    </cfRule>
  </conditionalFormatting>
  <conditionalFormatting sqref="J124:L124">
    <cfRule type="expression" dxfId="4833" priority="53">
      <formula>OR($G$93="Non",$G$93="Ne sais pas")</formula>
    </cfRule>
  </conditionalFormatting>
  <conditionalFormatting sqref="G125:I125">
    <cfRule type="expression" dxfId="4832" priority="52">
      <formula>OR($I$94="Non",$I$94="Ne sais pas")</formula>
    </cfRule>
  </conditionalFormatting>
  <conditionalFormatting sqref="G126">
    <cfRule type="containsBlanks" dxfId="4831" priority="51">
      <formula>LEN(TRIM(G126))=0</formula>
    </cfRule>
  </conditionalFormatting>
  <conditionalFormatting sqref="G126:I126">
    <cfRule type="expression" dxfId="4830" priority="50">
      <formula>OR($I$94="Non",$I$94="Ne sais pas")</formula>
    </cfRule>
  </conditionalFormatting>
  <conditionalFormatting sqref="J125:L125">
    <cfRule type="expression" dxfId="4829" priority="49">
      <formula>OR($G$94="Non",$G$94="Ne sais pas")</formula>
    </cfRule>
  </conditionalFormatting>
  <conditionalFormatting sqref="J126">
    <cfRule type="containsBlanks" dxfId="4828" priority="48">
      <formula>LEN(TRIM(J126))=0</formula>
    </cfRule>
  </conditionalFormatting>
  <conditionalFormatting sqref="J126:L126">
    <cfRule type="expression" dxfId="4827" priority="47">
      <formula>OR($G$94="Non",$G$94="Ne sais pas")</formula>
    </cfRule>
  </conditionalFormatting>
  <conditionalFormatting sqref="G127:I127">
    <cfRule type="expression" dxfId="4826" priority="46">
      <formula>OR($I$95="Non",$I$95="Ne sais pas")</formula>
    </cfRule>
  </conditionalFormatting>
  <conditionalFormatting sqref="J127:L127">
    <cfRule type="expression" dxfId="4825" priority="45">
      <formula>OR($G$95="Non",$G$95="Ne sais pas")</formula>
    </cfRule>
  </conditionalFormatting>
  <conditionalFormatting sqref="G128:I128">
    <cfRule type="expression" dxfId="4824" priority="44">
      <formula>OR($I$96="Non",$I$96="Ne sais pas")</formula>
    </cfRule>
  </conditionalFormatting>
  <conditionalFormatting sqref="J128:L128">
    <cfRule type="expression" dxfId="4823" priority="43">
      <formula>OR($G$96="Non",$G$96="Ne sais pas")</formula>
    </cfRule>
  </conditionalFormatting>
  <conditionalFormatting sqref="G129:I129">
    <cfRule type="expression" dxfId="4822" priority="42">
      <formula>OR($I$97="Non",$I$97="Ne sais pas")</formula>
    </cfRule>
  </conditionalFormatting>
  <conditionalFormatting sqref="J129:L129">
    <cfRule type="expression" dxfId="4821" priority="41">
      <formula>OR($G$97="Non",$G$97="Ne sais pas")</formula>
    </cfRule>
  </conditionalFormatting>
  <conditionalFormatting sqref="G130:I130">
    <cfRule type="expression" dxfId="4820" priority="40">
      <formula>OR($I$98="Non",$I$98="Ne sais pas")</formula>
    </cfRule>
  </conditionalFormatting>
  <conditionalFormatting sqref="J130:L130">
    <cfRule type="expression" dxfId="4819" priority="39">
      <formula>OR($G$98="Non",$G$98="Ne sais pas")</formula>
    </cfRule>
  </conditionalFormatting>
  <conditionalFormatting sqref="G131:I131">
    <cfRule type="expression" dxfId="4818" priority="38">
      <formula>OR($I$99="Non",$I$99="Ne sais pas")</formula>
    </cfRule>
  </conditionalFormatting>
  <conditionalFormatting sqref="J131:L131">
    <cfRule type="expression" dxfId="4817" priority="37">
      <formula>OR($G$99="Non",$G$99="Ne sais pas")</formula>
    </cfRule>
  </conditionalFormatting>
  <conditionalFormatting sqref="G132:I132">
    <cfRule type="expression" dxfId="4816" priority="36">
      <formula>OR($I$100="Non",$I$100="Ne sais pas")</formula>
    </cfRule>
  </conditionalFormatting>
  <conditionalFormatting sqref="J132:L132">
    <cfRule type="expression" dxfId="4815" priority="35">
      <formula>OR($G$100="Non",$G$100="Ne sais pas")</formula>
    </cfRule>
  </conditionalFormatting>
  <conditionalFormatting sqref="G133:I133">
    <cfRule type="expression" dxfId="4814" priority="34">
      <formula>OR($I$101="Non",$I$101="Ne sais pas")</formula>
    </cfRule>
  </conditionalFormatting>
  <conditionalFormatting sqref="J133:L133">
    <cfRule type="expression" dxfId="4813" priority="33">
      <formula>OR($G$101="Non",$G$101="Ne sais pas")</formula>
    </cfRule>
  </conditionalFormatting>
  <conditionalFormatting sqref="G134:I134">
    <cfRule type="expression" dxfId="4812" priority="32">
      <formula>OR($I$102="Non",$I$102="Ne sais pas")</formula>
    </cfRule>
  </conditionalFormatting>
  <conditionalFormatting sqref="J134:L134">
    <cfRule type="expression" dxfId="4811" priority="31">
      <formula>OR($G$102="Non",$G$102="Ne sais pas")</formula>
    </cfRule>
  </conditionalFormatting>
  <conditionalFormatting sqref="J135:L135">
    <cfRule type="expression" dxfId="4810" priority="30">
      <formula>OR($G$103="Non",$G$103="Ne sais pas")</formula>
    </cfRule>
  </conditionalFormatting>
  <conditionalFormatting sqref="G135:I135">
    <cfRule type="expression" dxfId="4809" priority="29">
      <formula>OR($I$103="Non",$I$103="Ne sais pas")</formula>
    </cfRule>
  </conditionalFormatting>
  <conditionalFormatting sqref="G136:I136">
    <cfRule type="expression" dxfId="4808" priority="28">
      <formula>OR($I$104="Non",$I$104="Ne sais pas")</formula>
    </cfRule>
  </conditionalFormatting>
  <conditionalFormatting sqref="J136:L136">
    <cfRule type="expression" dxfId="4807" priority="27">
      <formula>OR($G$104="Non",$G$104="Ne sais pas")</formula>
    </cfRule>
  </conditionalFormatting>
  <conditionalFormatting sqref="I23">
    <cfRule type="expression" dxfId="4806" priority="25">
      <formula>OR($I$22="Non",$I$22="Ne sais pas",$I$22="Non applicable")</formula>
    </cfRule>
  </conditionalFormatting>
  <conditionalFormatting sqref="G43:N43">
    <cfRule type="expression" dxfId="4805" priority="24">
      <formula>$F$43="Non"</formula>
    </cfRule>
  </conditionalFormatting>
  <conditionalFormatting sqref="G45:N45">
    <cfRule type="expression" dxfId="4804" priority="23">
      <formula>$F$45="Non"</formula>
    </cfRule>
  </conditionalFormatting>
  <conditionalFormatting sqref="H201:J201">
    <cfRule type="containsBlanks" dxfId="4803" priority="21">
      <formula>LEN(TRIM(H201))=0</formula>
    </cfRule>
    <cfRule type="expression" dxfId="4802" priority="22">
      <formula>AND($H$195="Non",$H$196="Non")</formula>
    </cfRule>
  </conditionalFormatting>
  <conditionalFormatting sqref="F231">
    <cfRule type="expression" dxfId="4801" priority="20">
      <formula>$F$230="Oui"</formula>
    </cfRule>
  </conditionalFormatting>
  <conditionalFormatting sqref="H280">
    <cfRule type="containsBlanks" dxfId="4800" priority="19">
      <formula>LEN(TRIM(H280))=0</formula>
    </cfRule>
  </conditionalFormatting>
  <conditionalFormatting sqref="H279:J279">
    <cfRule type="expression" dxfId="4799" priority="18">
      <formula>OR($H$278="Non",$H$278="Ne sais pas",$H$277="Non",$H$277="Ne sais pas")</formula>
    </cfRule>
  </conditionalFormatting>
  <conditionalFormatting sqref="H294:J294">
    <cfRule type="expression" dxfId="4798" priority="16">
      <formula>$H$292="Oui"</formula>
    </cfRule>
    <cfRule type="containsBlanks" dxfId="4797" priority="17">
      <formula>LEN(TRIM(H294))=0</formula>
    </cfRule>
  </conditionalFormatting>
  <conditionalFormatting sqref="J337:N337">
    <cfRule type="expression" dxfId="4796" priority="15">
      <formula>OR($H$337="Non",$H$337="Ne sais pas")</formula>
    </cfRule>
  </conditionalFormatting>
  <conditionalFormatting sqref="H341:I341">
    <cfRule type="expression" dxfId="4795" priority="14">
      <formula>OR($H$340="Aucun plan PSE commencé/élaboré",$H$340="Oui plan PSE mais aucun composant FP/RH",$H$340="Ne sais pas")</formula>
    </cfRule>
  </conditionalFormatting>
  <conditionalFormatting sqref="H347:I347">
    <cfRule type="expression" dxfId="4794" priority="13">
      <formula>$I$6="Non"</formula>
    </cfRule>
  </conditionalFormatting>
  <conditionalFormatting sqref="I51:J54">
    <cfRule type="containsBlanks" dxfId="4793" priority="12">
      <formula>LEN(TRIM(I51))=0</formula>
    </cfRule>
  </conditionalFormatting>
  <conditionalFormatting sqref="K53:L53">
    <cfRule type="containsBlanks" dxfId="4792" priority="11">
      <formula>LEN(TRIM(K53))=0</formula>
    </cfRule>
  </conditionalFormatting>
  <conditionalFormatting sqref="K52:L52">
    <cfRule type="containsBlanks" dxfId="4791" priority="10">
      <formula>LEN(TRIM(K52))=0</formula>
    </cfRule>
  </conditionalFormatting>
  <conditionalFormatting sqref="G52:H52">
    <cfRule type="containsBlanks" dxfId="4790" priority="9">
      <formula>LEN(TRIM(G52))=0</formula>
    </cfRule>
  </conditionalFormatting>
  <conditionalFormatting sqref="K51:L51">
    <cfRule type="containsBlanks" dxfId="4789" priority="8">
      <formula>LEN(TRIM(K51))=0</formula>
    </cfRule>
  </conditionalFormatting>
  <conditionalFormatting sqref="I50:J50">
    <cfRule type="containsBlanks" dxfId="4788" priority="7">
      <formula>LEN(TRIM(I50))=0</formula>
    </cfRule>
  </conditionalFormatting>
  <conditionalFormatting sqref="H261:I261">
    <cfRule type="containsBlanks" dxfId="4787" priority="6">
      <formula>LEN(TRIM(H261))=0</formula>
    </cfRule>
  </conditionalFormatting>
  <conditionalFormatting sqref="H266:I266">
    <cfRule type="containsBlanks" dxfId="4786" priority="5">
      <formula>LEN(TRIM(H266))=0</formula>
    </cfRule>
  </conditionalFormatting>
  <conditionalFormatting sqref="K266:L266">
    <cfRule type="containsBlanks" dxfId="4785" priority="4">
      <formula>LEN(TRIM(K266))=0</formula>
    </cfRule>
  </conditionalFormatting>
  <conditionalFormatting sqref="K261:L261">
    <cfRule type="containsBlanks" dxfId="4784" priority="3">
      <formula>LEN(TRIM(K261))=0</formula>
    </cfRule>
  </conditionalFormatting>
  <conditionalFormatting sqref="H271:I271">
    <cfRule type="containsBlanks" dxfId="4783" priority="2">
      <formula>LEN(TRIM(H271))=0</formula>
    </cfRule>
  </conditionalFormatting>
  <conditionalFormatting sqref="K270:L272">
    <cfRule type="containsBlanks" dxfId="4782" priority="1">
      <formula>LEN(TRIM(K270))=0</formula>
    </cfRule>
  </conditionalFormatting>
  <dataValidations count="53">
    <dataValidation type="list" showInputMessage="1" showErrorMessage="1" sqref="J298:K298 J303:K303 J308:K308 J313:K313 J318:K318 J323:K323 J328:K328 J333:K333" xr:uid="{ED8E41F9-ADBE-C04B-BA04-1E645393DD62}">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38DE50A4-CF4F-354F-8A8A-EE6DF002E73D}">
      <formula1>"0,1,2 ou plus,Ne sais pas"</formula1>
    </dataValidation>
    <dataValidation type="list" showInputMessage="1" showErrorMessage="1" sqref="H283:J283" xr:uid="{93C16A8E-36BD-6A47-8744-D8C13EC0184B}">
      <formula1>"Oui, certifié ISO, Oui, présélectioné par l'OMS, Oui, certifié ISO et présélectionné par l'OMS,Ni l'un ni l'autre, Ne sais pas, Non applicable"</formula1>
    </dataValidation>
    <dataValidation type="list" showInputMessage="1" showErrorMessage="1" sqref="F224:G224" xr:uid="{C9264688-C729-C741-90C7-8F11865484D8}">
      <formula1>"Oui : Mobilisation/implication communautaire importante,Oui : Une certaine mobilisation/implication communautaire,Non,Ne sais pas"</formula1>
    </dataValidation>
    <dataValidation type="list" showInputMessage="1" showErrorMessage="1" sqref="F222:G222" xr:uid="{856D7F35-1F18-4F4C-9A63-D91D1A75FFEA}">
      <formula1>"Oui : Médias importants,Oui : Certains médias,Non,Ne sais pas"</formula1>
    </dataValidation>
    <dataValidation type="list" showInputMessage="1" showErrorMessage="1" sqref="G123:G136 H127:I136 H123:I125 J123:J136 K123:L125 K127:L136" xr:uid="{5B128980-2007-7441-B8E7-2AD63C412699}">
      <formula1>"Travailleur de santé communautaire (ou équivalent),Infirmier auxiliaire,Sage-femme infirmière auxiliaire,Infirmier,Responsable médical,Médecin,Ne sais pas,Non applicable"</formula1>
    </dataValidation>
    <dataValidation type="list" showInputMessage="1" showErrorMessage="1" sqref="H116:J116" xr:uid="{45CC116A-2396-0E40-8280-B0836E5A95FE}">
      <formula1>"Oui, un niveau élevé de mise en œuvre, Oui, une certaine mise en œuvre,Mise en œuvre minimale ou inexistante, Ne sais pas, Non applicable (aucune stratégie)"</formula1>
    </dataValidation>
    <dataValidation type="list" showInputMessage="1" showErrorMessage="1" sqref="J65:J68" xr:uid="{F130808E-33B8-8341-92CC-2198F9543FA6}">
      <formula1>"Oui, Non, Ne sais pas,Non applicable"</formula1>
    </dataValidation>
    <dataValidation type="list" showInputMessage="1" showErrorMessage="1" error="Choisissez une réponse dans la liste déroulante." prompt="Choisissez une réponse dans la liste déroulante." sqref="G66:I68" xr:uid="{839B43B4-7668-F846-8F35-8DDA70CAB89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722E5153-D297-3843-A21F-4ED00507EE69}">
      <formula1>"Ministère des Finances, Ministère de la Planification,Les deux,Ni l'un ni l'autre,Ne sais pas, Non applicable"</formula1>
    </dataValidation>
    <dataValidation type="list" showInputMessage="1" showErrorMessage="1" sqref="F250:G250" xr:uid="{7793A49A-B718-E349-B579-1F009904646A}">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23911DA1-5CBA-B341-B658-2C712FB70046}">
      <formula1>"0 %,1 à 10 %,11 à 20 %,21 à 30 %,31 à 40 %,41 à 50 %,51 à 60 %,61 à 70 %,71 à 80 %,81 à 100 %,Ne sais pas,Non applicable"</formula1>
    </dataValidation>
    <dataValidation type="list" showInputMessage="1" showErrorMessage="1" sqref="F225:G225 H344:I344 H346:I346" xr:uid="{0508BB8D-6323-5E4C-89F2-16894C6516F0}">
      <formula1>"Oui,Non,Ne sais pas"</formula1>
    </dataValidation>
    <dataValidation type="list" showInputMessage="1" showErrorMessage="1" sqref="F223:G223" xr:uid="{36063845-4BE5-2E40-89B9-37824BBCBABF}">
      <formula1>"Oui : Sensibilisation/éducation mobile importante,Oui : Une certaine sensibilisation/éducation mobile,Non,Ne sais pas"</formula1>
    </dataValidation>
    <dataValidation type="list" showInputMessage="1" showErrorMessage="1" sqref="F221:G221" xr:uid="{FF364527-B8C8-B84E-8E94-99E1AC40E775}">
      <formula1>"Oui : Marketing social important,Oui : Un certain marketing social,Non,Ne sais pas"</formula1>
    </dataValidation>
    <dataValidation showInputMessage="1" showErrorMessage="1" error="Choisissez une réponse dans la liste déroulante." sqref="K19" xr:uid="{CFDD061C-FC07-9C47-B230-16CF6D231733}"/>
    <dataValidation type="list" showInputMessage="1" showErrorMessage="1" sqref="F249:G249" xr:uid="{F2A3BABD-476D-454A-A01C-5DB27304CE1E}">
      <formula1>"Oui : Tous les sites de marketing social sont inclus, Oui : Certains sites de marketing social sont inclus,Aucun, Ne sais pas, Non applicable (aucun LMIS)"</formula1>
    </dataValidation>
    <dataValidation type="list" showInputMessage="1" showErrorMessage="1" sqref="F248:G248" xr:uid="{67D3FA6F-249D-A44A-8343-AC06C69ADDAE}">
      <formula1>"Oui : Toutes les installations des ONG sont incluses, Oui : Certaines des installations des ONG sont incluses,Aucun, Ne sais pas, Non applicable (aucun LMIS)"</formula1>
    </dataValidation>
    <dataValidation type="list" showInputMessage="1" showErrorMessage="1" sqref="F247:G247" xr:uid="{60E66959-CEE1-8A4B-B07E-2B3CA8C6C6DF}">
      <formula1>"Oui : Tous les installations du secteur privé sont incluses, Oui : Certaines installations du secteur privé sont incluses,Aucun, Ne sais pas, Non applicable (aucun LMIS)"</formula1>
    </dataValidation>
    <dataValidation type="list" showInputMessage="1" showErrorMessage="1" sqref="F246:G246" xr:uid="{544526AC-1ED7-F14E-8215-9ECB8BB76D34}">
      <formula1>"Oui : Tous les installations du secteur public sont incluses, Oui : Certaines installations du secteur public sont incluses,Aucun, Ne sais pas, Non applicable (aucun LMIS)"</formula1>
    </dataValidation>
    <dataValidation type="list" showInputMessage="1" showErrorMessage="1" sqref="H340:I340" xr:uid="{D6C14BBD-EA48-6042-819C-1B7EF8A331D3}">
      <formula1>"Oui (plan PSE avec composant FP/RH),Aucun plan PSE commencé/élaboré,Oui plan PSE mais aucun composant FP/RH,Ne sais pas"</formula1>
    </dataValidation>
    <dataValidation type="list" showInputMessage="1" showErrorMessage="1" sqref="H291:J291" xr:uid="{9C1DED43-DED6-774B-9C9E-78ADA66ED64B}">
      <formula1>"0 à 25 %,26 à 50 %,51 à 75 %,76 à 100 %, Ne sais pas, Non applicable"</formula1>
    </dataValidation>
    <dataValidation type="list" showInputMessage="1" showErrorMessage="1" sqref="H281:J281 F71:F73 H189:J193" xr:uid="{D124966C-A692-A046-B8F4-F631897CA483}">
      <formula1>"Oui,Non,Ne sais pas,Non applicable"</formula1>
    </dataValidation>
    <dataValidation type="list" showInputMessage="1" showErrorMessage="1" sqref="H287:J287" xr:uid="{C2FDE878-C267-B744-A3FB-E2A742552D13}">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248A2949-DD7E-B94E-BF57-C54C278F79E7}">
      <formula1>"0,1,2 à 3,Plus de 3, Ne sais pas"</formula1>
    </dataValidation>
    <dataValidation type="list" showInputMessage="1" showErrorMessage="1" sqref="J329 J334 J304 J309 J314 J319 J324 J299" xr:uid="{1C5C0A8C-F598-A842-A2AD-C22A80491A81}">
      <formula1>"0,1,2 à 3,Plus de 3,Ne sais pas"</formula1>
    </dataValidation>
    <dataValidation type="list" showInputMessage="1" showErrorMessage="1" sqref="H281" xr:uid="{27E81D83-9460-684F-8C74-60442466A137}">
      <formula1>"Oui,Non,Ne sais pas, Non applicable"</formula1>
    </dataValidation>
    <dataValidation type="list" showInputMessage="1" showErrorMessage="1" sqref="H280:J280" xr:uid="{36E23518-524C-504D-B47A-504E47D5E357}">
      <formula1>"Moins de 6 mois, De 6 mois à moins d'1 an, D'1 an à 18 mois, Plus de 18 mois,Ne sais pas, Non applicable"</formula1>
    </dataValidation>
    <dataValidation type="list" showInputMessage="1" showErrorMessage="1" error="Choisissez une réponse dans la liste déroulante." sqref="I19:I20" xr:uid="{A54B993D-71B7-7140-9060-FE41C571C452}">
      <formula1>"Oui, Non, Ne sais pas, Non applicable"</formula1>
    </dataValidation>
    <dataValidation type="list" showInputMessage="1" showErrorMessage="1" sqref="H284:J285" xr:uid="{C1FD047D-DA4F-1D42-B7E1-C18CD14AD219}">
      <formula1>"La plupart ont été testés, Certains ont été testés, Aucun n'a été testé, Ne sais pas, Non applicable"</formula1>
    </dataValidation>
    <dataValidation type="list" showInputMessage="1" showErrorMessage="1" sqref="H137 J137:L137" xr:uid="{6339A046-7666-9F42-8FB8-A35A8821AE82}">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95EA9A98-B364-8449-8FD5-FE3156A8C19F}">
      <formula1>"En nature, Argent liquide, Ne sais pas, Non applicable"</formula1>
    </dataValidation>
    <dataValidation type="list" showInputMessage="1" showErrorMessage="1" sqref="F140:F150 I6 I40 F164:F174 K204:K216 H337:H338 G111 H119:J119 H117:J117 J31 F236 F152:F162 F176:F186 H187:J187 G242 H82 G92:N104 F230 J33 F43 F45 G106:N108" xr:uid="{AFC3DF67-67D6-1446-9311-F5E66B5ADE91}">
      <formula1>"Oui, Non, Ne sais pas"</formula1>
    </dataValidation>
    <dataValidation type="list" showInputMessage="1" showErrorMessage="1" sqref="H30:J30" xr:uid="{F9CBE8E9-C345-0145-B7B8-164C0225FB16}">
      <formula1>"Moins d'une fois par an,Une fois par an,Deux fois par an,Une fois par trimestre,Une fois par mois,Ad hoc, Ne sais pas"</formula1>
    </dataValidation>
    <dataValidation type="list" showInputMessage="1" showErrorMessage="1" sqref="J25 H25" xr:uid="{BDF281B4-3042-1E45-AFB0-4934A50CD4C9}">
      <formula1>"Janvier, Février, Mars, Avril, Mai, Juin, Juillet, Août, Septembre, Octobre, Novembre, Décembre"</formula1>
    </dataValidation>
    <dataValidation type="list" showInputMessage="1" showErrorMessage="1" error="Choisissez une réponse dans la liste déroulante." sqref="I21" xr:uid="{ABB72476-CA55-014A-B99A-FF086829BACA}">
      <formula1>"0 fois, 1 fois, 2 à 3 fois, 4 fois ou plus, Ne sais pas"</formula1>
    </dataValidation>
    <dataValidation type="list" showInputMessage="1" showErrorMessage="1" sqref="F237:F240 H290 F231 H282 H195:H197 H201 H199 I22:I23 F75:G78 H292 H115:J115 I18 H294 H286 L140:L150 M140:N140 I10:I16 H277:H278 F233:F235 L164:N174" xr:uid="{9EF5B37E-B1A4-2048-B0E6-546E169878C1}">
      <formula1>"Oui, Non, Ne sais pas, Non applicable"</formula1>
    </dataValidation>
    <dataValidation type="list" showInputMessage="1" showErrorMessage="1" sqref="G244" xr:uid="{305F83BC-2189-3945-BAC7-DA69F26ED96D}">
      <formula1>"Oui, Non, Ne sais pas, Non applicable (aucun LMIS)"</formula1>
    </dataValidation>
    <dataValidation type="list" showInputMessage="1" showErrorMessage="1" sqref="H26 J26" xr:uid="{8214F728-EE08-9345-9F14-45DBB01869E7}">
      <formula1>"2017,2018,2019,2020,2021"</formula1>
    </dataValidation>
    <dataValidation type="list" showInputMessage="1" showErrorMessage="1" sqref="M45 M43 M50:M54" xr:uid="{BDFE0E99-678F-1348-9D10-4FD9E0069653}">
      <formula1>"Achat/B.P. date,Date d'expédition,Date de livraison,Autre,Inconnu,Non applicable"</formula1>
    </dataValidation>
    <dataValidation type="list" showInputMessage="1" showErrorMessage="1" sqref="F229" xr:uid="{9BA324D0-3233-0F48-A922-D328D2D6011B}">
      <formula1>"Oui, Non"</formula1>
    </dataValidation>
    <dataValidation type="list" showInputMessage="1" showErrorMessage="1" sqref="P28 P243:P244" xr:uid="{8B3F892A-199D-124F-B736-75684E15E804}">
      <formula1>#REF!</formula1>
    </dataValidation>
    <dataValidation type="list" showInputMessage="1" showErrorMessage="1" sqref="H341:I341" xr:uid="{21C33EF7-0A67-CC4C-B222-15AC329E110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857C958C-F8C7-124F-AB0E-D731949E9F5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9A260D34-4E39-0449-B11D-9DD265D4FAA5}">
      <formula1>"Impact élevé, Impact moyen, Impact faible, Aucun impact, Inconnu"</formula1>
    </dataValidation>
    <dataValidation type="list" showInputMessage="1" showErrorMessage="1" sqref="H347:I347" xr:uid="{5A7EEE04-7602-3D41-ADF4-239C090E4E90}">
      <formula1>"Aucun impact, Réunions moins fréquentes, Réunions impossibles, Non applicable (pas de comité)"</formula1>
    </dataValidation>
    <dataValidation type="decimal" showInputMessage="1" showErrorMessage="1" error="Entrez une valeur numérique ici uniquement (en USD)." sqref="J27" xr:uid="{08FE6BAA-13AF-4645-9634-52B89304D340}">
      <formula1>0</formula1>
      <formula2>100000000</formula2>
    </dataValidation>
    <dataValidation type="decimal" showInputMessage="1" showErrorMessage="1" error="Entrez une valeur numérique ici seulement (en USD)." sqref="G36:G37 G43:H43 G45:H45 I84:J84 G50:H54" xr:uid="{9D2045C1-0571-634C-AA5B-97B20DC057E0}">
      <formula1>0</formula1>
      <formula2>100000000</formula2>
    </dataValidation>
    <dataValidation type="decimal" showInputMessage="1" showErrorMessage="1" error="Entrez une quantité numérique ici seulement." sqref="K43:L43 K45:L45 K50:L54" xr:uid="{21B9D827-8A7D-EA4E-8BD1-7AE4A626EE6D}">
      <formula1>0</formula1>
      <formula2>1000000000</formula2>
    </dataValidation>
    <dataValidation type="custom" showInputMessage="1" showErrorMessage="1" error="Ce nombre doit être supérieur ou égal au nombre d'observations de rupture de stock (Colonne H)." sqref="I259:I261 I254:I257 I270:I272 L254:L257 L263:L268 L259:L261 I263:I268 L270:L272" xr:uid="{6D6C1DF6-9FA1-B141-8242-F4B7250ED9CE}">
      <formula1>I254&gt;=H254</formula1>
    </dataValidation>
    <dataValidation type="custom" operator="lessThanOrEqual" showInputMessage="1" showErrorMessage="1" error="Ce nombre ne peut pas dépasser le nombre total d'observations du statut des stocks (colonne I)." sqref="H259:H261 H254:H257 H270:H272 K254:K257 K263:K268 K259:K261 H263:H268 K270:K272" xr:uid="{BB71A785-3AF2-384A-90C8-063EA09CB86C}">
      <formula1>H254&lt;=I254</formula1>
    </dataValidation>
    <dataValidation type="list" showInputMessage="1" showErrorMessage="1" sqref="H276:J276" xr:uid="{FEDC4714-C72C-AB49-98F3-30A10C664427}">
      <formula1>"Oui, Non, Ne sais pas, Non applicable (pas d'ANRP)"</formula1>
    </dataValidation>
    <dataValidation showInputMessage="1" showErrorMessage="1" error="Entrez une valeur numérique ici uniquement (en USD)." sqref="H202:J202" xr:uid="{A652F0B8-C712-394A-853E-BFC4F7CA13B9}"/>
  </dataValidations>
  <hyperlinks>
    <hyperlink ref="H3" location="'All Country Summary (2021) '!A1" display="Go to summary page" xr:uid="{24775863-A357-9F4B-859D-E81FA3FC44D4}"/>
  </hyperlinks>
  <pageMargins left="0.25" right="0.25" top="0.75" bottom="0.75" header="0.3" footer="0.3"/>
  <pageSetup paperSize="141"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91FC-4019-3147-B212-168F4161596E}">
  <sheetPr>
    <tabColor rgb="FF339966"/>
  </sheetPr>
  <dimension ref="A1:Q352"/>
  <sheetViews>
    <sheetView showGridLines="0" zoomScaleNormal="100" zoomScaleSheetLayoutView="100" workbookViewId="0"/>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6.14062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45</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2.5" customHeight="1" x14ac:dyDescent="0.25">
      <c r="B6" s="410" t="s">
        <v>391</v>
      </c>
      <c r="C6" s="1662" t="s">
        <v>392</v>
      </c>
      <c r="D6" s="1439"/>
      <c r="E6" s="1439"/>
      <c r="F6" s="1439"/>
      <c r="G6" s="1439"/>
      <c r="H6" s="1559"/>
      <c r="I6" s="411" t="s">
        <v>55</v>
      </c>
      <c r="J6" s="426" t="s">
        <v>393</v>
      </c>
      <c r="K6" s="585"/>
      <c r="L6" s="585"/>
      <c r="M6" s="585"/>
      <c r="N6" s="586"/>
      <c r="O6" s="1663" t="s">
        <v>2690</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4257</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2692</v>
      </c>
      <c r="M10" s="1428"/>
      <c r="N10" s="1429"/>
      <c r="O10" s="1475"/>
      <c r="P10" s="1475"/>
    </row>
    <row r="11" spans="2:16" ht="36.75" customHeight="1" x14ac:dyDescent="0.25">
      <c r="B11" s="419" t="s">
        <v>402</v>
      </c>
      <c r="C11" s="1461" t="s">
        <v>403</v>
      </c>
      <c r="D11" s="1428"/>
      <c r="E11" s="1428"/>
      <c r="F11" s="1428"/>
      <c r="G11" s="1428"/>
      <c r="H11" s="1436"/>
      <c r="I11" s="505" t="s">
        <v>55</v>
      </c>
      <c r="J11" s="1661" t="s">
        <v>401</v>
      </c>
      <c r="K11" s="1436"/>
      <c r="L11" s="1658" t="s">
        <v>4258</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t="s">
        <v>86</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4259</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50.25" customHeight="1" x14ac:dyDescent="0.25">
      <c r="B15" s="419" t="s">
        <v>411</v>
      </c>
      <c r="C15" s="1461" t="s">
        <v>412</v>
      </c>
      <c r="D15" s="1428"/>
      <c r="E15" s="1428"/>
      <c r="F15" s="1428"/>
      <c r="G15" s="1428"/>
      <c r="H15" s="1436"/>
      <c r="I15" s="505" t="s">
        <v>55</v>
      </c>
      <c r="J15" s="1661" t="s">
        <v>413</v>
      </c>
      <c r="K15" s="1436"/>
      <c r="L15" s="1658" t="s">
        <v>4260</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4261</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t="s">
        <v>86</v>
      </c>
      <c r="M17" s="1428"/>
      <c r="N17" s="1429"/>
      <c r="O17" s="1475"/>
      <c r="P17" s="1475"/>
    </row>
    <row r="18" spans="2:16" ht="30" customHeight="1" x14ac:dyDescent="0.25">
      <c r="B18" s="419" t="s">
        <v>419</v>
      </c>
      <c r="C18" s="1461" t="s">
        <v>420</v>
      </c>
      <c r="D18" s="1428"/>
      <c r="E18" s="1428"/>
      <c r="F18" s="1428"/>
      <c r="G18" s="1428"/>
      <c r="H18" s="1436"/>
      <c r="I18" s="505" t="s">
        <v>58</v>
      </c>
      <c r="J18" s="1661" t="s">
        <v>416</v>
      </c>
      <c r="K18" s="1436"/>
      <c r="L18" s="1658" t="s">
        <v>86</v>
      </c>
      <c r="M18" s="1428"/>
      <c r="N18" s="1429"/>
      <c r="O18" s="1471"/>
      <c r="P18" s="1471"/>
    </row>
    <row r="19" spans="2:16" ht="35.25" customHeight="1" thickBot="1" x14ac:dyDescent="0.3">
      <c r="B19" s="77" t="s">
        <v>421</v>
      </c>
      <c r="C19" s="1457" t="s">
        <v>422</v>
      </c>
      <c r="D19" s="1428"/>
      <c r="E19" s="1428"/>
      <c r="F19" s="1428"/>
      <c r="G19" s="1428"/>
      <c r="H19" s="1428"/>
      <c r="I19" s="505" t="s">
        <v>58</v>
      </c>
      <c r="J19" s="1659" t="s">
        <v>423</v>
      </c>
      <c r="K19" s="1768" t="s">
        <v>4262</v>
      </c>
      <c r="L19" s="1448"/>
      <c r="M19" s="1448"/>
      <c r="N19" s="1466"/>
      <c r="O19" s="357" t="s">
        <v>1240</v>
      </c>
      <c r="P19" s="429"/>
    </row>
    <row r="20" spans="2:16" ht="35.25"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35.25" customHeight="1" thickBot="1" x14ac:dyDescent="0.3">
      <c r="B21" s="77" t="s">
        <v>426</v>
      </c>
      <c r="C21" s="1457" t="s">
        <v>427</v>
      </c>
      <c r="D21" s="1428"/>
      <c r="E21" s="1428"/>
      <c r="F21" s="1428"/>
      <c r="G21" s="1428"/>
      <c r="H21" s="1428"/>
      <c r="I21" s="505" t="s">
        <v>80</v>
      </c>
      <c r="J21" s="1490"/>
      <c r="K21" s="1478"/>
      <c r="L21" s="1496"/>
      <c r="M21" s="1496"/>
      <c r="N21" s="1454"/>
      <c r="O21" s="1500" t="s">
        <v>1228</v>
      </c>
      <c r="P21" s="1500"/>
    </row>
    <row r="22" spans="2:16" ht="35.2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41.2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657"/>
      <c r="M25" s="1495"/>
      <c r="N25" s="1452"/>
      <c r="O25" s="427" t="s">
        <v>1240</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1240</v>
      </c>
      <c r="P26" s="373"/>
    </row>
    <row r="27" spans="2:16" ht="75" customHeight="1" x14ac:dyDescent="0.25">
      <c r="B27" s="77" t="s">
        <v>438</v>
      </c>
      <c r="C27" s="1488" t="s">
        <v>439</v>
      </c>
      <c r="D27" s="1428"/>
      <c r="E27" s="1428"/>
      <c r="F27" s="1428"/>
      <c r="G27" s="1428"/>
      <c r="H27" s="1428"/>
      <c r="I27" s="1436"/>
      <c r="J27" s="878">
        <v>3388662.92</v>
      </c>
      <c r="K27" s="1490"/>
      <c r="L27" s="1478"/>
      <c r="M27" s="1496"/>
      <c r="N27" s="1454"/>
      <c r="O27" s="1565" t="s">
        <v>1722</v>
      </c>
      <c r="P27" s="1565"/>
    </row>
    <row r="28" spans="2:16" ht="32.25" customHeight="1" x14ac:dyDescent="0.25">
      <c r="B28" s="430"/>
      <c r="C28" s="550" t="s">
        <v>395</v>
      </c>
      <c r="D28" s="1461" t="s">
        <v>440</v>
      </c>
      <c r="E28" s="1428"/>
      <c r="F28" s="1428"/>
      <c r="G28" s="1428"/>
      <c r="H28" s="1428"/>
      <c r="I28" s="1436"/>
      <c r="J28" s="589">
        <v>1518895</v>
      </c>
      <c r="K28" s="1490"/>
      <c r="L28" s="1478"/>
      <c r="M28" s="1496"/>
      <c r="N28" s="1454"/>
      <c r="O28" s="1475"/>
      <c r="P28" s="1475"/>
    </row>
    <row r="29" spans="2:16" ht="29.25" customHeight="1" x14ac:dyDescent="0.25">
      <c r="B29" s="519" t="s">
        <v>441</v>
      </c>
      <c r="C29" s="1461" t="s">
        <v>442</v>
      </c>
      <c r="D29" s="1428"/>
      <c r="E29" s="1428"/>
      <c r="F29" s="1428"/>
      <c r="G29" s="1436"/>
      <c r="H29" s="1499" t="s">
        <v>4263</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t="s">
        <v>1240</v>
      </c>
      <c r="P30" s="382"/>
    </row>
    <row r="31" spans="2:16" ht="59.25" customHeight="1" thickBot="1" x14ac:dyDescent="0.3">
      <c r="B31" s="221" t="s">
        <v>444</v>
      </c>
      <c r="C31" s="1649" t="s">
        <v>445</v>
      </c>
      <c r="D31" s="1468"/>
      <c r="E31" s="1468"/>
      <c r="F31" s="1468"/>
      <c r="G31" s="1468"/>
      <c r="H31" s="1468"/>
      <c r="I31" s="1468"/>
      <c r="J31" s="437" t="s">
        <v>58</v>
      </c>
      <c r="K31" s="512" t="s">
        <v>446</v>
      </c>
      <c r="L31" s="1650"/>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58</v>
      </c>
      <c r="K33" s="434" t="s">
        <v>446</v>
      </c>
      <c r="L33" s="1651"/>
      <c r="M33" s="1468"/>
      <c r="N33" s="1469"/>
      <c r="O33" s="591" t="s">
        <v>4264</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1124">
        <v>0</v>
      </c>
      <c r="H36" s="595" t="s">
        <v>86</v>
      </c>
      <c r="I36" s="1632" t="s">
        <v>86</v>
      </c>
      <c r="J36" s="1436"/>
      <c r="K36" s="1642"/>
      <c r="L36" s="1428"/>
      <c r="M36" s="1428"/>
      <c r="N36" s="1429"/>
      <c r="O36" s="1475"/>
      <c r="P36" s="1475"/>
    </row>
    <row r="37" spans="2:17" ht="49.5" customHeight="1" x14ac:dyDescent="0.25">
      <c r="B37" s="419" t="s">
        <v>402</v>
      </c>
      <c r="C37" s="1461" t="s">
        <v>457</v>
      </c>
      <c r="D37" s="1428"/>
      <c r="E37" s="1428"/>
      <c r="F37" s="1436"/>
      <c r="G37" s="1124">
        <v>0</v>
      </c>
      <c r="H37" s="595" t="s">
        <v>86</v>
      </c>
      <c r="I37" s="1632" t="s">
        <v>86</v>
      </c>
      <c r="J37" s="1436"/>
      <c r="K37" s="1642"/>
      <c r="L37" s="1428"/>
      <c r="M37" s="1428"/>
      <c r="N37" s="1429"/>
      <c r="O37" s="1475"/>
      <c r="P37" s="1475"/>
    </row>
    <row r="38" spans="2:17" ht="45" customHeight="1" thickBot="1" x14ac:dyDescent="0.3">
      <c r="B38" s="421" t="s">
        <v>404</v>
      </c>
      <c r="C38" s="1459" t="s">
        <v>458</v>
      </c>
      <c r="D38" s="1448"/>
      <c r="E38" s="1448"/>
      <c r="F38" s="1445"/>
      <c r="G38" s="866">
        <v>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58</v>
      </c>
      <c r="J40" s="444" t="s">
        <v>446</v>
      </c>
      <c r="K40" s="1646"/>
      <c r="L40" s="1424"/>
      <c r="M40" s="1424"/>
      <c r="N40" s="1578"/>
      <c r="O40" s="388" t="s">
        <v>1240</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c r="P42" s="1500"/>
    </row>
    <row r="43" spans="2:17" ht="28.5" customHeight="1" x14ac:dyDescent="0.25">
      <c r="B43" s="419" t="s">
        <v>395</v>
      </c>
      <c r="C43" s="1637" t="s">
        <v>470</v>
      </c>
      <c r="D43" s="1428"/>
      <c r="E43" s="1436"/>
      <c r="F43" s="14" t="s">
        <v>58</v>
      </c>
      <c r="G43" s="1638">
        <v>0</v>
      </c>
      <c r="H43" s="1436"/>
      <c r="I43" s="1639" t="s">
        <v>86</v>
      </c>
      <c r="J43" s="1436"/>
      <c r="K43" s="1633">
        <v>0</v>
      </c>
      <c r="L43" s="1436"/>
      <c r="M43" s="448" t="s">
        <v>86</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2" t="s">
        <v>86</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0</v>
      </c>
      <c r="H47" s="1425"/>
      <c r="I47" s="1627"/>
      <c r="J47" s="1425"/>
      <c r="K47" s="1628">
        <v>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86</v>
      </c>
      <c r="G50" s="1631">
        <v>0</v>
      </c>
      <c r="H50" s="1436"/>
      <c r="I50" s="1632" t="s">
        <v>919</v>
      </c>
      <c r="J50" s="1436"/>
      <c r="K50" s="1633">
        <v>0</v>
      </c>
      <c r="L50" s="1436"/>
      <c r="M50" s="448" t="s">
        <v>86</v>
      </c>
      <c r="N50" s="462" t="s">
        <v>86</v>
      </c>
      <c r="O50" s="357" t="s">
        <v>482</v>
      </c>
      <c r="P50" s="429"/>
    </row>
    <row r="51" spans="1:16" s="386" customFormat="1" ht="96.75" customHeight="1" x14ac:dyDescent="0.25">
      <c r="B51" s="419" t="s">
        <v>402</v>
      </c>
      <c r="C51" s="1461" t="s">
        <v>62</v>
      </c>
      <c r="D51" s="1428"/>
      <c r="E51" s="1436"/>
      <c r="F51" s="14" t="s">
        <v>1259</v>
      </c>
      <c r="G51" s="1631">
        <v>2405557.64</v>
      </c>
      <c r="H51" s="1436"/>
      <c r="I51" s="1632" t="s">
        <v>919</v>
      </c>
      <c r="J51" s="1436"/>
      <c r="K51" s="1633">
        <v>995932</v>
      </c>
      <c r="L51" s="1436"/>
      <c r="M51" s="448" t="s">
        <v>1261</v>
      </c>
      <c r="N51" s="461" t="s">
        <v>4265</v>
      </c>
      <c r="O51" s="357" t="s">
        <v>483</v>
      </c>
      <c r="P51" s="429"/>
    </row>
    <row r="52" spans="1:16" s="386" customFormat="1" ht="32.25" customHeight="1" x14ac:dyDescent="0.25">
      <c r="B52" s="419" t="s">
        <v>404</v>
      </c>
      <c r="C52" s="1461" t="s">
        <v>101</v>
      </c>
      <c r="D52" s="1428"/>
      <c r="E52" s="1436"/>
      <c r="F52" s="14" t="s">
        <v>86</v>
      </c>
      <c r="G52" s="1631">
        <v>0</v>
      </c>
      <c r="H52" s="1436"/>
      <c r="I52" s="1632" t="s">
        <v>919</v>
      </c>
      <c r="J52" s="1436"/>
      <c r="K52" s="1633">
        <v>0</v>
      </c>
      <c r="L52" s="1436"/>
      <c r="M52" s="448" t="s">
        <v>86</v>
      </c>
      <c r="N52" s="462"/>
      <c r="O52" s="357" t="s">
        <v>483</v>
      </c>
      <c r="P52" s="429"/>
    </row>
    <row r="53" spans="1:16" s="386" customFormat="1" ht="106.5" customHeight="1" x14ac:dyDescent="0.25">
      <c r="B53" s="419" t="s">
        <v>406</v>
      </c>
      <c r="C53" s="1461" t="s">
        <v>4266</v>
      </c>
      <c r="D53" s="1428"/>
      <c r="E53" s="1436"/>
      <c r="F53" s="14" t="s">
        <v>1259</v>
      </c>
      <c r="G53" s="1631">
        <v>1974377.31</v>
      </c>
      <c r="H53" s="1436"/>
      <c r="I53" s="1632" t="s">
        <v>919</v>
      </c>
      <c r="J53" s="1436"/>
      <c r="K53" s="1633">
        <v>824983</v>
      </c>
      <c r="L53" s="1436"/>
      <c r="M53" s="448" t="s">
        <v>1261</v>
      </c>
      <c r="N53" s="931" t="s">
        <v>4267</v>
      </c>
      <c r="O53" s="375" t="s">
        <v>4268</v>
      </c>
      <c r="P53" s="383"/>
    </row>
    <row r="54" spans="1:16" s="386" customFormat="1" ht="32.25" customHeight="1" x14ac:dyDescent="0.25">
      <c r="B54" s="419" t="s">
        <v>409</v>
      </c>
      <c r="C54" s="1461" t="s">
        <v>302</v>
      </c>
      <c r="D54" s="1428"/>
      <c r="E54" s="1436"/>
      <c r="F54" s="14" t="s">
        <v>86</v>
      </c>
      <c r="G54" s="1631">
        <v>0</v>
      </c>
      <c r="H54" s="1436"/>
      <c r="I54" s="1632" t="s">
        <v>919</v>
      </c>
      <c r="J54" s="1436"/>
      <c r="K54" s="1633">
        <v>0</v>
      </c>
      <c r="L54" s="1436"/>
      <c r="M54" s="448" t="s">
        <v>86</v>
      </c>
      <c r="N54" s="462"/>
      <c r="O54" s="375" t="s">
        <v>483</v>
      </c>
      <c r="P54" s="383"/>
    </row>
    <row r="55" spans="1:16" ht="46.5" customHeight="1" thickBot="1" x14ac:dyDescent="0.3">
      <c r="B55" s="421" t="s">
        <v>411</v>
      </c>
      <c r="C55" s="1459" t="s">
        <v>485</v>
      </c>
      <c r="D55" s="1448"/>
      <c r="E55" s="1445"/>
      <c r="F55" s="464"/>
      <c r="G55" s="1626">
        <v>4379934.95</v>
      </c>
      <c r="H55" s="1425"/>
      <c r="I55" s="1627"/>
      <c r="J55" s="1425"/>
      <c r="K55" s="1628">
        <v>1820915</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0</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4379934.95</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1.2925260060980039</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609">
        <v>1.19884192126513</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92</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c r="P64" s="1565"/>
    </row>
    <row r="65" spans="2:16" ht="21" customHeight="1" x14ac:dyDescent="0.25">
      <c r="B65" s="419" t="s">
        <v>395</v>
      </c>
      <c r="C65" s="1620" t="s">
        <v>503</v>
      </c>
      <c r="D65" s="1428"/>
      <c r="E65" s="1428"/>
      <c r="F65" s="1428"/>
      <c r="G65" s="1428"/>
      <c r="H65" s="1428"/>
      <c r="I65" s="1428"/>
      <c r="J65" s="12" t="s">
        <v>86</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86</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86</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86</v>
      </c>
      <c r="K68" s="1490"/>
      <c r="L68" s="1478"/>
      <c r="M68" s="1496"/>
      <c r="N68" s="1454"/>
      <c r="O68" s="1475"/>
      <c r="P68" s="1475"/>
    </row>
    <row r="69" spans="2:16" ht="21" customHeight="1" x14ac:dyDescent="0.25">
      <c r="B69" s="419" t="s">
        <v>409</v>
      </c>
      <c r="C69" s="1618" t="s">
        <v>506</v>
      </c>
      <c r="D69" s="1428"/>
      <c r="E69" s="1428"/>
      <c r="F69" s="1428"/>
      <c r="G69" s="1474" t="s">
        <v>86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86</v>
      </c>
      <c r="G71" s="1445"/>
      <c r="H71" s="1619" t="s">
        <v>446</v>
      </c>
      <c r="I71" s="1480"/>
      <c r="J71" s="1448"/>
      <c r="K71" s="1448"/>
      <c r="L71" s="1448"/>
      <c r="M71" s="1448"/>
      <c r="N71" s="1466"/>
      <c r="O71" s="1565"/>
      <c r="P71" s="1565"/>
    </row>
    <row r="72" spans="2:16" ht="20.25" customHeight="1" x14ac:dyDescent="0.25">
      <c r="B72" s="421" t="s">
        <v>509</v>
      </c>
      <c r="C72" s="1618" t="s">
        <v>510</v>
      </c>
      <c r="D72" s="1428"/>
      <c r="E72" s="1428"/>
      <c r="F72" s="1499" t="s">
        <v>86</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86</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86</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86</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86</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86</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58</v>
      </c>
      <c r="I82" s="1608" t="s">
        <v>446</v>
      </c>
      <c r="J82" s="1428"/>
      <c r="K82" s="1609"/>
      <c r="L82" s="1428"/>
      <c r="M82" s="1428"/>
      <c r="N82" s="1436"/>
      <c r="O82" s="1500"/>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86</v>
      </c>
      <c r="G84" s="1428"/>
      <c r="H84" s="1436"/>
      <c r="I84" s="1606"/>
      <c r="J84" s="1436"/>
      <c r="K84" s="1607"/>
      <c r="L84" s="1428"/>
      <c r="M84" s="1428"/>
      <c r="N84" s="1436"/>
      <c r="O84" s="1475"/>
      <c r="P84" s="1475"/>
    </row>
    <row r="85" spans="2:16" ht="21" customHeight="1" x14ac:dyDescent="0.25">
      <c r="B85" s="1453"/>
      <c r="C85" s="1496"/>
      <c r="D85" s="1496"/>
      <c r="E85" s="1450"/>
      <c r="F85" s="1607" t="s">
        <v>86</v>
      </c>
      <c r="G85" s="1428"/>
      <c r="H85" s="1436"/>
      <c r="I85" s="1606"/>
      <c r="J85" s="1436"/>
      <c r="K85" s="1607"/>
      <c r="L85" s="1428"/>
      <c r="M85" s="1428"/>
      <c r="N85" s="1436"/>
      <c r="O85" s="1475"/>
      <c r="P85" s="1475"/>
    </row>
    <row r="86" spans="2:16" ht="21" customHeight="1" x14ac:dyDescent="0.25">
      <c r="B86" s="1453"/>
      <c r="C86" s="1496"/>
      <c r="D86" s="1496"/>
      <c r="E86" s="1450"/>
      <c r="F86" s="1607" t="s">
        <v>86</v>
      </c>
      <c r="G86" s="1428"/>
      <c r="H86" s="1436"/>
      <c r="I86" s="1606"/>
      <c r="J86" s="1436"/>
      <c r="K86" s="1607"/>
      <c r="L86" s="1428"/>
      <c r="M86" s="1428"/>
      <c r="N86" s="1436"/>
      <c r="O86" s="1475"/>
      <c r="P86" s="1475"/>
    </row>
    <row r="87" spans="2:16" ht="21.75" customHeight="1" thickBot="1" x14ac:dyDescent="0.3">
      <c r="B87" s="1611"/>
      <c r="C87" s="1468"/>
      <c r="D87" s="1468"/>
      <c r="E87" s="1612"/>
      <c r="F87" s="1576" t="s">
        <v>86</v>
      </c>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4186</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58</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48"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58</v>
      </c>
      <c r="H100" s="1436"/>
      <c r="I100" s="1528" t="s">
        <v>55</v>
      </c>
      <c r="J100" s="1436"/>
      <c r="K100" s="1528" t="s">
        <v>55</v>
      </c>
      <c r="L100" s="1436"/>
      <c r="M100" s="1528" t="s">
        <v>58</v>
      </c>
      <c r="N100" s="1436"/>
      <c r="O100" s="1475"/>
      <c r="P100" s="1475"/>
    </row>
    <row r="101" spans="2:16" ht="24" customHeight="1" x14ac:dyDescent="0.25">
      <c r="B101" s="612" t="s">
        <v>540</v>
      </c>
      <c r="C101" s="1595" t="s">
        <v>541</v>
      </c>
      <c r="D101" s="1428"/>
      <c r="E101" s="1428"/>
      <c r="F101" s="1436"/>
      <c r="G101" s="1528" t="s">
        <v>58</v>
      </c>
      <c r="H101" s="1436"/>
      <c r="I101" s="1528" t="s">
        <v>55</v>
      </c>
      <c r="J101" s="1436"/>
      <c r="K101" s="1528" t="s">
        <v>55</v>
      </c>
      <c r="L101" s="1436"/>
      <c r="M101" s="1528" t="s">
        <v>58</v>
      </c>
      <c r="N101" s="1436"/>
      <c r="O101" s="1475"/>
      <c r="P101" s="1475"/>
    </row>
    <row r="102" spans="2:16" ht="21" customHeight="1" x14ac:dyDescent="0.25">
      <c r="B102" s="612" t="s">
        <v>542</v>
      </c>
      <c r="C102" s="1595" t="s">
        <v>543</v>
      </c>
      <c r="D102" s="1428"/>
      <c r="E102" s="1428"/>
      <c r="F102" s="1436"/>
      <c r="G102" s="1528" t="s">
        <v>70</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70</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58</v>
      </c>
      <c r="H104" s="1436"/>
      <c r="I104" s="1528" t="s">
        <v>55</v>
      </c>
      <c r="J104" s="1436"/>
      <c r="K104" s="1528" t="s">
        <v>55</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86</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t="s">
        <v>86</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t="s">
        <v>86</v>
      </c>
      <c r="F108" s="1436"/>
      <c r="G108" s="1528"/>
      <c r="H108" s="1436"/>
      <c r="I108" s="1528"/>
      <c r="J108" s="1436"/>
      <c r="K108" s="1528"/>
      <c r="L108" s="1436"/>
      <c r="M108" s="1528"/>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1593" t="s">
        <v>4269</v>
      </c>
      <c r="K111" s="1439"/>
      <c r="L111" s="1439"/>
      <c r="M111" s="1439"/>
      <c r="N111" s="1440"/>
      <c r="O111" s="389" t="s">
        <v>1744</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4270</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4271</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1240</v>
      </c>
      <c r="P117" s="1565"/>
    </row>
    <row r="118" spans="2:16" ht="72.599999999999994"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1240</v>
      </c>
      <c r="P119" s="1500"/>
    </row>
    <row r="120" spans="2:16" ht="80.45" customHeight="1" thickBot="1" x14ac:dyDescent="0.3">
      <c r="B120" s="414" t="s">
        <v>395</v>
      </c>
      <c r="C120" s="1588" t="s">
        <v>565</v>
      </c>
      <c r="D120" s="1448"/>
      <c r="E120" s="1448"/>
      <c r="F120" s="1448"/>
      <c r="G120" s="1445"/>
      <c r="H120" s="1492" t="s">
        <v>4272</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1240</v>
      </c>
      <c r="P122" s="1421"/>
    </row>
    <row r="123" spans="2:16" ht="83.25" customHeight="1" x14ac:dyDescent="0.25">
      <c r="B123" s="497" t="s">
        <v>557</v>
      </c>
      <c r="C123" s="1545" t="s">
        <v>573</v>
      </c>
      <c r="D123" s="1428"/>
      <c r="E123" s="1428"/>
      <c r="F123" s="1436"/>
      <c r="G123" s="1528" t="s">
        <v>1276</v>
      </c>
      <c r="H123" s="1428"/>
      <c r="I123" s="1436"/>
      <c r="J123" s="1528" t="s">
        <v>155</v>
      </c>
      <c r="K123" s="1428"/>
      <c r="L123" s="1436"/>
      <c r="M123" s="1563"/>
      <c r="N123" s="1429"/>
      <c r="O123" s="1454"/>
      <c r="P123" s="1475"/>
    </row>
    <row r="124" spans="2:16" ht="42" customHeight="1" x14ac:dyDescent="0.25">
      <c r="B124" s="497" t="s">
        <v>402</v>
      </c>
      <c r="C124" s="1545" t="s">
        <v>574</v>
      </c>
      <c r="D124" s="1428"/>
      <c r="E124" s="1428"/>
      <c r="F124" s="1436"/>
      <c r="G124" s="1528" t="s">
        <v>1276</v>
      </c>
      <c r="H124" s="1428"/>
      <c r="I124" s="1436"/>
      <c r="J124" s="1528" t="s">
        <v>155</v>
      </c>
      <c r="K124" s="1428"/>
      <c r="L124" s="1436"/>
      <c r="M124" s="1563"/>
      <c r="N124" s="1429"/>
      <c r="O124" s="1454"/>
      <c r="P124" s="1475"/>
    </row>
    <row r="125" spans="2:16" ht="31.5" customHeight="1" x14ac:dyDescent="0.25">
      <c r="B125" s="497" t="s">
        <v>404</v>
      </c>
      <c r="C125" s="2" t="s">
        <v>419</v>
      </c>
      <c r="D125" s="1545" t="s">
        <v>575</v>
      </c>
      <c r="E125" s="1428"/>
      <c r="F125" s="1436"/>
      <c r="G125" s="1528" t="s">
        <v>1751</v>
      </c>
      <c r="H125" s="1428"/>
      <c r="I125" s="1436"/>
      <c r="J125" s="1528" t="s">
        <v>155</v>
      </c>
      <c r="K125" s="1428"/>
      <c r="L125" s="1436"/>
      <c r="M125" s="1563" t="s">
        <v>4273</v>
      </c>
      <c r="N125" s="1429"/>
      <c r="O125" s="1454"/>
      <c r="P125" s="1475"/>
    </row>
    <row r="126" spans="2:16" ht="32.25" customHeight="1" x14ac:dyDescent="0.25">
      <c r="B126" s="497"/>
      <c r="C126" s="613" t="s">
        <v>509</v>
      </c>
      <c r="D126" s="1545" t="s">
        <v>576</v>
      </c>
      <c r="E126" s="1428"/>
      <c r="F126" s="1436"/>
      <c r="G126" s="1528" t="s">
        <v>1751</v>
      </c>
      <c r="H126" s="1428"/>
      <c r="I126" s="1436"/>
      <c r="J126" s="1528" t="s">
        <v>155</v>
      </c>
      <c r="K126" s="1428"/>
      <c r="L126" s="1436"/>
      <c r="M126" s="614"/>
      <c r="N126" s="491"/>
      <c r="O126" s="1454"/>
      <c r="P126" s="1475"/>
    </row>
    <row r="127" spans="2:16" ht="41.25" customHeight="1" x14ac:dyDescent="0.25">
      <c r="B127" s="497" t="s">
        <v>406</v>
      </c>
      <c r="C127" s="1545" t="s">
        <v>577</v>
      </c>
      <c r="D127" s="1428"/>
      <c r="E127" s="1428"/>
      <c r="F127" s="1436"/>
      <c r="G127" s="1528" t="s">
        <v>1751</v>
      </c>
      <c r="H127" s="1428"/>
      <c r="I127" s="1436"/>
      <c r="J127" s="1528" t="s">
        <v>155</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1277</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1277</v>
      </c>
      <c r="K130" s="1428"/>
      <c r="L130" s="1436"/>
      <c r="M130" s="1563"/>
      <c r="N130" s="1429"/>
      <c r="O130" s="1454"/>
      <c r="P130" s="1475"/>
    </row>
    <row r="131" spans="1:16" ht="28.5" customHeight="1" x14ac:dyDescent="0.25">
      <c r="B131" s="497" t="s">
        <v>417</v>
      </c>
      <c r="C131" s="1545" t="s">
        <v>579</v>
      </c>
      <c r="D131" s="1428"/>
      <c r="E131" s="1428"/>
      <c r="F131" s="1436"/>
      <c r="G131" s="1528" t="s">
        <v>1751</v>
      </c>
      <c r="H131" s="1428"/>
      <c r="I131" s="1436"/>
      <c r="J131" s="1528" t="s">
        <v>155</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86</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86</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70</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70</v>
      </c>
      <c r="K135" s="1428"/>
      <c r="L135" s="1436"/>
      <c r="M135" s="1574"/>
      <c r="N135" s="1429"/>
      <c r="O135" s="1454"/>
      <c r="P135" s="1475"/>
    </row>
    <row r="136" spans="1:16" ht="28.5" customHeight="1" x14ac:dyDescent="0.25">
      <c r="B136" s="414" t="s">
        <v>546</v>
      </c>
      <c r="C136" s="1545" t="s">
        <v>547</v>
      </c>
      <c r="D136" s="1428"/>
      <c r="E136" s="1428"/>
      <c r="F136" s="1436"/>
      <c r="G136" s="1528" t="s">
        <v>155</v>
      </c>
      <c r="H136" s="1428"/>
      <c r="I136" s="1436"/>
      <c r="J136" s="1528" t="s">
        <v>70</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1278</v>
      </c>
      <c r="P139" s="1573"/>
    </row>
    <row r="140" spans="1:16" ht="18" customHeight="1" x14ac:dyDescent="0.25">
      <c r="A140" s="360"/>
      <c r="B140" s="496" t="s">
        <v>395</v>
      </c>
      <c r="C140" s="1461" t="s">
        <v>188</v>
      </c>
      <c r="D140" s="1428"/>
      <c r="E140" s="1436"/>
      <c r="F140" s="14" t="s">
        <v>55</v>
      </c>
      <c r="G140" s="1828" t="s">
        <v>4274</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1828" t="s">
        <v>4274</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55</v>
      </c>
      <c r="G142" s="1828" t="s">
        <v>4274</v>
      </c>
      <c r="H142" s="1428"/>
      <c r="I142" s="1428"/>
      <c r="J142" s="1428"/>
      <c r="K142" s="1436"/>
      <c r="L142" s="1567" t="s">
        <v>55</v>
      </c>
      <c r="M142" s="1428"/>
      <c r="N142" s="1429"/>
      <c r="O142" s="1475"/>
      <c r="P142" s="1475"/>
    </row>
    <row r="143" spans="1:16" ht="19.5" customHeight="1" x14ac:dyDescent="0.25">
      <c r="A143" s="360"/>
      <c r="B143" s="496" t="s">
        <v>406</v>
      </c>
      <c r="C143" s="1461" t="s">
        <v>191</v>
      </c>
      <c r="D143" s="1428"/>
      <c r="E143" s="1436"/>
      <c r="F143" s="14" t="s">
        <v>55</v>
      </c>
      <c r="G143" s="1828" t="s">
        <v>4274</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617" t="s">
        <v>55</v>
      </c>
      <c r="G144" s="1828" t="s">
        <v>4274</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617" t="s">
        <v>55</v>
      </c>
      <c r="G145" s="1828" t="s">
        <v>4274</v>
      </c>
      <c r="H145" s="1428"/>
      <c r="I145" s="1428"/>
      <c r="J145" s="1428"/>
      <c r="K145" s="1436"/>
      <c r="L145" s="1567" t="s">
        <v>55</v>
      </c>
      <c r="M145" s="1428"/>
      <c r="N145" s="1429"/>
      <c r="O145" s="1475"/>
      <c r="P145" s="1475"/>
    </row>
    <row r="146" spans="1:16" ht="19.5" customHeight="1" x14ac:dyDescent="0.25">
      <c r="A146" s="360"/>
      <c r="B146" s="498" t="s">
        <v>414</v>
      </c>
      <c r="C146" s="1461" t="s">
        <v>194</v>
      </c>
      <c r="D146" s="1428"/>
      <c r="E146" s="1436"/>
      <c r="F146" s="617" t="s">
        <v>55</v>
      </c>
      <c r="G146" s="1828" t="s">
        <v>4274</v>
      </c>
      <c r="H146" s="1428"/>
      <c r="I146" s="1428"/>
      <c r="J146" s="1428"/>
      <c r="K146" s="1436"/>
      <c r="L146" s="1567" t="s">
        <v>55</v>
      </c>
      <c r="M146" s="1428"/>
      <c r="N146" s="1429"/>
      <c r="O146" s="1475"/>
      <c r="P146" s="1475"/>
    </row>
    <row r="147" spans="1:16" ht="19.5" customHeight="1" x14ac:dyDescent="0.25">
      <c r="A147" s="360"/>
      <c r="B147" s="498" t="s">
        <v>417</v>
      </c>
      <c r="C147" s="1461" t="s">
        <v>195</v>
      </c>
      <c r="D147" s="1428"/>
      <c r="E147" s="1436"/>
      <c r="F147" s="617" t="s">
        <v>55</v>
      </c>
      <c r="G147" s="1828" t="s">
        <v>4274</v>
      </c>
      <c r="H147" s="1428"/>
      <c r="I147" s="1428"/>
      <c r="J147" s="1428"/>
      <c r="K147" s="1436"/>
      <c r="L147" s="1567" t="s">
        <v>55</v>
      </c>
      <c r="M147" s="1428"/>
      <c r="N147" s="1429"/>
      <c r="O147" s="1475"/>
      <c r="P147" s="1475"/>
    </row>
    <row r="148" spans="1:16" ht="19.5" customHeight="1" x14ac:dyDescent="0.25">
      <c r="A148" s="360"/>
      <c r="B148" s="498" t="s">
        <v>419</v>
      </c>
      <c r="C148" s="1461" t="s">
        <v>196</v>
      </c>
      <c r="D148" s="1428"/>
      <c r="E148" s="1436"/>
      <c r="F148" s="617" t="s">
        <v>55</v>
      </c>
      <c r="G148" s="1828" t="s">
        <v>4274</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617" t="s">
        <v>55</v>
      </c>
      <c r="G149" s="1828" t="s">
        <v>4274</v>
      </c>
      <c r="H149" s="1428"/>
      <c r="I149" s="1428"/>
      <c r="J149" s="1428"/>
      <c r="K149" s="1436"/>
      <c r="L149" s="1567" t="s">
        <v>55</v>
      </c>
      <c r="M149" s="1428"/>
      <c r="N149" s="1429"/>
      <c r="O149" s="1475"/>
      <c r="P149" s="1475"/>
    </row>
    <row r="150" spans="1:16" ht="19.5" customHeight="1" x14ac:dyDescent="0.25">
      <c r="A150" s="360"/>
      <c r="B150" s="497" t="s">
        <v>542</v>
      </c>
      <c r="C150" s="1461" t="s">
        <v>198</v>
      </c>
      <c r="D150" s="1428"/>
      <c r="E150" s="1436"/>
      <c r="F150" s="617" t="s">
        <v>55</v>
      </c>
      <c r="G150" s="1828" t="s">
        <v>4274</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18.75" customHeight="1" x14ac:dyDescent="0.25">
      <c r="A152" s="360"/>
      <c r="B152" s="496" t="s">
        <v>395</v>
      </c>
      <c r="C152" s="1461" t="s">
        <v>188</v>
      </c>
      <c r="D152" s="1428"/>
      <c r="E152" s="1436"/>
      <c r="F152" s="1" t="s">
        <v>55</v>
      </c>
      <c r="G152" s="1557" t="s">
        <v>4275</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4275</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t="s">
        <v>4275</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4275</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58</v>
      </c>
      <c r="G156" s="1557" t="s">
        <v>86</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58</v>
      </c>
      <c r="G157" s="1557" t="s">
        <v>86</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58</v>
      </c>
      <c r="G158" s="1557" t="s">
        <v>86</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58</v>
      </c>
      <c r="G159" s="1557" t="s">
        <v>86</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58</v>
      </c>
      <c r="G160" s="1557" t="s">
        <v>86</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58</v>
      </c>
      <c r="G161" s="1557" t="s">
        <v>86</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58</v>
      </c>
      <c r="G162" s="1557" t="s">
        <v>86</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1278</v>
      </c>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21" customHeight="1" x14ac:dyDescent="0.25">
      <c r="A176" s="360"/>
      <c r="B176" s="499" t="s">
        <v>395</v>
      </c>
      <c r="C176" s="1461" t="s">
        <v>188</v>
      </c>
      <c r="D176" s="1428"/>
      <c r="E176" s="1436"/>
      <c r="F176" s="1" t="s">
        <v>58</v>
      </c>
      <c r="G176" s="1557" t="s">
        <v>86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t="s">
        <v>4276</v>
      </c>
      <c r="M187" s="1495"/>
      <c r="N187" s="1452"/>
      <c r="O187" s="1470" t="s">
        <v>1240</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28" t="s">
        <v>86</v>
      </c>
      <c r="I193" s="1428"/>
      <c r="J193" s="1436"/>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1240</v>
      </c>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28"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1240</v>
      </c>
      <c r="P199" s="1470"/>
    </row>
    <row r="200" spans="2:16" ht="38.25" customHeight="1" x14ac:dyDescent="0.25">
      <c r="B200" s="503"/>
      <c r="C200" s="1461" t="s">
        <v>611</v>
      </c>
      <c r="D200" s="1428"/>
      <c r="E200" s="1436"/>
      <c r="F200" s="1528"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c r="P201" s="1470"/>
    </row>
    <row r="202" spans="2:16" ht="27" customHeight="1" x14ac:dyDescent="0.25">
      <c r="B202" s="421" t="s">
        <v>395</v>
      </c>
      <c r="C202" s="1457" t="s">
        <v>614</v>
      </c>
      <c r="D202" s="1428"/>
      <c r="E202" s="1428"/>
      <c r="F202" s="1428"/>
      <c r="G202" s="1428"/>
      <c r="H202" s="1555"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t="s">
        <v>4277</v>
      </c>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t="s">
        <v>86</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2021</v>
      </c>
      <c r="L218" s="1490"/>
      <c r="M218" s="1478"/>
      <c r="N218" s="1496"/>
      <c r="O218" s="1475"/>
      <c r="P218" s="1475"/>
    </row>
    <row r="219" spans="2:16" ht="23.25" customHeight="1" x14ac:dyDescent="0.25">
      <c r="B219" s="507" t="s">
        <v>631</v>
      </c>
      <c r="C219" s="1461" t="s">
        <v>632</v>
      </c>
      <c r="D219" s="1428"/>
      <c r="E219" s="1436"/>
      <c r="F219" s="1550" t="s">
        <v>4278</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1768</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1292</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70</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86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229</v>
      </c>
      <c r="H227" s="508" t="s">
        <v>446</v>
      </c>
      <c r="I227" s="1536" t="s">
        <v>4279</v>
      </c>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86</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c r="I236" s="1448"/>
      <c r="J236" s="1448"/>
      <c r="K236" s="1448"/>
      <c r="L236" s="1448"/>
      <c r="M236" s="1448"/>
      <c r="N236" s="1466"/>
      <c r="O236" s="1506"/>
      <c r="P236" s="1500"/>
    </row>
    <row r="237" spans="1:16" ht="30" customHeight="1" x14ac:dyDescent="0.25">
      <c r="B237" s="504" t="s">
        <v>395</v>
      </c>
      <c r="C237" s="1461" t="s">
        <v>655</v>
      </c>
      <c r="D237" s="1428"/>
      <c r="E237" s="1436"/>
      <c r="F237" s="14" t="s">
        <v>58</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58</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58</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55</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1295</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1297</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1299</v>
      </c>
      <c r="G250" s="1436"/>
      <c r="H250" s="518" t="s">
        <v>446</v>
      </c>
      <c r="I250" s="1536" t="s">
        <v>4280</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4281</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0</v>
      </c>
      <c r="I254" s="527">
        <v>5</v>
      </c>
      <c r="J254" s="623">
        <v>0</v>
      </c>
      <c r="K254" s="526" t="s">
        <v>93</v>
      </c>
      <c r="L254" s="526" t="s">
        <v>93</v>
      </c>
      <c r="M254" s="623">
        <v>6.0999999999999999E-2</v>
      </c>
      <c r="N254" s="625">
        <v>6.0999999999999999E-2</v>
      </c>
      <c r="O254" s="1471"/>
      <c r="P254" s="1475"/>
    </row>
    <row r="255" spans="2:16" ht="20.25" customHeight="1" x14ac:dyDescent="0.25">
      <c r="B255" s="498" t="s">
        <v>509</v>
      </c>
      <c r="C255" s="1519" t="s">
        <v>682</v>
      </c>
      <c r="D255" s="1428"/>
      <c r="E255" s="1428"/>
      <c r="F255" s="1428"/>
      <c r="G255" s="1436"/>
      <c r="H255" s="526" t="s">
        <v>93</v>
      </c>
      <c r="I255" s="527" t="s">
        <v>93</v>
      </c>
      <c r="J255" s="623" t="s">
        <v>93</v>
      </c>
      <c r="K255" s="526" t="s">
        <v>93</v>
      </c>
      <c r="L255" s="526" t="s">
        <v>93</v>
      </c>
      <c r="M255" s="623" t="s">
        <v>93</v>
      </c>
      <c r="N255" s="626"/>
      <c r="O255" s="1470" t="s">
        <v>1301</v>
      </c>
      <c r="P255" s="1470"/>
    </row>
    <row r="256" spans="2:16" ht="36" customHeight="1" x14ac:dyDescent="0.25">
      <c r="B256" s="498" t="s">
        <v>511</v>
      </c>
      <c r="C256" s="1519" t="s">
        <v>683</v>
      </c>
      <c r="D256" s="1428"/>
      <c r="E256" s="1436"/>
      <c r="F256" s="1522"/>
      <c r="G256" s="1436"/>
      <c r="H256" s="526" t="s">
        <v>93</v>
      </c>
      <c r="I256" s="526" t="s">
        <v>93</v>
      </c>
      <c r="J256" s="623" t="s">
        <v>93</v>
      </c>
      <c r="K256" s="526" t="s">
        <v>93</v>
      </c>
      <c r="L256" s="526" t="s">
        <v>93</v>
      </c>
      <c r="M256" s="623" t="s">
        <v>93</v>
      </c>
      <c r="N256" s="626"/>
      <c r="O256" s="1475"/>
      <c r="P256" s="1475"/>
    </row>
    <row r="257" spans="2:16" ht="18" customHeight="1" x14ac:dyDescent="0.25">
      <c r="B257" s="535" t="s">
        <v>402</v>
      </c>
      <c r="C257" s="1523" t="s">
        <v>684</v>
      </c>
      <c r="D257" s="1428"/>
      <c r="E257" s="1428"/>
      <c r="F257" s="1428"/>
      <c r="G257" s="1436"/>
      <c r="H257" s="526">
        <v>0</v>
      </c>
      <c r="I257" s="527">
        <v>5</v>
      </c>
      <c r="J257" s="623">
        <v>0</v>
      </c>
      <c r="K257" s="526" t="s">
        <v>93</v>
      </c>
      <c r="L257" s="526" t="s">
        <v>93</v>
      </c>
      <c r="M257" s="623">
        <v>5.0999999999999997E-2</v>
      </c>
      <c r="N257" s="626">
        <v>5.0999999999999997E-2</v>
      </c>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6">
        <v>0</v>
      </c>
      <c r="I259" s="527">
        <v>5</v>
      </c>
      <c r="J259" s="623">
        <v>0</v>
      </c>
      <c r="K259" s="526" t="s">
        <v>93</v>
      </c>
      <c r="L259" s="526" t="s">
        <v>93</v>
      </c>
      <c r="M259" s="623">
        <v>0.113</v>
      </c>
      <c r="N259" s="629">
        <v>0.113</v>
      </c>
      <c r="O259" s="1475"/>
      <c r="P259" s="1475"/>
    </row>
    <row r="260" spans="2:16" ht="20.25" customHeight="1" x14ac:dyDescent="0.25">
      <c r="B260" s="497" t="s">
        <v>509</v>
      </c>
      <c r="C260" s="1520" t="s">
        <v>687</v>
      </c>
      <c r="D260" s="1428"/>
      <c r="E260" s="1428"/>
      <c r="F260" s="1428"/>
      <c r="G260" s="537"/>
      <c r="H260" s="526">
        <v>0</v>
      </c>
      <c r="I260" s="527">
        <v>5</v>
      </c>
      <c r="J260" s="623">
        <v>0</v>
      </c>
      <c r="K260" s="526" t="s">
        <v>93</v>
      </c>
      <c r="L260" s="526" t="s">
        <v>93</v>
      </c>
      <c r="M260" s="623">
        <v>3.5000000000000003E-2</v>
      </c>
      <c r="N260" s="629">
        <v>3.5000000000000003E-2</v>
      </c>
      <c r="O260" s="1475"/>
      <c r="P260" s="1475"/>
    </row>
    <row r="261" spans="2:16" ht="48" customHeight="1" x14ac:dyDescent="0.25">
      <c r="B261" s="497" t="s">
        <v>511</v>
      </c>
      <c r="C261" s="1519" t="s">
        <v>688</v>
      </c>
      <c r="D261" s="1428"/>
      <c r="E261" s="1428"/>
      <c r="F261" s="1428"/>
      <c r="G261" s="1436"/>
      <c r="H261" s="526">
        <v>0</v>
      </c>
      <c r="I261" s="527">
        <v>5</v>
      </c>
      <c r="J261" s="623">
        <v>0</v>
      </c>
      <c r="K261" s="526" t="s">
        <v>93</v>
      </c>
      <c r="L261" s="526" t="s">
        <v>93</v>
      </c>
      <c r="M261" s="623" t="s">
        <v>93</v>
      </c>
      <c r="N261" s="854" t="s">
        <v>4282</v>
      </c>
      <c r="O261" s="1475"/>
      <c r="P261" s="1475"/>
    </row>
    <row r="262" spans="2:16" ht="67.5"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0</v>
      </c>
      <c r="I263" s="527">
        <v>5</v>
      </c>
      <c r="J263" s="623">
        <v>0</v>
      </c>
      <c r="K263" s="526" t="s">
        <v>93</v>
      </c>
      <c r="L263" s="526" t="s">
        <v>93</v>
      </c>
      <c r="M263" s="623">
        <v>0.08</v>
      </c>
      <c r="N263" s="1125">
        <v>0.08</v>
      </c>
      <c r="O263" s="1475"/>
      <c r="P263" s="1475"/>
    </row>
    <row r="264" spans="2:16" ht="20.25" customHeight="1" x14ac:dyDescent="0.25">
      <c r="B264" s="497" t="s">
        <v>509</v>
      </c>
      <c r="C264" s="1519" t="s">
        <v>691</v>
      </c>
      <c r="D264" s="1428"/>
      <c r="E264" s="1428"/>
      <c r="F264" s="1428"/>
      <c r="G264" s="1436"/>
      <c r="H264" s="526" t="s">
        <v>93</v>
      </c>
      <c r="I264" s="527" t="s">
        <v>93</v>
      </c>
      <c r="J264" s="623" t="s">
        <v>93</v>
      </c>
      <c r="K264" s="526" t="s">
        <v>93</v>
      </c>
      <c r="L264" s="526" t="s">
        <v>93</v>
      </c>
      <c r="M264" s="623" t="s">
        <v>93</v>
      </c>
      <c r="N264" s="1126"/>
      <c r="O264" s="1475"/>
      <c r="P264" s="1475"/>
    </row>
    <row r="265" spans="2:16" ht="20.25" customHeight="1" x14ac:dyDescent="0.25">
      <c r="B265" s="535" t="s">
        <v>409</v>
      </c>
      <c r="C265" s="1508" t="s">
        <v>692</v>
      </c>
      <c r="D265" s="1428"/>
      <c r="E265" s="1428"/>
      <c r="F265" s="1428"/>
      <c r="G265" s="1428"/>
      <c r="H265" s="526">
        <v>0</v>
      </c>
      <c r="I265" s="527">
        <v>5</v>
      </c>
      <c r="J265" s="623">
        <v>0</v>
      </c>
      <c r="K265" s="526" t="s">
        <v>93</v>
      </c>
      <c r="L265" s="526" t="s">
        <v>93</v>
      </c>
      <c r="M265" s="624" t="s">
        <v>93</v>
      </c>
      <c r="N265" s="1127"/>
      <c r="O265" s="1475"/>
      <c r="P265" s="1475"/>
    </row>
    <row r="266" spans="2:16" ht="20.25" customHeight="1" x14ac:dyDescent="0.25">
      <c r="B266" s="535" t="s">
        <v>411</v>
      </c>
      <c r="C266" s="1508" t="s">
        <v>621</v>
      </c>
      <c r="D266" s="1428"/>
      <c r="E266" s="1428"/>
      <c r="F266" s="1428"/>
      <c r="G266" s="1428"/>
      <c r="H266" s="526" t="s">
        <v>93</v>
      </c>
      <c r="I266" s="526" t="s">
        <v>93</v>
      </c>
      <c r="J266" s="623" t="s">
        <v>93</v>
      </c>
      <c r="K266" s="526" t="s">
        <v>93</v>
      </c>
      <c r="L266" s="526" t="s">
        <v>93</v>
      </c>
      <c r="M266" s="623" t="s">
        <v>93</v>
      </c>
      <c r="N266" s="1126"/>
      <c r="O266" s="1475"/>
      <c r="P266" s="1475"/>
    </row>
    <row r="267" spans="2:16" ht="20.25" customHeight="1" x14ac:dyDescent="0.25">
      <c r="B267" s="535" t="s">
        <v>414</v>
      </c>
      <c r="C267" s="1508" t="s">
        <v>121</v>
      </c>
      <c r="D267" s="1428"/>
      <c r="E267" s="1428"/>
      <c r="F267" s="1428"/>
      <c r="G267" s="1428"/>
      <c r="H267" s="526">
        <v>0</v>
      </c>
      <c r="I267" s="527">
        <v>5</v>
      </c>
      <c r="J267" s="623">
        <v>0</v>
      </c>
      <c r="K267" s="526" t="s">
        <v>93</v>
      </c>
      <c r="L267" s="526" t="s">
        <v>93</v>
      </c>
      <c r="M267" s="624">
        <v>0.17299999999999999</v>
      </c>
      <c r="N267" s="1127">
        <v>0.17299999999999999</v>
      </c>
      <c r="O267" s="1475"/>
      <c r="P267" s="1475"/>
    </row>
    <row r="268" spans="2:16" ht="20.25" customHeight="1" x14ac:dyDescent="0.25">
      <c r="B268" s="535" t="s">
        <v>417</v>
      </c>
      <c r="C268" s="1508" t="s">
        <v>122</v>
      </c>
      <c r="D268" s="1428"/>
      <c r="E268" s="1428"/>
      <c r="F268" s="1428"/>
      <c r="G268" s="1428"/>
      <c r="H268" s="526">
        <v>0</v>
      </c>
      <c r="I268" s="527">
        <v>5</v>
      </c>
      <c r="J268" s="623">
        <v>0</v>
      </c>
      <c r="K268" s="526" t="s">
        <v>93</v>
      </c>
      <c r="L268" s="526" t="s">
        <v>93</v>
      </c>
      <c r="M268" s="624" t="s">
        <v>93</v>
      </c>
      <c r="N268" s="1127"/>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t="s">
        <v>93</v>
      </c>
      <c r="I270" s="526" t="s">
        <v>93</v>
      </c>
      <c r="J270" s="623" t="s">
        <v>93</v>
      </c>
      <c r="K270" s="526" t="s">
        <v>93</v>
      </c>
      <c r="L270" s="526" t="s">
        <v>93</v>
      </c>
      <c r="M270" s="623" t="s">
        <v>93</v>
      </c>
      <c r="N270" s="626"/>
      <c r="O270" s="1475"/>
      <c r="P270" s="1475"/>
    </row>
    <row r="271" spans="2:16" ht="20.25" customHeight="1" x14ac:dyDescent="0.25">
      <c r="B271" s="497" t="s">
        <v>509</v>
      </c>
      <c r="C271" s="1517" t="s">
        <v>695</v>
      </c>
      <c r="D271" s="1428"/>
      <c r="E271" s="1428"/>
      <c r="F271" s="1428"/>
      <c r="G271" s="1436"/>
      <c r="H271" s="526">
        <v>1</v>
      </c>
      <c r="I271" s="527">
        <v>5</v>
      </c>
      <c r="J271" s="623">
        <v>0.2</v>
      </c>
      <c r="K271" s="526" t="s">
        <v>93</v>
      </c>
      <c r="L271" s="526" t="s">
        <v>93</v>
      </c>
      <c r="M271" s="623">
        <v>6.3E-2</v>
      </c>
      <c r="N271" s="629">
        <v>6.3E-2</v>
      </c>
      <c r="O271" s="1475"/>
      <c r="P271" s="1475"/>
    </row>
    <row r="272" spans="2:16" ht="18" customHeight="1" x14ac:dyDescent="0.25">
      <c r="B272" s="535" t="s">
        <v>540</v>
      </c>
      <c r="C272" s="1508" t="s">
        <v>547</v>
      </c>
      <c r="D272" s="1428"/>
      <c r="E272" s="1428"/>
      <c r="F272" s="1428"/>
      <c r="G272" s="1428"/>
      <c r="H272" s="526" t="s">
        <v>93</v>
      </c>
      <c r="I272" s="526" t="s">
        <v>93</v>
      </c>
      <c r="J272" s="623" t="s">
        <v>93</v>
      </c>
      <c r="K272" s="526" t="s">
        <v>93</v>
      </c>
      <c r="L272" s="526" t="s">
        <v>93</v>
      </c>
      <c r="M272" s="623" t="s">
        <v>93</v>
      </c>
      <c r="N272" s="626"/>
      <c r="O272" s="1475"/>
      <c r="P272" s="1475"/>
    </row>
    <row r="273" spans="2:16" ht="116.25" customHeight="1" x14ac:dyDescent="0.25">
      <c r="B273" s="421" t="s">
        <v>542</v>
      </c>
      <c r="C273" s="1461" t="s">
        <v>696</v>
      </c>
      <c r="D273" s="1428"/>
      <c r="E273" s="1428"/>
      <c r="F273" s="1428"/>
      <c r="G273" s="1436"/>
      <c r="H273" s="540">
        <v>1</v>
      </c>
      <c r="I273" s="540">
        <v>50</v>
      </c>
      <c r="J273" s="627">
        <v>0.02</v>
      </c>
      <c r="K273" s="623" t="s">
        <v>93</v>
      </c>
      <c r="L273" s="623" t="s">
        <v>93</v>
      </c>
      <c r="M273" s="1128">
        <v>8.2285714285714295E-2</v>
      </c>
      <c r="N273" s="913" t="s">
        <v>4283</v>
      </c>
      <c r="O273" s="1471"/>
      <c r="P273" s="1471"/>
    </row>
    <row r="274" spans="2:16" ht="76.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t="s">
        <v>1303</v>
      </c>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t="s">
        <v>1303</v>
      </c>
      <c r="P277" s="1470"/>
    </row>
    <row r="278" spans="2:16" ht="3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4284</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313</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t="s">
        <v>4285</v>
      </c>
      <c r="M282" s="1448"/>
      <c r="N282" s="1466"/>
      <c r="O282" s="1506" t="s">
        <v>2775</v>
      </c>
      <c r="P282" s="1506"/>
    </row>
    <row r="283" spans="2:16" ht="46.5" customHeight="1" x14ac:dyDescent="0.25">
      <c r="B283" s="77" t="s">
        <v>712</v>
      </c>
      <c r="C283" s="1461" t="s">
        <v>713</v>
      </c>
      <c r="D283" s="1428"/>
      <c r="E283" s="1428"/>
      <c r="F283" s="1428"/>
      <c r="G283" s="1436"/>
      <c r="H283" s="1462" t="s">
        <v>67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320</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55</v>
      </c>
      <c r="I286" s="1448"/>
      <c r="J286" s="1445"/>
      <c r="K286" s="1490"/>
      <c r="L286" s="1478"/>
      <c r="M286" s="1496"/>
      <c r="N286" s="1454"/>
      <c r="O286" s="1500" t="s">
        <v>1303</v>
      </c>
      <c r="P286" s="1500"/>
    </row>
    <row r="287" spans="2:16" ht="32.25" customHeight="1" thickBot="1" x14ac:dyDescent="0.3">
      <c r="B287" s="452" t="s">
        <v>395</v>
      </c>
      <c r="C287" s="1423" t="s">
        <v>719</v>
      </c>
      <c r="D287" s="1424"/>
      <c r="E287" s="1424"/>
      <c r="F287" s="1424"/>
      <c r="G287" s="1425"/>
      <c r="H287" s="1501" t="s">
        <v>1305</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c r="M289" s="1495"/>
      <c r="N289" s="1452"/>
      <c r="O289" s="1497" t="s">
        <v>2779</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86</v>
      </c>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1791</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336</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4286</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2652</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1186</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2652</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4287</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336</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4288</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44.2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39.75" customHeight="1" x14ac:dyDescent="0.25">
      <c r="A318" s="360"/>
      <c r="B318" s="421"/>
      <c r="C318" s="5" t="s">
        <v>419</v>
      </c>
      <c r="D318" s="1461" t="s">
        <v>733</v>
      </c>
      <c r="E318" s="1428"/>
      <c r="F318" s="1428"/>
      <c r="G318" s="1428"/>
      <c r="H318" s="1428"/>
      <c r="I318" s="1436"/>
      <c r="J318" s="1462" t="s">
        <v>347</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336</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4289</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346</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346</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336</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4290</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c r="K337" s="1428"/>
      <c r="L337" s="1428"/>
      <c r="M337" s="1428"/>
      <c r="N337" s="1429"/>
      <c r="O337" s="378" t="s">
        <v>1791</v>
      </c>
      <c r="P337" s="378"/>
    </row>
    <row r="338" spans="1:16" ht="87.75" customHeight="1" x14ac:dyDescent="0.25">
      <c r="A338" s="360"/>
      <c r="B338" s="550" t="s">
        <v>749</v>
      </c>
      <c r="C338" s="1459" t="s">
        <v>750</v>
      </c>
      <c r="D338" s="1448"/>
      <c r="E338" s="1448"/>
      <c r="F338" s="1448"/>
      <c r="G338" s="1445"/>
      <c r="H338" s="12" t="s">
        <v>70</v>
      </c>
      <c r="I338" s="547" t="s">
        <v>446</v>
      </c>
      <c r="J338" s="1460"/>
      <c r="K338" s="1428"/>
      <c r="L338" s="1428"/>
      <c r="M338" s="1428"/>
      <c r="N338" s="1429"/>
      <c r="O338" s="1470" t="s">
        <v>2789</v>
      </c>
      <c r="P338" s="1470"/>
    </row>
    <row r="339" spans="1:16" ht="65.25" customHeight="1" x14ac:dyDescent="0.25">
      <c r="A339" s="360"/>
      <c r="B339" s="419" t="s">
        <v>395</v>
      </c>
      <c r="C339" s="1459" t="s">
        <v>751</v>
      </c>
      <c r="D339" s="1448"/>
      <c r="E339" s="1448"/>
      <c r="F339" s="1448"/>
      <c r="G339" s="1445"/>
      <c r="H339" s="1700" t="s">
        <v>70</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70</v>
      </c>
      <c r="I340" s="1436"/>
      <c r="J340" s="1463" t="s">
        <v>446</v>
      </c>
      <c r="K340" s="1465"/>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1306</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t="s">
        <v>4291</v>
      </c>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54" customHeight="1" x14ac:dyDescent="0.25">
      <c r="A345" s="360"/>
      <c r="B345" s="553" t="s">
        <v>758</v>
      </c>
      <c r="C345" s="1461" t="s">
        <v>759</v>
      </c>
      <c r="D345" s="1428"/>
      <c r="E345" s="1428"/>
      <c r="F345" s="1428"/>
      <c r="G345" s="1436"/>
      <c r="H345" s="1462" t="s">
        <v>4292</v>
      </c>
      <c r="I345" s="1436"/>
      <c r="J345" s="547" t="s">
        <v>446</v>
      </c>
      <c r="K345" s="1691"/>
      <c r="L345" s="1428"/>
      <c r="M345" s="1428"/>
      <c r="N345" s="1429"/>
      <c r="O345" s="1453"/>
      <c r="P345" s="1454"/>
    </row>
    <row r="346" spans="1:16" ht="45.7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51" customHeight="1" x14ac:dyDescent="0.25">
      <c r="A347" s="360"/>
      <c r="B347" s="553" t="s">
        <v>762</v>
      </c>
      <c r="C347" s="1461" t="s">
        <v>763</v>
      </c>
      <c r="D347" s="1428"/>
      <c r="E347" s="1428"/>
      <c r="F347" s="1428"/>
      <c r="G347" s="1436"/>
      <c r="H347" s="1503" t="s">
        <v>372</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4" t="s">
        <v>4293</v>
      </c>
      <c r="L348" s="1428"/>
      <c r="M348" s="1428"/>
      <c r="N348" s="1429"/>
      <c r="O348" s="1453"/>
      <c r="P348" s="1454"/>
    </row>
    <row r="349" spans="1:16" ht="63.75" customHeight="1" x14ac:dyDescent="0.25">
      <c r="A349" s="360"/>
      <c r="B349" s="553" t="s">
        <v>766</v>
      </c>
      <c r="C349" s="1461" t="s">
        <v>767</v>
      </c>
      <c r="D349" s="1428"/>
      <c r="E349" s="1428"/>
      <c r="F349" s="1428"/>
      <c r="G349" s="1436"/>
      <c r="H349" s="1499" t="s">
        <v>110</v>
      </c>
      <c r="I349" s="1445"/>
      <c r="J349" s="547" t="s">
        <v>446</v>
      </c>
      <c r="K349" s="1691"/>
      <c r="L349" s="1428"/>
      <c r="M349" s="1428"/>
      <c r="N349" s="1429"/>
      <c r="O349" s="1453"/>
      <c r="P349" s="1454"/>
    </row>
    <row r="350" spans="1:16" ht="79.5" customHeight="1" x14ac:dyDescent="0.25">
      <c r="A350" s="360"/>
      <c r="B350" s="553" t="s">
        <v>768</v>
      </c>
      <c r="C350" s="1461" t="s">
        <v>769</v>
      </c>
      <c r="D350" s="1428"/>
      <c r="E350" s="1428"/>
      <c r="F350" s="1428"/>
      <c r="G350" s="1436"/>
      <c r="H350" s="1499" t="s">
        <v>4294</v>
      </c>
      <c r="I350" s="1445"/>
      <c r="J350" s="547" t="s">
        <v>446</v>
      </c>
      <c r="K350" s="1691"/>
      <c r="L350" s="1428"/>
      <c r="M350" s="1428"/>
      <c r="N350" s="1429"/>
      <c r="O350" s="1453"/>
      <c r="P350" s="1454"/>
    </row>
    <row r="351" spans="1:16" ht="68.25" customHeight="1" thickBot="1" x14ac:dyDescent="0.3">
      <c r="A351" s="360"/>
      <c r="B351" s="550" t="s">
        <v>770</v>
      </c>
      <c r="C351" s="1645" t="s">
        <v>771</v>
      </c>
      <c r="D351" s="1424"/>
      <c r="E351" s="1424"/>
      <c r="F351" s="1424"/>
      <c r="G351" s="1424"/>
      <c r="H351" s="1462" t="s">
        <v>86</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4781" priority="74">
      <formula>OR($I$6="No",$I$6="Don't know")</formula>
    </cfRule>
    <cfRule type="containsBlanks" dxfId="4780" priority="223">
      <formula>LEN(TRIM(F8))=0</formula>
    </cfRule>
    <cfRule type="expression" dxfId="4779" priority="227">
      <formula>$N$13="No"</formula>
    </cfRule>
    <cfRule type="expression" dxfId="4778" priority="228">
      <formula>$N$13="Not applicable"</formula>
    </cfRule>
    <cfRule type="expression" dxfId="4777" priority="229">
      <formula>$N$13="Don't know"</formula>
    </cfRule>
  </conditionalFormatting>
  <conditionalFormatting sqref="L164:M174">
    <cfRule type="expression" dxfId="4776" priority="208">
      <formula>$F$197="Don't know"</formula>
    </cfRule>
    <cfRule type="expression" dxfId="4775" priority="209">
      <formula>$F$197="No"</formula>
    </cfRule>
    <cfRule type="expression" dxfId="4774" priority="225">
      <formula>$F$197="Don't know"</formula>
    </cfRule>
    <cfRule type="expression" dxfId="4773" priority="226">
      <formula>$F$197="No"</formula>
    </cfRule>
  </conditionalFormatting>
  <conditionalFormatting sqref="H36:H37 F43:J43 H82 O252 F164:F174 H276:H278 O289 O338 H338 H280:H286 O276:O277 O286 G92:N92 F45:J45 H254:I255 H257:I257 H25:H26 H29:H30 O282 H259:I261 F53:H53 L164:N174 H263:I268 H270:I272 K254:L255 K257:L257 K259:L261 K263:L268 K270:L272 F50:J51 I52:J54">
    <cfRule type="containsBlanks" dxfId="4772" priority="224">
      <formula>LEN(TRIM(F25))=0</formula>
    </cfRule>
  </conditionalFormatting>
  <conditionalFormatting sqref="O33 O89 O111 O117 O119 O194 O203 O122:O137 O163 O19:O21 O25:O28 O30:O31">
    <cfRule type="containsBlanks" dxfId="4771" priority="222">
      <formula>LEN(TRIM(O19))=0</formula>
    </cfRule>
  </conditionalFormatting>
  <conditionalFormatting sqref="I36:J37">
    <cfRule type="containsBlanks" dxfId="4770" priority="221">
      <formula>LEN(TRIM(I36))=0</formula>
    </cfRule>
  </conditionalFormatting>
  <conditionalFormatting sqref="F219 K113 F176:F186 K195 H201 K204:K216 G123:G125 J123:J125 G127:G136 J127:J136">
    <cfRule type="containsBlanks" dxfId="4769" priority="220">
      <formula>LEN(TRIM(F113))=0</formula>
    </cfRule>
  </conditionalFormatting>
  <conditionalFormatting sqref="J27:J28">
    <cfRule type="containsBlanks" dxfId="4768" priority="218">
      <formula>LEN(TRIM(J27))=0</formula>
    </cfRule>
  </conditionalFormatting>
  <conditionalFormatting sqref="G111">
    <cfRule type="containsBlanks" dxfId="4767" priority="219">
      <formula>LEN(TRIM(G111))=0</formula>
    </cfRule>
  </conditionalFormatting>
  <conditionalFormatting sqref="J31">
    <cfRule type="containsBlanks" dxfId="4766" priority="217">
      <formula>LEN(TRIM(J31))=0</formula>
    </cfRule>
  </conditionalFormatting>
  <conditionalFormatting sqref="J33">
    <cfRule type="containsBlanks" dxfId="4765" priority="216">
      <formula>LEN(TRIM(J33))=0</formula>
    </cfRule>
  </conditionalFormatting>
  <conditionalFormatting sqref="K218">
    <cfRule type="containsBlanks" dxfId="4764" priority="207">
      <formula>LEN(TRIM(K218))=0</formula>
    </cfRule>
  </conditionalFormatting>
  <conditionalFormatting sqref="O175">
    <cfRule type="containsBlanks" dxfId="4763" priority="203">
      <formula>LEN(TRIM(O175))=0</formula>
    </cfRule>
  </conditionalFormatting>
  <conditionalFormatting sqref="H119 K113">
    <cfRule type="expression" dxfId="4762" priority="214">
      <formula>#REF!="Don't know"</formula>
    </cfRule>
    <cfRule type="expression" dxfId="4761" priority="215">
      <formula>#REF!="No"</formula>
    </cfRule>
  </conditionalFormatting>
  <conditionalFormatting sqref="H119">
    <cfRule type="containsBlanks" dxfId="4760" priority="213">
      <formula>LEN(TRIM(H119))=0</formula>
    </cfRule>
  </conditionalFormatting>
  <conditionalFormatting sqref="H117">
    <cfRule type="containsBlanks" dxfId="4759" priority="210">
      <formula>LEN(TRIM(H117))=0</formula>
    </cfRule>
    <cfRule type="expression" dxfId="4758" priority="211">
      <formula>#REF!="Don't know"</formula>
    </cfRule>
    <cfRule type="expression" dxfId="4757" priority="212">
      <formula>#REF!="No"</formula>
    </cfRule>
  </conditionalFormatting>
  <conditionalFormatting sqref="O6:O7">
    <cfRule type="containsBlanks" dxfId="4756" priority="205">
      <formula>LEN(TRIM(O6))=0</formula>
    </cfRule>
  </conditionalFormatting>
  <conditionalFormatting sqref="H289:H290">
    <cfRule type="containsBlanks" dxfId="4755" priority="206">
      <formula>LEN(TRIM(H289))=0</formula>
    </cfRule>
  </conditionalFormatting>
  <conditionalFormatting sqref="O40">
    <cfRule type="containsBlanks" dxfId="4754" priority="204">
      <formula>LEN(TRIM(O40))=0</formula>
    </cfRule>
  </conditionalFormatting>
  <conditionalFormatting sqref="O199:O200">
    <cfRule type="containsBlanks" dxfId="4753" priority="202">
      <formula>LEN(TRIM(O199))=0</formula>
    </cfRule>
  </conditionalFormatting>
  <conditionalFormatting sqref="H292">
    <cfRule type="containsBlanks" dxfId="4752" priority="200">
      <formula>LEN(TRIM(H292))=0</formula>
    </cfRule>
  </conditionalFormatting>
  <conditionalFormatting sqref="I40">
    <cfRule type="containsBlanks" dxfId="4751" priority="201">
      <formula>LEN(TRIM(I40))=0</formula>
    </cfRule>
  </conditionalFormatting>
  <conditionalFormatting sqref="F229:F231 F233:F235">
    <cfRule type="containsBlanks" dxfId="4750" priority="199">
      <formula>LEN(TRIM(F229))=0</formula>
    </cfRule>
  </conditionalFormatting>
  <conditionalFormatting sqref="F236">
    <cfRule type="containsBlanks" dxfId="4749" priority="198">
      <formula>LEN(TRIM(F236))=0</formula>
    </cfRule>
  </conditionalFormatting>
  <conditionalFormatting sqref="F237:F240">
    <cfRule type="expression" dxfId="4748" priority="31">
      <formula>$F$236="No"</formula>
    </cfRule>
    <cfRule type="containsBlanks" dxfId="4747" priority="197">
      <formula>LEN(TRIM(F237))=0</formula>
    </cfRule>
  </conditionalFormatting>
  <conditionalFormatting sqref="L140:L150">
    <cfRule type="expression" dxfId="4746" priority="195">
      <formula>$F$197="Don't know"</formula>
    </cfRule>
    <cfRule type="expression" dxfId="4745" priority="196">
      <formula>$F$197="No"</formula>
    </cfRule>
  </conditionalFormatting>
  <conditionalFormatting sqref="F140:F150 L140:L150">
    <cfRule type="containsBlanks" dxfId="4744" priority="194">
      <formula>LEN(TRIM(F140))=0</formula>
    </cfRule>
  </conditionalFormatting>
  <conditionalFormatting sqref="F152:F162">
    <cfRule type="containsBlanks" dxfId="4743" priority="193">
      <formula>LEN(TRIM(F152))=0</formula>
    </cfRule>
  </conditionalFormatting>
  <conditionalFormatting sqref="O151">
    <cfRule type="containsBlanks" dxfId="4742" priority="192">
      <formula>LEN(TRIM(O151))=0</formula>
    </cfRule>
  </conditionalFormatting>
  <conditionalFormatting sqref="F71:F73">
    <cfRule type="containsBlanks" dxfId="4741" priority="191">
      <formula>LEN(TRIM(F71))=0</formula>
    </cfRule>
  </conditionalFormatting>
  <conditionalFormatting sqref="O187">
    <cfRule type="containsBlanks" dxfId="4740" priority="190">
      <formula>LEN(TRIM(O187))=0</formula>
    </cfRule>
  </conditionalFormatting>
  <conditionalFormatting sqref="H187">
    <cfRule type="containsBlanks" dxfId="4739" priority="187">
      <formula>LEN(TRIM(H187))=0</formula>
    </cfRule>
    <cfRule type="expression" dxfId="4738" priority="188">
      <formula>#REF!="Don't know"</formula>
    </cfRule>
    <cfRule type="expression" dxfId="4737" priority="189">
      <formula>#REF!="No"</formula>
    </cfRule>
  </conditionalFormatting>
  <conditionalFormatting sqref="H340:I340 H341">
    <cfRule type="containsBlanks" dxfId="4736" priority="185">
      <formula>LEN(TRIM(H340))=0</formula>
    </cfRule>
    <cfRule type="containsBlanks" priority="186">
      <formula>LEN(TRIM(H340))=0</formula>
    </cfRule>
  </conditionalFormatting>
  <conditionalFormatting sqref="F246:F250">
    <cfRule type="containsBlanks" dxfId="4735" priority="182">
      <formula>LEN(TRIM(F246))=0</formula>
    </cfRule>
  </conditionalFormatting>
  <conditionalFormatting sqref="O242:O244">
    <cfRule type="containsBlanks" dxfId="4734" priority="184">
      <formula>LEN(TRIM(O242))=0</formula>
    </cfRule>
  </conditionalFormatting>
  <conditionalFormatting sqref="G69:J69">
    <cfRule type="containsBlanks" dxfId="4733" priority="180">
      <formula>LEN(TRIM(G69))=0</formula>
    </cfRule>
  </conditionalFormatting>
  <conditionalFormatting sqref="O139">
    <cfRule type="containsBlanks" dxfId="4732" priority="183">
      <formula>LEN(TRIM(O139))=0</formula>
    </cfRule>
  </conditionalFormatting>
  <conditionalFormatting sqref="F221:G221 F223:G223 F222 F225:G225 F224">
    <cfRule type="containsBlanks" dxfId="4731" priority="179">
      <formula>LEN(TRIM(F221))=0</formula>
    </cfRule>
  </conditionalFormatting>
  <conditionalFormatting sqref="G242 G244">
    <cfRule type="containsBlanks" dxfId="4730" priority="181">
      <formula>LEN(TRIM(G242))=0</formula>
    </cfRule>
  </conditionalFormatting>
  <conditionalFormatting sqref="G227">
    <cfRule type="containsBlanks" dxfId="4729" priority="178">
      <formula>LEN(TRIM(G227))=0</formula>
    </cfRule>
  </conditionalFormatting>
  <conditionalFormatting sqref="O220 O227">
    <cfRule type="containsBlanks" dxfId="4728" priority="177">
      <formula>LEN(TRIM(O220))=0</formula>
    </cfRule>
  </conditionalFormatting>
  <conditionalFormatting sqref="J334">
    <cfRule type="containsBlanks" dxfId="4727" priority="168">
      <formula>LEN(TRIM(J334))=0</formula>
    </cfRule>
  </conditionalFormatting>
  <conditionalFormatting sqref="J324">
    <cfRule type="containsBlanks" dxfId="4726" priority="170">
      <formula>LEN(TRIM(J324))=0</formula>
    </cfRule>
  </conditionalFormatting>
  <conditionalFormatting sqref="J298">
    <cfRule type="containsBlanks" dxfId="4725" priority="176">
      <formula>LEN(TRIM(J298))=0</formula>
    </cfRule>
  </conditionalFormatting>
  <conditionalFormatting sqref="J299">
    <cfRule type="containsBlanks" dxfId="4724" priority="175">
      <formula>LEN(TRIM(J299))=0</formula>
    </cfRule>
  </conditionalFormatting>
  <conditionalFormatting sqref="J304">
    <cfRule type="containsBlanks" dxfId="4723" priority="174">
      <formula>LEN(TRIM(J304))=0</formula>
    </cfRule>
  </conditionalFormatting>
  <conditionalFormatting sqref="J309">
    <cfRule type="containsBlanks" dxfId="4722" priority="173">
      <formula>LEN(TRIM(J309))=0</formula>
    </cfRule>
  </conditionalFormatting>
  <conditionalFormatting sqref="J314">
    <cfRule type="containsBlanks" dxfId="4721" priority="172">
      <formula>LEN(TRIM(J314))=0</formula>
    </cfRule>
  </conditionalFormatting>
  <conditionalFormatting sqref="J319">
    <cfRule type="containsBlanks" dxfId="4720" priority="171">
      <formula>LEN(TRIM(J319))=0</formula>
    </cfRule>
  </conditionalFormatting>
  <conditionalFormatting sqref="J329">
    <cfRule type="containsBlanks" dxfId="4719" priority="169">
      <formula>LEN(TRIM(J329))=0</formula>
    </cfRule>
  </conditionalFormatting>
  <conditionalFormatting sqref="J65:J68">
    <cfRule type="containsBlanks" dxfId="4718" priority="167">
      <formula>LEN(TRIM(J65))=0</formula>
    </cfRule>
  </conditionalFormatting>
  <conditionalFormatting sqref="J301">
    <cfRule type="containsBlanks" dxfId="4717" priority="166">
      <formula>LEN(TRIM(J301))=0</formula>
    </cfRule>
  </conditionalFormatting>
  <conditionalFormatting sqref="J306">
    <cfRule type="containsBlanks" dxfId="4716" priority="165">
      <formula>LEN(TRIM(J306))=0</formula>
    </cfRule>
  </conditionalFormatting>
  <conditionalFormatting sqref="J311">
    <cfRule type="containsBlanks" dxfId="4715" priority="164">
      <formula>LEN(TRIM(J311))=0</formula>
    </cfRule>
  </conditionalFormatting>
  <conditionalFormatting sqref="J316">
    <cfRule type="containsBlanks" dxfId="4714" priority="163">
      <formula>LEN(TRIM(J316))=0</formula>
    </cfRule>
  </conditionalFormatting>
  <conditionalFormatting sqref="J326">
    <cfRule type="containsBlanks" dxfId="4713" priority="162">
      <formula>LEN(TRIM(J326))=0</formula>
    </cfRule>
  </conditionalFormatting>
  <conditionalFormatting sqref="J331">
    <cfRule type="containsBlanks" dxfId="4712" priority="161">
      <formula>LEN(TRIM(J331))=0</formula>
    </cfRule>
  </conditionalFormatting>
  <conditionalFormatting sqref="O296:O337">
    <cfRule type="containsBlanks" dxfId="4711" priority="159">
      <formula>LEN(TRIM(O296))=0</formula>
    </cfRule>
  </conditionalFormatting>
  <conditionalFormatting sqref="J336">
    <cfRule type="containsBlanks" dxfId="4710" priority="160">
      <formula>LEN(TRIM(J336))=0</formula>
    </cfRule>
  </conditionalFormatting>
  <conditionalFormatting sqref="H337">
    <cfRule type="containsBlanks" dxfId="4709" priority="158">
      <formula>LEN(TRIM(H337))=0</formula>
    </cfRule>
  </conditionalFormatting>
  <conditionalFormatting sqref="K19:N23">
    <cfRule type="containsBlanks" dxfId="4708" priority="157">
      <formula>LEN(TRIM(K19))=0</formula>
    </cfRule>
  </conditionalFormatting>
  <conditionalFormatting sqref="J321">
    <cfRule type="containsBlanks" dxfId="4707" priority="156">
      <formula>LEN(TRIM(J321))=0</formula>
    </cfRule>
  </conditionalFormatting>
  <conditionalFormatting sqref="H287:J287">
    <cfRule type="containsBlanks" dxfId="4706" priority="155">
      <formula>LEN(TRIM(H287))=0</formula>
    </cfRule>
  </conditionalFormatting>
  <conditionalFormatting sqref="H291:J291">
    <cfRule type="expression" dxfId="4705" priority="27">
      <formula>OR($H$290="No",$H$290="Don't know")</formula>
    </cfRule>
    <cfRule type="containsBlanks" dxfId="4704" priority="154">
      <formula>LEN(TRIM(H291))=0</formula>
    </cfRule>
  </conditionalFormatting>
  <conditionalFormatting sqref="H294:J294">
    <cfRule type="expression" dxfId="4703" priority="25">
      <formula>$H$292="Yes"</formula>
    </cfRule>
    <cfRule type="containsBlanks" dxfId="4702" priority="153">
      <formula>LEN(TRIM(H294))=0</formula>
    </cfRule>
  </conditionalFormatting>
  <conditionalFormatting sqref="O50">
    <cfRule type="containsBlanks" dxfId="4701" priority="152">
      <formula>LEN(TRIM(O50))=0</formula>
    </cfRule>
  </conditionalFormatting>
  <conditionalFormatting sqref="O51">
    <cfRule type="containsBlanks" dxfId="4700" priority="151">
      <formula>LEN(TRIM(O51))=0</formula>
    </cfRule>
  </conditionalFormatting>
  <conditionalFormatting sqref="O53">
    <cfRule type="containsBlanks" dxfId="4699" priority="150">
      <formula>LEN(TRIM(O53))=0</formula>
    </cfRule>
  </conditionalFormatting>
  <conditionalFormatting sqref="O340">
    <cfRule type="containsBlanks" dxfId="4698" priority="149">
      <formula>LEN(TRIM(O340))=0</formula>
    </cfRule>
  </conditionalFormatting>
  <conditionalFormatting sqref="J308">
    <cfRule type="containsBlanks" dxfId="4697" priority="148">
      <formula>LEN(TRIM(J308))=0</formula>
    </cfRule>
  </conditionalFormatting>
  <conditionalFormatting sqref="E107:F108">
    <cfRule type="containsBlanks" dxfId="4696" priority="142">
      <formula>LEN(TRIM(E107))=0</formula>
    </cfRule>
  </conditionalFormatting>
  <conditionalFormatting sqref="G93:H104">
    <cfRule type="containsBlanks" dxfId="4695" priority="147">
      <formula>LEN(TRIM(G93))=0</formula>
    </cfRule>
  </conditionalFormatting>
  <conditionalFormatting sqref="I93:J104">
    <cfRule type="containsBlanks" dxfId="4694" priority="146">
      <formula>LEN(TRIM(I93))=0</formula>
    </cfRule>
  </conditionalFormatting>
  <conditionalFormatting sqref="K93:L104">
    <cfRule type="containsBlanks" dxfId="4693" priority="145">
      <formula>LEN(TRIM(K93))=0</formula>
    </cfRule>
  </conditionalFormatting>
  <conditionalFormatting sqref="M93:N104">
    <cfRule type="containsBlanks" dxfId="4692" priority="144">
      <formula>LEN(TRIM(M93))=0</formula>
    </cfRule>
  </conditionalFormatting>
  <conditionalFormatting sqref="E106:F106">
    <cfRule type="containsBlanks" dxfId="4691" priority="143">
      <formula>LEN(TRIM(E106))=0</formula>
    </cfRule>
  </conditionalFormatting>
  <conditionalFormatting sqref="F75:F78">
    <cfRule type="containsBlanks" dxfId="4690" priority="141">
      <formula>LEN(TRIM(F75))=0</formula>
    </cfRule>
  </conditionalFormatting>
  <conditionalFormatting sqref="H195:H196">
    <cfRule type="containsBlanks" dxfId="4689" priority="140">
      <formula>LEN(TRIM(H195))=0</formula>
    </cfRule>
  </conditionalFormatting>
  <conditionalFormatting sqref="H197">
    <cfRule type="containsBlanks" dxfId="4688" priority="139">
      <formula>LEN(TRIM(H197))=0</formula>
    </cfRule>
  </conditionalFormatting>
  <conditionalFormatting sqref="H199">
    <cfRule type="containsBlanks" dxfId="4687" priority="138">
      <formula>LEN(TRIM(H199))=0</formula>
    </cfRule>
  </conditionalFormatting>
  <conditionalFormatting sqref="I6">
    <cfRule type="expression" dxfId="4686" priority="134">
      <formula>$N$13="No"</formula>
    </cfRule>
    <cfRule type="expression" dxfId="4685" priority="135">
      <formula>$N$13="Not applicable"</formula>
    </cfRule>
    <cfRule type="expression" dxfId="4684" priority="136">
      <formula>$N$13="Don't know"</formula>
    </cfRule>
    <cfRule type="containsBlanks" dxfId="4683" priority="137">
      <formula>LEN(TRIM(I6))=0</formula>
    </cfRule>
  </conditionalFormatting>
  <conditionalFormatting sqref="I10:I18">
    <cfRule type="containsBlanks" dxfId="4682" priority="130">
      <formula>LEN(TRIM(I10))=0</formula>
    </cfRule>
    <cfRule type="expression" dxfId="4681" priority="131">
      <formula>$N$13="No"</formula>
    </cfRule>
    <cfRule type="expression" dxfId="4680" priority="132">
      <formula>$N$13="Not applicable"</formula>
    </cfRule>
    <cfRule type="expression" dxfId="4679" priority="133">
      <formula>$N$13="Don't know"</formula>
    </cfRule>
  </conditionalFormatting>
  <conditionalFormatting sqref="L10:N10">
    <cfRule type="expression" dxfId="4678" priority="129">
      <formula>OR($I$10="No",$I$10="Don't know",$I$10="Not applicable")</formula>
    </cfRule>
  </conditionalFormatting>
  <conditionalFormatting sqref="L11:N11">
    <cfRule type="expression" dxfId="4677" priority="128">
      <formula>OR($I$11="No",$I$11="Don't know",$I$11="Not applicable")</formula>
    </cfRule>
  </conditionalFormatting>
  <conditionalFormatting sqref="L12:N12">
    <cfRule type="expression" dxfId="4676" priority="127">
      <formula>OR($I$12="No",$I$12="Don't know",$I$12="Not applicable")</formula>
    </cfRule>
  </conditionalFormatting>
  <conditionalFormatting sqref="L13:N13">
    <cfRule type="expression" dxfId="4675" priority="126">
      <formula>OR($I$13="No",$I$13="Don't know",$I$13="Not applicable")</formula>
    </cfRule>
  </conditionalFormatting>
  <conditionalFormatting sqref="L14:N14">
    <cfRule type="expression" dxfId="4674" priority="125">
      <formula>OR($I$14="No",$I$14="Don't know",$I$14="Not applicable")</formula>
    </cfRule>
  </conditionalFormatting>
  <conditionalFormatting sqref="L15:N15">
    <cfRule type="expression" dxfId="4673" priority="124">
      <formula>OR($I$15="No",$I$15="Don't know",$I$15="Not applicable")</formula>
    </cfRule>
  </conditionalFormatting>
  <conditionalFormatting sqref="L16:N16">
    <cfRule type="expression" dxfId="4672" priority="123">
      <formula>OR($I$16="No",$I$16="Don't know",$I$16="Not applicable")</formula>
    </cfRule>
  </conditionalFormatting>
  <conditionalFormatting sqref="L18:N18">
    <cfRule type="expression" dxfId="4671" priority="122">
      <formula>OR($I$18="No",$I$18="Don't know",$I$18="Not applicable")</formula>
    </cfRule>
  </conditionalFormatting>
  <conditionalFormatting sqref="L17:N17">
    <cfRule type="expression" dxfId="4670" priority="121">
      <formula>OR($I$17="Neither",$I$17="Don't know",$I$17="Not applicable")</formula>
    </cfRule>
  </conditionalFormatting>
  <conditionalFormatting sqref="J303">
    <cfRule type="containsBlanks" dxfId="4669" priority="120">
      <formula>LEN(TRIM(J303))=0</formula>
    </cfRule>
  </conditionalFormatting>
  <conditionalFormatting sqref="J313">
    <cfRule type="containsBlanks" dxfId="4668" priority="119">
      <formula>LEN(TRIM(J313))=0</formula>
    </cfRule>
  </conditionalFormatting>
  <conditionalFormatting sqref="J318">
    <cfRule type="containsBlanks" dxfId="4667" priority="118">
      <formula>LEN(TRIM(J318))=0</formula>
    </cfRule>
  </conditionalFormatting>
  <conditionalFormatting sqref="J323">
    <cfRule type="containsBlanks" dxfId="4666" priority="117">
      <formula>LEN(TRIM(J323))=0</formula>
    </cfRule>
  </conditionalFormatting>
  <conditionalFormatting sqref="J328">
    <cfRule type="containsBlanks" dxfId="4665" priority="116">
      <formula>LEN(TRIM(J328))=0</formula>
    </cfRule>
  </conditionalFormatting>
  <conditionalFormatting sqref="J333">
    <cfRule type="containsBlanks" dxfId="4664" priority="115">
      <formula>LEN(TRIM(J333))=0</formula>
    </cfRule>
  </conditionalFormatting>
  <conditionalFormatting sqref="H115">
    <cfRule type="expression" dxfId="4663" priority="112">
      <formula>#REF!="Don't know"</formula>
    </cfRule>
    <cfRule type="expression" dxfId="4662" priority="113">
      <formula>#REF!="No"</formula>
    </cfRule>
    <cfRule type="containsBlanks" dxfId="4661" priority="114">
      <formula>LEN(TRIM(H115))=0</formula>
    </cfRule>
  </conditionalFormatting>
  <conditionalFormatting sqref="K43:L43 K45:L45">
    <cfRule type="containsBlanks" dxfId="4660" priority="111">
      <formula>LEN(TRIM(K43))=0</formula>
    </cfRule>
  </conditionalFormatting>
  <conditionalFormatting sqref="K50:L51 K53:L53">
    <cfRule type="containsBlanks" dxfId="4659" priority="110">
      <formula>LEN(TRIM(K50))=0</formula>
    </cfRule>
  </conditionalFormatting>
  <conditionalFormatting sqref="H115:J115">
    <cfRule type="expression" dxfId="4658" priority="108">
      <formula>IF($G$111,"No")</formula>
    </cfRule>
    <cfRule type="expression" dxfId="4657" priority="109">
      <formula>IF+$G$111="No"</formula>
    </cfRule>
  </conditionalFormatting>
  <conditionalFormatting sqref="H116">
    <cfRule type="expression" dxfId="4656" priority="105">
      <formula>#REF!="Don't know"</formula>
    </cfRule>
    <cfRule type="expression" dxfId="4655" priority="106">
      <formula>#REF!="No"</formula>
    </cfRule>
    <cfRule type="containsBlanks" dxfId="4654" priority="107">
      <formula>LEN(TRIM(H116))=0</formula>
    </cfRule>
  </conditionalFormatting>
  <conditionalFormatting sqref="M43 M50:M51 M45 M53">
    <cfRule type="containsBlanks" dxfId="4653" priority="104">
      <formula>LEN(TRIM(M43))=0</formula>
    </cfRule>
  </conditionalFormatting>
  <conditionalFormatting sqref="O89:O109">
    <cfRule type="containsBlanks" dxfId="4652" priority="102">
      <formula>LEN(TRIM(O89))=0</formula>
    </cfRule>
    <cfRule type="containsBlanks" dxfId="4651" priority="103">
      <formula>LEN(TRIM(O89))=0</formula>
    </cfRule>
  </conditionalFormatting>
  <conditionalFormatting sqref="O122:O137">
    <cfRule type="containsBlanks" dxfId="4650" priority="101">
      <formula>LEN(TRIM(O122))=0</formula>
    </cfRule>
  </conditionalFormatting>
  <conditionalFormatting sqref="O139:O200 O203:O227">
    <cfRule type="containsBlanks" dxfId="4649" priority="100">
      <formula>LEN(TRIM(O139))=0</formula>
    </cfRule>
  </conditionalFormatting>
  <conditionalFormatting sqref="O151:O162">
    <cfRule type="containsBlanks" dxfId="4648" priority="99">
      <formula>LEN(TRIM(O151))=0</formula>
    </cfRule>
  </conditionalFormatting>
  <conditionalFormatting sqref="O194:O198">
    <cfRule type="containsBlanks" dxfId="4647" priority="98">
      <formula>LEN(TRIM(O194))=0</formula>
    </cfRule>
  </conditionalFormatting>
  <conditionalFormatting sqref="O203:O219">
    <cfRule type="containsBlanks" dxfId="4646" priority="97">
      <formula>LEN(TRIM(O203))=0</formula>
    </cfRule>
  </conditionalFormatting>
  <conditionalFormatting sqref="O220:O226">
    <cfRule type="containsBlanks" dxfId="4645" priority="96">
      <formula>LEN(TRIM(O220))=0</formula>
    </cfRule>
  </conditionalFormatting>
  <conditionalFormatting sqref="O242:O250">
    <cfRule type="containsBlanks" dxfId="4644" priority="94">
      <formula>LEN(TRIM(O242))=0</formula>
    </cfRule>
    <cfRule type="containsBlanks" dxfId="4643" priority="95">
      <formula>LEN(TRIM(O242))=0</formula>
    </cfRule>
  </conditionalFormatting>
  <conditionalFormatting sqref="O255">
    <cfRule type="containsBlanks" dxfId="4642" priority="93">
      <formula>LEN(TRIM(O255))=0</formula>
    </cfRule>
  </conditionalFormatting>
  <conditionalFormatting sqref="O277:O281">
    <cfRule type="containsBlanks" dxfId="4641" priority="92">
      <formula>LEN(TRIM(O277))=0</formula>
    </cfRule>
  </conditionalFormatting>
  <conditionalFormatting sqref="O289:O294">
    <cfRule type="containsBlanks" dxfId="4640" priority="91">
      <formula>LEN(TRIM(O289))=0</formula>
    </cfRule>
  </conditionalFormatting>
  <conditionalFormatting sqref="O296:O336">
    <cfRule type="timePeriod" dxfId="4639" priority="90" timePeriod="yesterday">
      <formula>FLOOR(O296,1)=TODAY()-1</formula>
    </cfRule>
  </conditionalFormatting>
  <conditionalFormatting sqref="F84:J84">
    <cfRule type="containsBlanks" dxfId="4638" priority="89">
      <formula>LEN(TRIM(F84))=0</formula>
    </cfRule>
  </conditionalFormatting>
  <conditionalFormatting sqref="I10:I11">
    <cfRule type="expression" dxfId="4637" priority="88">
      <formula>$I$6="No"</formula>
    </cfRule>
  </conditionalFormatting>
  <conditionalFormatting sqref="I12">
    <cfRule type="expression" dxfId="4636" priority="87">
      <formula>$I$6="No"</formula>
    </cfRule>
  </conditionalFormatting>
  <conditionalFormatting sqref="I13:I18 K19:N23">
    <cfRule type="expression" dxfId="4635" priority="86">
      <formula>OR($I$6="No",$I$6="Don't know")</formula>
    </cfRule>
  </conditionalFormatting>
  <conditionalFormatting sqref="I10:I12">
    <cfRule type="expression" dxfId="4634" priority="85">
      <formula>OR($I$6="No",$I$6="Don't know")</formula>
    </cfRule>
  </conditionalFormatting>
  <conditionalFormatting sqref="I19:I23">
    <cfRule type="expression" dxfId="4633" priority="79">
      <formula>OR($I$6="No",$I$6="Don't know")</formula>
    </cfRule>
    <cfRule type="expression" dxfId="4632" priority="80">
      <formula>$I$6="No"</formula>
    </cfRule>
    <cfRule type="containsBlanks" dxfId="4631" priority="81">
      <formula>LEN(TRIM(I19))=0</formula>
    </cfRule>
    <cfRule type="expression" dxfId="4630" priority="82">
      <formula>$N$13="No"</formula>
    </cfRule>
    <cfRule type="expression" dxfId="4629" priority="83">
      <formula>$N$13="Not applicable"</formula>
    </cfRule>
    <cfRule type="expression" dxfId="4628" priority="84">
      <formula>$N$13="Don't know"</formula>
    </cfRule>
  </conditionalFormatting>
  <conditionalFormatting sqref="F43 F45:M45">
    <cfRule type="expression" dxfId="4627" priority="78">
      <formula>OR($I$40="No",$I$40="Don't know")</formula>
    </cfRule>
  </conditionalFormatting>
  <conditionalFormatting sqref="G43:M43">
    <cfRule type="expression" dxfId="4626" priority="77">
      <formula>OR($I$40="No",$I$40="Don't know")</formula>
    </cfRule>
  </conditionalFormatting>
  <conditionalFormatting sqref="J111:N111">
    <cfRule type="expression" dxfId="4625" priority="76">
      <formula>OR($G$111="No",$G$111="Don't know")</formula>
    </cfRule>
  </conditionalFormatting>
  <conditionalFormatting sqref="H115:J116">
    <cfRule type="expression" dxfId="4624" priority="75">
      <formula>OR($G$111="No",$G$111="Don't know")</formula>
    </cfRule>
  </conditionalFormatting>
  <conditionalFormatting sqref="L10:N18">
    <cfRule type="expression" dxfId="4623" priority="73">
      <formula>OR($I$6="No",$I$6="Don't know")</formula>
    </cfRule>
  </conditionalFormatting>
  <conditionalFormatting sqref="H36:J37">
    <cfRule type="expression" dxfId="4622" priority="72">
      <formula>OR($J$33="No",$J$33="Don't know")</formula>
    </cfRule>
  </conditionalFormatting>
  <conditionalFormatting sqref="F84:N87">
    <cfRule type="expression" dxfId="4621" priority="71">
      <formula>OR($H$82="No",$H$82="Don't know")</formula>
    </cfRule>
  </conditionalFormatting>
  <conditionalFormatting sqref="G123:I123">
    <cfRule type="expression" dxfId="4620" priority="70">
      <formula>OR($I$92="No",$I$92="Don't know")</formula>
    </cfRule>
  </conditionalFormatting>
  <conditionalFormatting sqref="J123:L123">
    <cfRule type="expression" dxfId="4619" priority="69">
      <formula>OR($G$92="No",$G$92="Don't know")</formula>
    </cfRule>
  </conditionalFormatting>
  <conditionalFormatting sqref="G124:I124">
    <cfRule type="expression" dxfId="4618" priority="68">
      <formula>OR($I$93="No",$I$93="Don't know")</formula>
    </cfRule>
  </conditionalFormatting>
  <conditionalFormatting sqref="J124:L124">
    <cfRule type="expression" dxfId="4617" priority="67">
      <formula>OR($G$93="No",$G$93="Don't know")</formula>
    </cfRule>
  </conditionalFormatting>
  <conditionalFormatting sqref="G125:I125">
    <cfRule type="expression" dxfId="4616" priority="66">
      <formula>OR($I$94="No",$I$94="Don't know")</formula>
    </cfRule>
  </conditionalFormatting>
  <conditionalFormatting sqref="G126">
    <cfRule type="containsBlanks" dxfId="4615" priority="65">
      <formula>LEN(TRIM(G126))=0</formula>
    </cfRule>
  </conditionalFormatting>
  <conditionalFormatting sqref="G126:I126">
    <cfRule type="expression" dxfId="4614" priority="64">
      <formula>OR($I$94="No",$I$94="Don't know")</formula>
    </cfRule>
  </conditionalFormatting>
  <conditionalFormatting sqref="J125:L125">
    <cfRule type="expression" dxfId="4613" priority="63">
      <formula>OR($G$94="No",$G$94="Don't know")</formula>
    </cfRule>
  </conditionalFormatting>
  <conditionalFormatting sqref="J126">
    <cfRule type="containsBlanks" dxfId="4612" priority="62">
      <formula>LEN(TRIM(J126))=0</formula>
    </cfRule>
  </conditionalFormatting>
  <conditionalFormatting sqref="J126:L126">
    <cfRule type="expression" dxfId="4611" priority="61">
      <formula>OR($G$94="No",$G$94="Don't know")</formula>
    </cfRule>
  </conditionalFormatting>
  <conditionalFormatting sqref="G127:I127">
    <cfRule type="expression" dxfId="4610" priority="60">
      <formula>OR($I$95="No",$I$95="Don't know")</formula>
    </cfRule>
  </conditionalFormatting>
  <conditionalFormatting sqref="J127:L127">
    <cfRule type="expression" dxfId="4609" priority="59">
      <formula>OR($G$95="No",$G$95="Don't know")</formula>
    </cfRule>
  </conditionalFormatting>
  <conditionalFormatting sqref="G128:I128">
    <cfRule type="expression" dxfId="4608" priority="58">
      <formula>OR($I$96="No",$I$96="Don't know")</formula>
    </cfRule>
  </conditionalFormatting>
  <conditionalFormatting sqref="J128:L128">
    <cfRule type="expression" dxfId="4607" priority="57">
      <formula>OR($G$96="No",$G$96="Don't know")</formula>
    </cfRule>
  </conditionalFormatting>
  <conditionalFormatting sqref="G129:I129">
    <cfRule type="expression" dxfId="4606" priority="56">
      <formula>OR($I$97="No",$I$97="Don't know")</formula>
    </cfRule>
  </conditionalFormatting>
  <conditionalFormatting sqref="J129:L129">
    <cfRule type="expression" dxfId="4605" priority="55">
      <formula>OR($G$97="No",$G$97="Don't know")</formula>
    </cfRule>
  </conditionalFormatting>
  <conditionalFormatting sqref="G130:I130">
    <cfRule type="expression" dxfId="4604" priority="54">
      <formula>OR($I$98="No",$I$98="Don't know")</formula>
    </cfRule>
  </conditionalFormatting>
  <conditionalFormatting sqref="J130:L130">
    <cfRule type="expression" dxfId="4603" priority="53">
      <formula>OR($G$98="No",$G$98="Don't know")</formula>
    </cfRule>
  </conditionalFormatting>
  <conditionalFormatting sqref="G131:I131">
    <cfRule type="expression" dxfId="4602" priority="52">
      <formula>OR($I$99="No",$I$99="Don't know")</formula>
    </cfRule>
  </conditionalFormatting>
  <conditionalFormatting sqref="J131:L131">
    <cfRule type="expression" dxfId="4601" priority="51">
      <formula>OR($G$99="No",$G$99="Don't know")</formula>
    </cfRule>
  </conditionalFormatting>
  <conditionalFormatting sqref="G132:I132">
    <cfRule type="expression" dxfId="4600" priority="50">
      <formula>OR($I$100="No",$I$100="Don't know")</formula>
    </cfRule>
  </conditionalFormatting>
  <conditionalFormatting sqref="J132:L132">
    <cfRule type="expression" dxfId="4599" priority="49">
      <formula>OR($G$100="No",$G$100="Don't know")</formula>
    </cfRule>
  </conditionalFormatting>
  <conditionalFormatting sqref="G133:I133">
    <cfRule type="expression" dxfId="4598" priority="48">
      <formula>OR($I$101="No",$I$101="Don't know")</formula>
    </cfRule>
  </conditionalFormatting>
  <conditionalFormatting sqref="J133:L133">
    <cfRule type="expression" dxfId="4597" priority="47">
      <formula>OR($G$101="No",$G$101="Don't know")</formula>
    </cfRule>
  </conditionalFormatting>
  <conditionalFormatting sqref="G134:I134">
    <cfRule type="expression" dxfId="4596" priority="46">
      <formula>OR($I$102="No",$I$102="Don't know")</formula>
    </cfRule>
  </conditionalFormatting>
  <conditionalFormatting sqref="J134:L134">
    <cfRule type="expression" dxfId="4595" priority="45">
      <formula>OR($G$102="No",$G$102="Don't know")</formula>
    </cfRule>
  </conditionalFormatting>
  <conditionalFormatting sqref="J135:L135">
    <cfRule type="expression" dxfId="4594" priority="44">
      <formula>OR($G$103="No",$G$103="Don't know")</formula>
    </cfRule>
  </conditionalFormatting>
  <conditionalFormatting sqref="G135:I135">
    <cfRule type="expression" dxfId="4593" priority="43">
      <formula>OR($I$103="No",$I$103="Don't know")</formula>
    </cfRule>
  </conditionalFormatting>
  <conditionalFormatting sqref="G136:I136">
    <cfRule type="expression" dxfId="4592" priority="42">
      <formula>OR($I$104="No",$I$104="Don't know")</formula>
    </cfRule>
  </conditionalFormatting>
  <conditionalFormatting sqref="J136:L136">
    <cfRule type="expression" dxfId="4591" priority="41">
      <formula>OR($G$104="No",$G$104="Don't know")</formula>
    </cfRule>
  </conditionalFormatting>
  <conditionalFormatting sqref="H118:J118">
    <cfRule type="expression" dxfId="4590" priority="40">
      <formula>OR($H$117="No",$H$117="Don't know")</formula>
    </cfRule>
  </conditionalFormatting>
  <conditionalFormatting sqref="H120:J120">
    <cfRule type="expression" dxfId="4589" priority="39">
      <formula>OR($H$119="No",$H$119="Don't know")</formula>
    </cfRule>
  </conditionalFormatting>
  <conditionalFormatting sqref="L140:N150">
    <cfRule type="expression" dxfId="4588" priority="38">
      <formula>OR($F140="No",$F140="Don't know")</formula>
    </cfRule>
  </conditionalFormatting>
  <conditionalFormatting sqref="G152:N162">
    <cfRule type="expression" dxfId="4587" priority="37">
      <formula>OR($F152="No",$F152="Don't know")</formula>
    </cfRule>
  </conditionalFormatting>
  <conditionalFormatting sqref="G164:K174">
    <cfRule type="expression" dxfId="4586" priority="36">
      <formula>OR($F164="No",$F164="Don't know")</formula>
    </cfRule>
  </conditionalFormatting>
  <conditionalFormatting sqref="L164:N174">
    <cfRule type="expression" dxfId="4585" priority="35">
      <formula>OR($F164="No",$F164="Don't know")</formula>
    </cfRule>
  </conditionalFormatting>
  <conditionalFormatting sqref="G176:N186">
    <cfRule type="expression" dxfId="4584" priority="34">
      <formula>OR($F176="No",$F176="Don't know")</formula>
    </cfRule>
  </conditionalFormatting>
  <conditionalFormatting sqref="H197:J197">
    <cfRule type="expression" dxfId="4583" priority="33">
      <formula>AND($H$195="No",$H$196="No")</formula>
    </cfRule>
  </conditionalFormatting>
  <conditionalFormatting sqref="H201:J202">
    <cfRule type="expression" dxfId="4582" priority="32">
      <formula>AND($H$195="No",$H$196="No")</formula>
    </cfRule>
  </conditionalFormatting>
  <conditionalFormatting sqref="G244 F246:G250">
    <cfRule type="expression" dxfId="4581" priority="30">
      <formula>OR($G$242="No",$G$242="Don't know")</formula>
    </cfRule>
  </conditionalFormatting>
  <conditionalFormatting sqref="H279:J279">
    <cfRule type="expression" dxfId="4580" priority="29">
      <formula>OR($H$278="No",$H$278="Don't know",$H$277="No",$H$277="Don't know")</formula>
    </cfRule>
  </conditionalFormatting>
  <conditionalFormatting sqref="H278:J278">
    <cfRule type="expression" dxfId="4579" priority="28">
      <formula>OR($H$277="No",$H$277="Don't know")</formula>
    </cfRule>
  </conditionalFormatting>
  <conditionalFormatting sqref="H293:J293">
    <cfRule type="expression" dxfId="4578" priority="26">
      <formula>OR($H$292="No",$H$292="Don't know",$H$292="Not applicable")</formula>
    </cfRule>
  </conditionalFormatting>
  <conditionalFormatting sqref="F198:J198">
    <cfRule type="expression" dxfId="4577" priority="24">
      <formula>OR($H$197="No",$H$197="Don't know",$H$197="Not applicable (no fees)")</formula>
    </cfRule>
  </conditionalFormatting>
  <conditionalFormatting sqref="F200:J200">
    <cfRule type="expression" dxfId="4576" priority="23">
      <formula>$H$199="No"</formula>
    </cfRule>
  </conditionalFormatting>
  <conditionalFormatting sqref="H202:J202">
    <cfRule type="expression" dxfId="4575" priority="22">
      <formula>OR($H$201="No","Don't know")</formula>
    </cfRule>
  </conditionalFormatting>
  <conditionalFormatting sqref="H339:N339">
    <cfRule type="expression" dxfId="4574" priority="21">
      <formula>OR($H$338="No",$H$338="Don't know")</formula>
    </cfRule>
  </conditionalFormatting>
  <conditionalFormatting sqref="J26">
    <cfRule type="containsBlanks" dxfId="4573" priority="19">
      <formula>LEN(TRIM(J26))=0</formula>
    </cfRule>
  </conditionalFormatting>
  <conditionalFormatting sqref="J25">
    <cfRule type="containsBlanks" dxfId="4572" priority="20">
      <formula>LEN(TRIM(J25))=0</formula>
    </cfRule>
  </conditionalFormatting>
  <conditionalFormatting sqref="H347 H350">
    <cfRule type="containsBlanks" dxfId="4571" priority="17">
      <formula>LEN(TRIM(H347))=0</formula>
    </cfRule>
    <cfRule type="containsBlanks" priority="18">
      <formula>LEN(TRIM(H347))=0</formula>
    </cfRule>
  </conditionalFormatting>
  <conditionalFormatting sqref="H348">
    <cfRule type="containsBlanks" dxfId="4570" priority="15">
      <formula>LEN(TRIM(H348))=0</formula>
    </cfRule>
    <cfRule type="containsBlanks" priority="16">
      <formula>LEN(TRIM(H348))=0</formula>
    </cfRule>
  </conditionalFormatting>
  <conditionalFormatting sqref="H349">
    <cfRule type="containsBlanks" dxfId="4569" priority="13">
      <formula>LEN(TRIM(H349))=0</formula>
    </cfRule>
    <cfRule type="containsBlanks" priority="14">
      <formula>LEN(TRIM(H349))=0</formula>
    </cfRule>
  </conditionalFormatting>
  <conditionalFormatting sqref="H345:H346">
    <cfRule type="containsBlanks" dxfId="4568" priority="11">
      <formula>LEN(TRIM(H345))=0</formula>
    </cfRule>
    <cfRule type="containsBlanks" priority="12">
      <formula>LEN(TRIM(H345))=0</formula>
    </cfRule>
  </conditionalFormatting>
  <conditionalFormatting sqref="H344">
    <cfRule type="containsBlanks" dxfId="4567" priority="9">
      <formula>LEN(TRIM(H344))=0</formula>
    </cfRule>
    <cfRule type="containsBlanks" priority="10">
      <formula>LEN(TRIM(H344))=0</formula>
    </cfRule>
  </conditionalFormatting>
  <conditionalFormatting sqref="H345:I345">
    <cfRule type="expression" dxfId="4566" priority="8">
      <formula>OR($H$344="No",$H$344="Don't know")</formula>
    </cfRule>
  </conditionalFormatting>
  <conditionalFormatting sqref="H351">
    <cfRule type="containsBlanks" dxfId="4565" priority="6">
      <formula>LEN(TRIM(H351))=0</formula>
    </cfRule>
    <cfRule type="containsBlanks" priority="7">
      <formula>LEN(TRIM(H351))=0</formula>
    </cfRule>
  </conditionalFormatting>
  <conditionalFormatting sqref="H113:H114">
    <cfRule type="expression" dxfId="4564" priority="3">
      <formula>#REF!="Don't know"</formula>
    </cfRule>
    <cfRule type="expression" dxfId="4563" priority="4">
      <formula>#REF!="No"</formula>
    </cfRule>
    <cfRule type="containsBlanks" dxfId="4562" priority="5">
      <formula>LEN(TRIM(H113))=0</formula>
    </cfRule>
  </conditionalFormatting>
  <conditionalFormatting sqref="H256:I256">
    <cfRule type="containsBlanks" dxfId="4561" priority="2">
      <formula>LEN(TRIM(H256))=0</formula>
    </cfRule>
  </conditionalFormatting>
  <conditionalFormatting sqref="K256:L256">
    <cfRule type="containsBlanks" dxfId="4560" priority="1">
      <formula>LEN(TRIM(K256))=0</formula>
    </cfRule>
  </conditionalFormatting>
  <dataValidations count="56">
    <dataValidation type="list" showInputMessage="1" showErrorMessage="1" sqref="J298:K298 J303:K303 J313:K313 J318:K318 J323:K323 J328:K328 J333:K333" xr:uid="{6AAE5EAC-A5FD-6541-922B-F0B9322F112E}">
      <formula1>"WHO-prequalified, SRA, Both WHO-PQ and SRA,No SRA or WHO-PQ products registered,Don't know"</formula1>
    </dataValidation>
    <dataValidation type="list" showInputMessage="1" showErrorMessage="1" sqref="H197" xr:uid="{91C938EE-BC9A-2E45-B7EE-A6FFD4205C5A}">
      <formula1>"Yes, No, Don't know,Not applicable (no fees)"</formula1>
    </dataValidation>
    <dataValidation type="list" showInputMessage="1" showErrorMessage="1" sqref="G244" xr:uid="{3FD1BF11-F4FB-B941-B2C8-FAA165634472}">
      <formula1>"Yes, No, Don't know, Not applicable (no LMIS)"</formula1>
    </dataValidation>
    <dataValidation type="list" showInputMessage="1" showErrorMessage="1" sqref="F233:F235 F231 J65:J68" xr:uid="{665DEAF9-797A-974E-B7C7-EA9DDE6757EF}">
      <formula1>"Yes, No, Don't know,Not applicable"</formula1>
    </dataValidation>
    <dataValidation type="list" showInputMessage="1" showErrorMessage="1" sqref="F236 F229" xr:uid="{0706133E-268E-4148-B36A-ACAA528E49A7}">
      <formula1>"Yes, No"</formula1>
    </dataValidation>
    <dataValidation type="list" showInputMessage="1" showErrorMessage="1" sqref="M50:M54 M43 M45" xr:uid="{BCF3E572-C482-3049-AC80-12B77521EAB5}">
      <formula1>"Purchase/P.O. date,Shipment date,Delivery date,Other,Unknown,Not applicable"</formula1>
    </dataValidation>
    <dataValidation type="list" showInputMessage="1" showErrorMessage="1" sqref="H347:I347" xr:uid="{86722E74-98CA-004E-9A10-6725C81512B0}">
      <formula1>"No impact, Reduced frequency of meetings, Prevented ability to meet, Don't know, Not applicable (no committee)"</formula1>
    </dataValidation>
    <dataValidation type="list" showInputMessage="1" showErrorMessage="1" sqref="F237:F240 I18 I10:I16 H201 H115:J115 I22:I23 L140:L150 H277:J278 L164:N174" xr:uid="{860EE2BF-F37E-6540-95BD-91FCE07C1888}">
      <formula1>"Yes, No, Don't know, Not applicable"</formula1>
    </dataValidation>
    <dataValidation type="list" showInputMessage="1" showErrorMessage="1" error="Please choose from the dropdown list." sqref="I21" xr:uid="{74BFECEA-259F-8D44-AE36-6A3361E34623}">
      <formula1>"0 times, 1 time, 2-3 times, 4 or more times, Don't know, Not applicable"</formula1>
    </dataValidation>
    <dataValidation type="list" showInputMessage="1" showErrorMessage="1" sqref="H25 J25" xr:uid="{76A21F87-85F5-D647-8B0F-E8839F917E88}">
      <formula1>"January, February, March, April, May, June, July, August, September, October, November, December"</formula1>
    </dataValidation>
    <dataValidation type="list" showInputMessage="1" showErrorMessage="1" sqref="H30:J30" xr:uid="{F741C5E4-ED3B-FC4E-80B3-0AC3B50CD321}">
      <formula1>"Less than annually,Annually,Bi-annually (twice a year),Quarterly,Monthly,Ad hoc,Don't know"</formula1>
    </dataValidation>
    <dataValidation type="list" showInputMessage="1" showErrorMessage="1" sqref="F140:F150 F230 I40 F164:F174 K204:K216 H195:H196 G111 H119:J119 H117:J117 J31 H82 G242 F176:F186 H187:J187 J33 H337:H338 F43 F45 G92:N104 G106:N108 H199 I6 F152:F162" xr:uid="{7DCEEDFB-5F98-AC4D-9E72-3D33C0264FA7}">
      <formula1>"Yes, No, Don't know"</formula1>
    </dataValidation>
    <dataValidation type="list" showInputMessage="1" showErrorMessage="1" sqref="F50:F54" xr:uid="{B01F7EBA-ED95-FE47-957B-549DD531E6F3}">
      <formula1>"In-kind, Cash, Don't know, Not applicable"</formula1>
    </dataValidation>
    <dataValidation type="list" showInputMessage="1" showErrorMessage="1" sqref="H137 J137:L137" xr:uid="{C2E4D3DF-A01B-8947-8B02-5D47748A4B08}">
      <formula1>"Community Health Worker (or equivalent), Nurse, Auxiliary Nurse, Auxiliary Nurse Midwife, Clinical Officer, Doctor, Don't know, Not applicable"</formula1>
    </dataValidation>
    <dataValidation type="list" showInputMessage="1" showErrorMessage="1" sqref="H294 H282 H286 H292 H290" xr:uid="{07744580-0356-1943-AEFE-ED02E80AFA74}">
      <formula1>"Yes, No, Don’t know, Not applicable"</formula1>
    </dataValidation>
    <dataValidation type="list" showInputMessage="1" showErrorMessage="1" sqref="H284:J285" xr:uid="{F91E4EF8-B853-F247-B33A-9E4D2A1A4B49}">
      <formula1>"Most were tested, Some were tested, None were tested, Don't know, Not applicable"</formula1>
    </dataValidation>
    <dataValidation type="list" showInputMessage="1" showErrorMessage="1" error="Please choose from the dropdown list." sqref="I19:I20" xr:uid="{48CBE21B-1889-E949-9BD2-42300D7319D2}">
      <formula1>"Yes, No, Don't know, Not applicable"</formula1>
    </dataValidation>
    <dataValidation type="list" showInputMessage="1" showErrorMessage="1" sqref="H280:J280" xr:uid="{767E0393-B5C2-DD4C-924D-434202E2875C}">
      <formula1>"Less than 6 months, 6 months to under 1 year, 1 year to 18 months, More than 18 months,Don’t know, Not applicable"</formula1>
    </dataValidation>
    <dataValidation type="list" showInputMessage="1" showErrorMessage="1" sqref="H281" xr:uid="{489DFF51-803D-864E-9670-A6EF61674EE9}">
      <formula1>"Yes,No,Don’t know, Not applicable"</formula1>
    </dataValidation>
    <dataValidation type="list" showInputMessage="1" showErrorMessage="1" sqref="H289:J289" xr:uid="{8A091C6F-7CF3-7642-B0A9-3542576827DA}">
      <formula1>"0,1,2-3,More than 3, Don’t know"</formula1>
    </dataValidation>
    <dataValidation type="list" showInputMessage="1" showErrorMessage="1" sqref="H287:J287" xr:uid="{AE1BC103-E362-9742-8FCF-758B85FBD31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5F80B8E9-D344-C443-9008-4F41892DBD10}">
      <formula1>"Yes,No,Don't know,Not applicable"</formula1>
    </dataValidation>
    <dataValidation type="list" showInputMessage="1" showErrorMessage="1" sqref="H291:J291" xr:uid="{847FCE71-22F0-CC42-A591-69665C72F517}">
      <formula1>"0-25%,26-50%,51-75%,76-100%, Don’t know, Not applicable"</formula1>
    </dataValidation>
    <dataValidation type="list" showInputMessage="1" showErrorMessage="1" sqref="H340:I340" xr:uid="{5D8EB6D6-7BEA-D44A-957C-C6C935F0CD17}">
      <formula1>"Yes (PSE plan with FP/RH component),No PSE plan started/developed,Yes PSE plan but no FP/RH component,Don't know"</formula1>
    </dataValidation>
    <dataValidation type="list" showInputMessage="1" showErrorMessage="1" sqref="F246:G246" xr:uid="{DCD313FA-CC20-DD42-848B-C7293CCE1971}">
      <formula1>"Yes: All public sector facilities included, Yes: Some public sector facilities included,None, Don't know, Not applicable (no LMIS)"</formula1>
    </dataValidation>
    <dataValidation type="list" showInputMessage="1" showErrorMessage="1" sqref="F247:G247" xr:uid="{6C6ABE2C-C3F1-AB4D-8AF0-611373607C3B}">
      <formula1>"Yes: All private sector facilities included, Yes: Some private sector facilities included,None, Don't know, Not applicable (no LMIS)"</formula1>
    </dataValidation>
    <dataValidation type="list" showInputMessage="1" showErrorMessage="1" sqref="F248:G248" xr:uid="{E73C7935-4D77-CC48-88A1-591305FC4776}">
      <formula1>"Yes: All NGO facilities included, Yes: Some NGO facilities included,None, Don't know, Not applicable (no LMIS)"</formula1>
    </dataValidation>
    <dataValidation type="list" showInputMessage="1" showErrorMessage="1" sqref="F249:G249" xr:uid="{CEB03273-A12B-504C-A73A-CD9ADACF2CE3}">
      <formula1>"Yes: All social marketing sites included, Yes: Some social marketing sites included,None, Don't know, Not applicable (no LMIS)"</formula1>
    </dataValidation>
    <dataValidation showInputMessage="1" showErrorMessage="1" error="Please choose from the dropdown list." sqref="K19:N23" xr:uid="{2336680B-6152-D64F-BE6A-5EE02A67B547}"/>
    <dataValidation type="list" showInputMessage="1" showErrorMessage="1" sqref="F221:G221" xr:uid="{6A10FF12-FC1B-C447-BC1C-F1826EC001FC}">
      <formula1>"Yes: Extensive social marketing,Yes: Some social marketing,No,Don't know"</formula1>
    </dataValidation>
    <dataValidation type="list" showInputMessage="1" showErrorMessage="1" sqref="F223:G223" xr:uid="{30089661-027B-3F44-8352-74A817E5CDCD}">
      <formula1>"Yes: Extensive mobile outreach/education,Yes: Some mobile outreach/education,No,Don't know"</formula1>
    </dataValidation>
    <dataValidation type="list" showInputMessage="1" showErrorMessage="1" sqref="F225:G225 H346:I346 H344:I344" xr:uid="{975774FF-1549-C041-9644-80904551BE74}">
      <formula1>"Yes,No,Don't know"</formula1>
    </dataValidation>
    <dataValidation type="list" showInputMessage="1" showErrorMessage="1" sqref="G227" xr:uid="{02C68E7A-85B9-5D4E-BE6C-E4215167D1A0}">
      <formula1>"0%,1-10%,11-20%,21-30%,31-40%,41-50%,51-60%,61-70%,71-80%,81-100%,Don't know,Not applicable"</formula1>
    </dataValidation>
    <dataValidation type="list" showInputMessage="1" showErrorMessage="1" sqref="F250:G250" xr:uid="{8B43C5E2-11BB-C940-AB39-9B178797B59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D96CA983-ADCE-5A48-8947-2D096C301EC7}">
      <formula1>"Ministry of Finance, Ministry of Planning,Both,Neither,Don't know, Not applicable"</formula1>
    </dataValidation>
    <dataValidation type="list" showInputMessage="1" showErrorMessage="1" error="Please choose from the dropdown list." prompt="Please select from the dropdown list" sqref="G66:I68" xr:uid="{916EE8BF-C718-3746-8783-B517667685F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D9C37FF4-7620-BE4A-A90B-87C61BE1F9B1}">
      <formula1>"Community Health Worker (or equivalent),Auxiliary Nurse,Auxiliary Nurse Midwife,Nurse,Clinical Officer,Doctor,Don't know,Not applicable"</formula1>
    </dataValidation>
    <dataValidation type="list" showInputMessage="1" showErrorMessage="1" sqref="F222:G222" xr:uid="{A796500D-D0A6-2949-B4AB-CB14A4D4DAD9}">
      <formula1>"Yes: Extensive mass media,Yes: Some mass media,No,Don't know"</formula1>
    </dataValidation>
    <dataValidation type="list" showInputMessage="1" showErrorMessage="1" sqref="F224:G224" xr:uid="{DF30A87C-2C9D-274B-A7D2-94DFF7094B64}">
      <formula1>"Yes: Extensive community mobilization/engagement,Yes: Some community mobilization/engagement,No,Don't know"</formula1>
    </dataValidation>
    <dataValidation type="list" showInputMessage="1" showErrorMessage="1" sqref="H283:J283" xr:uid="{46485071-50D9-3E4C-B0A8-A1E3672C9BE4}">
      <formula1>"Yes - ISO certified, Yes - WHO-PQ, Yes - both ISO certified and WHO-PQ,Neither, Don’t know, Not applicable"</formula1>
    </dataValidation>
    <dataValidation type="list" showInputMessage="1" showErrorMessage="1" sqref="J301:K301 J306:K306 J311:K311 J316:K316 J326:K326 J331:K331 J336:K336 J321:K321" xr:uid="{9AF8503F-737D-2F4B-B8C3-95CC3E628FC5}">
      <formula1>"0,1,2 or more,Don't know"</formula1>
    </dataValidation>
    <dataValidation type="list" showInputMessage="1" showErrorMessage="1" sqref="H276:J276" xr:uid="{99FA6CD1-C397-ED4C-9716-DF87B20EA602}">
      <formula1>"Yes, No, Don’t know, Not applicable (No NMRA)"</formula1>
    </dataValidation>
    <dataValidation type="list" showInputMessage="1" showErrorMessage="1" sqref="H341:I341" xr:uid="{DD09AF9D-CBCD-0343-9DE3-7CEF6B50F7D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7E4A95C-BAFB-AE43-9F66-B0339A605814}">
      <formula1>"WHO-prequalified, SRA, Both WHO-PQ and SRA,No SRA or WHO-PQ products registered,Don’t know"</formula1>
    </dataValidation>
    <dataValidation type="list" showInputMessage="1" showErrorMessage="1" sqref="J309:K309 J329 J334 J304 J299 J314 J319 J324" xr:uid="{A0A79896-11E9-CA42-B0F6-37928A76DF21}">
      <formula1>"0,1,2-3,More than 3,Don't know"</formula1>
    </dataValidation>
    <dataValidation type="list" showInputMessage="1" showErrorMessage="1" sqref="H116:J116" xr:uid="{3700723B-6284-1349-9F04-7FCC0375E51F}">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DD7ECF0D-DC39-2E4A-9181-9B7135EAFC00}">
      <formula1>0</formula1>
      <formula2>100000000</formula2>
    </dataValidation>
    <dataValidation type="decimal" showInputMessage="1" showErrorMessage="1" error="Enter a numeric value here only (in USD)." sqref="G36:G37" xr:uid="{39536969-E06A-9E40-8433-2410DD5F105D}">
      <formula1>0</formula1>
      <formula2>100000000</formula2>
    </dataValidation>
    <dataValidation type="decimal" showInputMessage="1" showErrorMessage="1" error="Enter a numeric quantity only." sqref="K50:L54" xr:uid="{A3A65866-79D1-EC47-B925-AAFFFE23FC64}">
      <formula1>0</formula1>
      <formula2>1000000000</formula2>
    </dataValidation>
    <dataValidation type="decimal" showInputMessage="1" showErrorMessage="1" error="Enter a numeric value here only (in USD)." sqref="G50:H54" xr:uid="{930959FE-FE06-FE4F-A440-1F2BD8BF4995}">
      <formula1>0</formula1>
      <formula2>500000000</formula2>
    </dataValidation>
    <dataValidation type="decimal" showInputMessage="1" showErrorMessage="1" error="Enter a numeric quantity here only." sqref="K43:L43 K45:L45" xr:uid="{3C9BE68C-B1DC-3640-99AE-34C14DAC15FA}">
      <formula1>0</formula1>
      <formula2>1000000000</formula2>
    </dataValidation>
    <dataValidation type="custom" operator="lessThanOrEqual" showInputMessage="1" showErrorMessage="1" error="This number cannot exceed the total number of stock status observations (column I)." sqref="K270:L272 I266 H259:H261 H263:H268 I270 H270:H272 I272 K259:L261 K263:L268 H254:H257 I256 K254:L257" xr:uid="{F07323D1-2651-194D-857A-3D144BDBD99D}">
      <formula1>H254&lt;=I254</formula1>
    </dataValidation>
    <dataValidation type="custom" showInputMessage="1" showErrorMessage="1" error="This number must be greater than or equal to the number of stocked out observations (Column H)." sqref="I271 I267:I268 I259:I261 I263:I265 I254:I255 I257" xr:uid="{C1B56BE5-51FB-AA4D-8BA0-119360CCC533}">
      <formula1>I254&gt;=H254</formula1>
    </dataValidation>
    <dataValidation type="list" showInputMessage="1" showErrorMessage="1" sqref="H26 J26" xr:uid="{55E6DE91-A34F-7C40-BF7B-5BEA009CD717}">
      <formula1>"2017,2018,2019,2020,2021"</formula1>
    </dataValidation>
    <dataValidation type="list" showInputMessage="1" showErrorMessage="1" sqref="H349:I349" xr:uid="{738FE36B-74F8-2A43-B522-DE723E2E071D}">
      <formula1>"High Impact, Medium Impact, Low Impact, No Impact, Unknown"</formula1>
    </dataValidation>
    <dataValidation type="list" showInputMessage="1" showErrorMessage="1" sqref="H348:I348" xr:uid="{3D06524D-0DE2-5F42-9C5F-0C67D5E0835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D7E4061-4DBF-184A-98DC-913D61E6C625}"/>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780FD-05B6-3344-843A-ECB9A2FBBDE9}">
  <sheetPr>
    <tabColor theme="9" tint="0.59999389629810485"/>
  </sheetPr>
  <dimension ref="A1:Q352"/>
  <sheetViews>
    <sheetView showGridLines="0" zoomScaleNormal="100" zoomScaleSheetLayoutView="100" workbookViewId="0">
      <selection activeCell="C13" sqref="C13:H13"/>
    </sheetView>
  </sheetViews>
  <sheetFormatPr defaultColWidth="9.140625" defaultRowHeight="15" x14ac:dyDescent="0.25"/>
  <cols>
    <col min="1" max="1" width="2.85546875" style="395" customWidth="1"/>
    <col min="2" max="2" width="9.140625" style="395" customWidth="1"/>
    <col min="3" max="3" width="3.42578125" style="395" customWidth="1"/>
    <col min="4" max="4" width="16.140625" style="395" customWidth="1"/>
    <col min="5" max="5" width="61.42578125" style="395" customWidth="1"/>
    <col min="6" max="6" width="16.42578125" style="395" customWidth="1"/>
    <col min="7" max="7" width="21.42578125" style="395" customWidth="1"/>
    <col min="8" max="8" width="19.42578125" style="395" customWidth="1"/>
    <col min="9" max="9" width="16" style="395" customWidth="1"/>
    <col min="10" max="10" width="18.140625" style="395" customWidth="1"/>
    <col min="11" max="11" width="21.42578125" style="395" customWidth="1"/>
    <col min="12" max="12" width="15.85546875" style="395" customWidth="1"/>
    <col min="13" max="13" width="16" style="395" customWidth="1"/>
    <col min="14" max="14" width="33.140625" style="395" customWidth="1"/>
    <col min="15"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thickBot="1" x14ac:dyDescent="0.3">
      <c r="B3" s="579"/>
      <c r="C3" s="400"/>
      <c r="D3" s="401" t="s">
        <v>383</v>
      </c>
      <c r="E3" s="581" t="s">
        <v>4295</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78.75" customHeight="1" x14ac:dyDescent="0.25">
      <c r="B6" s="410" t="s">
        <v>391</v>
      </c>
      <c r="C6" s="1662" t="s">
        <v>392</v>
      </c>
      <c r="D6" s="1439"/>
      <c r="E6" s="1439"/>
      <c r="F6" s="1439"/>
      <c r="G6" s="1439"/>
      <c r="H6" s="1559"/>
      <c r="I6" s="411" t="s">
        <v>55</v>
      </c>
      <c r="J6" s="426" t="s">
        <v>393</v>
      </c>
      <c r="K6" s="1779" t="s">
        <v>4296</v>
      </c>
      <c r="L6" s="1439"/>
      <c r="M6" s="1439"/>
      <c r="N6" s="1440"/>
      <c r="O6" s="1663" t="s">
        <v>1228</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4297</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c r="M10" s="1428"/>
      <c r="N10" s="1429"/>
      <c r="O10" s="1475"/>
      <c r="P10" s="1475"/>
    </row>
    <row r="11" spans="2:16" ht="34.35" customHeight="1" x14ac:dyDescent="0.25">
      <c r="B11" s="419" t="s">
        <v>402</v>
      </c>
      <c r="C11" s="1461" t="s">
        <v>403</v>
      </c>
      <c r="D11" s="1428"/>
      <c r="E11" s="1428"/>
      <c r="F11" s="1428"/>
      <c r="G11" s="1428"/>
      <c r="H11" s="1436"/>
      <c r="I11" s="505" t="s">
        <v>55</v>
      </c>
      <c r="J11" s="1661" t="s">
        <v>401</v>
      </c>
      <c r="K11" s="1436"/>
      <c r="L11" s="1658" t="s">
        <v>4298</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4299</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4300</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4301</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c r="M17" s="1428"/>
      <c r="N17" s="1429"/>
      <c r="O17" s="1475"/>
      <c r="P17" s="1475"/>
    </row>
    <row r="18" spans="2:16" ht="30" customHeight="1" x14ac:dyDescent="0.25">
      <c r="B18" s="419" t="s">
        <v>419</v>
      </c>
      <c r="C18" s="1461" t="s">
        <v>420</v>
      </c>
      <c r="D18" s="1428"/>
      <c r="E18" s="1428"/>
      <c r="F18" s="1428"/>
      <c r="G18" s="1428"/>
      <c r="H18" s="1436"/>
      <c r="I18" s="505" t="s">
        <v>58</v>
      </c>
      <c r="J18" s="1661" t="s">
        <v>416</v>
      </c>
      <c r="K18" s="1436"/>
      <c r="L18" s="1658"/>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768" t="s">
        <v>4302</v>
      </c>
      <c r="L19" s="1448"/>
      <c r="M19" s="1448"/>
      <c r="N19" s="1466"/>
      <c r="O19" s="357" t="s">
        <v>3309</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24" customHeight="1" thickBot="1" x14ac:dyDescent="0.3">
      <c r="B21" s="77" t="s">
        <v>426</v>
      </c>
      <c r="C21" s="1457" t="s">
        <v>427</v>
      </c>
      <c r="D21" s="1428"/>
      <c r="E21" s="1428"/>
      <c r="F21" s="1428"/>
      <c r="G21" s="1428"/>
      <c r="H21" s="1428"/>
      <c r="I21" s="505" t="s">
        <v>80</v>
      </c>
      <c r="J21" s="1490"/>
      <c r="K21" s="1478"/>
      <c r="L21" s="1496"/>
      <c r="M21" s="1496"/>
      <c r="N21" s="1454"/>
      <c r="O21" s="1500" t="s">
        <v>1228</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70</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767" t="s">
        <v>4303</v>
      </c>
      <c r="M25" s="1495"/>
      <c r="N25" s="1452"/>
      <c r="O25" s="427" t="s">
        <v>1240</v>
      </c>
      <c r="P25" s="427"/>
    </row>
    <row r="26" spans="2:16" ht="54.75" customHeight="1" x14ac:dyDescent="0.25">
      <c r="B26" s="1525"/>
      <c r="C26" s="1484"/>
      <c r="D26" s="1484"/>
      <c r="E26" s="1484"/>
      <c r="F26" s="1456"/>
      <c r="G26" s="518" t="s">
        <v>436</v>
      </c>
      <c r="H26" s="487">
        <v>2021</v>
      </c>
      <c r="I26" s="587" t="s">
        <v>437</v>
      </c>
      <c r="J26" s="487">
        <v>2021</v>
      </c>
      <c r="K26" s="1490"/>
      <c r="L26" s="1478"/>
      <c r="M26" s="1496"/>
      <c r="N26" s="1454"/>
      <c r="O26" s="373" t="s">
        <v>1240</v>
      </c>
      <c r="P26" s="373"/>
    </row>
    <row r="27" spans="2:16" ht="75" customHeight="1" x14ac:dyDescent="0.25">
      <c r="B27" s="77" t="s">
        <v>438</v>
      </c>
      <c r="C27" s="1488" t="s">
        <v>439</v>
      </c>
      <c r="D27" s="1428"/>
      <c r="E27" s="1428"/>
      <c r="F27" s="1428"/>
      <c r="G27" s="1428"/>
      <c r="H27" s="1428"/>
      <c r="I27" s="1436"/>
      <c r="J27" s="1121">
        <v>523963</v>
      </c>
      <c r="K27" s="1490"/>
      <c r="L27" s="1478"/>
      <c r="M27" s="1496"/>
      <c r="N27" s="1454"/>
      <c r="O27" s="1565" t="s">
        <v>4304</v>
      </c>
      <c r="P27" s="1565"/>
    </row>
    <row r="28" spans="2:16" ht="32.25" customHeight="1" x14ac:dyDescent="0.25">
      <c r="B28" s="430"/>
      <c r="C28" s="550" t="s">
        <v>395</v>
      </c>
      <c r="D28" s="1461" t="s">
        <v>440</v>
      </c>
      <c r="E28" s="1428"/>
      <c r="F28" s="1428"/>
      <c r="G28" s="1428"/>
      <c r="H28" s="1428"/>
      <c r="I28" s="1436"/>
      <c r="J28" s="589">
        <v>147938</v>
      </c>
      <c r="K28" s="1490"/>
      <c r="L28" s="1478"/>
      <c r="M28" s="1496"/>
      <c r="N28" s="1454"/>
      <c r="O28" s="1475"/>
      <c r="P28" s="1475"/>
    </row>
    <row r="29" spans="2:16" ht="34.700000000000003" customHeight="1" x14ac:dyDescent="0.25">
      <c r="B29" s="519" t="s">
        <v>441</v>
      </c>
      <c r="C29" s="1461" t="s">
        <v>442</v>
      </c>
      <c r="D29" s="1428"/>
      <c r="E29" s="1428"/>
      <c r="F29" s="1428"/>
      <c r="G29" s="1436"/>
      <c r="H29" s="2409" t="s">
        <v>4305</v>
      </c>
      <c r="I29" s="1448"/>
      <c r="J29" s="1445"/>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9"/>
      <c r="M30" s="1484"/>
      <c r="N30" s="1481"/>
      <c r="O30" s="429" t="s">
        <v>2702</v>
      </c>
      <c r="P30" s="382"/>
    </row>
    <row r="31" spans="2:16" ht="59.25" customHeight="1" thickBot="1" x14ac:dyDescent="0.3">
      <c r="B31" s="221" t="s">
        <v>444</v>
      </c>
      <c r="C31" s="1649" t="s">
        <v>445</v>
      </c>
      <c r="D31" s="1468"/>
      <c r="E31" s="1468"/>
      <c r="F31" s="1468"/>
      <c r="G31" s="1468"/>
      <c r="H31" s="1468"/>
      <c r="I31" s="1468"/>
      <c r="J31" s="437" t="s">
        <v>58</v>
      </c>
      <c r="K31" s="512" t="s">
        <v>446</v>
      </c>
      <c r="L31" s="1650"/>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105" customHeight="1" thickBot="1" x14ac:dyDescent="0.3">
      <c r="B33" s="436" t="s">
        <v>448</v>
      </c>
      <c r="C33" s="1649" t="s">
        <v>449</v>
      </c>
      <c r="D33" s="1468"/>
      <c r="E33" s="1468"/>
      <c r="F33" s="1468"/>
      <c r="G33" s="1468"/>
      <c r="H33" s="1468"/>
      <c r="I33" s="1468"/>
      <c r="J33" s="590" t="s">
        <v>58</v>
      </c>
      <c r="K33" s="434" t="s">
        <v>446</v>
      </c>
      <c r="L33" s="1651"/>
      <c r="M33" s="1468"/>
      <c r="N33" s="1469"/>
      <c r="O33" s="591" t="s">
        <v>1240</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0</v>
      </c>
      <c r="H36" s="595" t="s">
        <v>93</v>
      </c>
      <c r="I36" s="1632" t="s">
        <v>93</v>
      </c>
      <c r="J36" s="1436"/>
      <c r="K36" s="1642"/>
      <c r="L36" s="1428"/>
      <c r="M36" s="1428"/>
      <c r="N36" s="1429"/>
      <c r="O36" s="1475"/>
      <c r="P36" s="1475"/>
    </row>
    <row r="37" spans="2:17" ht="49.5" customHeight="1" x14ac:dyDescent="0.25">
      <c r="B37" s="419" t="s">
        <v>402</v>
      </c>
      <c r="C37" s="1461" t="s">
        <v>457</v>
      </c>
      <c r="D37" s="1428"/>
      <c r="E37" s="1428"/>
      <c r="F37" s="1436"/>
      <c r="G37" s="594">
        <v>0</v>
      </c>
      <c r="H37" s="595" t="s">
        <v>93</v>
      </c>
      <c r="I37" s="1632" t="s">
        <v>93</v>
      </c>
      <c r="J37" s="1436"/>
      <c r="K37" s="1642"/>
      <c r="L37" s="1428"/>
      <c r="M37" s="1428"/>
      <c r="N37" s="1429"/>
      <c r="O37" s="1475"/>
      <c r="P37" s="1475"/>
    </row>
    <row r="38" spans="2:17" ht="45" customHeight="1" thickBot="1" x14ac:dyDescent="0.3">
      <c r="B38" s="421" t="s">
        <v>404</v>
      </c>
      <c r="C38" s="1459" t="s">
        <v>458</v>
      </c>
      <c r="D38" s="1448"/>
      <c r="E38" s="1448"/>
      <c r="F38" s="1445"/>
      <c r="G38" s="596">
        <v>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103.35" customHeight="1" thickBot="1" x14ac:dyDescent="0.3">
      <c r="B40" s="75" t="s">
        <v>460</v>
      </c>
      <c r="C40" s="1645" t="s">
        <v>461</v>
      </c>
      <c r="D40" s="1424"/>
      <c r="E40" s="1424"/>
      <c r="F40" s="1424"/>
      <c r="G40" s="1424"/>
      <c r="H40" s="1424"/>
      <c r="I40" s="437" t="s">
        <v>58</v>
      </c>
      <c r="J40" s="444" t="s">
        <v>446</v>
      </c>
      <c r="K40" s="1646"/>
      <c r="L40" s="1424"/>
      <c r="M40" s="1424"/>
      <c r="N40" s="1578"/>
      <c r="O40" s="388" t="s">
        <v>1240</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1240</v>
      </c>
      <c r="P42" s="1500"/>
    </row>
    <row r="43" spans="2:17" ht="28.5" customHeight="1" x14ac:dyDescent="0.25">
      <c r="B43" s="419" t="s">
        <v>395</v>
      </c>
      <c r="C43" s="1637" t="s">
        <v>470</v>
      </c>
      <c r="D43" s="1428"/>
      <c r="E43" s="1436"/>
      <c r="F43" s="14" t="s">
        <v>58</v>
      </c>
      <c r="G43" s="1638">
        <v>0</v>
      </c>
      <c r="H43" s="1436"/>
      <c r="I43" s="1632" t="s">
        <v>4306</v>
      </c>
      <c r="J43" s="1436"/>
      <c r="K43" s="1633">
        <v>0</v>
      </c>
      <c r="L43" s="1436"/>
      <c r="M43" s="448" t="s">
        <v>86</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14" t="s">
        <v>58</v>
      </c>
      <c r="G45" s="1638">
        <v>0</v>
      </c>
      <c r="H45" s="1436"/>
      <c r="I45" s="1632" t="s">
        <v>4306</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0</v>
      </c>
      <c r="H47" s="1425"/>
      <c r="I47" s="1627"/>
      <c r="J47" s="1425"/>
      <c r="K47" s="1628">
        <v>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86</v>
      </c>
      <c r="G50" s="1631">
        <v>0</v>
      </c>
      <c r="H50" s="1436"/>
      <c r="I50" s="1632" t="s">
        <v>4306</v>
      </c>
      <c r="J50" s="1436"/>
      <c r="K50" s="1633">
        <v>0</v>
      </c>
      <c r="L50" s="1436"/>
      <c r="M50" s="448" t="s">
        <v>86</v>
      </c>
      <c r="N50" s="462"/>
      <c r="O50" s="357" t="s">
        <v>482</v>
      </c>
      <c r="P50" s="429"/>
    </row>
    <row r="51" spans="1:16" s="386" customFormat="1" ht="83.25" customHeight="1" x14ac:dyDescent="0.25">
      <c r="B51" s="419" t="s">
        <v>402</v>
      </c>
      <c r="C51" s="1461" t="s">
        <v>62</v>
      </c>
      <c r="D51" s="1428"/>
      <c r="E51" s="1436"/>
      <c r="F51" s="14" t="s">
        <v>1259</v>
      </c>
      <c r="G51" s="1631">
        <v>688808</v>
      </c>
      <c r="H51" s="1436"/>
      <c r="I51" s="1632" t="s">
        <v>4306</v>
      </c>
      <c r="J51" s="1436"/>
      <c r="K51" s="1633">
        <v>212730</v>
      </c>
      <c r="L51" s="1436"/>
      <c r="M51" s="448" t="s">
        <v>1261</v>
      </c>
      <c r="N51" s="461" t="s">
        <v>4307</v>
      </c>
      <c r="O51" s="357" t="s">
        <v>4308</v>
      </c>
      <c r="P51" s="429"/>
    </row>
    <row r="52" spans="1:16" s="386" customFormat="1" ht="32.25" customHeight="1" x14ac:dyDescent="0.25">
      <c r="B52" s="419" t="s">
        <v>404</v>
      </c>
      <c r="C52" s="1461" t="s">
        <v>101</v>
      </c>
      <c r="D52" s="1428"/>
      <c r="E52" s="1436"/>
      <c r="F52" s="14" t="s">
        <v>70</v>
      </c>
      <c r="G52" s="1631">
        <v>0</v>
      </c>
      <c r="H52" s="1436"/>
      <c r="I52" s="1632">
        <v>0</v>
      </c>
      <c r="J52" s="1436"/>
      <c r="K52" s="1633">
        <v>0</v>
      </c>
      <c r="L52" s="1436"/>
      <c r="M52" s="448" t="s">
        <v>110</v>
      </c>
      <c r="N52" s="462"/>
      <c r="O52" s="357" t="s">
        <v>302</v>
      </c>
      <c r="P52" s="429"/>
    </row>
    <row r="53" spans="1:16" s="386" customFormat="1" ht="32.25" customHeight="1" x14ac:dyDescent="0.25">
      <c r="B53" s="419" t="s">
        <v>406</v>
      </c>
      <c r="C53" s="1461" t="s">
        <v>484</v>
      </c>
      <c r="D53" s="1428"/>
      <c r="E53" s="1436"/>
      <c r="F53" s="14" t="s">
        <v>70</v>
      </c>
      <c r="G53" s="1631">
        <v>0</v>
      </c>
      <c r="H53" s="1436"/>
      <c r="I53" s="1632">
        <v>0</v>
      </c>
      <c r="J53" s="1436"/>
      <c r="K53" s="1633">
        <v>0</v>
      </c>
      <c r="L53" s="1436"/>
      <c r="M53" s="448" t="s">
        <v>110</v>
      </c>
      <c r="N53" s="600"/>
      <c r="O53" s="383" t="s">
        <v>1240</v>
      </c>
      <c r="P53" s="383"/>
    </row>
    <row r="54" spans="1:16" s="386" customFormat="1" ht="32.25" customHeight="1" x14ac:dyDescent="0.25">
      <c r="B54" s="419" t="s">
        <v>409</v>
      </c>
      <c r="C54" s="1461" t="s">
        <v>302</v>
      </c>
      <c r="D54" s="1428"/>
      <c r="E54" s="1436"/>
      <c r="F54" s="14" t="s">
        <v>70</v>
      </c>
      <c r="G54" s="1631">
        <v>0</v>
      </c>
      <c r="H54" s="1436"/>
      <c r="I54" s="1632">
        <v>0</v>
      </c>
      <c r="J54" s="1436"/>
      <c r="K54" s="1633">
        <v>0</v>
      </c>
      <c r="L54" s="1436"/>
      <c r="M54" s="448" t="s">
        <v>110</v>
      </c>
      <c r="N54" s="462"/>
      <c r="O54" s="383" t="s">
        <v>1240</v>
      </c>
      <c r="P54" s="383"/>
    </row>
    <row r="55" spans="1:16" ht="46.5" customHeight="1" thickBot="1" x14ac:dyDescent="0.3">
      <c r="B55" s="421" t="s">
        <v>411</v>
      </c>
      <c r="C55" s="1459" t="s">
        <v>485</v>
      </c>
      <c r="D55" s="1448"/>
      <c r="E55" s="1445"/>
      <c r="F55" s="464"/>
      <c r="G55" s="1626">
        <v>688808</v>
      </c>
      <c r="H55" s="1425"/>
      <c r="I55" s="1627"/>
      <c r="J55" s="1425"/>
      <c r="K55" s="1628">
        <v>212730</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0</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688808</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1.3146119096195721</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609">
        <v>1.4379672565534209</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92</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t="s">
        <v>1240</v>
      </c>
      <c r="P64" s="1565"/>
    </row>
    <row r="65" spans="2:16" ht="21" customHeight="1" x14ac:dyDescent="0.25">
      <c r="B65" s="419" t="s">
        <v>395</v>
      </c>
      <c r="C65" s="1620" t="s">
        <v>503</v>
      </c>
      <c r="D65" s="1428"/>
      <c r="E65" s="1428"/>
      <c r="F65" s="1428"/>
      <c r="G65" s="1428"/>
      <c r="H65" s="1428"/>
      <c r="I65" s="1428"/>
      <c r="J65" s="12" t="s">
        <v>86</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86</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86</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86</v>
      </c>
      <c r="K68" s="1490"/>
      <c r="L68" s="1478"/>
      <c r="M68" s="1496"/>
      <c r="N68" s="1454"/>
      <c r="O68" s="1475"/>
      <c r="P68" s="1475"/>
    </row>
    <row r="69" spans="2:16" ht="21" customHeight="1" x14ac:dyDescent="0.25">
      <c r="B69" s="419" t="s">
        <v>409</v>
      </c>
      <c r="C69" s="1618" t="s">
        <v>506</v>
      </c>
      <c r="D69" s="1428"/>
      <c r="E69" s="1428"/>
      <c r="F69" s="1428"/>
      <c r="G69" s="1474" t="s">
        <v>93</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86</v>
      </c>
      <c r="G71" s="1445"/>
      <c r="H71" s="1619" t="s">
        <v>446</v>
      </c>
      <c r="I71" s="1480"/>
      <c r="J71" s="1448"/>
      <c r="K71" s="1448"/>
      <c r="L71" s="1448"/>
      <c r="M71" s="1448"/>
      <c r="N71" s="1466"/>
      <c r="O71" s="1565" t="s">
        <v>1240</v>
      </c>
      <c r="P71" s="1565"/>
    </row>
    <row r="72" spans="2:16" ht="20.25" customHeight="1" x14ac:dyDescent="0.25">
      <c r="B72" s="421" t="s">
        <v>509</v>
      </c>
      <c r="C72" s="1618" t="s">
        <v>510</v>
      </c>
      <c r="D72" s="1428"/>
      <c r="E72" s="1428"/>
      <c r="F72" s="1499" t="s">
        <v>86</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86</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86</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86</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86</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86</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3565</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58</v>
      </c>
      <c r="I82" s="1608" t="s">
        <v>446</v>
      </c>
      <c r="J82" s="1428"/>
      <c r="K82" s="1609"/>
      <c r="L82" s="1428"/>
      <c r="M82" s="1428"/>
      <c r="N82" s="1436"/>
      <c r="O82" s="1500" t="s">
        <v>1240</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3565</v>
      </c>
      <c r="G84" s="1428"/>
      <c r="H84" s="1436"/>
      <c r="I84" s="1607" t="s">
        <v>3565</v>
      </c>
      <c r="J84" s="1428"/>
      <c r="K84" s="1436"/>
      <c r="L84" s="1607" t="s">
        <v>3565</v>
      </c>
      <c r="M84" s="1428"/>
      <c r="N84" s="1436"/>
      <c r="O84" s="1475"/>
      <c r="P84" s="1475"/>
    </row>
    <row r="85" spans="2:16" ht="21" customHeight="1" x14ac:dyDescent="0.25">
      <c r="B85" s="1453"/>
      <c r="C85" s="1496"/>
      <c r="D85" s="1496"/>
      <c r="E85" s="1450"/>
      <c r="F85" s="1607" t="s">
        <v>3565</v>
      </c>
      <c r="G85" s="1428"/>
      <c r="H85" s="1436"/>
      <c r="I85" s="1607" t="s">
        <v>3565</v>
      </c>
      <c r="J85" s="1428"/>
      <c r="K85" s="1436"/>
      <c r="L85" s="1607" t="s">
        <v>3565</v>
      </c>
      <c r="M85" s="1428"/>
      <c r="N85" s="1436"/>
      <c r="O85" s="1475"/>
      <c r="P85" s="1475"/>
    </row>
    <row r="86" spans="2:16" ht="21" customHeight="1" x14ac:dyDescent="0.25">
      <c r="B86" s="1453"/>
      <c r="C86" s="1496"/>
      <c r="D86" s="1496"/>
      <c r="E86" s="1450"/>
      <c r="F86" s="1607" t="s">
        <v>3565</v>
      </c>
      <c r="G86" s="1428"/>
      <c r="H86" s="1436"/>
      <c r="I86" s="1607" t="s">
        <v>3565</v>
      </c>
      <c r="J86" s="1428"/>
      <c r="K86" s="1436"/>
      <c r="L86" s="1607" t="s">
        <v>3565</v>
      </c>
      <c r="M86" s="1428"/>
      <c r="N86" s="1436"/>
      <c r="O86" s="1475"/>
      <c r="P86" s="1475"/>
    </row>
    <row r="87" spans="2:16" ht="21.75" customHeight="1" thickBot="1" x14ac:dyDescent="0.3">
      <c r="B87" s="1611"/>
      <c r="C87" s="1468"/>
      <c r="D87" s="1468"/>
      <c r="E87" s="1612"/>
      <c r="F87" s="1607" t="s">
        <v>3565</v>
      </c>
      <c r="G87" s="1428"/>
      <c r="H87" s="1436"/>
      <c r="I87" s="1607" t="s">
        <v>3565</v>
      </c>
      <c r="J87" s="1428"/>
      <c r="K87" s="1436"/>
      <c r="L87" s="1607" t="s">
        <v>3565</v>
      </c>
      <c r="M87" s="1428"/>
      <c r="N87" s="1436"/>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t="s">
        <v>4186</v>
      </c>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58</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58</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58</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58</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58</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58</v>
      </c>
      <c r="N97" s="1436"/>
      <c r="O97" s="1475"/>
      <c r="P97" s="1475"/>
    </row>
    <row r="98" spans="2:16" ht="24" customHeight="1" x14ac:dyDescent="0.25">
      <c r="B98" s="612" t="s">
        <v>414</v>
      </c>
      <c r="C98" s="1595" t="s">
        <v>122</v>
      </c>
      <c r="D98" s="1428"/>
      <c r="E98" s="1428"/>
      <c r="F98" s="1436"/>
      <c r="G98" s="1528" t="s">
        <v>58</v>
      </c>
      <c r="H98" s="1436"/>
      <c r="I98" s="1528" t="s">
        <v>58</v>
      </c>
      <c r="J98" s="1436"/>
      <c r="K98" s="1528" t="s">
        <v>58</v>
      </c>
      <c r="L98" s="1436"/>
      <c r="M98" s="1528" t="s">
        <v>58</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58</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55</v>
      </c>
      <c r="L100" s="1436"/>
      <c r="M100" s="1528" t="s">
        <v>58</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55</v>
      </c>
      <c r="J102" s="1436"/>
      <c r="K102" s="1528" t="s">
        <v>55</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58</v>
      </c>
      <c r="H104" s="1436"/>
      <c r="I104" s="1528" t="s">
        <v>58</v>
      </c>
      <c r="J104" s="1436"/>
      <c r="K104" s="1528" t="s">
        <v>58</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222</v>
      </c>
      <c r="F106" s="1436"/>
      <c r="G106" s="1528" t="s">
        <v>58</v>
      </c>
      <c r="H106" s="1436"/>
      <c r="I106" s="1528" t="s">
        <v>58</v>
      </c>
      <c r="J106" s="1436"/>
      <c r="K106" s="1528" t="s">
        <v>58</v>
      </c>
      <c r="L106" s="1436"/>
      <c r="M106" s="1528" t="s">
        <v>58</v>
      </c>
      <c r="N106" s="1436"/>
      <c r="O106" s="1475"/>
      <c r="P106" s="1475"/>
    </row>
    <row r="107" spans="2:16" ht="25.5" customHeight="1" x14ac:dyDescent="0.25">
      <c r="B107" s="486" t="s">
        <v>509</v>
      </c>
      <c r="C107" s="1594" t="s">
        <v>550</v>
      </c>
      <c r="D107" s="1428"/>
      <c r="E107" s="1528" t="s">
        <v>222</v>
      </c>
      <c r="F107" s="1436"/>
      <c r="G107" s="1528" t="s">
        <v>58</v>
      </c>
      <c r="H107" s="1436"/>
      <c r="I107" s="1528" t="s">
        <v>58</v>
      </c>
      <c r="J107" s="1436"/>
      <c r="K107" s="1528" t="s">
        <v>58</v>
      </c>
      <c r="L107" s="1436"/>
      <c r="M107" s="1528" t="s">
        <v>58</v>
      </c>
      <c r="N107" s="1436"/>
      <c r="O107" s="1475"/>
      <c r="P107" s="1475"/>
    </row>
    <row r="108" spans="2:16" ht="25.5" customHeight="1" x14ac:dyDescent="0.25">
      <c r="B108" s="486" t="s">
        <v>511</v>
      </c>
      <c r="C108" s="1594" t="s">
        <v>550</v>
      </c>
      <c r="D108" s="1428"/>
      <c r="E108" s="1528" t="s">
        <v>222</v>
      </c>
      <c r="F108" s="1436"/>
      <c r="G108" s="1528" t="s">
        <v>58</v>
      </c>
      <c r="H108" s="1436"/>
      <c r="I108" s="1528" t="s">
        <v>58</v>
      </c>
      <c r="J108" s="1436"/>
      <c r="K108" s="1528" t="s">
        <v>58</v>
      </c>
      <c r="L108" s="1436"/>
      <c r="M108" s="1528" t="s">
        <v>58</v>
      </c>
      <c r="N108" s="1436"/>
      <c r="O108" s="1475"/>
      <c r="P108" s="1475"/>
    </row>
    <row r="109" spans="2:16" ht="60.7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124.5" customHeight="1" x14ac:dyDescent="0.25">
      <c r="B111" s="76" t="s">
        <v>553</v>
      </c>
      <c r="C111" s="1591" t="s">
        <v>554</v>
      </c>
      <c r="D111" s="1439"/>
      <c r="E111" s="1439"/>
      <c r="F111" s="1439"/>
      <c r="G111" s="424" t="s">
        <v>55</v>
      </c>
      <c r="H111" s="1592" t="s">
        <v>555</v>
      </c>
      <c r="I111" s="1559"/>
      <c r="J111" s="2032" t="s">
        <v>4309</v>
      </c>
      <c r="K111" s="1439"/>
      <c r="L111" s="1439"/>
      <c r="M111" s="1439"/>
      <c r="N111" s="1440"/>
      <c r="O111" s="389" t="s">
        <v>1744</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4310</v>
      </c>
      <c r="I113" s="1428"/>
      <c r="J113" s="1428"/>
      <c r="K113" s="1514" t="s">
        <v>446</v>
      </c>
      <c r="L113" s="1586" t="s">
        <v>4311</v>
      </c>
      <c r="M113" s="1448"/>
      <c r="N113" s="1466"/>
      <c r="O113" s="1587"/>
      <c r="P113" s="1587"/>
    </row>
    <row r="114" spans="2:16" ht="19.5" customHeight="1" x14ac:dyDescent="0.25">
      <c r="B114" s="419" t="s">
        <v>402</v>
      </c>
      <c r="C114" s="1584" t="s">
        <v>559</v>
      </c>
      <c r="D114" s="1428"/>
      <c r="E114" s="1428"/>
      <c r="F114" s="1428"/>
      <c r="G114" s="1428"/>
      <c r="H114" s="1492" t="s">
        <v>4312</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70</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992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70</v>
      </c>
      <c r="I117" s="1428"/>
      <c r="J117" s="1428"/>
      <c r="K117" s="1490"/>
      <c r="L117" s="1478"/>
      <c r="M117" s="1496"/>
      <c r="N117" s="1454"/>
      <c r="O117" s="1565" t="s">
        <v>1240</v>
      </c>
      <c r="P117" s="1565"/>
    </row>
    <row r="118" spans="2:16" ht="45" customHeight="1" x14ac:dyDescent="0.25">
      <c r="B118" s="497" t="s">
        <v>395</v>
      </c>
      <c r="C118" s="1488" t="s">
        <v>565</v>
      </c>
      <c r="D118" s="1428"/>
      <c r="E118" s="1428"/>
      <c r="F118" s="1428"/>
      <c r="G118" s="1436"/>
      <c r="H118" s="1492" t="s">
        <v>3565</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70</v>
      </c>
      <c r="I119" s="1428"/>
      <c r="J119" s="1428"/>
      <c r="K119" s="1490"/>
      <c r="L119" s="1478"/>
      <c r="M119" s="1496"/>
      <c r="N119" s="1454"/>
      <c r="O119" s="1500" t="s">
        <v>1240</v>
      </c>
      <c r="P119" s="1500"/>
    </row>
    <row r="120" spans="2:16" ht="51" customHeight="1" thickBot="1" x14ac:dyDescent="0.3">
      <c r="B120" s="414" t="s">
        <v>395</v>
      </c>
      <c r="C120" s="1588" t="s">
        <v>565</v>
      </c>
      <c r="D120" s="1448"/>
      <c r="E120" s="1448"/>
      <c r="F120" s="1448"/>
      <c r="G120" s="1445"/>
      <c r="H120" s="1492" t="s">
        <v>3565</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row>
    <row r="123" spans="2:16" ht="83.25" customHeight="1" x14ac:dyDescent="0.25">
      <c r="B123" s="497" t="s">
        <v>557</v>
      </c>
      <c r="C123" s="1545" t="s">
        <v>573</v>
      </c>
      <c r="D123" s="1428"/>
      <c r="E123" s="1428"/>
      <c r="F123" s="1436"/>
      <c r="G123" s="1528" t="s">
        <v>1277</v>
      </c>
      <c r="H123" s="1428"/>
      <c r="I123" s="1436"/>
      <c r="J123" s="1528" t="s">
        <v>1277</v>
      </c>
      <c r="K123" s="1428"/>
      <c r="L123" s="1436"/>
      <c r="M123" s="1563"/>
      <c r="N123" s="1429"/>
      <c r="O123" s="1454"/>
      <c r="P123" s="1475"/>
    </row>
    <row r="124" spans="2:16" ht="42" customHeight="1" x14ac:dyDescent="0.25">
      <c r="B124" s="497" t="s">
        <v>402</v>
      </c>
      <c r="C124" s="1545" t="s">
        <v>574</v>
      </c>
      <c r="D124" s="1428"/>
      <c r="E124" s="1428"/>
      <c r="F124" s="1436"/>
      <c r="G124" s="1528" t="s">
        <v>1277</v>
      </c>
      <c r="H124" s="1428"/>
      <c r="I124" s="1436"/>
      <c r="J124" s="1528" t="s">
        <v>1277</v>
      </c>
      <c r="K124" s="1428"/>
      <c r="L124" s="1436"/>
      <c r="M124" s="1563"/>
      <c r="N124" s="1429"/>
      <c r="O124" s="1454"/>
      <c r="P124" s="1475"/>
    </row>
    <row r="125" spans="2:16" ht="31.5" customHeight="1" x14ac:dyDescent="0.25">
      <c r="B125" s="497" t="s">
        <v>404</v>
      </c>
      <c r="C125" s="2" t="s">
        <v>419</v>
      </c>
      <c r="D125" s="1545" t="s">
        <v>575</v>
      </c>
      <c r="E125" s="1428"/>
      <c r="F125" s="1436"/>
      <c r="G125" s="1528" t="s">
        <v>155</v>
      </c>
      <c r="H125" s="1428"/>
      <c r="I125" s="1436"/>
      <c r="J125" s="1528" t="s">
        <v>155</v>
      </c>
      <c r="K125" s="1428"/>
      <c r="L125" s="1436"/>
      <c r="M125" s="1563"/>
      <c r="N125" s="1429"/>
      <c r="O125" s="1454"/>
      <c r="P125" s="1475"/>
    </row>
    <row r="126" spans="2:16" ht="32.25" customHeight="1" x14ac:dyDescent="0.25">
      <c r="B126" s="497"/>
      <c r="C126" s="613" t="s">
        <v>509</v>
      </c>
      <c r="D126" s="1545" t="s">
        <v>576</v>
      </c>
      <c r="E126" s="1428"/>
      <c r="F126" s="1436"/>
      <c r="G126" s="1528" t="s">
        <v>155</v>
      </c>
      <c r="H126" s="1428"/>
      <c r="I126" s="1436"/>
      <c r="J126" s="1528" t="s">
        <v>155</v>
      </c>
      <c r="K126" s="1428"/>
      <c r="L126" s="1436"/>
      <c r="M126" s="614"/>
      <c r="N126" s="491"/>
      <c r="O126" s="1454"/>
      <c r="P126" s="1475"/>
    </row>
    <row r="127" spans="2:16" ht="41.25" customHeight="1" x14ac:dyDescent="0.25">
      <c r="B127" s="497" t="s">
        <v>406</v>
      </c>
      <c r="C127" s="1545" t="s">
        <v>577</v>
      </c>
      <c r="D127" s="1428"/>
      <c r="E127" s="1428"/>
      <c r="F127" s="1436"/>
      <c r="G127" s="1528" t="s">
        <v>3552</v>
      </c>
      <c r="H127" s="1428"/>
      <c r="I127" s="1436"/>
      <c r="J127" s="1528" t="s">
        <v>3552</v>
      </c>
      <c r="K127" s="1428"/>
      <c r="L127" s="1436"/>
      <c r="M127" s="1563"/>
      <c r="N127" s="1429"/>
      <c r="O127" s="1454"/>
      <c r="P127" s="1475"/>
    </row>
    <row r="128" spans="2:16" ht="29.25" customHeight="1" x14ac:dyDescent="0.25">
      <c r="B128" s="497" t="s">
        <v>409</v>
      </c>
      <c r="C128" s="1545" t="s">
        <v>578</v>
      </c>
      <c r="D128" s="1428"/>
      <c r="E128" s="1428"/>
      <c r="F128" s="1436"/>
      <c r="G128" s="1528" t="s">
        <v>3552</v>
      </c>
      <c r="H128" s="1428"/>
      <c r="I128" s="1436"/>
      <c r="J128" s="1528" t="s">
        <v>3552</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1277</v>
      </c>
      <c r="K129" s="1428"/>
      <c r="L129" s="1436"/>
      <c r="M129" s="1563"/>
      <c r="N129" s="1429"/>
      <c r="O129" s="1454"/>
      <c r="P129" s="1475"/>
    </row>
    <row r="130" spans="1:16" ht="28.5" customHeight="1" x14ac:dyDescent="0.25">
      <c r="B130" s="497" t="s">
        <v>414</v>
      </c>
      <c r="C130" s="1545" t="s">
        <v>122</v>
      </c>
      <c r="D130" s="1428"/>
      <c r="E130" s="1428"/>
      <c r="F130" s="1436"/>
      <c r="G130" s="1528" t="s">
        <v>86</v>
      </c>
      <c r="H130" s="1428"/>
      <c r="I130" s="1436"/>
      <c r="J130" s="1528" t="s">
        <v>86</v>
      </c>
      <c r="K130" s="1428"/>
      <c r="L130" s="1436"/>
      <c r="M130" s="1563"/>
      <c r="N130" s="1429"/>
      <c r="O130" s="1454"/>
      <c r="P130" s="1475"/>
    </row>
    <row r="131" spans="1:16" ht="28.5" customHeight="1" x14ac:dyDescent="0.25">
      <c r="B131" s="497" t="s">
        <v>417</v>
      </c>
      <c r="C131" s="1545" t="s">
        <v>579</v>
      </c>
      <c r="D131" s="1428"/>
      <c r="E131" s="1428"/>
      <c r="F131" s="1436"/>
      <c r="G131" s="1528" t="s">
        <v>1277</v>
      </c>
      <c r="H131" s="1428"/>
      <c r="I131" s="1436"/>
      <c r="J131" s="1528" t="s">
        <v>1277</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70</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86</v>
      </c>
      <c r="H136" s="1428"/>
      <c r="I136" s="1436"/>
      <c r="J136" s="1528" t="s">
        <v>86</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t="s">
        <v>86</v>
      </c>
      <c r="I137" s="1425"/>
      <c r="J137" s="1576" t="s">
        <v>86</v>
      </c>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3266</v>
      </c>
      <c r="P139" s="1573"/>
    </row>
    <row r="140" spans="1:16" ht="19.5" customHeight="1" x14ac:dyDescent="0.25">
      <c r="A140" s="360"/>
      <c r="B140" s="496" t="s">
        <v>395</v>
      </c>
      <c r="C140" s="1461" t="s">
        <v>188</v>
      </c>
      <c r="D140" s="1428"/>
      <c r="E140" s="1436"/>
      <c r="F140" s="14" t="s">
        <v>58</v>
      </c>
      <c r="G140" s="1566" t="s">
        <v>3565</v>
      </c>
      <c r="H140" s="1428"/>
      <c r="I140" s="1428"/>
      <c r="J140" s="1428"/>
      <c r="K140" s="1436"/>
      <c r="L140" s="1567" t="s">
        <v>86</v>
      </c>
      <c r="M140" s="1428"/>
      <c r="N140" s="1429"/>
      <c r="O140" s="1475"/>
      <c r="P140" s="1475"/>
    </row>
    <row r="141" spans="1:16" ht="48.95" customHeight="1" x14ac:dyDescent="0.25">
      <c r="A141" s="360"/>
      <c r="B141" s="496" t="s">
        <v>402</v>
      </c>
      <c r="C141" s="1461" t="s">
        <v>189</v>
      </c>
      <c r="D141" s="1428"/>
      <c r="E141" s="1436"/>
      <c r="F141" s="14" t="s">
        <v>55</v>
      </c>
      <c r="G141" s="1566" t="s">
        <v>4313</v>
      </c>
      <c r="H141" s="1428"/>
      <c r="I141" s="1428"/>
      <c r="J141" s="1428"/>
      <c r="K141" s="1436"/>
      <c r="L141" s="1567" t="s">
        <v>58</v>
      </c>
      <c r="M141" s="1428"/>
      <c r="N141" s="1429"/>
      <c r="O141" s="1475"/>
      <c r="P141" s="1475"/>
    </row>
    <row r="142" spans="1:16" ht="19.5" customHeight="1" x14ac:dyDescent="0.25">
      <c r="A142" s="360"/>
      <c r="B142" s="496" t="s">
        <v>404</v>
      </c>
      <c r="C142" s="1461" t="s">
        <v>190</v>
      </c>
      <c r="D142" s="1428"/>
      <c r="E142" s="1436"/>
      <c r="F142" s="14" t="s">
        <v>58</v>
      </c>
      <c r="G142" s="1566" t="s">
        <v>3565</v>
      </c>
      <c r="H142" s="1428"/>
      <c r="I142" s="1428"/>
      <c r="J142" s="1428"/>
      <c r="K142" s="1436"/>
      <c r="L142" s="1567" t="s">
        <v>86</v>
      </c>
      <c r="M142" s="1428"/>
      <c r="N142" s="1429"/>
      <c r="O142" s="1475"/>
      <c r="P142" s="1475"/>
    </row>
    <row r="143" spans="1:16" ht="36.6" customHeight="1" x14ac:dyDescent="0.25">
      <c r="A143" s="360"/>
      <c r="B143" s="496" t="s">
        <v>406</v>
      </c>
      <c r="C143" s="1461" t="s">
        <v>191</v>
      </c>
      <c r="D143" s="1428"/>
      <c r="E143" s="1436"/>
      <c r="F143" s="14" t="s">
        <v>55</v>
      </c>
      <c r="G143" s="1566" t="s">
        <v>4314</v>
      </c>
      <c r="H143" s="1428"/>
      <c r="I143" s="1428"/>
      <c r="J143" s="1428"/>
      <c r="K143" s="1436"/>
      <c r="L143" s="1567" t="s">
        <v>58</v>
      </c>
      <c r="M143" s="1428"/>
      <c r="N143" s="1429"/>
      <c r="O143" s="1475"/>
      <c r="P143" s="1475"/>
    </row>
    <row r="144" spans="1:16" ht="34.35" customHeight="1" x14ac:dyDescent="0.25">
      <c r="A144" s="360"/>
      <c r="B144" s="497" t="s">
        <v>409</v>
      </c>
      <c r="C144" s="1461" t="s">
        <v>192</v>
      </c>
      <c r="D144" s="1428"/>
      <c r="E144" s="1436"/>
      <c r="F144" s="617" t="s">
        <v>55</v>
      </c>
      <c r="G144" s="1566" t="s">
        <v>4314</v>
      </c>
      <c r="H144" s="1428"/>
      <c r="I144" s="1428"/>
      <c r="J144" s="1428"/>
      <c r="K144" s="1436"/>
      <c r="L144" s="1567" t="s">
        <v>58</v>
      </c>
      <c r="M144" s="1428"/>
      <c r="N144" s="1429"/>
      <c r="O144" s="1475"/>
      <c r="P144" s="1475"/>
    </row>
    <row r="145" spans="1:16" ht="33" customHeight="1" x14ac:dyDescent="0.25">
      <c r="A145" s="360"/>
      <c r="B145" s="498" t="s">
        <v>411</v>
      </c>
      <c r="C145" s="1461" t="s">
        <v>193</v>
      </c>
      <c r="D145" s="1428"/>
      <c r="E145" s="1436"/>
      <c r="F145" s="617" t="s">
        <v>55</v>
      </c>
      <c r="G145" s="1566" t="s">
        <v>4314</v>
      </c>
      <c r="H145" s="1428"/>
      <c r="I145" s="1428"/>
      <c r="J145" s="1428"/>
      <c r="K145" s="1436"/>
      <c r="L145" s="1567" t="s">
        <v>58</v>
      </c>
      <c r="M145" s="1428"/>
      <c r="N145" s="1429"/>
      <c r="O145" s="1475"/>
      <c r="P145" s="1475"/>
    </row>
    <row r="146" spans="1:16" ht="33" customHeight="1" x14ac:dyDescent="0.25">
      <c r="A146" s="360"/>
      <c r="B146" s="498" t="s">
        <v>414</v>
      </c>
      <c r="C146" s="1461" t="s">
        <v>194</v>
      </c>
      <c r="D146" s="1428"/>
      <c r="E146" s="1436"/>
      <c r="F146" s="617" t="s">
        <v>55</v>
      </c>
      <c r="G146" s="1566" t="s">
        <v>4314</v>
      </c>
      <c r="H146" s="1428"/>
      <c r="I146" s="1428"/>
      <c r="J146" s="1428"/>
      <c r="K146" s="1436"/>
      <c r="L146" s="1567" t="s">
        <v>58</v>
      </c>
      <c r="M146" s="1428"/>
      <c r="N146" s="1429"/>
      <c r="O146" s="1475"/>
      <c r="P146" s="1475"/>
    </row>
    <row r="147" spans="1:16" ht="33" customHeight="1" x14ac:dyDescent="0.25">
      <c r="A147" s="360"/>
      <c r="B147" s="498" t="s">
        <v>417</v>
      </c>
      <c r="C147" s="1461" t="s">
        <v>195</v>
      </c>
      <c r="D147" s="1428"/>
      <c r="E147" s="1436"/>
      <c r="F147" s="617" t="s">
        <v>55</v>
      </c>
      <c r="G147" s="1566" t="s">
        <v>4314</v>
      </c>
      <c r="H147" s="1428"/>
      <c r="I147" s="1428"/>
      <c r="J147" s="1428"/>
      <c r="K147" s="1436"/>
      <c r="L147" s="1567" t="s">
        <v>58</v>
      </c>
      <c r="M147" s="1428"/>
      <c r="N147" s="1429"/>
      <c r="O147" s="1475"/>
      <c r="P147" s="1475"/>
    </row>
    <row r="148" spans="1:16" ht="33" customHeight="1" x14ac:dyDescent="0.25">
      <c r="A148" s="360"/>
      <c r="B148" s="498" t="s">
        <v>419</v>
      </c>
      <c r="C148" s="1461" t="s">
        <v>196</v>
      </c>
      <c r="D148" s="1428"/>
      <c r="E148" s="1436"/>
      <c r="F148" s="617" t="s">
        <v>55</v>
      </c>
      <c r="G148" s="1566" t="s">
        <v>4314</v>
      </c>
      <c r="H148" s="1428"/>
      <c r="I148" s="1428"/>
      <c r="J148" s="1428"/>
      <c r="K148" s="1436"/>
      <c r="L148" s="1567" t="s">
        <v>58</v>
      </c>
      <c r="M148" s="1428"/>
      <c r="N148" s="1429"/>
      <c r="O148" s="1475"/>
      <c r="P148" s="1475"/>
    </row>
    <row r="149" spans="1:16" ht="34.35" customHeight="1" x14ac:dyDescent="0.25">
      <c r="A149" s="360"/>
      <c r="B149" s="498" t="s">
        <v>540</v>
      </c>
      <c r="C149" s="1461" t="s">
        <v>197</v>
      </c>
      <c r="D149" s="1428"/>
      <c r="E149" s="1436"/>
      <c r="F149" s="617" t="s">
        <v>55</v>
      </c>
      <c r="G149" s="1566" t="s">
        <v>4314</v>
      </c>
      <c r="H149" s="1428"/>
      <c r="I149" s="1428"/>
      <c r="J149" s="1428"/>
      <c r="K149" s="1436"/>
      <c r="L149" s="1567" t="s">
        <v>58</v>
      </c>
      <c r="M149" s="1428"/>
      <c r="N149" s="1429"/>
      <c r="O149" s="1475"/>
      <c r="P149" s="1475"/>
    </row>
    <row r="150" spans="1:16" ht="19.5" customHeight="1" x14ac:dyDescent="0.25">
      <c r="A150" s="360"/>
      <c r="B150" s="497" t="s">
        <v>542</v>
      </c>
      <c r="C150" s="1461" t="s">
        <v>198</v>
      </c>
      <c r="D150" s="1428"/>
      <c r="E150" s="1436"/>
      <c r="F150" s="617" t="s">
        <v>70</v>
      </c>
      <c r="G150" s="1566" t="s">
        <v>3565</v>
      </c>
      <c r="H150" s="1428"/>
      <c r="I150" s="1428"/>
      <c r="J150" s="1428"/>
      <c r="K150" s="1436"/>
      <c r="L150" s="1567" t="s">
        <v>86</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1753</v>
      </c>
      <c r="P151" s="1565"/>
    </row>
    <row r="152" spans="1:16" ht="18.75" customHeight="1" x14ac:dyDescent="0.25">
      <c r="A152" s="360"/>
      <c r="B152" s="496" t="s">
        <v>395</v>
      </c>
      <c r="C152" s="1461" t="s">
        <v>188</v>
      </c>
      <c r="D152" s="1428"/>
      <c r="E152" s="1436"/>
      <c r="F152" s="1" t="s">
        <v>58</v>
      </c>
      <c r="G152" s="1557" t="s">
        <v>3565</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58</v>
      </c>
      <c r="G153" s="1557" t="s">
        <v>3565</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58</v>
      </c>
      <c r="G154" s="1557" t="s">
        <v>3565</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58</v>
      </c>
      <c r="G155" s="1557" t="s">
        <v>3565</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58</v>
      </c>
      <c r="G156" s="1557" t="s">
        <v>3565</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58</v>
      </c>
      <c r="G157" s="1557" t="s">
        <v>3565</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58</v>
      </c>
      <c r="G158" s="1557" t="s">
        <v>3565</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58</v>
      </c>
      <c r="G159" s="1557" t="s">
        <v>3565</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58</v>
      </c>
      <c r="G160" s="1557" t="s">
        <v>3565</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58</v>
      </c>
      <c r="G161" s="1557" t="s">
        <v>3565</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70</v>
      </c>
      <c r="G162" s="1557" t="s">
        <v>3565</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1278</v>
      </c>
      <c r="P163" s="1565"/>
    </row>
    <row r="164" spans="1:16" ht="20.25" customHeight="1" x14ac:dyDescent="0.25">
      <c r="A164" s="360"/>
      <c r="B164" s="499" t="s">
        <v>395</v>
      </c>
      <c r="C164" s="1461" t="s">
        <v>188</v>
      </c>
      <c r="D164" s="1428"/>
      <c r="E164" s="1436"/>
      <c r="F164" s="14" t="s">
        <v>58</v>
      </c>
      <c r="G164" s="1566" t="s">
        <v>3565</v>
      </c>
      <c r="H164" s="1428"/>
      <c r="I164" s="1428"/>
      <c r="J164" s="1428"/>
      <c r="K164" s="1436"/>
      <c r="L164" s="1567" t="s">
        <v>58</v>
      </c>
      <c r="M164" s="1428"/>
      <c r="N164" s="1429"/>
      <c r="O164" s="1475"/>
      <c r="P164" s="1475"/>
    </row>
    <row r="165" spans="1:16" ht="20.25" customHeight="1" x14ac:dyDescent="0.25">
      <c r="A165" s="360"/>
      <c r="B165" s="499" t="s">
        <v>402</v>
      </c>
      <c r="C165" s="1461" t="s">
        <v>189</v>
      </c>
      <c r="D165" s="1428"/>
      <c r="E165" s="1436"/>
      <c r="F165" s="14" t="s">
        <v>58</v>
      </c>
      <c r="G165" s="1566" t="s">
        <v>3565</v>
      </c>
      <c r="H165" s="1428"/>
      <c r="I165" s="1428"/>
      <c r="J165" s="1428"/>
      <c r="K165" s="1436"/>
      <c r="L165" s="1567" t="s">
        <v>58</v>
      </c>
      <c r="M165" s="1428"/>
      <c r="N165" s="1429"/>
      <c r="O165" s="1475"/>
      <c r="P165" s="1475"/>
    </row>
    <row r="166" spans="1:16" ht="20.25" customHeight="1" x14ac:dyDescent="0.25">
      <c r="A166" s="360"/>
      <c r="B166" s="499" t="s">
        <v>404</v>
      </c>
      <c r="C166" s="1461" t="s">
        <v>190</v>
      </c>
      <c r="D166" s="1428"/>
      <c r="E166" s="1436"/>
      <c r="F166" s="14" t="s">
        <v>58</v>
      </c>
      <c r="G166" s="1566" t="s">
        <v>3565</v>
      </c>
      <c r="H166" s="1428"/>
      <c r="I166" s="1428"/>
      <c r="J166" s="1428"/>
      <c r="K166" s="1436"/>
      <c r="L166" s="1567" t="s">
        <v>58</v>
      </c>
      <c r="M166" s="1428"/>
      <c r="N166" s="1429"/>
      <c r="O166" s="1475"/>
      <c r="P166" s="1475"/>
    </row>
    <row r="167" spans="1:16" ht="20.25" customHeight="1" x14ac:dyDescent="0.25">
      <c r="A167" s="360"/>
      <c r="B167" s="499" t="s">
        <v>406</v>
      </c>
      <c r="C167" s="1461" t="s">
        <v>191</v>
      </c>
      <c r="D167" s="1428"/>
      <c r="E167" s="1436"/>
      <c r="F167" s="14" t="s">
        <v>58</v>
      </c>
      <c r="G167" s="1566" t="s">
        <v>3565</v>
      </c>
      <c r="H167" s="1428"/>
      <c r="I167" s="1428"/>
      <c r="J167" s="1428"/>
      <c r="K167" s="1436"/>
      <c r="L167" s="1567" t="s">
        <v>58</v>
      </c>
      <c r="M167" s="1428"/>
      <c r="N167" s="1429"/>
      <c r="O167" s="1475"/>
      <c r="P167" s="1475"/>
    </row>
    <row r="168" spans="1:16" ht="20.25" customHeight="1" x14ac:dyDescent="0.25">
      <c r="A168" s="360"/>
      <c r="B168" s="499" t="s">
        <v>409</v>
      </c>
      <c r="C168" s="1461" t="s">
        <v>192</v>
      </c>
      <c r="D168" s="1428"/>
      <c r="E168" s="1436"/>
      <c r="F168" s="14" t="s">
        <v>58</v>
      </c>
      <c r="G168" s="1566" t="s">
        <v>3565</v>
      </c>
      <c r="H168" s="1428"/>
      <c r="I168" s="1428"/>
      <c r="J168" s="1428"/>
      <c r="K168" s="1436"/>
      <c r="L168" s="1567" t="s">
        <v>58</v>
      </c>
      <c r="M168" s="1428"/>
      <c r="N168" s="1429"/>
      <c r="O168" s="1475"/>
      <c r="P168" s="1475"/>
    </row>
    <row r="169" spans="1:16" ht="20.25" customHeight="1" x14ac:dyDescent="0.25">
      <c r="A169" s="360"/>
      <c r="B169" s="418" t="s">
        <v>411</v>
      </c>
      <c r="C169" s="1461" t="s">
        <v>193</v>
      </c>
      <c r="D169" s="1428"/>
      <c r="E169" s="1436"/>
      <c r="F169" s="14" t="s">
        <v>58</v>
      </c>
      <c r="G169" s="1566" t="s">
        <v>3565</v>
      </c>
      <c r="H169" s="1428"/>
      <c r="I169" s="1428"/>
      <c r="J169" s="1428"/>
      <c r="K169" s="1436"/>
      <c r="L169" s="1567" t="s">
        <v>58</v>
      </c>
      <c r="M169" s="1428"/>
      <c r="N169" s="1429"/>
      <c r="O169" s="1475"/>
      <c r="P169" s="1475"/>
    </row>
    <row r="170" spans="1:16" ht="20.25" customHeight="1" x14ac:dyDescent="0.25">
      <c r="A170" s="360"/>
      <c r="B170" s="418" t="s">
        <v>414</v>
      </c>
      <c r="C170" s="1461" t="s">
        <v>194</v>
      </c>
      <c r="D170" s="1428"/>
      <c r="E170" s="1436"/>
      <c r="F170" s="14" t="s">
        <v>58</v>
      </c>
      <c r="G170" s="1566" t="s">
        <v>3565</v>
      </c>
      <c r="H170" s="1428"/>
      <c r="I170" s="1428"/>
      <c r="J170" s="1428"/>
      <c r="K170" s="1436"/>
      <c r="L170" s="1567" t="s">
        <v>58</v>
      </c>
      <c r="M170" s="1428"/>
      <c r="N170" s="1429"/>
      <c r="O170" s="1475"/>
      <c r="P170" s="1475"/>
    </row>
    <row r="171" spans="1:16" ht="20.25" customHeight="1" x14ac:dyDescent="0.25">
      <c r="A171" s="360"/>
      <c r="B171" s="418" t="s">
        <v>417</v>
      </c>
      <c r="C171" s="1461" t="s">
        <v>195</v>
      </c>
      <c r="D171" s="1428"/>
      <c r="E171" s="1436"/>
      <c r="F171" s="14" t="s">
        <v>58</v>
      </c>
      <c r="G171" s="1566" t="s">
        <v>3565</v>
      </c>
      <c r="H171" s="1428"/>
      <c r="I171" s="1428"/>
      <c r="J171" s="1428"/>
      <c r="K171" s="1436"/>
      <c r="L171" s="1567" t="s">
        <v>58</v>
      </c>
      <c r="M171" s="1428"/>
      <c r="N171" s="1429"/>
      <c r="O171" s="1475"/>
      <c r="P171" s="1475"/>
    </row>
    <row r="172" spans="1:16" ht="20.25" customHeight="1" x14ac:dyDescent="0.25">
      <c r="A172" s="360"/>
      <c r="B172" s="418" t="s">
        <v>419</v>
      </c>
      <c r="C172" s="1461" t="s">
        <v>196</v>
      </c>
      <c r="D172" s="1428"/>
      <c r="E172" s="1436"/>
      <c r="F172" s="14" t="s">
        <v>58</v>
      </c>
      <c r="G172" s="1566" t="s">
        <v>3565</v>
      </c>
      <c r="H172" s="1428"/>
      <c r="I172" s="1428"/>
      <c r="J172" s="1428"/>
      <c r="K172" s="1436"/>
      <c r="L172" s="1567" t="s">
        <v>58</v>
      </c>
      <c r="M172" s="1428"/>
      <c r="N172" s="1429"/>
      <c r="O172" s="1475"/>
      <c r="P172" s="1475"/>
    </row>
    <row r="173" spans="1:16" ht="20.25" customHeight="1" x14ac:dyDescent="0.25">
      <c r="A173" s="360"/>
      <c r="B173" s="418" t="s">
        <v>540</v>
      </c>
      <c r="C173" s="1461" t="s">
        <v>197</v>
      </c>
      <c r="D173" s="1428"/>
      <c r="E173" s="1436"/>
      <c r="F173" s="14" t="s">
        <v>58</v>
      </c>
      <c r="G173" s="1566" t="s">
        <v>3565</v>
      </c>
      <c r="H173" s="1428"/>
      <c r="I173" s="1428"/>
      <c r="J173" s="1428"/>
      <c r="K173" s="1436"/>
      <c r="L173" s="1567" t="s">
        <v>58</v>
      </c>
      <c r="M173" s="1428"/>
      <c r="N173" s="1429"/>
      <c r="O173" s="1475"/>
      <c r="P173" s="1475"/>
    </row>
    <row r="174" spans="1:16" ht="20.25" customHeight="1" x14ac:dyDescent="0.25">
      <c r="A174" s="360"/>
      <c r="B174" s="419" t="s">
        <v>542</v>
      </c>
      <c r="C174" s="1461" t="s">
        <v>198</v>
      </c>
      <c r="D174" s="1428"/>
      <c r="E174" s="1436"/>
      <c r="F174" s="14" t="s">
        <v>70</v>
      </c>
      <c r="G174" s="1566" t="s">
        <v>3565</v>
      </c>
      <c r="H174" s="1428"/>
      <c r="I174" s="1428"/>
      <c r="J174" s="1428"/>
      <c r="K174" s="1436"/>
      <c r="L174" s="1567" t="s">
        <v>58</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1753</v>
      </c>
      <c r="P175" s="1500"/>
    </row>
    <row r="176" spans="1:16" ht="34.700000000000003" customHeight="1" x14ac:dyDescent="0.25">
      <c r="A176" s="360"/>
      <c r="B176" s="499" t="s">
        <v>395</v>
      </c>
      <c r="C176" s="1461" t="s">
        <v>188</v>
      </c>
      <c r="D176" s="1428"/>
      <c r="E176" s="1436"/>
      <c r="F176" s="1" t="s">
        <v>55</v>
      </c>
      <c r="G176" s="1557" t="s">
        <v>4315</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3565</v>
      </c>
      <c r="H177" s="1448"/>
      <c r="I177" s="1448"/>
      <c r="J177" s="1448"/>
      <c r="K177" s="1448"/>
      <c r="L177" s="1448"/>
      <c r="M177" s="1448"/>
      <c r="N177" s="1466"/>
      <c r="O177" s="1475"/>
      <c r="P177" s="1475"/>
    </row>
    <row r="178" spans="1:16" ht="33" customHeight="1" x14ac:dyDescent="0.25">
      <c r="A178" s="360"/>
      <c r="B178" s="499" t="s">
        <v>404</v>
      </c>
      <c r="C178" s="1461" t="s">
        <v>190</v>
      </c>
      <c r="D178" s="1428"/>
      <c r="E178" s="1436"/>
      <c r="F178" s="1" t="s">
        <v>55</v>
      </c>
      <c r="G178" s="1557" t="s">
        <v>4315</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3565</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3565</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3565</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3565</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3565</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3565</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3565</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1" t="s">
        <v>70</v>
      </c>
      <c r="G186" s="1557" t="s">
        <v>3565</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c r="M187" s="1495"/>
      <c r="N187" s="1452"/>
      <c r="O187" s="1470" t="s">
        <v>1240</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3565</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1240</v>
      </c>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28" t="s">
        <v>3565</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1240</v>
      </c>
      <c r="P199" s="1470"/>
    </row>
    <row r="200" spans="2:16" ht="38.25" customHeight="1" x14ac:dyDescent="0.25">
      <c r="B200" s="503"/>
      <c r="C200" s="1461" t="s">
        <v>611</v>
      </c>
      <c r="D200" s="1428"/>
      <c r="E200" s="1436"/>
      <c r="F200" s="1528" t="s">
        <v>3565</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t="s">
        <v>1240</v>
      </c>
      <c r="P201" s="1470"/>
    </row>
    <row r="202" spans="2:16" ht="27" customHeight="1" x14ac:dyDescent="0.25">
      <c r="B202" s="421" t="s">
        <v>395</v>
      </c>
      <c r="C202" s="1457" t="s">
        <v>614</v>
      </c>
      <c r="D202" s="1428"/>
      <c r="E202" s="1428"/>
      <c r="F202" s="1428"/>
      <c r="G202" s="1428"/>
      <c r="H202" s="1653" t="s">
        <v>3565</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1765</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t="s">
        <v>4316</v>
      </c>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58</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6"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t="s">
        <v>3565</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2017</v>
      </c>
      <c r="L218" s="1490"/>
      <c r="M218" s="1478"/>
      <c r="N218" s="1496"/>
      <c r="O218" s="1475"/>
      <c r="P218" s="1475"/>
    </row>
    <row r="219" spans="2:16" ht="23.25" customHeight="1" x14ac:dyDescent="0.25">
      <c r="B219" s="507" t="s">
        <v>631</v>
      </c>
      <c r="C219" s="1461" t="s">
        <v>632</v>
      </c>
      <c r="D219" s="1428"/>
      <c r="E219" s="1436"/>
      <c r="F219" s="1550" t="s">
        <v>4317</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3283</v>
      </c>
      <c r="P220" s="1470"/>
    </row>
    <row r="221" spans="2:16" ht="23.25" customHeight="1" x14ac:dyDescent="0.25">
      <c r="B221" s="504" t="s">
        <v>395</v>
      </c>
      <c r="C221" s="1540" t="s">
        <v>635</v>
      </c>
      <c r="D221" s="1428"/>
      <c r="E221" s="1436"/>
      <c r="F221" s="1474" t="s">
        <v>70</v>
      </c>
      <c r="G221" s="1436"/>
      <c r="H221" s="1541" t="s">
        <v>446</v>
      </c>
      <c r="I221" s="1536" t="s">
        <v>4318</v>
      </c>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31.7" customHeight="1" x14ac:dyDescent="0.25">
      <c r="B226" s="504" t="s">
        <v>411</v>
      </c>
      <c r="C226" s="1540" t="s">
        <v>640</v>
      </c>
      <c r="D226" s="1428"/>
      <c r="E226" s="1436"/>
      <c r="F226" s="1474" t="s">
        <v>4319</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234</v>
      </c>
      <c r="H227" s="508" t="s">
        <v>446</v>
      </c>
      <c r="I227" s="1536"/>
      <c r="J227" s="1428"/>
      <c r="K227" s="1428"/>
      <c r="L227" s="1428"/>
      <c r="M227" s="1428"/>
      <c r="N227" s="1429"/>
      <c r="O227" s="500" t="s">
        <v>4201</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3344</v>
      </c>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58</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58</v>
      </c>
      <c r="G236" s="1538" t="s">
        <v>446</v>
      </c>
      <c r="H236" s="1539"/>
      <c r="I236" s="1448"/>
      <c r="J236" s="1448"/>
      <c r="K236" s="1448"/>
      <c r="L236" s="1448"/>
      <c r="M236" s="1448"/>
      <c r="N236" s="1466"/>
      <c r="O236" s="1506" t="s">
        <v>1240</v>
      </c>
      <c r="P236" s="1500"/>
    </row>
    <row r="237" spans="1:16" ht="30" customHeight="1" x14ac:dyDescent="0.25">
      <c r="B237" s="504" t="s">
        <v>395</v>
      </c>
      <c r="C237" s="1461" t="s">
        <v>655</v>
      </c>
      <c r="D237" s="1428"/>
      <c r="E237" s="1436"/>
      <c r="F237" s="14" t="s">
        <v>86</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86</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86</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86</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58</v>
      </c>
      <c r="H242" s="515" t="s">
        <v>446</v>
      </c>
      <c r="I242" s="2410" t="s">
        <v>4320</v>
      </c>
      <c r="J242" s="1495"/>
      <c r="K242" s="1495"/>
      <c r="L242" s="1495"/>
      <c r="M242" s="1495"/>
      <c r="N242" s="1452"/>
      <c r="O242" s="1497" t="s">
        <v>1777</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252</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252</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252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252</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252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3348</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1240</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8.5" customHeight="1" x14ac:dyDescent="0.25">
      <c r="B254" s="498" t="s">
        <v>419</v>
      </c>
      <c r="C254" s="1519" t="s">
        <v>681</v>
      </c>
      <c r="D254" s="1428"/>
      <c r="E254" s="1428"/>
      <c r="F254" s="1428"/>
      <c r="G254" s="1436"/>
      <c r="H254" s="526" t="s">
        <v>93</v>
      </c>
      <c r="I254" s="527" t="s">
        <v>93</v>
      </c>
      <c r="J254" s="836" t="s">
        <v>93</v>
      </c>
      <c r="K254" s="526">
        <v>15</v>
      </c>
      <c r="L254" s="526">
        <v>109</v>
      </c>
      <c r="M254" s="624">
        <v>0.1376146788990826</v>
      </c>
      <c r="N254" s="1132" t="s">
        <v>4321</v>
      </c>
      <c r="O254" s="1471"/>
      <c r="P254" s="1475"/>
    </row>
    <row r="255" spans="2:16" ht="20.25" customHeight="1" x14ac:dyDescent="0.25">
      <c r="B255" s="498" t="s">
        <v>509</v>
      </c>
      <c r="C255" s="1519" t="s">
        <v>682</v>
      </c>
      <c r="D255" s="1428"/>
      <c r="E255" s="1428"/>
      <c r="F255" s="1428"/>
      <c r="G255" s="1436"/>
      <c r="H255" s="526" t="s">
        <v>93</v>
      </c>
      <c r="I255" s="526" t="s">
        <v>93</v>
      </c>
      <c r="J255" s="836" t="s">
        <v>93</v>
      </c>
      <c r="K255" s="526" t="s">
        <v>93</v>
      </c>
      <c r="L255" s="526" t="s">
        <v>93</v>
      </c>
      <c r="M255" s="836" t="s">
        <v>93</v>
      </c>
      <c r="N255" s="626"/>
      <c r="O255" s="1470" t="s">
        <v>1240</v>
      </c>
      <c r="P255" s="1470" t="s">
        <v>1240</v>
      </c>
    </row>
    <row r="256" spans="2:16" ht="36" customHeight="1" x14ac:dyDescent="0.25">
      <c r="B256" s="498" t="s">
        <v>511</v>
      </c>
      <c r="C256" s="1519" t="s">
        <v>683</v>
      </c>
      <c r="D256" s="1428"/>
      <c r="E256" s="1436"/>
      <c r="F256" s="1522"/>
      <c r="G256" s="1436"/>
      <c r="H256" s="526" t="s">
        <v>93</v>
      </c>
      <c r="I256" s="526" t="s">
        <v>93</v>
      </c>
      <c r="J256" s="836" t="s">
        <v>93</v>
      </c>
      <c r="K256" s="526" t="s">
        <v>93</v>
      </c>
      <c r="L256" s="526" t="s">
        <v>93</v>
      </c>
      <c r="M256" s="836" t="s">
        <v>93</v>
      </c>
      <c r="N256" s="626"/>
      <c r="O256" s="1475"/>
      <c r="P256" s="1475"/>
    </row>
    <row r="257" spans="2:16" ht="18" customHeight="1" x14ac:dyDescent="0.25">
      <c r="B257" s="535" t="s">
        <v>402</v>
      </c>
      <c r="C257" s="1523" t="s">
        <v>684</v>
      </c>
      <c r="D257" s="1428"/>
      <c r="E257" s="1428"/>
      <c r="F257" s="1428"/>
      <c r="G257" s="1436"/>
      <c r="H257" s="526" t="s">
        <v>93</v>
      </c>
      <c r="I257" s="526" t="s">
        <v>93</v>
      </c>
      <c r="J257" s="836" t="s">
        <v>93</v>
      </c>
      <c r="K257" s="526">
        <v>4</v>
      </c>
      <c r="L257" s="526">
        <v>26</v>
      </c>
      <c r="M257" s="624">
        <v>0.15384615384615391</v>
      </c>
      <c r="N257" s="837" t="s">
        <v>4322</v>
      </c>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8.5" customHeight="1" x14ac:dyDescent="0.25">
      <c r="B259" s="497" t="s">
        <v>419</v>
      </c>
      <c r="C259" s="1519" t="s">
        <v>686</v>
      </c>
      <c r="D259" s="1428"/>
      <c r="E259" s="1428"/>
      <c r="F259" s="1428"/>
      <c r="G259" s="1436"/>
      <c r="H259" s="526" t="s">
        <v>93</v>
      </c>
      <c r="I259" s="526" t="s">
        <v>93</v>
      </c>
      <c r="J259" s="836" t="s">
        <v>93</v>
      </c>
      <c r="K259" s="526">
        <v>23</v>
      </c>
      <c r="L259" s="526">
        <v>109</v>
      </c>
      <c r="M259" s="624">
        <v>0.21100917431192659</v>
      </c>
      <c r="N259" s="1132" t="s">
        <v>4321</v>
      </c>
      <c r="O259" s="1475"/>
      <c r="P259" s="1475"/>
    </row>
    <row r="260" spans="2:16" ht="28.5" customHeight="1" x14ac:dyDescent="0.25">
      <c r="B260" s="497" t="s">
        <v>509</v>
      </c>
      <c r="C260" s="1520" t="s">
        <v>687</v>
      </c>
      <c r="D260" s="1428"/>
      <c r="E260" s="1428"/>
      <c r="F260" s="1428"/>
      <c r="G260" s="537"/>
      <c r="H260" s="526" t="s">
        <v>93</v>
      </c>
      <c r="I260" s="526" t="s">
        <v>93</v>
      </c>
      <c r="J260" s="836" t="s">
        <v>93</v>
      </c>
      <c r="K260" s="526">
        <v>52</v>
      </c>
      <c r="L260" s="526">
        <v>109</v>
      </c>
      <c r="M260" s="624">
        <v>0.47706422018348632</v>
      </c>
      <c r="N260" s="1132" t="s">
        <v>4321</v>
      </c>
      <c r="O260" s="1475"/>
      <c r="P260" s="1475"/>
    </row>
    <row r="261" spans="2:16" ht="20.25" customHeight="1" x14ac:dyDescent="0.25">
      <c r="B261" s="497" t="s">
        <v>511</v>
      </c>
      <c r="C261" s="1519" t="s">
        <v>688</v>
      </c>
      <c r="D261" s="1428"/>
      <c r="E261" s="1428"/>
      <c r="F261" s="1428"/>
      <c r="G261" s="1436"/>
      <c r="H261" s="526" t="s">
        <v>93</v>
      </c>
      <c r="I261" s="526" t="s">
        <v>93</v>
      </c>
      <c r="J261" s="836" t="s">
        <v>93</v>
      </c>
      <c r="K261" s="526" t="s">
        <v>93</v>
      </c>
      <c r="L261" s="526" t="s">
        <v>93</v>
      </c>
      <c r="M261" s="836"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8.5" customHeight="1" x14ac:dyDescent="0.25">
      <c r="B263" s="497" t="s">
        <v>419</v>
      </c>
      <c r="C263" s="1519" t="s">
        <v>690</v>
      </c>
      <c r="D263" s="1428"/>
      <c r="E263" s="1428"/>
      <c r="F263" s="1428"/>
      <c r="G263" s="1436"/>
      <c r="H263" s="526" t="s">
        <v>93</v>
      </c>
      <c r="I263" s="526" t="s">
        <v>93</v>
      </c>
      <c r="J263" s="836" t="s">
        <v>93</v>
      </c>
      <c r="K263" s="526">
        <v>21</v>
      </c>
      <c r="L263" s="526">
        <v>109</v>
      </c>
      <c r="M263" s="624">
        <v>0.19266055045871561</v>
      </c>
      <c r="N263" s="1132" t="s">
        <v>4321</v>
      </c>
      <c r="O263" s="1475"/>
      <c r="P263" s="1475"/>
    </row>
    <row r="264" spans="2:16" ht="28.5" customHeight="1" x14ac:dyDescent="0.25">
      <c r="B264" s="497" t="s">
        <v>509</v>
      </c>
      <c r="C264" s="1519" t="s">
        <v>691</v>
      </c>
      <c r="D264" s="1428"/>
      <c r="E264" s="1428"/>
      <c r="F264" s="1428"/>
      <c r="G264" s="1436"/>
      <c r="H264" s="526" t="s">
        <v>93</v>
      </c>
      <c r="I264" s="526" t="s">
        <v>93</v>
      </c>
      <c r="J264" s="836" t="s">
        <v>93</v>
      </c>
      <c r="K264" s="526">
        <v>14</v>
      </c>
      <c r="L264" s="526">
        <v>109</v>
      </c>
      <c r="M264" s="624">
        <v>0.1284403669724771</v>
      </c>
      <c r="N264" s="1132" t="s">
        <v>4321</v>
      </c>
      <c r="O264" s="1475"/>
      <c r="P264" s="1475"/>
    </row>
    <row r="265" spans="2:16" ht="20.25" customHeight="1" x14ac:dyDescent="0.25">
      <c r="B265" s="535" t="s">
        <v>409</v>
      </c>
      <c r="C265" s="1508" t="s">
        <v>692</v>
      </c>
      <c r="D265" s="1428"/>
      <c r="E265" s="1428"/>
      <c r="F265" s="1428"/>
      <c r="G265" s="1428"/>
      <c r="H265" s="526" t="s">
        <v>93</v>
      </c>
      <c r="I265" s="526" t="s">
        <v>93</v>
      </c>
      <c r="J265" s="836" t="s">
        <v>93</v>
      </c>
      <c r="K265" s="526">
        <v>5</v>
      </c>
      <c r="L265" s="526">
        <v>26</v>
      </c>
      <c r="M265" s="1177">
        <v>0.19230769230769229</v>
      </c>
      <c r="N265" s="837" t="s">
        <v>4322</v>
      </c>
      <c r="O265" s="1475"/>
      <c r="P265" s="1475"/>
    </row>
    <row r="266" spans="2:16" ht="20.25" customHeight="1" x14ac:dyDescent="0.25">
      <c r="B266" s="535" t="s">
        <v>411</v>
      </c>
      <c r="C266" s="1508" t="s">
        <v>621</v>
      </c>
      <c r="D266" s="1428"/>
      <c r="E266" s="1428"/>
      <c r="F266" s="1428"/>
      <c r="G266" s="1428"/>
      <c r="H266" s="526" t="s">
        <v>93</v>
      </c>
      <c r="I266" s="526" t="s">
        <v>93</v>
      </c>
      <c r="J266" s="836" t="s">
        <v>93</v>
      </c>
      <c r="K266" s="526" t="s">
        <v>93</v>
      </c>
      <c r="L266" s="527" t="s">
        <v>93</v>
      </c>
      <c r="M266" s="880" t="s">
        <v>93</v>
      </c>
      <c r="N266" s="632"/>
      <c r="O266" s="1475"/>
      <c r="P266" s="1475"/>
    </row>
    <row r="267" spans="2:16" ht="20.25" customHeight="1" x14ac:dyDescent="0.25">
      <c r="B267" s="535" t="s">
        <v>414</v>
      </c>
      <c r="C267" s="1508" t="s">
        <v>121</v>
      </c>
      <c r="D267" s="1428"/>
      <c r="E267" s="1428"/>
      <c r="F267" s="1428"/>
      <c r="G267" s="1428"/>
      <c r="H267" s="526" t="s">
        <v>93</v>
      </c>
      <c r="I267" s="526" t="s">
        <v>93</v>
      </c>
      <c r="J267" s="836" t="s">
        <v>93</v>
      </c>
      <c r="K267" s="526" t="s">
        <v>93</v>
      </c>
      <c r="L267" s="527" t="s">
        <v>93</v>
      </c>
      <c r="M267" s="880" t="s">
        <v>93</v>
      </c>
      <c r="N267" s="632"/>
      <c r="O267" s="1475"/>
      <c r="P267" s="1475"/>
    </row>
    <row r="268" spans="2:16" ht="20.25" customHeight="1" x14ac:dyDescent="0.25">
      <c r="B268" s="535" t="s">
        <v>417</v>
      </c>
      <c r="C268" s="1508" t="s">
        <v>122</v>
      </c>
      <c r="D268" s="1428"/>
      <c r="E268" s="1428"/>
      <c r="F268" s="1428"/>
      <c r="G268" s="1428"/>
      <c r="H268" s="526" t="s">
        <v>93</v>
      </c>
      <c r="I268" s="526" t="s">
        <v>93</v>
      </c>
      <c r="J268" s="836" t="s">
        <v>93</v>
      </c>
      <c r="K268" s="526" t="s">
        <v>93</v>
      </c>
      <c r="L268" s="527" t="s">
        <v>93</v>
      </c>
      <c r="M268" s="880" t="s">
        <v>93</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t="s">
        <v>93</v>
      </c>
      <c r="I270" s="526" t="s">
        <v>93</v>
      </c>
      <c r="J270" s="836" t="s">
        <v>93</v>
      </c>
      <c r="K270" s="526">
        <v>7</v>
      </c>
      <c r="L270" s="526">
        <v>26</v>
      </c>
      <c r="M270" s="623">
        <v>0.26923076923076922</v>
      </c>
      <c r="N270" s="837" t="s">
        <v>4322</v>
      </c>
      <c r="O270" s="1475"/>
      <c r="P270" s="1475"/>
    </row>
    <row r="271" spans="2:16" ht="20.25" customHeight="1" x14ac:dyDescent="0.25">
      <c r="B271" s="497" t="s">
        <v>509</v>
      </c>
      <c r="C271" s="1517" t="s">
        <v>695</v>
      </c>
      <c r="D271" s="1428"/>
      <c r="E271" s="1428"/>
      <c r="F271" s="1428"/>
      <c r="G271" s="1436"/>
      <c r="H271" s="526" t="s">
        <v>93</v>
      </c>
      <c r="I271" s="526" t="s">
        <v>93</v>
      </c>
      <c r="J271" s="836" t="s">
        <v>93</v>
      </c>
      <c r="K271" s="526" t="s">
        <v>93</v>
      </c>
      <c r="L271" s="526" t="s">
        <v>93</v>
      </c>
      <c r="M271" s="836" t="s">
        <v>93</v>
      </c>
      <c r="N271" s="629"/>
      <c r="O271" s="1475"/>
      <c r="P271" s="1475"/>
    </row>
    <row r="272" spans="2:16" ht="18" customHeight="1" x14ac:dyDescent="0.25">
      <c r="B272" s="535" t="s">
        <v>540</v>
      </c>
      <c r="C272" s="1508" t="s">
        <v>547</v>
      </c>
      <c r="D272" s="1428"/>
      <c r="E272" s="1428"/>
      <c r="F272" s="1428"/>
      <c r="G272" s="1428"/>
      <c r="H272" s="526" t="s">
        <v>93</v>
      </c>
      <c r="I272" s="526" t="s">
        <v>93</v>
      </c>
      <c r="J272" s="836" t="s">
        <v>93</v>
      </c>
      <c r="K272" s="526" t="s">
        <v>93</v>
      </c>
      <c r="L272" s="526" t="s">
        <v>93</v>
      </c>
      <c r="M272" s="836" t="s">
        <v>93</v>
      </c>
      <c r="N272" s="875"/>
      <c r="O272" s="1475"/>
      <c r="P272" s="1475"/>
    </row>
    <row r="273" spans="2:16" ht="43.5" customHeight="1" x14ac:dyDescent="0.25">
      <c r="B273" s="421" t="s">
        <v>542</v>
      </c>
      <c r="C273" s="1461" t="s">
        <v>696</v>
      </c>
      <c r="D273" s="1428"/>
      <c r="E273" s="1428"/>
      <c r="F273" s="1428"/>
      <c r="G273" s="1436"/>
      <c r="H273" s="541" t="s">
        <v>93</v>
      </c>
      <c r="I273" s="541" t="s">
        <v>93</v>
      </c>
      <c r="J273" s="836" t="s">
        <v>93</v>
      </c>
      <c r="K273" s="540">
        <v>141</v>
      </c>
      <c r="L273" s="540">
        <v>623</v>
      </c>
      <c r="M273" s="628">
        <v>0.2263242375601926</v>
      </c>
      <c r="N273" s="632"/>
      <c r="O273" s="1471"/>
      <c r="P273" s="1471"/>
    </row>
    <row r="274" spans="2:16" ht="76.5" customHeight="1" thickBot="1" x14ac:dyDescent="0.3">
      <c r="B274" s="452" t="s">
        <v>697</v>
      </c>
      <c r="C274" s="1509" t="s">
        <v>698</v>
      </c>
      <c r="D274" s="1424"/>
      <c r="E274" s="1424"/>
      <c r="F274" s="1424"/>
      <c r="G274" s="1425"/>
      <c r="H274" s="1705" t="s">
        <v>4323</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58</v>
      </c>
      <c r="I276" s="1428"/>
      <c r="J276" s="1436"/>
      <c r="K276" s="546" t="s">
        <v>446</v>
      </c>
      <c r="L276" s="1511"/>
      <c r="M276" s="1495"/>
      <c r="N276" s="1452"/>
      <c r="O276" s="502" t="s">
        <v>2745</v>
      </c>
      <c r="P276" s="378"/>
    </row>
    <row r="277" spans="2:16" ht="34.5" customHeight="1" x14ac:dyDescent="0.25">
      <c r="B277" s="519" t="s">
        <v>702</v>
      </c>
      <c r="C277" s="1461" t="s">
        <v>703</v>
      </c>
      <c r="D277" s="1428"/>
      <c r="E277" s="1428"/>
      <c r="F277" s="1428"/>
      <c r="G277" s="1436"/>
      <c r="H277" s="1462" t="s">
        <v>86</v>
      </c>
      <c r="I277" s="1428"/>
      <c r="J277" s="1436"/>
      <c r="K277" s="1514" t="s">
        <v>446</v>
      </c>
      <c r="L277" s="1513"/>
      <c r="M277" s="1448"/>
      <c r="N277" s="1466"/>
      <c r="O277" s="1507" t="s">
        <v>1303</v>
      </c>
      <c r="P277" s="1470"/>
    </row>
    <row r="278" spans="2:16" ht="37.5" customHeight="1" x14ac:dyDescent="0.25">
      <c r="B278" s="418" t="s">
        <v>395</v>
      </c>
      <c r="C278" s="1502" t="s">
        <v>704</v>
      </c>
      <c r="D278" s="1484"/>
      <c r="E278" s="1484"/>
      <c r="F278" s="1484"/>
      <c r="G278" s="1456"/>
      <c r="H278" s="1462" t="s">
        <v>86</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3565</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1306</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58</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58</v>
      </c>
      <c r="I282" s="1484"/>
      <c r="J282" s="1456"/>
      <c r="K282" s="1504" t="s">
        <v>446</v>
      </c>
      <c r="L282" s="1505"/>
      <c r="M282" s="1448"/>
      <c r="N282" s="1466"/>
      <c r="O282" s="1506" t="s">
        <v>1240</v>
      </c>
      <c r="P282" s="1506"/>
    </row>
    <row r="283" spans="2:16" ht="46.5" customHeight="1" x14ac:dyDescent="0.25">
      <c r="B283" s="77" t="s">
        <v>712</v>
      </c>
      <c r="C283" s="1461" t="s">
        <v>713</v>
      </c>
      <c r="D283" s="1428"/>
      <c r="E283" s="1428"/>
      <c r="F283" s="1428"/>
      <c r="G283" s="1436"/>
      <c r="H283" s="1462" t="s">
        <v>86</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86</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86</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t="s">
        <v>1240</v>
      </c>
      <c r="P286" s="1500"/>
    </row>
    <row r="287" spans="2:16" ht="32.25" customHeight="1" thickBot="1" x14ac:dyDescent="0.3">
      <c r="B287" s="452" t="s">
        <v>395</v>
      </c>
      <c r="C287" s="1423" t="s">
        <v>719</v>
      </c>
      <c r="D287" s="1424"/>
      <c r="E287" s="1424"/>
      <c r="F287" s="1424"/>
      <c r="G287" s="1425"/>
      <c r="H287" s="1501" t="s">
        <v>1787</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1306</v>
      </c>
      <c r="I289" s="1428"/>
      <c r="J289" s="1428"/>
      <c r="K289" s="1493" t="s">
        <v>446</v>
      </c>
      <c r="L289" s="1494"/>
      <c r="M289" s="1495"/>
      <c r="N289" s="1452"/>
      <c r="O289" s="1497" t="s">
        <v>2779</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55</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2745</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33" customHeight="1" x14ac:dyDescent="0.25">
      <c r="A298" s="360"/>
      <c r="B298" s="549"/>
      <c r="C298" s="509" t="s">
        <v>419</v>
      </c>
      <c r="D298" s="1461" t="s">
        <v>733</v>
      </c>
      <c r="E298" s="1428"/>
      <c r="F298" s="1428"/>
      <c r="G298" s="1428"/>
      <c r="H298" s="1428"/>
      <c r="I298" s="1436"/>
      <c r="J298" s="1462" t="s">
        <v>347</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62">
        <v>0</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2970</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28.35" customHeight="1" x14ac:dyDescent="0.25">
      <c r="A303" s="360"/>
      <c r="B303" s="549"/>
      <c r="C303" s="549" t="s">
        <v>419</v>
      </c>
      <c r="D303" s="1461" t="s">
        <v>733</v>
      </c>
      <c r="E303" s="1428"/>
      <c r="F303" s="1428"/>
      <c r="G303" s="1428"/>
      <c r="H303" s="1428"/>
      <c r="I303" s="1436"/>
      <c r="J303" s="1462" t="s">
        <v>347</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93</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33" customHeight="1" x14ac:dyDescent="0.25">
      <c r="A308" s="360"/>
      <c r="B308" s="421"/>
      <c r="C308" s="549" t="s">
        <v>419</v>
      </c>
      <c r="D308" s="1461" t="s">
        <v>733</v>
      </c>
      <c r="E308" s="1428"/>
      <c r="F308" s="1428"/>
      <c r="G308" s="1428"/>
      <c r="H308" s="1428"/>
      <c r="I308" s="1436"/>
      <c r="J308" s="1462" t="s">
        <v>347</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1179</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93</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33.6" customHeight="1" x14ac:dyDescent="0.25">
      <c r="A313" s="360"/>
      <c r="B313" s="421"/>
      <c r="C313" s="549" t="s">
        <v>419</v>
      </c>
      <c r="D313" s="1461" t="s">
        <v>733</v>
      </c>
      <c r="E313" s="1428"/>
      <c r="F313" s="1428"/>
      <c r="G313" s="1428"/>
      <c r="H313" s="1428"/>
      <c r="I313" s="1436"/>
      <c r="J313" s="1462" t="s">
        <v>347</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1179</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93</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31.35" customHeight="1" x14ac:dyDescent="0.25">
      <c r="A318" s="360"/>
      <c r="B318" s="421"/>
      <c r="C318" s="5" t="s">
        <v>419</v>
      </c>
      <c r="D318" s="1461" t="s">
        <v>733</v>
      </c>
      <c r="E318" s="1428"/>
      <c r="F318" s="1428"/>
      <c r="G318" s="1428"/>
      <c r="H318" s="1428"/>
      <c r="I318" s="1436"/>
      <c r="J318" s="1462" t="s">
        <v>347</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93</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33" customHeight="1" x14ac:dyDescent="0.25">
      <c r="A323" s="360"/>
      <c r="B323" s="421"/>
      <c r="C323" s="5" t="s">
        <v>419</v>
      </c>
      <c r="D323" s="1461" t="s">
        <v>733</v>
      </c>
      <c r="E323" s="1428"/>
      <c r="F323" s="1428"/>
      <c r="G323" s="1428"/>
      <c r="H323" s="1428"/>
      <c r="I323" s="1436"/>
      <c r="J323" s="1462" t="s">
        <v>347</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2970</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28.35" customHeight="1" x14ac:dyDescent="0.25">
      <c r="A328" s="360"/>
      <c r="B328" s="421"/>
      <c r="C328" s="5" t="s">
        <v>419</v>
      </c>
      <c r="D328" s="1461" t="s">
        <v>733</v>
      </c>
      <c r="E328" s="1428"/>
      <c r="F328" s="1428"/>
      <c r="G328" s="1428"/>
      <c r="H328" s="1428"/>
      <c r="I328" s="1436"/>
      <c r="J328" s="1462" t="s">
        <v>347</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2970</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27.6" customHeight="1" x14ac:dyDescent="0.25">
      <c r="A333" s="360"/>
      <c r="B333" s="421"/>
      <c r="C333" s="5" t="s">
        <v>419</v>
      </c>
      <c r="D333" s="1461" t="s">
        <v>733</v>
      </c>
      <c r="E333" s="1428"/>
      <c r="F333" s="1428"/>
      <c r="G333" s="1428"/>
      <c r="H333" s="1428"/>
      <c r="I333" s="1436"/>
      <c r="J333" s="1462" t="s">
        <v>347</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1179</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93</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50.25" customHeight="1" x14ac:dyDescent="0.25">
      <c r="A337" s="360"/>
      <c r="B337" s="550" t="s">
        <v>746</v>
      </c>
      <c r="C337" s="1457" t="s">
        <v>747</v>
      </c>
      <c r="D337" s="1428"/>
      <c r="E337" s="1428"/>
      <c r="F337" s="1428"/>
      <c r="G337" s="1428"/>
      <c r="H337" s="1" t="s">
        <v>58</v>
      </c>
      <c r="I337" s="552" t="s">
        <v>748</v>
      </c>
      <c r="J337" s="2412" t="s">
        <v>86</v>
      </c>
      <c r="K337" s="1428"/>
      <c r="L337" s="1428"/>
      <c r="M337" s="1428"/>
      <c r="N337" s="1429"/>
      <c r="O337" s="378" t="s">
        <v>1791</v>
      </c>
      <c r="P337" s="378"/>
    </row>
    <row r="338" spans="1:16" ht="87.75" customHeight="1" x14ac:dyDescent="0.25">
      <c r="A338" s="360"/>
      <c r="B338" s="550" t="s">
        <v>749</v>
      </c>
      <c r="C338" s="1459" t="s">
        <v>750</v>
      </c>
      <c r="D338" s="1448"/>
      <c r="E338" s="1448"/>
      <c r="F338" s="1448"/>
      <c r="G338" s="1445"/>
      <c r="H338" s="12" t="s">
        <v>58</v>
      </c>
      <c r="I338" s="547" t="s">
        <v>446</v>
      </c>
      <c r="J338" s="1460"/>
      <c r="K338" s="1428"/>
      <c r="L338" s="1428"/>
      <c r="M338" s="1428"/>
      <c r="N338" s="1429"/>
      <c r="O338" s="1470" t="s">
        <v>2789</v>
      </c>
      <c r="P338" s="1470"/>
    </row>
    <row r="339" spans="1:16" ht="56.25" customHeight="1" x14ac:dyDescent="0.25">
      <c r="A339" s="360"/>
      <c r="B339" s="419" t="s">
        <v>395</v>
      </c>
      <c r="C339" s="1459" t="s">
        <v>751</v>
      </c>
      <c r="D339" s="1448"/>
      <c r="E339" s="1448"/>
      <c r="F339" s="1448"/>
      <c r="G339" s="1445"/>
      <c r="H339" s="2411" t="s">
        <v>3565</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358</v>
      </c>
      <c r="I340" s="1436"/>
      <c r="J340" s="1463" t="s">
        <v>446</v>
      </c>
      <c r="K340" s="1465"/>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58</v>
      </c>
      <c r="I344" s="1436"/>
      <c r="J344" s="546" t="s">
        <v>446</v>
      </c>
      <c r="K344" s="1657"/>
      <c r="L344" s="1439"/>
      <c r="M344" s="1439"/>
      <c r="N344" s="1440"/>
      <c r="O344" s="1697"/>
      <c r="P344" s="1452"/>
    </row>
    <row r="345" spans="1:16" ht="60" customHeight="1" x14ac:dyDescent="0.25">
      <c r="A345" s="360"/>
      <c r="B345" s="553" t="s">
        <v>758</v>
      </c>
      <c r="C345" s="1461" t="s">
        <v>759</v>
      </c>
      <c r="D345" s="1428"/>
      <c r="E345" s="1428"/>
      <c r="F345" s="1428"/>
      <c r="G345" s="1436"/>
      <c r="H345" s="1462" t="s">
        <v>93</v>
      </c>
      <c r="I345" s="1436"/>
      <c r="J345" s="547" t="s">
        <v>446</v>
      </c>
      <c r="K345" s="1691"/>
      <c r="L345" s="1428"/>
      <c r="M345" s="1428"/>
      <c r="N345" s="1429"/>
      <c r="O345" s="1453"/>
      <c r="P345" s="1454"/>
    </row>
    <row r="346" spans="1:16" ht="57" customHeight="1" x14ac:dyDescent="0.25">
      <c r="A346" s="360"/>
      <c r="B346" s="553" t="s">
        <v>760</v>
      </c>
      <c r="C346" s="1461" t="s">
        <v>761</v>
      </c>
      <c r="D346" s="1428"/>
      <c r="E346" s="1428"/>
      <c r="F346" s="1428"/>
      <c r="G346" s="1436"/>
      <c r="H346" s="1462" t="s">
        <v>70</v>
      </c>
      <c r="I346" s="1436"/>
      <c r="J346" s="547" t="s">
        <v>446</v>
      </c>
      <c r="K346" s="1691"/>
      <c r="L346" s="1428"/>
      <c r="M346" s="1428"/>
      <c r="N346" s="1429"/>
      <c r="O346" s="1453"/>
      <c r="P346" s="1454"/>
    </row>
    <row r="347" spans="1:16" ht="57.75" customHeight="1" x14ac:dyDescent="0.25">
      <c r="A347" s="360"/>
      <c r="B347" s="553" t="s">
        <v>762</v>
      </c>
      <c r="C347" s="1461" t="s">
        <v>763</v>
      </c>
      <c r="D347" s="1428"/>
      <c r="E347" s="1428"/>
      <c r="F347" s="1428"/>
      <c r="G347" s="1436"/>
      <c r="H347" s="1503" t="s">
        <v>372</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108</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1312</v>
      </c>
      <c r="I349" s="1445"/>
      <c r="J349" s="547" t="s">
        <v>446</v>
      </c>
      <c r="K349" s="1691"/>
      <c r="L349" s="1428"/>
      <c r="M349" s="1428"/>
      <c r="N349" s="1429"/>
      <c r="O349" s="1453"/>
      <c r="P349" s="1454"/>
    </row>
    <row r="350" spans="1:16" ht="67.5" customHeight="1" x14ac:dyDescent="0.25">
      <c r="A350" s="360"/>
      <c r="B350" s="553" t="s">
        <v>768</v>
      </c>
      <c r="C350" s="1461" t="s">
        <v>769</v>
      </c>
      <c r="D350" s="1428"/>
      <c r="E350" s="1428"/>
      <c r="F350" s="1428"/>
      <c r="G350" s="1436"/>
      <c r="H350" s="1499" t="s">
        <v>86</v>
      </c>
      <c r="I350" s="1445"/>
      <c r="J350" s="547" t="s">
        <v>446</v>
      </c>
      <c r="K350" s="1691"/>
      <c r="L350" s="1428"/>
      <c r="M350" s="1428"/>
      <c r="N350" s="1429"/>
      <c r="O350" s="1453"/>
      <c r="P350" s="1454"/>
    </row>
    <row r="351" spans="1:16" ht="64.5" customHeight="1" thickBot="1" x14ac:dyDescent="0.3">
      <c r="A351" s="360"/>
      <c r="B351" s="550" t="s">
        <v>770</v>
      </c>
      <c r="C351" s="1645" t="s">
        <v>771</v>
      </c>
      <c r="D351" s="1424"/>
      <c r="E351" s="1424"/>
      <c r="F351" s="1424"/>
      <c r="G351" s="1424"/>
      <c r="H351" s="1462" t="s">
        <v>86</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K87"/>
    <mergeCell ref="L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K84"/>
    <mergeCell ref="L84:N84"/>
    <mergeCell ref="F85:H85"/>
    <mergeCell ref="I85:K85"/>
    <mergeCell ref="L85:N85"/>
    <mergeCell ref="F86:H86"/>
    <mergeCell ref="I86:K86"/>
    <mergeCell ref="L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4559" priority="9">
      <formula>OR($I$6="No",$I$6="Don't know")</formula>
    </cfRule>
    <cfRule type="containsBlanks" dxfId="4558" priority="151">
      <formula>LEN(TRIM(F8))=0</formula>
    </cfRule>
    <cfRule type="expression" dxfId="4557" priority="155">
      <formula>$N$13="No"</formula>
    </cfRule>
    <cfRule type="expression" dxfId="4556" priority="156">
      <formula>$N$13="Not applicable"</formula>
    </cfRule>
    <cfRule type="expression" dxfId="4555" priority="157">
      <formula>$N$13="Don't know"</formula>
    </cfRule>
  </conditionalFormatting>
  <conditionalFormatting sqref="L164:M174">
    <cfRule type="expression" dxfId="4554" priority="136">
      <formula>$F$197="Don't know"</formula>
    </cfRule>
    <cfRule type="expression" dxfId="4553" priority="137">
      <formula>$F$197="No"</formula>
    </cfRule>
    <cfRule type="expression" dxfId="4552" priority="153">
      <formula>$F$197="Don't know"</formula>
    </cfRule>
    <cfRule type="expression" dxfId="4551" priority="154">
      <formula>$F$197="No"</formula>
    </cfRule>
  </conditionalFormatting>
  <conditionalFormatting sqref="G36:H36 H82 O252 O289 O338 H338 O276:O277 O286 G92:N92 K257:L257 H25:H26 H29:H30 O282 L164:N174 H254:I255 K254:L255 H257:I257 H259:I261 K259:L261 H263:I268 K263:L268 H270:I272 K270:L272 F50:J54 F43:J43">
    <cfRule type="containsBlanks" dxfId="4550" priority="152">
      <formula>LEN(TRIM(F25))=0</formula>
    </cfRule>
  </conditionalFormatting>
  <conditionalFormatting sqref="O33 O82 O89 O111 O117 O119 O194 O236 O201:O203 O122:O137 O163 O19:O21 O25:O28 O30:O31 O64:O68">
    <cfRule type="containsBlanks" dxfId="4549" priority="150">
      <formula>LEN(TRIM(O19))=0</formula>
    </cfRule>
  </conditionalFormatting>
  <conditionalFormatting sqref="I36:J36">
    <cfRule type="containsBlanks" dxfId="4548" priority="149">
      <formula>LEN(TRIM(I36))=0</formula>
    </cfRule>
  </conditionalFormatting>
  <conditionalFormatting sqref="F219 K113 K195 H201">
    <cfRule type="containsBlanks" dxfId="4547" priority="148">
      <formula>LEN(TRIM(F113))=0</formula>
    </cfRule>
  </conditionalFormatting>
  <conditionalFormatting sqref="J27:J28">
    <cfRule type="containsBlanks" dxfId="4546" priority="146">
      <formula>LEN(TRIM(J27))=0</formula>
    </cfRule>
  </conditionalFormatting>
  <conditionalFormatting sqref="G111">
    <cfRule type="containsBlanks" dxfId="4545" priority="147">
      <formula>LEN(TRIM(G111))=0</formula>
    </cfRule>
  </conditionalFormatting>
  <conditionalFormatting sqref="J31">
    <cfRule type="containsBlanks" dxfId="4544" priority="145">
      <formula>LEN(TRIM(J31))=0</formula>
    </cfRule>
  </conditionalFormatting>
  <conditionalFormatting sqref="J33">
    <cfRule type="containsBlanks" dxfId="4543" priority="144">
      <formula>LEN(TRIM(J33))=0</formula>
    </cfRule>
  </conditionalFormatting>
  <conditionalFormatting sqref="K218">
    <cfRule type="containsBlanks" dxfId="4542" priority="135">
      <formula>LEN(TRIM(K218))=0</formula>
    </cfRule>
  </conditionalFormatting>
  <conditionalFormatting sqref="O175">
    <cfRule type="containsBlanks" dxfId="4541" priority="132">
      <formula>LEN(TRIM(O175))=0</formula>
    </cfRule>
  </conditionalFormatting>
  <conditionalFormatting sqref="H119 K113">
    <cfRule type="expression" dxfId="4540" priority="142">
      <formula>#REF!="Don't know"</formula>
    </cfRule>
    <cfRule type="expression" dxfId="4539" priority="143">
      <formula>#REF!="No"</formula>
    </cfRule>
  </conditionalFormatting>
  <conditionalFormatting sqref="H119">
    <cfRule type="containsBlanks" dxfId="4538" priority="141">
      <formula>LEN(TRIM(H119))=0</formula>
    </cfRule>
  </conditionalFormatting>
  <conditionalFormatting sqref="H117">
    <cfRule type="containsBlanks" dxfId="4537" priority="138">
      <formula>LEN(TRIM(H117))=0</formula>
    </cfRule>
    <cfRule type="expression" dxfId="4536" priority="139">
      <formula>#REF!="Don't know"</formula>
    </cfRule>
    <cfRule type="expression" dxfId="4535" priority="140">
      <formula>#REF!="No"</formula>
    </cfRule>
  </conditionalFormatting>
  <conditionalFormatting sqref="O6:O7">
    <cfRule type="containsBlanks" dxfId="4534" priority="134">
      <formula>LEN(TRIM(O6))=0</formula>
    </cfRule>
  </conditionalFormatting>
  <conditionalFormatting sqref="O40">
    <cfRule type="containsBlanks" dxfId="4533" priority="133">
      <formula>LEN(TRIM(O40))=0</formula>
    </cfRule>
  </conditionalFormatting>
  <conditionalFormatting sqref="O199:O200">
    <cfRule type="containsBlanks" dxfId="4532" priority="131">
      <formula>LEN(TRIM(O199))=0</formula>
    </cfRule>
  </conditionalFormatting>
  <conditionalFormatting sqref="I40">
    <cfRule type="containsBlanks" dxfId="4531" priority="130">
      <formula>LEN(TRIM(I40))=0</formula>
    </cfRule>
  </conditionalFormatting>
  <conditionalFormatting sqref="F229:F231 F233:F235">
    <cfRule type="containsBlanks" dxfId="4530" priority="129">
      <formula>LEN(TRIM(F229))=0</formula>
    </cfRule>
  </conditionalFormatting>
  <conditionalFormatting sqref="F236">
    <cfRule type="containsBlanks" dxfId="4529" priority="128">
      <formula>LEN(TRIM(F236))=0</formula>
    </cfRule>
  </conditionalFormatting>
  <conditionalFormatting sqref="L140:L150">
    <cfRule type="containsBlanks" dxfId="4528" priority="125">
      <formula>LEN(TRIM(L140))=0</formula>
    </cfRule>
    <cfRule type="expression" dxfId="4527" priority="126">
      <formula>$F$197="Don't know"</formula>
    </cfRule>
    <cfRule type="expression" dxfId="4526" priority="127">
      <formula>$F$197="No"</formula>
    </cfRule>
  </conditionalFormatting>
  <conditionalFormatting sqref="O151">
    <cfRule type="containsBlanks" dxfId="4525" priority="124">
      <formula>LEN(TRIM(O151))=0</formula>
    </cfRule>
  </conditionalFormatting>
  <conditionalFormatting sqref="F71:F73">
    <cfRule type="containsBlanks" dxfId="4524" priority="123">
      <formula>LEN(TRIM(F71))=0</formula>
    </cfRule>
  </conditionalFormatting>
  <conditionalFormatting sqref="H189:H192">
    <cfRule type="containsBlanks" dxfId="4523" priority="119">
      <formula>LEN(TRIM(H189))=0</formula>
    </cfRule>
    <cfRule type="expression" dxfId="4522" priority="121">
      <formula>$H$120="Don't know"</formula>
    </cfRule>
    <cfRule type="expression" dxfId="4521" priority="122">
      <formula>$H$120="no"</formula>
    </cfRule>
  </conditionalFormatting>
  <conditionalFormatting sqref="O187">
    <cfRule type="containsBlanks" dxfId="4520" priority="120">
      <formula>LEN(TRIM(O187))=0</formula>
    </cfRule>
  </conditionalFormatting>
  <conditionalFormatting sqref="H187">
    <cfRule type="containsBlanks" dxfId="4519" priority="116">
      <formula>LEN(TRIM(H187))=0</formula>
    </cfRule>
    <cfRule type="expression" dxfId="4518" priority="117">
      <formula>#REF!="Don't know"</formula>
    </cfRule>
    <cfRule type="expression" dxfId="4517" priority="118">
      <formula>#REF!="No"</formula>
    </cfRule>
  </conditionalFormatting>
  <conditionalFormatting sqref="H340:I340 H341">
    <cfRule type="containsBlanks" dxfId="4516" priority="114">
      <formula>LEN(TRIM(H340))=0</formula>
    </cfRule>
    <cfRule type="containsBlanks" priority="115">
      <formula>LEN(TRIM(H340))=0</formula>
    </cfRule>
  </conditionalFormatting>
  <conditionalFormatting sqref="F246:F250">
    <cfRule type="containsBlanks" dxfId="4515" priority="111">
      <formula>LEN(TRIM(F246))=0</formula>
    </cfRule>
  </conditionalFormatting>
  <conditionalFormatting sqref="O242:O244">
    <cfRule type="containsBlanks" dxfId="4514" priority="113">
      <formula>LEN(TRIM(O242))=0</formula>
    </cfRule>
  </conditionalFormatting>
  <conditionalFormatting sqref="G69:J69">
    <cfRule type="containsBlanks" dxfId="4513" priority="109">
      <formula>LEN(TRIM(G69))=0</formula>
    </cfRule>
  </conditionalFormatting>
  <conditionalFormatting sqref="O139">
    <cfRule type="containsBlanks" dxfId="4512" priority="112">
      <formula>LEN(TRIM(O139))=0</formula>
    </cfRule>
  </conditionalFormatting>
  <conditionalFormatting sqref="F221:G221 F223:G223 F222 F225:G225 F224">
    <cfRule type="containsBlanks" dxfId="4511" priority="108">
      <formula>LEN(TRIM(F221))=0</formula>
    </cfRule>
  </conditionalFormatting>
  <conditionalFormatting sqref="G242 G244">
    <cfRule type="containsBlanks" dxfId="4510" priority="110">
      <formula>LEN(TRIM(G242))=0</formula>
    </cfRule>
  </conditionalFormatting>
  <conditionalFormatting sqref="G227">
    <cfRule type="containsBlanks" dxfId="4509" priority="107">
      <formula>LEN(TRIM(G227))=0</formula>
    </cfRule>
  </conditionalFormatting>
  <conditionalFormatting sqref="O220 O227:O228">
    <cfRule type="containsBlanks" dxfId="4508" priority="106">
      <formula>LEN(TRIM(O220))=0</formula>
    </cfRule>
  </conditionalFormatting>
  <conditionalFormatting sqref="J334">
    <cfRule type="containsBlanks" dxfId="4507" priority="99">
      <formula>LEN(TRIM(J334))=0</formula>
    </cfRule>
  </conditionalFormatting>
  <conditionalFormatting sqref="J324">
    <cfRule type="containsBlanks" dxfId="4506" priority="101">
      <formula>LEN(TRIM(J324))=0</formula>
    </cfRule>
  </conditionalFormatting>
  <conditionalFormatting sqref="J304">
    <cfRule type="containsBlanks" dxfId="4505" priority="105">
      <formula>LEN(TRIM(J304))=0</formula>
    </cfRule>
  </conditionalFormatting>
  <conditionalFormatting sqref="J309">
    <cfRule type="containsBlanks" dxfId="4504" priority="104">
      <formula>LEN(TRIM(J309))=0</formula>
    </cfRule>
  </conditionalFormatting>
  <conditionalFormatting sqref="J314">
    <cfRule type="containsBlanks" dxfId="4503" priority="103">
      <formula>LEN(TRIM(J314))=0</formula>
    </cfRule>
  </conditionalFormatting>
  <conditionalFormatting sqref="J319">
    <cfRule type="containsBlanks" dxfId="4502" priority="102">
      <formula>LEN(TRIM(J319))=0</formula>
    </cfRule>
  </conditionalFormatting>
  <conditionalFormatting sqref="J329">
    <cfRule type="containsBlanks" dxfId="4501" priority="100">
      <formula>LEN(TRIM(J329))=0</formula>
    </cfRule>
  </conditionalFormatting>
  <conditionalFormatting sqref="J65:J68">
    <cfRule type="containsBlanks" dxfId="4500" priority="98">
      <formula>LEN(TRIM(J65))=0</formula>
    </cfRule>
  </conditionalFormatting>
  <conditionalFormatting sqref="J301">
    <cfRule type="containsBlanks" dxfId="4499" priority="97">
      <formula>LEN(TRIM(J301))=0</formula>
    </cfRule>
  </conditionalFormatting>
  <conditionalFormatting sqref="J306">
    <cfRule type="containsBlanks" dxfId="4498" priority="96">
      <formula>LEN(TRIM(J306))=0</formula>
    </cfRule>
  </conditionalFormatting>
  <conditionalFormatting sqref="J311">
    <cfRule type="containsBlanks" dxfId="4497" priority="95">
      <formula>LEN(TRIM(J311))=0</formula>
    </cfRule>
  </conditionalFormatting>
  <conditionalFormatting sqref="J316">
    <cfRule type="containsBlanks" dxfId="4496" priority="94">
      <formula>LEN(TRIM(J316))=0</formula>
    </cfRule>
  </conditionalFormatting>
  <conditionalFormatting sqref="J326">
    <cfRule type="containsBlanks" dxfId="4495" priority="93">
      <formula>LEN(TRIM(J326))=0</formula>
    </cfRule>
  </conditionalFormatting>
  <conditionalFormatting sqref="J331">
    <cfRule type="containsBlanks" dxfId="4494" priority="92">
      <formula>LEN(TRIM(J331))=0</formula>
    </cfRule>
  </conditionalFormatting>
  <conditionalFormatting sqref="O296:O337">
    <cfRule type="containsBlanks" dxfId="4493" priority="90">
      <formula>LEN(TRIM(O296))=0</formula>
    </cfRule>
  </conditionalFormatting>
  <conditionalFormatting sqref="J336">
    <cfRule type="containsBlanks" dxfId="4492" priority="91">
      <formula>LEN(TRIM(J336))=0</formula>
    </cfRule>
  </conditionalFormatting>
  <conditionalFormatting sqref="H337">
    <cfRule type="containsBlanks" dxfId="4491" priority="89">
      <formula>LEN(TRIM(H337))=0</formula>
    </cfRule>
  </conditionalFormatting>
  <conditionalFormatting sqref="K19:N23">
    <cfRule type="containsBlanks" dxfId="4490" priority="88">
      <formula>LEN(TRIM(K19))=0</formula>
    </cfRule>
  </conditionalFormatting>
  <conditionalFormatting sqref="J321">
    <cfRule type="containsBlanks" dxfId="4489" priority="87">
      <formula>LEN(TRIM(J321))=0</formula>
    </cfRule>
  </conditionalFormatting>
  <conditionalFormatting sqref="O50">
    <cfRule type="containsBlanks" dxfId="4488" priority="86">
      <formula>LEN(TRIM(O50))=0</formula>
    </cfRule>
  </conditionalFormatting>
  <conditionalFormatting sqref="O51">
    <cfRule type="containsBlanks" dxfId="4487" priority="85">
      <formula>LEN(TRIM(O51))=0</formula>
    </cfRule>
  </conditionalFormatting>
  <conditionalFormatting sqref="O52">
    <cfRule type="containsBlanks" dxfId="4486" priority="84">
      <formula>LEN(TRIM(O52))=0</formula>
    </cfRule>
  </conditionalFormatting>
  <conditionalFormatting sqref="O53:O54">
    <cfRule type="containsBlanks" dxfId="4485" priority="83">
      <formula>LEN(TRIM(O53))=0</formula>
    </cfRule>
  </conditionalFormatting>
  <conditionalFormatting sqref="O71">
    <cfRule type="containsBlanks" dxfId="4484" priority="82">
      <formula>LEN(TRIM(O71))=0</formula>
    </cfRule>
  </conditionalFormatting>
  <conditionalFormatting sqref="O42:O47">
    <cfRule type="containsBlanks" dxfId="4483" priority="31">
      <formula>LEN(TRIM(O42))=0</formula>
    </cfRule>
    <cfRule type="containsBlanks" dxfId="4482" priority="81">
      <formula>LEN(TRIM(O42))=0</formula>
    </cfRule>
  </conditionalFormatting>
  <conditionalFormatting sqref="O340">
    <cfRule type="containsBlanks" dxfId="4481" priority="80">
      <formula>LEN(TRIM(O340))=0</formula>
    </cfRule>
  </conditionalFormatting>
  <conditionalFormatting sqref="J308">
    <cfRule type="containsBlanks" dxfId="4480" priority="79">
      <formula>LEN(TRIM(J308))=0</formula>
    </cfRule>
  </conditionalFormatting>
  <conditionalFormatting sqref="E107:F108">
    <cfRule type="containsBlanks" dxfId="4479" priority="73">
      <formula>LEN(TRIM(E107))=0</formula>
    </cfRule>
  </conditionalFormatting>
  <conditionalFormatting sqref="G98:H98 G102:H104">
    <cfRule type="containsBlanks" dxfId="4478" priority="78">
      <formula>LEN(TRIM(G98))=0</formula>
    </cfRule>
  </conditionalFormatting>
  <conditionalFormatting sqref="I98:J98 I102:J104">
    <cfRule type="containsBlanks" dxfId="4477" priority="77">
      <formula>LEN(TRIM(I98))=0</formula>
    </cfRule>
  </conditionalFormatting>
  <conditionalFormatting sqref="K98:L98 K102:L104">
    <cfRule type="containsBlanks" dxfId="4476" priority="76">
      <formula>LEN(TRIM(K98))=0</formula>
    </cfRule>
  </conditionalFormatting>
  <conditionalFormatting sqref="G106:H108">
    <cfRule type="containsBlanks" dxfId="4475" priority="75">
      <formula>LEN(TRIM(G106))=0</formula>
    </cfRule>
  </conditionalFormatting>
  <conditionalFormatting sqref="E106:F106">
    <cfRule type="containsBlanks" dxfId="4474" priority="74">
      <formula>LEN(TRIM(E106))=0</formula>
    </cfRule>
  </conditionalFormatting>
  <conditionalFormatting sqref="F75:F78">
    <cfRule type="containsBlanks" dxfId="4473" priority="72">
      <formula>LEN(TRIM(F75))=0</formula>
    </cfRule>
  </conditionalFormatting>
  <conditionalFormatting sqref="H195:H196">
    <cfRule type="containsBlanks" dxfId="4472" priority="71">
      <formula>LEN(TRIM(H195))=0</formula>
    </cfRule>
  </conditionalFormatting>
  <conditionalFormatting sqref="H197">
    <cfRule type="containsBlanks" dxfId="4471" priority="70">
      <formula>LEN(TRIM(H197))=0</formula>
    </cfRule>
  </conditionalFormatting>
  <conditionalFormatting sqref="H199">
    <cfRule type="containsBlanks" dxfId="4470" priority="69">
      <formula>LEN(TRIM(H199))=0</formula>
    </cfRule>
  </conditionalFormatting>
  <conditionalFormatting sqref="I6">
    <cfRule type="expression" dxfId="4469" priority="65">
      <formula>$N$13="No"</formula>
    </cfRule>
    <cfRule type="expression" dxfId="4468" priority="66">
      <formula>$N$13="Not applicable"</formula>
    </cfRule>
    <cfRule type="expression" dxfId="4467" priority="67">
      <formula>$N$13="Don't know"</formula>
    </cfRule>
    <cfRule type="containsBlanks" dxfId="4466" priority="68">
      <formula>LEN(TRIM(I6))=0</formula>
    </cfRule>
  </conditionalFormatting>
  <conditionalFormatting sqref="I10:I18">
    <cfRule type="containsBlanks" dxfId="4465" priority="61">
      <formula>LEN(TRIM(I10))=0</formula>
    </cfRule>
    <cfRule type="expression" dxfId="4464" priority="62">
      <formula>$N$13="No"</formula>
    </cfRule>
    <cfRule type="expression" dxfId="4463" priority="63">
      <formula>$N$13="Not applicable"</formula>
    </cfRule>
    <cfRule type="expression" dxfId="4462" priority="64">
      <formula>$N$13="Don't know"</formula>
    </cfRule>
  </conditionalFormatting>
  <conditionalFormatting sqref="L10:N10">
    <cfRule type="expression" dxfId="4461" priority="60">
      <formula>OR($I$10="No",$I$10="Don't know",$I$10="Not applicable")</formula>
    </cfRule>
  </conditionalFormatting>
  <conditionalFormatting sqref="L11:N11">
    <cfRule type="expression" dxfId="4460" priority="59">
      <formula>OR($I$11="No",$I$11="Don't know",$I$11="Not applicable")</formula>
    </cfRule>
  </conditionalFormatting>
  <conditionalFormatting sqref="L12:N12">
    <cfRule type="expression" dxfId="4459" priority="58">
      <formula>OR($I$12="No",$I$12="Don't know",$I$12="Not applicable")</formula>
    </cfRule>
  </conditionalFormatting>
  <conditionalFormatting sqref="L13:N13">
    <cfRule type="expression" dxfId="4458" priority="57">
      <formula>OR($I$13="No",$I$13="Don't know",$I$13="Not applicable")</formula>
    </cfRule>
  </conditionalFormatting>
  <conditionalFormatting sqref="L14:N14">
    <cfRule type="expression" dxfId="4457" priority="56">
      <formula>OR($I$14="No",$I$14="Don't know",$I$14="Not applicable")</formula>
    </cfRule>
  </conditionalFormatting>
  <conditionalFormatting sqref="L15:N15">
    <cfRule type="expression" dxfId="4456" priority="55">
      <formula>OR($I$15="No",$I$15="Don't know",$I$15="Not applicable")</formula>
    </cfRule>
  </conditionalFormatting>
  <conditionalFormatting sqref="L16:N16">
    <cfRule type="expression" dxfId="4455" priority="54">
      <formula>OR($I$16="No",$I$16="Don't know",$I$16="Not applicable")</formula>
    </cfRule>
  </conditionalFormatting>
  <conditionalFormatting sqref="L18:N18">
    <cfRule type="expression" dxfId="4454" priority="53">
      <formula>OR($I$18="No",$I$18="Don't know",$I$18="Not applicable")</formula>
    </cfRule>
  </conditionalFormatting>
  <conditionalFormatting sqref="L17:N17">
    <cfRule type="expression" dxfId="4453" priority="52">
      <formula>OR($I$17="Neither",$I$17="Don't know",$I$17="Not applicable")</formula>
    </cfRule>
  </conditionalFormatting>
  <conditionalFormatting sqref="J303">
    <cfRule type="containsBlanks" dxfId="4452" priority="51">
      <formula>LEN(TRIM(J303))=0</formula>
    </cfRule>
  </conditionalFormatting>
  <conditionalFormatting sqref="J313">
    <cfRule type="containsBlanks" dxfId="4451" priority="50">
      <formula>LEN(TRIM(J313))=0</formula>
    </cfRule>
  </conditionalFormatting>
  <conditionalFormatting sqref="J318">
    <cfRule type="containsBlanks" dxfId="4450" priority="49">
      <formula>LEN(TRIM(J318))=0</formula>
    </cfRule>
  </conditionalFormatting>
  <conditionalFormatting sqref="J323">
    <cfRule type="containsBlanks" dxfId="4449" priority="48">
      <formula>LEN(TRIM(J323))=0</formula>
    </cfRule>
  </conditionalFormatting>
  <conditionalFormatting sqref="J328">
    <cfRule type="containsBlanks" dxfId="4448" priority="47">
      <formula>LEN(TRIM(J328))=0</formula>
    </cfRule>
  </conditionalFormatting>
  <conditionalFormatting sqref="J333">
    <cfRule type="containsBlanks" dxfId="4447" priority="46">
      <formula>LEN(TRIM(J333))=0</formula>
    </cfRule>
  </conditionalFormatting>
  <conditionalFormatting sqref="H115">
    <cfRule type="expression" dxfId="4446" priority="43">
      <formula>#REF!="Don't know"</formula>
    </cfRule>
    <cfRule type="expression" dxfId="4445" priority="44">
      <formula>#REF!="No"</formula>
    </cfRule>
    <cfRule type="containsBlanks" dxfId="4444" priority="45">
      <formula>LEN(TRIM(H115))=0</formula>
    </cfRule>
  </conditionalFormatting>
  <conditionalFormatting sqref="K43:L43">
    <cfRule type="containsBlanks" dxfId="4443" priority="42">
      <formula>LEN(TRIM(K43))=0</formula>
    </cfRule>
  </conditionalFormatting>
  <conditionalFormatting sqref="K50:L54">
    <cfRule type="containsBlanks" dxfId="4442" priority="41">
      <formula>LEN(TRIM(K50))=0</formula>
    </cfRule>
  </conditionalFormatting>
  <conditionalFormatting sqref="H115:J115">
    <cfRule type="expression" dxfId="4441" priority="39">
      <formula>IF($G$111,"No")</formula>
    </cfRule>
    <cfRule type="expression" dxfId="4440" priority="40">
      <formula>IF+$G$111="No"</formula>
    </cfRule>
  </conditionalFormatting>
  <conditionalFormatting sqref="H113:H114">
    <cfRule type="expression" dxfId="4439" priority="36">
      <formula>#REF!="Don't know"</formula>
    </cfRule>
    <cfRule type="expression" dxfId="4438" priority="37">
      <formula>#REF!="No"</formula>
    </cfRule>
    <cfRule type="containsBlanks" dxfId="4437" priority="38">
      <formula>LEN(TRIM(H113))=0</formula>
    </cfRule>
  </conditionalFormatting>
  <conditionalFormatting sqref="H116">
    <cfRule type="expression" dxfId="4436" priority="33">
      <formula>#REF!="Don't know"</formula>
    </cfRule>
    <cfRule type="expression" dxfId="4435" priority="34">
      <formula>#REF!="No"</formula>
    </cfRule>
    <cfRule type="containsBlanks" dxfId="4434" priority="35">
      <formula>LEN(TRIM(H116))=0</formula>
    </cfRule>
  </conditionalFormatting>
  <conditionalFormatting sqref="M43 M50:M54">
    <cfRule type="containsBlanks" dxfId="4433" priority="32">
      <formula>LEN(TRIM(M43))=0</formula>
    </cfRule>
  </conditionalFormatting>
  <conditionalFormatting sqref="O64:O69">
    <cfRule type="containsBlanks" dxfId="4432" priority="30">
      <formula>LEN(TRIM(O64))=0</formula>
    </cfRule>
  </conditionalFormatting>
  <conditionalFormatting sqref="O71:O79">
    <cfRule type="containsBlanks" dxfId="4431" priority="29">
      <formula>LEN(TRIM(O71))=0</formula>
    </cfRule>
  </conditionalFormatting>
  <conditionalFormatting sqref="O89:O109">
    <cfRule type="containsBlanks" dxfId="4430" priority="27">
      <formula>LEN(TRIM(O89))=0</formula>
    </cfRule>
    <cfRule type="containsBlanks" dxfId="4429" priority="28">
      <formula>LEN(TRIM(O89))=0</formula>
    </cfRule>
  </conditionalFormatting>
  <conditionalFormatting sqref="O122:O137">
    <cfRule type="containsBlanks" dxfId="4428" priority="26">
      <formula>LEN(TRIM(O122))=0</formula>
    </cfRule>
  </conditionalFormatting>
  <conditionalFormatting sqref="O139:O240">
    <cfRule type="containsBlanks" dxfId="4427" priority="25">
      <formula>LEN(TRIM(O139))=0</formula>
    </cfRule>
  </conditionalFormatting>
  <conditionalFormatting sqref="O228:O235">
    <cfRule type="containsBlanks" dxfId="4426" priority="19">
      <formula>LEN(TRIM(O228))=0</formula>
    </cfRule>
    <cfRule type="containsBlanks" dxfId="4425" priority="24">
      <formula>LEN(TRIM(O228))=0</formula>
    </cfRule>
  </conditionalFormatting>
  <conditionalFormatting sqref="O151:O162">
    <cfRule type="containsBlanks" dxfId="4424" priority="23">
      <formula>LEN(TRIM(O151))=0</formula>
    </cfRule>
  </conditionalFormatting>
  <conditionalFormatting sqref="O194:O198">
    <cfRule type="containsBlanks" dxfId="4423" priority="22">
      <formula>LEN(TRIM(O194))=0</formula>
    </cfRule>
  </conditionalFormatting>
  <conditionalFormatting sqref="O203:O219">
    <cfRule type="containsBlanks" dxfId="4422" priority="21">
      <formula>LEN(TRIM(O203))=0</formula>
    </cfRule>
  </conditionalFormatting>
  <conditionalFormatting sqref="O220:O226">
    <cfRule type="containsBlanks" dxfId="4421" priority="20">
      <formula>LEN(TRIM(O220))=0</formula>
    </cfRule>
  </conditionalFormatting>
  <conditionalFormatting sqref="O236">
    <cfRule type="containsBlanks" dxfId="4420" priority="18">
      <formula>LEN(TRIM(O236))=0</formula>
    </cfRule>
  </conditionalFormatting>
  <conditionalFormatting sqref="O236:O240">
    <cfRule type="containsBlanks" dxfId="4419" priority="16">
      <formula>LEN(TRIM(O236))=0</formula>
    </cfRule>
    <cfRule type="containsBlanks" dxfId="4418" priority="17">
      <formula>LEN(TRIM(O236))=0</formula>
    </cfRule>
  </conditionalFormatting>
  <conditionalFormatting sqref="O242:O250">
    <cfRule type="containsBlanks" dxfId="4417" priority="14">
      <formula>LEN(TRIM(O242))=0</formula>
    </cfRule>
    <cfRule type="containsBlanks" dxfId="4416" priority="15">
      <formula>LEN(TRIM(O242))=0</formula>
    </cfRule>
  </conditionalFormatting>
  <conditionalFormatting sqref="O255">
    <cfRule type="containsBlanks" dxfId="4415" priority="13">
      <formula>LEN(TRIM(O255))=0</formula>
    </cfRule>
  </conditionalFormatting>
  <conditionalFormatting sqref="O277:O281">
    <cfRule type="containsBlanks" dxfId="4414" priority="12">
      <formula>LEN(TRIM(O277))=0</formula>
    </cfRule>
  </conditionalFormatting>
  <conditionalFormatting sqref="O289:O294">
    <cfRule type="containsBlanks" dxfId="4413" priority="11">
      <formula>LEN(TRIM(O289))=0</formula>
    </cfRule>
  </conditionalFormatting>
  <conditionalFormatting sqref="O296:O336">
    <cfRule type="timePeriod" dxfId="4412" priority="10" timePeriod="yesterday">
      <formula>FLOOR(O296,1)=TODAY()-1</formula>
    </cfRule>
  </conditionalFormatting>
  <conditionalFormatting sqref="F45:H45">
    <cfRule type="containsBlanks" dxfId="4411" priority="8">
      <formula>LEN(TRIM(F45))=0</formula>
    </cfRule>
  </conditionalFormatting>
  <conditionalFormatting sqref="K45:L45">
    <cfRule type="containsBlanks" dxfId="4410" priority="7">
      <formula>LEN(TRIM(K45))=0</formula>
    </cfRule>
  </conditionalFormatting>
  <conditionalFormatting sqref="M45">
    <cfRule type="containsBlanks" dxfId="4409" priority="6">
      <formula>LEN(TRIM(M45))=0</formula>
    </cfRule>
  </conditionalFormatting>
  <conditionalFormatting sqref="G37:H37">
    <cfRule type="containsBlanks" dxfId="4408" priority="5">
      <formula>LEN(TRIM(G37))=0</formula>
    </cfRule>
  </conditionalFormatting>
  <conditionalFormatting sqref="I37:J37">
    <cfRule type="containsBlanks" dxfId="4407" priority="4">
      <formula>LEN(TRIM(I37))=0</formula>
    </cfRule>
  </conditionalFormatting>
  <conditionalFormatting sqref="H256:I256">
    <cfRule type="containsBlanks" dxfId="4406" priority="3">
      <formula>LEN(TRIM(H256))=0</formula>
    </cfRule>
  </conditionalFormatting>
  <conditionalFormatting sqref="K256:L256">
    <cfRule type="containsBlanks" dxfId="4405" priority="2">
      <formula>LEN(TRIM(K256))=0</formula>
    </cfRule>
  </conditionalFormatting>
  <conditionalFormatting sqref="I45:J45">
    <cfRule type="containsBlanks" dxfId="4404" priority="1">
      <formula>LEN(TRIM(I45))=0</formula>
    </cfRule>
  </conditionalFormatting>
  <dataValidations count="58">
    <dataValidation type="list" showInputMessage="1" showErrorMessage="1" sqref="J333:K333 J303:K303 J313:K313 J318:K318 J323:K323 J328:K328" xr:uid="{32520432-7CF8-4D46-96FE-4B9E19EDC3A7}">
      <formula1>"WHO-prequalified, SRA, Both WHO-PQ and SRA,No SRA or WHO-PQ products registered,Don't know"</formula1>
    </dataValidation>
    <dataValidation type="list" showInputMessage="1" showErrorMessage="1" sqref="H197" xr:uid="{4D91C2A4-21BA-D740-BD17-86AEE5A8DCBE}">
      <formula1>"Yes, No, Don't know,Not applicable (no fees)"</formula1>
    </dataValidation>
    <dataValidation type="list" showInputMessage="1" showErrorMessage="1" sqref="G244" xr:uid="{4A61AD06-7E61-184F-8C54-92C48ED616A2}">
      <formula1>"Yes, No, Don't know, Not applicable (no LMIS)"</formula1>
    </dataValidation>
    <dataValidation type="list" showInputMessage="1" showErrorMessage="1" sqref="F233:F235 F231 J65:J68" xr:uid="{4B82216D-FF73-064E-8678-5D55D9209F54}">
      <formula1>"Yes, No, Don't know,Not applicable"</formula1>
    </dataValidation>
    <dataValidation type="list" showInputMessage="1" showErrorMessage="1" sqref="F236 F229" xr:uid="{A7EBC62E-4EAA-F44D-9C91-33E4167DC782}">
      <formula1>"Yes, No"</formula1>
    </dataValidation>
    <dataValidation type="list" showInputMessage="1" showErrorMessage="1" sqref="M50:M54 M43 M45" xr:uid="{4DAA4D7B-8448-5A4D-8A37-AC3A6F3D944E}">
      <formula1>"Purchase/P.O. date,Shipment date,Delivery date,Other,Unknown,Not applicable"</formula1>
    </dataValidation>
    <dataValidation type="list" showInputMessage="1" showErrorMessage="1" sqref="H347:I347" xr:uid="{6CACB97E-5A92-3B4D-8B44-B5621DE167A0}">
      <formula1>"No impact, Reduced frequency of meetings, Prevented ability to meet, Don't know, Not applicable (no committee)"</formula1>
    </dataValidation>
    <dataValidation type="list" showInputMessage="1" showErrorMessage="1" sqref="F237:F240 I18 I10:I16 H201 H115:J115 I22:I23 L140:L150 L164:N174" xr:uid="{9D3C2063-9286-CC46-8A08-42C42DC30102}">
      <formula1>"Yes, No, Don't know, Not applicable"</formula1>
    </dataValidation>
    <dataValidation type="list" showInputMessage="1" showErrorMessage="1" error="Please choose from the dropdown list." sqref="I21" xr:uid="{E9A17A57-6661-CB4A-BFC2-302CEBE36247}">
      <formula1>"0 times, 1 time, 2-3 times, 4 or more times, Don't know, Not applicable"</formula1>
    </dataValidation>
    <dataValidation type="list" showInputMessage="1" showErrorMessage="1" sqref="H25 J25" xr:uid="{E218ACD8-AD27-4B4F-94B2-55A09A1FE016}">
      <formula1>"January, February, March, April, May, June, July, August, September, October, November, December"</formula1>
    </dataValidation>
    <dataValidation type="list" showInputMessage="1" showErrorMessage="1" sqref="H30:J30" xr:uid="{D219EAC8-A36D-F64E-B817-ED7F1EF0F52C}">
      <formula1>"Less than annually,Annually,Bi-annually (twice a year),Quarterly,Monthly,Ad hoc,Don't know"</formula1>
    </dataValidation>
    <dataValidation type="list" showInputMessage="1" showErrorMessage="1" sqref="G106:N108 F230 I40 F152:F162 F176:F186 H195:H196 G111 H119:J119 H117:J117 J31 H82 F140:F150 F164:F174 H187:J187 J33 H337:H338 F43 K204:K216 G242 G92:N104 H199 I6 F45" xr:uid="{E2BB9691-A10B-8D4E-9A2F-5EC0D2389AE8}">
      <formula1>"Yes, No, Don't know"</formula1>
    </dataValidation>
    <dataValidation type="list" showInputMessage="1" showErrorMessage="1" sqref="F50:F54" xr:uid="{7367CF4D-80BF-084C-B0CC-E6EC33318BDF}">
      <formula1>"In-kind, Cash, Don't know, Not applicable"</formula1>
    </dataValidation>
    <dataValidation type="list" showInputMessage="1" showErrorMessage="1" sqref="H137 J137:L137" xr:uid="{F66EA542-3D01-9D4B-83A2-7FB2B2D980EE}">
      <formula1>"Community Health Worker (or equivalent), Nurse, Auxiliary Nurse, Auxiliary Nurse Midwife, Clinical Officer, Doctor, Don't know, Not applicable"</formula1>
    </dataValidation>
    <dataValidation type="list" showInputMessage="1" showErrorMessage="1" sqref="H282 H286 H277:H278 H294 H292 H290" xr:uid="{6EBF7562-41C8-A649-B512-C3DCDA3244D2}">
      <formula1>"Yes, No, Don’t know, Not applicable"</formula1>
    </dataValidation>
    <dataValidation type="list" showInputMessage="1" showErrorMessage="1" sqref="H284:J285" xr:uid="{4255C3A5-ABB0-1740-9AFE-12A1199E9244}">
      <formula1>"Most were tested, Some were tested, None were tested, Don't know, Not applicable"</formula1>
    </dataValidation>
    <dataValidation type="list" showInputMessage="1" showErrorMessage="1" error="Please choose from the dropdown list." sqref="I19:I20" xr:uid="{3333D41E-E657-DB4C-8B25-5246F28FA7A5}">
      <formula1>"Yes, No, Don't know, Not applicable"</formula1>
    </dataValidation>
    <dataValidation type="list" showInputMessage="1" showErrorMessage="1" sqref="H281" xr:uid="{45A76F69-8A10-7943-94FB-55F6B196083E}">
      <formula1>"Yes,No,Don’t know, Not applicable"</formula1>
    </dataValidation>
    <dataValidation type="list" showInputMessage="1" showErrorMessage="1" sqref="H289:J289" xr:uid="{760CA177-EFFA-3D41-BCAA-BBD9FF060493}">
      <formula1>"0,1,2-3,More than 3, Don’t know"</formula1>
    </dataValidation>
    <dataValidation type="list" showInputMessage="1" showErrorMessage="1" sqref="H287:J287" xr:uid="{3B92B371-28F7-0342-B36B-BC4A234ACE8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F75:G78 F71:G73 H281:J281 H189:J192" xr:uid="{7B174226-756A-5D4B-A1C3-AA80FC589701}">
      <formula1>"Yes,No,Don't know,Not applicable"</formula1>
    </dataValidation>
    <dataValidation type="list" showInputMessage="1" showErrorMessage="1" sqref="H291:J291" xr:uid="{3A3608CB-B03F-5D41-9A01-C0E0DA89AD02}">
      <formula1>"0-25%,26-50%,51-75%,76-100%, Don’t know, Not applicable"</formula1>
    </dataValidation>
    <dataValidation type="list" showInputMessage="1" showErrorMessage="1" sqref="H340:I340" xr:uid="{E040B310-F09F-3B4C-9758-8C6C58986941}">
      <formula1>"Yes (PSE plan with FP/RH component),No PSE plan started/developed,Yes PSE plan but no FP/RH component,Don't know"</formula1>
    </dataValidation>
    <dataValidation type="list" showInputMessage="1" showErrorMessage="1" sqref="F246:G246" xr:uid="{61BA787B-E92D-964B-B0CC-12D40B0B083D}">
      <formula1>"Yes: All public sector facilities included, Yes: Some public sector facilities included,None, Don't know, Not applicable (no LMIS)"</formula1>
    </dataValidation>
    <dataValidation type="list" showInputMessage="1" showErrorMessage="1" sqref="F247:G247" xr:uid="{AB35CC31-123C-1849-A0CE-2496D4791F7A}">
      <formula1>"Yes: All private sector facilities included, Yes: Some private sector facilities included,None, Don't know, Not applicable (no LMIS)"</formula1>
    </dataValidation>
    <dataValidation type="list" showInputMessage="1" showErrorMessage="1" sqref="F248:G248" xr:uid="{649C46D9-7A2A-3F45-98D1-C8AB5D8411F3}">
      <formula1>"Yes: All NGO facilities included, Yes: Some NGO facilities included,None, Don't know, Not applicable (no LMIS)"</formula1>
    </dataValidation>
    <dataValidation type="list" showInputMessage="1" showErrorMessage="1" sqref="F249:G249" xr:uid="{FF7F89E5-8AB1-6A40-B46C-340D269F48D1}">
      <formula1>"Yes: All social marketing sites included, Yes: Some social marketing sites included,None, Don't know, Not applicable (no LMIS)"</formula1>
    </dataValidation>
    <dataValidation showInputMessage="1" showErrorMessage="1" error="Please choose from the dropdown list." sqref="K19:N23" xr:uid="{DDA64969-DB24-8E4A-A6E6-17F4145FFAD5}"/>
    <dataValidation type="list" showInputMessage="1" showErrorMessage="1" sqref="F221:G221" xr:uid="{E25C6251-F070-2047-8685-55E48C72565B}">
      <formula1>"Yes: Extensive social marketing,Yes: Some social marketing,No,Don't know"</formula1>
    </dataValidation>
    <dataValidation type="list" showInputMessage="1" showErrorMessage="1" sqref="F223:G223" xr:uid="{F3A5C67E-248D-654D-A219-1C17352FAB1C}">
      <formula1>"Yes: Extensive mobile outreach/education,Yes: Some mobile outreach/education,No,Don't know"</formula1>
    </dataValidation>
    <dataValidation type="list" showInputMessage="1" showErrorMessage="1" sqref="F225:G225 H346:I346 H344:I344" xr:uid="{4BFDCF69-192F-284E-93E4-39C9D489D6E6}">
      <formula1>"Yes,No,Don't know"</formula1>
    </dataValidation>
    <dataValidation type="list" showInputMessage="1" showErrorMessage="1" sqref="G227" xr:uid="{4BD9A587-1CB5-6F4B-A506-9D8ADF53A960}">
      <formula1>"0%,1-10%,11-20%,21-30%,31-40%,41-50%,51-60%,61-70%,71-80%,81-100%,Don't know,Not applicable"</formula1>
    </dataValidation>
    <dataValidation type="list" showInputMessage="1" showErrorMessage="1" sqref="F250:G250" xr:uid="{6CD5B9F8-5AAF-0642-9C53-AFC0FE0873C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FEE8AEB8-A09B-594D-A93F-268069793CFA}">
      <formula1>"Ministry of Finance, Ministry of Planning,Both,Neither,Don't know, Not applicable"</formula1>
    </dataValidation>
    <dataValidation type="list" showInputMessage="1" showErrorMessage="1" error="Please choose from the dropdown list." prompt="Please select from the dropdown list" sqref="G66:I68" xr:uid="{E7EEEF8C-385E-8145-A466-0A6777CFF9E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K123:L125 G123:I123 G124:G136 K127:L136" xr:uid="{8992A174-BB92-F944-8B9A-875F0D83F64C}">
      <formula1>"Community Health Worker (or equivalent),Auxiliary Nurse,Auxiliary Nurse Midwife,Nurse,Clinical Officer,Doctor,Don't know,Not applicable"</formula1>
    </dataValidation>
    <dataValidation type="list" showInputMessage="1" showErrorMessage="1" sqref="F222:G222" xr:uid="{F6EC8A4D-D9E2-464C-A312-6C26D981851E}">
      <formula1>"Yes: Extensive mass media,Yes: Some mass media,No,Don't know"</formula1>
    </dataValidation>
    <dataValidation type="list" showInputMessage="1" showErrorMessage="1" sqref="F224:G224" xr:uid="{7322706D-E57D-D14B-B3AB-B99BE753C0A3}">
      <formula1>"Yes: Extensive community mobilization/engagement,Yes: Some community mobilization/engagement,No,Don't know"</formula1>
    </dataValidation>
    <dataValidation type="list" showInputMessage="1" showErrorMessage="1" sqref="H283:J283" xr:uid="{E5D4BEBE-85BB-2140-9758-06399C891E2E}">
      <formula1>"Yes - ISO certified, Yes - WHO-PQ, Yes - both ISO certified and WHO-PQ,Neither, Don’t know, Not applicable"</formula1>
    </dataValidation>
    <dataValidation type="list" showInputMessage="1" showErrorMessage="1" sqref="J301:K301 J306:K306 J311:K311 J316:K316 J326:K326 J331:K331 J336:K336 J321:K321" xr:uid="{BAA41387-16AA-974A-B50A-B73E76AB2F9F}">
      <formula1>"0,1,2 or more,Don't know"</formula1>
    </dataValidation>
    <dataValidation type="list" showInputMessage="1" showErrorMessage="1" sqref="H341:I341" xr:uid="{7CE53ED5-8D92-1148-AE97-1A6F31F95A94}">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J298:K298" xr:uid="{48ADF8DE-09A8-E14A-8122-D3A6344661DD}">
      <formula1>"WHO-prequalified, SRA, Both WHO-PQ and SRA,No SRA or WHO-PQ products registered,Don’t know"</formula1>
    </dataValidation>
    <dataValidation type="list" showInputMessage="1" showErrorMessage="1" sqref="J309:K309 J329 J334 J304 J324 J314 J319 J299" xr:uid="{F437A83D-7272-0C4B-B887-F2EB2C893169}">
      <formula1>"0,1,2-3,More than 3,Don't know"</formula1>
    </dataValidation>
    <dataValidation type="list" showInputMessage="1" showErrorMessage="1" sqref="H116:J116" xr:uid="{246F8FB1-A2CA-AC4A-BE5F-F719263703A4}">
      <formula1>"Yes - high level of implementation, Yes - some implementation,Minimal or no implementation, Don't know, Not applicable (no strategy)"</formula1>
    </dataValidation>
    <dataValidation type="decimal" showInputMessage="1" showErrorMessage="1" error="Enter numeric value here only (in USD)." sqref="J27 G43:H43 G45:H45" xr:uid="{3C8EBFEB-0A62-DC4D-90DF-CC460BB59AF5}">
      <formula1>0</formula1>
      <formula2>100000000</formula2>
    </dataValidation>
    <dataValidation type="decimal" showInputMessage="1" showErrorMessage="1" error="Enter a numeric value here only (in USD)." sqref="G36:G37" xr:uid="{44979E61-9B29-1E4F-AB29-9AA805ECBBB0}">
      <formula1>0</formula1>
      <formula2>100000000</formula2>
    </dataValidation>
    <dataValidation type="decimal" showInputMessage="1" showErrorMessage="1" error="Enter a numeric quantity only." sqref="K50:L54" xr:uid="{211F396B-6C52-B74F-949D-F23196868807}">
      <formula1>0</formula1>
      <formula2>1000000000</formula2>
    </dataValidation>
    <dataValidation type="decimal" showInputMessage="1" showErrorMessage="1" error="Enter a numeric value here only (in USD)." sqref="G50:H54" xr:uid="{D8006003-09EF-0D48-B89F-8FA4B970F62D}">
      <formula1>0</formula1>
      <formula2>500000000</formula2>
    </dataValidation>
    <dataValidation type="decimal" showInputMessage="1" showErrorMessage="1" error="Enter a numeric quantity here only." sqref="K43:L43 K45:L45" xr:uid="{5887CCDC-2EA5-A04E-AD73-EF494C5A1AC4}">
      <formula1>0</formula1>
      <formula2>1000000000</formula2>
    </dataValidation>
    <dataValidation type="custom" operator="lessThanOrEqual" showInputMessage="1" showErrorMessage="1" error="This number cannot exceed the total number of stock status observations (column I)." sqref="K266:L268 H254:H257 K261:L261 I255:I257 K255:L256 H259:I261 H263:I268 H270:I272 K271:L272" xr:uid="{A811C869-8B9F-DF44-878D-5544B0156695}">
      <formula1>H254&lt;=I254</formula1>
    </dataValidation>
    <dataValidation type="custom" showInputMessage="1" showErrorMessage="1" error="This number must be greater than or equal to the number of stocked out observations (Column H)." sqref="I254" xr:uid="{B05CB9AD-EBC8-6D42-9277-47B4116885D0}">
      <formula1>I254&gt;=H254</formula1>
    </dataValidation>
    <dataValidation type="custom" showInputMessage="1" showErrorMessage="1" error="This number must be less than or equal to the total number of SDPs reporting (stock observations) (Column L)." sqref="K263:K265 K257 K259:K260 K254 K270" xr:uid="{EAFF44C2-E8B5-A941-8533-B940FD099EEA}">
      <formula1>K254&lt;=L254</formula1>
    </dataValidation>
    <dataValidation type="list" showInputMessage="1" showErrorMessage="1" sqref="H26 J26" xr:uid="{4D78344F-E26B-044A-95A9-52E174E1C23A}">
      <formula1>"2017,2018,2019,2020,2021"</formula1>
    </dataValidation>
    <dataValidation type="custom" showInputMessage="1" showErrorMessage="1" error="This number must be greater than or equal to the total number of stocked out observations (Column K)." sqref="L263:L265 L257 L254 L259:L260 L270" xr:uid="{55374F11-5DE4-674B-817D-97508946299A}">
      <formula1>L254&gt;=K254</formula1>
    </dataValidation>
    <dataValidation type="list" showInputMessage="1" showErrorMessage="1" sqref="H349:I349" xr:uid="{6F86C5C9-6507-9C42-B625-181EA7185DC6}">
      <formula1>"High Impact, Medium Impact, Low Impact, No Impact, Unknown"</formula1>
    </dataValidation>
    <dataValidation type="list" showInputMessage="1" showErrorMessage="1" sqref="H348:I348" xr:uid="{388E9367-99A2-A044-A9C9-D63E080EBEB5}">
      <formula1>"All or most of the budget line shifted to COVID response, Some of the budget shifted,None of the budget shifted (i.e. no Impact), unknown, not applicable"</formula1>
    </dataValidation>
    <dataValidation type="list" showInputMessage="1" showErrorMessage="1" sqref="H276:J276" xr:uid="{06D4AC86-0866-624A-B7A2-C0ED702E5E06}">
      <formula1>"Yes, No, Don’t know"</formula1>
    </dataValidation>
    <dataValidation type="list" showInputMessage="1" showErrorMessage="1" sqref="H280:J280" xr:uid="{FA7DE9A9-C81D-864E-812C-E41BC7859F71}">
      <formula1>"Less than 6 months, 6 months to under 1 year, 1 year to 18 months, More than 18 months,Don’t know"</formula1>
    </dataValidation>
  </dataValidations>
  <hyperlinks>
    <hyperlink ref="H3" location="'All Country Summary (2021) '!A1" display="Go to summary page" xr:uid="{C2B50DDA-C065-4835-BB43-F3C1489712F9}"/>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6B174-7CEF-9E4F-88CA-F127E4E982E0}">
  <sheetPr>
    <tabColor rgb="FF006666"/>
  </sheetPr>
  <dimension ref="A1:Q352"/>
  <sheetViews>
    <sheetView showGridLines="0" zoomScaleNormal="100" zoomScaleSheetLayoutView="100" workbookViewId="0">
      <selection activeCell="L63" sqref="L63:N63"/>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5.71093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4324</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5.5" customHeight="1" x14ac:dyDescent="0.25">
      <c r="B6" s="410" t="s">
        <v>391</v>
      </c>
      <c r="C6" s="1662" t="s">
        <v>392</v>
      </c>
      <c r="D6" s="1439"/>
      <c r="E6" s="1439"/>
      <c r="F6" s="1439"/>
      <c r="G6" s="1439"/>
      <c r="H6" s="1559"/>
      <c r="I6" s="411" t="s">
        <v>55</v>
      </c>
      <c r="J6" s="426" t="s">
        <v>393</v>
      </c>
      <c r="K6" s="585"/>
      <c r="L6" s="585"/>
      <c r="M6" s="585"/>
      <c r="N6" s="586"/>
      <c r="O6" s="1663" t="s">
        <v>1228</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4325</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33.75" customHeight="1" x14ac:dyDescent="0.25">
      <c r="B10" s="418" t="s">
        <v>395</v>
      </c>
      <c r="C10" s="1461" t="s">
        <v>400</v>
      </c>
      <c r="D10" s="1428"/>
      <c r="E10" s="1428"/>
      <c r="F10" s="1428"/>
      <c r="G10" s="1428"/>
      <c r="H10" s="1436"/>
      <c r="I10" s="505" t="s">
        <v>55</v>
      </c>
      <c r="J10" s="1661" t="s">
        <v>401</v>
      </c>
      <c r="K10" s="1436"/>
      <c r="L10" s="1658" t="s">
        <v>4326</v>
      </c>
      <c r="M10" s="1428"/>
      <c r="N10" s="1429"/>
      <c r="O10" s="1475"/>
      <c r="P10" s="1475"/>
    </row>
    <row r="11" spans="2:16" ht="33.75" customHeight="1" x14ac:dyDescent="0.25">
      <c r="B11" s="419" t="s">
        <v>402</v>
      </c>
      <c r="C11" s="1461" t="s">
        <v>403</v>
      </c>
      <c r="D11" s="1428"/>
      <c r="E11" s="1428"/>
      <c r="F11" s="1428"/>
      <c r="G11" s="1428"/>
      <c r="H11" s="1436"/>
      <c r="I11" s="505" t="s">
        <v>55</v>
      </c>
      <c r="J11" s="1661" t="s">
        <v>401</v>
      </c>
      <c r="K11" s="1436"/>
      <c r="L11" s="1658" t="s">
        <v>4326</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t="s">
        <v>86</v>
      </c>
      <c r="M12" s="1428"/>
      <c r="N12" s="1429"/>
      <c r="O12" s="1475"/>
      <c r="P12" s="1475"/>
    </row>
    <row r="13" spans="2:16" ht="28.5" customHeight="1" x14ac:dyDescent="0.25">
      <c r="B13" s="419" t="s">
        <v>406</v>
      </c>
      <c r="C13" s="1461" t="s">
        <v>407</v>
      </c>
      <c r="D13" s="1428"/>
      <c r="E13" s="1428"/>
      <c r="F13" s="1428"/>
      <c r="G13" s="1428"/>
      <c r="H13" s="1436"/>
      <c r="I13" s="505" t="s">
        <v>58</v>
      </c>
      <c r="J13" s="1661" t="s">
        <v>408</v>
      </c>
      <c r="K13" s="1436"/>
      <c r="L13" s="1658" t="s">
        <v>86</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1713</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4327</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4328</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t="s">
        <v>86</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658" t="s">
        <v>4329</v>
      </c>
      <c r="M18" s="1428"/>
      <c r="N18" s="1429"/>
      <c r="O18" s="1471"/>
      <c r="P18" s="1471"/>
    </row>
    <row r="19" spans="2:16" ht="84" customHeight="1" thickBot="1" x14ac:dyDescent="0.3">
      <c r="B19" s="77" t="s">
        <v>421</v>
      </c>
      <c r="C19" s="1457" t="s">
        <v>422</v>
      </c>
      <c r="D19" s="1428"/>
      <c r="E19" s="1428"/>
      <c r="F19" s="1428"/>
      <c r="G19" s="1428"/>
      <c r="H19" s="1428"/>
      <c r="I19" s="505" t="s">
        <v>55</v>
      </c>
      <c r="J19" s="1659" t="s">
        <v>423</v>
      </c>
      <c r="K19" s="1768" t="s">
        <v>4330</v>
      </c>
      <c r="L19" s="1448"/>
      <c r="M19" s="1448"/>
      <c r="N19" s="1466"/>
      <c r="O19" s="357" t="s">
        <v>3963</v>
      </c>
      <c r="P19" s="429"/>
    </row>
    <row r="20" spans="2:16" ht="8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84" customHeight="1" thickBot="1" x14ac:dyDescent="0.3">
      <c r="B21" s="77" t="s">
        <v>426</v>
      </c>
      <c r="C21" s="1457" t="s">
        <v>427</v>
      </c>
      <c r="D21" s="1428"/>
      <c r="E21" s="1428"/>
      <c r="F21" s="1428"/>
      <c r="G21" s="1428"/>
      <c r="H21" s="1428"/>
      <c r="I21" s="505" t="s">
        <v>80</v>
      </c>
      <c r="J21" s="1490"/>
      <c r="K21" s="1478"/>
      <c r="L21" s="1496"/>
      <c r="M21" s="1496"/>
      <c r="N21" s="1454"/>
      <c r="O21" s="1500" t="s">
        <v>1228</v>
      </c>
      <c r="P21" s="1500"/>
    </row>
    <row r="22" spans="2:16" ht="84" customHeight="1" x14ac:dyDescent="0.25">
      <c r="B22" s="77" t="s">
        <v>428</v>
      </c>
      <c r="C22" s="1457" t="s">
        <v>429</v>
      </c>
      <c r="D22" s="1428"/>
      <c r="E22" s="1428"/>
      <c r="F22" s="1428"/>
      <c r="G22" s="1428"/>
      <c r="H22" s="1428"/>
      <c r="I22" s="505" t="s">
        <v>58</v>
      </c>
      <c r="J22" s="1490"/>
      <c r="K22" s="1478"/>
      <c r="L22" s="1496"/>
      <c r="M22" s="1496"/>
      <c r="N22" s="1454"/>
      <c r="O22" s="1475"/>
      <c r="P22" s="1475"/>
    </row>
    <row r="23" spans="2:16" ht="67.5" customHeight="1" thickBot="1" x14ac:dyDescent="0.3">
      <c r="B23" s="421" t="s">
        <v>395</v>
      </c>
      <c r="C23" s="1645" t="s">
        <v>430</v>
      </c>
      <c r="D23" s="1424"/>
      <c r="E23" s="1424"/>
      <c r="F23" s="1424"/>
      <c r="G23" s="1424"/>
      <c r="H23" s="1424"/>
      <c r="I23" s="505" t="s">
        <v>86</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657"/>
      <c r="M25" s="1495"/>
      <c r="N25" s="1452"/>
      <c r="O25" s="427" t="s">
        <v>1240</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1240</v>
      </c>
      <c r="P26" s="373"/>
    </row>
    <row r="27" spans="2:16" ht="75" customHeight="1" x14ac:dyDescent="0.25">
      <c r="B27" s="77" t="s">
        <v>438</v>
      </c>
      <c r="C27" s="1488" t="s">
        <v>439</v>
      </c>
      <c r="D27" s="1428"/>
      <c r="E27" s="1428"/>
      <c r="F27" s="1428"/>
      <c r="G27" s="1428"/>
      <c r="H27" s="1428"/>
      <c r="I27" s="1436"/>
      <c r="J27" s="878">
        <v>1250000</v>
      </c>
      <c r="K27" s="1490"/>
      <c r="L27" s="1478"/>
      <c r="M27" s="1496"/>
      <c r="N27" s="1454"/>
      <c r="O27" s="1565" t="s">
        <v>1722</v>
      </c>
      <c r="P27" s="1565"/>
    </row>
    <row r="28" spans="2:16" ht="32.25" customHeight="1" x14ac:dyDescent="0.25">
      <c r="B28" s="430"/>
      <c r="C28" s="550" t="s">
        <v>395</v>
      </c>
      <c r="D28" s="1461" t="s">
        <v>440</v>
      </c>
      <c r="E28" s="1428"/>
      <c r="F28" s="1428"/>
      <c r="G28" s="1428"/>
      <c r="H28" s="1428"/>
      <c r="I28" s="1436"/>
      <c r="J28" s="589">
        <v>882000</v>
      </c>
      <c r="K28" s="1490"/>
      <c r="L28" s="1478"/>
      <c r="M28" s="1496"/>
      <c r="N28" s="1454"/>
      <c r="O28" s="1475"/>
      <c r="P28" s="1475"/>
    </row>
    <row r="29" spans="2:16" ht="29.25" customHeight="1" x14ac:dyDescent="0.25">
      <c r="B29" s="519" t="s">
        <v>441</v>
      </c>
      <c r="C29" s="1461" t="s">
        <v>442</v>
      </c>
      <c r="D29" s="1428"/>
      <c r="E29" s="1428"/>
      <c r="F29" s="1428"/>
      <c r="G29" s="1436"/>
      <c r="H29" s="1499" t="s">
        <v>4331</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t="s">
        <v>1246</v>
      </c>
      <c r="P30" s="382"/>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t="s">
        <v>1248</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93" customHeight="1" thickBot="1" x14ac:dyDescent="0.3">
      <c r="B33" s="436" t="s">
        <v>448</v>
      </c>
      <c r="C33" s="1649" t="s">
        <v>449</v>
      </c>
      <c r="D33" s="1468"/>
      <c r="E33" s="1468"/>
      <c r="F33" s="1468"/>
      <c r="G33" s="1468"/>
      <c r="H33" s="1468"/>
      <c r="I33" s="1468"/>
      <c r="J33" s="590" t="s">
        <v>55</v>
      </c>
      <c r="K33" s="434" t="s">
        <v>446</v>
      </c>
      <c r="L33" s="1651"/>
      <c r="M33" s="1468"/>
      <c r="N33" s="1469"/>
      <c r="O33" s="591" t="s">
        <v>1250</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878">
        <v>1250000</v>
      </c>
      <c r="H36" s="595" t="s">
        <v>919</v>
      </c>
      <c r="I36" s="1632" t="s">
        <v>4332</v>
      </c>
      <c r="J36" s="1436"/>
      <c r="K36" s="1642"/>
      <c r="L36" s="1428"/>
      <c r="M36" s="1428"/>
      <c r="N36" s="1429"/>
      <c r="O36" s="1475"/>
      <c r="P36" s="1475"/>
    </row>
    <row r="37" spans="2:17" ht="49.5" customHeight="1" x14ac:dyDescent="0.25">
      <c r="B37" s="419" t="s">
        <v>402</v>
      </c>
      <c r="C37" s="1461" t="s">
        <v>457</v>
      </c>
      <c r="D37" s="1428"/>
      <c r="E37" s="1428"/>
      <c r="F37" s="1436"/>
      <c r="G37" s="594">
        <v>0</v>
      </c>
      <c r="H37" s="595" t="s">
        <v>4333</v>
      </c>
      <c r="I37" s="1632" t="s">
        <v>78</v>
      </c>
      <c r="J37" s="1436"/>
      <c r="K37" s="1642"/>
      <c r="L37" s="1428"/>
      <c r="M37" s="1428"/>
      <c r="N37" s="1429"/>
      <c r="O37" s="1475"/>
      <c r="P37" s="1475"/>
    </row>
    <row r="38" spans="2:17" ht="45" customHeight="1" thickBot="1" x14ac:dyDescent="0.3">
      <c r="B38" s="421" t="s">
        <v>404</v>
      </c>
      <c r="C38" s="1459" t="s">
        <v>458</v>
      </c>
      <c r="D38" s="1448"/>
      <c r="E38" s="1448"/>
      <c r="F38" s="1445"/>
      <c r="G38" s="866">
        <v>1250000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100.5" customHeight="1" thickBot="1" x14ac:dyDescent="0.3">
      <c r="B40" s="75" t="s">
        <v>460</v>
      </c>
      <c r="C40" s="1645" t="s">
        <v>461</v>
      </c>
      <c r="D40" s="1424"/>
      <c r="E40" s="1424"/>
      <c r="F40" s="1424"/>
      <c r="G40" s="1424"/>
      <c r="H40" s="1424"/>
      <c r="I40" s="437" t="s">
        <v>55</v>
      </c>
      <c r="J40" s="444" t="s">
        <v>446</v>
      </c>
      <c r="K40" s="1646"/>
      <c r="L40" s="1424"/>
      <c r="M40" s="1424"/>
      <c r="N40" s="1578"/>
      <c r="O40" s="388" t="s">
        <v>1250</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3378</v>
      </c>
      <c r="P42" s="1500"/>
    </row>
    <row r="43" spans="2:17" ht="28.5" customHeight="1" x14ac:dyDescent="0.25">
      <c r="B43" s="419" t="s">
        <v>395</v>
      </c>
      <c r="C43" s="1637" t="s">
        <v>470</v>
      </c>
      <c r="D43" s="1428"/>
      <c r="E43" s="1436"/>
      <c r="F43" s="14" t="s">
        <v>55</v>
      </c>
      <c r="G43" s="1891">
        <v>1204200</v>
      </c>
      <c r="H43" s="1436"/>
      <c r="I43" s="1639" t="s">
        <v>919</v>
      </c>
      <c r="J43" s="1436"/>
      <c r="K43" s="1633">
        <v>904966.66666666663</v>
      </c>
      <c r="L43" s="1436"/>
      <c r="M43" s="448" t="s">
        <v>1731</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9" t="s">
        <v>919</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1204200</v>
      </c>
      <c r="H47" s="1425"/>
      <c r="I47" s="1627"/>
      <c r="J47" s="1425"/>
      <c r="K47" s="1628">
        <v>904966.66666666663</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86</v>
      </c>
      <c r="G50" s="1631">
        <v>0</v>
      </c>
      <c r="H50" s="1436"/>
      <c r="I50" s="1632" t="s">
        <v>919</v>
      </c>
      <c r="J50" s="1436"/>
      <c r="K50" s="1633">
        <v>0</v>
      </c>
      <c r="L50" s="1436"/>
      <c r="M50" s="448" t="s">
        <v>86</v>
      </c>
      <c r="N50" s="462"/>
      <c r="O50" s="357" t="s">
        <v>482</v>
      </c>
      <c r="P50" s="429"/>
    </row>
    <row r="51" spans="1:16" s="386" customFormat="1" ht="47.25" customHeight="1" x14ac:dyDescent="0.25">
      <c r="B51" s="419" t="s">
        <v>402</v>
      </c>
      <c r="C51" s="1461" t="s">
        <v>62</v>
      </c>
      <c r="D51" s="1428"/>
      <c r="E51" s="1436"/>
      <c r="F51" s="14" t="s">
        <v>1259</v>
      </c>
      <c r="G51" s="1631">
        <v>31300</v>
      </c>
      <c r="H51" s="1436"/>
      <c r="I51" s="1632" t="s">
        <v>919</v>
      </c>
      <c r="J51" s="1436"/>
      <c r="K51" s="1633">
        <v>11300</v>
      </c>
      <c r="L51" s="1436"/>
      <c r="M51" s="448" t="s">
        <v>1261</v>
      </c>
      <c r="N51" s="461" t="s">
        <v>4334</v>
      </c>
      <c r="O51" s="357" t="s">
        <v>483</v>
      </c>
      <c r="P51" s="429"/>
    </row>
    <row r="52" spans="1:16" s="386" customFormat="1" ht="32.25" customHeight="1" x14ac:dyDescent="0.25">
      <c r="B52" s="419" t="s">
        <v>404</v>
      </c>
      <c r="C52" s="1461" t="s">
        <v>101</v>
      </c>
      <c r="D52" s="1428"/>
      <c r="E52" s="1436"/>
      <c r="F52" s="14" t="s">
        <v>86</v>
      </c>
      <c r="G52" s="1631">
        <v>0</v>
      </c>
      <c r="H52" s="1436"/>
      <c r="I52" s="1632" t="s">
        <v>919</v>
      </c>
      <c r="J52" s="1436"/>
      <c r="K52" s="1633">
        <v>0</v>
      </c>
      <c r="L52" s="1436"/>
      <c r="M52" s="448" t="s">
        <v>86</v>
      </c>
      <c r="N52" s="462"/>
      <c r="O52" s="357"/>
      <c r="P52" s="429"/>
    </row>
    <row r="53" spans="1:16" s="386" customFormat="1" ht="32.25" customHeight="1" x14ac:dyDescent="0.25">
      <c r="B53" s="419" t="s">
        <v>406</v>
      </c>
      <c r="C53" s="1461" t="s">
        <v>484</v>
      </c>
      <c r="D53" s="1428"/>
      <c r="E53" s="1436"/>
      <c r="F53" s="14" t="s">
        <v>86</v>
      </c>
      <c r="G53" s="1631">
        <v>0</v>
      </c>
      <c r="H53" s="1436"/>
      <c r="I53" s="1632" t="s">
        <v>919</v>
      </c>
      <c r="J53" s="1436"/>
      <c r="K53" s="1633">
        <v>0</v>
      </c>
      <c r="L53" s="1436"/>
      <c r="M53" s="448" t="s">
        <v>86</v>
      </c>
      <c r="N53" s="600"/>
      <c r="O53" s="383"/>
      <c r="P53" s="383"/>
    </row>
    <row r="54" spans="1:16" s="386" customFormat="1" ht="32.25" customHeight="1" x14ac:dyDescent="0.25">
      <c r="B54" s="419" t="s">
        <v>409</v>
      </c>
      <c r="C54" s="1461" t="s">
        <v>302</v>
      </c>
      <c r="D54" s="1428"/>
      <c r="E54" s="1436"/>
      <c r="F54" s="14" t="s">
        <v>86</v>
      </c>
      <c r="G54" s="1631">
        <v>0</v>
      </c>
      <c r="H54" s="1436"/>
      <c r="I54" s="1632" t="s">
        <v>919</v>
      </c>
      <c r="J54" s="1436"/>
      <c r="K54" s="1633">
        <v>0</v>
      </c>
      <c r="L54" s="1436"/>
      <c r="M54" s="448" t="s">
        <v>86</v>
      </c>
      <c r="N54" s="462"/>
      <c r="O54" s="383"/>
      <c r="P54" s="383"/>
    </row>
    <row r="55" spans="1:16" ht="46.5" customHeight="1" thickBot="1" x14ac:dyDescent="0.3">
      <c r="B55" s="421" t="s">
        <v>411</v>
      </c>
      <c r="C55" s="1459" t="s">
        <v>485</v>
      </c>
      <c r="D55" s="1448"/>
      <c r="E55" s="1445"/>
      <c r="F55" s="464"/>
      <c r="G55" s="1626">
        <v>31300</v>
      </c>
      <c r="H55" s="1425"/>
      <c r="I55" s="1627"/>
      <c r="J55" s="1425"/>
      <c r="K55" s="1628">
        <v>11300</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0.97466612707405909</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1</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1235500</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0.98839999999999995</v>
      </c>
      <c r="K60" s="476" t="s">
        <v>393</v>
      </c>
      <c r="L60" s="1622"/>
      <c r="M60" s="1428"/>
      <c r="N60" s="1429"/>
      <c r="O60" s="1475"/>
      <c r="P60" s="1475"/>
    </row>
    <row r="61" spans="1:16" ht="91.5" customHeight="1" x14ac:dyDescent="0.25">
      <c r="B61" s="608" t="s">
        <v>495</v>
      </c>
      <c r="C61" s="1488" t="s">
        <v>496</v>
      </c>
      <c r="D61" s="1428"/>
      <c r="E61" s="1428"/>
      <c r="F61" s="1428"/>
      <c r="G61" s="1428"/>
      <c r="H61" s="1428"/>
      <c r="I61" s="1436"/>
      <c r="J61" s="605">
        <v>1.038851095993953</v>
      </c>
      <c r="K61" s="476" t="s">
        <v>393</v>
      </c>
      <c r="L61" s="1622" t="s">
        <v>4335</v>
      </c>
      <c r="M61" s="1428"/>
      <c r="N61" s="1429"/>
      <c r="O61" s="1475"/>
      <c r="P61" s="1475"/>
    </row>
    <row r="62" spans="1:16" ht="78" customHeight="1" x14ac:dyDescent="0.25">
      <c r="B62" s="608" t="s">
        <v>497</v>
      </c>
      <c r="C62" s="1621" t="s">
        <v>498</v>
      </c>
      <c r="D62" s="1428"/>
      <c r="E62" s="1428"/>
      <c r="F62" s="1428"/>
      <c r="G62" s="1428"/>
      <c r="H62" s="1428"/>
      <c r="I62" s="1436"/>
      <c r="J62" s="915" t="s">
        <v>92</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0.96335999999999999</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t="s">
        <v>1266</v>
      </c>
      <c r="P64" s="1565"/>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58</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86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t="s">
        <v>1266</v>
      </c>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86</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609"/>
      <c r="L82" s="1428"/>
      <c r="M82" s="1428"/>
      <c r="N82" s="1436"/>
      <c r="O82" s="1500" t="s">
        <v>4264</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4336</v>
      </c>
      <c r="G84" s="1428"/>
      <c r="H84" s="1436"/>
      <c r="I84" s="1606">
        <v>1903400</v>
      </c>
      <c r="J84" s="1436"/>
      <c r="K84" s="1607"/>
      <c r="L84" s="1428"/>
      <c r="M84" s="1428"/>
      <c r="N84" s="1436"/>
      <c r="O84" s="1475"/>
      <c r="P84" s="1475"/>
    </row>
    <row r="85" spans="2:16" ht="21" customHeight="1" x14ac:dyDescent="0.25">
      <c r="B85" s="1453"/>
      <c r="C85" s="1496"/>
      <c r="D85" s="1496"/>
      <c r="E85" s="1450"/>
      <c r="F85" s="1607"/>
      <c r="G85" s="1428"/>
      <c r="H85" s="1436"/>
      <c r="I85" s="1606"/>
      <c r="J85" s="1436"/>
      <c r="K85" s="1607"/>
      <c r="L85" s="1428"/>
      <c r="M85" s="1428"/>
      <c r="N85" s="1436"/>
      <c r="O85" s="1475"/>
      <c r="P85" s="1475"/>
    </row>
    <row r="86" spans="2:16" ht="21" customHeight="1" x14ac:dyDescent="0.25">
      <c r="B86" s="1453"/>
      <c r="C86" s="1496"/>
      <c r="D86" s="1496"/>
      <c r="E86" s="1450"/>
      <c r="F86" s="1607"/>
      <c r="G86" s="1428"/>
      <c r="H86" s="1436"/>
      <c r="I86" s="1606"/>
      <c r="J86" s="1436"/>
      <c r="K86" s="1607"/>
      <c r="L86" s="1428"/>
      <c r="M86" s="1428"/>
      <c r="N86" s="1436"/>
      <c r="O86" s="1475"/>
      <c r="P86" s="1475"/>
    </row>
    <row r="87" spans="2:16" ht="21.75" customHeight="1" thickBot="1" x14ac:dyDescent="0.3">
      <c r="B87" s="1611"/>
      <c r="C87" s="1468"/>
      <c r="D87" s="1468"/>
      <c r="E87" s="1612"/>
      <c r="F87" s="1576"/>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58</v>
      </c>
      <c r="J93" s="1436"/>
      <c r="K93" s="1528" t="s">
        <v>58</v>
      </c>
      <c r="L93" s="1436"/>
      <c r="M93" s="1528" t="s">
        <v>58</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58</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58</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58</v>
      </c>
      <c r="H98" s="1436"/>
      <c r="I98" s="1528" t="s">
        <v>58</v>
      </c>
      <c r="J98" s="1436"/>
      <c r="K98" s="1528" t="s">
        <v>58</v>
      </c>
      <c r="L98" s="1436"/>
      <c r="M98" s="1528" t="s">
        <v>58</v>
      </c>
      <c r="N98" s="1436"/>
      <c r="O98" s="1475"/>
      <c r="P98" s="1475"/>
    </row>
    <row r="99" spans="2:16" ht="24" customHeight="1" x14ac:dyDescent="0.25">
      <c r="B99" s="612" t="s">
        <v>417</v>
      </c>
      <c r="C99" s="1595" t="s">
        <v>538</v>
      </c>
      <c r="D99" s="1428"/>
      <c r="E99" s="1428"/>
      <c r="F99" s="1436"/>
      <c r="G99" s="1528" t="s">
        <v>55</v>
      </c>
      <c r="H99" s="1436"/>
      <c r="I99" s="1528" t="s">
        <v>58</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58</v>
      </c>
      <c r="J100" s="1436"/>
      <c r="K100" s="1528" t="s">
        <v>55</v>
      </c>
      <c r="L100" s="1436"/>
      <c r="M100" s="1528" t="s">
        <v>58</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58</v>
      </c>
      <c r="H104" s="1436"/>
      <c r="I104" s="1528" t="s">
        <v>58</v>
      </c>
      <c r="J104" s="1436"/>
      <c r="K104" s="1528" t="s">
        <v>58</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86</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t="s">
        <v>86</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t="s">
        <v>86</v>
      </c>
      <c r="F108" s="1436"/>
      <c r="G108" s="1528"/>
      <c r="H108" s="1436"/>
      <c r="I108" s="1528"/>
      <c r="J108" s="1436"/>
      <c r="K108" s="1528"/>
      <c r="L108" s="1436"/>
      <c r="M108" s="1528"/>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58</v>
      </c>
      <c r="H111" s="1592" t="s">
        <v>555</v>
      </c>
      <c r="I111" s="1559"/>
      <c r="J111" s="1593"/>
      <c r="K111" s="1439"/>
      <c r="L111" s="1439"/>
      <c r="M111" s="1439"/>
      <c r="N111" s="1440"/>
      <c r="O111" s="389"/>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86</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86</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86</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4337</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c r="P117" s="1565"/>
    </row>
    <row r="118" spans="2:16" ht="72.599999999999994"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80.45" customHeight="1" thickBot="1" x14ac:dyDescent="0.3">
      <c r="B120" s="414" t="s">
        <v>395</v>
      </c>
      <c r="C120" s="1588" t="s">
        <v>565</v>
      </c>
      <c r="D120" s="1448"/>
      <c r="E120" s="1448"/>
      <c r="F120" s="1448"/>
      <c r="G120" s="1445"/>
      <c r="H120" s="1492" t="s">
        <v>4338</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row>
    <row r="123" spans="2:16" ht="83.25" customHeight="1" x14ac:dyDescent="0.25">
      <c r="B123" s="497" t="s">
        <v>557</v>
      </c>
      <c r="C123" s="1545" t="s">
        <v>573</v>
      </c>
      <c r="D123" s="1428"/>
      <c r="E123" s="1428"/>
      <c r="F123" s="1436"/>
      <c r="G123" s="1528" t="s">
        <v>1276</v>
      </c>
      <c r="H123" s="1428"/>
      <c r="I123" s="1436"/>
      <c r="J123" s="1528" t="s">
        <v>1277</v>
      </c>
      <c r="K123" s="1428"/>
      <c r="L123" s="1436"/>
      <c r="M123" s="1563"/>
      <c r="N123" s="1429"/>
      <c r="O123" s="1454"/>
      <c r="P123" s="1475"/>
    </row>
    <row r="124" spans="2:16" ht="42" customHeight="1" x14ac:dyDescent="0.25">
      <c r="B124" s="497" t="s">
        <v>402</v>
      </c>
      <c r="C124" s="1545" t="s">
        <v>574</v>
      </c>
      <c r="D124" s="1428"/>
      <c r="E124" s="1428"/>
      <c r="F124" s="1436"/>
      <c r="G124" s="1528" t="s">
        <v>86</v>
      </c>
      <c r="H124" s="1428"/>
      <c r="I124" s="1436"/>
      <c r="J124" s="1528" t="s">
        <v>86</v>
      </c>
      <c r="K124" s="1428"/>
      <c r="L124" s="1436"/>
      <c r="M124" s="1563"/>
      <c r="N124" s="1429"/>
      <c r="O124" s="1454"/>
      <c r="P124" s="1475"/>
    </row>
    <row r="125" spans="2:16" ht="31.5" customHeight="1" x14ac:dyDescent="0.25">
      <c r="B125" s="497" t="s">
        <v>404</v>
      </c>
      <c r="C125" s="2" t="s">
        <v>419</v>
      </c>
      <c r="D125" s="1545" t="s">
        <v>575</v>
      </c>
      <c r="E125" s="1428"/>
      <c r="F125" s="1436"/>
      <c r="G125" s="1528" t="s">
        <v>86</v>
      </c>
      <c r="H125" s="1428"/>
      <c r="I125" s="1436"/>
      <c r="J125" s="1528" t="s">
        <v>86</v>
      </c>
      <c r="K125" s="1428"/>
      <c r="L125" s="1436"/>
      <c r="M125" s="1563"/>
      <c r="N125" s="1429"/>
      <c r="O125" s="1454"/>
      <c r="P125" s="1475"/>
    </row>
    <row r="126" spans="2:16" ht="32.25" customHeight="1" x14ac:dyDescent="0.25">
      <c r="B126" s="497"/>
      <c r="C126" s="613" t="s">
        <v>509</v>
      </c>
      <c r="D126" s="1545" t="s">
        <v>576</v>
      </c>
      <c r="E126" s="1428"/>
      <c r="F126" s="1436"/>
      <c r="G126" s="1528" t="s">
        <v>1276</v>
      </c>
      <c r="H126" s="1428"/>
      <c r="I126" s="1436"/>
      <c r="J126" s="1528" t="s">
        <v>1277</v>
      </c>
      <c r="K126" s="1428"/>
      <c r="L126" s="1436"/>
      <c r="M126" s="614"/>
      <c r="N126" s="491"/>
      <c r="O126" s="1454"/>
      <c r="P126" s="1475"/>
    </row>
    <row r="127" spans="2:16" ht="41.25" customHeight="1" x14ac:dyDescent="0.25">
      <c r="B127" s="497" t="s">
        <v>406</v>
      </c>
      <c r="C127" s="1545" t="s">
        <v>577</v>
      </c>
      <c r="D127" s="1428"/>
      <c r="E127" s="1428"/>
      <c r="F127" s="1436"/>
      <c r="G127" s="1528" t="s">
        <v>157</v>
      </c>
      <c r="H127" s="1428"/>
      <c r="I127" s="1436"/>
      <c r="J127" s="1528" t="s">
        <v>157</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157</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1277</v>
      </c>
      <c r="K129" s="1428"/>
      <c r="L129" s="1436"/>
      <c r="M129" s="1563"/>
      <c r="N129" s="1429"/>
      <c r="O129" s="1454"/>
      <c r="P129" s="1475"/>
    </row>
    <row r="130" spans="1:16" ht="28.5" customHeight="1" x14ac:dyDescent="0.25">
      <c r="B130" s="497" t="s">
        <v>414</v>
      </c>
      <c r="C130" s="1545" t="s">
        <v>122</v>
      </c>
      <c r="D130" s="1428"/>
      <c r="E130" s="1428"/>
      <c r="F130" s="1436"/>
      <c r="G130" s="1528" t="s">
        <v>86</v>
      </c>
      <c r="H130" s="1428"/>
      <c r="I130" s="1436"/>
      <c r="J130" s="1528" t="s">
        <v>86</v>
      </c>
      <c r="K130" s="1428"/>
      <c r="L130" s="1436"/>
      <c r="M130" s="1563"/>
      <c r="N130" s="1429"/>
      <c r="O130" s="1454"/>
      <c r="P130" s="1475"/>
    </row>
    <row r="131" spans="1:16" ht="84.95" customHeight="1" x14ac:dyDescent="0.25">
      <c r="B131" s="497" t="s">
        <v>417</v>
      </c>
      <c r="C131" s="1545" t="s">
        <v>579</v>
      </c>
      <c r="D131" s="1428"/>
      <c r="E131" s="1428"/>
      <c r="F131" s="1436"/>
      <c r="G131" s="1528" t="s">
        <v>86</v>
      </c>
      <c r="H131" s="1428"/>
      <c r="I131" s="1436"/>
      <c r="J131" s="1528" t="s">
        <v>3552</v>
      </c>
      <c r="K131" s="1428"/>
      <c r="L131" s="1436"/>
      <c r="M131" s="2414" t="s">
        <v>4339</v>
      </c>
      <c r="N131" s="1429"/>
      <c r="O131" s="1454"/>
      <c r="P131" s="1475"/>
    </row>
    <row r="132" spans="1:16" ht="28.5" customHeight="1" x14ac:dyDescent="0.25">
      <c r="B132" s="497" t="s">
        <v>419</v>
      </c>
      <c r="C132" s="1545" t="s">
        <v>539</v>
      </c>
      <c r="D132" s="1428"/>
      <c r="E132" s="1428"/>
      <c r="F132" s="1436"/>
      <c r="G132" s="1528" t="s">
        <v>86</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86</v>
      </c>
      <c r="H136" s="1428"/>
      <c r="I136" s="1436"/>
      <c r="J136" s="1528" t="s">
        <v>86</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3266</v>
      </c>
      <c r="P139" s="1573"/>
    </row>
    <row r="140" spans="1:16" ht="19.5" customHeight="1" x14ac:dyDescent="0.25">
      <c r="A140" s="360"/>
      <c r="B140" s="496" t="s">
        <v>395</v>
      </c>
      <c r="C140" s="1461" t="s">
        <v>188</v>
      </c>
      <c r="D140" s="1428"/>
      <c r="E140" s="1436"/>
      <c r="F140" s="14" t="s">
        <v>55</v>
      </c>
      <c r="G140" s="2413" t="s">
        <v>4340</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2413" t="s">
        <v>4341</v>
      </c>
      <c r="H141" s="1428"/>
      <c r="I141" s="1428"/>
      <c r="J141" s="1428"/>
      <c r="K141" s="1436"/>
      <c r="L141" s="1567" t="s">
        <v>55</v>
      </c>
      <c r="M141" s="1428"/>
      <c r="N141" s="1429"/>
      <c r="O141" s="1475"/>
      <c r="P141" s="1475"/>
    </row>
    <row r="142" spans="1:16" ht="38.1" customHeight="1" x14ac:dyDescent="0.25">
      <c r="A142" s="360"/>
      <c r="B142" s="496" t="s">
        <v>404</v>
      </c>
      <c r="C142" s="1461" t="s">
        <v>190</v>
      </c>
      <c r="D142" s="1428"/>
      <c r="E142" s="1436"/>
      <c r="F142" s="14" t="s">
        <v>55</v>
      </c>
      <c r="G142" s="2413" t="s">
        <v>4342</v>
      </c>
      <c r="H142" s="1428"/>
      <c r="I142" s="1428"/>
      <c r="J142" s="1428"/>
      <c r="K142" s="1436"/>
      <c r="L142" s="1567" t="s">
        <v>55</v>
      </c>
      <c r="M142" s="1428"/>
      <c r="N142" s="1429"/>
      <c r="O142" s="1475"/>
      <c r="P142" s="1475"/>
    </row>
    <row r="143" spans="1:16" ht="38.1" customHeight="1" x14ac:dyDescent="0.25">
      <c r="A143" s="360"/>
      <c r="B143" s="496" t="s">
        <v>406</v>
      </c>
      <c r="C143" s="1461" t="s">
        <v>191</v>
      </c>
      <c r="D143" s="1428"/>
      <c r="E143" s="1436"/>
      <c r="F143" s="14" t="s">
        <v>55</v>
      </c>
      <c r="G143" s="2413" t="s">
        <v>4342</v>
      </c>
      <c r="H143" s="1428"/>
      <c r="I143" s="1428"/>
      <c r="J143" s="1428"/>
      <c r="K143" s="1436"/>
      <c r="L143" s="1567" t="s">
        <v>55</v>
      </c>
      <c r="M143" s="1428"/>
      <c r="N143" s="1429"/>
      <c r="O143" s="1475"/>
      <c r="P143" s="1475"/>
    </row>
    <row r="144" spans="1:16" ht="38.1" customHeight="1" x14ac:dyDescent="0.25">
      <c r="A144" s="360"/>
      <c r="B144" s="497" t="s">
        <v>409</v>
      </c>
      <c r="C144" s="1461" t="s">
        <v>192</v>
      </c>
      <c r="D144" s="1428"/>
      <c r="E144" s="1436"/>
      <c r="F144" s="617" t="s">
        <v>55</v>
      </c>
      <c r="G144" s="2413" t="s">
        <v>4342</v>
      </c>
      <c r="H144" s="1428"/>
      <c r="I144" s="1428"/>
      <c r="J144" s="1428"/>
      <c r="K144" s="1436"/>
      <c r="L144" s="1567" t="s">
        <v>55</v>
      </c>
      <c r="M144" s="1428"/>
      <c r="N144" s="1429"/>
      <c r="O144" s="1475"/>
      <c r="P144" s="1475"/>
    </row>
    <row r="145" spans="1:16" ht="38.1" customHeight="1" x14ac:dyDescent="0.25">
      <c r="A145" s="360"/>
      <c r="B145" s="498" t="s">
        <v>411</v>
      </c>
      <c r="C145" s="1461" t="s">
        <v>193</v>
      </c>
      <c r="D145" s="1428"/>
      <c r="E145" s="1436"/>
      <c r="F145" s="617" t="s">
        <v>55</v>
      </c>
      <c r="G145" s="2413" t="s">
        <v>4342</v>
      </c>
      <c r="H145" s="1428"/>
      <c r="I145" s="1428"/>
      <c r="J145" s="1428"/>
      <c r="K145" s="1436"/>
      <c r="L145" s="1567" t="s">
        <v>55</v>
      </c>
      <c r="M145" s="1428"/>
      <c r="N145" s="1429"/>
      <c r="O145" s="1475"/>
      <c r="P145" s="1475"/>
    </row>
    <row r="146" spans="1:16" ht="38.1" customHeight="1" x14ac:dyDescent="0.25">
      <c r="A146" s="360"/>
      <c r="B146" s="498" t="s">
        <v>414</v>
      </c>
      <c r="C146" s="1461" t="s">
        <v>194</v>
      </c>
      <c r="D146" s="1428"/>
      <c r="E146" s="1436"/>
      <c r="F146" s="617" t="s">
        <v>55</v>
      </c>
      <c r="G146" s="2413" t="s">
        <v>4342</v>
      </c>
      <c r="H146" s="1428"/>
      <c r="I146" s="1428"/>
      <c r="J146" s="1428"/>
      <c r="K146" s="1436"/>
      <c r="L146" s="1567" t="s">
        <v>55</v>
      </c>
      <c r="M146" s="1428"/>
      <c r="N146" s="1429"/>
      <c r="O146" s="1475"/>
      <c r="P146" s="1475"/>
    </row>
    <row r="147" spans="1:16" ht="38.1" customHeight="1" x14ac:dyDescent="0.25">
      <c r="A147" s="360"/>
      <c r="B147" s="498" t="s">
        <v>417</v>
      </c>
      <c r="C147" s="1461" t="s">
        <v>195</v>
      </c>
      <c r="D147" s="1428"/>
      <c r="E147" s="1436"/>
      <c r="F147" s="617" t="s">
        <v>55</v>
      </c>
      <c r="G147" s="2413" t="s">
        <v>4342</v>
      </c>
      <c r="H147" s="1428"/>
      <c r="I147" s="1428"/>
      <c r="J147" s="1428"/>
      <c r="K147" s="1436"/>
      <c r="L147" s="1567" t="s">
        <v>55</v>
      </c>
      <c r="M147" s="1428"/>
      <c r="N147" s="1429"/>
      <c r="O147" s="1475"/>
      <c r="P147" s="1475"/>
    </row>
    <row r="148" spans="1:16" ht="38.1" customHeight="1" x14ac:dyDescent="0.25">
      <c r="A148" s="360"/>
      <c r="B148" s="498" t="s">
        <v>419</v>
      </c>
      <c r="C148" s="1461" t="s">
        <v>196</v>
      </c>
      <c r="D148" s="1428"/>
      <c r="E148" s="1436"/>
      <c r="F148" s="617" t="s">
        <v>55</v>
      </c>
      <c r="G148" s="2413" t="s">
        <v>4342</v>
      </c>
      <c r="H148" s="1428"/>
      <c r="I148" s="1428"/>
      <c r="J148" s="1428"/>
      <c r="K148" s="1436"/>
      <c r="L148" s="1567" t="s">
        <v>55</v>
      </c>
      <c r="M148" s="1428"/>
      <c r="N148" s="1429"/>
      <c r="O148" s="1475"/>
      <c r="P148" s="1475"/>
    </row>
    <row r="149" spans="1:16" ht="38.1" customHeight="1" x14ac:dyDescent="0.25">
      <c r="A149" s="360"/>
      <c r="B149" s="498" t="s">
        <v>540</v>
      </c>
      <c r="C149" s="1461" t="s">
        <v>197</v>
      </c>
      <c r="D149" s="1428"/>
      <c r="E149" s="1436"/>
      <c r="F149" s="617" t="s">
        <v>55</v>
      </c>
      <c r="G149" s="2413" t="s">
        <v>4342</v>
      </c>
      <c r="H149" s="1428"/>
      <c r="I149" s="1428"/>
      <c r="J149" s="1428"/>
      <c r="K149" s="1436"/>
      <c r="L149" s="1567" t="s">
        <v>55</v>
      </c>
      <c r="M149" s="1428"/>
      <c r="N149" s="1429"/>
      <c r="O149" s="1475"/>
      <c r="P149" s="1475"/>
    </row>
    <row r="150" spans="1:16" ht="38.1" customHeight="1" x14ac:dyDescent="0.25">
      <c r="A150" s="360"/>
      <c r="B150" s="497" t="s">
        <v>542</v>
      </c>
      <c r="C150" s="1461" t="s">
        <v>198</v>
      </c>
      <c r="D150" s="1428"/>
      <c r="E150" s="1436"/>
      <c r="F150" s="617" t="s">
        <v>55</v>
      </c>
      <c r="G150" s="2413" t="s">
        <v>4342</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302</v>
      </c>
      <c r="P151" s="1565"/>
    </row>
    <row r="152" spans="1:16" ht="18.75" customHeight="1" x14ac:dyDescent="0.25">
      <c r="A152" s="360"/>
      <c r="B152" s="496" t="s">
        <v>395</v>
      </c>
      <c r="C152" s="1461" t="s">
        <v>188</v>
      </c>
      <c r="D152" s="1428"/>
      <c r="E152" s="1436"/>
      <c r="F152" s="1" t="s">
        <v>58</v>
      </c>
      <c r="G152" s="1557" t="s">
        <v>86</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58</v>
      </c>
      <c r="G153" s="1557" t="s">
        <v>86</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58</v>
      </c>
      <c r="G154" s="1557" t="s">
        <v>86</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58</v>
      </c>
      <c r="G155" s="1557" t="s">
        <v>86</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58</v>
      </c>
      <c r="G156" s="1557" t="s">
        <v>86</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58</v>
      </c>
      <c r="G157" s="1557" t="s">
        <v>86</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58</v>
      </c>
      <c r="G158" s="1557" t="s">
        <v>86</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58</v>
      </c>
      <c r="G159" s="1557" t="s">
        <v>86</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58</v>
      </c>
      <c r="G160" s="1557" t="s">
        <v>86</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58</v>
      </c>
      <c r="G161" s="1557" t="s">
        <v>86</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58</v>
      </c>
      <c r="G162" s="1557" t="s">
        <v>86</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1240</v>
      </c>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14"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14"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14"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14"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14"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14"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14"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3335</v>
      </c>
      <c r="P175" s="1500"/>
    </row>
    <row r="176" spans="1:16" ht="21" customHeight="1" x14ac:dyDescent="0.25">
      <c r="A176" s="360"/>
      <c r="B176" s="499" t="s">
        <v>395</v>
      </c>
      <c r="C176" s="1461" t="s">
        <v>188</v>
      </c>
      <c r="D176" s="1428"/>
      <c r="E176" s="1436"/>
      <c r="F176" s="1" t="s">
        <v>55</v>
      </c>
      <c r="G176" s="1897" t="s">
        <v>4343</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89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89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89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89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89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89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89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55</v>
      </c>
      <c r="G184" s="1897" t="s">
        <v>4344</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55</v>
      </c>
      <c r="G185" s="1897" t="s">
        <v>4345</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55</v>
      </c>
      <c r="G186" s="1897" t="s">
        <v>4346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c r="M187" s="1495"/>
      <c r="N187" s="1452"/>
      <c r="O187" s="1470" t="s">
        <v>2745</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58</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55</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55</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28"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c r="P199" s="1470"/>
    </row>
    <row r="200" spans="2:16" ht="38.25" customHeight="1" x14ac:dyDescent="0.25">
      <c r="B200" s="503"/>
      <c r="C200" s="1461" t="s">
        <v>611</v>
      </c>
      <c r="D200" s="1428"/>
      <c r="E200" s="1436"/>
      <c r="F200" s="1528"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c r="P201" s="1470"/>
    </row>
    <row r="202" spans="2:16" ht="27" customHeight="1" x14ac:dyDescent="0.25">
      <c r="B202" s="421" t="s">
        <v>395</v>
      </c>
      <c r="C202" s="1457" t="s">
        <v>614</v>
      </c>
      <c r="D202" s="1428"/>
      <c r="E202" s="1428"/>
      <c r="F202" s="1428"/>
      <c r="G202" s="1428"/>
      <c r="H202" s="1555"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t="s">
        <v>4347</v>
      </c>
      <c r="N204" s="1448"/>
      <c r="O204" s="1475"/>
      <c r="P204" s="1475"/>
    </row>
    <row r="205" spans="2:16" ht="31.5" customHeight="1" x14ac:dyDescent="0.25">
      <c r="B205" s="506" t="s">
        <v>402</v>
      </c>
      <c r="C205" s="1545" t="s">
        <v>574</v>
      </c>
      <c r="D205" s="1428"/>
      <c r="E205" s="1428"/>
      <c r="F205" s="1428"/>
      <c r="G205" s="1428"/>
      <c r="H205" s="1428"/>
      <c r="I205" s="1428"/>
      <c r="J205" s="1436"/>
      <c r="K205" s="505" t="s">
        <v>58</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58</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58</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t="s">
        <v>86</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2014</v>
      </c>
      <c r="L218" s="1490"/>
      <c r="M218" s="1478"/>
      <c r="N218" s="1496"/>
      <c r="O218" s="1475"/>
      <c r="P218" s="1475"/>
    </row>
    <row r="219" spans="2:16" ht="23.25" customHeight="1" x14ac:dyDescent="0.25">
      <c r="B219" s="507" t="s">
        <v>631</v>
      </c>
      <c r="C219" s="1461" t="s">
        <v>632</v>
      </c>
      <c r="D219" s="1428"/>
      <c r="E219" s="1436"/>
      <c r="F219" s="1550" t="s">
        <v>4348</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1768</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32.2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86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229</v>
      </c>
      <c r="H227" s="508" t="s">
        <v>446</v>
      </c>
      <c r="I227" s="1536" t="s">
        <v>4349</v>
      </c>
      <c r="J227" s="1428"/>
      <c r="K227" s="1428"/>
      <c r="L227" s="1428"/>
      <c r="M227" s="1428"/>
      <c r="N227" s="1429"/>
      <c r="O227" s="500" t="s">
        <v>3286</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2759</v>
      </c>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58</v>
      </c>
      <c r="G236" s="1538" t="s">
        <v>446</v>
      </c>
      <c r="H236" s="1539"/>
      <c r="I236" s="1448"/>
      <c r="J236" s="1448"/>
      <c r="K236" s="1448"/>
      <c r="L236" s="1448"/>
      <c r="M236" s="1448"/>
      <c r="N236" s="1466"/>
      <c r="O236" s="1506" t="s">
        <v>1775</v>
      </c>
      <c r="P236" s="1500"/>
    </row>
    <row r="237" spans="1:16" ht="30" customHeight="1" x14ac:dyDescent="0.25">
      <c r="B237" s="504" t="s">
        <v>395</v>
      </c>
      <c r="C237" s="1461" t="s">
        <v>655</v>
      </c>
      <c r="D237" s="1428"/>
      <c r="E237" s="1436"/>
      <c r="F237" s="14" t="s">
        <v>86</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86</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86</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86</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t="s">
        <v>4350</v>
      </c>
      <c r="J242" s="1495"/>
      <c r="K242" s="1495"/>
      <c r="L242" s="1495"/>
      <c r="M242" s="1495"/>
      <c r="N242" s="1452"/>
      <c r="O242" s="1497" t="s">
        <v>1295</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58</v>
      </c>
      <c r="H244" s="1534" t="s">
        <v>446</v>
      </c>
      <c r="I244" s="1535" t="s">
        <v>4350</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252</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8" t="s">
        <v>252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28" t="s">
        <v>252</v>
      </c>
      <c r="G248" s="143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252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3348</v>
      </c>
      <c r="G250" s="1436"/>
      <c r="H250" s="518" t="s">
        <v>446</v>
      </c>
      <c r="I250" s="1536"/>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3.25"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3290</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4</v>
      </c>
      <c r="I254" s="527">
        <v>4</v>
      </c>
      <c r="J254" s="623">
        <v>1</v>
      </c>
      <c r="K254" s="526">
        <v>4</v>
      </c>
      <c r="L254" s="526">
        <v>4</v>
      </c>
      <c r="M254" s="624">
        <v>1</v>
      </c>
      <c r="N254" s="625"/>
      <c r="O254" s="1471"/>
      <c r="P254" s="1475"/>
    </row>
    <row r="255" spans="2:16" ht="20.25" customHeight="1" x14ac:dyDescent="0.25">
      <c r="B255" s="498" t="s">
        <v>509</v>
      </c>
      <c r="C255" s="1519" t="s">
        <v>682</v>
      </c>
      <c r="D255" s="1428"/>
      <c r="E255" s="1428"/>
      <c r="F255" s="1428"/>
      <c r="G255" s="1436"/>
      <c r="H255" s="770" t="s">
        <v>93</v>
      </c>
      <c r="I255" s="771" t="s">
        <v>93</v>
      </c>
      <c r="J255" s="911" t="s">
        <v>93</v>
      </c>
      <c r="K255" s="770" t="s">
        <v>93</v>
      </c>
      <c r="L255" s="771" t="s">
        <v>93</v>
      </c>
      <c r="M255" s="911" t="s">
        <v>93</v>
      </c>
      <c r="N255" s="626"/>
      <c r="O255" s="1470" t="s">
        <v>1301</v>
      </c>
      <c r="P255" s="1470"/>
    </row>
    <row r="256" spans="2:16" ht="36" customHeight="1" x14ac:dyDescent="0.25">
      <c r="B256" s="498" t="s">
        <v>511</v>
      </c>
      <c r="C256" s="1519" t="s">
        <v>683</v>
      </c>
      <c r="D256" s="1428"/>
      <c r="E256" s="1436"/>
      <c r="F256" s="1522"/>
      <c r="G256" s="1436"/>
      <c r="H256" s="770" t="s">
        <v>93</v>
      </c>
      <c r="I256" s="771" t="s">
        <v>93</v>
      </c>
      <c r="J256" s="911" t="s">
        <v>93</v>
      </c>
      <c r="K256" s="770" t="s">
        <v>93</v>
      </c>
      <c r="L256" s="771" t="s">
        <v>93</v>
      </c>
      <c r="M256" s="911" t="s">
        <v>93</v>
      </c>
      <c r="N256" s="626"/>
      <c r="O256" s="1475"/>
      <c r="P256" s="1475"/>
    </row>
    <row r="257" spans="2:16" ht="18" customHeight="1" x14ac:dyDescent="0.25">
      <c r="B257" s="535" t="s">
        <v>402</v>
      </c>
      <c r="C257" s="1523" t="s">
        <v>684</v>
      </c>
      <c r="D257" s="1428"/>
      <c r="E257" s="1428"/>
      <c r="F257" s="1428"/>
      <c r="G257" s="1436"/>
      <c r="H257" s="770" t="s">
        <v>93</v>
      </c>
      <c r="I257" s="771" t="s">
        <v>93</v>
      </c>
      <c r="J257" s="911" t="s">
        <v>93</v>
      </c>
      <c r="K257" s="770" t="s">
        <v>93</v>
      </c>
      <c r="L257" s="771" t="s">
        <v>93</v>
      </c>
      <c r="M257" s="911" t="s">
        <v>93</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770" t="s">
        <v>93</v>
      </c>
      <c r="I259" s="771" t="s">
        <v>93</v>
      </c>
      <c r="J259" s="911" t="s">
        <v>93</v>
      </c>
      <c r="K259" s="770" t="s">
        <v>93</v>
      </c>
      <c r="L259" s="771" t="s">
        <v>93</v>
      </c>
      <c r="M259" s="911" t="s">
        <v>93</v>
      </c>
      <c r="N259" s="629"/>
      <c r="O259" s="1475"/>
      <c r="P259" s="1475"/>
    </row>
    <row r="260" spans="2:16" ht="20.25" customHeight="1" x14ac:dyDescent="0.25">
      <c r="B260" s="497" t="s">
        <v>509</v>
      </c>
      <c r="C260" s="1520" t="s">
        <v>687</v>
      </c>
      <c r="D260" s="1428"/>
      <c r="E260" s="1428"/>
      <c r="F260" s="1428"/>
      <c r="G260" s="537"/>
      <c r="H260" s="526">
        <v>4</v>
      </c>
      <c r="I260" s="527">
        <v>4</v>
      </c>
      <c r="J260" s="623">
        <v>1</v>
      </c>
      <c r="K260" s="526">
        <v>4</v>
      </c>
      <c r="L260" s="527">
        <v>4</v>
      </c>
      <c r="M260" s="624">
        <v>1</v>
      </c>
      <c r="N260" s="629"/>
      <c r="O260" s="1475"/>
      <c r="P260" s="1475"/>
    </row>
    <row r="261" spans="2:16" ht="20.25" customHeight="1" x14ac:dyDescent="0.25">
      <c r="B261" s="497" t="s">
        <v>511</v>
      </c>
      <c r="C261" s="1519" t="s">
        <v>688</v>
      </c>
      <c r="D261" s="1428"/>
      <c r="E261" s="1428"/>
      <c r="F261" s="1428"/>
      <c r="G261" s="1436"/>
      <c r="H261" s="770" t="s">
        <v>93</v>
      </c>
      <c r="I261" s="771" t="s">
        <v>93</v>
      </c>
      <c r="J261" s="911" t="s">
        <v>93</v>
      </c>
      <c r="K261" s="770" t="s">
        <v>93</v>
      </c>
      <c r="L261" s="771" t="s">
        <v>93</v>
      </c>
      <c r="M261" s="911"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4</v>
      </c>
      <c r="I263" s="527">
        <v>4</v>
      </c>
      <c r="J263" s="623">
        <v>1</v>
      </c>
      <c r="K263" s="526">
        <v>4</v>
      </c>
      <c r="L263" s="527">
        <v>4</v>
      </c>
      <c r="M263" s="624">
        <v>1</v>
      </c>
      <c r="N263" s="631"/>
      <c r="O263" s="1475"/>
      <c r="P263" s="1475"/>
    </row>
    <row r="264" spans="2:16" ht="20.25" customHeight="1" x14ac:dyDescent="0.25">
      <c r="B264" s="497" t="s">
        <v>509</v>
      </c>
      <c r="C264" s="1519" t="s">
        <v>691</v>
      </c>
      <c r="D264" s="1428"/>
      <c r="E264" s="1428"/>
      <c r="F264" s="1428"/>
      <c r="G264" s="1436"/>
      <c r="H264" s="526">
        <v>2</v>
      </c>
      <c r="I264" s="527">
        <v>4</v>
      </c>
      <c r="J264" s="623">
        <v>0.5</v>
      </c>
      <c r="K264" s="526">
        <v>2</v>
      </c>
      <c r="L264" s="526">
        <v>4</v>
      </c>
      <c r="M264" s="624">
        <v>0.5</v>
      </c>
      <c r="N264" s="629"/>
      <c r="O264" s="1475"/>
      <c r="P264" s="1475"/>
    </row>
    <row r="265" spans="2:16" ht="20.25" customHeight="1" x14ac:dyDescent="0.25">
      <c r="B265" s="535" t="s">
        <v>409</v>
      </c>
      <c r="C265" s="1508" t="s">
        <v>692</v>
      </c>
      <c r="D265" s="1428"/>
      <c r="E265" s="1428"/>
      <c r="F265" s="1428"/>
      <c r="G265" s="1428"/>
      <c r="H265" s="526">
        <v>4</v>
      </c>
      <c r="I265" s="527">
        <v>4</v>
      </c>
      <c r="J265" s="623">
        <v>1</v>
      </c>
      <c r="K265" s="526">
        <v>4</v>
      </c>
      <c r="L265" s="527">
        <v>4</v>
      </c>
      <c r="M265" s="624">
        <v>1</v>
      </c>
      <c r="N265" s="632"/>
      <c r="O265" s="1475"/>
      <c r="P265" s="1475"/>
    </row>
    <row r="266" spans="2:16" ht="20.25" customHeight="1" x14ac:dyDescent="0.25">
      <c r="B266" s="535" t="s">
        <v>411</v>
      </c>
      <c r="C266" s="1508" t="s">
        <v>621</v>
      </c>
      <c r="D266" s="1428"/>
      <c r="E266" s="1428"/>
      <c r="F266" s="1428"/>
      <c r="G266" s="1428"/>
      <c r="H266" s="770" t="s">
        <v>93</v>
      </c>
      <c r="I266" s="771" t="s">
        <v>93</v>
      </c>
      <c r="J266" s="911" t="s">
        <v>93</v>
      </c>
      <c r="K266" s="770" t="s">
        <v>93</v>
      </c>
      <c r="L266" s="771" t="s">
        <v>93</v>
      </c>
      <c r="M266" s="911" t="s">
        <v>93</v>
      </c>
      <c r="N266" s="875"/>
      <c r="O266" s="1475"/>
      <c r="P266" s="1475"/>
    </row>
    <row r="267" spans="2:16" ht="20.25" customHeight="1" x14ac:dyDescent="0.25">
      <c r="B267" s="535" t="s">
        <v>414</v>
      </c>
      <c r="C267" s="1508" t="s">
        <v>121</v>
      </c>
      <c r="D267" s="1428"/>
      <c r="E267" s="1428"/>
      <c r="F267" s="1428"/>
      <c r="G267" s="1428"/>
      <c r="H267" s="526">
        <v>4</v>
      </c>
      <c r="I267" s="527">
        <v>4</v>
      </c>
      <c r="J267" s="623">
        <v>1</v>
      </c>
      <c r="K267" s="526">
        <v>4</v>
      </c>
      <c r="L267" s="527">
        <v>4</v>
      </c>
      <c r="M267" s="624">
        <v>1</v>
      </c>
      <c r="N267" s="632"/>
      <c r="O267" s="1475"/>
      <c r="P267" s="1475"/>
    </row>
    <row r="268" spans="2:16" ht="20.25" customHeight="1" x14ac:dyDescent="0.25">
      <c r="B268" s="535" t="s">
        <v>417</v>
      </c>
      <c r="C268" s="1508" t="s">
        <v>122</v>
      </c>
      <c r="D268" s="1428"/>
      <c r="E268" s="1428"/>
      <c r="F268" s="1428"/>
      <c r="G268" s="1428"/>
      <c r="H268" s="770" t="s">
        <v>93</v>
      </c>
      <c r="I268" s="771" t="s">
        <v>93</v>
      </c>
      <c r="J268" s="911" t="s">
        <v>93</v>
      </c>
      <c r="K268" s="770" t="s">
        <v>93</v>
      </c>
      <c r="L268" s="771" t="s">
        <v>93</v>
      </c>
      <c r="M268" s="911" t="s">
        <v>93</v>
      </c>
      <c r="N268" s="875"/>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770" t="s">
        <v>93</v>
      </c>
      <c r="I270" s="771" t="s">
        <v>93</v>
      </c>
      <c r="J270" s="911" t="s">
        <v>93</v>
      </c>
      <c r="K270" s="770" t="s">
        <v>93</v>
      </c>
      <c r="L270" s="771" t="s">
        <v>93</v>
      </c>
      <c r="M270" s="911" t="s">
        <v>93</v>
      </c>
      <c r="N270" s="631"/>
      <c r="O270" s="1475"/>
      <c r="P270" s="1475"/>
    </row>
    <row r="271" spans="2:16" ht="20.25" customHeight="1" x14ac:dyDescent="0.25">
      <c r="B271" s="497" t="s">
        <v>509</v>
      </c>
      <c r="C271" s="1517" t="s">
        <v>695</v>
      </c>
      <c r="D271" s="1428"/>
      <c r="E271" s="1428"/>
      <c r="F271" s="1428"/>
      <c r="G271" s="1436"/>
      <c r="H271" s="770" t="s">
        <v>93</v>
      </c>
      <c r="I271" s="771" t="s">
        <v>93</v>
      </c>
      <c r="J271" s="911" t="s">
        <v>93</v>
      </c>
      <c r="K271" s="770" t="s">
        <v>93</v>
      </c>
      <c r="L271" s="771" t="s">
        <v>93</v>
      </c>
      <c r="M271" s="911" t="s">
        <v>93</v>
      </c>
      <c r="N271" s="629"/>
      <c r="O271" s="1475"/>
      <c r="P271" s="1475"/>
    </row>
    <row r="272" spans="2:16" ht="18" customHeight="1" x14ac:dyDescent="0.25">
      <c r="B272" s="535" t="s">
        <v>540</v>
      </c>
      <c r="C272" s="1508" t="s">
        <v>547</v>
      </c>
      <c r="D272" s="1428"/>
      <c r="E272" s="1428"/>
      <c r="F272" s="1428"/>
      <c r="G272" s="1428"/>
      <c r="H272" s="770" t="s">
        <v>93</v>
      </c>
      <c r="I272" s="771" t="s">
        <v>93</v>
      </c>
      <c r="J272" s="911" t="s">
        <v>93</v>
      </c>
      <c r="K272" s="770" t="s">
        <v>93</v>
      </c>
      <c r="L272" s="771" t="s">
        <v>93</v>
      </c>
      <c r="M272" s="911" t="s">
        <v>93</v>
      </c>
      <c r="N272" s="875"/>
      <c r="O272" s="1475"/>
      <c r="P272" s="1475"/>
    </row>
    <row r="273" spans="2:16" ht="43.5" customHeight="1" x14ac:dyDescent="0.25">
      <c r="B273" s="421" t="s">
        <v>542</v>
      </c>
      <c r="C273" s="1461" t="s">
        <v>696</v>
      </c>
      <c r="D273" s="1428"/>
      <c r="E273" s="1428"/>
      <c r="F273" s="1428"/>
      <c r="G273" s="1436"/>
      <c r="H273" s="540">
        <v>22</v>
      </c>
      <c r="I273" s="540">
        <v>24</v>
      </c>
      <c r="J273" s="627">
        <v>0.91666666666666663</v>
      </c>
      <c r="K273" s="540">
        <v>22</v>
      </c>
      <c r="L273" s="540">
        <v>24</v>
      </c>
      <c r="M273" s="628">
        <v>0.91666666666666663</v>
      </c>
      <c r="N273" s="632"/>
      <c r="O273" s="1471"/>
      <c r="P273" s="1471"/>
    </row>
    <row r="274" spans="2:16" ht="76.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t="s">
        <v>2745</v>
      </c>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t="s">
        <v>1303</v>
      </c>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86</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315</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58</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58</v>
      </c>
      <c r="I282" s="1484"/>
      <c r="J282" s="1456"/>
      <c r="K282" s="1504" t="s">
        <v>446</v>
      </c>
      <c r="L282" s="1505"/>
      <c r="M282" s="1448"/>
      <c r="N282" s="1466"/>
      <c r="O282" s="1506" t="s">
        <v>2776</v>
      </c>
      <c r="P282" s="1506"/>
    </row>
    <row r="283" spans="2:16" ht="46.5" customHeight="1" x14ac:dyDescent="0.25">
      <c r="B283" s="77" t="s">
        <v>712</v>
      </c>
      <c r="C283" s="1461" t="s">
        <v>713</v>
      </c>
      <c r="D283" s="1428"/>
      <c r="E283" s="1428"/>
      <c r="F283" s="1428"/>
      <c r="G283" s="1436"/>
      <c r="H283" s="1462" t="s">
        <v>67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321</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t="s">
        <v>1303</v>
      </c>
      <c r="P286" s="1500"/>
    </row>
    <row r="287" spans="2:16" ht="32.25" customHeight="1" thickBot="1" x14ac:dyDescent="0.3">
      <c r="B287" s="452" t="s">
        <v>395</v>
      </c>
      <c r="C287" s="1423" t="s">
        <v>719</v>
      </c>
      <c r="D287" s="1424"/>
      <c r="E287" s="1424"/>
      <c r="F287" s="1424"/>
      <c r="G287" s="1425"/>
      <c r="H287" s="1501" t="s">
        <v>1787</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c r="M289" s="1495"/>
      <c r="N289" s="1452"/>
      <c r="O289" s="1497" t="s">
        <v>1790</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55</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4351</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86</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4352</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2246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336</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4353</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28.5" customHeight="1" x14ac:dyDescent="0.25">
      <c r="A303" s="360"/>
      <c r="B303" s="549"/>
      <c r="C303" s="549" t="s">
        <v>419</v>
      </c>
      <c r="D303" s="1461" t="s">
        <v>733</v>
      </c>
      <c r="E303" s="1428"/>
      <c r="F303" s="1428"/>
      <c r="G303" s="1428"/>
      <c r="H303" s="1428"/>
      <c r="I303" s="1436"/>
      <c r="J303" s="1462" t="s">
        <v>347</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336</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4354</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336</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4355</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346</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336</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4356</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336</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4357</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32.25" customHeight="1" x14ac:dyDescent="0.25">
      <c r="A328" s="360"/>
      <c r="B328" s="421"/>
      <c r="C328" s="5" t="s">
        <v>419</v>
      </c>
      <c r="D328" s="1461" t="s">
        <v>733</v>
      </c>
      <c r="E328" s="1428"/>
      <c r="F328" s="1428"/>
      <c r="G328" s="1428"/>
      <c r="H328" s="1428"/>
      <c r="I328" s="1436"/>
      <c r="J328" s="1462" t="s">
        <v>347</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27.75" customHeight="1" x14ac:dyDescent="0.25">
      <c r="A333" s="360"/>
      <c r="B333" s="421"/>
      <c r="C333" s="5" t="s">
        <v>419</v>
      </c>
      <c r="D333" s="1461" t="s">
        <v>733</v>
      </c>
      <c r="E333" s="1428"/>
      <c r="F333" s="1428"/>
      <c r="G333" s="1428"/>
      <c r="H333" s="1428"/>
      <c r="I333" s="1436"/>
      <c r="J333" s="1462" t="s">
        <v>347</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1179</v>
      </c>
      <c r="K334" s="1436"/>
      <c r="L334" s="1478"/>
      <c r="M334" s="1478"/>
      <c r="N334" s="1454"/>
      <c r="O334" s="1475"/>
      <c r="P334" s="1475"/>
    </row>
    <row r="335" spans="1:16" ht="19.5" customHeight="1" x14ac:dyDescent="0.25">
      <c r="A335" s="360"/>
      <c r="B335" s="419"/>
      <c r="C335" s="509" t="s">
        <v>511</v>
      </c>
      <c r="D335" s="1457" t="s">
        <v>735</v>
      </c>
      <c r="E335" s="1428"/>
      <c r="F335" s="1428"/>
      <c r="G335" s="1428"/>
      <c r="H335" s="1474"/>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698" t="s">
        <v>93</v>
      </c>
      <c r="K337" s="1428"/>
      <c r="L337" s="1428"/>
      <c r="M337" s="1428"/>
      <c r="N337" s="1429"/>
      <c r="O337" s="378"/>
      <c r="P337" s="378"/>
    </row>
    <row r="338" spans="1:16" ht="87.75" customHeight="1" x14ac:dyDescent="0.25">
      <c r="A338" s="360"/>
      <c r="B338" s="550" t="s">
        <v>749</v>
      </c>
      <c r="C338" s="1459" t="s">
        <v>750</v>
      </c>
      <c r="D338" s="1448"/>
      <c r="E338" s="1448"/>
      <c r="F338" s="1448"/>
      <c r="G338" s="1445"/>
      <c r="H338" s="12" t="s">
        <v>58</v>
      </c>
      <c r="I338" s="547" t="s">
        <v>446</v>
      </c>
      <c r="J338" s="1460"/>
      <c r="K338" s="1428"/>
      <c r="L338" s="1428"/>
      <c r="M338" s="1428"/>
      <c r="N338" s="1429"/>
      <c r="O338" s="1470"/>
      <c r="P338" s="1470"/>
    </row>
    <row r="339" spans="1:16" ht="65.25" customHeight="1" x14ac:dyDescent="0.25">
      <c r="A339" s="360"/>
      <c r="B339" s="419" t="s">
        <v>395</v>
      </c>
      <c r="C339" s="1459" t="s">
        <v>751</v>
      </c>
      <c r="D339" s="1448"/>
      <c r="E339" s="1448"/>
      <c r="F339" s="1448"/>
      <c r="G339" s="1445"/>
      <c r="H339" s="1700" t="s">
        <v>86</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358</v>
      </c>
      <c r="I340" s="1436"/>
      <c r="J340" s="1463" t="s">
        <v>446</v>
      </c>
      <c r="K340" s="1465"/>
      <c r="L340" s="1448"/>
      <c r="M340" s="1448"/>
      <c r="N340" s="1466"/>
      <c r="O340" s="1421"/>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462" t="s">
        <v>4358</v>
      </c>
      <c r="I345" s="1436"/>
      <c r="J345" s="547" t="s">
        <v>446</v>
      </c>
      <c r="K345" s="1691"/>
      <c r="L345" s="1428"/>
      <c r="M345" s="1428"/>
      <c r="N345" s="1429"/>
      <c r="O345" s="1453"/>
      <c r="P345" s="1454"/>
    </row>
    <row r="346" spans="1:16" ht="48" customHeight="1" x14ac:dyDescent="0.25">
      <c r="A346" s="360"/>
      <c r="B346" s="553" t="s">
        <v>760</v>
      </c>
      <c r="C346" s="1461" t="s">
        <v>761</v>
      </c>
      <c r="D346" s="1428"/>
      <c r="E346" s="1428"/>
      <c r="F346" s="1428"/>
      <c r="G346" s="1436"/>
      <c r="H346" s="1462" t="s">
        <v>58</v>
      </c>
      <c r="I346" s="1436"/>
      <c r="J346" s="547" t="s">
        <v>446</v>
      </c>
      <c r="K346" s="1691"/>
      <c r="L346" s="1428"/>
      <c r="M346" s="1428"/>
      <c r="N346" s="1429"/>
      <c r="O346" s="1453"/>
      <c r="P346" s="1454"/>
    </row>
    <row r="347" spans="1:16" ht="50.25" customHeight="1" x14ac:dyDescent="0.25">
      <c r="A347" s="360"/>
      <c r="B347" s="553" t="s">
        <v>762</v>
      </c>
      <c r="C347" s="1461" t="s">
        <v>763</v>
      </c>
      <c r="D347" s="1428"/>
      <c r="E347" s="1428"/>
      <c r="F347" s="1428"/>
      <c r="G347" s="1436"/>
      <c r="H347" s="1503" t="s">
        <v>373</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1"/>
      <c r="L348" s="1428"/>
      <c r="M348" s="1428"/>
      <c r="N348" s="1429"/>
      <c r="O348" s="1453"/>
      <c r="P348" s="1454"/>
    </row>
    <row r="349" spans="1:16" ht="63.75" customHeight="1" x14ac:dyDescent="0.25">
      <c r="A349" s="360"/>
      <c r="B349" s="553" t="s">
        <v>766</v>
      </c>
      <c r="C349" s="1461" t="s">
        <v>767</v>
      </c>
      <c r="D349" s="1428"/>
      <c r="E349" s="1428"/>
      <c r="F349" s="1428"/>
      <c r="G349" s="1436"/>
      <c r="H349" s="1499" t="s">
        <v>4359</v>
      </c>
      <c r="I349" s="1445"/>
      <c r="J349" s="547" t="s">
        <v>446</v>
      </c>
      <c r="K349" s="1691"/>
      <c r="L349" s="1428"/>
      <c r="M349" s="1428"/>
      <c r="N349" s="1429"/>
      <c r="O349" s="1453"/>
      <c r="P349" s="1454"/>
    </row>
    <row r="350" spans="1:16" ht="72" customHeight="1" x14ac:dyDescent="0.25">
      <c r="A350" s="360"/>
      <c r="B350" s="553" t="s">
        <v>768</v>
      </c>
      <c r="C350" s="1461" t="s">
        <v>769</v>
      </c>
      <c r="D350" s="1428"/>
      <c r="E350" s="1428"/>
      <c r="F350" s="1428"/>
      <c r="G350" s="1436"/>
      <c r="H350" s="1499" t="s">
        <v>55</v>
      </c>
      <c r="I350" s="1445"/>
      <c r="J350" s="547" t="s">
        <v>446</v>
      </c>
      <c r="K350" s="1694" t="s">
        <v>4360</v>
      </c>
      <c r="L350" s="1428"/>
      <c r="M350" s="1428"/>
      <c r="N350" s="1429"/>
      <c r="O350" s="1453"/>
      <c r="P350" s="1454"/>
    </row>
    <row r="351" spans="1:16" ht="59.25" customHeight="1" thickBot="1" x14ac:dyDescent="0.3">
      <c r="A351" s="360"/>
      <c r="B351" s="550" t="s">
        <v>770</v>
      </c>
      <c r="C351" s="1645" t="s">
        <v>771</v>
      </c>
      <c r="D351" s="1424"/>
      <c r="E351" s="1424"/>
      <c r="F351" s="1424"/>
      <c r="G351" s="1424"/>
      <c r="H351" s="1462" t="s">
        <v>86</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4403" priority="82">
      <formula>OR($I$6="No",$I$6="Don't know")</formula>
    </cfRule>
    <cfRule type="containsBlanks" dxfId="4402" priority="246">
      <formula>LEN(TRIM(F8))=0</formula>
    </cfRule>
    <cfRule type="expression" dxfId="4401" priority="250">
      <formula>$N$13="No"</formula>
    </cfRule>
    <cfRule type="expression" dxfId="4400" priority="251">
      <formula>$N$13="Not applicable"</formula>
    </cfRule>
    <cfRule type="expression" dxfId="4399" priority="252">
      <formula>$N$13="Don't know"</formula>
    </cfRule>
  </conditionalFormatting>
  <conditionalFormatting sqref="L164:M174">
    <cfRule type="expression" dxfId="4398" priority="231">
      <formula>$F$197="Don't know"</formula>
    </cfRule>
    <cfRule type="expression" dxfId="4397" priority="232">
      <formula>$F$197="No"</formula>
    </cfRule>
    <cfRule type="expression" dxfId="4396" priority="248">
      <formula>$F$197="Don't know"</formula>
    </cfRule>
    <cfRule type="expression" dxfId="4395" priority="249">
      <formula>$F$197="No"</formula>
    </cfRule>
  </conditionalFormatting>
  <conditionalFormatting sqref="G37:H37 F43:J43 H82 O252 H276:H278 O289 H338 H280:H286 O276:O277 O286 G92:N92 H254:I255 K254:L254 H25:H26 H29:H30 O282 F45:J45 H36 G123 G126 J123 J126 F164:F174 H260:I260 H263:I265 K260:L260 K263:L265 L164:N174 F50:J54 H267:I267 K267:L267">
    <cfRule type="containsBlanks" dxfId="4394" priority="247">
      <formula>LEN(TRIM(F25))=0</formula>
    </cfRule>
  </conditionalFormatting>
  <conditionalFormatting sqref="O33 O82 O89 O119 O194 O236 O203 O122:O137 O163 O19:O21 O25:O28 O30:O31 O64:O68">
    <cfRule type="containsBlanks" dxfId="4393" priority="245">
      <formula>LEN(TRIM(O19))=0</formula>
    </cfRule>
  </conditionalFormatting>
  <conditionalFormatting sqref="I36:J37">
    <cfRule type="containsBlanks" dxfId="4392" priority="244">
      <formula>LEN(TRIM(I36))=0</formula>
    </cfRule>
  </conditionalFormatting>
  <conditionalFormatting sqref="F219 K113 K195 H201 G127:G136 J127:J136 F176:F186 K204:K216">
    <cfRule type="containsBlanks" dxfId="4391" priority="243">
      <formula>LEN(TRIM(F113))=0</formula>
    </cfRule>
  </conditionalFormatting>
  <conditionalFormatting sqref="J27:J28">
    <cfRule type="containsBlanks" dxfId="4390" priority="241">
      <formula>LEN(TRIM(J27))=0</formula>
    </cfRule>
  </conditionalFormatting>
  <conditionalFormatting sqref="G111">
    <cfRule type="containsBlanks" dxfId="4389" priority="242">
      <formula>LEN(TRIM(G111))=0</formula>
    </cfRule>
  </conditionalFormatting>
  <conditionalFormatting sqref="J31">
    <cfRule type="containsBlanks" dxfId="4388" priority="240">
      <formula>LEN(TRIM(J31))=0</formula>
    </cfRule>
  </conditionalFormatting>
  <conditionalFormatting sqref="J33">
    <cfRule type="containsBlanks" dxfId="4387" priority="239">
      <formula>LEN(TRIM(J33))=0</formula>
    </cfRule>
  </conditionalFormatting>
  <conditionalFormatting sqref="K218">
    <cfRule type="containsBlanks" dxfId="4386" priority="230">
      <formula>LEN(TRIM(K218))=0</formula>
    </cfRule>
  </conditionalFormatting>
  <conditionalFormatting sqref="O175">
    <cfRule type="containsBlanks" dxfId="4385" priority="226">
      <formula>LEN(TRIM(O175))=0</formula>
    </cfRule>
  </conditionalFormatting>
  <conditionalFormatting sqref="H119 K113">
    <cfRule type="expression" dxfId="4384" priority="237">
      <formula>#REF!="Don't know"</formula>
    </cfRule>
    <cfRule type="expression" dxfId="4383" priority="238">
      <formula>#REF!="No"</formula>
    </cfRule>
  </conditionalFormatting>
  <conditionalFormatting sqref="H119">
    <cfRule type="containsBlanks" dxfId="4382" priority="236">
      <formula>LEN(TRIM(H119))=0</formula>
    </cfRule>
  </conditionalFormatting>
  <conditionalFormatting sqref="H117">
    <cfRule type="containsBlanks" dxfId="4381" priority="233">
      <formula>LEN(TRIM(H117))=0</formula>
    </cfRule>
    <cfRule type="expression" dxfId="4380" priority="234">
      <formula>#REF!="Don't know"</formula>
    </cfRule>
    <cfRule type="expression" dxfId="4379" priority="235">
      <formula>#REF!="No"</formula>
    </cfRule>
  </conditionalFormatting>
  <conditionalFormatting sqref="O6:O7">
    <cfRule type="containsBlanks" dxfId="4378" priority="228">
      <formula>LEN(TRIM(O6))=0</formula>
    </cfRule>
  </conditionalFormatting>
  <conditionalFormatting sqref="H289:H290">
    <cfRule type="containsBlanks" dxfId="4377" priority="229">
      <formula>LEN(TRIM(H289))=0</formula>
    </cfRule>
  </conditionalFormatting>
  <conditionalFormatting sqref="O40">
    <cfRule type="containsBlanks" dxfId="4376" priority="227">
      <formula>LEN(TRIM(O40))=0</formula>
    </cfRule>
  </conditionalFormatting>
  <conditionalFormatting sqref="H292">
    <cfRule type="containsBlanks" dxfId="4375" priority="224">
      <formula>LEN(TRIM(H292))=0</formula>
    </cfRule>
  </conditionalFormatting>
  <conditionalFormatting sqref="I40">
    <cfRule type="containsBlanks" dxfId="4374" priority="225">
      <formula>LEN(TRIM(I40))=0</formula>
    </cfRule>
  </conditionalFormatting>
  <conditionalFormatting sqref="F229:F231 F233:F235">
    <cfRule type="containsBlanks" dxfId="4373" priority="223">
      <formula>LEN(TRIM(F229))=0</formula>
    </cfRule>
  </conditionalFormatting>
  <conditionalFormatting sqref="F236">
    <cfRule type="containsBlanks" dxfId="4372" priority="222">
      <formula>LEN(TRIM(F236))=0</formula>
    </cfRule>
  </conditionalFormatting>
  <conditionalFormatting sqref="F237:F240">
    <cfRule type="expression" dxfId="4371" priority="48">
      <formula>$F$236="No"</formula>
    </cfRule>
    <cfRule type="containsBlanks" dxfId="4370" priority="221">
      <formula>LEN(TRIM(F237))=0</formula>
    </cfRule>
  </conditionalFormatting>
  <conditionalFormatting sqref="L140:L150">
    <cfRule type="expression" dxfId="4369" priority="219">
      <formula>$F$197="Don't know"</formula>
    </cfRule>
    <cfRule type="expression" dxfId="4368" priority="220">
      <formula>$F$197="No"</formula>
    </cfRule>
  </conditionalFormatting>
  <conditionalFormatting sqref="F140:F150 L140:L150">
    <cfRule type="containsBlanks" dxfId="4367" priority="218">
      <formula>LEN(TRIM(F140))=0</formula>
    </cfRule>
  </conditionalFormatting>
  <conditionalFormatting sqref="F152:F162">
    <cfRule type="containsBlanks" dxfId="4366" priority="217">
      <formula>LEN(TRIM(F152))=0</formula>
    </cfRule>
  </conditionalFormatting>
  <conditionalFormatting sqref="O151">
    <cfRule type="containsBlanks" dxfId="4365" priority="216">
      <formula>LEN(TRIM(O151))=0</formula>
    </cfRule>
  </conditionalFormatting>
  <conditionalFormatting sqref="F71:F73">
    <cfRule type="containsBlanks" dxfId="4364" priority="215">
      <formula>LEN(TRIM(F71))=0</formula>
    </cfRule>
  </conditionalFormatting>
  <conditionalFormatting sqref="H189:H192">
    <cfRule type="containsBlanks" dxfId="4363" priority="211">
      <formula>LEN(TRIM(H189))=0</formula>
    </cfRule>
    <cfRule type="expression" dxfId="4362" priority="213">
      <formula>$H$120="Don't know"</formula>
    </cfRule>
    <cfRule type="expression" dxfId="4361" priority="214">
      <formula>$H$120="no"</formula>
    </cfRule>
  </conditionalFormatting>
  <conditionalFormatting sqref="O187">
    <cfRule type="containsBlanks" dxfId="4360" priority="212">
      <formula>LEN(TRIM(O187))=0</formula>
    </cfRule>
  </conditionalFormatting>
  <conditionalFormatting sqref="H187">
    <cfRule type="containsBlanks" dxfId="4359" priority="208">
      <formula>LEN(TRIM(H187))=0</formula>
    </cfRule>
    <cfRule type="expression" dxfId="4358" priority="209">
      <formula>#REF!="Don't know"</formula>
    </cfRule>
    <cfRule type="expression" dxfId="4357" priority="210">
      <formula>#REF!="No"</formula>
    </cfRule>
  </conditionalFormatting>
  <conditionalFormatting sqref="H340:I340 H341">
    <cfRule type="containsBlanks" dxfId="4356" priority="206">
      <formula>LEN(TRIM(H340))=0</formula>
    </cfRule>
    <cfRule type="containsBlanks" priority="207">
      <formula>LEN(TRIM(H340))=0</formula>
    </cfRule>
  </conditionalFormatting>
  <conditionalFormatting sqref="F246:F250">
    <cfRule type="containsBlanks" dxfId="4355" priority="203">
      <formula>LEN(TRIM(F246))=0</formula>
    </cfRule>
  </conditionalFormatting>
  <conditionalFormatting sqref="O242:O244">
    <cfRule type="containsBlanks" dxfId="4354" priority="205">
      <formula>LEN(TRIM(O242))=0</formula>
    </cfRule>
  </conditionalFormatting>
  <conditionalFormatting sqref="G69:J69">
    <cfRule type="containsBlanks" dxfId="4353" priority="201">
      <formula>LEN(TRIM(G69))=0</formula>
    </cfRule>
  </conditionalFormatting>
  <conditionalFormatting sqref="O139">
    <cfRule type="containsBlanks" dxfId="4352" priority="204">
      <formula>LEN(TRIM(O139))=0</formula>
    </cfRule>
  </conditionalFormatting>
  <conditionalFormatting sqref="F221:G221 F223:G223 F222 F225:G225 F224">
    <cfRule type="containsBlanks" dxfId="4351" priority="200">
      <formula>LEN(TRIM(F221))=0</formula>
    </cfRule>
  </conditionalFormatting>
  <conditionalFormatting sqref="G242 G244">
    <cfRule type="containsBlanks" dxfId="4350" priority="202">
      <formula>LEN(TRIM(G242))=0</formula>
    </cfRule>
  </conditionalFormatting>
  <conditionalFormatting sqref="G227">
    <cfRule type="containsBlanks" dxfId="4349" priority="199">
      <formula>LEN(TRIM(G227))=0</formula>
    </cfRule>
  </conditionalFormatting>
  <conditionalFormatting sqref="O220 O227:O228">
    <cfRule type="containsBlanks" dxfId="4348" priority="198">
      <formula>LEN(TRIM(O220))=0</formula>
    </cfRule>
  </conditionalFormatting>
  <conditionalFormatting sqref="J334">
    <cfRule type="containsBlanks" dxfId="4347" priority="189">
      <formula>LEN(TRIM(J334))=0</formula>
    </cfRule>
  </conditionalFormatting>
  <conditionalFormatting sqref="J324">
    <cfRule type="containsBlanks" dxfId="4346" priority="191">
      <formula>LEN(TRIM(J324))=0</formula>
    </cfRule>
  </conditionalFormatting>
  <conditionalFormatting sqref="J298">
    <cfRule type="containsBlanks" dxfId="4345" priority="197">
      <formula>LEN(TRIM(J298))=0</formula>
    </cfRule>
  </conditionalFormatting>
  <conditionalFormatting sqref="J299">
    <cfRule type="containsBlanks" dxfId="4344" priority="196">
      <formula>LEN(TRIM(J299))=0</formula>
    </cfRule>
  </conditionalFormatting>
  <conditionalFormatting sqref="J304">
    <cfRule type="containsBlanks" dxfId="4343" priority="195">
      <formula>LEN(TRIM(J304))=0</formula>
    </cfRule>
  </conditionalFormatting>
  <conditionalFormatting sqref="J309">
    <cfRule type="containsBlanks" dxfId="4342" priority="194">
      <formula>LEN(TRIM(J309))=0</formula>
    </cfRule>
  </conditionalFormatting>
  <conditionalFormatting sqref="J314">
    <cfRule type="containsBlanks" dxfId="4341" priority="193">
      <formula>LEN(TRIM(J314))=0</formula>
    </cfRule>
  </conditionalFormatting>
  <conditionalFormatting sqref="J319">
    <cfRule type="containsBlanks" dxfId="4340" priority="192">
      <formula>LEN(TRIM(J319))=0</formula>
    </cfRule>
  </conditionalFormatting>
  <conditionalFormatting sqref="J329">
    <cfRule type="containsBlanks" dxfId="4339" priority="190">
      <formula>LEN(TRIM(J329))=0</formula>
    </cfRule>
  </conditionalFormatting>
  <conditionalFormatting sqref="J65:J68">
    <cfRule type="containsBlanks" dxfId="4338" priority="188">
      <formula>LEN(TRIM(J65))=0</formula>
    </cfRule>
  </conditionalFormatting>
  <conditionalFormatting sqref="J301">
    <cfRule type="containsBlanks" dxfId="4337" priority="187">
      <formula>LEN(TRIM(J301))=0</formula>
    </cfRule>
  </conditionalFormatting>
  <conditionalFormatting sqref="J306">
    <cfRule type="containsBlanks" dxfId="4336" priority="186">
      <formula>LEN(TRIM(J306))=0</formula>
    </cfRule>
  </conditionalFormatting>
  <conditionalFormatting sqref="J311">
    <cfRule type="containsBlanks" dxfId="4335" priority="185">
      <formula>LEN(TRIM(J311))=0</formula>
    </cfRule>
  </conditionalFormatting>
  <conditionalFormatting sqref="J316">
    <cfRule type="containsBlanks" dxfId="4334" priority="184">
      <formula>LEN(TRIM(J316))=0</formula>
    </cfRule>
  </conditionalFormatting>
  <conditionalFormatting sqref="J326">
    <cfRule type="containsBlanks" dxfId="4333" priority="183">
      <formula>LEN(TRIM(J326))=0</formula>
    </cfRule>
  </conditionalFormatting>
  <conditionalFormatting sqref="J331">
    <cfRule type="containsBlanks" dxfId="4332" priority="182">
      <formula>LEN(TRIM(J331))=0</formula>
    </cfRule>
  </conditionalFormatting>
  <conditionalFormatting sqref="O296:O336">
    <cfRule type="timePeriod" dxfId="4331" priority="100" timePeriod="yesterday">
      <formula>FLOOR(O296,1)=TODAY()-1</formula>
    </cfRule>
    <cfRule type="containsBlanks" dxfId="4330" priority="180">
      <formula>LEN(TRIM(O296))=0</formula>
    </cfRule>
  </conditionalFormatting>
  <conditionalFormatting sqref="J336">
    <cfRule type="containsBlanks" dxfId="4329" priority="181">
      <formula>LEN(TRIM(J336))=0</formula>
    </cfRule>
  </conditionalFormatting>
  <conditionalFormatting sqref="H337">
    <cfRule type="containsBlanks" dxfId="4328" priority="179">
      <formula>LEN(TRIM(H337))=0</formula>
    </cfRule>
  </conditionalFormatting>
  <conditionalFormatting sqref="K19:N23">
    <cfRule type="containsBlanks" dxfId="4327" priority="178">
      <formula>LEN(TRIM(K19))=0</formula>
    </cfRule>
  </conditionalFormatting>
  <conditionalFormatting sqref="J321">
    <cfRule type="containsBlanks" dxfId="4326" priority="177">
      <formula>LEN(TRIM(J321))=0</formula>
    </cfRule>
  </conditionalFormatting>
  <conditionalFormatting sqref="H287:J287">
    <cfRule type="containsBlanks" dxfId="4325" priority="176">
      <formula>LEN(TRIM(H287))=0</formula>
    </cfRule>
  </conditionalFormatting>
  <conditionalFormatting sqref="H291:J291">
    <cfRule type="expression" dxfId="4324" priority="44">
      <formula>OR($H$290="No",$H$290="Don't know")</formula>
    </cfRule>
    <cfRule type="containsBlanks" dxfId="4323" priority="175">
      <formula>LEN(TRIM(H291))=0</formula>
    </cfRule>
  </conditionalFormatting>
  <conditionalFormatting sqref="H294:J294">
    <cfRule type="expression" dxfId="4322" priority="42">
      <formula>$H$292="Yes"</formula>
    </cfRule>
    <cfRule type="containsBlanks" dxfId="4321" priority="174">
      <formula>LEN(TRIM(H294))=0</formula>
    </cfRule>
  </conditionalFormatting>
  <conditionalFormatting sqref="O50">
    <cfRule type="containsBlanks" dxfId="4320" priority="173">
      <formula>LEN(TRIM(O50))=0</formula>
    </cfRule>
  </conditionalFormatting>
  <conditionalFormatting sqref="O51">
    <cfRule type="containsBlanks" dxfId="4319" priority="172">
      <formula>LEN(TRIM(O51))=0</formula>
    </cfRule>
  </conditionalFormatting>
  <conditionalFormatting sqref="O71">
    <cfRule type="containsBlanks" dxfId="4318" priority="171">
      <formula>LEN(TRIM(O71))=0</formula>
    </cfRule>
  </conditionalFormatting>
  <conditionalFormatting sqref="O42:O47">
    <cfRule type="containsBlanks" dxfId="4317" priority="121">
      <formula>LEN(TRIM(O42))=0</formula>
    </cfRule>
    <cfRule type="containsBlanks" dxfId="4316" priority="170">
      <formula>LEN(TRIM(O42))=0</formula>
    </cfRule>
  </conditionalFormatting>
  <conditionalFormatting sqref="J308">
    <cfRule type="containsBlanks" dxfId="4315" priority="169">
      <formula>LEN(TRIM(J308))=0</formula>
    </cfRule>
  </conditionalFormatting>
  <conditionalFormatting sqref="E107:F108">
    <cfRule type="containsBlanks" dxfId="4314" priority="163">
      <formula>LEN(TRIM(E107))=0</formula>
    </cfRule>
  </conditionalFormatting>
  <conditionalFormatting sqref="G93:H104 I102:N104">
    <cfRule type="containsBlanks" dxfId="4313" priority="168">
      <formula>LEN(TRIM(G93))=0</formula>
    </cfRule>
  </conditionalFormatting>
  <conditionalFormatting sqref="I93:J101">
    <cfRule type="containsBlanks" dxfId="4312" priority="167">
      <formula>LEN(TRIM(I93))=0</formula>
    </cfRule>
  </conditionalFormatting>
  <conditionalFormatting sqref="K93:L101">
    <cfRule type="containsBlanks" dxfId="4311" priority="166">
      <formula>LEN(TRIM(K93))=0</formula>
    </cfRule>
  </conditionalFormatting>
  <conditionalFormatting sqref="M93:N101">
    <cfRule type="containsBlanks" dxfId="4310" priority="165">
      <formula>LEN(TRIM(M93))=0</formula>
    </cfRule>
  </conditionalFormatting>
  <conditionalFormatting sqref="E106:F106">
    <cfRule type="containsBlanks" dxfId="4309" priority="164">
      <formula>LEN(TRIM(E106))=0</formula>
    </cfRule>
  </conditionalFormatting>
  <conditionalFormatting sqref="F75:F78">
    <cfRule type="containsBlanks" dxfId="4308" priority="162">
      <formula>LEN(TRIM(F75))=0</formula>
    </cfRule>
  </conditionalFormatting>
  <conditionalFormatting sqref="H195:H196">
    <cfRule type="containsBlanks" dxfId="4307" priority="161">
      <formula>LEN(TRIM(H195))=0</formula>
    </cfRule>
  </conditionalFormatting>
  <conditionalFormatting sqref="H197">
    <cfRule type="containsBlanks" dxfId="4306" priority="160">
      <formula>LEN(TRIM(H197))=0</formula>
    </cfRule>
  </conditionalFormatting>
  <conditionalFormatting sqref="H199">
    <cfRule type="containsBlanks" dxfId="4305" priority="159">
      <formula>LEN(TRIM(H199))=0</formula>
    </cfRule>
  </conditionalFormatting>
  <conditionalFormatting sqref="I6">
    <cfRule type="expression" dxfId="4304" priority="155">
      <formula>$N$13="No"</formula>
    </cfRule>
    <cfRule type="expression" dxfId="4303" priority="156">
      <formula>$N$13="Not applicable"</formula>
    </cfRule>
    <cfRule type="expression" dxfId="4302" priority="157">
      <formula>$N$13="Don't know"</formula>
    </cfRule>
    <cfRule type="containsBlanks" dxfId="4301" priority="158">
      <formula>LEN(TRIM(I6))=0</formula>
    </cfRule>
  </conditionalFormatting>
  <conditionalFormatting sqref="I10:I18">
    <cfRule type="containsBlanks" dxfId="4300" priority="151">
      <formula>LEN(TRIM(I10))=0</formula>
    </cfRule>
    <cfRule type="expression" dxfId="4299" priority="152">
      <formula>$N$13="No"</formula>
    </cfRule>
    <cfRule type="expression" dxfId="4298" priority="153">
      <formula>$N$13="Not applicable"</formula>
    </cfRule>
    <cfRule type="expression" dxfId="4297" priority="154">
      <formula>$N$13="Don't know"</formula>
    </cfRule>
  </conditionalFormatting>
  <conditionalFormatting sqref="L10:N10">
    <cfRule type="expression" dxfId="4296" priority="150">
      <formula>OR($I$10="No",$I$10="Don't know",$I$10="Not applicable")</formula>
    </cfRule>
  </conditionalFormatting>
  <conditionalFormatting sqref="L11:N11">
    <cfRule type="expression" dxfId="4295" priority="22">
      <formula>OR($I$10="No",$I$10="Don't know",$I$10="Not applicable")</formula>
    </cfRule>
    <cfRule type="expression" dxfId="4294" priority="149">
      <formula>OR($I$11="No",$I$11="Don't know",$I$11="Not applicable")</formula>
    </cfRule>
  </conditionalFormatting>
  <conditionalFormatting sqref="L12:N12">
    <cfRule type="expression" dxfId="4293" priority="148">
      <formula>OR($I$12="No",$I$12="Don't know",$I$12="Not applicable")</formula>
    </cfRule>
  </conditionalFormatting>
  <conditionalFormatting sqref="L13:N13">
    <cfRule type="expression" dxfId="4292" priority="147">
      <formula>OR($I$13="No",$I$13="Don't know",$I$13="Not applicable")</formula>
    </cfRule>
  </conditionalFormatting>
  <conditionalFormatting sqref="L14:N14">
    <cfRule type="expression" dxfId="4291" priority="146">
      <formula>OR($I$14="No",$I$14="Don't know",$I$14="Not applicable")</formula>
    </cfRule>
  </conditionalFormatting>
  <conditionalFormatting sqref="L15:N15">
    <cfRule type="expression" dxfId="4290" priority="145">
      <formula>OR($I$15="No",$I$15="Don't know",$I$15="Not applicable")</formula>
    </cfRule>
  </conditionalFormatting>
  <conditionalFormatting sqref="L16:N16">
    <cfRule type="expression" dxfId="4289" priority="144">
      <formula>OR($I$16="No",$I$16="Don't know",$I$16="Not applicable")</formula>
    </cfRule>
  </conditionalFormatting>
  <conditionalFormatting sqref="L18:N18">
    <cfRule type="expression" dxfId="4288" priority="143">
      <formula>OR($I$18="No",$I$18="Don't know",$I$18="Not applicable")</formula>
    </cfRule>
  </conditionalFormatting>
  <conditionalFormatting sqref="L17:N17">
    <cfRule type="expression" dxfId="4287" priority="142">
      <formula>OR($I$17="Neither",$I$17="Don't know",$I$17="Not applicable")</formula>
    </cfRule>
  </conditionalFormatting>
  <conditionalFormatting sqref="J303">
    <cfRule type="containsBlanks" dxfId="4286" priority="141">
      <formula>LEN(TRIM(J303))=0</formula>
    </cfRule>
  </conditionalFormatting>
  <conditionalFormatting sqref="J313">
    <cfRule type="containsBlanks" dxfId="4285" priority="140">
      <formula>LEN(TRIM(J313))=0</formula>
    </cfRule>
  </conditionalFormatting>
  <conditionalFormatting sqref="J318">
    <cfRule type="containsBlanks" dxfId="4284" priority="139">
      <formula>LEN(TRIM(J318))=0</formula>
    </cfRule>
  </conditionalFormatting>
  <conditionalFormatting sqref="J323">
    <cfRule type="containsBlanks" dxfId="4283" priority="138">
      <formula>LEN(TRIM(J323))=0</formula>
    </cfRule>
  </conditionalFormatting>
  <conditionalFormatting sqref="J328">
    <cfRule type="containsBlanks" dxfId="4282" priority="137">
      <formula>LEN(TRIM(J328))=0</formula>
    </cfRule>
  </conditionalFormatting>
  <conditionalFormatting sqref="J333">
    <cfRule type="containsBlanks" dxfId="4281" priority="136">
      <formula>LEN(TRIM(J333))=0</formula>
    </cfRule>
  </conditionalFormatting>
  <conditionalFormatting sqref="H115">
    <cfRule type="expression" dxfId="4280" priority="133">
      <formula>#REF!="Don't know"</formula>
    </cfRule>
    <cfRule type="expression" dxfId="4279" priority="134">
      <formula>#REF!="No"</formula>
    </cfRule>
    <cfRule type="containsBlanks" dxfId="4278" priority="135">
      <formula>LEN(TRIM(H115))=0</formula>
    </cfRule>
  </conditionalFormatting>
  <conditionalFormatting sqref="K43:L43 K45:L45">
    <cfRule type="containsBlanks" dxfId="4277" priority="132">
      <formula>LEN(TRIM(K43))=0</formula>
    </cfRule>
  </conditionalFormatting>
  <conditionalFormatting sqref="K50:L54">
    <cfRule type="containsBlanks" dxfId="4276" priority="131">
      <formula>LEN(TRIM(K50))=0</formula>
    </cfRule>
  </conditionalFormatting>
  <conditionalFormatting sqref="H115:J115">
    <cfRule type="expression" dxfId="4275" priority="129">
      <formula>IF($G$111,"No")</formula>
    </cfRule>
    <cfRule type="expression" dxfId="4274" priority="130">
      <formula>IF+$G$111="No"</formula>
    </cfRule>
  </conditionalFormatting>
  <conditionalFormatting sqref="H113:H114">
    <cfRule type="expression" dxfId="4273" priority="126">
      <formula>#REF!="Don't know"</formula>
    </cfRule>
    <cfRule type="expression" dxfId="4272" priority="127">
      <formula>#REF!="No"</formula>
    </cfRule>
    <cfRule type="containsBlanks" dxfId="4271" priority="128">
      <formula>LEN(TRIM(H113))=0</formula>
    </cfRule>
  </conditionalFormatting>
  <conditionalFormatting sqref="H116">
    <cfRule type="expression" dxfId="4270" priority="123">
      <formula>#REF!="Don't know"</formula>
    </cfRule>
    <cfRule type="expression" dxfId="4269" priority="124">
      <formula>#REF!="No"</formula>
    </cfRule>
    <cfRule type="containsBlanks" dxfId="4268" priority="125">
      <formula>LEN(TRIM(H116))=0</formula>
    </cfRule>
  </conditionalFormatting>
  <conditionalFormatting sqref="M43 M45 M50:M54">
    <cfRule type="containsBlanks" dxfId="4267" priority="122">
      <formula>LEN(TRIM(M43))=0</formula>
    </cfRule>
  </conditionalFormatting>
  <conditionalFormatting sqref="O64:O69">
    <cfRule type="containsBlanks" dxfId="4266" priority="120">
      <formula>LEN(TRIM(O64))=0</formula>
    </cfRule>
  </conditionalFormatting>
  <conditionalFormatting sqref="O71:O79">
    <cfRule type="containsBlanks" dxfId="4265" priority="119">
      <formula>LEN(TRIM(O71))=0</formula>
    </cfRule>
  </conditionalFormatting>
  <conditionalFormatting sqref="O89:O109">
    <cfRule type="containsBlanks" dxfId="4264" priority="117">
      <formula>LEN(TRIM(O89))=0</formula>
    </cfRule>
    <cfRule type="containsBlanks" dxfId="4263" priority="118">
      <formula>LEN(TRIM(O89))=0</formula>
    </cfRule>
  </conditionalFormatting>
  <conditionalFormatting sqref="O122:O137">
    <cfRule type="containsBlanks" dxfId="4262" priority="116">
      <formula>LEN(TRIM(O122))=0</formula>
    </cfRule>
  </conditionalFormatting>
  <conditionalFormatting sqref="O139:O198 O203:O240">
    <cfRule type="containsBlanks" dxfId="4261" priority="115">
      <formula>LEN(TRIM(O139))=0</formula>
    </cfRule>
  </conditionalFormatting>
  <conditionalFormatting sqref="O228:O235">
    <cfRule type="containsBlanks" dxfId="4260" priority="109">
      <formula>LEN(TRIM(O228))=0</formula>
    </cfRule>
    <cfRule type="containsBlanks" dxfId="4259" priority="114">
      <formula>LEN(TRIM(O228))=0</formula>
    </cfRule>
  </conditionalFormatting>
  <conditionalFormatting sqref="O151:O162">
    <cfRule type="containsBlanks" dxfId="4258" priority="113">
      <formula>LEN(TRIM(O151))=0</formula>
    </cfRule>
  </conditionalFormatting>
  <conditionalFormatting sqref="O194:O198">
    <cfRule type="containsBlanks" dxfId="4257" priority="112">
      <formula>LEN(TRIM(O194))=0</formula>
    </cfRule>
  </conditionalFormatting>
  <conditionalFormatting sqref="O203:O219">
    <cfRule type="containsBlanks" dxfId="4256" priority="111">
      <formula>LEN(TRIM(O203))=0</formula>
    </cfRule>
  </conditionalFormatting>
  <conditionalFormatting sqref="O220:O226">
    <cfRule type="containsBlanks" dxfId="4255" priority="110">
      <formula>LEN(TRIM(O220))=0</formula>
    </cfRule>
  </conditionalFormatting>
  <conditionalFormatting sqref="O236">
    <cfRule type="containsBlanks" dxfId="4254" priority="108">
      <formula>LEN(TRIM(O236))=0</formula>
    </cfRule>
  </conditionalFormatting>
  <conditionalFormatting sqref="O236:O240">
    <cfRule type="containsBlanks" dxfId="4253" priority="106">
      <formula>LEN(TRIM(O236))=0</formula>
    </cfRule>
    <cfRule type="containsBlanks" dxfId="4252" priority="107">
      <formula>LEN(TRIM(O236))=0</formula>
    </cfRule>
  </conditionalFormatting>
  <conditionalFormatting sqref="O242:O250">
    <cfRule type="containsBlanks" dxfId="4251" priority="104">
      <formula>LEN(TRIM(O242))=0</formula>
    </cfRule>
    <cfRule type="containsBlanks" dxfId="4250" priority="105">
      <formula>LEN(TRIM(O242))=0</formula>
    </cfRule>
  </conditionalFormatting>
  <conditionalFormatting sqref="O255">
    <cfRule type="containsBlanks" dxfId="4249" priority="103">
      <formula>LEN(TRIM(O255))=0</formula>
    </cfRule>
  </conditionalFormatting>
  <conditionalFormatting sqref="O277:O281">
    <cfRule type="containsBlanks" dxfId="4248" priority="102">
      <formula>LEN(TRIM(O277))=0</formula>
    </cfRule>
  </conditionalFormatting>
  <conditionalFormatting sqref="O289:O294">
    <cfRule type="containsBlanks" dxfId="4247" priority="101">
      <formula>LEN(TRIM(O289))=0</formula>
    </cfRule>
  </conditionalFormatting>
  <conditionalFormatting sqref="F84:J84">
    <cfRule type="containsBlanks" dxfId="4246" priority="99">
      <formula>LEN(TRIM(F84))=0</formula>
    </cfRule>
  </conditionalFormatting>
  <conditionalFormatting sqref="G37">
    <cfRule type="expression" dxfId="4245" priority="97">
      <formula>OR($J$33="No",$J$33="Don't know")</formula>
    </cfRule>
    <cfRule type="expression" dxfId="4244" priority="98">
      <formula>$J$33="No"</formula>
    </cfRule>
  </conditionalFormatting>
  <conditionalFormatting sqref="I10:I11">
    <cfRule type="expression" dxfId="4243" priority="96">
      <formula>$I$6="No"</formula>
    </cfRule>
  </conditionalFormatting>
  <conditionalFormatting sqref="I12">
    <cfRule type="expression" dxfId="4242" priority="95">
      <formula>$I$6="No"</formula>
    </cfRule>
  </conditionalFormatting>
  <conditionalFormatting sqref="I13:I18 L10:N18">
    <cfRule type="expression" dxfId="4241" priority="94">
      <formula>OR($I$6="No",$I$6="Don't know")</formula>
    </cfRule>
  </conditionalFormatting>
  <conditionalFormatting sqref="I10:I12">
    <cfRule type="expression" dxfId="4240" priority="93">
      <formula>OR($I$6="No",$I$6="Don't know")</formula>
    </cfRule>
  </conditionalFormatting>
  <conditionalFormatting sqref="I19:I23">
    <cfRule type="expression" dxfId="4239" priority="87">
      <formula>OR($I$6="No",$I$6="Don't know")</formula>
    </cfRule>
    <cfRule type="expression" dxfId="4238" priority="88">
      <formula>$I$6="No"</formula>
    </cfRule>
    <cfRule type="containsBlanks" dxfId="4237" priority="89">
      <formula>LEN(TRIM(I19))=0</formula>
    </cfRule>
    <cfRule type="expression" dxfId="4236" priority="90">
      <formula>$N$13="No"</formula>
    </cfRule>
    <cfRule type="expression" dxfId="4235" priority="91">
      <formula>$N$13="Not applicable"</formula>
    </cfRule>
    <cfRule type="expression" dxfId="4234" priority="92">
      <formula>$N$13="Don't know"</formula>
    </cfRule>
  </conditionalFormatting>
  <conditionalFormatting sqref="F43 F45:M45">
    <cfRule type="expression" dxfId="4233" priority="86">
      <formula>OR($I$40="No",$I$40="Don't know")</formula>
    </cfRule>
  </conditionalFormatting>
  <conditionalFormatting sqref="G43:M43">
    <cfRule type="expression" dxfId="4232" priority="85">
      <formula>OR($I$40="No",$I$40="Don't know")</formula>
    </cfRule>
  </conditionalFormatting>
  <conditionalFormatting sqref="J111:N111">
    <cfRule type="expression" dxfId="4231" priority="84">
      <formula>OR($G$111="No",$G$111="Don't know")</formula>
    </cfRule>
  </conditionalFormatting>
  <conditionalFormatting sqref="H113:J116">
    <cfRule type="expression" dxfId="4230" priority="83">
      <formula>OR($G$111="No",$G$111="Don't know")</formula>
    </cfRule>
  </conditionalFormatting>
  <conditionalFormatting sqref="K19:N23">
    <cfRule type="expression" dxfId="4229" priority="81">
      <formula>OR($I$6="No",$I$6="Don't know")</formula>
    </cfRule>
  </conditionalFormatting>
  <conditionalFormatting sqref="H36:J37">
    <cfRule type="expression" dxfId="4228" priority="80">
      <formula>OR($J$33="No",$J$33="Don't know")</formula>
    </cfRule>
  </conditionalFormatting>
  <conditionalFormatting sqref="F84:N87">
    <cfRule type="expression" dxfId="4227" priority="79">
      <formula>OR($H$82="No",$H$82="Don't know")</formula>
    </cfRule>
  </conditionalFormatting>
  <conditionalFormatting sqref="G123:I123">
    <cfRule type="expression" dxfId="4226" priority="78">
      <formula>OR($I$92="No",$I$92="Don't know")</formula>
    </cfRule>
  </conditionalFormatting>
  <conditionalFormatting sqref="J123:L123">
    <cfRule type="expression" dxfId="4225" priority="77">
      <formula>OR($G$92="No",$G$92="Don't know")</formula>
    </cfRule>
  </conditionalFormatting>
  <conditionalFormatting sqref="G126:I126">
    <cfRule type="expression" dxfId="4224" priority="76">
      <formula>OR($I$94="No",$I$94="Don't know")</formula>
    </cfRule>
  </conditionalFormatting>
  <conditionalFormatting sqref="J126:L126">
    <cfRule type="expression" dxfId="4223" priority="75">
      <formula>OR($G$94="No",$G$94="Don't know")</formula>
    </cfRule>
  </conditionalFormatting>
  <conditionalFormatting sqref="G127:L127">
    <cfRule type="expression" dxfId="4222" priority="74">
      <formula>OR($I$95="No",$I$95="Don't know")</formula>
    </cfRule>
  </conditionalFormatting>
  <conditionalFormatting sqref="G128:I128">
    <cfRule type="expression" dxfId="4221" priority="73">
      <formula>OR($I$96="No",$I$96="Don't know")</formula>
    </cfRule>
  </conditionalFormatting>
  <conditionalFormatting sqref="J128:L128">
    <cfRule type="expression" dxfId="4220" priority="72">
      <formula>OR($G$96="No",$G$96="Don't know")</formula>
    </cfRule>
  </conditionalFormatting>
  <conditionalFormatting sqref="G129:I129">
    <cfRule type="expression" dxfId="4219" priority="71">
      <formula>OR($I$97="No",$I$97="Don't know")</formula>
    </cfRule>
  </conditionalFormatting>
  <conditionalFormatting sqref="J129:L129">
    <cfRule type="expression" dxfId="4218" priority="70">
      <formula>OR($G$97="No",$G$97="Don't know")</formula>
    </cfRule>
  </conditionalFormatting>
  <conditionalFormatting sqref="G130:I130">
    <cfRule type="expression" dxfId="4217" priority="69">
      <formula>OR($I$98="No",$I$98="Don't know")</formula>
    </cfRule>
  </conditionalFormatting>
  <conditionalFormatting sqref="J130:L130">
    <cfRule type="expression" dxfId="4216" priority="68">
      <formula>OR($G$98="No",$G$98="Don't know")</formula>
    </cfRule>
  </conditionalFormatting>
  <conditionalFormatting sqref="G131:I131">
    <cfRule type="expression" dxfId="4215" priority="67">
      <formula>OR($I$99="No",$I$99="Don't know")</formula>
    </cfRule>
  </conditionalFormatting>
  <conditionalFormatting sqref="J131:L131">
    <cfRule type="expression" dxfId="4214" priority="66">
      <formula>OR($G$99="No",$G$99="Don't know")</formula>
    </cfRule>
  </conditionalFormatting>
  <conditionalFormatting sqref="G132:I132">
    <cfRule type="expression" dxfId="4213" priority="65">
      <formula>OR($I$100="No",$I$100="Don't know")</formula>
    </cfRule>
  </conditionalFormatting>
  <conditionalFormatting sqref="J132:L132">
    <cfRule type="expression" dxfId="4212" priority="64">
      <formula>OR($G$100="No",$G$100="Don't know")</formula>
    </cfRule>
  </conditionalFormatting>
  <conditionalFormatting sqref="G133:I133">
    <cfRule type="expression" dxfId="4211" priority="63">
      <formula>OR($I$101="No",$I$101="Don't know")</formula>
    </cfRule>
  </conditionalFormatting>
  <conditionalFormatting sqref="J133:L133">
    <cfRule type="expression" dxfId="4210" priority="62">
      <formula>OR($G$101="No",$G$101="Don't know")</formula>
    </cfRule>
  </conditionalFormatting>
  <conditionalFormatting sqref="G134:L136">
    <cfRule type="expression" dxfId="4209" priority="61">
      <formula>OR($I$102="No",$I$102="Don't know")</formula>
    </cfRule>
  </conditionalFormatting>
  <conditionalFormatting sqref="H118:J118">
    <cfRule type="expression" dxfId="4208" priority="60">
      <formula>OR($H$117="No",$H$117="Don't know")</formula>
    </cfRule>
  </conditionalFormatting>
  <conditionalFormatting sqref="H120:J120">
    <cfRule type="expression" dxfId="4207" priority="59">
      <formula>OR($H$119="No",$H$119="Don't know")</formula>
    </cfRule>
  </conditionalFormatting>
  <conditionalFormatting sqref="L140:N150">
    <cfRule type="expression" dxfId="4206" priority="58">
      <formula>OR($F140="No",$F140="Don't know")</formula>
    </cfRule>
  </conditionalFormatting>
  <conditionalFormatting sqref="G140:K150">
    <cfRule type="expression" dxfId="4205" priority="57">
      <formula>OR($F140="No",$F140="Don't know")</formula>
    </cfRule>
  </conditionalFormatting>
  <conditionalFormatting sqref="G152:N162">
    <cfRule type="expression" dxfId="4204" priority="56">
      <formula>OR($F152="No",$F152="Don't know")</formula>
    </cfRule>
  </conditionalFormatting>
  <conditionalFormatting sqref="G164:K174">
    <cfRule type="expression" dxfId="4203" priority="55">
      <formula>OR($F164="No",$F164="Don't know")</formula>
    </cfRule>
  </conditionalFormatting>
  <conditionalFormatting sqref="L164:N174">
    <cfRule type="expression" dxfId="4202" priority="54">
      <formula>OR($F164="No",$F164="Don't know")</formula>
    </cfRule>
  </conditionalFormatting>
  <conditionalFormatting sqref="G176:N186">
    <cfRule type="expression" dxfId="4201" priority="53">
      <formula>OR($F176="No",$F176="Don't know")</formula>
    </cfRule>
  </conditionalFormatting>
  <conditionalFormatting sqref="H189:J192">
    <cfRule type="expression" dxfId="4200" priority="52">
      <formula>OR($H$187="No",$H$187="Don't know")</formula>
    </cfRule>
  </conditionalFormatting>
  <conditionalFormatting sqref="H193:J193">
    <cfRule type="expression" dxfId="4199" priority="51">
      <formula>OR($H$187="No",$H$187="Don't know")</formula>
    </cfRule>
  </conditionalFormatting>
  <conditionalFormatting sqref="H197:J197">
    <cfRule type="expression" dxfId="4198" priority="50">
      <formula>AND($H$195="No",$H$196="No")</formula>
    </cfRule>
  </conditionalFormatting>
  <conditionalFormatting sqref="H201:J202">
    <cfRule type="expression" dxfId="4197" priority="49">
      <formula>AND($H$195="No",$H$196="No")</formula>
    </cfRule>
  </conditionalFormatting>
  <conditionalFormatting sqref="G244 F246:G250">
    <cfRule type="expression" dxfId="4196" priority="47">
      <formula>OR($G$242="No",$G$242="Don't know")</formula>
    </cfRule>
  </conditionalFormatting>
  <conditionalFormatting sqref="H279:J279">
    <cfRule type="expression" dxfId="4195" priority="46">
      <formula>OR($H$278="No",$H$278="Don't know",$H$277="No",$H$277="Don't know")</formula>
    </cfRule>
  </conditionalFormatting>
  <conditionalFormatting sqref="H278:J278">
    <cfRule type="expression" dxfId="4194" priority="45">
      <formula>OR($H$277="No",$H$277="Don't know")</formula>
    </cfRule>
  </conditionalFormatting>
  <conditionalFormatting sqref="H293:J293">
    <cfRule type="expression" dxfId="4193" priority="43">
      <formula>OR($H$292="No",$H$292="Don't know",$H$292="Not applicable")</formula>
    </cfRule>
  </conditionalFormatting>
  <conditionalFormatting sqref="F198:J198">
    <cfRule type="expression" dxfId="4192" priority="41">
      <formula>OR($H$197="No",$H$197="Don't know",$H$197="Not applicable (no fees)")</formula>
    </cfRule>
  </conditionalFormatting>
  <conditionalFormatting sqref="F200:J200">
    <cfRule type="expression" dxfId="4191" priority="40">
      <formula>$H$199="No"</formula>
    </cfRule>
  </conditionalFormatting>
  <conditionalFormatting sqref="H202:J202">
    <cfRule type="expression" dxfId="4190" priority="39">
      <formula>OR($H$201="No","Don't know")</formula>
    </cfRule>
  </conditionalFormatting>
  <conditionalFormatting sqref="H339:N339">
    <cfRule type="expression" dxfId="4189" priority="38">
      <formula>OR($H$338="No",$H$338="Don't know")</formula>
    </cfRule>
  </conditionalFormatting>
  <conditionalFormatting sqref="J26">
    <cfRule type="containsBlanks" dxfId="4188" priority="36">
      <formula>LEN(TRIM(J26))=0</formula>
    </cfRule>
  </conditionalFormatting>
  <conditionalFormatting sqref="J25">
    <cfRule type="containsBlanks" dxfId="4187" priority="37">
      <formula>LEN(TRIM(J25))=0</formula>
    </cfRule>
  </conditionalFormatting>
  <conditionalFormatting sqref="H347 H350">
    <cfRule type="containsBlanks" dxfId="4186" priority="34">
      <formula>LEN(TRIM(H347))=0</formula>
    </cfRule>
    <cfRule type="containsBlanks" priority="35">
      <formula>LEN(TRIM(H347))=0</formula>
    </cfRule>
  </conditionalFormatting>
  <conditionalFormatting sqref="H348">
    <cfRule type="containsBlanks" dxfId="4185" priority="32">
      <formula>LEN(TRIM(H348))=0</formula>
    </cfRule>
    <cfRule type="containsBlanks" priority="33">
      <formula>LEN(TRIM(H348))=0</formula>
    </cfRule>
  </conditionalFormatting>
  <conditionalFormatting sqref="H349">
    <cfRule type="containsBlanks" dxfId="4184" priority="30">
      <formula>LEN(TRIM(H349))=0</formula>
    </cfRule>
    <cfRule type="containsBlanks" priority="31">
      <formula>LEN(TRIM(H349))=0</formula>
    </cfRule>
  </conditionalFormatting>
  <conditionalFormatting sqref="H345:H346">
    <cfRule type="containsBlanks" dxfId="4183" priority="28">
      <formula>LEN(TRIM(H345))=0</formula>
    </cfRule>
    <cfRule type="containsBlanks" priority="29">
      <formula>LEN(TRIM(H345))=0</formula>
    </cfRule>
  </conditionalFormatting>
  <conditionalFormatting sqref="H344">
    <cfRule type="containsBlanks" dxfId="4182" priority="26">
      <formula>LEN(TRIM(H344))=0</formula>
    </cfRule>
    <cfRule type="containsBlanks" priority="27">
      <formula>LEN(TRIM(H344))=0</formula>
    </cfRule>
  </conditionalFormatting>
  <conditionalFormatting sqref="H345:I345">
    <cfRule type="expression" dxfId="4181" priority="25">
      <formula>OR($H$344="No",$H$344="Don't know")</formula>
    </cfRule>
  </conditionalFormatting>
  <conditionalFormatting sqref="H351">
    <cfRule type="containsBlanks" dxfId="4180" priority="23">
      <formula>LEN(TRIM(H351))=0</formula>
    </cfRule>
    <cfRule type="containsBlanks" priority="24">
      <formula>LEN(TRIM(H351))=0</formula>
    </cfRule>
  </conditionalFormatting>
  <conditionalFormatting sqref="G36">
    <cfRule type="containsBlanks" dxfId="4179" priority="21">
      <formula>LEN(TRIM(G36))=0</formula>
    </cfRule>
  </conditionalFormatting>
  <conditionalFormatting sqref="I45:J45">
    <cfRule type="expression" dxfId="4178" priority="20">
      <formula>OR($I$40="No",$I$40="Don't know")</formula>
    </cfRule>
  </conditionalFormatting>
  <conditionalFormatting sqref="G124 J124">
    <cfRule type="containsBlanks" dxfId="4177" priority="19">
      <formula>LEN(TRIM(G124))=0</formula>
    </cfRule>
  </conditionalFormatting>
  <conditionalFormatting sqref="G124:L124">
    <cfRule type="expression" dxfId="4176" priority="18">
      <formula>OR($I$102="No",$I$102="Don't know")</formula>
    </cfRule>
  </conditionalFormatting>
  <conditionalFormatting sqref="H256:I257">
    <cfRule type="containsBlanks" dxfId="4175" priority="17">
      <formula>LEN(TRIM(H256))=0</formula>
    </cfRule>
  </conditionalFormatting>
  <conditionalFormatting sqref="H259:I259">
    <cfRule type="containsBlanks" dxfId="4174" priority="16">
      <formula>LEN(TRIM(H259))=0</formula>
    </cfRule>
  </conditionalFormatting>
  <conditionalFormatting sqref="H261:I261">
    <cfRule type="containsBlanks" dxfId="4173" priority="15">
      <formula>LEN(TRIM(H261))=0</formula>
    </cfRule>
  </conditionalFormatting>
  <conditionalFormatting sqref="H266:I266">
    <cfRule type="containsBlanks" dxfId="4172" priority="14">
      <formula>LEN(TRIM(H266))=0</formula>
    </cfRule>
  </conditionalFormatting>
  <conditionalFormatting sqref="H268:I268">
    <cfRule type="containsBlanks" dxfId="4171" priority="13">
      <formula>LEN(TRIM(H268))=0</formula>
    </cfRule>
  </conditionalFormatting>
  <conditionalFormatting sqref="H270:I272">
    <cfRule type="containsBlanks" dxfId="4170" priority="12">
      <formula>LEN(TRIM(H270))=0</formula>
    </cfRule>
  </conditionalFormatting>
  <conditionalFormatting sqref="K270:L272">
    <cfRule type="containsBlanks" dxfId="4169" priority="11">
      <formula>LEN(TRIM(K270))=0</formula>
    </cfRule>
  </conditionalFormatting>
  <conditionalFormatting sqref="K268:L268">
    <cfRule type="containsBlanks" dxfId="4168" priority="10">
      <formula>LEN(TRIM(K268))=0</formula>
    </cfRule>
  </conditionalFormatting>
  <conditionalFormatting sqref="K266:L266">
    <cfRule type="containsBlanks" dxfId="4167" priority="9">
      <formula>LEN(TRIM(K266))=0</formula>
    </cfRule>
  </conditionalFormatting>
  <conditionalFormatting sqref="K261:L261">
    <cfRule type="containsBlanks" dxfId="4166" priority="8">
      <formula>LEN(TRIM(K261))=0</formula>
    </cfRule>
  </conditionalFormatting>
  <conditionalFormatting sqref="K259:L259">
    <cfRule type="containsBlanks" dxfId="4165" priority="7">
      <formula>LEN(TRIM(K259))=0</formula>
    </cfRule>
  </conditionalFormatting>
  <conditionalFormatting sqref="K257:L257">
    <cfRule type="containsBlanks" dxfId="4164" priority="6">
      <formula>LEN(TRIM(K257))=0</formula>
    </cfRule>
  </conditionalFormatting>
  <conditionalFormatting sqref="K255:L256">
    <cfRule type="containsBlanks" dxfId="4163" priority="5">
      <formula>LEN(TRIM(K255))=0</formula>
    </cfRule>
  </conditionalFormatting>
  <conditionalFormatting sqref="G125">
    <cfRule type="containsBlanks" dxfId="4162" priority="4">
      <formula>LEN(TRIM(G125))=0</formula>
    </cfRule>
  </conditionalFormatting>
  <conditionalFormatting sqref="G125:I125">
    <cfRule type="expression" dxfId="4161" priority="3">
      <formula>OR($I$98="No",$I$98="Don't know")</formula>
    </cfRule>
  </conditionalFormatting>
  <conditionalFormatting sqref="J125">
    <cfRule type="containsBlanks" dxfId="4160" priority="2">
      <formula>LEN(TRIM(J125))=0</formula>
    </cfRule>
  </conditionalFormatting>
  <conditionalFormatting sqref="J125:L125">
    <cfRule type="expression" dxfId="4159" priority="1">
      <formula>OR($I$98="No",$I$98="Don't know")</formula>
    </cfRule>
  </conditionalFormatting>
  <dataValidations count="55">
    <dataValidation type="list" showInputMessage="1" showErrorMessage="1" sqref="J298:K298 J303:K303 J313:K313 J318:K318 J323:K323 J328:K328 J333:K333" xr:uid="{70FC63AD-2FD5-D44F-9BBB-DFCA022D8E90}">
      <formula1>"WHO-prequalified, SRA, Both WHO-PQ and SRA,No SRA or WHO-PQ products registered,Don't know"</formula1>
    </dataValidation>
    <dataValidation type="list" showInputMessage="1" showErrorMessage="1" sqref="H197" xr:uid="{6C93481C-D5ED-6345-822E-E757D0F80062}">
      <formula1>"Yes, No, Don't know,Not applicable (no fees)"</formula1>
    </dataValidation>
    <dataValidation type="list" showInputMessage="1" showErrorMessage="1" sqref="G244" xr:uid="{1FA8A617-0485-F14E-AE23-6028E4F7AE30}">
      <formula1>"Yes, No, Don't know, Not applicable (no LMIS)"</formula1>
    </dataValidation>
    <dataValidation type="list" showInputMessage="1" showErrorMessage="1" sqref="F233:F235 F231 J65:J68" xr:uid="{A1D157DA-A9B6-1040-897E-F5FBF6A1C960}">
      <formula1>"Yes, No, Don't know,Not applicable"</formula1>
    </dataValidation>
    <dataValidation type="list" showInputMessage="1" showErrorMessage="1" sqref="F236 F229" xr:uid="{D2C49737-4AA6-B64E-9731-73C3AC62C95C}">
      <formula1>"Yes, No"</formula1>
    </dataValidation>
    <dataValidation type="list" showInputMessage="1" showErrorMessage="1" sqref="M45 M43 M50:M54" xr:uid="{86CD134B-4957-A24F-9C00-51BC83D35FCF}">
      <formula1>"Purchase/P.O. date,Shipment date,Delivery date,Other,Unknown,Not applicable"</formula1>
    </dataValidation>
    <dataValidation type="list" showInputMessage="1" showErrorMessage="1" sqref="H347:I347" xr:uid="{75A09730-4A7F-8148-BD20-2EEADCB59012}">
      <formula1>"No impact, Reduced frequency of meetings, Prevented ability to meet, Don't know, Not applicable (no committee)"</formula1>
    </dataValidation>
    <dataValidation type="list" showInputMessage="1" showErrorMessage="1" sqref="F237:F240 I18 I10:I16 H201 H115:J115 I22:I23 H277:J278 L140:L150 L164:N174" xr:uid="{65258B70-A159-5242-A9FF-3918DE07D380}">
      <formula1>"Yes, No, Don't know, Not applicable"</formula1>
    </dataValidation>
    <dataValidation type="list" showInputMessage="1" showErrorMessage="1" error="Please choose from the dropdown list." sqref="I21" xr:uid="{BE8AB48F-76F6-4647-BF3F-8ED342A81F3A}">
      <formula1>"0 times, 1 time, 2-3 times, 4 or more times, Don't know, Not applicable"</formula1>
    </dataValidation>
    <dataValidation type="list" showInputMessage="1" showErrorMessage="1" sqref="H25 J25" xr:uid="{AB865C7F-E96E-0645-B5D8-F5E0C0C01DBB}">
      <formula1>"January, February, March, April, May, June, July, August, September, October, November, December"</formula1>
    </dataValidation>
    <dataValidation type="list" showInputMessage="1" showErrorMessage="1" sqref="H30:J30" xr:uid="{43FC2868-4BDA-2740-A2B9-0D71CCDA27C5}">
      <formula1>"Less than annually,Annually,Bi-annually (twice a year),Quarterly,Monthly,Ad hoc,Don't know"</formula1>
    </dataValidation>
    <dataValidation type="list" showInputMessage="1" showErrorMessage="1" sqref="G92:N104 F230 I40 F152:F162 F176:F186 H195:H196 G111 H119:J119 H117:J117 J31 H82 F140:F150 F164:F174 H187:J187 J33 H337:H338 F43 F45 G242 G106:N108 H199 I6 K204:K216" xr:uid="{9D2C9142-EEFC-E147-9950-C1A9D7CAD4DB}">
      <formula1>"Yes, No, Don't know"</formula1>
    </dataValidation>
    <dataValidation type="list" showInputMessage="1" showErrorMessage="1" sqref="F50:F54" xr:uid="{292BB243-E419-D84A-B3A5-D616B7E4EF20}">
      <formula1>"In-kind, Cash, Don't know, Not applicable"</formula1>
    </dataValidation>
    <dataValidation type="list" showInputMessage="1" showErrorMessage="1" sqref="H137 J137:L137" xr:uid="{DCF79A91-A328-D646-A4D2-4DB4BFEAF82F}">
      <formula1>"Community Health Worker (or equivalent), Nurse, Auxiliary Nurse, Auxiliary Nurse Midwife, Clinical Officer, Doctor, Don't know, Not applicable"</formula1>
    </dataValidation>
    <dataValidation type="list" showInputMessage="1" showErrorMessage="1" sqref="H294 H282 H286 H292 H290" xr:uid="{30CE06E9-7749-7742-A27A-A96CE24FDBE8}">
      <formula1>"Yes, No, Don’t know, Not applicable"</formula1>
    </dataValidation>
    <dataValidation type="list" showInputMessage="1" showErrorMessage="1" sqref="H284:J285" xr:uid="{CFFE4A70-62B8-C740-BF22-83A6FE0A002B}">
      <formula1>"Most were tested, Some were tested, None were tested, Don't know, Not applicable"</formula1>
    </dataValidation>
    <dataValidation type="list" showInputMessage="1" showErrorMessage="1" error="Please choose from the dropdown list." sqref="I19:I20" xr:uid="{DFCCF174-9320-8E4B-97D8-F94BFE2C7422}">
      <formula1>"Yes, No, Don't know, Not applicable"</formula1>
    </dataValidation>
    <dataValidation type="list" showInputMessage="1" showErrorMessage="1" sqref="H280:J280" xr:uid="{D34F9DD9-39BD-7B42-ABCF-044B4E6CFB78}">
      <formula1>"Less than 6 months, 6 months to under 1 year, 1 year to 18 months, More than 18 months,Don’t know, Not applicable"</formula1>
    </dataValidation>
    <dataValidation type="list" showInputMessage="1" showErrorMessage="1" sqref="H281" xr:uid="{EDCE62DD-4D03-EF43-ABAA-A720B172517A}">
      <formula1>"Yes,No,Don’t know, Not applicable"</formula1>
    </dataValidation>
    <dataValidation type="list" showInputMessage="1" showErrorMessage="1" sqref="H289:J289" xr:uid="{FD2FEC07-3738-694A-9EE8-662ED5C0CFA9}">
      <formula1>"0,1,2-3,More than 3, Don’t know"</formula1>
    </dataValidation>
    <dataValidation type="list" showInputMessage="1" showErrorMessage="1" sqref="H287:J287" xr:uid="{974EDF13-CD53-B34E-BDC8-3A9D81BCB4B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2D73D180-F202-C74F-A109-171A306F9446}">
      <formula1>"Yes,No,Don't know,Not applicable"</formula1>
    </dataValidation>
    <dataValidation type="list" showInputMessage="1" showErrorMessage="1" sqref="H291:J291" xr:uid="{D687A824-8ADC-4D4B-A1C9-53F0F153FC8F}">
      <formula1>"0-25%,26-50%,51-75%,76-100%, Don’t know, Not applicable"</formula1>
    </dataValidation>
    <dataValidation type="list" showInputMessage="1" showErrorMessage="1" sqref="H340:I340" xr:uid="{69CD1A2E-58F8-BB4B-B839-400A3FF38D07}">
      <formula1>"Yes (PSE plan with FP/RH component),No PSE plan started/developed,Yes PSE plan but no FP/RH component,Don't know"</formula1>
    </dataValidation>
    <dataValidation type="list" showInputMessage="1" showErrorMessage="1" sqref="F246:G249" xr:uid="{9EE2D24B-0253-B145-A288-13BDF4FD7143}">
      <formula1>"Yes: All public sector facilities included, Yes: Some public sector facilities included,None, Don't know, Not applicable (no LMIS)"</formula1>
    </dataValidation>
    <dataValidation showInputMessage="1" showErrorMessage="1" error="Please choose from the dropdown list." sqref="K19:N23" xr:uid="{CFAF6FD6-F9F1-1B44-88B3-FADC04EC953B}"/>
    <dataValidation type="list" showInputMessage="1" showErrorMessage="1" sqref="F221:G221" xr:uid="{8220F357-5A3D-1A49-8C52-BC25476D9D5A}">
      <formula1>"Yes: Extensive social marketing,Yes: Some social marketing,No,Don't know"</formula1>
    </dataValidation>
    <dataValidation type="list" showInputMessage="1" showErrorMessage="1" sqref="F223:G223" xr:uid="{53537A3E-A544-4B43-BB03-A00DA6DB9B83}">
      <formula1>"Yes: Extensive mobile outreach/education,Yes: Some mobile outreach/education,No,Don't know"</formula1>
    </dataValidation>
    <dataValidation type="list" showInputMessage="1" showErrorMessage="1" sqref="F225:G225 H189:J192 H344:I344 H346:I346" xr:uid="{F512DF92-7950-1F48-927A-4F0C84D075B2}">
      <formula1>"Yes,No,Don't know"</formula1>
    </dataValidation>
    <dataValidation type="list" showInputMessage="1" showErrorMessage="1" sqref="G227" xr:uid="{D71C9D00-1F09-9A4E-BEDE-B51ECF705423}">
      <formula1>"0%,1-10%,11-20%,21-30%,31-40%,41-50%,51-60%,61-70%,71-80%,81-100%,Don't know,Not applicable"</formula1>
    </dataValidation>
    <dataValidation type="list" showInputMessage="1" showErrorMessage="1" sqref="F250:G250" xr:uid="{B601B0CC-186F-1141-9F07-1331A31B8B2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A8B4EFDD-027C-8E40-BC7F-4CBD416FCF52}">
      <formula1>"Ministry of Finance, Ministry of Planning,Both,Neither,Don't know, Not applicable"</formula1>
    </dataValidation>
    <dataValidation type="list" showInputMessage="1" showErrorMessage="1" error="Please choose from the dropdown list." prompt="Please select from the dropdown list" sqref="G66:I68" xr:uid="{C1CA8A07-4772-FB40-8130-6C6EE1C1C49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25241216-CBA6-484E-A824-7A5EBCDD5D2D}">
      <formula1>"Community Health Worker (or equivalent),Auxiliary Nurse,Auxiliary Nurse Midwife,Nurse,Clinical Officer,Doctor,Don't know,Not applicable"</formula1>
    </dataValidation>
    <dataValidation type="list" showInputMessage="1" showErrorMessage="1" sqref="F222:G222" xr:uid="{AB9B075A-059F-6441-BFF5-868A477F70B5}">
      <formula1>"Yes: Extensive mass media,Yes: Some mass media,No,Don't know"</formula1>
    </dataValidation>
    <dataValidation type="list" showInputMessage="1" showErrorMessage="1" sqref="F224:G224" xr:uid="{F27C1726-4E3E-044B-B9E1-017FBD32D85D}">
      <formula1>"Yes: Extensive community mobilization/engagement,Yes: Some community mobilization/engagement,No,Don't know"</formula1>
    </dataValidation>
    <dataValidation type="list" showInputMessage="1" showErrorMessage="1" sqref="H283:J283" xr:uid="{AECC47D8-D325-9645-BAAF-352B7F8D38E3}">
      <formula1>"Yes - ISO certified, Yes - WHO-PQ, Yes - both ISO certified and WHO-PQ,Neither, Don’t know, Not applicable"</formula1>
    </dataValidation>
    <dataValidation type="list" showInputMessage="1" showErrorMessage="1" sqref="J301:K301 J306:K306 J311:K311 J316:K316 J326:K326 J331:K331 J336:K336 J321:K321" xr:uid="{3EF0289E-910C-EF4D-BE3C-3E22756DDAD3}">
      <formula1>"0,1,2 or more,Don't know"</formula1>
    </dataValidation>
    <dataValidation type="list" showInputMessage="1" showErrorMessage="1" sqref="H276:J276" xr:uid="{9E626958-7442-CC4A-84A0-A93D45A0CF61}">
      <formula1>"Yes, No, Don’t know, Not applicable (No NMRA)"</formula1>
    </dataValidation>
    <dataValidation type="list" showInputMessage="1" showErrorMessage="1" sqref="H341:I341" xr:uid="{68C9DE09-EFFC-D843-8F67-4021B2E4A4F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743B083-AF37-2642-A23E-2C57191EF884}">
      <formula1>"WHO-prequalified, SRA, Both WHO-PQ and SRA,No SRA or WHO-PQ products registered,Don’t know"</formula1>
    </dataValidation>
    <dataValidation type="list" showInputMessage="1" showErrorMessage="1" sqref="J309:K309 J329 J334 J304 J299 J314 J319 J324" xr:uid="{6F6B29A7-3C0F-EC46-AF9F-EA646CA2CA5C}">
      <formula1>"0,1,2-3,More than 3,Don't know"</formula1>
    </dataValidation>
    <dataValidation type="list" showInputMessage="1" showErrorMessage="1" sqref="H116:J116" xr:uid="{63A878E7-7733-1846-B562-B8A5FB9F2DFB}">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G36" xr:uid="{FB692E33-4CFE-A24C-A2D8-C13FE535750E}">
      <formula1>0</formula1>
      <formula2>100000000</formula2>
    </dataValidation>
    <dataValidation type="decimal" showInputMessage="1" showErrorMessage="1" error="Enter a numeric value here only (in USD)." sqref="G37" xr:uid="{07DF71F2-23EB-F84D-99B2-B40D2B905F85}">
      <formula1>0</formula1>
      <formula2>100000000</formula2>
    </dataValidation>
    <dataValidation type="decimal" showInputMessage="1" showErrorMessage="1" error="Enter a numeric quantity only." sqref="K50:L54" xr:uid="{1089562D-C3F6-0E45-96C7-9A5379BCD42E}">
      <formula1>0</formula1>
      <formula2>1000000000</formula2>
    </dataValidation>
    <dataValidation type="decimal" showInputMessage="1" showErrorMessage="1" error="Enter a numeric value here only (in USD)." sqref="G50:H54" xr:uid="{15EF17B2-2BDE-3F4A-8065-4809ECCEE3AD}">
      <formula1>0</formula1>
      <formula2>500000000</formula2>
    </dataValidation>
    <dataValidation type="decimal" showInputMessage="1" showErrorMessage="1" error="Enter a numeric quantity here only." sqref="K43:L43 K45:L45" xr:uid="{43121E1C-F06C-4B46-9D91-2840BED2283E}">
      <formula1>0</formula1>
      <formula2>1000000000</formula2>
    </dataValidation>
    <dataValidation type="custom" operator="lessThanOrEqual" showInputMessage="1" showErrorMessage="1" error="This number cannot exceed the total number of stock status observations (column I)." sqref="K263 H263:H268 H254:H257 K265:K268 K259:K261 H259:H261 H270:H272 K270:K272 K255:K257" xr:uid="{BD4FC413-715F-E347-8092-04770A9D642B}">
      <formula1>H254&lt;=I254</formula1>
    </dataValidation>
    <dataValidation type="custom" showInputMessage="1" showErrorMessage="1" error="This number must be greater than or equal to the number of stocked out observations (Column H)." sqref="L263 I263:I268 I254:I257 L265:L268 L259:L261 I259:I261 I270:I272 L270:L272 L255:L257" xr:uid="{B62238D2-EA9E-EA4E-A08E-CCA7734A858E}">
      <formula1>I254&gt;=H254</formula1>
    </dataValidation>
    <dataValidation type="custom" showInputMessage="1" showErrorMessage="1" error="This number must be less than or equal to the total number of SDPs reporting (stock observations) (Column L)." sqref="K264 K254" xr:uid="{9C0CD6AE-8EDA-DA49-816E-F26A2FB20D12}">
      <formula1>K254&lt;=L254</formula1>
    </dataValidation>
    <dataValidation type="list" showInputMessage="1" showErrorMessage="1" sqref="H26 J26" xr:uid="{209A6F88-DCAE-CC49-AA35-718AB60179B9}">
      <formula1>"2017,2018,2019,2020,2021"</formula1>
    </dataValidation>
    <dataValidation type="custom" showInputMessage="1" showErrorMessage="1" error="This number must be greater than or equal to the total number of stocked out observations (Column K)." sqref="L264 L254" xr:uid="{454B48E0-59C0-A941-AEB1-59E3618EEEB8}">
      <formula1>L254&gt;=K254</formula1>
    </dataValidation>
    <dataValidation type="list" showInputMessage="1" showErrorMessage="1" sqref="H349:I349" xr:uid="{04BD8E32-6ED0-A248-823E-8BE1BC0D1B58}">
      <formula1>"High Impact, Medium Impact, Low Impact, No Impact, Unknown"</formula1>
    </dataValidation>
    <dataValidation type="list" showInputMessage="1" showErrorMessage="1" sqref="H348:I348" xr:uid="{E7CD34A0-FFF1-1C4D-B90F-9E289B68B3B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ABBACD25-C571-554E-95A2-122DFBAE65EA}"/>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7C4D-52A3-1B49-8C07-71B782194305}">
  <sheetPr>
    <tabColor theme="4" tint="0.79998168889431442"/>
  </sheetPr>
  <dimension ref="A1:Q352"/>
  <sheetViews>
    <sheetView showGridLines="0" zoomScaleNormal="100" zoomScalePageLayoutView="98" workbookViewId="0">
      <selection activeCell="H201" sqref="H201:J201"/>
    </sheetView>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18.140625" customWidth="1"/>
    <col min="11" max="11" width="19.7109375" customWidth="1"/>
    <col min="12" max="12" width="18.7109375" customWidth="1"/>
    <col min="13" max="13" width="17.85546875" customWidth="1"/>
    <col min="14" max="14" width="23.42578125" customWidth="1"/>
    <col min="15" max="15" width="60.28515625" customWidth="1"/>
    <col min="16" max="16" width="60.42578125" customWidth="1"/>
  </cols>
  <sheetData>
    <row r="1" spans="2:16" ht="67.5" customHeight="1" x14ac:dyDescent="0.25">
      <c r="F1" s="1174" t="s">
        <v>814</v>
      </c>
    </row>
    <row r="2" spans="2:16" s="395" customFormat="1" ht="52.5" customHeight="1" thickBot="1" x14ac:dyDescent="0.3">
      <c r="B2" s="1770" t="s">
        <v>815</v>
      </c>
      <c r="C2" s="1496"/>
      <c r="D2" s="1496"/>
      <c r="E2" s="1496"/>
      <c r="F2" s="1496"/>
      <c r="G2" s="1496"/>
      <c r="H2" s="396"/>
      <c r="I2" s="396"/>
      <c r="J2" s="396"/>
      <c r="K2" s="397"/>
      <c r="L2" s="397"/>
      <c r="M2" s="397"/>
      <c r="N2" s="398"/>
    </row>
    <row r="3" spans="2:16" ht="42.75" customHeight="1" thickBot="1" x14ac:dyDescent="0.3">
      <c r="B3" s="399"/>
      <c r="C3" s="400"/>
      <c r="D3" s="401" t="s">
        <v>816</v>
      </c>
      <c r="E3" s="402" t="s">
        <v>12</v>
      </c>
      <c r="F3" s="403" t="s">
        <v>817</v>
      </c>
      <c r="G3" s="404"/>
      <c r="H3" s="405"/>
      <c r="I3" s="405"/>
      <c r="J3" s="405"/>
      <c r="K3" s="406"/>
      <c r="L3" s="406"/>
      <c r="M3" s="406"/>
      <c r="N3" s="407"/>
    </row>
    <row r="4" spans="2:16" ht="39" customHeight="1" thickBot="1" x14ac:dyDescent="0.3">
      <c r="B4" s="1667" t="s">
        <v>818</v>
      </c>
      <c r="C4" s="1701"/>
      <c r="D4" s="1701"/>
      <c r="E4" s="1701"/>
      <c r="F4" s="1701"/>
      <c r="G4" s="1701"/>
      <c r="H4" s="1701"/>
      <c r="I4" s="1701"/>
      <c r="J4" s="1701"/>
      <c r="K4" s="1701"/>
      <c r="L4" s="1701"/>
      <c r="M4" s="1701"/>
      <c r="N4" s="1701"/>
      <c r="O4" s="408" t="s">
        <v>819</v>
      </c>
      <c r="P4" s="409" t="s">
        <v>820</v>
      </c>
    </row>
    <row r="5" spans="2:16" ht="23.25" customHeight="1" thickBot="1" x14ac:dyDescent="0.3">
      <c r="B5" s="1434" t="s">
        <v>821</v>
      </c>
      <c r="C5" s="1431"/>
      <c r="D5" s="1431"/>
      <c r="E5" s="1431"/>
      <c r="F5" s="1431"/>
      <c r="G5" s="1431"/>
      <c r="H5" s="1431"/>
      <c r="I5" s="1431"/>
      <c r="J5" s="1431"/>
      <c r="K5" s="1431"/>
      <c r="L5" s="1431"/>
      <c r="M5" s="1431"/>
      <c r="N5" s="1431"/>
      <c r="O5" s="1431"/>
      <c r="P5" s="1433"/>
    </row>
    <row r="6" spans="2:16" ht="80.25" customHeight="1" x14ac:dyDescent="0.25">
      <c r="B6" s="410" t="s">
        <v>391</v>
      </c>
      <c r="C6" s="1662" t="s">
        <v>822</v>
      </c>
      <c r="D6" s="1439"/>
      <c r="E6" s="1439"/>
      <c r="F6" s="1439"/>
      <c r="G6" s="1439"/>
      <c r="H6" s="1559"/>
      <c r="I6" s="411" t="s">
        <v>823</v>
      </c>
      <c r="J6" s="426" t="s">
        <v>824</v>
      </c>
      <c r="K6" s="1593"/>
      <c r="L6" s="1439"/>
      <c r="M6" s="1439"/>
      <c r="N6" s="1440"/>
      <c r="O6" s="1663"/>
      <c r="P6" s="412"/>
    </row>
    <row r="7" spans="2:16" ht="24" customHeight="1" x14ac:dyDescent="0.25">
      <c r="B7" s="1664" t="s">
        <v>825</v>
      </c>
      <c r="C7" s="1428"/>
      <c r="D7" s="1428"/>
      <c r="E7" s="1428"/>
      <c r="F7" s="1428"/>
      <c r="G7" s="1428"/>
      <c r="H7" s="1428"/>
      <c r="I7" s="1428"/>
      <c r="J7" s="1428"/>
      <c r="K7" s="1428"/>
      <c r="L7" s="1428"/>
      <c r="M7" s="1428"/>
      <c r="N7" s="1429"/>
      <c r="O7" s="1475"/>
      <c r="P7" s="413"/>
    </row>
    <row r="8" spans="2:16" ht="21.75" customHeight="1" x14ac:dyDescent="0.25">
      <c r="B8" s="414" t="s">
        <v>395</v>
      </c>
      <c r="C8" s="1461" t="s">
        <v>826</v>
      </c>
      <c r="D8" s="1428"/>
      <c r="E8" s="1436"/>
      <c r="F8" s="1480" t="s">
        <v>827</v>
      </c>
      <c r="G8" s="1428"/>
      <c r="H8" s="1428"/>
      <c r="I8" s="1428"/>
      <c r="J8" s="1428"/>
      <c r="K8" s="1428"/>
      <c r="L8" s="1428"/>
      <c r="M8" s="1428"/>
      <c r="N8" s="1429"/>
      <c r="O8" s="1475"/>
      <c r="P8" s="413"/>
    </row>
    <row r="9" spans="2:16" ht="29.25" customHeight="1" x14ac:dyDescent="0.25">
      <c r="B9" s="77" t="s">
        <v>397</v>
      </c>
      <c r="C9" s="1461" t="s">
        <v>828</v>
      </c>
      <c r="D9" s="1428"/>
      <c r="E9" s="1428"/>
      <c r="F9" s="1428"/>
      <c r="G9" s="1428"/>
      <c r="H9" s="1436"/>
      <c r="I9" s="415" t="s">
        <v>829</v>
      </c>
      <c r="J9" s="416"/>
      <c r="K9" s="416"/>
      <c r="L9" s="416"/>
      <c r="M9" s="416"/>
      <c r="N9" s="417"/>
      <c r="O9" s="1475"/>
      <c r="P9" s="413"/>
    </row>
    <row r="10" spans="2:16" ht="31.5" customHeight="1" x14ac:dyDescent="0.25">
      <c r="B10" s="418" t="s">
        <v>395</v>
      </c>
      <c r="C10" s="1461" t="s">
        <v>830</v>
      </c>
      <c r="D10" s="1428"/>
      <c r="E10" s="1428"/>
      <c r="F10" s="1428"/>
      <c r="G10" s="1428"/>
      <c r="H10" s="1436"/>
      <c r="I10" s="411" t="s">
        <v>823</v>
      </c>
      <c r="J10" s="1661" t="s">
        <v>831</v>
      </c>
      <c r="K10" s="1436"/>
      <c r="L10" s="1480" t="s">
        <v>832</v>
      </c>
      <c r="M10" s="1428"/>
      <c r="N10" s="1429"/>
      <c r="O10" s="1475"/>
      <c r="P10" s="413"/>
    </row>
    <row r="11" spans="2:16" ht="39.75" customHeight="1" x14ac:dyDescent="0.25">
      <c r="B11" s="419" t="s">
        <v>402</v>
      </c>
      <c r="C11" s="1461" t="s">
        <v>833</v>
      </c>
      <c r="D11" s="1428"/>
      <c r="E11" s="1428"/>
      <c r="F11" s="1428"/>
      <c r="G11" s="1428"/>
      <c r="H11" s="1436"/>
      <c r="I11" s="411" t="s">
        <v>823</v>
      </c>
      <c r="J11" s="1492" t="s">
        <v>834</v>
      </c>
      <c r="K11" s="1769"/>
      <c r="L11" s="1769"/>
      <c r="M11" s="1769"/>
      <c r="N11" s="1769"/>
      <c r="O11" s="1475"/>
      <c r="P11" s="413"/>
    </row>
    <row r="12" spans="2:16" ht="31.5" customHeight="1" x14ac:dyDescent="0.25">
      <c r="B12" s="419" t="s">
        <v>404</v>
      </c>
      <c r="C12" s="1461" t="s">
        <v>835</v>
      </c>
      <c r="D12" s="1428"/>
      <c r="E12" s="1428"/>
      <c r="F12" s="1428"/>
      <c r="G12" s="1428"/>
      <c r="H12" s="1436"/>
      <c r="I12" s="411" t="s">
        <v>836</v>
      </c>
      <c r="J12" s="1661" t="s">
        <v>831</v>
      </c>
      <c r="K12" s="1436"/>
      <c r="L12" s="1480"/>
      <c r="M12" s="1428"/>
      <c r="N12" s="1429"/>
      <c r="O12" s="1475"/>
      <c r="P12" s="413"/>
    </row>
    <row r="13" spans="2:16" ht="33" customHeight="1" x14ac:dyDescent="0.25">
      <c r="B13" s="419" t="s">
        <v>406</v>
      </c>
      <c r="C13" s="1461" t="s">
        <v>837</v>
      </c>
      <c r="D13" s="1428"/>
      <c r="E13" s="1428"/>
      <c r="F13" s="1428"/>
      <c r="G13" s="1428"/>
      <c r="H13" s="1436"/>
      <c r="I13" s="411" t="s">
        <v>823</v>
      </c>
      <c r="J13" s="1661" t="s">
        <v>838</v>
      </c>
      <c r="K13" s="1436"/>
      <c r="L13" s="1480" t="s">
        <v>839</v>
      </c>
      <c r="M13" s="1428"/>
      <c r="N13" s="1429"/>
      <c r="O13" s="1475"/>
      <c r="P13" s="413"/>
    </row>
    <row r="14" spans="2:16" ht="33" customHeight="1" x14ac:dyDescent="0.25">
      <c r="B14" s="419" t="s">
        <v>409</v>
      </c>
      <c r="C14" s="1461" t="s">
        <v>840</v>
      </c>
      <c r="D14" s="1428"/>
      <c r="E14" s="1428"/>
      <c r="F14" s="1428"/>
      <c r="G14" s="1428"/>
      <c r="H14" s="1436"/>
      <c r="I14" s="411" t="s">
        <v>823</v>
      </c>
      <c r="J14" s="1661" t="s">
        <v>841</v>
      </c>
      <c r="K14" s="1436"/>
      <c r="L14" s="1480" t="s">
        <v>842</v>
      </c>
      <c r="M14" s="1428"/>
      <c r="N14" s="1429"/>
      <c r="O14" s="1475"/>
      <c r="P14" s="413"/>
    </row>
    <row r="15" spans="2:16" ht="44.25" customHeight="1" x14ac:dyDescent="0.25">
      <c r="B15" s="419" t="s">
        <v>411</v>
      </c>
      <c r="C15" s="1461" t="s">
        <v>843</v>
      </c>
      <c r="D15" s="1428"/>
      <c r="E15" s="1428"/>
      <c r="F15" s="1428"/>
      <c r="G15" s="1428"/>
      <c r="H15" s="1436"/>
      <c r="I15" s="411" t="s">
        <v>823</v>
      </c>
      <c r="J15" s="1661" t="s">
        <v>844</v>
      </c>
      <c r="K15" s="1436"/>
      <c r="L15" s="1658" t="s">
        <v>845</v>
      </c>
      <c r="M15" s="1428"/>
      <c r="N15" s="1429"/>
      <c r="O15" s="1475"/>
      <c r="P15" s="413"/>
    </row>
    <row r="16" spans="2:16" ht="30" customHeight="1" x14ac:dyDescent="0.25">
      <c r="B16" s="419" t="s">
        <v>414</v>
      </c>
      <c r="C16" s="1461" t="s">
        <v>846</v>
      </c>
      <c r="D16" s="1428"/>
      <c r="E16" s="1428"/>
      <c r="F16" s="1428"/>
      <c r="G16" s="1428"/>
      <c r="H16" s="1436"/>
      <c r="I16" s="411" t="s">
        <v>823</v>
      </c>
      <c r="J16" s="1661" t="s">
        <v>847</v>
      </c>
      <c r="K16" s="1436"/>
      <c r="L16" s="1480" t="s">
        <v>848</v>
      </c>
      <c r="M16" s="1428"/>
      <c r="N16" s="1429"/>
      <c r="O16" s="1475"/>
      <c r="P16" s="413"/>
    </row>
    <row r="17" spans="2:16" ht="30" customHeight="1" x14ac:dyDescent="0.25">
      <c r="B17" s="419" t="s">
        <v>417</v>
      </c>
      <c r="C17" s="1461" t="s">
        <v>849</v>
      </c>
      <c r="D17" s="1428"/>
      <c r="E17" s="1428"/>
      <c r="F17" s="1428"/>
      <c r="G17" s="1428"/>
      <c r="H17" s="1436"/>
      <c r="I17" s="411" t="s">
        <v>850</v>
      </c>
      <c r="J17" s="1661" t="s">
        <v>847</v>
      </c>
      <c r="K17" s="1436"/>
      <c r="L17" s="1480" t="s">
        <v>851</v>
      </c>
      <c r="M17" s="1428"/>
      <c r="N17" s="1429"/>
      <c r="O17" s="1475"/>
      <c r="P17" s="413"/>
    </row>
    <row r="18" spans="2:16" ht="30" customHeight="1" x14ac:dyDescent="0.25">
      <c r="B18" s="419" t="s">
        <v>419</v>
      </c>
      <c r="C18" s="1461" t="s">
        <v>852</v>
      </c>
      <c r="D18" s="1428"/>
      <c r="E18" s="1428"/>
      <c r="F18" s="1428"/>
      <c r="G18" s="1428"/>
      <c r="H18" s="1436"/>
      <c r="I18" s="411" t="s">
        <v>836</v>
      </c>
      <c r="J18" s="1661" t="s">
        <v>847</v>
      </c>
      <c r="K18" s="1436"/>
      <c r="L18" s="1480" t="s">
        <v>853</v>
      </c>
      <c r="M18" s="1428"/>
      <c r="N18" s="1429"/>
      <c r="O18" s="1471"/>
      <c r="P18" s="420"/>
    </row>
    <row r="19" spans="2:16" ht="24" customHeight="1" thickBot="1" x14ac:dyDescent="0.3">
      <c r="B19" s="77" t="s">
        <v>421</v>
      </c>
      <c r="C19" s="1457" t="s">
        <v>854</v>
      </c>
      <c r="D19" s="1428"/>
      <c r="E19" s="1428"/>
      <c r="F19" s="1428"/>
      <c r="G19" s="1428"/>
      <c r="H19" s="1428"/>
      <c r="I19" s="411" t="s">
        <v>823</v>
      </c>
      <c r="J19" s="1659" t="s">
        <v>855</v>
      </c>
      <c r="K19" s="1768" t="s">
        <v>856</v>
      </c>
      <c r="L19" s="1448"/>
      <c r="M19" s="1448"/>
      <c r="N19" s="1466"/>
      <c r="O19" s="357"/>
      <c r="P19" s="429"/>
    </row>
    <row r="20" spans="2:16" ht="24" customHeight="1" x14ac:dyDescent="0.25">
      <c r="B20" s="77" t="s">
        <v>424</v>
      </c>
      <c r="C20" s="1457" t="s">
        <v>857</v>
      </c>
      <c r="D20" s="1428"/>
      <c r="E20" s="1428"/>
      <c r="F20" s="1428"/>
      <c r="G20" s="1428"/>
      <c r="H20" s="1428"/>
      <c r="I20" s="411" t="s">
        <v>823</v>
      </c>
      <c r="J20" s="1490"/>
      <c r="K20" s="1478"/>
      <c r="L20" s="1701"/>
      <c r="M20" s="1701"/>
      <c r="N20" s="1454"/>
      <c r="O20" s="357"/>
      <c r="P20" s="429"/>
    </row>
    <row r="21" spans="2:16" ht="35.25" customHeight="1" thickBot="1" x14ac:dyDescent="0.3">
      <c r="B21" s="77" t="s">
        <v>426</v>
      </c>
      <c r="C21" s="1457" t="s">
        <v>858</v>
      </c>
      <c r="D21" s="1428"/>
      <c r="E21" s="1428"/>
      <c r="F21" s="1428"/>
      <c r="G21" s="1428"/>
      <c r="H21" s="1428"/>
      <c r="I21" s="505" t="s">
        <v>859</v>
      </c>
      <c r="J21" s="1490"/>
      <c r="K21" s="1478"/>
      <c r="L21" s="1701"/>
      <c r="M21" s="1701"/>
      <c r="N21" s="1454"/>
      <c r="O21" s="1500"/>
      <c r="P21" s="1500"/>
    </row>
    <row r="22" spans="2:16" ht="39" customHeight="1" x14ac:dyDescent="0.25">
      <c r="B22" s="77" t="s">
        <v>428</v>
      </c>
      <c r="C22" s="1457" t="s">
        <v>860</v>
      </c>
      <c r="D22" s="1428"/>
      <c r="E22" s="1428"/>
      <c r="F22" s="1428"/>
      <c r="G22" s="1428"/>
      <c r="H22" s="1428"/>
      <c r="I22" s="411" t="s">
        <v>823</v>
      </c>
      <c r="J22" s="1490"/>
      <c r="K22" s="1478"/>
      <c r="L22" s="1701"/>
      <c r="M22" s="1701"/>
      <c r="N22" s="1454"/>
      <c r="O22" s="1475"/>
      <c r="P22" s="1475"/>
    </row>
    <row r="23" spans="2:16" ht="31.5" customHeight="1" thickBot="1" x14ac:dyDescent="0.3">
      <c r="B23" s="421" t="s">
        <v>395</v>
      </c>
      <c r="C23" s="1645" t="s">
        <v>861</v>
      </c>
      <c r="D23" s="1424"/>
      <c r="E23" s="1424"/>
      <c r="F23" s="1424"/>
      <c r="G23" s="1424"/>
      <c r="H23" s="1424"/>
      <c r="I23" s="411" t="s">
        <v>862</v>
      </c>
      <c r="J23" s="1490"/>
      <c r="K23" s="1467"/>
      <c r="L23" s="1468"/>
      <c r="M23" s="1468"/>
      <c r="N23" s="1469"/>
      <c r="O23" s="1422"/>
      <c r="P23" s="1422"/>
    </row>
    <row r="24" spans="2:16" ht="24.75" customHeight="1" thickBot="1" x14ac:dyDescent="0.3">
      <c r="B24" s="1434" t="s">
        <v>863</v>
      </c>
      <c r="C24" s="1431"/>
      <c r="D24" s="1431"/>
      <c r="E24" s="1431"/>
      <c r="F24" s="1431"/>
      <c r="G24" s="1431"/>
      <c r="H24" s="1431"/>
      <c r="I24" s="1431"/>
      <c r="J24" s="1431"/>
      <c r="K24" s="1431"/>
      <c r="L24" s="1431"/>
      <c r="M24" s="1431"/>
      <c r="N24" s="1431"/>
      <c r="O24" s="1431"/>
      <c r="P24" s="1433"/>
    </row>
    <row r="25" spans="2:16" ht="50.45" customHeight="1" x14ac:dyDescent="0.25">
      <c r="B25" s="1654" t="s">
        <v>431</v>
      </c>
      <c r="C25" s="1558" t="s">
        <v>864</v>
      </c>
      <c r="D25" s="1495"/>
      <c r="E25" s="1495"/>
      <c r="F25" s="1655"/>
      <c r="G25" s="423" t="s">
        <v>865</v>
      </c>
      <c r="H25" s="424" t="s">
        <v>866</v>
      </c>
      <c r="I25" s="425" t="s">
        <v>867</v>
      </c>
      <c r="J25" s="424" t="s">
        <v>868</v>
      </c>
      <c r="K25" s="1592" t="s">
        <v>869</v>
      </c>
      <c r="L25" s="1767" t="s">
        <v>870</v>
      </c>
      <c r="M25" s="1495"/>
      <c r="N25" s="1452"/>
      <c r="O25" s="427"/>
      <c r="P25" s="381"/>
    </row>
    <row r="26" spans="2:16" ht="47.45" customHeight="1" x14ac:dyDescent="0.25">
      <c r="B26" s="1525"/>
      <c r="C26" s="1484"/>
      <c r="D26" s="1484"/>
      <c r="E26" s="1484"/>
      <c r="F26" s="1456"/>
      <c r="G26" s="518" t="s">
        <v>871</v>
      </c>
      <c r="H26" s="487">
        <v>2020</v>
      </c>
      <c r="I26" s="518" t="s">
        <v>872</v>
      </c>
      <c r="J26" s="487">
        <v>2020</v>
      </c>
      <c r="K26" s="1490"/>
      <c r="L26" s="1478"/>
      <c r="M26" s="1701"/>
      <c r="N26" s="1454"/>
      <c r="O26" s="374"/>
      <c r="P26" s="380"/>
    </row>
    <row r="27" spans="2:16" ht="97.5" customHeight="1" x14ac:dyDescent="0.25">
      <c r="B27" s="77" t="s">
        <v>438</v>
      </c>
      <c r="C27" s="1488" t="s">
        <v>873</v>
      </c>
      <c r="D27" s="1428"/>
      <c r="E27" s="1428"/>
      <c r="F27" s="1428"/>
      <c r="G27" s="1428"/>
      <c r="H27" s="1428"/>
      <c r="I27" s="1436"/>
      <c r="J27" s="428">
        <v>6925536.852</v>
      </c>
      <c r="K27" s="1490"/>
      <c r="L27" s="1478"/>
      <c r="M27" s="1701"/>
      <c r="N27" s="1454"/>
      <c r="O27" s="1565" t="s">
        <v>874</v>
      </c>
      <c r="P27" s="1565"/>
    </row>
    <row r="28" spans="2:16" ht="42.75" customHeight="1" x14ac:dyDescent="0.25">
      <c r="B28" s="430"/>
      <c r="C28" s="550" t="s">
        <v>395</v>
      </c>
      <c r="D28" s="1461" t="s">
        <v>875</v>
      </c>
      <c r="E28" s="1428"/>
      <c r="F28" s="1428"/>
      <c r="G28" s="1428"/>
      <c r="H28" s="1428"/>
      <c r="I28" s="1436"/>
      <c r="J28" s="431" t="s">
        <v>876</v>
      </c>
      <c r="K28" s="1490"/>
      <c r="L28" s="1478"/>
      <c r="M28" s="1701"/>
      <c r="N28" s="1454"/>
      <c r="O28" s="1475"/>
      <c r="P28" s="1475"/>
    </row>
    <row r="29" spans="2:16" ht="25.5" customHeight="1" x14ac:dyDescent="0.25">
      <c r="B29" s="519" t="s">
        <v>441</v>
      </c>
      <c r="C29" s="1461" t="s">
        <v>877</v>
      </c>
      <c r="D29" s="1428"/>
      <c r="E29" s="1428"/>
      <c r="F29" s="1428"/>
      <c r="G29" s="1436"/>
      <c r="H29" s="1499" t="s">
        <v>878</v>
      </c>
      <c r="I29" s="1448"/>
      <c r="J29" s="1445"/>
      <c r="K29" s="1490"/>
      <c r="L29" s="1478"/>
      <c r="M29" s="1701"/>
      <c r="N29" s="1454"/>
      <c r="O29" s="1471"/>
      <c r="P29" s="1471"/>
    </row>
    <row r="30" spans="2:16" ht="23.25" customHeight="1" x14ac:dyDescent="0.25">
      <c r="B30" s="419"/>
      <c r="C30" s="1461" t="s">
        <v>879</v>
      </c>
      <c r="D30" s="1428"/>
      <c r="E30" s="1428"/>
      <c r="F30" s="1428"/>
      <c r="G30" s="1436"/>
      <c r="H30" s="1653" t="s">
        <v>880</v>
      </c>
      <c r="I30" s="1428"/>
      <c r="J30" s="1436"/>
      <c r="K30" s="1515"/>
      <c r="L30" s="1479"/>
      <c r="M30" s="1484"/>
      <c r="N30" s="1481"/>
      <c r="O30" s="429"/>
      <c r="P30" s="375"/>
    </row>
    <row r="31" spans="2:16" ht="51" customHeight="1" thickBot="1" x14ac:dyDescent="0.3">
      <c r="B31" s="221" t="s">
        <v>444</v>
      </c>
      <c r="C31" s="1649" t="s">
        <v>881</v>
      </c>
      <c r="D31" s="1468"/>
      <c r="E31" s="1468"/>
      <c r="F31" s="1468"/>
      <c r="G31" s="1468"/>
      <c r="H31" s="1468"/>
      <c r="I31" s="1468"/>
      <c r="J31" s="433" t="s">
        <v>862</v>
      </c>
      <c r="K31" s="434" t="s">
        <v>882</v>
      </c>
      <c r="L31" s="1763"/>
      <c r="M31" s="1468"/>
      <c r="N31" s="1469"/>
      <c r="O31" s="376"/>
      <c r="P31" s="435"/>
    </row>
    <row r="32" spans="2:16" ht="46.5" customHeight="1" x14ac:dyDescent="0.25">
      <c r="B32" s="1764" t="s">
        <v>883</v>
      </c>
      <c r="C32" s="1484"/>
      <c r="D32" s="1484"/>
      <c r="E32" s="1484"/>
      <c r="F32" s="1484"/>
      <c r="G32" s="1484"/>
      <c r="H32" s="1484"/>
      <c r="I32" s="1484"/>
      <c r="J32" s="1484"/>
      <c r="K32" s="1484"/>
      <c r="L32" s="1484"/>
      <c r="M32" s="1484"/>
      <c r="N32" s="1484"/>
      <c r="O32" s="1484"/>
      <c r="P32" s="1481"/>
    </row>
    <row r="33" spans="2:17" ht="91.5" customHeight="1" thickBot="1" x14ac:dyDescent="0.3">
      <c r="B33" s="436" t="s">
        <v>448</v>
      </c>
      <c r="C33" s="1760" t="s">
        <v>884</v>
      </c>
      <c r="D33" s="1424"/>
      <c r="E33" s="1424"/>
      <c r="F33" s="1424"/>
      <c r="G33" s="1424"/>
      <c r="H33" s="1424"/>
      <c r="I33" s="1424"/>
      <c r="J33" s="437" t="s">
        <v>823</v>
      </c>
      <c r="K33" s="512" t="s">
        <v>882</v>
      </c>
      <c r="L33" s="1765"/>
      <c r="M33" s="1424"/>
      <c r="N33" s="1578"/>
      <c r="O33" s="388"/>
      <c r="P33" s="375"/>
    </row>
    <row r="34" spans="2:17" ht="26.25" customHeight="1" x14ac:dyDescent="0.25">
      <c r="B34" s="1766" t="s">
        <v>885</v>
      </c>
      <c r="C34" s="1439"/>
      <c r="D34" s="1439"/>
      <c r="E34" s="1439"/>
      <c r="F34" s="1439"/>
      <c r="G34" s="1439"/>
      <c r="H34" s="1439"/>
      <c r="I34" s="1439"/>
      <c r="J34" s="1439"/>
      <c r="K34" s="1439"/>
      <c r="L34" s="1439"/>
      <c r="M34" s="1439"/>
      <c r="N34" s="1439"/>
      <c r="O34" s="1439"/>
      <c r="P34" s="1440"/>
    </row>
    <row r="35" spans="2:17" ht="106.5" customHeight="1" thickBot="1" x14ac:dyDescent="0.3">
      <c r="B35" s="436" t="s">
        <v>451</v>
      </c>
      <c r="C35" s="1647" t="s">
        <v>886</v>
      </c>
      <c r="D35" s="1484"/>
      <c r="E35" s="1484"/>
      <c r="F35" s="1456"/>
      <c r="G35" s="438" t="s">
        <v>887</v>
      </c>
      <c r="H35" s="439" t="s">
        <v>888</v>
      </c>
      <c r="I35" s="1636" t="s">
        <v>889</v>
      </c>
      <c r="J35" s="1436"/>
      <c r="K35" s="1762" t="s">
        <v>890</v>
      </c>
      <c r="L35" s="1428"/>
      <c r="M35" s="1428"/>
      <c r="N35" s="1429"/>
      <c r="O35" s="1648"/>
      <c r="P35" s="1648"/>
    </row>
    <row r="36" spans="2:17" ht="49.5" customHeight="1" x14ac:dyDescent="0.25">
      <c r="B36" s="419" t="s">
        <v>395</v>
      </c>
      <c r="C36" s="1461" t="s">
        <v>891</v>
      </c>
      <c r="D36" s="1428"/>
      <c r="E36" s="1428"/>
      <c r="F36" s="1436"/>
      <c r="G36" s="460">
        <v>0</v>
      </c>
      <c r="H36" s="440" t="s">
        <v>862</v>
      </c>
      <c r="I36" s="1757" t="s">
        <v>862</v>
      </c>
      <c r="J36" s="1436"/>
      <c r="K36" s="1642"/>
      <c r="L36" s="1428"/>
      <c r="M36" s="1428"/>
      <c r="N36" s="1429"/>
      <c r="O36" s="1475"/>
      <c r="P36" s="1475"/>
    </row>
    <row r="37" spans="2:17" ht="73.5" customHeight="1" x14ac:dyDescent="0.25">
      <c r="B37" s="419" t="s">
        <v>402</v>
      </c>
      <c r="C37" s="1461" t="s">
        <v>892</v>
      </c>
      <c r="D37" s="1428"/>
      <c r="E37" s="1428"/>
      <c r="F37" s="1436"/>
      <c r="G37" s="460">
        <v>0</v>
      </c>
      <c r="H37" s="440" t="s">
        <v>862</v>
      </c>
      <c r="I37" s="1757" t="s">
        <v>862</v>
      </c>
      <c r="J37" s="1436"/>
      <c r="K37" s="1642"/>
      <c r="L37" s="1428"/>
      <c r="M37" s="1428"/>
      <c r="N37" s="1429"/>
      <c r="O37" s="1475"/>
      <c r="P37" s="1475"/>
    </row>
    <row r="38" spans="2:17" ht="54" customHeight="1" thickBot="1" x14ac:dyDescent="0.3">
      <c r="B38" s="421" t="s">
        <v>404</v>
      </c>
      <c r="C38" s="1459" t="s">
        <v>893</v>
      </c>
      <c r="D38" s="1448"/>
      <c r="E38" s="1448"/>
      <c r="F38" s="1445"/>
      <c r="G38" s="441">
        <v>0</v>
      </c>
      <c r="H38" s="442"/>
      <c r="I38" s="1627"/>
      <c r="J38" s="1425"/>
      <c r="K38" s="1643"/>
      <c r="L38" s="1424"/>
      <c r="M38" s="1424"/>
      <c r="N38" s="1578"/>
      <c r="O38" s="1422"/>
      <c r="P38" s="1422"/>
      <c r="Q38" s="443"/>
    </row>
    <row r="39" spans="2:17" ht="57.75" customHeight="1" x14ac:dyDescent="0.25">
      <c r="B39" s="1644" t="s">
        <v>894</v>
      </c>
      <c r="C39" s="1439"/>
      <c r="D39" s="1439"/>
      <c r="E39" s="1439"/>
      <c r="F39" s="1439"/>
      <c r="G39" s="1439"/>
      <c r="H39" s="1439"/>
      <c r="I39" s="1439"/>
      <c r="J39" s="1439"/>
      <c r="K39" s="1439"/>
      <c r="L39" s="1439"/>
      <c r="M39" s="1439"/>
      <c r="N39" s="1439"/>
      <c r="O39" s="1439"/>
      <c r="P39" s="1440"/>
    </row>
    <row r="40" spans="2:17" ht="103.5" customHeight="1" thickBot="1" x14ac:dyDescent="0.3">
      <c r="B40" s="75" t="s">
        <v>460</v>
      </c>
      <c r="C40" s="1760" t="s">
        <v>895</v>
      </c>
      <c r="D40" s="1424"/>
      <c r="E40" s="1424"/>
      <c r="F40" s="1424"/>
      <c r="G40" s="1424"/>
      <c r="H40" s="1424"/>
      <c r="I40" s="411" t="s">
        <v>823</v>
      </c>
      <c r="J40" s="444" t="s">
        <v>882</v>
      </c>
      <c r="K40" s="1761"/>
      <c r="L40" s="1424"/>
      <c r="M40" s="1424"/>
      <c r="N40" s="1578"/>
      <c r="O40" s="388"/>
      <c r="P40" s="375"/>
    </row>
    <row r="41" spans="2:17" ht="35.25" customHeight="1" x14ac:dyDescent="0.25">
      <c r="B41" s="1753" t="s">
        <v>896</v>
      </c>
      <c r="C41" s="1439"/>
      <c r="D41" s="1439"/>
      <c r="E41" s="1439"/>
      <c r="F41" s="1439"/>
      <c r="G41" s="1439"/>
      <c r="H41" s="1439"/>
      <c r="I41" s="1439"/>
      <c r="J41" s="1439"/>
      <c r="K41" s="1439"/>
      <c r="L41" s="1439"/>
      <c r="M41" s="1439"/>
      <c r="N41" s="1439"/>
      <c r="O41" s="1439"/>
      <c r="P41" s="1440"/>
    </row>
    <row r="42" spans="2:17" ht="117.6" customHeight="1" thickBot="1" x14ac:dyDescent="0.3">
      <c r="B42" s="76" t="s">
        <v>463</v>
      </c>
      <c r="C42" s="1634" t="s">
        <v>897</v>
      </c>
      <c r="D42" s="1484"/>
      <c r="E42" s="1456"/>
      <c r="F42" s="439" t="s">
        <v>898</v>
      </c>
      <c r="G42" s="1636" t="s">
        <v>899</v>
      </c>
      <c r="H42" s="1436"/>
      <c r="I42" s="1636" t="s">
        <v>900</v>
      </c>
      <c r="J42" s="1436"/>
      <c r="K42" s="1752" t="s">
        <v>901</v>
      </c>
      <c r="L42" s="1428"/>
      <c r="M42" s="445" t="s">
        <v>902</v>
      </c>
      <c r="N42" s="446" t="s">
        <v>903</v>
      </c>
      <c r="O42" s="1500" t="s">
        <v>904</v>
      </c>
      <c r="P42" s="1500"/>
    </row>
    <row r="43" spans="2:17" ht="28.5" customHeight="1" x14ac:dyDescent="0.25">
      <c r="B43" s="419" t="s">
        <v>395</v>
      </c>
      <c r="C43" s="1637" t="s">
        <v>905</v>
      </c>
      <c r="D43" s="1428"/>
      <c r="E43" s="1436"/>
      <c r="F43" s="14" t="s">
        <v>836</v>
      </c>
      <c r="G43" s="1754">
        <v>0</v>
      </c>
      <c r="H43" s="1436"/>
      <c r="I43" s="1755" t="s">
        <v>93</v>
      </c>
      <c r="J43" s="1436"/>
      <c r="K43" s="1750">
        <v>0</v>
      </c>
      <c r="L43" s="1436"/>
      <c r="M43" s="448" t="s">
        <v>853</v>
      </c>
      <c r="N43" s="449"/>
      <c r="O43" s="1475"/>
      <c r="P43" s="1475"/>
    </row>
    <row r="44" spans="2:17" ht="31.5" customHeight="1" x14ac:dyDescent="0.25">
      <c r="B44" s="450"/>
      <c r="C44" s="1637" t="s">
        <v>906</v>
      </c>
      <c r="D44" s="1428"/>
      <c r="E44" s="1436"/>
      <c r="F44" s="1640"/>
      <c r="G44" s="1428"/>
      <c r="H44" s="1428"/>
      <c r="I44" s="1428"/>
      <c r="J44" s="1428"/>
      <c r="K44" s="1428"/>
      <c r="L44" s="1428"/>
      <c r="M44" s="1428"/>
      <c r="N44" s="1429"/>
      <c r="O44" s="1475"/>
      <c r="P44" s="1475"/>
    </row>
    <row r="45" spans="2:17" ht="90.75" customHeight="1" x14ac:dyDescent="0.25">
      <c r="B45" s="419" t="s">
        <v>402</v>
      </c>
      <c r="C45" s="1637" t="s">
        <v>907</v>
      </c>
      <c r="D45" s="1428"/>
      <c r="E45" s="1436"/>
      <c r="F45" s="411" t="s">
        <v>823</v>
      </c>
      <c r="G45" s="1756">
        <v>6727962.9500000002</v>
      </c>
      <c r="H45" s="1436"/>
      <c r="I45" s="1757" t="s">
        <v>908</v>
      </c>
      <c r="J45" s="1436"/>
      <c r="K45" s="1758" t="s">
        <v>862</v>
      </c>
      <c r="L45" s="1759"/>
      <c r="M45" s="448" t="s">
        <v>909</v>
      </c>
      <c r="N45" s="451" t="s">
        <v>910</v>
      </c>
      <c r="O45" s="1475"/>
      <c r="P45" s="1475"/>
    </row>
    <row r="46" spans="2:17" ht="35.25" customHeight="1" x14ac:dyDescent="0.25">
      <c r="B46" s="450"/>
      <c r="C46" s="1637" t="s">
        <v>911</v>
      </c>
      <c r="D46" s="1428"/>
      <c r="E46" s="1436"/>
      <c r="F46" s="1567" t="s">
        <v>912</v>
      </c>
      <c r="G46" s="1428"/>
      <c r="H46" s="1428"/>
      <c r="I46" s="1428"/>
      <c r="J46" s="1428"/>
      <c r="K46" s="1428"/>
      <c r="L46" s="1428"/>
      <c r="M46" s="1428"/>
      <c r="N46" s="1429"/>
      <c r="O46" s="1475"/>
      <c r="P46" s="1475"/>
    </row>
    <row r="47" spans="2:17" ht="51" customHeight="1" thickBot="1" x14ac:dyDescent="0.3">
      <c r="B47" s="452" t="s">
        <v>404</v>
      </c>
      <c r="C47" s="1641" t="s">
        <v>893</v>
      </c>
      <c r="D47" s="1424"/>
      <c r="E47" s="1425"/>
      <c r="F47" s="453"/>
      <c r="G47" s="1745">
        <v>6727962.9500000002</v>
      </c>
      <c r="H47" s="1425"/>
      <c r="I47" s="1627"/>
      <c r="J47" s="1425"/>
      <c r="K47" s="1746" t="s">
        <v>862</v>
      </c>
      <c r="L47" s="1424"/>
      <c r="M47" s="454"/>
      <c r="N47" s="455"/>
      <c r="O47" s="1422"/>
      <c r="P47" s="1422"/>
    </row>
    <row r="48" spans="2:17" ht="59.25" customHeight="1" x14ac:dyDescent="0.25">
      <c r="B48" s="1751" t="s">
        <v>913</v>
      </c>
      <c r="C48" s="1439"/>
      <c r="D48" s="1439"/>
      <c r="E48" s="1439"/>
      <c r="F48" s="1439"/>
      <c r="G48" s="1439"/>
      <c r="H48" s="1439"/>
      <c r="I48" s="1439"/>
      <c r="J48" s="1439"/>
      <c r="K48" s="1439"/>
      <c r="L48" s="1439"/>
      <c r="M48" s="1439"/>
      <c r="N48" s="1439"/>
      <c r="O48" s="1439"/>
      <c r="P48" s="1440"/>
    </row>
    <row r="49" spans="1:16" s="456" customFormat="1" ht="103.5" customHeight="1" x14ac:dyDescent="0.25">
      <c r="B49" s="457" t="s">
        <v>476</v>
      </c>
      <c r="C49" s="1634" t="s">
        <v>914</v>
      </c>
      <c r="D49" s="1484"/>
      <c r="E49" s="1456"/>
      <c r="F49" s="445" t="s">
        <v>915</v>
      </c>
      <c r="G49" s="1635" t="s">
        <v>916</v>
      </c>
      <c r="H49" s="1436"/>
      <c r="I49" s="1636" t="s">
        <v>900</v>
      </c>
      <c r="J49" s="1436"/>
      <c r="K49" s="1752" t="s">
        <v>901</v>
      </c>
      <c r="L49" s="1428"/>
      <c r="M49" s="445" t="s">
        <v>902</v>
      </c>
      <c r="N49" s="446" t="s">
        <v>917</v>
      </c>
      <c r="O49" s="458"/>
      <c r="P49" s="469"/>
    </row>
    <row r="50" spans="1:16" s="459" customFormat="1" ht="95.25" customHeight="1" x14ac:dyDescent="0.25">
      <c r="B50" s="419" t="s">
        <v>395</v>
      </c>
      <c r="C50" s="1461" t="s">
        <v>99</v>
      </c>
      <c r="D50" s="1428"/>
      <c r="E50" s="1436"/>
      <c r="F50" s="14" t="s">
        <v>918</v>
      </c>
      <c r="G50" s="1748">
        <v>1869478</v>
      </c>
      <c r="H50" s="1436"/>
      <c r="I50" s="1749" t="s">
        <v>919</v>
      </c>
      <c r="J50" s="1436"/>
      <c r="K50" s="1750">
        <v>651783</v>
      </c>
      <c r="L50" s="1436"/>
      <c r="M50" s="448" t="s">
        <v>909</v>
      </c>
      <c r="N50" s="461" t="s">
        <v>920</v>
      </c>
      <c r="O50" s="357" t="s">
        <v>482</v>
      </c>
      <c r="P50" s="429"/>
    </row>
    <row r="51" spans="1:16" s="459" customFormat="1" ht="32.25" customHeight="1" x14ac:dyDescent="0.25">
      <c r="B51" s="419" t="s">
        <v>402</v>
      </c>
      <c r="C51" s="1461" t="s">
        <v>840</v>
      </c>
      <c r="D51" s="1428"/>
      <c r="E51" s="1436"/>
      <c r="F51" s="14" t="s">
        <v>853</v>
      </c>
      <c r="G51" s="1748">
        <v>0</v>
      </c>
      <c r="H51" s="1436"/>
      <c r="I51" s="1749" t="s">
        <v>853</v>
      </c>
      <c r="J51" s="1436"/>
      <c r="K51" s="1750">
        <v>0</v>
      </c>
      <c r="L51" s="1436"/>
      <c r="M51" s="448" t="s">
        <v>853</v>
      </c>
      <c r="N51" s="462"/>
      <c r="O51" s="357"/>
      <c r="P51" s="429"/>
    </row>
    <row r="52" spans="1:16" s="459" customFormat="1" ht="32.25" customHeight="1" x14ac:dyDescent="0.25">
      <c r="B52" s="419" t="s">
        <v>404</v>
      </c>
      <c r="C52" s="1461" t="s">
        <v>921</v>
      </c>
      <c r="D52" s="1428"/>
      <c r="E52" s="1436"/>
      <c r="F52" s="14" t="s">
        <v>853</v>
      </c>
      <c r="G52" s="1748">
        <v>0</v>
      </c>
      <c r="H52" s="1436"/>
      <c r="I52" s="1749" t="s">
        <v>853</v>
      </c>
      <c r="J52" s="1436"/>
      <c r="K52" s="1750">
        <v>0</v>
      </c>
      <c r="L52" s="1436"/>
      <c r="M52" s="448" t="s">
        <v>853</v>
      </c>
      <c r="N52" s="462"/>
      <c r="O52" s="357"/>
      <c r="P52" s="429"/>
    </row>
    <row r="53" spans="1:16" s="459" customFormat="1" ht="32.25" customHeight="1" x14ac:dyDescent="0.25">
      <c r="B53" s="419" t="s">
        <v>406</v>
      </c>
      <c r="C53" s="1461" t="s">
        <v>922</v>
      </c>
      <c r="D53" s="1428"/>
      <c r="E53" s="1436"/>
      <c r="F53" s="14" t="s">
        <v>853</v>
      </c>
      <c r="G53" s="1748">
        <v>0</v>
      </c>
      <c r="H53" s="1436"/>
      <c r="I53" s="1749" t="s">
        <v>853</v>
      </c>
      <c r="J53" s="1436"/>
      <c r="K53" s="1750">
        <v>0</v>
      </c>
      <c r="L53" s="1436"/>
      <c r="M53" s="448" t="s">
        <v>853</v>
      </c>
      <c r="N53" s="463"/>
      <c r="O53" s="383"/>
      <c r="P53" s="383"/>
    </row>
    <row r="54" spans="1:16" s="459" customFormat="1" ht="82.5" customHeight="1" x14ac:dyDescent="0.25">
      <c r="B54" s="419" t="s">
        <v>409</v>
      </c>
      <c r="C54" s="1461" t="s">
        <v>923</v>
      </c>
      <c r="D54" s="1428"/>
      <c r="E54" s="1436"/>
      <c r="F54" s="14" t="s">
        <v>918</v>
      </c>
      <c r="G54" s="1748">
        <v>2299040</v>
      </c>
      <c r="H54" s="1436"/>
      <c r="I54" s="1749" t="s">
        <v>919</v>
      </c>
      <c r="J54" s="1436"/>
      <c r="K54" s="1750">
        <v>708915</v>
      </c>
      <c r="L54" s="1436"/>
      <c r="M54" s="448" t="s">
        <v>909</v>
      </c>
      <c r="N54" s="461" t="s">
        <v>920</v>
      </c>
      <c r="O54" s="357" t="s">
        <v>483</v>
      </c>
      <c r="P54" s="359"/>
    </row>
    <row r="55" spans="1:16" ht="53.25" customHeight="1" thickBot="1" x14ac:dyDescent="0.3">
      <c r="B55" s="421" t="s">
        <v>411</v>
      </c>
      <c r="C55" s="1459" t="s">
        <v>924</v>
      </c>
      <c r="D55" s="1448"/>
      <c r="E55" s="1445"/>
      <c r="F55" s="464"/>
      <c r="G55" s="1745">
        <v>4168518</v>
      </c>
      <c r="H55" s="1425"/>
      <c r="I55" s="1627"/>
      <c r="J55" s="1425"/>
      <c r="K55" s="1746">
        <v>1227569</v>
      </c>
      <c r="L55" s="1424"/>
      <c r="M55" s="454"/>
      <c r="N55" s="455"/>
      <c r="O55" s="465"/>
      <c r="P55" s="465"/>
    </row>
    <row r="56" spans="1:16" ht="54.75" customHeight="1" x14ac:dyDescent="0.25">
      <c r="A56" s="466"/>
      <c r="B56" s="1747" t="s">
        <v>925</v>
      </c>
      <c r="C56" s="1439"/>
      <c r="D56" s="1439"/>
      <c r="E56" s="1439"/>
      <c r="F56" s="1439"/>
      <c r="G56" s="1439"/>
      <c r="H56" s="1439"/>
      <c r="I56" s="1439"/>
      <c r="J56" s="1439"/>
      <c r="K56" s="1439"/>
      <c r="L56" s="1439"/>
      <c r="M56" s="1439"/>
      <c r="N56" s="1439"/>
      <c r="O56" s="1439"/>
      <c r="P56" s="1440"/>
    </row>
    <row r="57" spans="1:16" ht="64.5" customHeight="1" x14ac:dyDescent="0.25">
      <c r="B57" s="467" t="s">
        <v>487</v>
      </c>
      <c r="C57" s="1741" t="s">
        <v>926</v>
      </c>
      <c r="D57" s="1428"/>
      <c r="E57" s="1428"/>
      <c r="F57" s="1428"/>
      <c r="G57" s="1428"/>
      <c r="H57" s="1428"/>
      <c r="I57" s="1436"/>
      <c r="J57" s="468">
        <v>0.61744364817156872</v>
      </c>
      <c r="K57" s="476" t="s">
        <v>824</v>
      </c>
      <c r="L57" s="1622"/>
      <c r="M57" s="1428"/>
      <c r="N57" s="1429"/>
      <c r="O57" s="1587"/>
      <c r="P57" s="1587"/>
    </row>
    <row r="58" spans="1:16" ht="49.5" customHeight="1" x14ac:dyDescent="0.25">
      <c r="B58" s="470" t="s">
        <v>489</v>
      </c>
      <c r="C58" s="1741" t="s">
        <v>927</v>
      </c>
      <c r="D58" s="1428"/>
      <c r="E58" s="1428"/>
      <c r="F58" s="1428"/>
      <c r="G58" s="1428"/>
      <c r="H58" s="1428"/>
      <c r="I58" s="1436"/>
      <c r="J58" s="468">
        <v>0</v>
      </c>
      <c r="K58" s="476" t="s">
        <v>882</v>
      </c>
      <c r="L58" s="1622"/>
      <c r="M58" s="1428"/>
      <c r="N58" s="1429"/>
      <c r="O58" s="1475"/>
      <c r="P58" s="1475"/>
    </row>
    <row r="59" spans="1:16" ht="45" customHeight="1" x14ac:dyDescent="0.25">
      <c r="B59" s="470" t="s">
        <v>491</v>
      </c>
      <c r="C59" s="1743" t="s">
        <v>928</v>
      </c>
      <c r="D59" s="1428"/>
      <c r="E59" s="1428"/>
      <c r="F59" s="1428"/>
      <c r="G59" s="1428"/>
      <c r="H59" s="1428"/>
      <c r="I59" s="1436"/>
      <c r="J59" s="471">
        <v>10896480.949999999</v>
      </c>
      <c r="K59" s="476" t="s">
        <v>882</v>
      </c>
      <c r="L59" s="1622"/>
      <c r="M59" s="1428"/>
      <c r="N59" s="1429"/>
      <c r="O59" s="1475"/>
      <c r="P59" s="1475"/>
    </row>
    <row r="60" spans="1:16" ht="50.25" customHeight="1" x14ac:dyDescent="0.25">
      <c r="B60" s="470" t="s">
        <v>493</v>
      </c>
      <c r="C60" s="1488" t="s">
        <v>929</v>
      </c>
      <c r="D60" s="1428"/>
      <c r="E60" s="1428"/>
      <c r="F60" s="1428"/>
      <c r="G60" s="1428"/>
      <c r="H60" s="1428"/>
      <c r="I60" s="1436"/>
      <c r="J60" s="468">
        <v>1.5733770800531151</v>
      </c>
      <c r="K60" s="476" t="s">
        <v>824</v>
      </c>
      <c r="L60" s="1622"/>
      <c r="M60" s="1428"/>
      <c r="N60" s="1429"/>
      <c r="O60" s="1475"/>
      <c r="P60" s="1475"/>
    </row>
    <row r="61" spans="1:16" ht="81.95" customHeight="1" x14ac:dyDescent="0.25">
      <c r="B61" s="472" t="s">
        <v>495</v>
      </c>
      <c r="C61" s="1488" t="s">
        <v>930</v>
      </c>
      <c r="D61" s="1428"/>
      <c r="E61" s="1428"/>
      <c r="F61" s="1428"/>
      <c r="G61" s="1428"/>
      <c r="H61" s="1428"/>
      <c r="I61" s="1436"/>
      <c r="J61" s="473" t="s">
        <v>93</v>
      </c>
      <c r="K61" s="476" t="s">
        <v>882</v>
      </c>
      <c r="L61" s="1744" t="s">
        <v>931</v>
      </c>
      <c r="M61" s="1428"/>
      <c r="N61" s="1429"/>
      <c r="O61" s="1475"/>
      <c r="P61" s="1475"/>
    </row>
    <row r="62" spans="1:16" ht="41.25" customHeight="1" x14ac:dyDescent="0.25">
      <c r="B62" s="472" t="s">
        <v>497</v>
      </c>
      <c r="C62" s="1741" t="s">
        <v>932</v>
      </c>
      <c r="D62" s="1428"/>
      <c r="E62" s="1428"/>
      <c r="F62" s="1428"/>
      <c r="G62" s="1428"/>
      <c r="H62" s="1428"/>
      <c r="I62" s="1436"/>
      <c r="J62" s="468" t="s">
        <v>92</v>
      </c>
      <c r="K62" s="476" t="s">
        <v>882</v>
      </c>
      <c r="L62" s="1622"/>
      <c r="M62" s="1428"/>
      <c r="N62" s="1429"/>
      <c r="O62" s="1471"/>
      <c r="P62" s="1471"/>
    </row>
    <row r="63" spans="1:16" ht="43.5" customHeight="1" x14ac:dyDescent="0.25">
      <c r="B63" s="472" t="s">
        <v>499</v>
      </c>
      <c r="C63" s="1742" t="s">
        <v>933</v>
      </c>
      <c r="D63" s="1428"/>
      <c r="E63" s="1428"/>
      <c r="F63" s="1428"/>
      <c r="G63" s="1428"/>
      <c r="H63" s="1428"/>
      <c r="I63" s="1428"/>
      <c r="J63" s="474">
        <v>0</v>
      </c>
      <c r="K63" s="476" t="s">
        <v>882</v>
      </c>
      <c r="L63" s="1622"/>
      <c r="M63" s="1428"/>
      <c r="N63" s="1429"/>
      <c r="O63" s="475"/>
      <c r="P63" s="475"/>
    </row>
    <row r="64" spans="1:16" ht="39" customHeight="1" x14ac:dyDescent="0.25">
      <c r="B64" s="77" t="s">
        <v>934</v>
      </c>
      <c r="C64" s="1461" t="s">
        <v>935</v>
      </c>
      <c r="D64" s="1428"/>
      <c r="E64" s="1428"/>
      <c r="F64" s="1428"/>
      <c r="G64" s="1428"/>
      <c r="H64" s="1428"/>
      <c r="I64" s="1428"/>
      <c r="J64" s="1436"/>
      <c r="K64" s="1619" t="s">
        <v>882</v>
      </c>
      <c r="L64" s="1622"/>
      <c r="M64" s="1448"/>
      <c r="N64" s="1466"/>
      <c r="O64" s="1565"/>
      <c r="P64" s="1565"/>
    </row>
    <row r="65" spans="2:16" ht="21" customHeight="1" x14ac:dyDescent="0.25">
      <c r="B65" s="419" t="s">
        <v>395</v>
      </c>
      <c r="C65" s="1620" t="s">
        <v>936</v>
      </c>
      <c r="D65" s="1428"/>
      <c r="E65" s="1428"/>
      <c r="F65" s="1428"/>
      <c r="G65" s="1428"/>
      <c r="H65" s="1428"/>
      <c r="I65" s="1428"/>
      <c r="J65" s="505" t="s">
        <v>823</v>
      </c>
      <c r="K65" s="1490"/>
      <c r="L65" s="1478"/>
      <c r="M65" s="1701"/>
      <c r="N65" s="1454"/>
      <c r="O65" s="1475"/>
      <c r="P65" s="1475"/>
    </row>
    <row r="66" spans="2:16" ht="21" customHeight="1" x14ac:dyDescent="0.25">
      <c r="B66" s="419" t="s">
        <v>402</v>
      </c>
      <c r="C66" s="1620" t="s">
        <v>937</v>
      </c>
      <c r="D66" s="1428"/>
      <c r="E66" s="1428"/>
      <c r="F66" s="1428"/>
      <c r="G66" s="1428"/>
      <c r="H66" s="1428"/>
      <c r="I66" s="1428"/>
      <c r="J66" s="505" t="s">
        <v>836</v>
      </c>
      <c r="K66" s="1490"/>
      <c r="L66" s="1478"/>
      <c r="M66" s="1701"/>
      <c r="N66" s="1454"/>
      <c r="O66" s="1475"/>
      <c r="P66" s="1475"/>
    </row>
    <row r="67" spans="2:16" ht="21" customHeight="1" x14ac:dyDescent="0.25">
      <c r="B67" s="419" t="s">
        <v>404</v>
      </c>
      <c r="C67" s="1620" t="s">
        <v>938</v>
      </c>
      <c r="D67" s="1428"/>
      <c r="E67" s="1428"/>
      <c r="F67" s="1428"/>
      <c r="G67" s="1428"/>
      <c r="H67" s="1428"/>
      <c r="I67" s="1428"/>
      <c r="J67" s="505" t="s">
        <v>836</v>
      </c>
      <c r="K67" s="1490"/>
      <c r="L67" s="1478"/>
      <c r="M67" s="1701"/>
      <c r="N67" s="1454"/>
      <c r="O67" s="1475"/>
      <c r="P67" s="1475"/>
    </row>
    <row r="68" spans="2:16" ht="21" customHeight="1" x14ac:dyDescent="0.25">
      <c r="B68" s="419" t="s">
        <v>406</v>
      </c>
      <c r="C68" s="1620" t="s">
        <v>939</v>
      </c>
      <c r="D68" s="1428"/>
      <c r="E68" s="1428"/>
      <c r="F68" s="1428"/>
      <c r="G68" s="1428"/>
      <c r="H68" s="1428"/>
      <c r="I68" s="1428"/>
      <c r="J68" s="505" t="s">
        <v>836</v>
      </c>
      <c r="K68" s="1490"/>
      <c r="L68" s="1478"/>
      <c r="M68" s="1701"/>
      <c r="N68" s="1454"/>
      <c r="O68" s="1475"/>
      <c r="P68" s="1475"/>
    </row>
    <row r="69" spans="2:16" ht="21" customHeight="1" x14ac:dyDescent="0.25">
      <c r="B69" s="419" t="s">
        <v>409</v>
      </c>
      <c r="C69" s="1618" t="s">
        <v>940</v>
      </c>
      <c r="D69" s="1428"/>
      <c r="E69" s="1428"/>
      <c r="F69" s="1428"/>
      <c r="G69" s="1474" t="s">
        <v>93</v>
      </c>
      <c r="H69" s="1428"/>
      <c r="I69" s="1428"/>
      <c r="J69" s="1436"/>
      <c r="K69" s="1515"/>
      <c r="L69" s="1479"/>
      <c r="M69" s="1484"/>
      <c r="N69" s="1481"/>
      <c r="O69" s="1471"/>
      <c r="P69" s="1471"/>
    </row>
    <row r="70" spans="2:16" ht="35.25" customHeight="1" x14ac:dyDescent="0.25">
      <c r="B70" s="430" t="s">
        <v>941</v>
      </c>
      <c r="C70" s="1542" t="s">
        <v>942</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62" t="s">
        <v>823</v>
      </c>
      <c r="G71" s="1436"/>
      <c r="H71" s="1619" t="s">
        <v>882</v>
      </c>
      <c r="I71" s="1658"/>
      <c r="J71" s="1448"/>
      <c r="K71" s="1448"/>
      <c r="L71" s="1448"/>
      <c r="M71" s="1448"/>
      <c r="N71" s="1466"/>
      <c r="O71" s="1565"/>
      <c r="P71" s="1565"/>
    </row>
    <row r="72" spans="2:16" ht="20.25" customHeight="1" x14ac:dyDescent="0.25">
      <c r="B72" s="421" t="s">
        <v>509</v>
      </c>
      <c r="C72" s="1618" t="s">
        <v>943</v>
      </c>
      <c r="D72" s="1428"/>
      <c r="E72" s="1428"/>
      <c r="F72" s="1462" t="s">
        <v>836</v>
      </c>
      <c r="G72" s="1436"/>
      <c r="H72" s="1490"/>
      <c r="I72" s="1478"/>
      <c r="J72" s="1701"/>
      <c r="K72" s="1701"/>
      <c r="L72" s="1701"/>
      <c r="M72" s="1701"/>
      <c r="N72" s="1454"/>
      <c r="O72" s="1475"/>
      <c r="P72" s="1475"/>
    </row>
    <row r="73" spans="2:16" ht="20.25" customHeight="1" x14ac:dyDescent="0.25">
      <c r="B73" s="421" t="s">
        <v>511</v>
      </c>
      <c r="C73" s="1618" t="s">
        <v>944</v>
      </c>
      <c r="D73" s="1428"/>
      <c r="E73" s="1428"/>
      <c r="F73" s="1462" t="s">
        <v>836</v>
      </c>
      <c r="G73" s="1436"/>
      <c r="H73" s="1490"/>
      <c r="I73" s="1478"/>
      <c r="J73" s="1701"/>
      <c r="K73" s="1701"/>
      <c r="L73" s="1701"/>
      <c r="M73" s="1701"/>
      <c r="N73" s="1454"/>
      <c r="O73" s="1475"/>
      <c r="P73" s="1475"/>
    </row>
    <row r="74" spans="2:16" ht="34.5" customHeight="1" x14ac:dyDescent="0.25">
      <c r="B74" s="421" t="s">
        <v>402</v>
      </c>
      <c r="C74" s="1488" t="s">
        <v>945</v>
      </c>
      <c r="D74" s="1428"/>
      <c r="E74" s="1428"/>
      <c r="F74" s="1428"/>
      <c r="G74" s="1436"/>
      <c r="H74" s="1490"/>
      <c r="I74" s="1478"/>
      <c r="J74" s="1701"/>
      <c r="K74" s="1701"/>
      <c r="L74" s="1701"/>
      <c r="M74" s="1701"/>
      <c r="N74" s="1454"/>
      <c r="O74" s="1475"/>
      <c r="P74" s="1475"/>
    </row>
    <row r="75" spans="2:16" ht="21" customHeight="1" x14ac:dyDescent="0.25">
      <c r="B75" s="421" t="s">
        <v>419</v>
      </c>
      <c r="C75" s="1540" t="s">
        <v>297</v>
      </c>
      <c r="D75" s="1428"/>
      <c r="E75" s="1436"/>
      <c r="F75" s="1499" t="s">
        <v>823</v>
      </c>
      <c r="G75" s="1445"/>
      <c r="H75" s="1490"/>
      <c r="I75" s="1478"/>
      <c r="J75" s="1701"/>
      <c r="K75" s="1701"/>
      <c r="L75" s="1701"/>
      <c r="M75" s="1701"/>
      <c r="N75" s="1454"/>
      <c r="O75" s="1475"/>
      <c r="P75" s="1475"/>
    </row>
    <row r="76" spans="2:16" ht="21" customHeight="1" x14ac:dyDescent="0.25">
      <c r="B76" s="421" t="s">
        <v>509</v>
      </c>
      <c r="C76" s="1540" t="s">
        <v>946</v>
      </c>
      <c r="D76" s="1428"/>
      <c r="E76" s="1436"/>
      <c r="F76" s="1499" t="s">
        <v>836</v>
      </c>
      <c r="G76" s="1445"/>
      <c r="H76" s="1490"/>
      <c r="I76" s="1478"/>
      <c r="J76" s="1701"/>
      <c r="K76" s="1701"/>
      <c r="L76" s="1701"/>
      <c r="M76" s="1701"/>
      <c r="N76" s="1454"/>
      <c r="O76" s="1475"/>
      <c r="P76" s="1475"/>
    </row>
    <row r="77" spans="2:16" ht="21" customHeight="1" x14ac:dyDescent="0.25">
      <c r="B77" s="421" t="s">
        <v>511</v>
      </c>
      <c r="C77" s="1540" t="s">
        <v>947</v>
      </c>
      <c r="D77" s="1428"/>
      <c r="E77" s="1436"/>
      <c r="F77" s="1499" t="s">
        <v>836</v>
      </c>
      <c r="G77" s="1445"/>
      <c r="H77" s="1490"/>
      <c r="I77" s="1478"/>
      <c r="J77" s="1701"/>
      <c r="K77" s="1701"/>
      <c r="L77" s="1701"/>
      <c r="M77" s="1701"/>
      <c r="N77" s="1454"/>
      <c r="O77" s="1475"/>
      <c r="P77" s="1475"/>
    </row>
    <row r="78" spans="2:16" ht="21" customHeight="1" x14ac:dyDescent="0.25">
      <c r="B78" s="421" t="s">
        <v>513</v>
      </c>
      <c r="C78" s="1540" t="s">
        <v>939</v>
      </c>
      <c r="D78" s="1428"/>
      <c r="E78" s="1436"/>
      <c r="F78" s="1499" t="s">
        <v>836</v>
      </c>
      <c r="G78" s="1445"/>
      <c r="H78" s="1490"/>
      <c r="I78" s="1478"/>
      <c r="J78" s="1701"/>
      <c r="K78" s="1701"/>
      <c r="L78" s="1701"/>
      <c r="M78" s="1701"/>
      <c r="N78" s="1454"/>
      <c r="O78" s="1475"/>
      <c r="P78" s="1475"/>
    </row>
    <row r="79" spans="2:16" ht="26.25" customHeight="1" x14ac:dyDescent="0.25">
      <c r="B79" s="421" t="s">
        <v>514</v>
      </c>
      <c r="C79" s="1540" t="s">
        <v>948</v>
      </c>
      <c r="D79" s="1428"/>
      <c r="E79" s="1436"/>
      <c r="F79" s="1462" t="s">
        <v>853</v>
      </c>
      <c r="G79" s="1436"/>
      <c r="H79" s="1515"/>
      <c r="I79" s="1479"/>
      <c r="J79" s="1484"/>
      <c r="K79" s="1484"/>
      <c r="L79" s="1484"/>
      <c r="M79" s="1484"/>
      <c r="N79" s="1481"/>
      <c r="O79" s="1471"/>
      <c r="P79" s="1471"/>
    </row>
    <row r="80" spans="2:16" ht="44.25" customHeight="1" x14ac:dyDescent="0.25">
      <c r="B80" s="479" t="s">
        <v>949</v>
      </c>
      <c r="C80" s="1459" t="s">
        <v>950</v>
      </c>
      <c r="D80" s="1448"/>
      <c r="E80" s="1445"/>
      <c r="F80" s="1616"/>
      <c r="G80" s="1448"/>
      <c r="H80" s="1448"/>
      <c r="I80" s="1448"/>
      <c r="J80" s="1448"/>
      <c r="K80" s="1448"/>
      <c r="L80" s="1448"/>
      <c r="M80" s="1448"/>
      <c r="N80" s="1448"/>
      <c r="O80" s="1739"/>
      <c r="P80" s="1429"/>
    </row>
    <row r="81" spans="2:16" ht="42" customHeight="1" x14ac:dyDescent="0.25">
      <c r="B81" s="1740" t="s">
        <v>951</v>
      </c>
      <c r="C81" s="1428"/>
      <c r="D81" s="1428"/>
      <c r="E81" s="1428"/>
      <c r="F81" s="1428"/>
      <c r="G81" s="1428"/>
      <c r="H81" s="1428"/>
      <c r="I81" s="1428"/>
      <c r="J81" s="1428"/>
      <c r="K81" s="1428"/>
      <c r="L81" s="1428"/>
      <c r="M81" s="1428"/>
      <c r="N81" s="1428"/>
      <c r="O81" s="1428"/>
      <c r="P81" s="1429"/>
    </row>
    <row r="82" spans="2:16" ht="39.75" customHeight="1" thickBot="1" x14ac:dyDescent="0.3">
      <c r="B82" s="77" t="s">
        <v>519</v>
      </c>
      <c r="C82" s="1461" t="s">
        <v>952</v>
      </c>
      <c r="D82" s="1428"/>
      <c r="E82" s="1428"/>
      <c r="F82" s="1428"/>
      <c r="G82" s="1436"/>
      <c r="H82" s="12" t="s">
        <v>836</v>
      </c>
      <c r="I82" s="1608" t="s">
        <v>882</v>
      </c>
      <c r="J82" s="1428"/>
      <c r="K82" s="1737"/>
      <c r="L82" s="1428"/>
      <c r="M82" s="1428"/>
      <c r="N82" s="1436"/>
      <c r="O82" s="1500"/>
      <c r="P82" s="429"/>
    </row>
    <row r="83" spans="2:16" ht="20.25" customHeight="1" thickBot="1" x14ac:dyDescent="0.3">
      <c r="B83" s="1610" t="s">
        <v>953</v>
      </c>
      <c r="C83" s="1448"/>
      <c r="D83" s="1448"/>
      <c r="E83" s="1445"/>
      <c r="F83" s="1613" t="s">
        <v>954</v>
      </c>
      <c r="G83" s="1428"/>
      <c r="H83" s="1436"/>
      <c r="I83" s="1614" t="s">
        <v>955</v>
      </c>
      <c r="J83" s="1428"/>
      <c r="K83" s="1615" t="s">
        <v>890</v>
      </c>
      <c r="L83" s="1428"/>
      <c r="M83" s="1428"/>
      <c r="N83" s="1429"/>
      <c r="O83" s="1475"/>
      <c r="P83" s="1732"/>
    </row>
    <row r="84" spans="2:16" ht="21" customHeight="1" x14ac:dyDescent="0.25">
      <c r="B84" s="1453"/>
      <c r="C84" s="1701"/>
      <c r="D84" s="1701"/>
      <c r="E84" s="1450"/>
      <c r="F84" s="1607" t="s">
        <v>853</v>
      </c>
      <c r="G84" s="1428"/>
      <c r="H84" s="1436"/>
      <c r="I84" s="1736" t="s">
        <v>853</v>
      </c>
      <c r="J84" s="1436"/>
      <c r="K84" s="1607" t="s">
        <v>853</v>
      </c>
      <c r="L84" s="1428"/>
      <c r="M84" s="1428"/>
      <c r="N84" s="1436"/>
      <c r="O84" s="1475"/>
      <c r="P84" s="1475"/>
    </row>
    <row r="85" spans="2:16" ht="21" customHeight="1" x14ac:dyDescent="0.25">
      <c r="B85" s="1453"/>
      <c r="C85" s="1701"/>
      <c r="D85" s="1701"/>
      <c r="E85" s="1450"/>
      <c r="F85" s="1607" t="s">
        <v>853</v>
      </c>
      <c r="G85" s="1428"/>
      <c r="H85" s="1436"/>
      <c r="I85" s="1736" t="s">
        <v>853</v>
      </c>
      <c r="J85" s="1436"/>
      <c r="K85" s="1607" t="s">
        <v>853</v>
      </c>
      <c r="L85" s="1428"/>
      <c r="M85" s="1428"/>
      <c r="N85" s="1436"/>
      <c r="O85" s="1475"/>
      <c r="P85" s="1475"/>
    </row>
    <row r="86" spans="2:16" ht="21" customHeight="1" x14ac:dyDescent="0.25">
      <c r="B86" s="1453"/>
      <c r="C86" s="1701"/>
      <c r="D86" s="1701"/>
      <c r="E86" s="1450"/>
      <c r="F86" s="1607" t="s">
        <v>853</v>
      </c>
      <c r="G86" s="1428"/>
      <c r="H86" s="1436"/>
      <c r="I86" s="1736" t="s">
        <v>853</v>
      </c>
      <c r="J86" s="1436"/>
      <c r="K86" s="1607" t="s">
        <v>853</v>
      </c>
      <c r="L86" s="1428"/>
      <c r="M86" s="1428"/>
      <c r="N86" s="1436"/>
      <c r="O86" s="1475"/>
      <c r="P86" s="1475"/>
    </row>
    <row r="87" spans="2:16" ht="21.75" customHeight="1" thickBot="1" x14ac:dyDescent="0.3">
      <c r="B87" s="1611"/>
      <c r="C87" s="1468"/>
      <c r="D87" s="1468"/>
      <c r="E87" s="1612"/>
      <c r="F87" s="1576" t="s">
        <v>853</v>
      </c>
      <c r="G87" s="1424"/>
      <c r="H87" s="1425"/>
      <c r="I87" s="1738" t="s">
        <v>853</v>
      </c>
      <c r="J87" s="1436"/>
      <c r="K87" s="1601" t="s">
        <v>853</v>
      </c>
      <c r="L87" s="1428"/>
      <c r="M87" s="1428"/>
      <c r="N87" s="1429"/>
      <c r="O87" s="1422"/>
      <c r="P87" s="1422"/>
    </row>
    <row r="88" spans="2:16" ht="26.25" customHeight="1" thickBot="1" x14ac:dyDescent="0.3">
      <c r="B88" s="1434" t="s">
        <v>956</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957</v>
      </c>
      <c r="D89" s="1484"/>
      <c r="E89" s="1484"/>
      <c r="F89" s="1484"/>
      <c r="G89" s="1484"/>
      <c r="H89" s="1484"/>
      <c r="I89" s="1484"/>
      <c r="J89" s="1484"/>
      <c r="K89" s="1484"/>
      <c r="L89" s="1484"/>
      <c r="M89" s="1484"/>
      <c r="N89" s="1484"/>
      <c r="O89" s="1603"/>
      <c r="P89" s="1663"/>
    </row>
    <row r="90" spans="2:16" ht="20.25" customHeight="1" x14ac:dyDescent="0.25">
      <c r="B90" s="1604" t="s">
        <v>958</v>
      </c>
      <c r="C90" s="1448"/>
      <c r="D90" s="1448"/>
      <c r="E90" s="1448"/>
      <c r="F90" s="1445"/>
      <c r="G90" s="1605" t="s">
        <v>959</v>
      </c>
      <c r="H90" s="1428"/>
      <c r="I90" s="1428"/>
      <c r="J90" s="1428"/>
      <c r="K90" s="1428"/>
      <c r="L90" s="1428"/>
      <c r="M90" s="1428"/>
      <c r="N90" s="1436"/>
      <c r="O90" s="1475"/>
      <c r="P90" s="1475"/>
    </row>
    <row r="91" spans="2:16" ht="33.75" customHeight="1" x14ac:dyDescent="0.25">
      <c r="B91" s="1525"/>
      <c r="C91" s="1484"/>
      <c r="D91" s="1484"/>
      <c r="E91" s="1484"/>
      <c r="F91" s="1456"/>
      <c r="G91" s="1597" t="s">
        <v>960</v>
      </c>
      <c r="H91" s="1436"/>
      <c r="I91" s="1597" t="s">
        <v>961</v>
      </c>
      <c r="J91" s="1436"/>
      <c r="K91" s="1735" t="s">
        <v>962</v>
      </c>
      <c r="L91" s="1429"/>
      <c r="M91" s="1733" t="s">
        <v>963</v>
      </c>
      <c r="N91" s="1429"/>
      <c r="O91" s="1475"/>
      <c r="P91" s="1471"/>
    </row>
    <row r="92" spans="2:16" ht="81" customHeight="1" thickBot="1" x14ac:dyDescent="0.3">
      <c r="B92" s="484" t="s">
        <v>395</v>
      </c>
      <c r="C92" s="1545" t="s">
        <v>964</v>
      </c>
      <c r="D92" s="1428"/>
      <c r="E92" s="1428"/>
      <c r="F92" s="1436"/>
      <c r="G92" s="1528" t="s">
        <v>823</v>
      </c>
      <c r="H92" s="1436"/>
      <c r="I92" s="1528" t="s">
        <v>823</v>
      </c>
      <c r="J92" s="1436"/>
      <c r="K92" s="1567" t="s">
        <v>823</v>
      </c>
      <c r="L92" s="1429"/>
      <c r="M92" s="1731" t="s">
        <v>823</v>
      </c>
      <c r="N92" s="1429"/>
      <c r="O92" s="1475"/>
      <c r="P92" s="1732"/>
    </row>
    <row r="93" spans="2:16" ht="42" customHeight="1" x14ac:dyDescent="0.25">
      <c r="B93" s="484" t="s">
        <v>402</v>
      </c>
      <c r="C93" s="1545" t="s">
        <v>965</v>
      </c>
      <c r="D93" s="1428"/>
      <c r="E93" s="1428"/>
      <c r="F93" s="1436"/>
      <c r="G93" s="1528" t="s">
        <v>823</v>
      </c>
      <c r="H93" s="1436"/>
      <c r="I93" s="1528" t="s">
        <v>823</v>
      </c>
      <c r="J93" s="1436"/>
      <c r="K93" s="1567" t="s">
        <v>823</v>
      </c>
      <c r="L93" s="1429"/>
      <c r="M93" s="1731" t="s">
        <v>823</v>
      </c>
      <c r="N93" s="1429"/>
      <c r="O93" s="1475"/>
      <c r="P93" s="1475"/>
    </row>
    <row r="94" spans="2:16" ht="54.75" customHeight="1" x14ac:dyDescent="0.25">
      <c r="B94" s="484" t="s">
        <v>532</v>
      </c>
      <c r="C94" s="1545" t="s">
        <v>966</v>
      </c>
      <c r="D94" s="1428"/>
      <c r="E94" s="1428"/>
      <c r="F94" s="1436"/>
      <c r="G94" s="1528" t="s">
        <v>823</v>
      </c>
      <c r="H94" s="1436"/>
      <c r="I94" s="1528" t="s">
        <v>823</v>
      </c>
      <c r="J94" s="1436"/>
      <c r="K94" s="1567" t="s">
        <v>823</v>
      </c>
      <c r="L94" s="1429"/>
      <c r="M94" s="1731" t="s">
        <v>823</v>
      </c>
      <c r="N94" s="1429"/>
      <c r="O94" s="1475"/>
      <c r="P94" s="1475"/>
    </row>
    <row r="95" spans="2:16" ht="42.75" customHeight="1" x14ac:dyDescent="0.25">
      <c r="B95" s="484" t="s">
        <v>534</v>
      </c>
      <c r="C95" s="1545" t="s">
        <v>967</v>
      </c>
      <c r="D95" s="1428"/>
      <c r="E95" s="1428"/>
      <c r="F95" s="1436"/>
      <c r="G95" s="1528" t="s">
        <v>823</v>
      </c>
      <c r="H95" s="1436"/>
      <c r="I95" s="1528" t="s">
        <v>823</v>
      </c>
      <c r="J95" s="1436"/>
      <c r="K95" s="1567" t="s">
        <v>823</v>
      </c>
      <c r="L95" s="1429"/>
      <c r="M95" s="1731" t="s">
        <v>823</v>
      </c>
      <c r="N95" s="1429"/>
      <c r="O95" s="1475"/>
      <c r="P95" s="1475"/>
    </row>
    <row r="96" spans="2:16" ht="32.1" customHeight="1" x14ac:dyDescent="0.25">
      <c r="B96" s="484" t="s">
        <v>536</v>
      </c>
      <c r="C96" s="1545" t="s">
        <v>968</v>
      </c>
      <c r="D96" s="1428"/>
      <c r="E96" s="1428"/>
      <c r="F96" s="1436"/>
      <c r="G96" s="1528" t="s">
        <v>823</v>
      </c>
      <c r="H96" s="1436"/>
      <c r="I96" s="1528" t="s">
        <v>823</v>
      </c>
      <c r="J96" s="1436"/>
      <c r="K96" s="1567" t="s">
        <v>862</v>
      </c>
      <c r="L96" s="1429"/>
      <c r="M96" s="1731" t="s">
        <v>823</v>
      </c>
      <c r="N96" s="1429"/>
      <c r="O96" s="1475"/>
      <c r="P96" s="1475"/>
    </row>
    <row r="97" spans="2:16" ht="24.75" customHeight="1" x14ac:dyDescent="0.25">
      <c r="B97" s="484" t="s">
        <v>411</v>
      </c>
      <c r="C97" s="1545" t="s">
        <v>969</v>
      </c>
      <c r="D97" s="1428"/>
      <c r="E97" s="1428"/>
      <c r="F97" s="1436"/>
      <c r="G97" s="1528" t="s">
        <v>823</v>
      </c>
      <c r="H97" s="1436"/>
      <c r="I97" s="1528" t="s">
        <v>823</v>
      </c>
      <c r="J97" s="1436"/>
      <c r="K97" s="1567" t="s">
        <v>823</v>
      </c>
      <c r="L97" s="1429"/>
      <c r="M97" s="1731" t="s">
        <v>823</v>
      </c>
      <c r="N97" s="1429"/>
      <c r="O97" s="1475"/>
      <c r="P97" s="1475"/>
    </row>
    <row r="98" spans="2:16" ht="24.75" customHeight="1" x14ac:dyDescent="0.25">
      <c r="B98" s="484" t="s">
        <v>414</v>
      </c>
      <c r="C98" s="1545" t="s">
        <v>970</v>
      </c>
      <c r="D98" s="1428"/>
      <c r="E98" s="1428"/>
      <c r="F98" s="1436"/>
      <c r="G98" s="1528" t="s">
        <v>823</v>
      </c>
      <c r="H98" s="1436"/>
      <c r="I98" s="1528" t="s">
        <v>823</v>
      </c>
      <c r="J98" s="1436"/>
      <c r="K98" s="1567" t="s">
        <v>823</v>
      </c>
      <c r="L98" s="1429"/>
      <c r="M98" s="1731" t="s">
        <v>823</v>
      </c>
      <c r="N98" s="1429"/>
      <c r="O98" s="1475"/>
      <c r="P98" s="1475"/>
    </row>
    <row r="99" spans="2:16" ht="30.95" customHeight="1" x14ac:dyDescent="0.25">
      <c r="B99" s="484" t="s">
        <v>417</v>
      </c>
      <c r="C99" s="1545" t="s">
        <v>971</v>
      </c>
      <c r="D99" s="1428"/>
      <c r="E99" s="1428"/>
      <c r="F99" s="1436"/>
      <c r="G99" s="1528" t="s">
        <v>823</v>
      </c>
      <c r="H99" s="1436"/>
      <c r="I99" s="1528" t="s">
        <v>823</v>
      </c>
      <c r="J99" s="1436"/>
      <c r="K99" s="1567" t="s">
        <v>823</v>
      </c>
      <c r="L99" s="1429"/>
      <c r="M99" s="1731" t="s">
        <v>823</v>
      </c>
      <c r="N99" s="1429"/>
      <c r="O99" s="1475"/>
      <c r="P99" s="1475"/>
    </row>
    <row r="100" spans="2:16" ht="24" customHeight="1" x14ac:dyDescent="0.25">
      <c r="B100" s="484" t="s">
        <v>419</v>
      </c>
      <c r="C100" s="1545" t="s">
        <v>972</v>
      </c>
      <c r="D100" s="1428"/>
      <c r="E100" s="1428"/>
      <c r="F100" s="1436"/>
      <c r="G100" s="1528" t="s">
        <v>862</v>
      </c>
      <c r="H100" s="1436"/>
      <c r="I100" s="1528" t="s">
        <v>862</v>
      </c>
      <c r="J100" s="1436"/>
      <c r="K100" s="1567" t="s">
        <v>862</v>
      </c>
      <c r="L100" s="1429"/>
      <c r="M100" s="1731" t="s">
        <v>862</v>
      </c>
      <c r="N100" s="1429"/>
      <c r="O100" s="1475"/>
      <c r="P100" s="1475"/>
    </row>
    <row r="101" spans="2:16" ht="24" customHeight="1" x14ac:dyDescent="0.25">
      <c r="B101" s="484" t="s">
        <v>540</v>
      </c>
      <c r="C101" s="1545" t="s">
        <v>973</v>
      </c>
      <c r="D101" s="1428"/>
      <c r="E101" s="1428"/>
      <c r="F101" s="1436"/>
      <c r="G101" s="1528" t="s">
        <v>862</v>
      </c>
      <c r="H101" s="1436"/>
      <c r="I101" s="1528" t="s">
        <v>862</v>
      </c>
      <c r="J101" s="1436"/>
      <c r="K101" s="1567" t="s">
        <v>862</v>
      </c>
      <c r="L101" s="1429"/>
      <c r="M101" s="1731" t="s">
        <v>862</v>
      </c>
      <c r="N101" s="1429"/>
      <c r="O101" s="1475"/>
      <c r="P101" s="1475"/>
    </row>
    <row r="102" spans="2:16" ht="39" customHeight="1" x14ac:dyDescent="0.25">
      <c r="B102" s="484" t="s">
        <v>542</v>
      </c>
      <c r="C102" s="1545" t="s">
        <v>974</v>
      </c>
      <c r="D102" s="1428"/>
      <c r="E102" s="1428"/>
      <c r="F102" s="1436"/>
      <c r="G102" s="1528" t="s">
        <v>823</v>
      </c>
      <c r="H102" s="1436"/>
      <c r="I102" s="1528" t="s">
        <v>836</v>
      </c>
      <c r="J102" s="1436"/>
      <c r="K102" s="1567" t="s">
        <v>823</v>
      </c>
      <c r="L102" s="1429"/>
      <c r="M102" s="1731" t="s">
        <v>823</v>
      </c>
      <c r="N102" s="1429"/>
      <c r="O102" s="1475"/>
      <c r="P102" s="1475"/>
    </row>
    <row r="103" spans="2:16" ht="29.25" customHeight="1" x14ac:dyDescent="0.25">
      <c r="B103" s="484" t="s">
        <v>544</v>
      </c>
      <c r="C103" s="1545" t="s">
        <v>975</v>
      </c>
      <c r="D103" s="1428"/>
      <c r="E103" s="1428"/>
      <c r="F103" s="1436"/>
      <c r="G103" s="1528" t="s">
        <v>862</v>
      </c>
      <c r="H103" s="1436"/>
      <c r="I103" s="1528" t="s">
        <v>836</v>
      </c>
      <c r="J103" s="1436"/>
      <c r="K103" s="1567" t="s">
        <v>862</v>
      </c>
      <c r="L103" s="1429"/>
      <c r="M103" s="1731" t="s">
        <v>823</v>
      </c>
      <c r="N103" s="1429"/>
      <c r="O103" s="1475"/>
      <c r="P103" s="1475"/>
    </row>
    <row r="104" spans="2:16" ht="21" customHeight="1" x14ac:dyDescent="0.25">
      <c r="B104" s="484" t="s">
        <v>546</v>
      </c>
      <c r="C104" s="1545" t="s">
        <v>976</v>
      </c>
      <c r="D104" s="1428"/>
      <c r="E104" s="1428"/>
      <c r="F104" s="1436"/>
      <c r="G104" s="1528" t="s">
        <v>823</v>
      </c>
      <c r="H104" s="1436"/>
      <c r="I104" s="1528" t="s">
        <v>823</v>
      </c>
      <c r="J104" s="1436"/>
      <c r="K104" s="1567" t="s">
        <v>823</v>
      </c>
      <c r="L104" s="1429"/>
      <c r="M104" s="1731" t="s">
        <v>823</v>
      </c>
      <c r="N104" s="1429"/>
      <c r="O104" s="1475"/>
      <c r="P104" s="1475"/>
    </row>
    <row r="105" spans="2:16" ht="32.25" customHeight="1" x14ac:dyDescent="0.25">
      <c r="B105" s="485" t="s">
        <v>548</v>
      </c>
      <c r="C105" s="1596" t="s">
        <v>977</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978</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978</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978</v>
      </c>
      <c r="D108" s="1428"/>
      <c r="E108" s="1522"/>
      <c r="F108" s="1436"/>
      <c r="G108" s="1528"/>
      <c r="H108" s="1436"/>
      <c r="I108" s="1528"/>
      <c r="J108" s="1436"/>
      <c r="K108" s="505"/>
      <c r="L108" s="1567"/>
      <c r="M108" s="1428"/>
      <c r="N108" s="1429"/>
      <c r="O108" s="1475"/>
      <c r="P108" s="1475"/>
    </row>
    <row r="109" spans="2:16" ht="52.5" customHeight="1" thickBot="1" x14ac:dyDescent="0.3">
      <c r="B109" s="479" t="s">
        <v>551</v>
      </c>
      <c r="C109" s="1423" t="s">
        <v>979</v>
      </c>
      <c r="D109" s="1424"/>
      <c r="E109" s="1424"/>
      <c r="F109" s="1425"/>
      <c r="G109" s="1730"/>
      <c r="H109" s="1448"/>
      <c r="I109" s="1448"/>
      <c r="J109" s="1448"/>
      <c r="K109" s="1448"/>
      <c r="L109" s="1448"/>
      <c r="M109" s="1448"/>
      <c r="N109" s="1448"/>
      <c r="O109" s="1422"/>
      <c r="P109" s="1422"/>
    </row>
    <row r="110" spans="2:16" ht="25.5" customHeight="1" thickBot="1" x14ac:dyDescent="0.3">
      <c r="B110" s="1590" t="s">
        <v>980</v>
      </c>
      <c r="C110" s="1431"/>
      <c r="D110" s="1431"/>
      <c r="E110" s="1431"/>
      <c r="F110" s="1431"/>
      <c r="G110" s="1431"/>
      <c r="H110" s="1431"/>
      <c r="I110" s="1431"/>
      <c r="J110" s="1431"/>
      <c r="K110" s="1431"/>
      <c r="L110" s="1431"/>
      <c r="M110" s="1431"/>
      <c r="N110" s="1431"/>
      <c r="O110" s="1431"/>
      <c r="P110" s="1433"/>
    </row>
    <row r="111" spans="2:16" ht="110.25" customHeight="1" x14ac:dyDescent="0.25">
      <c r="B111" s="76" t="s">
        <v>553</v>
      </c>
      <c r="C111" s="1591" t="s">
        <v>981</v>
      </c>
      <c r="D111" s="1439"/>
      <c r="E111" s="1439"/>
      <c r="F111" s="1439"/>
      <c r="G111" s="12" t="s">
        <v>823</v>
      </c>
      <c r="H111" s="1592" t="s">
        <v>982</v>
      </c>
      <c r="I111" s="1559"/>
      <c r="J111" s="1593" t="s">
        <v>983</v>
      </c>
      <c r="K111" s="1439"/>
      <c r="L111" s="1439"/>
      <c r="M111" s="1439"/>
      <c r="N111" s="1440"/>
      <c r="O111" s="389"/>
      <c r="P111" s="374" t="s">
        <v>984</v>
      </c>
    </row>
    <row r="112" spans="2:16" ht="15.75" customHeight="1" x14ac:dyDescent="0.25">
      <c r="B112" s="1585" t="s">
        <v>985</v>
      </c>
      <c r="C112" s="1428"/>
      <c r="D112" s="1428"/>
      <c r="E112" s="1428"/>
      <c r="F112" s="1428"/>
      <c r="G112" s="1428"/>
      <c r="H112" s="1428"/>
      <c r="I112" s="1428"/>
      <c r="J112" s="1428"/>
      <c r="K112" s="1428"/>
      <c r="L112" s="1428"/>
      <c r="M112" s="1428"/>
      <c r="N112" s="1428"/>
      <c r="O112" s="1428"/>
      <c r="P112" s="1429"/>
    </row>
    <row r="113" spans="1:16" ht="19.5" customHeight="1" x14ac:dyDescent="0.25">
      <c r="B113" s="419" t="s">
        <v>557</v>
      </c>
      <c r="C113" s="1584" t="s">
        <v>986</v>
      </c>
      <c r="D113" s="1428"/>
      <c r="E113" s="1428"/>
      <c r="F113" s="1428"/>
      <c r="G113" s="1428"/>
      <c r="H113" s="1492" t="s">
        <v>987</v>
      </c>
      <c r="I113" s="1428"/>
      <c r="J113" s="1428"/>
      <c r="K113" s="1514" t="s">
        <v>882</v>
      </c>
      <c r="L113" s="1658"/>
      <c r="M113" s="1448"/>
      <c r="N113" s="1466"/>
      <c r="O113" s="1587"/>
      <c r="P113" s="1587"/>
    </row>
    <row r="114" spans="1:16" ht="19.5" customHeight="1" x14ac:dyDescent="0.25">
      <c r="B114" s="419" t="s">
        <v>402</v>
      </c>
      <c r="C114" s="1584" t="s">
        <v>988</v>
      </c>
      <c r="D114" s="1428"/>
      <c r="E114" s="1428"/>
      <c r="F114" s="1428"/>
      <c r="G114" s="1428"/>
      <c r="H114" s="1492" t="s">
        <v>989</v>
      </c>
      <c r="I114" s="1428"/>
      <c r="J114" s="1428"/>
      <c r="K114" s="1490"/>
      <c r="L114" s="1478"/>
      <c r="M114" s="1701"/>
      <c r="N114" s="1454"/>
      <c r="O114" s="1475"/>
      <c r="P114" s="1475"/>
    </row>
    <row r="115" spans="1:16" ht="19.5" customHeight="1" x14ac:dyDescent="0.25">
      <c r="B115" s="419" t="s">
        <v>404</v>
      </c>
      <c r="C115" s="1584" t="s">
        <v>990</v>
      </c>
      <c r="D115" s="1428"/>
      <c r="E115" s="1428"/>
      <c r="F115" s="1428"/>
      <c r="G115" s="1428"/>
      <c r="H115" s="1492" t="s">
        <v>55</v>
      </c>
      <c r="I115" s="1428"/>
      <c r="J115" s="1428"/>
      <c r="K115" s="1490"/>
      <c r="L115" s="1478"/>
      <c r="M115" s="1701"/>
      <c r="N115" s="1454"/>
      <c r="O115" s="1475"/>
      <c r="P115" s="1475"/>
    </row>
    <row r="116" spans="1:16" ht="34.5" customHeight="1" x14ac:dyDescent="0.25">
      <c r="B116" s="419" t="s">
        <v>406</v>
      </c>
      <c r="C116" s="1488" t="s">
        <v>991</v>
      </c>
      <c r="D116" s="1428"/>
      <c r="E116" s="1428"/>
      <c r="F116" s="1428"/>
      <c r="G116" s="1436"/>
      <c r="H116" s="1492" t="s">
        <v>992</v>
      </c>
      <c r="I116" s="1428"/>
      <c r="J116" s="1428"/>
      <c r="K116" s="1490"/>
      <c r="L116" s="1479"/>
      <c r="M116" s="1484"/>
      <c r="N116" s="1481"/>
      <c r="O116" s="1471"/>
      <c r="P116" s="1471"/>
    </row>
    <row r="117" spans="1:16" ht="48.75" customHeight="1" x14ac:dyDescent="0.25">
      <c r="B117" s="77" t="s">
        <v>563</v>
      </c>
      <c r="C117" s="1584" t="s">
        <v>993</v>
      </c>
      <c r="D117" s="1428"/>
      <c r="E117" s="1428"/>
      <c r="F117" s="1428"/>
      <c r="G117" s="1428"/>
      <c r="H117" s="1492" t="s">
        <v>70</v>
      </c>
      <c r="I117" s="1428"/>
      <c r="J117" s="1428"/>
      <c r="K117" s="1490"/>
      <c r="L117" s="1460"/>
      <c r="M117" s="1448"/>
      <c r="N117" s="1466"/>
      <c r="O117" s="1565"/>
      <c r="P117" s="1565"/>
    </row>
    <row r="118" spans="1:16" ht="49.5" customHeight="1" x14ac:dyDescent="0.25">
      <c r="B118" s="419" t="s">
        <v>395</v>
      </c>
      <c r="C118" s="1461" t="s">
        <v>994</v>
      </c>
      <c r="D118" s="1428"/>
      <c r="E118" s="1428"/>
      <c r="F118" s="1428"/>
      <c r="G118" s="1436"/>
      <c r="H118" s="1492" t="s">
        <v>853</v>
      </c>
      <c r="I118" s="1428"/>
      <c r="J118" s="1428"/>
      <c r="K118" s="1490"/>
      <c r="L118" s="1484"/>
      <c r="M118" s="1484"/>
      <c r="N118" s="1481"/>
      <c r="O118" s="1471"/>
      <c r="P118" s="1471"/>
    </row>
    <row r="119" spans="1:16" ht="78.75" customHeight="1" x14ac:dyDescent="0.25">
      <c r="B119" s="77" t="s">
        <v>566</v>
      </c>
      <c r="C119" s="1584" t="s">
        <v>995</v>
      </c>
      <c r="D119" s="1428"/>
      <c r="E119" s="1428"/>
      <c r="F119" s="1428"/>
      <c r="G119" s="1428"/>
      <c r="H119" s="1492" t="s">
        <v>862</v>
      </c>
      <c r="I119" s="1428"/>
      <c r="J119" s="1428"/>
      <c r="K119" s="1490"/>
      <c r="L119" s="1728"/>
      <c r="M119" s="1448"/>
      <c r="N119" s="1466"/>
      <c r="O119" s="1723"/>
      <c r="P119" s="1723"/>
    </row>
    <row r="120" spans="1:16" ht="44.25" customHeight="1" thickBot="1" x14ac:dyDescent="0.3">
      <c r="A120" s="358"/>
      <c r="B120" s="421" t="s">
        <v>395</v>
      </c>
      <c r="C120" s="1459" t="s">
        <v>996</v>
      </c>
      <c r="D120" s="1448"/>
      <c r="E120" s="1448"/>
      <c r="F120" s="1448"/>
      <c r="G120" s="1445"/>
      <c r="H120" s="1729" t="s">
        <v>853</v>
      </c>
      <c r="I120" s="1448"/>
      <c r="J120" s="1448"/>
      <c r="K120" s="1515"/>
      <c r="L120" s="1701"/>
      <c r="M120" s="1701"/>
      <c r="N120" s="1454"/>
      <c r="O120" s="1475"/>
      <c r="P120" s="1475"/>
    </row>
    <row r="121" spans="1:16" ht="65.25" customHeight="1" x14ac:dyDescent="0.25">
      <c r="B121" s="1579" t="s">
        <v>997</v>
      </c>
      <c r="C121" s="1439"/>
      <c r="D121" s="1439"/>
      <c r="E121" s="1439"/>
      <c r="F121" s="1439"/>
      <c r="G121" s="1439"/>
      <c r="H121" s="1439"/>
      <c r="I121" s="1439"/>
      <c r="J121" s="1439"/>
      <c r="K121" s="1439"/>
      <c r="L121" s="1439"/>
      <c r="M121" s="1439"/>
      <c r="N121" s="1439"/>
      <c r="O121" s="1439"/>
      <c r="P121" s="1440"/>
    </row>
    <row r="122" spans="1:16" ht="48.75" customHeight="1" x14ac:dyDescent="0.25">
      <c r="B122" s="488" t="s">
        <v>569</v>
      </c>
      <c r="C122" s="1580" t="s">
        <v>998</v>
      </c>
      <c r="D122" s="1484"/>
      <c r="E122" s="1484"/>
      <c r="F122" s="1456"/>
      <c r="G122" s="1581" t="s">
        <v>999</v>
      </c>
      <c r="H122" s="1428"/>
      <c r="I122" s="1436"/>
      <c r="J122" s="1581" t="s">
        <v>1000</v>
      </c>
      <c r="K122" s="1428"/>
      <c r="L122" s="1436"/>
      <c r="M122" s="1582" t="s">
        <v>890</v>
      </c>
      <c r="N122" s="1429"/>
      <c r="O122" s="1583"/>
      <c r="P122" s="1583"/>
    </row>
    <row r="123" spans="1:16" ht="83.25" customHeight="1" x14ac:dyDescent="0.25">
      <c r="B123" s="419" t="s">
        <v>557</v>
      </c>
      <c r="C123" s="1595" t="s">
        <v>964</v>
      </c>
      <c r="D123" s="1428"/>
      <c r="E123" s="1428"/>
      <c r="F123" s="1436"/>
      <c r="G123" s="1528" t="s">
        <v>1001</v>
      </c>
      <c r="H123" s="1428"/>
      <c r="I123" s="1436"/>
      <c r="J123" s="1528" t="s">
        <v>1001</v>
      </c>
      <c r="K123" s="1428"/>
      <c r="L123" s="1436"/>
      <c r="M123" s="1563" t="s">
        <v>1002</v>
      </c>
      <c r="N123" s="1429"/>
      <c r="O123" s="1454"/>
      <c r="P123" s="1454"/>
    </row>
    <row r="124" spans="1:16" ht="42" customHeight="1" x14ac:dyDescent="0.25">
      <c r="B124" s="419" t="s">
        <v>402</v>
      </c>
      <c r="C124" s="1595" t="s">
        <v>965</v>
      </c>
      <c r="D124" s="1428"/>
      <c r="E124" s="1428"/>
      <c r="F124" s="1436"/>
      <c r="G124" s="1528" t="s">
        <v>1001</v>
      </c>
      <c r="H124" s="1428"/>
      <c r="I124" s="1436"/>
      <c r="J124" s="1528" t="s">
        <v>1001</v>
      </c>
      <c r="K124" s="1428"/>
      <c r="L124" s="1436"/>
      <c r="M124" s="1563" t="s">
        <v>1002</v>
      </c>
      <c r="N124" s="1429"/>
      <c r="O124" s="1454"/>
      <c r="P124" s="1454"/>
    </row>
    <row r="125" spans="1:16" ht="31.5" customHeight="1" x14ac:dyDescent="0.25">
      <c r="B125" s="419" t="s">
        <v>404</v>
      </c>
      <c r="C125" s="489" t="s">
        <v>419</v>
      </c>
      <c r="D125" s="1595" t="s">
        <v>1003</v>
      </c>
      <c r="E125" s="1428"/>
      <c r="F125" s="1436"/>
      <c r="G125" s="1528" t="s">
        <v>1001</v>
      </c>
      <c r="H125" s="1428"/>
      <c r="I125" s="1436"/>
      <c r="J125" s="1528" t="s">
        <v>1001</v>
      </c>
      <c r="K125" s="1428"/>
      <c r="L125" s="1436"/>
      <c r="M125" s="1563" t="s">
        <v>1002</v>
      </c>
      <c r="N125" s="1429"/>
      <c r="O125" s="1454"/>
      <c r="P125" s="1454"/>
    </row>
    <row r="126" spans="1:16" ht="32.25" customHeight="1" x14ac:dyDescent="0.25">
      <c r="B126" s="419"/>
      <c r="C126" s="490" t="s">
        <v>509</v>
      </c>
      <c r="D126" s="1595" t="s">
        <v>1004</v>
      </c>
      <c r="E126" s="1428"/>
      <c r="F126" s="1436"/>
      <c r="G126" s="1528" t="s">
        <v>1001</v>
      </c>
      <c r="H126" s="1428"/>
      <c r="I126" s="1436"/>
      <c r="J126" s="1528" t="s">
        <v>1001</v>
      </c>
      <c r="K126" s="1428"/>
      <c r="L126" s="1436"/>
      <c r="M126" s="1563" t="s">
        <v>1002</v>
      </c>
      <c r="N126" s="1429"/>
      <c r="O126" s="1454"/>
      <c r="P126" s="1454"/>
    </row>
    <row r="127" spans="1:16" ht="41.25" customHeight="1" x14ac:dyDescent="0.25">
      <c r="B127" s="419" t="s">
        <v>406</v>
      </c>
      <c r="C127" s="1595" t="s">
        <v>967</v>
      </c>
      <c r="D127" s="1428"/>
      <c r="E127" s="1428"/>
      <c r="F127" s="1436"/>
      <c r="G127" s="1528" t="s">
        <v>1001</v>
      </c>
      <c r="H127" s="1428"/>
      <c r="I127" s="1436"/>
      <c r="J127" s="1528" t="s">
        <v>1001</v>
      </c>
      <c r="K127" s="1428"/>
      <c r="L127" s="1436"/>
      <c r="M127" s="1563" t="s">
        <v>1002</v>
      </c>
      <c r="N127" s="1429"/>
      <c r="O127" s="1454"/>
      <c r="P127" s="1454"/>
    </row>
    <row r="128" spans="1:16" ht="29.25" customHeight="1" x14ac:dyDescent="0.25">
      <c r="B128" s="419" t="s">
        <v>409</v>
      </c>
      <c r="C128" s="1595" t="s">
        <v>1005</v>
      </c>
      <c r="D128" s="1428"/>
      <c r="E128" s="1428"/>
      <c r="F128" s="1436"/>
      <c r="G128" s="1528" t="s">
        <v>1001</v>
      </c>
      <c r="H128" s="1428"/>
      <c r="I128" s="1436"/>
      <c r="J128" s="1528" t="s">
        <v>1006</v>
      </c>
      <c r="K128" s="1428"/>
      <c r="L128" s="1436"/>
      <c r="M128" s="1563" t="s">
        <v>1007</v>
      </c>
      <c r="N128" s="1429"/>
      <c r="O128" s="1454"/>
      <c r="P128" s="1454"/>
    </row>
    <row r="129" spans="1:16" ht="28.5" customHeight="1" x14ac:dyDescent="0.25">
      <c r="B129" s="419" t="s">
        <v>411</v>
      </c>
      <c r="C129" s="1595" t="s">
        <v>969</v>
      </c>
      <c r="D129" s="1428"/>
      <c r="E129" s="1428"/>
      <c r="F129" s="1436"/>
      <c r="G129" s="1528" t="s">
        <v>1001</v>
      </c>
      <c r="H129" s="1428"/>
      <c r="I129" s="1436"/>
      <c r="J129" s="1528" t="s">
        <v>1001</v>
      </c>
      <c r="K129" s="1428"/>
      <c r="L129" s="1436"/>
      <c r="M129" s="1563"/>
      <c r="N129" s="1429"/>
      <c r="O129" s="1454"/>
      <c r="P129" s="1454"/>
    </row>
    <row r="130" spans="1:16" ht="28.5" customHeight="1" x14ac:dyDescent="0.25">
      <c r="B130" s="419" t="s">
        <v>414</v>
      </c>
      <c r="C130" s="1595" t="s">
        <v>1008</v>
      </c>
      <c r="D130" s="1428"/>
      <c r="E130" s="1428"/>
      <c r="F130" s="1436"/>
      <c r="G130" s="1528" t="s">
        <v>1001</v>
      </c>
      <c r="H130" s="1428"/>
      <c r="I130" s="1436"/>
      <c r="J130" s="1528" t="s">
        <v>1001</v>
      </c>
      <c r="K130" s="1428"/>
      <c r="L130" s="1436"/>
      <c r="M130" s="1563"/>
      <c r="N130" s="1429"/>
      <c r="O130" s="1454"/>
      <c r="P130" s="1454"/>
    </row>
    <row r="131" spans="1:16" ht="28.5" customHeight="1" x14ac:dyDescent="0.25">
      <c r="B131" s="419" t="s">
        <v>417</v>
      </c>
      <c r="C131" s="1595" t="s">
        <v>1009</v>
      </c>
      <c r="D131" s="1428"/>
      <c r="E131" s="1428"/>
      <c r="F131" s="1436"/>
      <c r="G131" s="1528" t="s">
        <v>1001</v>
      </c>
      <c r="H131" s="1428"/>
      <c r="I131" s="1436"/>
      <c r="J131" s="1528" t="s">
        <v>1001</v>
      </c>
      <c r="K131" s="1428"/>
      <c r="L131" s="1436"/>
      <c r="M131" s="1563"/>
      <c r="N131" s="1429"/>
      <c r="O131" s="1454"/>
      <c r="P131" s="1454"/>
    </row>
    <row r="132" spans="1:16" ht="28.5" customHeight="1" x14ac:dyDescent="0.25">
      <c r="B132" s="419" t="s">
        <v>419</v>
      </c>
      <c r="C132" s="1595" t="s">
        <v>972</v>
      </c>
      <c r="D132" s="1428"/>
      <c r="E132" s="1428"/>
      <c r="F132" s="1436"/>
      <c r="G132" s="1528" t="s">
        <v>862</v>
      </c>
      <c r="H132" s="1428"/>
      <c r="I132" s="1436"/>
      <c r="J132" s="1528" t="s">
        <v>862</v>
      </c>
      <c r="K132" s="1428"/>
      <c r="L132" s="1436"/>
      <c r="M132" s="1574"/>
      <c r="N132" s="1429"/>
      <c r="O132" s="1454"/>
      <c r="P132" s="1454"/>
    </row>
    <row r="133" spans="1:16" ht="28.5" customHeight="1" x14ac:dyDescent="0.25">
      <c r="B133" s="421" t="s">
        <v>540</v>
      </c>
      <c r="C133" s="1595" t="s">
        <v>973</v>
      </c>
      <c r="D133" s="1428"/>
      <c r="E133" s="1428"/>
      <c r="F133" s="1436"/>
      <c r="G133" s="1528" t="s">
        <v>862</v>
      </c>
      <c r="H133" s="1428"/>
      <c r="I133" s="1436"/>
      <c r="J133" s="1528" t="s">
        <v>862</v>
      </c>
      <c r="K133" s="1428"/>
      <c r="L133" s="1436"/>
      <c r="M133" s="1574"/>
      <c r="N133" s="1429"/>
      <c r="O133" s="1454"/>
      <c r="P133" s="1454"/>
    </row>
    <row r="134" spans="1:16" ht="28.5" customHeight="1" x14ac:dyDescent="0.25">
      <c r="B134" s="421" t="s">
        <v>542</v>
      </c>
      <c r="C134" s="1595" t="s">
        <v>974</v>
      </c>
      <c r="D134" s="1428"/>
      <c r="E134" s="1428"/>
      <c r="F134" s="1436"/>
      <c r="G134" s="1547" t="s">
        <v>853</v>
      </c>
      <c r="H134" s="1727"/>
      <c r="I134" s="1529"/>
      <c r="J134" s="1528" t="s">
        <v>1001</v>
      </c>
      <c r="K134" s="1428"/>
      <c r="L134" s="1436"/>
      <c r="M134" s="1563"/>
      <c r="N134" s="1429"/>
      <c r="O134" s="1454"/>
      <c r="P134" s="1454"/>
    </row>
    <row r="135" spans="1:16" ht="30.95" customHeight="1" x14ac:dyDescent="0.25">
      <c r="B135" s="421" t="s">
        <v>544</v>
      </c>
      <c r="C135" s="1595" t="s">
        <v>975</v>
      </c>
      <c r="D135" s="1428"/>
      <c r="E135" s="1428"/>
      <c r="F135" s="1436"/>
      <c r="G135" s="1528" t="s">
        <v>853</v>
      </c>
      <c r="H135" s="1428"/>
      <c r="I135" s="1436"/>
      <c r="J135" s="1528" t="s">
        <v>862</v>
      </c>
      <c r="K135" s="1428"/>
      <c r="L135" s="1436"/>
      <c r="M135" s="1563"/>
      <c r="N135" s="1429"/>
      <c r="O135" s="1454"/>
      <c r="P135" s="1454"/>
    </row>
    <row r="136" spans="1:16" ht="28.5" customHeight="1" x14ac:dyDescent="0.25">
      <c r="B136" s="421" t="s">
        <v>546</v>
      </c>
      <c r="C136" s="1595" t="s">
        <v>976</v>
      </c>
      <c r="D136" s="1428"/>
      <c r="E136" s="1428"/>
      <c r="F136" s="1436"/>
      <c r="G136" s="1528" t="s">
        <v>1001</v>
      </c>
      <c r="H136" s="1428"/>
      <c r="I136" s="1436"/>
      <c r="J136" s="1528" t="s">
        <v>1001</v>
      </c>
      <c r="K136" s="1428"/>
      <c r="L136" s="1436"/>
      <c r="M136" s="1563"/>
      <c r="N136" s="1429"/>
      <c r="O136" s="1454"/>
      <c r="P136" s="1454"/>
    </row>
    <row r="137" spans="1:16" ht="42.75" customHeight="1" thickBot="1" x14ac:dyDescent="0.3">
      <c r="B137" s="452" t="s">
        <v>548</v>
      </c>
      <c r="C137" s="1726" t="s">
        <v>1010</v>
      </c>
      <c r="D137" s="1424"/>
      <c r="E137" s="1424"/>
      <c r="F137" s="492" t="s">
        <v>1011</v>
      </c>
      <c r="G137" s="1576" t="s">
        <v>93</v>
      </c>
      <c r="H137" s="1424"/>
      <c r="I137" s="1425"/>
      <c r="J137" s="1576" t="s">
        <v>70</v>
      </c>
      <c r="K137" s="1424"/>
      <c r="L137" s="1425"/>
      <c r="M137" s="1577"/>
      <c r="N137" s="1578"/>
      <c r="O137" s="1454"/>
      <c r="P137" s="1454"/>
    </row>
    <row r="138" spans="1:16" ht="43.5" customHeight="1" x14ac:dyDescent="0.25">
      <c r="B138" s="1570" t="s">
        <v>1012</v>
      </c>
      <c r="C138" s="1439"/>
      <c r="D138" s="1439"/>
      <c r="E138" s="1439"/>
      <c r="F138" s="1439"/>
      <c r="G138" s="1439"/>
      <c r="H138" s="1439"/>
      <c r="I138" s="1439"/>
      <c r="J138" s="1439"/>
      <c r="K138" s="1439"/>
      <c r="L138" s="1439"/>
      <c r="M138" s="1439"/>
      <c r="N138" s="1439"/>
      <c r="O138" s="493"/>
      <c r="P138" s="493"/>
    </row>
    <row r="139" spans="1:16" ht="49.5" customHeight="1" x14ac:dyDescent="0.25">
      <c r="A139" s="466"/>
      <c r="B139" s="494" t="s">
        <v>584</v>
      </c>
      <c r="C139" s="1488" t="s">
        <v>1013</v>
      </c>
      <c r="D139" s="1428"/>
      <c r="E139" s="1436"/>
      <c r="F139" s="495" t="s">
        <v>1014</v>
      </c>
      <c r="G139" s="1568" t="s">
        <v>1015</v>
      </c>
      <c r="H139" s="1428"/>
      <c r="I139" s="1428"/>
      <c r="J139" s="1428"/>
      <c r="K139" s="1436"/>
      <c r="L139" s="1571" t="s">
        <v>1016</v>
      </c>
      <c r="M139" s="1428"/>
      <c r="N139" s="1428"/>
      <c r="O139" s="1572"/>
      <c r="P139" s="1572"/>
    </row>
    <row r="140" spans="1:16" ht="19.5" customHeight="1" x14ac:dyDescent="0.25">
      <c r="A140" s="466"/>
      <c r="B140" s="496" t="s">
        <v>395</v>
      </c>
      <c r="C140" s="1461" t="s">
        <v>1017</v>
      </c>
      <c r="D140" s="1428"/>
      <c r="E140" s="1436"/>
      <c r="F140" s="12" t="s">
        <v>823</v>
      </c>
      <c r="G140" s="1566" t="s">
        <v>1018</v>
      </c>
      <c r="H140" s="1428"/>
      <c r="I140" s="1428"/>
      <c r="J140" s="1428"/>
      <c r="K140" s="1436"/>
      <c r="L140" s="1567" t="s">
        <v>823</v>
      </c>
      <c r="M140" s="1428"/>
      <c r="N140" s="1429"/>
      <c r="O140" s="1475"/>
      <c r="P140" s="1475"/>
    </row>
    <row r="141" spans="1:16" ht="19.5" customHeight="1" x14ac:dyDescent="0.25">
      <c r="A141" s="466"/>
      <c r="B141" s="496" t="s">
        <v>402</v>
      </c>
      <c r="C141" s="1461" t="s">
        <v>1019</v>
      </c>
      <c r="D141" s="1428"/>
      <c r="E141" s="1436"/>
      <c r="F141" s="12" t="s">
        <v>823</v>
      </c>
      <c r="G141" s="1566" t="s">
        <v>1018</v>
      </c>
      <c r="H141" s="1428"/>
      <c r="I141" s="1428"/>
      <c r="J141" s="1428"/>
      <c r="K141" s="1436"/>
      <c r="L141" s="1567" t="s">
        <v>823</v>
      </c>
      <c r="M141" s="1428"/>
      <c r="N141" s="1429"/>
      <c r="O141" s="1475"/>
      <c r="P141" s="1475"/>
    </row>
    <row r="142" spans="1:16" ht="19.5" customHeight="1" x14ac:dyDescent="0.25">
      <c r="A142" s="466"/>
      <c r="B142" s="496" t="s">
        <v>404</v>
      </c>
      <c r="C142" s="1461" t="s">
        <v>1020</v>
      </c>
      <c r="D142" s="1428"/>
      <c r="E142" s="1436"/>
      <c r="F142" s="12" t="s">
        <v>823</v>
      </c>
      <c r="G142" s="1566" t="s">
        <v>1021</v>
      </c>
      <c r="H142" s="1428"/>
      <c r="I142" s="1428"/>
      <c r="J142" s="1428"/>
      <c r="K142" s="1436"/>
      <c r="L142" s="1567" t="s">
        <v>823</v>
      </c>
      <c r="M142" s="1428"/>
      <c r="N142" s="1429"/>
      <c r="O142" s="1475"/>
      <c r="P142" s="1475"/>
    </row>
    <row r="143" spans="1:16" ht="19.5" customHeight="1" x14ac:dyDescent="0.25">
      <c r="A143" s="466"/>
      <c r="B143" s="496" t="s">
        <v>406</v>
      </c>
      <c r="C143" s="1461" t="s">
        <v>1022</v>
      </c>
      <c r="D143" s="1428"/>
      <c r="E143" s="1436"/>
      <c r="F143" s="12" t="s">
        <v>823</v>
      </c>
      <c r="G143" s="1566" t="s">
        <v>1021</v>
      </c>
      <c r="H143" s="1428"/>
      <c r="I143" s="1428"/>
      <c r="J143" s="1428"/>
      <c r="K143" s="1436"/>
      <c r="L143" s="1567" t="s">
        <v>823</v>
      </c>
      <c r="M143" s="1428"/>
      <c r="N143" s="1429"/>
      <c r="O143" s="1475"/>
      <c r="P143" s="1475"/>
    </row>
    <row r="144" spans="1:16" ht="19.5" customHeight="1" x14ac:dyDescent="0.25">
      <c r="A144" s="466"/>
      <c r="B144" s="497" t="s">
        <v>409</v>
      </c>
      <c r="C144" s="1461" t="s">
        <v>1023</v>
      </c>
      <c r="D144" s="1428"/>
      <c r="E144" s="1436"/>
      <c r="F144" s="12" t="s">
        <v>823</v>
      </c>
      <c r="G144" s="1566" t="s">
        <v>1021</v>
      </c>
      <c r="H144" s="1428"/>
      <c r="I144" s="1428"/>
      <c r="J144" s="1428"/>
      <c r="K144" s="1436"/>
      <c r="L144" s="1567" t="s">
        <v>823</v>
      </c>
      <c r="M144" s="1428"/>
      <c r="N144" s="1429"/>
      <c r="O144" s="1475"/>
      <c r="P144" s="1475"/>
    </row>
    <row r="145" spans="1:16" ht="27.75" customHeight="1" x14ac:dyDescent="0.25">
      <c r="A145" s="466"/>
      <c r="B145" s="498" t="s">
        <v>411</v>
      </c>
      <c r="C145" s="1461" t="s">
        <v>1024</v>
      </c>
      <c r="D145" s="1428"/>
      <c r="E145" s="1436"/>
      <c r="F145" s="12" t="s">
        <v>823</v>
      </c>
      <c r="G145" s="1566" t="s">
        <v>1021</v>
      </c>
      <c r="H145" s="1428"/>
      <c r="I145" s="1428"/>
      <c r="J145" s="1428"/>
      <c r="K145" s="1436"/>
      <c r="L145" s="1567" t="s">
        <v>823</v>
      </c>
      <c r="M145" s="1428"/>
      <c r="N145" s="1429"/>
      <c r="O145" s="1475"/>
      <c r="P145" s="1475"/>
    </row>
    <row r="146" spans="1:16" ht="19.5" customHeight="1" x14ac:dyDescent="0.25">
      <c r="A146" s="466"/>
      <c r="B146" s="498" t="s">
        <v>414</v>
      </c>
      <c r="C146" s="1461" t="s">
        <v>1025</v>
      </c>
      <c r="D146" s="1428"/>
      <c r="E146" s="1436"/>
      <c r="F146" s="12" t="s">
        <v>823</v>
      </c>
      <c r="G146" s="1566" t="s">
        <v>1021</v>
      </c>
      <c r="H146" s="1428"/>
      <c r="I146" s="1428"/>
      <c r="J146" s="1428"/>
      <c r="K146" s="1436"/>
      <c r="L146" s="1567" t="s">
        <v>823</v>
      </c>
      <c r="M146" s="1428"/>
      <c r="N146" s="1429"/>
      <c r="O146" s="1475"/>
      <c r="P146" s="1475"/>
    </row>
    <row r="147" spans="1:16" ht="19.5" customHeight="1" x14ac:dyDescent="0.25">
      <c r="A147" s="466"/>
      <c r="B147" s="498" t="s">
        <v>417</v>
      </c>
      <c r="C147" s="1461" t="s">
        <v>1026</v>
      </c>
      <c r="D147" s="1428"/>
      <c r="E147" s="1436"/>
      <c r="F147" s="12" t="s">
        <v>823</v>
      </c>
      <c r="G147" s="1566" t="s">
        <v>1021</v>
      </c>
      <c r="H147" s="1428"/>
      <c r="I147" s="1428"/>
      <c r="J147" s="1428"/>
      <c r="K147" s="1436"/>
      <c r="L147" s="1567" t="s">
        <v>823</v>
      </c>
      <c r="M147" s="1428"/>
      <c r="N147" s="1429"/>
      <c r="O147" s="1475"/>
      <c r="P147" s="1475"/>
    </row>
    <row r="148" spans="1:16" ht="19.5" customHeight="1" x14ac:dyDescent="0.25">
      <c r="A148" s="466"/>
      <c r="B148" s="498" t="s">
        <v>419</v>
      </c>
      <c r="C148" s="1461" t="s">
        <v>1027</v>
      </c>
      <c r="D148" s="1428"/>
      <c r="E148" s="1436"/>
      <c r="F148" s="12" t="s">
        <v>862</v>
      </c>
      <c r="G148" s="1566" t="s">
        <v>1028</v>
      </c>
      <c r="H148" s="1428"/>
      <c r="I148" s="1428"/>
      <c r="J148" s="1428"/>
      <c r="K148" s="1436"/>
      <c r="L148" s="1567" t="s">
        <v>853</v>
      </c>
      <c r="M148" s="1428"/>
      <c r="N148" s="1429"/>
      <c r="O148" s="1475"/>
      <c r="P148" s="1475"/>
    </row>
    <row r="149" spans="1:16" ht="19.5" customHeight="1" x14ac:dyDescent="0.25">
      <c r="A149" s="466"/>
      <c r="B149" s="498" t="s">
        <v>540</v>
      </c>
      <c r="C149" s="1461" t="s">
        <v>1029</v>
      </c>
      <c r="D149" s="1428"/>
      <c r="E149" s="1436"/>
      <c r="F149" s="12" t="s">
        <v>836</v>
      </c>
      <c r="G149" s="1566" t="s">
        <v>1028</v>
      </c>
      <c r="H149" s="1428"/>
      <c r="I149" s="1428"/>
      <c r="J149" s="1428"/>
      <c r="K149" s="1436"/>
      <c r="L149" s="1567" t="s">
        <v>853</v>
      </c>
      <c r="M149" s="1428"/>
      <c r="N149" s="1429"/>
      <c r="O149" s="1475"/>
      <c r="P149" s="1475"/>
    </row>
    <row r="150" spans="1:16" ht="19.5" customHeight="1" x14ac:dyDescent="0.25">
      <c r="A150" s="466"/>
      <c r="B150" s="497" t="s">
        <v>542</v>
      </c>
      <c r="C150" s="1461" t="s">
        <v>1030</v>
      </c>
      <c r="D150" s="1428"/>
      <c r="E150" s="1436"/>
      <c r="F150" s="12" t="s">
        <v>862</v>
      </c>
      <c r="G150" s="1566" t="s">
        <v>1028</v>
      </c>
      <c r="H150" s="1428"/>
      <c r="I150" s="1428"/>
      <c r="J150" s="1428"/>
      <c r="K150" s="1436"/>
      <c r="L150" s="1567" t="s">
        <v>853</v>
      </c>
      <c r="M150" s="1428"/>
      <c r="N150" s="1429"/>
      <c r="O150" s="1471"/>
      <c r="P150" s="1471"/>
    </row>
    <row r="151" spans="1:16" ht="48" customHeight="1" x14ac:dyDescent="0.25">
      <c r="A151" s="466"/>
      <c r="B151" s="494" t="s">
        <v>589</v>
      </c>
      <c r="C151" s="1488" t="s">
        <v>1031</v>
      </c>
      <c r="D151" s="1428"/>
      <c r="E151" s="1436"/>
      <c r="F151" s="495" t="s">
        <v>1014</v>
      </c>
      <c r="G151" s="1564" t="s">
        <v>1032</v>
      </c>
      <c r="H151" s="1448"/>
      <c r="I151" s="1448"/>
      <c r="J151" s="1448"/>
      <c r="K151" s="1448"/>
      <c r="L151" s="1448"/>
      <c r="M151" s="1448"/>
      <c r="N151" s="1466"/>
      <c r="O151" s="1565"/>
      <c r="P151" s="1725"/>
    </row>
    <row r="152" spans="1:16" ht="18.75" customHeight="1" x14ac:dyDescent="0.25">
      <c r="A152" s="466"/>
      <c r="B152" s="496" t="s">
        <v>395</v>
      </c>
      <c r="C152" s="1461" t="s">
        <v>1017</v>
      </c>
      <c r="D152" s="1428"/>
      <c r="E152" s="1436"/>
      <c r="F152" s="12" t="s">
        <v>823</v>
      </c>
      <c r="G152" s="1557" t="s">
        <v>1033</v>
      </c>
      <c r="H152" s="1448"/>
      <c r="I152" s="1448"/>
      <c r="J152" s="1448"/>
      <c r="K152" s="1448"/>
      <c r="L152" s="1448"/>
      <c r="M152" s="1448"/>
      <c r="N152" s="1466"/>
      <c r="O152" s="1475"/>
      <c r="P152" s="1454"/>
    </row>
    <row r="153" spans="1:16" ht="18.75" customHeight="1" x14ac:dyDescent="0.25">
      <c r="A153" s="466"/>
      <c r="B153" s="496" t="s">
        <v>402</v>
      </c>
      <c r="C153" s="1461" t="s">
        <v>1034</v>
      </c>
      <c r="D153" s="1428"/>
      <c r="E153" s="1436"/>
      <c r="F153" s="12" t="s">
        <v>823</v>
      </c>
      <c r="G153" s="1557" t="s">
        <v>1033</v>
      </c>
      <c r="H153" s="1448"/>
      <c r="I153" s="1448"/>
      <c r="J153" s="1448"/>
      <c r="K153" s="1448"/>
      <c r="L153" s="1448"/>
      <c r="M153" s="1448"/>
      <c r="N153" s="1466"/>
      <c r="O153" s="1475"/>
      <c r="P153" s="1454"/>
    </row>
    <row r="154" spans="1:16" ht="18.75" customHeight="1" x14ac:dyDescent="0.25">
      <c r="A154" s="466"/>
      <c r="B154" s="496" t="s">
        <v>404</v>
      </c>
      <c r="C154" s="1461" t="s">
        <v>1020</v>
      </c>
      <c r="D154" s="1428"/>
      <c r="E154" s="1436"/>
      <c r="F154" s="12" t="s">
        <v>823</v>
      </c>
      <c r="G154" s="1557" t="s">
        <v>1033</v>
      </c>
      <c r="H154" s="1448"/>
      <c r="I154" s="1448"/>
      <c r="J154" s="1448"/>
      <c r="K154" s="1448"/>
      <c r="L154" s="1448"/>
      <c r="M154" s="1448"/>
      <c r="N154" s="1466"/>
      <c r="O154" s="1475"/>
      <c r="P154" s="1454"/>
    </row>
    <row r="155" spans="1:16" ht="18.75" customHeight="1" x14ac:dyDescent="0.25">
      <c r="A155" s="466"/>
      <c r="B155" s="496" t="s">
        <v>406</v>
      </c>
      <c r="C155" s="1461" t="s">
        <v>1022</v>
      </c>
      <c r="D155" s="1428"/>
      <c r="E155" s="1436"/>
      <c r="F155" s="12" t="s">
        <v>823</v>
      </c>
      <c r="G155" s="1557" t="s">
        <v>1033</v>
      </c>
      <c r="H155" s="1448"/>
      <c r="I155" s="1448"/>
      <c r="J155" s="1448"/>
      <c r="K155" s="1448"/>
      <c r="L155" s="1448"/>
      <c r="M155" s="1448"/>
      <c r="N155" s="1466"/>
      <c r="O155" s="1475"/>
      <c r="P155" s="1454"/>
    </row>
    <row r="156" spans="1:16" ht="18.75" customHeight="1" x14ac:dyDescent="0.25">
      <c r="A156" s="466"/>
      <c r="B156" s="497" t="s">
        <v>409</v>
      </c>
      <c r="C156" s="1461" t="s">
        <v>1023</v>
      </c>
      <c r="D156" s="1428"/>
      <c r="E156" s="1436"/>
      <c r="F156" s="12" t="s">
        <v>823</v>
      </c>
      <c r="G156" s="1557" t="s">
        <v>1033</v>
      </c>
      <c r="H156" s="1448"/>
      <c r="I156" s="1448"/>
      <c r="J156" s="1448"/>
      <c r="K156" s="1448"/>
      <c r="L156" s="1448"/>
      <c r="M156" s="1448"/>
      <c r="N156" s="1466"/>
      <c r="O156" s="1475"/>
      <c r="P156" s="1454"/>
    </row>
    <row r="157" spans="1:16" ht="30" customHeight="1" x14ac:dyDescent="0.25">
      <c r="A157" s="466"/>
      <c r="B157" s="498" t="s">
        <v>411</v>
      </c>
      <c r="C157" s="1461" t="s">
        <v>1024</v>
      </c>
      <c r="D157" s="1428"/>
      <c r="E157" s="1436"/>
      <c r="F157" s="12" t="s">
        <v>836</v>
      </c>
      <c r="G157" s="1557" t="s">
        <v>1033</v>
      </c>
      <c r="H157" s="1448"/>
      <c r="I157" s="1448"/>
      <c r="J157" s="1448"/>
      <c r="K157" s="1448"/>
      <c r="L157" s="1448"/>
      <c r="M157" s="1448"/>
      <c r="N157" s="1466"/>
      <c r="O157" s="1475"/>
      <c r="P157" s="1454"/>
    </row>
    <row r="158" spans="1:16" ht="18.75" customHeight="1" x14ac:dyDescent="0.25">
      <c r="A158" s="466"/>
      <c r="B158" s="498" t="s">
        <v>414</v>
      </c>
      <c r="C158" s="1461" t="s">
        <v>1025</v>
      </c>
      <c r="D158" s="1428"/>
      <c r="E158" s="1436"/>
      <c r="F158" s="12" t="s">
        <v>823</v>
      </c>
      <c r="G158" s="1557" t="s">
        <v>1033</v>
      </c>
      <c r="H158" s="1448"/>
      <c r="I158" s="1448"/>
      <c r="J158" s="1448"/>
      <c r="K158" s="1448"/>
      <c r="L158" s="1448"/>
      <c r="M158" s="1448"/>
      <c r="N158" s="1466"/>
      <c r="O158" s="1475"/>
      <c r="P158" s="1454"/>
    </row>
    <row r="159" spans="1:16" ht="18.75" customHeight="1" x14ac:dyDescent="0.25">
      <c r="A159" s="466"/>
      <c r="B159" s="498" t="s">
        <v>417</v>
      </c>
      <c r="C159" s="1461" t="s">
        <v>1035</v>
      </c>
      <c r="D159" s="1428"/>
      <c r="E159" s="1436"/>
      <c r="F159" s="12" t="s">
        <v>823</v>
      </c>
      <c r="G159" s="1557" t="s">
        <v>1033</v>
      </c>
      <c r="H159" s="1448"/>
      <c r="I159" s="1448"/>
      <c r="J159" s="1448"/>
      <c r="K159" s="1448"/>
      <c r="L159" s="1448"/>
      <c r="M159" s="1448"/>
      <c r="N159" s="1466"/>
      <c r="O159" s="1475"/>
      <c r="P159" s="1454"/>
    </row>
    <row r="160" spans="1:16" ht="18.75" customHeight="1" x14ac:dyDescent="0.25">
      <c r="A160" s="466"/>
      <c r="B160" s="498" t="s">
        <v>419</v>
      </c>
      <c r="C160" s="1461" t="s">
        <v>1027</v>
      </c>
      <c r="D160" s="1428"/>
      <c r="E160" s="1436"/>
      <c r="F160" s="12" t="s">
        <v>862</v>
      </c>
      <c r="G160" s="1557" t="s">
        <v>1036</v>
      </c>
      <c r="H160" s="1448"/>
      <c r="I160" s="1448"/>
      <c r="J160" s="1448"/>
      <c r="K160" s="1448"/>
      <c r="L160" s="1448"/>
      <c r="M160" s="1448"/>
      <c r="N160" s="1466"/>
      <c r="O160" s="1475"/>
      <c r="P160" s="1454"/>
    </row>
    <row r="161" spans="1:16" ht="18.75" customHeight="1" x14ac:dyDescent="0.25">
      <c r="A161" s="466"/>
      <c r="B161" s="498" t="s">
        <v>540</v>
      </c>
      <c r="C161" s="1461" t="s">
        <v>1029</v>
      </c>
      <c r="D161" s="1428"/>
      <c r="E161" s="1436"/>
      <c r="F161" s="12" t="s">
        <v>836</v>
      </c>
      <c r="G161" s="1557" t="s">
        <v>1033</v>
      </c>
      <c r="H161" s="1448"/>
      <c r="I161" s="1448"/>
      <c r="J161" s="1448"/>
      <c r="K161" s="1448"/>
      <c r="L161" s="1448"/>
      <c r="M161" s="1448"/>
      <c r="N161" s="1466"/>
      <c r="O161" s="1475"/>
      <c r="P161" s="1454"/>
    </row>
    <row r="162" spans="1:16" ht="18.75" customHeight="1" x14ac:dyDescent="0.25">
      <c r="A162" s="466"/>
      <c r="B162" s="497" t="s">
        <v>542</v>
      </c>
      <c r="C162" s="1461" t="s">
        <v>1030</v>
      </c>
      <c r="D162" s="1428"/>
      <c r="E162" s="1436"/>
      <c r="F162" s="12" t="s">
        <v>862</v>
      </c>
      <c r="G162" s="1557" t="s">
        <v>1036</v>
      </c>
      <c r="H162" s="1448"/>
      <c r="I162" s="1448"/>
      <c r="J162" s="1448"/>
      <c r="K162" s="1448"/>
      <c r="L162" s="1448"/>
      <c r="M162" s="1448"/>
      <c r="N162" s="1466"/>
      <c r="O162" s="1471"/>
      <c r="P162" s="1481"/>
    </row>
    <row r="163" spans="1:16" ht="47.25" customHeight="1" x14ac:dyDescent="0.25">
      <c r="A163" s="466"/>
      <c r="B163" s="494" t="s">
        <v>592</v>
      </c>
      <c r="C163" s="1488" t="s">
        <v>1037</v>
      </c>
      <c r="D163" s="1428"/>
      <c r="E163" s="1436"/>
      <c r="F163" s="495" t="s">
        <v>1014</v>
      </c>
      <c r="G163" s="1568" t="s">
        <v>1038</v>
      </c>
      <c r="H163" s="1428"/>
      <c r="I163" s="1428"/>
      <c r="J163" s="1428"/>
      <c r="K163" s="1436"/>
      <c r="L163" s="1569" t="s">
        <v>1016</v>
      </c>
      <c r="M163" s="1428"/>
      <c r="N163" s="1429"/>
      <c r="O163" s="1572"/>
      <c r="P163" s="1565"/>
    </row>
    <row r="164" spans="1:16" ht="20.25" customHeight="1" x14ac:dyDescent="0.25">
      <c r="A164" s="466"/>
      <c r="B164" s="499" t="s">
        <v>395</v>
      </c>
      <c r="C164" s="1461" t="s">
        <v>1017</v>
      </c>
      <c r="D164" s="1428"/>
      <c r="E164" s="1436"/>
      <c r="F164" s="12" t="s">
        <v>836</v>
      </c>
      <c r="G164" s="1566" t="s">
        <v>853</v>
      </c>
      <c r="H164" s="1428"/>
      <c r="I164" s="1428"/>
      <c r="J164" s="1428"/>
      <c r="K164" s="1436"/>
      <c r="L164" s="1567" t="s">
        <v>853</v>
      </c>
      <c r="M164" s="1428"/>
      <c r="N164" s="1429"/>
      <c r="O164" s="1475"/>
      <c r="P164" s="1475"/>
    </row>
    <row r="165" spans="1:16" ht="20.25" customHeight="1" x14ac:dyDescent="0.25">
      <c r="A165" s="466"/>
      <c r="B165" s="499" t="s">
        <v>402</v>
      </c>
      <c r="C165" s="1461" t="s">
        <v>1034</v>
      </c>
      <c r="D165" s="1428"/>
      <c r="E165" s="1436"/>
      <c r="F165" s="12" t="s">
        <v>836</v>
      </c>
      <c r="G165" s="1566" t="s">
        <v>853</v>
      </c>
      <c r="H165" s="1428"/>
      <c r="I165" s="1428"/>
      <c r="J165" s="1428"/>
      <c r="K165" s="1436"/>
      <c r="L165" s="1567" t="s">
        <v>853</v>
      </c>
      <c r="M165" s="1428"/>
      <c r="N165" s="1429"/>
      <c r="O165" s="1475"/>
      <c r="P165" s="1475"/>
    </row>
    <row r="166" spans="1:16" ht="20.25" customHeight="1" x14ac:dyDescent="0.25">
      <c r="A166" s="466"/>
      <c r="B166" s="499" t="s">
        <v>404</v>
      </c>
      <c r="C166" s="1461" t="s">
        <v>1020</v>
      </c>
      <c r="D166" s="1428"/>
      <c r="E166" s="1436"/>
      <c r="F166" s="12" t="s">
        <v>836</v>
      </c>
      <c r="G166" s="1566" t="s">
        <v>853</v>
      </c>
      <c r="H166" s="1428"/>
      <c r="I166" s="1428"/>
      <c r="J166" s="1428"/>
      <c r="K166" s="1436"/>
      <c r="L166" s="1567" t="s">
        <v>853</v>
      </c>
      <c r="M166" s="1428"/>
      <c r="N166" s="1429"/>
      <c r="O166" s="1475"/>
      <c r="P166" s="1475"/>
    </row>
    <row r="167" spans="1:16" ht="20.25" customHeight="1" x14ac:dyDescent="0.25">
      <c r="A167" s="466"/>
      <c r="B167" s="499" t="s">
        <v>406</v>
      </c>
      <c r="C167" s="1461" t="s">
        <v>1022</v>
      </c>
      <c r="D167" s="1428"/>
      <c r="E167" s="1436"/>
      <c r="F167" s="12" t="s">
        <v>836</v>
      </c>
      <c r="G167" s="1566" t="s">
        <v>853</v>
      </c>
      <c r="H167" s="1428"/>
      <c r="I167" s="1428"/>
      <c r="J167" s="1428"/>
      <c r="K167" s="1436"/>
      <c r="L167" s="1567" t="s">
        <v>853</v>
      </c>
      <c r="M167" s="1428"/>
      <c r="N167" s="1429"/>
      <c r="O167" s="1475"/>
      <c r="P167" s="1475"/>
    </row>
    <row r="168" spans="1:16" ht="20.25" customHeight="1" x14ac:dyDescent="0.25">
      <c r="A168" s="466"/>
      <c r="B168" s="499" t="s">
        <v>409</v>
      </c>
      <c r="C168" s="1461" t="s">
        <v>1023</v>
      </c>
      <c r="D168" s="1428"/>
      <c r="E168" s="1436"/>
      <c r="F168" s="12" t="s">
        <v>836</v>
      </c>
      <c r="G168" s="1566" t="s">
        <v>853</v>
      </c>
      <c r="H168" s="1428"/>
      <c r="I168" s="1428"/>
      <c r="J168" s="1428"/>
      <c r="K168" s="1436"/>
      <c r="L168" s="1567" t="s">
        <v>853</v>
      </c>
      <c r="M168" s="1428"/>
      <c r="N168" s="1429"/>
      <c r="O168" s="1475"/>
      <c r="P168" s="1475"/>
    </row>
    <row r="169" spans="1:16" ht="20.25" customHeight="1" x14ac:dyDescent="0.25">
      <c r="A169" s="466"/>
      <c r="B169" s="418" t="s">
        <v>411</v>
      </c>
      <c r="C169" s="1461" t="s">
        <v>1024</v>
      </c>
      <c r="D169" s="1428"/>
      <c r="E169" s="1436"/>
      <c r="F169" s="12" t="s">
        <v>836</v>
      </c>
      <c r="G169" s="1566" t="s">
        <v>853</v>
      </c>
      <c r="H169" s="1428"/>
      <c r="I169" s="1428"/>
      <c r="J169" s="1428"/>
      <c r="K169" s="1436"/>
      <c r="L169" s="1567" t="s">
        <v>853</v>
      </c>
      <c r="M169" s="1428"/>
      <c r="N169" s="1429"/>
      <c r="O169" s="1475"/>
      <c r="P169" s="1475"/>
    </row>
    <row r="170" spans="1:16" ht="20.25" customHeight="1" x14ac:dyDescent="0.25">
      <c r="A170" s="466"/>
      <c r="B170" s="418" t="s">
        <v>414</v>
      </c>
      <c r="C170" s="1461" t="s">
        <v>1025</v>
      </c>
      <c r="D170" s="1428"/>
      <c r="E170" s="1436"/>
      <c r="F170" s="12" t="s">
        <v>836</v>
      </c>
      <c r="G170" s="1566" t="s">
        <v>853</v>
      </c>
      <c r="H170" s="1428"/>
      <c r="I170" s="1428"/>
      <c r="J170" s="1428"/>
      <c r="K170" s="1436"/>
      <c r="L170" s="1567" t="s">
        <v>853</v>
      </c>
      <c r="M170" s="1428"/>
      <c r="N170" s="1429"/>
      <c r="O170" s="1475"/>
      <c r="P170" s="1475"/>
    </row>
    <row r="171" spans="1:16" ht="20.25" customHeight="1" x14ac:dyDescent="0.25">
      <c r="A171" s="466"/>
      <c r="B171" s="418" t="s">
        <v>417</v>
      </c>
      <c r="C171" s="1461" t="s">
        <v>1035</v>
      </c>
      <c r="D171" s="1428"/>
      <c r="E171" s="1436"/>
      <c r="F171" s="12" t="s">
        <v>836</v>
      </c>
      <c r="G171" s="1566" t="s">
        <v>853</v>
      </c>
      <c r="H171" s="1428"/>
      <c r="I171" s="1428"/>
      <c r="J171" s="1428"/>
      <c r="K171" s="1436"/>
      <c r="L171" s="1567" t="s">
        <v>853</v>
      </c>
      <c r="M171" s="1428"/>
      <c r="N171" s="1429"/>
      <c r="O171" s="1475"/>
      <c r="P171" s="1475"/>
    </row>
    <row r="172" spans="1:16" ht="20.25" customHeight="1" x14ac:dyDescent="0.25">
      <c r="A172" s="466"/>
      <c r="B172" s="418" t="s">
        <v>419</v>
      </c>
      <c r="C172" s="1461" t="s">
        <v>1027</v>
      </c>
      <c r="D172" s="1428"/>
      <c r="E172" s="1436"/>
      <c r="F172" s="12" t="s">
        <v>836</v>
      </c>
      <c r="G172" s="1566" t="s">
        <v>853</v>
      </c>
      <c r="H172" s="1428"/>
      <c r="I172" s="1428"/>
      <c r="J172" s="1428"/>
      <c r="K172" s="1436"/>
      <c r="L172" s="1567" t="s">
        <v>853</v>
      </c>
      <c r="M172" s="1428"/>
      <c r="N172" s="1429"/>
      <c r="O172" s="1475"/>
      <c r="P172" s="1475"/>
    </row>
    <row r="173" spans="1:16" ht="20.25" customHeight="1" x14ac:dyDescent="0.25">
      <c r="A173" s="466"/>
      <c r="B173" s="418" t="s">
        <v>540</v>
      </c>
      <c r="C173" s="1461" t="s">
        <v>1029</v>
      </c>
      <c r="D173" s="1428"/>
      <c r="E173" s="1436"/>
      <c r="F173" s="12" t="s">
        <v>836</v>
      </c>
      <c r="G173" s="1566" t="s">
        <v>853</v>
      </c>
      <c r="H173" s="1428"/>
      <c r="I173" s="1428"/>
      <c r="J173" s="1428"/>
      <c r="K173" s="1436"/>
      <c r="L173" s="1567" t="s">
        <v>853</v>
      </c>
      <c r="M173" s="1428"/>
      <c r="N173" s="1429"/>
      <c r="O173" s="1475"/>
      <c r="P173" s="1475"/>
    </row>
    <row r="174" spans="1:16" ht="20.25" customHeight="1" x14ac:dyDescent="0.25">
      <c r="A174" s="466"/>
      <c r="B174" s="419" t="s">
        <v>542</v>
      </c>
      <c r="C174" s="1461" t="s">
        <v>1030</v>
      </c>
      <c r="D174" s="1428"/>
      <c r="E174" s="1436"/>
      <c r="F174" s="12" t="s">
        <v>836</v>
      </c>
      <c r="G174" s="1566" t="s">
        <v>853</v>
      </c>
      <c r="H174" s="1428"/>
      <c r="I174" s="1428"/>
      <c r="J174" s="1428"/>
      <c r="K174" s="1436"/>
      <c r="L174" s="1567" t="s">
        <v>853</v>
      </c>
      <c r="M174" s="1428"/>
      <c r="N174" s="1429"/>
      <c r="O174" s="1471"/>
      <c r="P174" s="1471"/>
    </row>
    <row r="175" spans="1:16" ht="61.5" customHeight="1" x14ac:dyDescent="0.25">
      <c r="A175" s="466"/>
      <c r="B175" s="3" t="s">
        <v>595</v>
      </c>
      <c r="C175" s="1488" t="s">
        <v>1039</v>
      </c>
      <c r="D175" s="1428"/>
      <c r="E175" s="1436"/>
      <c r="F175" s="495" t="s">
        <v>1014</v>
      </c>
      <c r="G175" s="1564" t="s">
        <v>1040</v>
      </c>
      <c r="H175" s="1448"/>
      <c r="I175" s="1448"/>
      <c r="J175" s="1448"/>
      <c r="K175" s="1448"/>
      <c r="L175" s="1448"/>
      <c r="M175" s="1448"/>
      <c r="N175" s="1466"/>
      <c r="O175" s="1565"/>
      <c r="P175" s="1723"/>
    </row>
    <row r="176" spans="1:16" ht="21" customHeight="1" x14ac:dyDescent="0.25">
      <c r="A176" s="466"/>
      <c r="B176" s="499" t="s">
        <v>395</v>
      </c>
      <c r="C176" s="1461" t="s">
        <v>1017</v>
      </c>
      <c r="D176" s="1428"/>
      <c r="E176" s="1436"/>
      <c r="F176" s="12" t="s">
        <v>823</v>
      </c>
      <c r="G176" s="1557" t="s">
        <v>1041</v>
      </c>
      <c r="H176" s="1448"/>
      <c r="I176" s="1448"/>
      <c r="J176" s="1448"/>
      <c r="K176" s="1448"/>
      <c r="L176" s="1448"/>
      <c r="M176" s="1448"/>
      <c r="N176" s="1466"/>
      <c r="O176" s="1475"/>
      <c r="P176" s="1475"/>
    </row>
    <row r="177" spans="1:16" ht="21" customHeight="1" x14ac:dyDescent="0.25">
      <c r="A177" s="466"/>
      <c r="B177" s="499" t="s">
        <v>402</v>
      </c>
      <c r="C177" s="1461" t="s">
        <v>1034</v>
      </c>
      <c r="D177" s="1428"/>
      <c r="E177" s="1436"/>
      <c r="F177" s="12" t="s">
        <v>823</v>
      </c>
      <c r="G177" s="1557" t="s">
        <v>1041</v>
      </c>
      <c r="H177" s="1448"/>
      <c r="I177" s="1448"/>
      <c r="J177" s="1448"/>
      <c r="K177" s="1448"/>
      <c r="L177" s="1448"/>
      <c r="M177" s="1448"/>
      <c r="N177" s="1466"/>
      <c r="O177" s="1475"/>
      <c r="P177" s="1475"/>
    </row>
    <row r="178" spans="1:16" ht="21" customHeight="1" x14ac:dyDescent="0.25">
      <c r="A178" s="466"/>
      <c r="B178" s="499" t="s">
        <v>404</v>
      </c>
      <c r="C178" s="1461" t="s">
        <v>1020</v>
      </c>
      <c r="D178" s="1428"/>
      <c r="E178" s="1436"/>
      <c r="F178" s="12" t="s">
        <v>823</v>
      </c>
      <c r="G178" s="1563" t="s">
        <v>1042</v>
      </c>
      <c r="H178" s="1428"/>
      <c r="I178" s="1428"/>
      <c r="J178" s="1428"/>
      <c r="K178" s="1428"/>
      <c r="L178" s="1428"/>
      <c r="M178" s="1428"/>
      <c r="N178" s="1429"/>
      <c r="O178" s="1475"/>
      <c r="P178" s="1475"/>
    </row>
    <row r="179" spans="1:16" ht="21" customHeight="1" x14ac:dyDescent="0.25">
      <c r="A179" s="466"/>
      <c r="B179" s="499" t="s">
        <v>406</v>
      </c>
      <c r="C179" s="1461" t="s">
        <v>1022</v>
      </c>
      <c r="D179" s="1428"/>
      <c r="E179" s="1436"/>
      <c r="F179" s="12" t="s">
        <v>836</v>
      </c>
      <c r="G179" s="1563" t="s">
        <v>1028</v>
      </c>
      <c r="H179" s="1428"/>
      <c r="I179" s="1428"/>
      <c r="J179" s="1428"/>
      <c r="K179" s="1428"/>
      <c r="L179" s="1428"/>
      <c r="M179" s="1428"/>
      <c r="N179" s="1429"/>
      <c r="O179" s="1475"/>
      <c r="P179" s="1475"/>
    </row>
    <row r="180" spans="1:16" ht="21" customHeight="1" x14ac:dyDescent="0.25">
      <c r="A180" s="466"/>
      <c r="B180" s="419" t="s">
        <v>409</v>
      </c>
      <c r="C180" s="1461" t="s">
        <v>1023</v>
      </c>
      <c r="D180" s="1428"/>
      <c r="E180" s="1436"/>
      <c r="F180" s="12" t="s">
        <v>823</v>
      </c>
      <c r="G180" s="1563" t="s">
        <v>1043</v>
      </c>
      <c r="H180" s="1428"/>
      <c r="I180" s="1428"/>
      <c r="J180" s="1428"/>
      <c r="K180" s="1428"/>
      <c r="L180" s="1428"/>
      <c r="M180" s="1428"/>
      <c r="N180" s="1429"/>
      <c r="O180" s="1475"/>
      <c r="P180" s="1475"/>
    </row>
    <row r="181" spans="1:16" ht="21" customHeight="1" x14ac:dyDescent="0.25">
      <c r="A181" s="466"/>
      <c r="B181" s="418" t="s">
        <v>411</v>
      </c>
      <c r="C181" s="1461" t="s">
        <v>1024</v>
      </c>
      <c r="D181" s="1428"/>
      <c r="E181" s="1436"/>
      <c r="F181" s="12" t="s">
        <v>823</v>
      </c>
      <c r="G181" s="1563" t="s">
        <v>1043</v>
      </c>
      <c r="H181" s="1428"/>
      <c r="I181" s="1428"/>
      <c r="J181" s="1428"/>
      <c r="K181" s="1428"/>
      <c r="L181" s="1428"/>
      <c r="M181" s="1428"/>
      <c r="N181" s="1429"/>
      <c r="O181" s="1475"/>
      <c r="P181" s="1475"/>
    </row>
    <row r="182" spans="1:16" ht="21" customHeight="1" x14ac:dyDescent="0.25">
      <c r="A182" s="466"/>
      <c r="B182" s="418" t="s">
        <v>414</v>
      </c>
      <c r="C182" s="1461" t="s">
        <v>1025</v>
      </c>
      <c r="D182" s="1428"/>
      <c r="E182" s="1436"/>
      <c r="F182" s="12" t="s">
        <v>823</v>
      </c>
      <c r="G182" s="1563" t="s">
        <v>1044</v>
      </c>
      <c r="H182" s="1428"/>
      <c r="I182" s="1428"/>
      <c r="J182" s="1428"/>
      <c r="K182" s="1428"/>
      <c r="L182" s="1428"/>
      <c r="M182" s="1428"/>
      <c r="N182" s="1429"/>
      <c r="O182" s="1475"/>
      <c r="P182" s="1475"/>
    </row>
    <row r="183" spans="1:16" ht="21" customHeight="1" x14ac:dyDescent="0.25">
      <c r="A183" s="466"/>
      <c r="B183" s="418" t="s">
        <v>417</v>
      </c>
      <c r="C183" s="1461" t="s">
        <v>1026</v>
      </c>
      <c r="D183" s="1428"/>
      <c r="E183" s="1436"/>
      <c r="F183" s="12" t="s">
        <v>823</v>
      </c>
      <c r="G183" s="1563" t="s">
        <v>1045</v>
      </c>
      <c r="H183" s="1428"/>
      <c r="I183" s="1428"/>
      <c r="J183" s="1428"/>
      <c r="K183" s="1428"/>
      <c r="L183" s="1428"/>
      <c r="M183" s="1428"/>
      <c r="N183" s="1429"/>
      <c r="O183" s="1475"/>
      <c r="P183" s="1475"/>
    </row>
    <row r="184" spans="1:16" ht="21" customHeight="1" x14ac:dyDescent="0.25">
      <c r="A184" s="466"/>
      <c r="B184" s="418" t="s">
        <v>419</v>
      </c>
      <c r="C184" s="1461" t="s">
        <v>1027</v>
      </c>
      <c r="D184" s="1428"/>
      <c r="E184" s="1436"/>
      <c r="F184" s="12" t="s">
        <v>836</v>
      </c>
      <c r="G184" s="1563" t="s">
        <v>853</v>
      </c>
      <c r="H184" s="1428"/>
      <c r="I184" s="1428"/>
      <c r="J184" s="1428"/>
      <c r="K184" s="1428"/>
      <c r="L184" s="1428"/>
      <c r="M184" s="1428"/>
      <c r="N184" s="1429"/>
      <c r="O184" s="1475"/>
      <c r="P184" s="1475"/>
    </row>
    <row r="185" spans="1:16" ht="21" customHeight="1" x14ac:dyDescent="0.25">
      <c r="A185" s="466"/>
      <c r="B185" s="418" t="s">
        <v>540</v>
      </c>
      <c r="C185" s="1461" t="s">
        <v>1029</v>
      </c>
      <c r="D185" s="1428"/>
      <c r="E185" s="1436"/>
      <c r="F185" s="12" t="s">
        <v>823</v>
      </c>
      <c r="G185" s="1724" t="s">
        <v>1045</v>
      </c>
      <c r="H185" s="1701"/>
      <c r="I185" s="1701"/>
      <c r="J185" s="1701"/>
      <c r="K185" s="1701"/>
      <c r="L185" s="1701"/>
      <c r="M185" s="1701"/>
      <c r="N185" s="1454"/>
      <c r="O185" s="1475"/>
      <c r="P185" s="1475"/>
    </row>
    <row r="186" spans="1:16" ht="21" customHeight="1" thickBot="1" x14ac:dyDescent="0.3">
      <c r="A186" s="466"/>
      <c r="B186" s="452" t="s">
        <v>542</v>
      </c>
      <c r="C186" s="1459" t="s">
        <v>1030</v>
      </c>
      <c r="D186" s="1448"/>
      <c r="E186" s="1445"/>
      <c r="F186" s="12" t="s">
        <v>823</v>
      </c>
      <c r="G186" s="1721" t="s">
        <v>1046</v>
      </c>
      <c r="H186" s="1468"/>
      <c r="I186" s="1468"/>
      <c r="J186" s="1468"/>
      <c r="K186" s="1468"/>
      <c r="L186" s="1468"/>
      <c r="M186" s="1468"/>
      <c r="N186" s="1469"/>
      <c r="O186" s="1471"/>
      <c r="P186" s="1475"/>
    </row>
    <row r="187" spans="1:16" ht="34.5" customHeight="1" x14ac:dyDescent="0.25">
      <c r="B187" s="77" t="s">
        <v>598</v>
      </c>
      <c r="C187" s="1558" t="s">
        <v>1047</v>
      </c>
      <c r="D187" s="1439"/>
      <c r="E187" s="1439"/>
      <c r="F187" s="1439"/>
      <c r="G187" s="1559"/>
      <c r="H187" s="1560" t="s">
        <v>836</v>
      </c>
      <c r="I187" s="1439"/>
      <c r="J187" s="1559"/>
      <c r="K187" s="1561" t="s">
        <v>882</v>
      </c>
      <c r="L187" s="1722"/>
      <c r="M187" s="1495"/>
      <c r="N187" s="1452"/>
      <c r="O187" s="1470"/>
      <c r="P187" s="1470"/>
    </row>
    <row r="188" spans="1:16" ht="25.5" customHeight="1" x14ac:dyDescent="0.25">
      <c r="B188" s="419" t="s">
        <v>395</v>
      </c>
      <c r="C188" s="1461" t="s">
        <v>1048</v>
      </c>
      <c r="D188" s="1428"/>
      <c r="E188" s="1428"/>
      <c r="F188" s="1428"/>
      <c r="G188" s="1428"/>
      <c r="H188" s="1428"/>
      <c r="I188" s="1428"/>
      <c r="J188" s="1436"/>
      <c r="K188" s="1450"/>
      <c r="L188" s="1478"/>
      <c r="M188" s="1701"/>
      <c r="N188" s="1454"/>
      <c r="O188" s="1475"/>
      <c r="P188" s="1475"/>
    </row>
    <row r="189" spans="1:16" ht="20.25" customHeight="1" x14ac:dyDescent="0.25">
      <c r="B189" s="419"/>
      <c r="C189" s="3" t="s">
        <v>601</v>
      </c>
      <c r="D189" s="1549" t="s">
        <v>1049</v>
      </c>
      <c r="E189" s="1428"/>
      <c r="F189" s="1428"/>
      <c r="G189" s="1436"/>
      <c r="H189" s="1528" t="s">
        <v>853</v>
      </c>
      <c r="I189" s="1428"/>
      <c r="J189" s="1436"/>
      <c r="K189" s="1450"/>
      <c r="L189" s="1478"/>
      <c r="M189" s="1701"/>
      <c r="N189" s="1454"/>
      <c r="O189" s="1475"/>
      <c r="P189" s="1475"/>
    </row>
    <row r="190" spans="1:16" ht="20.25" customHeight="1" x14ac:dyDescent="0.25">
      <c r="B190" s="419"/>
      <c r="C190" s="494" t="s">
        <v>509</v>
      </c>
      <c r="D190" s="1461" t="s">
        <v>1050</v>
      </c>
      <c r="E190" s="1428"/>
      <c r="F190" s="1428"/>
      <c r="G190" s="1436"/>
      <c r="H190" s="1528" t="s">
        <v>853</v>
      </c>
      <c r="I190" s="1428"/>
      <c r="J190" s="1436"/>
      <c r="K190" s="1450"/>
      <c r="L190" s="1478"/>
      <c r="M190" s="1701"/>
      <c r="N190" s="1454"/>
      <c r="O190" s="1475"/>
      <c r="P190" s="1475"/>
    </row>
    <row r="191" spans="1:16" ht="20.25" customHeight="1" x14ac:dyDescent="0.25">
      <c r="B191" s="419"/>
      <c r="C191" s="494" t="s">
        <v>511</v>
      </c>
      <c r="D191" s="1461" t="s">
        <v>1051</v>
      </c>
      <c r="E191" s="1428"/>
      <c r="F191" s="1428"/>
      <c r="G191" s="1436"/>
      <c r="H191" s="1528" t="s">
        <v>853</v>
      </c>
      <c r="I191" s="1428"/>
      <c r="J191" s="1436"/>
      <c r="K191" s="1450"/>
      <c r="L191" s="1478"/>
      <c r="M191" s="1701"/>
      <c r="N191" s="1454"/>
      <c r="O191" s="1475"/>
      <c r="P191" s="1475"/>
    </row>
    <row r="192" spans="1:16" ht="20.25" customHeight="1" x14ac:dyDescent="0.25">
      <c r="B192" s="419"/>
      <c r="C192" s="494" t="s">
        <v>513</v>
      </c>
      <c r="D192" s="1461" t="s">
        <v>1052</v>
      </c>
      <c r="E192" s="1428"/>
      <c r="F192" s="1428"/>
      <c r="G192" s="1436"/>
      <c r="H192" s="1528" t="s">
        <v>853</v>
      </c>
      <c r="I192" s="1428"/>
      <c r="J192" s="1436"/>
      <c r="K192" s="1450"/>
      <c r="L192" s="1478"/>
      <c r="M192" s="1701"/>
      <c r="N192" s="1454"/>
      <c r="O192" s="1475"/>
      <c r="P192" s="1475"/>
    </row>
    <row r="193" spans="2:16" ht="23.25" customHeight="1" thickBot="1" x14ac:dyDescent="0.3">
      <c r="B193" s="419" t="s">
        <v>402</v>
      </c>
      <c r="C193" s="1459" t="s">
        <v>1053</v>
      </c>
      <c r="D193" s="1448"/>
      <c r="E193" s="1448"/>
      <c r="F193" s="1448"/>
      <c r="G193" s="1445"/>
      <c r="H193" s="1528" t="s">
        <v>853</v>
      </c>
      <c r="I193" s="1428"/>
      <c r="J193" s="1436"/>
      <c r="K193" s="1450"/>
      <c r="L193" s="1479"/>
      <c r="M193" s="1484"/>
      <c r="N193" s="1481"/>
      <c r="O193" s="1471"/>
      <c r="P193" s="1471"/>
    </row>
    <row r="194" spans="2:16" ht="27" customHeight="1" x14ac:dyDescent="0.25">
      <c r="B194" s="501" t="s">
        <v>604</v>
      </c>
      <c r="C194" s="1542" t="s">
        <v>1054</v>
      </c>
      <c r="D194" s="1428"/>
      <c r="E194" s="1428"/>
      <c r="F194" s="1428"/>
      <c r="G194" s="1428"/>
      <c r="H194" s="1428"/>
      <c r="I194" s="1428"/>
      <c r="J194" s="1428"/>
      <c r="K194" s="1428"/>
      <c r="L194" s="1428"/>
      <c r="M194" s="1428"/>
      <c r="N194" s="1429"/>
      <c r="O194" s="1470"/>
      <c r="P194" s="1497"/>
    </row>
    <row r="195" spans="2:16" ht="21.75" customHeight="1" x14ac:dyDescent="0.25">
      <c r="B195" s="419" t="s">
        <v>395</v>
      </c>
      <c r="C195" s="1461" t="s">
        <v>1055</v>
      </c>
      <c r="D195" s="1428"/>
      <c r="E195" s="1428"/>
      <c r="F195" s="1428"/>
      <c r="G195" s="1436"/>
      <c r="H195" s="1462" t="s">
        <v>836</v>
      </c>
      <c r="I195" s="1428"/>
      <c r="J195" s="1436"/>
      <c r="K195" s="1514" t="s">
        <v>882</v>
      </c>
      <c r="L195" s="1640"/>
      <c r="M195" s="1448"/>
      <c r="N195" s="1466"/>
      <c r="O195" s="1475"/>
      <c r="P195" s="1475"/>
    </row>
    <row r="196" spans="2:16" ht="21.75" customHeight="1" x14ac:dyDescent="0.25">
      <c r="B196" s="419" t="s">
        <v>402</v>
      </c>
      <c r="C196" s="1461" t="s">
        <v>1056</v>
      </c>
      <c r="D196" s="1428"/>
      <c r="E196" s="1428"/>
      <c r="F196" s="1428"/>
      <c r="G196" s="1436"/>
      <c r="H196" s="1462" t="s">
        <v>836</v>
      </c>
      <c r="I196" s="1428"/>
      <c r="J196" s="1436"/>
      <c r="K196" s="1490"/>
      <c r="L196" s="1478"/>
      <c r="M196" s="1701"/>
      <c r="N196" s="1454"/>
      <c r="O196" s="1475"/>
      <c r="P196" s="1475"/>
    </row>
    <row r="197" spans="2:16" ht="21" customHeight="1" x14ac:dyDescent="0.25">
      <c r="B197" s="419" t="s">
        <v>404</v>
      </c>
      <c r="C197" s="1461" t="s">
        <v>1057</v>
      </c>
      <c r="D197" s="1428"/>
      <c r="E197" s="1428"/>
      <c r="F197" s="1428"/>
      <c r="G197" s="1436"/>
      <c r="H197" s="1462" t="s">
        <v>853</v>
      </c>
      <c r="I197" s="1428"/>
      <c r="J197" s="1436"/>
      <c r="K197" s="1490"/>
      <c r="L197" s="1478"/>
      <c r="M197" s="1701"/>
      <c r="N197" s="1454"/>
      <c r="O197" s="1475"/>
      <c r="P197" s="1475"/>
    </row>
    <row r="198" spans="2:16" ht="37.5" customHeight="1" x14ac:dyDescent="0.25">
      <c r="B198" s="77"/>
      <c r="C198" s="1461" t="s">
        <v>1058</v>
      </c>
      <c r="D198" s="1428"/>
      <c r="E198" s="1436"/>
      <c r="F198" s="1528" t="s">
        <v>1028</v>
      </c>
      <c r="G198" s="1428"/>
      <c r="H198" s="1428"/>
      <c r="I198" s="1428"/>
      <c r="J198" s="1436"/>
      <c r="K198" s="1490"/>
      <c r="L198" s="1478"/>
      <c r="M198" s="1701"/>
      <c r="N198" s="1454"/>
      <c r="O198" s="1471"/>
      <c r="P198" s="1471"/>
    </row>
    <row r="199" spans="2:16" ht="33" customHeight="1" x14ac:dyDescent="0.25">
      <c r="B199" s="419" t="s">
        <v>406</v>
      </c>
      <c r="C199" s="1584" t="s">
        <v>1059</v>
      </c>
      <c r="D199" s="1428"/>
      <c r="E199" s="1428"/>
      <c r="F199" s="1428"/>
      <c r="G199" s="1428"/>
      <c r="H199" s="1462" t="s">
        <v>836</v>
      </c>
      <c r="I199" s="1428"/>
      <c r="J199" s="1436"/>
      <c r="K199" s="1490"/>
      <c r="L199" s="1478"/>
      <c r="M199" s="1701"/>
      <c r="N199" s="1454"/>
      <c r="O199" s="1551"/>
      <c r="P199" s="1470"/>
    </row>
    <row r="200" spans="2:16" ht="41.25" customHeight="1" x14ac:dyDescent="0.25">
      <c r="B200" s="503"/>
      <c r="C200" s="1461" t="s">
        <v>1060</v>
      </c>
      <c r="D200" s="1428"/>
      <c r="E200" s="1436"/>
      <c r="F200" s="1528" t="s">
        <v>1028</v>
      </c>
      <c r="G200" s="1428"/>
      <c r="H200" s="1428"/>
      <c r="I200" s="1428"/>
      <c r="J200" s="1436"/>
      <c r="K200" s="1490"/>
      <c r="L200" s="1478"/>
      <c r="M200" s="1701"/>
      <c r="N200" s="1454"/>
      <c r="O200" s="1481"/>
      <c r="P200" s="1471"/>
    </row>
    <row r="201" spans="2:16" ht="36.75" customHeight="1" x14ac:dyDescent="0.25">
      <c r="B201" s="430" t="s">
        <v>612</v>
      </c>
      <c r="C201" s="1553" t="s">
        <v>1061</v>
      </c>
      <c r="D201" s="1701"/>
      <c r="E201" s="1701"/>
      <c r="F201" s="1701"/>
      <c r="G201" s="1701"/>
      <c r="H201" s="1462" t="s">
        <v>853</v>
      </c>
      <c r="I201" s="1428"/>
      <c r="J201" s="1436"/>
      <c r="K201" s="1490"/>
      <c r="L201" s="1478"/>
      <c r="M201" s="1701"/>
      <c r="N201" s="1454"/>
      <c r="O201" s="1554"/>
      <c r="P201" s="1714"/>
    </row>
    <row r="202" spans="2:16" ht="27" customHeight="1" x14ac:dyDescent="0.25">
      <c r="B202" s="421" t="s">
        <v>395</v>
      </c>
      <c r="C202" s="1457" t="s">
        <v>1062</v>
      </c>
      <c r="D202" s="1428"/>
      <c r="E202" s="1428"/>
      <c r="F202" s="1428"/>
      <c r="G202" s="1428"/>
      <c r="H202" s="1555" t="s">
        <v>1028</v>
      </c>
      <c r="I202" s="1428"/>
      <c r="J202" s="1436"/>
      <c r="K202" s="1515"/>
      <c r="L202" s="1479"/>
      <c r="M202" s="1484"/>
      <c r="N202" s="1481"/>
      <c r="O202" s="1481"/>
      <c r="P202" s="1471"/>
    </row>
    <row r="203" spans="2:16" ht="24" customHeight="1" x14ac:dyDescent="0.25">
      <c r="B203" s="77" t="s">
        <v>615</v>
      </c>
      <c r="C203" s="1457" t="s">
        <v>1063</v>
      </c>
      <c r="D203" s="1428"/>
      <c r="E203" s="1428"/>
      <c r="F203" s="1428"/>
      <c r="G203" s="1428"/>
      <c r="H203" s="1428"/>
      <c r="I203" s="1428"/>
      <c r="J203" s="1428"/>
      <c r="K203" s="1428"/>
      <c r="L203" s="1428"/>
      <c r="M203" s="1428"/>
      <c r="N203" s="1428"/>
      <c r="O203" s="1470"/>
      <c r="P203" s="1506"/>
    </row>
    <row r="204" spans="2:16" ht="57.75" customHeight="1" x14ac:dyDescent="0.25">
      <c r="B204" s="504" t="s">
        <v>395</v>
      </c>
      <c r="C204" s="1595" t="s">
        <v>964</v>
      </c>
      <c r="D204" s="1428"/>
      <c r="E204" s="1428"/>
      <c r="F204" s="1428"/>
      <c r="G204" s="1428"/>
      <c r="H204" s="1428"/>
      <c r="I204" s="1428"/>
      <c r="J204" s="1436"/>
      <c r="K204" s="12" t="s">
        <v>823</v>
      </c>
      <c r="L204" s="1546" t="s">
        <v>882</v>
      </c>
      <c r="M204" s="1547" t="s">
        <v>1064</v>
      </c>
      <c r="N204" s="1448"/>
      <c r="O204" s="1475"/>
      <c r="P204" s="1475"/>
    </row>
    <row r="205" spans="2:16" ht="31.5" customHeight="1" x14ac:dyDescent="0.25">
      <c r="B205" s="504" t="s">
        <v>402</v>
      </c>
      <c r="C205" s="1595" t="s">
        <v>1065</v>
      </c>
      <c r="D205" s="1428"/>
      <c r="E205" s="1428"/>
      <c r="F205" s="1428"/>
      <c r="G205" s="1428"/>
      <c r="H205" s="1428"/>
      <c r="I205" s="1428"/>
      <c r="J205" s="1436"/>
      <c r="K205" s="12" t="s">
        <v>823</v>
      </c>
      <c r="L205" s="1490"/>
      <c r="M205" s="1478"/>
      <c r="N205" s="1701"/>
      <c r="O205" s="1475"/>
      <c r="P205" s="1475"/>
    </row>
    <row r="206" spans="2:16" ht="42.75" customHeight="1" x14ac:dyDescent="0.25">
      <c r="B206" s="504" t="s">
        <v>404</v>
      </c>
      <c r="C206" s="1595" t="s">
        <v>1066</v>
      </c>
      <c r="D206" s="1428"/>
      <c r="E206" s="1428"/>
      <c r="F206" s="1428"/>
      <c r="G206" s="1428"/>
      <c r="H206" s="1428"/>
      <c r="I206" s="1428"/>
      <c r="J206" s="1436"/>
      <c r="K206" s="12" t="s">
        <v>823</v>
      </c>
      <c r="L206" s="1490"/>
      <c r="M206" s="1478"/>
      <c r="N206" s="1701"/>
      <c r="O206" s="1475"/>
      <c r="P206" s="1475"/>
    </row>
    <row r="207" spans="2:16" ht="21.75" customHeight="1" x14ac:dyDescent="0.25">
      <c r="B207" s="504" t="s">
        <v>406</v>
      </c>
      <c r="C207" s="1595" t="s">
        <v>1067</v>
      </c>
      <c r="D207" s="1428"/>
      <c r="E207" s="1428"/>
      <c r="F207" s="1428"/>
      <c r="G207" s="1428"/>
      <c r="H207" s="1428"/>
      <c r="I207" s="1428"/>
      <c r="J207" s="1436"/>
      <c r="K207" s="12" t="s">
        <v>823</v>
      </c>
      <c r="L207" s="1490"/>
      <c r="M207" s="1478"/>
      <c r="N207" s="1701"/>
      <c r="O207" s="1475"/>
      <c r="P207" s="1475"/>
    </row>
    <row r="208" spans="2:16" ht="21.75" customHeight="1" x14ac:dyDescent="0.25">
      <c r="B208" s="504" t="s">
        <v>409</v>
      </c>
      <c r="C208" s="1595" t="s">
        <v>1068</v>
      </c>
      <c r="D208" s="1428"/>
      <c r="E208" s="1428"/>
      <c r="F208" s="1428"/>
      <c r="G208" s="1428"/>
      <c r="H208" s="1428"/>
      <c r="I208" s="1428"/>
      <c r="J208" s="1436"/>
      <c r="K208" s="12" t="s">
        <v>823</v>
      </c>
      <c r="L208" s="1490"/>
      <c r="M208" s="1478"/>
      <c r="N208" s="1701"/>
      <c r="O208" s="1475"/>
      <c r="P208" s="1475"/>
    </row>
    <row r="209" spans="2:16" ht="21.75" customHeight="1" x14ac:dyDescent="0.25">
      <c r="B209" s="504" t="s">
        <v>411</v>
      </c>
      <c r="C209" s="1595" t="s">
        <v>1069</v>
      </c>
      <c r="D209" s="1428"/>
      <c r="E209" s="1428"/>
      <c r="F209" s="1428"/>
      <c r="G209" s="1428"/>
      <c r="H209" s="1428"/>
      <c r="I209" s="1428"/>
      <c r="J209" s="1436"/>
      <c r="K209" s="12" t="s">
        <v>823</v>
      </c>
      <c r="L209" s="1490"/>
      <c r="M209" s="1478"/>
      <c r="N209" s="1701"/>
      <c r="O209" s="1475"/>
      <c r="P209" s="1475"/>
    </row>
    <row r="210" spans="2:16" ht="21.75" customHeight="1" x14ac:dyDescent="0.25">
      <c r="B210" s="504" t="s">
        <v>414</v>
      </c>
      <c r="C210" s="1595" t="s">
        <v>969</v>
      </c>
      <c r="D210" s="1428"/>
      <c r="E210" s="1428"/>
      <c r="F210" s="1428"/>
      <c r="G210" s="1428"/>
      <c r="H210" s="1428"/>
      <c r="I210" s="1428"/>
      <c r="J210" s="1436"/>
      <c r="K210" s="12" t="s">
        <v>823</v>
      </c>
      <c r="L210" s="1490"/>
      <c r="M210" s="1478"/>
      <c r="N210" s="1701"/>
      <c r="O210" s="1475"/>
      <c r="P210" s="1475"/>
    </row>
    <row r="211" spans="2:16" ht="21.75" customHeight="1" x14ac:dyDescent="0.25">
      <c r="B211" s="504" t="s">
        <v>417</v>
      </c>
      <c r="C211" s="1595" t="s">
        <v>1070</v>
      </c>
      <c r="D211" s="1428"/>
      <c r="E211" s="1428"/>
      <c r="F211" s="1428"/>
      <c r="G211" s="1428"/>
      <c r="H211" s="1428"/>
      <c r="I211" s="1428"/>
      <c r="J211" s="1436"/>
      <c r="K211" s="12" t="s">
        <v>823</v>
      </c>
      <c r="L211" s="1490"/>
      <c r="M211" s="1478"/>
      <c r="N211" s="1701"/>
      <c r="O211" s="1475"/>
      <c r="P211" s="1475"/>
    </row>
    <row r="212" spans="2:16" ht="21.75" customHeight="1" x14ac:dyDescent="0.25">
      <c r="B212" s="504" t="s">
        <v>419</v>
      </c>
      <c r="C212" s="1595" t="s">
        <v>1071</v>
      </c>
      <c r="D212" s="1428"/>
      <c r="E212" s="1428"/>
      <c r="F212" s="1428"/>
      <c r="G212" s="1428"/>
      <c r="H212" s="1428"/>
      <c r="I212" s="1428"/>
      <c r="J212" s="1436"/>
      <c r="K212" s="12" t="s">
        <v>823</v>
      </c>
      <c r="L212" s="1490"/>
      <c r="M212" s="1478"/>
      <c r="N212" s="1701"/>
      <c r="O212" s="1475"/>
      <c r="P212" s="1475"/>
    </row>
    <row r="213" spans="2:16" ht="21.75" customHeight="1" x14ac:dyDescent="0.25">
      <c r="B213" s="504" t="s">
        <v>540</v>
      </c>
      <c r="C213" s="1595" t="s">
        <v>974</v>
      </c>
      <c r="D213" s="1428"/>
      <c r="E213" s="1428"/>
      <c r="F213" s="1428"/>
      <c r="G213" s="1428"/>
      <c r="H213" s="1428"/>
      <c r="I213" s="1428"/>
      <c r="J213" s="1436"/>
      <c r="K213" s="12" t="s">
        <v>823</v>
      </c>
      <c r="L213" s="1490"/>
      <c r="M213" s="1478"/>
      <c r="N213" s="1701"/>
      <c r="O213" s="1475"/>
      <c r="P213" s="1475"/>
    </row>
    <row r="214" spans="2:16" ht="21.75" customHeight="1" x14ac:dyDescent="0.25">
      <c r="B214" s="504" t="s">
        <v>542</v>
      </c>
      <c r="C214" s="1595" t="s">
        <v>975</v>
      </c>
      <c r="D214" s="1428"/>
      <c r="E214" s="1428"/>
      <c r="F214" s="1428"/>
      <c r="G214" s="1428"/>
      <c r="H214" s="1428"/>
      <c r="I214" s="1428"/>
      <c r="J214" s="1436"/>
      <c r="K214" s="12" t="s">
        <v>823</v>
      </c>
      <c r="L214" s="1490"/>
      <c r="M214" s="1478"/>
      <c r="N214" s="1701"/>
      <c r="O214" s="1475"/>
      <c r="P214" s="1475"/>
    </row>
    <row r="215" spans="2:16" ht="21.75" customHeight="1" x14ac:dyDescent="0.25">
      <c r="B215" s="504" t="s">
        <v>625</v>
      </c>
      <c r="C215" s="1595" t="s">
        <v>976</v>
      </c>
      <c r="D215" s="1428"/>
      <c r="E215" s="1428"/>
      <c r="F215" s="1428"/>
      <c r="G215" s="1428"/>
      <c r="H215" s="1428"/>
      <c r="I215" s="1428"/>
      <c r="J215" s="1436"/>
      <c r="K215" s="12" t="s">
        <v>823</v>
      </c>
      <c r="L215" s="1490"/>
      <c r="M215" s="1478"/>
      <c r="N215" s="1701"/>
      <c r="O215" s="1475"/>
      <c r="P215" s="1475"/>
    </row>
    <row r="216" spans="2:16" ht="24" customHeight="1" x14ac:dyDescent="0.25">
      <c r="B216" s="504" t="s">
        <v>546</v>
      </c>
      <c r="C216" s="1461" t="s">
        <v>1072</v>
      </c>
      <c r="D216" s="1428"/>
      <c r="E216" s="1428"/>
      <c r="F216" s="1428"/>
      <c r="G216" s="1428"/>
      <c r="H216" s="1428"/>
      <c r="I216" s="1428"/>
      <c r="J216" s="1436"/>
      <c r="K216" s="12" t="s">
        <v>823</v>
      </c>
      <c r="L216" s="1490"/>
      <c r="M216" s="1478"/>
      <c r="N216" s="1701"/>
      <c r="O216" s="1475"/>
      <c r="P216" s="1475"/>
    </row>
    <row r="217" spans="2:16" ht="27" customHeight="1" x14ac:dyDescent="0.25">
      <c r="B217" s="506"/>
      <c r="C217" s="1461" t="s">
        <v>1073</v>
      </c>
      <c r="D217" s="1428"/>
      <c r="E217" s="1436"/>
      <c r="F217" s="1548" t="s">
        <v>1028</v>
      </c>
      <c r="G217" s="1428"/>
      <c r="H217" s="1428"/>
      <c r="I217" s="1428"/>
      <c r="J217" s="1428"/>
      <c r="K217" s="1428"/>
      <c r="L217" s="1490"/>
      <c r="M217" s="1478"/>
      <c r="N217" s="1701"/>
      <c r="O217" s="1475"/>
      <c r="P217" s="1475"/>
    </row>
    <row r="218" spans="2:16" ht="23.25" customHeight="1" x14ac:dyDescent="0.25">
      <c r="B218" s="507" t="s">
        <v>629</v>
      </c>
      <c r="C218" s="1549" t="s">
        <v>1074</v>
      </c>
      <c r="D218" s="1428"/>
      <c r="E218" s="1428"/>
      <c r="F218" s="1428"/>
      <c r="G218" s="1428"/>
      <c r="H218" s="1428"/>
      <c r="I218" s="1428"/>
      <c r="J218" s="1436"/>
      <c r="K218" s="311">
        <v>2017</v>
      </c>
      <c r="L218" s="1490"/>
      <c r="M218" s="1478"/>
      <c r="N218" s="1701"/>
      <c r="O218" s="1475"/>
      <c r="P218" s="1475"/>
    </row>
    <row r="219" spans="2:16" ht="23.25" customHeight="1" x14ac:dyDescent="0.25">
      <c r="B219" s="507" t="s">
        <v>631</v>
      </c>
      <c r="C219" s="1461" t="s">
        <v>1075</v>
      </c>
      <c r="D219" s="1428"/>
      <c r="E219" s="1436"/>
      <c r="F219" s="1550" t="s">
        <v>1076</v>
      </c>
      <c r="G219" s="1428"/>
      <c r="H219" s="1428"/>
      <c r="I219" s="1428"/>
      <c r="J219" s="1428"/>
      <c r="K219" s="1428"/>
      <c r="L219" s="1515"/>
      <c r="M219" s="1479"/>
      <c r="N219" s="1484"/>
      <c r="O219" s="1471"/>
      <c r="P219" s="1475"/>
    </row>
    <row r="220" spans="2:16" ht="23.25" customHeight="1" x14ac:dyDescent="0.25">
      <c r="B220" s="507" t="s">
        <v>633</v>
      </c>
      <c r="C220" s="1542" t="s">
        <v>1077</v>
      </c>
      <c r="D220" s="1428"/>
      <c r="E220" s="1428"/>
      <c r="F220" s="1428"/>
      <c r="G220" s="1428"/>
      <c r="H220" s="1428"/>
      <c r="I220" s="1428"/>
      <c r="J220" s="1428"/>
      <c r="K220" s="1428"/>
      <c r="L220" s="1428"/>
      <c r="M220" s="1428"/>
      <c r="N220" s="1429"/>
      <c r="O220" s="1506"/>
      <c r="P220" s="1470"/>
    </row>
    <row r="221" spans="2:16" ht="27.75" customHeight="1" x14ac:dyDescent="0.25">
      <c r="B221" s="504" t="s">
        <v>395</v>
      </c>
      <c r="C221" s="1540" t="s">
        <v>1078</v>
      </c>
      <c r="D221" s="1428"/>
      <c r="E221" s="1436"/>
      <c r="F221" s="1474" t="s">
        <v>1079</v>
      </c>
      <c r="G221" s="1436"/>
      <c r="H221" s="1541" t="s">
        <v>882</v>
      </c>
      <c r="I221" s="1537"/>
      <c r="J221" s="1448"/>
      <c r="K221" s="1448"/>
      <c r="L221" s="1448"/>
      <c r="M221" s="1448"/>
      <c r="N221" s="1466"/>
      <c r="O221" s="1475"/>
      <c r="P221" s="1475"/>
    </row>
    <row r="222" spans="2:16" ht="27.75" customHeight="1" x14ac:dyDescent="0.25">
      <c r="B222" s="504" t="s">
        <v>402</v>
      </c>
      <c r="C222" s="1540" t="s">
        <v>1080</v>
      </c>
      <c r="D222" s="1428"/>
      <c r="E222" s="1436"/>
      <c r="F222" s="1474" t="s">
        <v>1081</v>
      </c>
      <c r="G222" s="1436"/>
      <c r="H222" s="1701"/>
      <c r="I222" s="1478"/>
      <c r="J222" s="1701"/>
      <c r="K222" s="1701"/>
      <c r="L222" s="1701"/>
      <c r="M222" s="1701"/>
      <c r="N222" s="1454"/>
      <c r="O222" s="1475"/>
      <c r="P222" s="1475"/>
    </row>
    <row r="223" spans="2:16" ht="27.75" customHeight="1" x14ac:dyDescent="0.25">
      <c r="B223" s="504" t="s">
        <v>404</v>
      </c>
      <c r="C223" s="1540" t="s">
        <v>1082</v>
      </c>
      <c r="D223" s="1428"/>
      <c r="E223" s="1436"/>
      <c r="F223" s="1474" t="s">
        <v>836</v>
      </c>
      <c r="G223" s="1436"/>
      <c r="H223" s="1701"/>
      <c r="I223" s="1478"/>
      <c r="J223" s="1701"/>
      <c r="K223" s="1701"/>
      <c r="L223" s="1701"/>
      <c r="M223" s="1701"/>
      <c r="N223" s="1454"/>
      <c r="O223" s="1475"/>
      <c r="P223" s="1475"/>
    </row>
    <row r="224" spans="2:16" ht="27.75" customHeight="1" x14ac:dyDescent="0.25">
      <c r="B224" s="504" t="s">
        <v>406</v>
      </c>
      <c r="C224" s="1540" t="s">
        <v>1083</v>
      </c>
      <c r="D224" s="1428"/>
      <c r="E224" s="1436"/>
      <c r="F224" s="1474" t="s">
        <v>1084</v>
      </c>
      <c r="G224" s="1436"/>
      <c r="H224" s="1701"/>
      <c r="I224" s="1478"/>
      <c r="J224" s="1701"/>
      <c r="K224" s="1701"/>
      <c r="L224" s="1701"/>
      <c r="M224" s="1701"/>
      <c r="N224" s="1454"/>
      <c r="O224" s="1475"/>
      <c r="P224" s="1475"/>
    </row>
    <row r="225" spans="1:16" ht="27.75" customHeight="1" x14ac:dyDescent="0.25">
      <c r="B225" s="504" t="s">
        <v>409</v>
      </c>
      <c r="C225" s="1540" t="s">
        <v>1085</v>
      </c>
      <c r="D225" s="1428"/>
      <c r="E225" s="1436"/>
      <c r="F225" s="1474" t="s">
        <v>823</v>
      </c>
      <c r="G225" s="1436"/>
      <c r="H225" s="1701"/>
      <c r="I225" s="1478"/>
      <c r="J225" s="1701"/>
      <c r="K225" s="1701"/>
      <c r="L225" s="1701"/>
      <c r="M225" s="1701"/>
      <c r="N225" s="1454"/>
      <c r="O225" s="1475"/>
      <c r="P225" s="1475"/>
    </row>
    <row r="226" spans="1:16" ht="23.25" customHeight="1" x14ac:dyDescent="0.25">
      <c r="B226" s="507"/>
      <c r="C226" s="1540" t="s">
        <v>1086</v>
      </c>
      <c r="D226" s="1428"/>
      <c r="E226" s="1436"/>
      <c r="F226" s="1474" t="s">
        <v>1087</v>
      </c>
      <c r="G226" s="1436"/>
      <c r="H226" s="1484"/>
      <c r="I226" s="1479"/>
      <c r="J226" s="1484"/>
      <c r="K226" s="1484"/>
      <c r="L226" s="1484"/>
      <c r="M226" s="1484"/>
      <c r="N226" s="1481"/>
      <c r="O226" s="1475"/>
      <c r="P226" s="1471"/>
    </row>
    <row r="227" spans="1:16" ht="52.5" customHeight="1" x14ac:dyDescent="0.25">
      <c r="B227" s="507" t="s">
        <v>641</v>
      </c>
      <c r="C227" s="1457" t="s">
        <v>1088</v>
      </c>
      <c r="D227" s="1428"/>
      <c r="E227" s="1428"/>
      <c r="F227" s="1428"/>
      <c r="G227" s="4" t="s">
        <v>862</v>
      </c>
      <c r="H227" s="508" t="s">
        <v>882</v>
      </c>
      <c r="I227" s="1536"/>
      <c r="J227" s="1428"/>
      <c r="K227" s="1428"/>
      <c r="L227" s="1428"/>
      <c r="M227" s="1428"/>
      <c r="N227" s="1429"/>
      <c r="O227" s="500"/>
      <c r="P227" s="379"/>
    </row>
    <row r="228" spans="1:16" ht="52.5" customHeight="1" x14ac:dyDescent="0.25">
      <c r="B228" s="1543" t="s">
        <v>1089</v>
      </c>
      <c r="C228" s="1428"/>
      <c r="D228" s="1428"/>
      <c r="E228" s="1428"/>
      <c r="F228" s="1428"/>
      <c r="G228" s="1428"/>
      <c r="H228" s="1428"/>
      <c r="I228" s="1428"/>
      <c r="J228" s="1428"/>
      <c r="K228" s="1428"/>
      <c r="L228" s="1428"/>
      <c r="M228" s="1428"/>
      <c r="N228" s="1429"/>
      <c r="O228" s="1506"/>
      <c r="P228" s="378"/>
    </row>
    <row r="229" spans="1:16" ht="33" customHeight="1" x14ac:dyDescent="0.25">
      <c r="B229" s="507" t="s">
        <v>644</v>
      </c>
      <c r="C229" s="1457" t="s">
        <v>1090</v>
      </c>
      <c r="D229" s="1428"/>
      <c r="E229" s="1428"/>
      <c r="F229" s="13" t="s">
        <v>823</v>
      </c>
      <c r="G229" s="518" t="s">
        <v>882</v>
      </c>
      <c r="H229" s="1544"/>
      <c r="I229" s="1428"/>
      <c r="J229" s="1428"/>
      <c r="K229" s="1428"/>
      <c r="L229" s="1428"/>
      <c r="M229" s="1428"/>
      <c r="N229" s="1429"/>
      <c r="O229" s="1475"/>
      <c r="P229" s="1720"/>
    </row>
    <row r="230" spans="1:16" ht="33" customHeight="1" x14ac:dyDescent="0.25">
      <c r="A230" s="466"/>
      <c r="B230" s="509" t="s">
        <v>395</v>
      </c>
      <c r="C230" s="1461" t="s">
        <v>1091</v>
      </c>
      <c r="D230" s="1428"/>
      <c r="E230" s="1436"/>
      <c r="F230" s="13" t="s">
        <v>836</v>
      </c>
      <c r="G230" s="518" t="s">
        <v>882</v>
      </c>
      <c r="H230" s="1537"/>
      <c r="I230" s="1428"/>
      <c r="J230" s="1428"/>
      <c r="K230" s="1428"/>
      <c r="L230" s="1428"/>
      <c r="M230" s="1428"/>
      <c r="N230" s="1429"/>
      <c r="O230" s="1475"/>
      <c r="P230" s="1475"/>
    </row>
    <row r="231" spans="1:16" ht="33" customHeight="1" x14ac:dyDescent="0.25">
      <c r="A231" s="466"/>
      <c r="B231" s="509" t="s">
        <v>402</v>
      </c>
      <c r="C231" s="1461" t="s">
        <v>1092</v>
      </c>
      <c r="D231" s="1428"/>
      <c r="E231" s="1436"/>
      <c r="F231" s="4" t="s">
        <v>862</v>
      </c>
      <c r="G231" s="518" t="s">
        <v>882</v>
      </c>
      <c r="H231" s="1537"/>
      <c r="I231" s="1428"/>
      <c r="J231" s="1428"/>
      <c r="K231" s="1428"/>
      <c r="L231" s="1428"/>
      <c r="M231" s="1428"/>
      <c r="N231" s="1429"/>
      <c r="O231" s="1475"/>
      <c r="P231" s="1475"/>
    </row>
    <row r="232" spans="1:16" ht="26.25" customHeight="1" x14ac:dyDescent="0.25">
      <c r="B232" s="510" t="s">
        <v>648</v>
      </c>
      <c r="C232" s="1457" t="s">
        <v>1093</v>
      </c>
      <c r="D232" s="1428"/>
      <c r="E232" s="1428"/>
      <c r="F232" s="1428"/>
      <c r="G232" s="1428"/>
      <c r="H232" s="1428"/>
      <c r="I232" s="1428"/>
      <c r="J232" s="1428"/>
      <c r="K232" s="1428"/>
      <c r="L232" s="1428"/>
      <c r="M232" s="1428"/>
      <c r="N232" s="1428"/>
      <c r="O232" s="1475"/>
      <c r="P232" s="1475"/>
    </row>
    <row r="233" spans="1:16" ht="30" customHeight="1" x14ac:dyDescent="0.25">
      <c r="B233" s="511" t="s">
        <v>395</v>
      </c>
      <c r="C233" s="1461" t="s">
        <v>1094</v>
      </c>
      <c r="D233" s="1428"/>
      <c r="E233" s="1436"/>
      <c r="F233" s="4" t="s">
        <v>823</v>
      </c>
      <c r="G233" s="518" t="s">
        <v>882</v>
      </c>
      <c r="H233" s="1537"/>
      <c r="I233" s="1428"/>
      <c r="J233" s="1428"/>
      <c r="K233" s="1428"/>
      <c r="L233" s="1428"/>
      <c r="M233" s="1428"/>
      <c r="N233" s="1429"/>
      <c r="O233" s="1475"/>
      <c r="P233" s="1475"/>
    </row>
    <row r="234" spans="1:16" ht="29.25" customHeight="1" x14ac:dyDescent="0.25">
      <c r="B234" s="421" t="s">
        <v>402</v>
      </c>
      <c r="C234" s="1457" t="s">
        <v>1095</v>
      </c>
      <c r="D234" s="1428"/>
      <c r="E234" s="1428"/>
      <c r="F234" s="4" t="s">
        <v>823</v>
      </c>
      <c r="G234" s="518" t="s">
        <v>882</v>
      </c>
      <c r="H234" s="1537"/>
      <c r="I234" s="1428"/>
      <c r="J234" s="1428"/>
      <c r="K234" s="1428"/>
      <c r="L234" s="1428"/>
      <c r="M234" s="1428"/>
      <c r="N234" s="1429"/>
      <c r="O234" s="1475"/>
      <c r="P234" s="1475"/>
    </row>
    <row r="235" spans="1:16" ht="46.5" customHeight="1" x14ac:dyDescent="0.25">
      <c r="B235" s="421" t="s">
        <v>404</v>
      </c>
      <c r="C235" s="1584" t="s">
        <v>1096</v>
      </c>
      <c r="D235" s="1428"/>
      <c r="E235" s="1428"/>
      <c r="F235" s="4" t="s">
        <v>823</v>
      </c>
      <c r="G235" s="518" t="s">
        <v>882</v>
      </c>
      <c r="H235" s="1537"/>
      <c r="I235" s="1428"/>
      <c r="J235" s="1428"/>
      <c r="K235" s="1428"/>
      <c r="L235" s="1428"/>
      <c r="M235" s="1428"/>
      <c r="N235" s="1429"/>
      <c r="O235" s="1475"/>
      <c r="P235" s="1475"/>
    </row>
    <row r="236" spans="1:16" ht="33" customHeight="1" thickBot="1" x14ac:dyDescent="0.3">
      <c r="B236" s="510" t="s">
        <v>653</v>
      </c>
      <c r="C236" s="1457" t="s">
        <v>1097</v>
      </c>
      <c r="D236" s="1428"/>
      <c r="E236" s="1428"/>
      <c r="F236" s="13" t="s">
        <v>836</v>
      </c>
      <c r="G236" s="1538" t="s">
        <v>882</v>
      </c>
      <c r="H236" s="1718"/>
      <c r="I236" s="1448"/>
      <c r="J236" s="1448"/>
      <c r="K236" s="1448"/>
      <c r="L236" s="1448"/>
      <c r="M236" s="1448"/>
      <c r="N236" s="1466"/>
      <c r="O236" s="1719"/>
      <c r="P236" s="1500"/>
    </row>
    <row r="237" spans="1:16" ht="30" customHeight="1" x14ac:dyDescent="0.25">
      <c r="B237" s="504" t="s">
        <v>395</v>
      </c>
      <c r="C237" s="1461" t="s">
        <v>1098</v>
      </c>
      <c r="D237" s="1428"/>
      <c r="E237" s="1436"/>
      <c r="F237" s="14" t="s">
        <v>853</v>
      </c>
      <c r="G237" s="1490"/>
      <c r="H237" s="1478"/>
      <c r="I237" s="1701"/>
      <c r="J237" s="1701"/>
      <c r="K237" s="1701"/>
      <c r="L237" s="1701"/>
      <c r="M237" s="1701"/>
      <c r="N237" s="1454"/>
      <c r="O237" s="1475"/>
      <c r="P237" s="1475"/>
    </row>
    <row r="238" spans="1:16" ht="30" customHeight="1" x14ac:dyDescent="0.25">
      <c r="B238" s="504" t="s">
        <v>402</v>
      </c>
      <c r="C238" s="1461" t="s">
        <v>1099</v>
      </c>
      <c r="D238" s="1428"/>
      <c r="E238" s="1436"/>
      <c r="F238" s="14" t="s">
        <v>853</v>
      </c>
      <c r="G238" s="1490"/>
      <c r="H238" s="1478"/>
      <c r="I238" s="1701"/>
      <c r="J238" s="1701"/>
      <c r="K238" s="1701"/>
      <c r="L238" s="1701"/>
      <c r="M238" s="1701"/>
      <c r="N238" s="1454"/>
      <c r="O238" s="1475"/>
      <c r="P238" s="1475"/>
    </row>
    <row r="239" spans="1:16" ht="30" customHeight="1" x14ac:dyDescent="0.25">
      <c r="B239" s="504" t="s">
        <v>404</v>
      </c>
      <c r="C239" s="1461" t="s">
        <v>1100</v>
      </c>
      <c r="D239" s="1428"/>
      <c r="E239" s="1436"/>
      <c r="F239" s="14" t="s">
        <v>853</v>
      </c>
      <c r="G239" s="1490"/>
      <c r="H239" s="1478"/>
      <c r="I239" s="1701"/>
      <c r="J239" s="1701"/>
      <c r="K239" s="1701"/>
      <c r="L239" s="1701"/>
      <c r="M239" s="1701"/>
      <c r="N239" s="1454"/>
      <c r="O239" s="1475"/>
      <c r="P239" s="1475"/>
    </row>
    <row r="240" spans="1:16" ht="42" customHeight="1" thickBot="1" x14ac:dyDescent="0.3">
      <c r="B240" s="513" t="s">
        <v>406</v>
      </c>
      <c r="C240" s="1423" t="s">
        <v>1101</v>
      </c>
      <c r="D240" s="1424"/>
      <c r="E240" s="1425"/>
      <c r="F240" s="14" t="s">
        <v>853</v>
      </c>
      <c r="G240" s="1464"/>
      <c r="H240" s="1467"/>
      <c r="I240" s="1468"/>
      <c r="J240" s="1468"/>
      <c r="K240" s="1468"/>
      <c r="L240" s="1468"/>
      <c r="M240" s="1468"/>
      <c r="N240" s="1469"/>
      <c r="O240" s="1422"/>
      <c r="P240" s="1422"/>
    </row>
    <row r="241" spans="2:16" ht="21.75" customHeight="1" thickBot="1" x14ac:dyDescent="0.3">
      <c r="B241" s="1434" t="s">
        <v>1102</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91" t="s">
        <v>1103</v>
      </c>
      <c r="D242" s="1439"/>
      <c r="E242" s="1439"/>
      <c r="F242" s="1439"/>
      <c r="G242" s="13" t="s">
        <v>823</v>
      </c>
      <c r="H242" s="515" t="s">
        <v>882</v>
      </c>
      <c r="I242" s="1593"/>
      <c r="J242" s="1439"/>
      <c r="K242" s="1439"/>
      <c r="L242" s="1439"/>
      <c r="M242" s="1439"/>
      <c r="N242" s="1440"/>
      <c r="O242" s="1497"/>
      <c r="P242" s="1497"/>
    </row>
    <row r="243" spans="2:16" ht="21.75" customHeight="1" x14ac:dyDescent="0.25">
      <c r="B243" s="1664" t="s">
        <v>1104</v>
      </c>
      <c r="C243" s="1428"/>
      <c r="D243" s="1428"/>
      <c r="E243" s="1428"/>
      <c r="F243" s="1428"/>
      <c r="G243" s="1428"/>
      <c r="H243" s="1428"/>
      <c r="I243" s="1428"/>
      <c r="J243" s="1428"/>
      <c r="K243" s="1428"/>
      <c r="L243" s="1428"/>
      <c r="M243" s="1428"/>
      <c r="N243" s="1429"/>
      <c r="O243" s="1475"/>
      <c r="P243" s="1475"/>
    </row>
    <row r="244" spans="2:16" ht="63.95" customHeight="1" x14ac:dyDescent="0.25">
      <c r="B244" s="204" t="s">
        <v>395</v>
      </c>
      <c r="C244" s="1491" t="s">
        <v>1105</v>
      </c>
      <c r="D244" s="1484"/>
      <c r="E244" s="1484"/>
      <c r="F244" s="1484"/>
      <c r="G244" s="517" t="s">
        <v>823</v>
      </c>
      <c r="H244" s="1716" t="s">
        <v>882</v>
      </c>
      <c r="I244" s="1717"/>
      <c r="J244" s="1448"/>
      <c r="K244" s="1448"/>
      <c r="L244" s="1448"/>
      <c r="M244" s="1448"/>
      <c r="N244" s="1466"/>
      <c r="O244" s="1475"/>
      <c r="P244" s="1475"/>
    </row>
    <row r="245" spans="2:16" ht="33" customHeight="1" x14ac:dyDescent="0.25">
      <c r="B245" s="421" t="s">
        <v>402</v>
      </c>
      <c r="C245" s="1461" t="s">
        <v>1106</v>
      </c>
      <c r="D245" s="1428"/>
      <c r="E245" s="1428"/>
      <c r="F245" s="1428"/>
      <c r="G245" s="1436"/>
      <c r="H245" s="1490"/>
      <c r="I245" s="1701"/>
      <c r="J245" s="1701"/>
      <c r="K245" s="1701"/>
      <c r="L245" s="1701"/>
      <c r="M245" s="1701"/>
      <c r="N245" s="1454"/>
      <c r="O245" s="1475"/>
      <c r="P245" s="1475"/>
    </row>
    <row r="246" spans="2:16" ht="28.5" customHeight="1" x14ac:dyDescent="0.25">
      <c r="B246" s="419"/>
      <c r="C246" s="499" t="s">
        <v>419</v>
      </c>
      <c r="D246" s="1491" t="s">
        <v>1049</v>
      </c>
      <c r="E246" s="1484"/>
      <c r="F246" s="1528" t="s">
        <v>1107</v>
      </c>
      <c r="G246" s="1436"/>
      <c r="H246" s="1490"/>
      <c r="I246" s="1701"/>
      <c r="J246" s="1701"/>
      <c r="K246" s="1701"/>
      <c r="L246" s="1701"/>
      <c r="M246" s="1701"/>
      <c r="N246" s="1454"/>
      <c r="O246" s="1475"/>
      <c r="P246" s="1475"/>
    </row>
    <row r="247" spans="2:16" ht="28.5" customHeight="1" x14ac:dyDescent="0.25">
      <c r="B247" s="419"/>
      <c r="C247" s="509" t="s">
        <v>509</v>
      </c>
      <c r="D247" s="1461" t="s">
        <v>1108</v>
      </c>
      <c r="E247" s="1436"/>
      <c r="F247" s="1529" t="s">
        <v>1109</v>
      </c>
      <c r="G247" s="1436"/>
      <c r="H247" s="1490"/>
      <c r="I247" s="1701"/>
      <c r="J247" s="1701"/>
      <c r="K247" s="1701"/>
      <c r="L247" s="1701"/>
      <c r="M247" s="1701"/>
      <c r="N247" s="1454"/>
      <c r="O247" s="1475"/>
      <c r="P247" s="1475"/>
    </row>
    <row r="248" spans="2:16" ht="28.5" customHeight="1" x14ac:dyDescent="0.25">
      <c r="B248" s="419"/>
      <c r="C248" s="509" t="s">
        <v>511</v>
      </c>
      <c r="D248" s="1461" t="s">
        <v>1110</v>
      </c>
      <c r="E248" s="1436"/>
      <c r="F248" s="1530" t="s">
        <v>1111</v>
      </c>
      <c r="G248" s="1701"/>
      <c r="H248" s="1490"/>
      <c r="I248" s="1701"/>
      <c r="J248" s="1701"/>
      <c r="K248" s="1701"/>
      <c r="L248" s="1701"/>
      <c r="M248" s="1701"/>
      <c r="N248" s="1454"/>
      <c r="O248" s="1475"/>
      <c r="P248" s="1475"/>
    </row>
    <row r="249" spans="2:16" ht="29.25" customHeight="1" x14ac:dyDescent="0.25">
      <c r="B249" s="418"/>
      <c r="C249" s="509" t="s">
        <v>513</v>
      </c>
      <c r="D249" s="1457" t="s">
        <v>1112</v>
      </c>
      <c r="E249" s="1428"/>
      <c r="F249" s="1528" t="s">
        <v>862</v>
      </c>
      <c r="G249" s="1436"/>
      <c r="H249" s="1515"/>
      <c r="I249" s="1484"/>
      <c r="J249" s="1484"/>
      <c r="K249" s="1484"/>
      <c r="L249" s="1484"/>
      <c r="M249" s="1484"/>
      <c r="N249" s="1481"/>
      <c r="O249" s="1475"/>
      <c r="P249" s="1475"/>
    </row>
    <row r="250" spans="2:16" ht="102" customHeight="1" x14ac:dyDescent="0.25">
      <c r="B250" s="204" t="s">
        <v>404</v>
      </c>
      <c r="C250" s="1461" t="s">
        <v>1113</v>
      </c>
      <c r="D250" s="1428"/>
      <c r="E250" s="1436"/>
      <c r="F250" s="1529" t="s">
        <v>1114</v>
      </c>
      <c r="G250" s="1436"/>
      <c r="H250" s="518" t="s">
        <v>882</v>
      </c>
      <c r="I250" s="1536"/>
      <c r="J250" s="1428"/>
      <c r="K250" s="1428"/>
      <c r="L250" s="1428"/>
      <c r="M250" s="1428"/>
      <c r="N250" s="1429"/>
      <c r="O250" s="1471"/>
      <c r="P250" s="1471"/>
    </row>
    <row r="251" spans="2:16" ht="65.25" customHeight="1" x14ac:dyDescent="0.25">
      <c r="B251" s="1524" t="s">
        <v>668</v>
      </c>
      <c r="C251" s="1488" t="s">
        <v>1115</v>
      </c>
      <c r="D251" s="1448"/>
      <c r="E251" s="1448"/>
      <c r="F251" s="1448"/>
      <c r="G251" s="1445"/>
      <c r="H251" s="1526" t="s">
        <v>1116</v>
      </c>
      <c r="I251" s="1484"/>
      <c r="J251" s="1456"/>
      <c r="K251" s="1527" t="s">
        <v>1117</v>
      </c>
      <c r="L251" s="1428"/>
      <c r="M251" s="1428"/>
      <c r="N251" s="1429"/>
      <c r="O251" s="520" t="s">
        <v>1118</v>
      </c>
      <c r="P251" s="525" t="s">
        <v>1118</v>
      </c>
    </row>
    <row r="252" spans="2:16" ht="108" customHeight="1" x14ac:dyDescent="0.25">
      <c r="B252" s="1525"/>
      <c r="C252" s="1484"/>
      <c r="D252" s="1484"/>
      <c r="E252" s="1484"/>
      <c r="F252" s="1484"/>
      <c r="G252" s="1456"/>
      <c r="H252" s="521" t="s">
        <v>1119</v>
      </c>
      <c r="I252" s="522" t="s">
        <v>1120</v>
      </c>
      <c r="J252" s="522" t="s">
        <v>1121</v>
      </c>
      <c r="K252" s="521" t="s">
        <v>1122</v>
      </c>
      <c r="L252" s="521" t="s">
        <v>1123</v>
      </c>
      <c r="M252" s="522" t="s">
        <v>1124</v>
      </c>
      <c r="N252" s="523" t="s">
        <v>890</v>
      </c>
      <c r="O252" s="379"/>
      <c r="P252" s="379"/>
    </row>
    <row r="253" spans="2:16" ht="21" customHeight="1" x14ac:dyDescent="0.25">
      <c r="B253" s="524" t="s">
        <v>395</v>
      </c>
      <c r="C253" s="1516" t="s">
        <v>1125</v>
      </c>
      <c r="D253" s="1428"/>
      <c r="E253" s="1428"/>
      <c r="F253" s="1428"/>
      <c r="G253" s="1428"/>
      <c r="H253" s="1428"/>
      <c r="I253" s="1428"/>
      <c r="J253" s="1428"/>
      <c r="K253" s="1428"/>
      <c r="L253" s="1428"/>
      <c r="M253" s="1428"/>
      <c r="N253" s="1429"/>
      <c r="O253" s="1713" t="s">
        <v>1126</v>
      </c>
      <c r="P253" s="1521" t="s">
        <v>1127</v>
      </c>
    </row>
    <row r="254" spans="2:16" ht="120" customHeight="1" x14ac:dyDescent="0.25">
      <c r="B254" s="498" t="s">
        <v>419</v>
      </c>
      <c r="C254" s="1519" t="s">
        <v>1128</v>
      </c>
      <c r="D254" s="1428"/>
      <c r="E254" s="1428"/>
      <c r="F254" s="1428"/>
      <c r="G254" s="1436"/>
      <c r="H254" s="526">
        <v>0</v>
      </c>
      <c r="I254" s="527">
        <v>12</v>
      </c>
      <c r="J254" s="528">
        <v>0</v>
      </c>
      <c r="K254" s="529" t="s">
        <v>93</v>
      </c>
      <c r="L254" s="530" t="s">
        <v>93</v>
      </c>
      <c r="M254" s="531" t="s">
        <v>93</v>
      </c>
      <c r="N254" s="532" t="s">
        <v>1129</v>
      </c>
      <c r="O254" s="1454"/>
      <c r="P254" s="1475"/>
    </row>
    <row r="255" spans="2:16" ht="24.75" customHeight="1" x14ac:dyDescent="0.25">
      <c r="B255" s="498" t="s">
        <v>509</v>
      </c>
      <c r="C255" s="1519" t="s">
        <v>1130</v>
      </c>
      <c r="D255" s="1428"/>
      <c r="E255" s="1428"/>
      <c r="F255" s="1428"/>
      <c r="G255" s="1436"/>
      <c r="H255" s="529" t="s">
        <v>93</v>
      </c>
      <c r="I255" s="530" t="s">
        <v>93</v>
      </c>
      <c r="J255" s="531" t="s">
        <v>93</v>
      </c>
      <c r="K255" s="529" t="s">
        <v>93</v>
      </c>
      <c r="L255" s="530" t="s">
        <v>93</v>
      </c>
      <c r="M255" s="531" t="s">
        <v>93</v>
      </c>
      <c r="N255" s="533"/>
      <c r="O255" s="1554" t="s">
        <v>1131</v>
      </c>
      <c r="P255" s="1714"/>
    </row>
    <row r="256" spans="2:16" ht="39" customHeight="1" x14ac:dyDescent="0.25">
      <c r="B256" s="498" t="s">
        <v>511</v>
      </c>
      <c r="C256" s="1519" t="s">
        <v>1132</v>
      </c>
      <c r="D256" s="1428"/>
      <c r="E256" s="1436"/>
      <c r="F256" s="1522"/>
      <c r="G256" s="1436"/>
      <c r="H256" s="529" t="s">
        <v>93</v>
      </c>
      <c r="I256" s="530" t="s">
        <v>93</v>
      </c>
      <c r="J256" s="531" t="s">
        <v>93</v>
      </c>
      <c r="K256" s="529" t="s">
        <v>93</v>
      </c>
      <c r="L256" s="530" t="s">
        <v>93</v>
      </c>
      <c r="M256" s="531" t="s">
        <v>93</v>
      </c>
      <c r="N256" s="534"/>
      <c r="O256" s="1454"/>
      <c r="P256" s="1475"/>
    </row>
    <row r="257" spans="2:16" ht="20.25" customHeight="1" x14ac:dyDescent="0.25">
      <c r="B257" s="535" t="s">
        <v>402</v>
      </c>
      <c r="C257" s="1715" t="s">
        <v>1133</v>
      </c>
      <c r="D257" s="1428"/>
      <c r="E257" s="1428"/>
      <c r="F257" s="1428"/>
      <c r="G257" s="1436"/>
      <c r="H257" s="526">
        <v>0</v>
      </c>
      <c r="I257" s="527">
        <v>12</v>
      </c>
      <c r="J257" s="528">
        <v>0</v>
      </c>
      <c r="K257" s="529" t="s">
        <v>93</v>
      </c>
      <c r="L257" s="530" t="s">
        <v>93</v>
      </c>
      <c r="M257" s="531" t="s">
        <v>93</v>
      </c>
      <c r="N257" s="533"/>
      <c r="O257" s="1481"/>
      <c r="P257" s="1471"/>
    </row>
    <row r="258" spans="2:16" ht="20.25" customHeight="1" thickBot="1" x14ac:dyDescent="0.3">
      <c r="B258" s="535" t="s">
        <v>404</v>
      </c>
      <c r="C258" s="1710" t="s">
        <v>1134</v>
      </c>
      <c r="D258" s="1428"/>
      <c r="E258" s="1428"/>
      <c r="F258" s="1428"/>
      <c r="G258" s="1428"/>
      <c r="H258" s="1428"/>
      <c r="I258" s="1428"/>
      <c r="J258" s="1428"/>
      <c r="K258" s="1428"/>
      <c r="L258" s="1428"/>
      <c r="M258" s="1428"/>
      <c r="N258" s="1429"/>
      <c r="O258" s="1711"/>
      <c r="P258" s="1711"/>
    </row>
    <row r="259" spans="2:16" ht="24.75" customHeight="1" x14ac:dyDescent="0.25">
      <c r="B259" s="497" t="s">
        <v>419</v>
      </c>
      <c r="C259" s="1519" t="s">
        <v>1135</v>
      </c>
      <c r="D259" s="1428"/>
      <c r="E259" s="1428"/>
      <c r="F259" s="1428"/>
      <c r="G259" s="1436"/>
      <c r="H259" s="526">
        <v>6</v>
      </c>
      <c r="I259" s="527">
        <v>12</v>
      </c>
      <c r="J259" s="528">
        <v>0.5</v>
      </c>
      <c r="K259" s="529" t="s">
        <v>93</v>
      </c>
      <c r="L259" s="530" t="s">
        <v>93</v>
      </c>
      <c r="M259" s="531" t="s">
        <v>93</v>
      </c>
      <c r="N259" s="536"/>
      <c r="O259" s="1475"/>
      <c r="P259" s="1475"/>
    </row>
    <row r="260" spans="2:16" ht="24.75" customHeight="1" x14ac:dyDescent="0.25">
      <c r="B260" s="497" t="s">
        <v>509</v>
      </c>
      <c r="C260" s="1520" t="s">
        <v>1136</v>
      </c>
      <c r="D260" s="1428"/>
      <c r="E260" s="1428"/>
      <c r="F260" s="1428"/>
      <c r="G260" s="537"/>
      <c r="H260" s="526">
        <v>9</v>
      </c>
      <c r="I260" s="527">
        <v>12</v>
      </c>
      <c r="J260" s="528">
        <v>0.75</v>
      </c>
      <c r="K260" s="529" t="s">
        <v>93</v>
      </c>
      <c r="L260" s="530" t="s">
        <v>93</v>
      </c>
      <c r="M260" s="531" t="s">
        <v>93</v>
      </c>
      <c r="N260" s="536"/>
      <c r="O260" s="1475"/>
      <c r="P260" s="1475"/>
    </row>
    <row r="261" spans="2:16" ht="24.75" customHeight="1" x14ac:dyDescent="0.25">
      <c r="B261" s="497" t="s">
        <v>511</v>
      </c>
      <c r="C261" s="1519" t="s">
        <v>1137</v>
      </c>
      <c r="D261" s="1428"/>
      <c r="E261" s="1428"/>
      <c r="F261" s="1428"/>
      <c r="G261" s="1436"/>
      <c r="H261" s="526">
        <v>12</v>
      </c>
      <c r="I261" s="527">
        <v>12</v>
      </c>
      <c r="J261" s="528">
        <v>1</v>
      </c>
      <c r="K261" s="529" t="s">
        <v>93</v>
      </c>
      <c r="L261" s="530" t="s">
        <v>93</v>
      </c>
      <c r="M261" s="531" t="s">
        <v>93</v>
      </c>
      <c r="N261" s="536"/>
      <c r="O261" s="1475"/>
      <c r="P261" s="1475"/>
    </row>
    <row r="262" spans="2:16" ht="18" customHeight="1" x14ac:dyDescent="0.25">
      <c r="B262" s="535" t="s">
        <v>406</v>
      </c>
      <c r="C262" s="1516" t="s">
        <v>1138</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712" t="s">
        <v>1139</v>
      </c>
      <c r="D263" s="1428"/>
      <c r="E263" s="1428"/>
      <c r="F263" s="1428"/>
      <c r="G263" s="1436"/>
      <c r="H263" s="526">
        <v>7</v>
      </c>
      <c r="I263" s="527">
        <v>12</v>
      </c>
      <c r="J263" s="528">
        <v>0.58333333333333337</v>
      </c>
      <c r="K263" s="529" t="s">
        <v>93</v>
      </c>
      <c r="L263" s="530" t="s">
        <v>93</v>
      </c>
      <c r="M263" s="531" t="s">
        <v>93</v>
      </c>
      <c r="N263" s="536"/>
      <c r="O263" s="1475"/>
      <c r="P263" s="1475"/>
    </row>
    <row r="264" spans="2:16" ht="22.5" customHeight="1" x14ac:dyDescent="0.25">
      <c r="B264" s="497" t="s">
        <v>509</v>
      </c>
      <c r="C264" s="1712" t="s">
        <v>1140</v>
      </c>
      <c r="D264" s="1428"/>
      <c r="E264" s="1428"/>
      <c r="F264" s="1428"/>
      <c r="G264" s="1436"/>
      <c r="H264" s="529" t="s">
        <v>93</v>
      </c>
      <c r="I264" s="530" t="s">
        <v>93</v>
      </c>
      <c r="J264" s="531" t="s">
        <v>93</v>
      </c>
      <c r="K264" s="529" t="s">
        <v>93</v>
      </c>
      <c r="L264" s="530" t="s">
        <v>93</v>
      </c>
      <c r="M264" s="531" t="s">
        <v>93</v>
      </c>
      <c r="N264" s="538"/>
      <c r="O264" s="1475"/>
      <c r="P264" s="1475"/>
    </row>
    <row r="265" spans="2:16" ht="22.5" customHeight="1" x14ac:dyDescent="0.25">
      <c r="B265" s="535" t="s">
        <v>409</v>
      </c>
      <c r="C265" s="1703" t="s">
        <v>1141</v>
      </c>
      <c r="D265" s="1428"/>
      <c r="E265" s="1428"/>
      <c r="F265" s="1428"/>
      <c r="G265" s="1428"/>
      <c r="H265" s="526">
        <v>0</v>
      </c>
      <c r="I265" s="527">
        <v>12</v>
      </c>
      <c r="J265" s="528">
        <v>0</v>
      </c>
      <c r="K265" s="529" t="s">
        <v>93</v>
      </c>
      <c r="L265" s="530" t="s">
        <v>93</v>
      </c>
      <c r="M265" s="531" t="s">
        <v>93</v>
      </c>
      <c r="N265" s="539"/>
      <c r="O265" s="1475"/>
      <c r="P265" s="1475"/>
    </row>
    <row r="266" spans="2:16" ht="22.5" customHeight="1" x14ac:dyDescent="0.25">
      <c r="B266" s="535" t="s">
        <v>411</v>
      </c>
      <c r="C266" s="1703" t="s">
        <v>1142</v>
      </c>
      <c r="D266" s="1428"/>
      <c r="E266" s="1428"/>
      <c r="F266" s="1428"/>
      <c r="G266" s="1428"/>
      <c r="H266" s="529" t="s">
        <v>93</v>
      </c>
      <c r="I266" s="530" t="s">
        <v>93</v>
      </c>
      <c r="J266" s="531" t="s">
        <v>93</v>
      </c>
      <c r="K266" s="529" t="s">
        <v>93</v>
      </c>
      <c r="L266" s="530" t="s">
        <v>93</v>
      </c>
      <c r="M266" s="531" t="s">
        <v>93</v>
      </c>
      <c r="N266" s="538"/>
      <c r="O266" s="1475"/>
      <c r="P266" s="1475"/>
    </row>
    <row r="267" spans="2:16" ht="22.5" customHeight="1" x14ac:dyDescent="0.25">
      <c r="B267" s="535" t="s">
        <v>414</v>
      </c>
      <c r="C267" s="1703" t="s">
        <v>969</v>
      </c>
      <c r="D267" s="1428"/>
      <c r="E267" s="1428"/>
      <c r="F267" s="1428"/>
      <c r="G267" s="1428"/>
      <c r="H267" s="526">
        <v>7</v>
      </c>
      <c r="I267" s="527">
        <v>12</v>
      </c>
      <c r="J267" s="528">
        <v>0.58333333333333337</v>
      </c>
      <c r="K267" s="529" t="s">
        <v>93</v>
      </c>
      <c r="L267" s="530" t="s">
        <v>93</v>
      </c>
      <c r="M267" s="531" t="s">
        <v>93</v>
      </c>
      <c r="N267" s="539"/>
      <c r="O267" s="1475"/>
      <c r="P267" s="1475"/>
    </row>
    <row r="268" spans="2:16" ht="22.5" customHeight="1" x14ac:dyDescent="0.25">
      <c r="B268" s="535" t="s">
        <v>417</v>
      </c>
      <c r="C268" s="1703" t="s">
        <v>1070</v>
      </c>
      <c r="D268" s="1428"/>
      <c r="E268" s="1428"/>
      <c r="F268" s="1428"/>
      <c r="G268" s="1428"/>
      <c r="H268" s="526">
        <v>3</v>
      </c>
      <c r="I268" s="527">
        <v>12</v>
      </c>
      <c r="J268" s="528">
        <v>0.25</v>
      </c>
      <c r="K268" s="529" t="s">
        <v>93</v>
      </c>
      <c r="L268" s="530" t="s">
        <v>93</v>
      </c>
      <c r="M268" s="531" t="s">
        <v>93</v>
      </c>
      <c r="N268" s="539"/>
      <c r="O268" s="1475"/>
      <c r="P268" s="1475"/>
    </row>
    <row r="269" spans="2:16" ht="18.75" customHeight="1" x14ac:dyDescent="0.25">
      <c r="B269" s="535" t="s">
        <v>419</v>
      </c>
      <c r="C269" s="1708" t="s">
        <v>1143</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709" t="s">
        <v>1144</v>
      </c>
      <c r="D270" s="1428"/>
      <c r="E270" s="1428"/>
      <c r="F270" s="1428"/>
      <c r="G270" s="1436"/>
      <c r="H270" s="526">
        <v>12</v>
      </c>
      <c r="I270" s="527">
        <v>12</v>
      </c>
      <c r="J270" s="528">
        <v>1</v>
      </c>
      <c r="K270" s="529" t="s">
        <v>93</v>
      </c>
      <c r="L270" s="530" t="s">
        <v>93</v>
      </c>
      <c r="M270" s="531" t="s">
        <v>93</v>
      </c>
      <c r="N270" s="536"/>
      <c r="O270" s="1475"/>
      <c r="P270" s="1475"/>
    </row>
    <row r="271" spans="2:16" ht="22.5" customHeight="1" x14ac:dyDescent="0.25">
      <c r="B271" s="497" t="s">
        <v>509</v>
      </c>
      <c r="C271" s="1709" t="s">
        <v>1145</v>
      </c>
      <c r="D271" s="1428"/>
      <c r="E271" s="1428"/>
      <c r="F271" s="1428"/>
      <c r="G271" s="1436"/>
      <c r="H271" s="526">
        <v>12</v>
      </c>
      <c r="I271" s="527">
        <v>12</v>
      </c>
      <c r="J271" s="528">
        <v>1</v>
      </c>
      <c r="K271" s="529" t="s">
        <v>93</v>
      </c>
      <c r="L271" s="530" t="s">
        <v>93</v>
      </c>
      <c r="M271" s="531" t="s">
        <v>93</v>
      </c>
      <c r="N271" s="536"/>
      <c r="O271" s="1475"/>
      <c r="P271" s="1475"/>
    </row>
    <row r="272" spans="2:16" ht="22.5" customHeight="1" x14ac:dyDescent="0.25">
      <c r="B272" s="535" t="s">
        <v>540</v>
      </c>
      <c r="C272" s="1703" t="s">
        <v>1146</v>
      </c>
      <c r="D272" s="1428"/>
      <c r="E272" s="1428"/>
      <c r="F272" s="1428"/>
      <c r="G272" s="1428"/>
      <c r="H272" s="529" t="s">
        <v>93</v>
      </c>
      <c r="I272" s="530" t="s">
        <v>93</v>
      </c>
      <c r="J272" s="531" t="s">
        <v>93</v>
      </c>
      <c r="K272" s="529" t="s">
        <v>93</v>
      </c>
      <c r="L272" s="530" t="s">
        <v>93</v>
      </c>
      <c r="M272" s="531" t="s">
        <v>93</v>
      </c>
      <c r="N272" s="538"/>
      <c r="O272" s="1475"/>
      <c r="P272" s="1475"/>
    </row>
    <row r="273" spans="2:16" ht="43.5" customHeight="1" thickBot="1" x14ac:dyDescent="0.3">
      <c r="B273" s="421" t="s">
        <v>542</v>
      </c>
      <c r="C273" s="1704" t="s">
        <v>1147</v>
      </c>
      <c r="D273" s="1428"/>
      <c r="E273" s="1428"/>
      <c r="F273" s="1428"/>
      <c r="G273" s="1436"/>
      <c r="H273" s="540">
        <v>68</v>
      </c>
      <c r="I273" s="540">
        <v>132</v>
      </c>
      <c r="J273" s="528">
        <v>0.51515151515151514</v>
      </c>
      <c r="K273" s="541" t="s">
        <v>93</v>
      </c>
      <c r="L273" s="542" t="s">
        <v>93</v>
      </c>
      <c r="M273" s="531" t="s">
        <v>93</v>
      </c>
      <c r="N273" s="539"/>
      <c r="O273" s="1422"/>
      <c r="P273" s="1422"/>
    </row>
    <row r="274" spans="2:16" ht="85.5" customHeight="1" thickBot="1" x14ac:dyDescent="0.3">
      <c r="B274" s="543" t="s">
        <v>697</v>
      </c>
      <c r="C274" s="1423" t="s">
        <v>1148</v>
      </c>
      <c r="D274" s="1424"/>
      <c r="E274" s="1424"/>
      <c r="F274" s="1424"/>
      <c r="G274" s="1425"/>
      <c r="H274" s="1705" t="s">
        <v>1149</v>
      </c>
      <c r="I274" s="1424"/>
      <c r="J274" s="1424"/>
      <c r="K274" s="1424"/>
      <c r="L274" s="1424"/>
      <c r="M274" s="1424"/>
      <c r="N274" s="1424"/>
      <c r="O274" s="544"/>
      <c r="P274" s="545"/>
    </row>
    <row r="275" spans="2:16" ht="24" customHeight="1" thickBot="1" x14ac:dyDescent="0.3">
      <c r="B275" s="1434" t="s">
        <v>1150</v>
      </c>
      <c r="C275" s="1431"/>
      <c r="D275" s="1431"/>
      <c r="E275" s="1431"/>
      <c r="F275" s="1431"/>
      <c r="G275" s="1431"/>
      <c r="H275" s="1431"/>
      <c r="I275" s="1431"/>
      <c r="J275" s="1431"/>
      <c r="K275" s="1431"/>
      <c r="L275" s="1431"/>
      <c r="M275" s="1431"/>
      <c r="N275" s="1431"/>
      <c r="O275" s="1431"/>
      <c r="P275" s="1433"/>
    </row>
    <row r="276" spans="2:16" ht="44.25" customHeight="1" x14ac:dyDescent="0.25">
      <c r="B276" s="479" t="s">
        <v>700</v>
      </c>
      <c r="C276" s="1461" t="s">
        <v>1151</v>
      </c>
      <c r="D276" s="1428"/>
      <c r="E276" s="1428"/>
      <c r="F276" s="1428"/>
      <c r="G276" s="1436"/>
      <c r="H276" s="1462" t="s">
        <v>823</v>
      </c>
      <c r="I276" s="1428"/>
      <c r="J276" s="1436"/>
      <c r="K276" s="546" t="s">
        <v>882</v>
      </c>
      <c r="L276" s="1706"/>
      <c r="M276" s="1495"/>
      <c r="N276" s="1452"/>
      <c r="O276" s="502"/>
      <c r="P276" s="378"/>
    </row>
    <row r="277" spans="2:16" ht="34.5" customHeight="1" x14ac:dyDescent="0.25">
      <c r="B277" s="519" t="s">
        <v>702</v>
      </c>
      <c r="C277" s="1461" t="s">
        <v>1152</v>
      </c>
      <c r="D277" s="1428"/>
      <c r="E277" s="1428"/>
      <c r="F277" s="1428"/>
      <c r="G277" s="1436"/>
      <c r="H277" s="1462" t="s">
        <v>823</v>
      </c>
      <c r="I277" s="1428"/>
      <c r="J277" s="1436"/>
      <c r="K277" s="1514" t="s">
        <v>882</v>
      </c>
      <c r="L277" s="1694"/>
      <c r="M277" s="1448"/>
      <c r="N277" s="1466"/>
      <c r="O277" s="1507"/>
      <c r="P277" s="1470"/>
    </row>
    <row r="278" spans="2:16" ht="37.5" customHeight="1" x14ac:dyDescent="0.25">
      <c r="B278" s="418" t="s">
        <v>395</v>
      </c>
      <c r="C278" s="1502" t="s">
        <v>1153</v>
      </c>
      <c r="D278" s="1484"/>
      <c r="E278" s="1484"/>
      <c r="F278" s="1484"/>
      <c r="G278" s="1456"/>
      <c r="H278" s="1462" t="s">
        <v>836</v>
      </c>
      <c r="I278" s="1428"/>
      <c r="J278" s="1436"/>
      <c r="K278" s="1490"/>
      <c r="L278" s="1478"/>
      <c r="M278" s="1701"/>
      <c r="N278" s="1454"/>
      <c r="O278" s="1475"/>
      <c r="P278" s="1475"/>
    </row>
    <row r="279" spans="2:16" ht="37.5" customHeight="1" x14ac:dyDescent="0.25">
      <c r="B279" s="419" t="s">
        <v>402</v>
      </c>
      <c r="C279" s="1461" t="s">
        <v>1154</v>
      </c>
      <c r="D279" s="1428"/>
      <c r="E279" s="1428"/>
      <c r="F279" s="1428"/>
      <c r="G279" s="1436"/>
      <c r="H279" s="1462" t="s">
        <v>853</v>
      </c>
      <c r="I279" s="1428"/>
      <c r="J279" s="1436"/>
      <c r="K279" s="1515"/>
      <c r="L279" s="1479"/>
      <c r="M279" s="1484"/>
      <c r="N279" s="1481"/>
      <c r="O279" s="1475"/>
      <c r="P279" s="1475"/>
    </row>
    <row r="280" spans="2:16" ht="37.5" customHeight="1" x14ac:dyDescent="0.25">
      <c r="B280" s="436" t="s">
        <v>706</v>
      </c>
      <c r="C280" s="1461" t="s">
        <v>1155</v>
      </c>
      <c r="D280" s="1428"/>
      <c r="E280" s="1428"/>
      <c r="F280" s="1428"/>
      <c r="G280" s="1436"/>
      <c r="H280" s="1462" t="s">
        <v>862</v>
      </c>
      <c r="I280" s="1428"/>
      <c r="J280" s="1436"/>
      <c r="K280" s="547" t="s">
        <v>882</v>
      </c>
      <c r="L280" s="1707"/>
      <c r="M280" s="1448"/>
      <c r="N280" s="1466"/>
      <c r="O280" s="1475"/>
      <c r="P280" s="1475"/>
    </row>
    <row r="281" spans="2:16" ht="37.5" customHeight="1" x14ac:dyDescent="0.25">
      <c r="B281" s="519" t="s">
        <v>708</v>
      </c>
      <c r="C281" s="1461" t="s">
        <v>1156</v>
      </c>
      <c r="D281" s="1428"/>
      <c r="E281" s="1428"/>
      <c r="F281" s="1428"/>
      <c r="G281" s="1436"/>
      <c r="H281" s="1462" t="s">
        <v>862</v>
      </c>
      <c r="I281" s="1428"/>
      <c r="J281" s="1436"/>
      <c r="K281" s="547" t="s">
        <v>882</v>
      </c>
      <c r="L281" s="1694"/>
      <c r="M281" s="1428"/>
      <c r="N281" s="1429"/>
      <c r="O281" s="1475"/>
      <c r="P281" s="1471"/>
    </row>
    <row r="282" spans="2:16" ht="39" customHeight="1" thickBot="1" x14ac:dyDescent="0.3">
      <c r="B282" s="76" t="s">
        <v>710</v>
      </c>
      <c r="C282" s="1502" t="s">
        <v>1157</v>
      </c>
      <c r="D282" s="1484"/>
      <c r="E282" s="1484"/>
      <c r="F282" s="1484"/>
      <c r="G282" s="1456"/>
      <c r="H282" s="1462" t="s">
        <v>853</v>
      </c>
      <c r="I282" s="1428"/>
      <c r="J282" s="1436"/>
      <c r="K282" s="1504" t="s">
        <v>882</v>
      </c>
      <c r="L282" s="1702"/>
      <c r="M282" s="1448"/>
      <c r="N282" s="1466"/>
      <c r="O282" s="1506"/>
      <c r="P282" s="1470"/>
    </row>
    <row r="283" spans="2:16" ht="39" customHeight="1" x14ac:dyDescent="0.25">
      <c r="B283" s="77" t="s">
        <v>712</v>
      </c>
      <c r="C283" s="1461" t="s">
        <v>1158</v>
      </c>
      <c r="D283" s="1428"/>
      <c r="E283" s="1428"/>
      <c r="F283" s="1428"/>
      <c r="G283" s="1436"/>
      <c r="H283" s="1462" t="s">
        <v>853</v>
      </c>
      <c r="I283" s="1428"/>
      <c r="J283" s="1436"/>
      <c r="K283" s="1490"/>
      <c r="L283" s="1478"/>
      <c r="M283" s="1701"/>
      <c r="N283" s="1454"/>
      <c r="O283" s="1475"/>
      <c r="P283" s="1475"/>
    </row>
    <row r="284" spans="2:16" ht="39" customHeight="1" x14ac:dyDescent="0.25">
      <c r="B284" s="501" t="s">
        <v>714</v>
      </c>
      <c r="C284" s="1461" t="s">
        <v>1159</v>
      </c>
      <c r="D284" s="1428"/>
      <c r="E284" s="1428"/>
      <c r="F284" s="1428"/>
      <c r="G284" s="1436"/>
      <c r="H284" s="1462" t="s">
        <v>1160</v>
      </c>
      <c r="I284" s="1428"/>
      <c r="J284" s="1436"/>
      <c r="K284" s="1490"/>
      <c r="L284" s="1478"/>
      <c r="M284" s="1701"/>
      <c r="N284" s="1454"/>
      <c r="O284" s="1475"/>
      <c r="P284" s="1475"/>
    </row>
    <row r="285" spans="2:16" ht="39" customHeight="1" x14ac:dyDescent="0.25">
      <c r="B285" s="204" t="s">
        <v>395</v>
      </c>
      <c r="C285" s="1461" t="s">
        <v>1161</v>
      </c>
      <c r="D285" s="1428"/>
      <c r="E285" s="1428"/>
      <c r="F285" s="1428"/>
      <c r="G285" s="1436"/>
      <c r="H285" s="1462" t="s">
        <v>1160</v>
      </c>
      <c r="I285" s="1428"/>
      <c r="J285" s="1436"/>
      <c r="K285" s="1490"/>
      <c r="L285" s="1478"/>
      <c r="M285" s="1701"/>
      <c r="N285" s="1454"/>
      <c r="O285" s="1475"/>
      <c r="P285" s="1471"/>
    </row>
    <row r="286" spans="2:16" ht="51" customHeight="1" thickBot="1" x14ac:dyDescent="0.3">
      <c r="B286" s="479" t="s">
        <v>717</v>
      </c>
      <c r="C286" s="1461" t="s">
        <v>1162</v>
      </c>
      <c r="D286" s="1428"/>
      <c r="E286" s="1428"/>
      <c r="F286" s="1428"/>
      <c r="G286" s="1436"/>
      <c r="H286" s="1462" t="s">
        <v>853</v>
      </c>
      <c r="I286" s="1428"/>
      <c r="J286" s="1436"/>
      <c r="K286" s="1490"/>
      <c r="L286" s="1478"/>
      <c r="M286" s="1701"/>
      <c r="N286" s="1454"/>
      <c r="O286" s="1500"/>
      <c r="P286" s="1500"/>
    </row>
    <row r="287" spans="2:16" ht="38.25" customHeight="1" thickBot="1" x14ac:dyDescent="0.3">
      <c r="B287" s="452" t="s">
        <v>395</v>
      </c>
      <c r="C287" s="1423" t="s">
        <v>1163</v>
      </c>
      <c r="D287" s="1424"/>
      <c r="E287" s="1424"/>
      <c r="F287" s="1424"/>
      <c r="G287" s="1425"/>
      <c r="H287" s="1462" t="s">
        <v>1164</v>
      </c>
      <c r="I287" s="1428"/>
      <c r="J287" s="1436"/>
      <c r="K287" s="1464"/>
      <c r="L287" s="1467"/>
      <c r="M287" s="1468"/>
      <c r="N287" s="1469"/>
      <c r="O287" s="1422"/>
      <c r="P287" s="1422"/>
    </row>
    <row r="288" spans="2:16" ht="21.75" customHeight="1" thickBot="1" x14ac:dyDescent="0.3">
      <c r="B288" s="1434" t="s">
        <v>1165</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1166</v>
      </c>
      <c r="D289" s="1484"/>
      <c r="E289" s="1484"/>
      <c r="F289" s="1484"/>
      <c r="G289" s="1484"/>
      <c r="H289" s="1492" t="s">
        <v>862</v>
      </c>
      <c r="I289" s="1428"/>
      <c r="J289" s="1428"/>
      <c r="K289" s="1493" t="s">
        <v>882</v>
      </c>
      <c r="L289" s="1494" t="s">
        <v>1167</v>
      </c>
      <c r="M289" s="1495"/>
      <c r="N289" s="1452"/>
      <c r="O289" s="1497"/>
      <c r="P289" s="1497"/>
    </row>
    <row r="290" spans="1:16" ht="30.75" customHeight="1" x14ac:dyDescent="0.25">
      <c r="B290" s="418" t="s">
        <v>395</v>
      </c>
      <c r="C290" s="1491" t="s">
        <v>1168</v>
      </c>
      <c r="D290" s="1484"/>
      <c r="E290" s="1484"/>
      <c r="F290" s="1484"/>
      <c r="G290" s="1484"/>
      <c r="H290" s="1462" t="s">
        <v>853</v>
      </c>
      <c r="I290" s="1428"/>
      <c r="J290" s="1436"/>
      <c r="K290" s="1490"/>
      <c r="L290" s="1478"/>
      <c r="M290" s="1701"/>
      <c r="N290" s="1454"/>
      <c r="O290" s="1475"/>
      <c r="P290" s="1475"/>
    </row>
    <row r="291" spans="1:16" ht="39" customHeight="1" x14ac:dyDescent="0.25">
      <c r="B291" s="418" t="s">
        <v>402</v>
      </c>
      <c r="C291" s="1461" t="s">
        <v>1169</v>
      </c>
      <c r="D291" s="1428"/>
      <c r="E291" s="1428"/>
      <c r="F291" s="1428"/>
      <c r="G291" s="1436"/>
      <c r="H291" s="1462" t="s">
        <v>853</v>
      </c>
      <c r="I291" s="1428"/>
      <c r="J291" s="1436"/>
      <c r="K291" s="1490"/>
      <c r="L291" s="1478"/>
      <c r="M291" s="1701"/>
      <c r="N291" s="1454"/>
      <c r="O291" s="1475"/>
      <c r="P291" s="1475"/>
    </row>
    <row r="292" spans="1:16" ht="35.25" customHeight="1" x14ac:dyDescent="0.25">
      <c r="B292" s="501" t="s">
        <v>725</v>
      </c>
      <c r="C292" s="1488" t="s">
        <v>1170</v>
      </c>
      <c r="D292" s="1428"/>
      <c r="E292" s="1428"/>
      <c r="F292" s="1428"/>
      <c r="G292" s="1436"/>
      <c r="H292" s="1462" t="s">
        <v>853</v>
      </c>
      <c r="I292" s="1428"/>
      <c r="J292" s="1436"/>
      <c r="K292" s="1490"/>
      <c r="L292" s="1479"/>
      <c r="M292" s="1484"/>
      <c r="N292" s="1481"/>
      <c r="O292" s="1475"/>
      <c r="P292" s="1475"/>
    </row>
    <row r="293" spans="1:16" ht="39" customHeight="1" x14ac:dyDescent="0.25">
      <c r="B293" s="418" t="s">
        <v>395</v>
      </c>
      <c r="C293" s="1461" t="s">
        <v>1171</v>
      </c>
      <c r="D293" s="1428"/>
      <c r="E293" s="1428"/>
      <c r="F293" s="1428"/>
      <c r="G293" s="1436"/>
      <c r="H293" s="1462" t="s">
        <v>853</v>
      </c>
      <c r="I293" s="1428"/>
      <c r="J293" s="1436"/>
      <c r="K293" s="1489" t="s">
        <v>882</v>
      </c>
      <c r="L293" s="1498"/>
      <c r="M293" s="1448"/>
      <c r="N293" s="1466"/>
      <c r="O293" s="1475"/>
      <c r="P293" s="1475"/>
    </row>
    <row r="294" spans="1:16" ht="31.5" customHeight="1" x14ac:dyDescent="0.25">
      <c r="B294" s="419" t="s">
        <v>402</v>
      </c>
      <c r="C294" s="1461" t="s">
        <v>1172</v>
      </c>
      <c r="D294" s="1428"/>
      <c r="E294" s="1428"/>
      <c r="F294" s="1428"/>
      <c r="G294" s="1436"/>
      <c r="H294" s="1499" t="s">
        <v>823</v>
      </c>
      <c r="I294" s="1448"/>
      <c r="J294" s="1445"/>
      <c r="K294" s="1490"/>
      <c r="L294" s="1478"/>
      <c r="M294" s="1701"/>
      <c r="N294" s="1454"/>
      <c r="O294" s="1471"/>
      <c r="P294" s="1471"/>
    </row>
    <row r="295" spans="1:16" ht="48.75" customHeight="1" x14ac:dyDescent="0.25">
      <c r="B295" s="1482" t="s">
        <v>1173</v>
      </c>
      <c r="C295" s="1428"/>
      <c r="D295" s="1428"/>
      <c r="E295" s="1428"/>
      <c r="F295" s="1428"/>
      <c r="G295" s="1428"/>
      <c r="H295" s="1428"/>
      <c r="I295" s="1428"/>
      <c r="J295" s="1428"/>
      <c r="K295" s="1428"/>
      <c r="L295" s="1428"/>
      <c r="M295" s="1428"/>
      <c r="N295" s="1429"/>
      <c r="O295" s="548"/>
      <c r="P295" s="548"/>
    </row>
    <row r="296" spans="1:16" ht="108" customHeight="1" x14ac:dyDescent="0.25">
      <c r="B296" s="436" t="s">
        <v>730</v>
      </c>
      <c r="C296" s="1542" t="s">
        <v>1174</v>
      </c>
      <c r="D296" s="1428"/>
      <c r="E296" s="1428"/>
      <c r="F296" s="1428"/>
      <c r="G296" s="1428"/>
      <c r="H296" s="1428"/>
      <c r="I296" s="1428"/>
      <c r="J296" s="1428"/>
      <c r="K296" s="1428"/>
      <c r="L296" s="1428"/>
      <c r="M296" s="1428"/>
      <c r="N296" s="1429"/>
      <c r="O296" s="1470"/>
      <c r="P296" s="1470"/>
    </row>
    <row r="297" spans="1:16" ht="39.75" customHeight="1" x14ac:dyDescent="0.25">
      <c r="A297" s="466"/>
      <c r="B297" s="549" t="s">
        <v>395</v>
      </c>
      <c r="C297" s="1476" t="s">
        <v>1175</v>
      </c>
      <c r="D297" s="1448"/>
      <c r="E297" s="1448"/>
      <c r="F297" s="1448"/>
      <c r="G297" s="1448"/>
      <c r="H297" s="1448"/>
      <c r="I297" s="1448"/>
      <c r="J297" s="1448"/>
      <c r="K297" s="1448"/>
      <c r="L297" s="1477" t="s">
        <v>882</v>
      </c>
      <c r="M297" s="1658"/>
      <c r="N297" s="1466"/>
      <c r="O297" s="1475"/>
      <c r="P297" s="1475"/>
    </row>
    <row r="298" spans="1:16" ht="28.5" customHeight="1" x14ac:dyDescent="0.25">
      <c r="A298" s="466"/>
      <c r="B298" s="549"/>
      <c r="C298" s="509" t="s">
        <v>419</v>
      </c>
      <c r="D298" s="1461" t="s">
        <v>1176</v>
      </c>
      <c r="E298" s="1428"/>
      <c r="F298" s="1428"/>
      <c r="G298" s="1428"/>
      <c r="H298" s="1428"/>
      <c r="I298" s="1436"/>
      <c r="J298" s="1462" t="s">
        <v>1177</v>
      </c>
      <c r="K298" s="1436"/>
      <c r="L298" s="1478"/>
      <c r="M298" s="1478"/>
      <c r="N298" s="1454"/>
      <c r="O298" s="1475"/>
      <c r="P298" s="1475"/>
    </row>
    <row r="299" spans="1:16" ht="28.5" customHeight="1" x14ac:dyDescent="0.25">
      <c r="A299" s="466"/>
      <c r="B299" s="549"/>
      <c r="C299" s="549" t="s">
        <v>509</v>
      </c>
      <c r="D299" s="1461" t="s">
        <v>1178</v>
      </c>
      <c r="E299" s="1428"/>
      <c r="F299" s="1428"/>
      <c r="G299" s="1428"/>
      <c r="H299" s="1428"/>
      <c r="I299" s="1436"/>
      <c r="J299" s="1473" t="s">
        <v>1179</v>
      </c>
      <c r="K299" s="1436"/>
      <c r="L299" s="1478"/>
      <c r="M299" s="1478"/>
      <c r="N299" s="1454"/>
      <c r="O299" s="1475"/>
      <c r="P299" s="1475"/>
    </row>
    <row r="300" spans="1:16" ht="28.5" customHeight="1" x14ac:dyDescent="0.25">
      <c r="A300" s="466"/>
      <c r="B300" s="549"/>
      <c r="C300" s="549" t="s">
        <v>511</v>
      </c>
      <c r="D300" s="1457" t="s">
        <v>1180</v>
      </c>
      <c r="E300" s="1428"/>
      <c r="F300" s="1428"/>
      <c r="G300" s="1428"/>
      <c r="H300" s="1474" t="s">
        <v>1181</v>
      </c>
      <c r="I300" s="1428"/>
      <c r="J300" s="1428"/>
      <c r="K300" s="1436"/>
      <c r="L300" s="1478"/>
      <c r="M300" s="1478"/>
      <c r="N300" s="1454"/>
      <c r="O300" s="1475"/>
      <c r="P300" s="1475"/>
    </row>
    <row r="301" spans="1:16" ht="28.5" customHeight="1" x14ac:dyDescent="0.25">
      <c r="A301" s="466"/>
      <c r="B301" s="549"/>
      <c r="C301" s="549" t="s">
        <v>513</v>
      </c>
      <c r="D301" s="1457" t="s">
        <v>1182</v>
      </c>
      <c r="E301" s="1428"/>
      <c r="F301" s="1428"/>
      <c r="G301" s="1428"/>
      <c r="H301" s="1428"/>
      <c r="I301" s="1428"/>
      <c r="J301" s="1462">
        <v>0</v>
      </c>
      <c r="K301" s="1436"/>
      <c r="L301" s="1478"/>
      <c r="M301" s="1478"/>
      <c r="N301" s="1454"/>
      <c r="O301" s="1475"/>
      <c r="P301" s="1475"/>
    </row>
    <row r="302" spans="1:16" ht="42" customHeight="1" x14ac:dyDescent="0.25">
      <c r="A302" s="466"/>
      <c r="B302" s="549" t="s">
        <v>402</v>
      </c>
      <c r="C302" s="1459" t="s">
        <v>1183</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1184</v>
      </c>
      <c r="E303" s="1428"/>
      <c r="F303" s="1428"/>
      <c r="G303" s="1428"/>
      <c r="H303" s="1428"/>
      <c r="I303" s="1436"/>
      <c r="J303" s="1462" t="s">
        <v>1177</v>
      </c>
      <c r="K303" s="1436"/>
      <c r="L303" s="1478"/>
      <c r="M303" s="1478"/>
      <c r="N303" s="1454"/>
      <c r="O303" s="1475"/>
      <c r="P303" s="1475"/>
    </row>
    <row r="304" spans="1:16" ht="28.5" customHeight="1" x14ac:dyDescent="0.25">
      <c r="A304" s="466"/>
      <c r="B304" s="549"/>
      <c r="C304" s="549" t="s">
        <v>509</v>
      </c>
      <c r="D304" s="1461" t="s">
        <v>1185</v>
      </c>
      <c r="E304" s="1428"/>
      <c r="F304" s="1428"/>
      <c r="G304" s="1428"/>
      <c r="H304" s="1428"/>
      <c r="I304" s="1436"/>
      <c r="J304" s="1473" t="s">
        <v>1179</v>
      </c>
      <c r="K304" s="1436"/>
      <c r="L304" s="1478"/>
      <c r="M304" s="1478"/>
      <c r="N304" s="1454"/>
      <c r="O304" s="1475"/>
      <c r="P304" s="1475"/>
    </row>
    <row r="305" spans="1:16" ht="28.5" customHeight="1" x14ac:dyDescent="0.25">
      <c r="A305" s="466"/>
      <c r="B305" s="549"/>
      <c r="C305" s="549" t="s">
        <v>511</v>
      </c>
      <c r="D305" s="1476" t="s">
        <v>1180</v>
      </c>
      <c r="E305" s="1448"/>
      <c r="F305" s="1448"/>
      <c r="G305" s="1448"/>
      <c r="H305" s="1487" t="s">
        <v>1186</v>
      </c>
      <c r="I305" s="1448"/>
      <c r="J305" s="1448"/>
      <c r="K305" s="1445"/>
      <c r="L305" s="1478"/>
      <c r="M305" s="1478"/>
      <c r="N305" s="1454"/>
      <c r="O305" s="1475"/>
      <c r="P305" s="1475"/>
    </row>
    <row r="306" spans="1:16" ht="28.5" customHeight="1" x14ac:dyDescent="0.25">
      <c r="A306" s="466"/>
      <c r="B306" s="549"/>
      <c r="C306" s="549" t="s">
        <v>513</v>
      </c>
      <c r="D306" s="1457" t="s">
        <v>1187</v>
      </c>
      <c r="E306" s="1428"/>
      <c r="F306" s="1428"/>
      <c r="G306" s="1428"/>
      <c r="H306" s="1428"/>
      <c r="I306" s="1428"/>
      <c r="J306" s="1462">
        <v>0</v>
      </c>
      <c r="K306" s="1436"/>
      <c r="L306" s="1478"/>
      <c r="M306" s="1478"/>
      <c r="N306" s="1454"/>
      <c r="O306" s="1475"/>
      <c r="P306" s="1475"/>
    </row>
    <row r="307" spans="1:16" ht="39.75" customHeight="1" x14ac:dyDescent="0.25">
      <c r="A307" s="466"/>
      <c r="B307" s="549" t="s">
        <v>404</v>
      </c>
      <c r="C307" s="1461" t="s">
        <v>1188</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733</v>
      </c>
      <c r="E308" s="1428"/>
      <c r="F308" s="1428"/>
      <c r="G308" s="1428"/>
      <c r="H308" s="1428"/>
      <c r="I308" s="1436"/>
      <c r="J308" s="1462" t="s">
        <v>1177</v>
      </c>
      <c r="K308" s="1436"/>
      <c r="L308" s="1478"/>
      <c r="M308" s="1478"/>
      <c r="N308" s="1454"/>
      <c r="O308" s="1475"/>
      <c r="P308" s="1475"/>
    </row>
    <row r="309" spans="1:16" ht="28.5" customHeight="1" x14ac:dyDescent="0.25">
      <c r="A309" s="466"/>
      <c r="B309" s="421"/>
      <c r="C309" s="549" t="s">
        <v>509</v>
      </c>
      <c r="D309" s="1461" t="s">
        <v>1185</v>
      </c>
      <c r="E309" s="1428"/>
      <c r="F309" s="1428"/>
      <c r="G309" s="1428"/>
      <c r="H309" s="1428"/>
      <c r="I309" s="1436"/>
      <c r="J309" s="1473" t="s">
        <v>1179</v>
      </c>
      <c r="K309" s="1436"/>
      <c r="L309" s="1478"/>
      <c r="M309" s="1478"/>
      <c r="N309" s="1454"/>
      <c r="O309" s="1475"/>
      <c r="P309" s="1475"/>
    </row>
    <row r="310" spans="1:16" ht="28.5" customHeight="1" x14ac:dyDescent="0.25">
      <c r="A310" s="466"/>
      <c r="B310" s="419"/>
      <c r="C310" s="549" t="s">
        <v>511</v>
      </c>
      <c r="D310" s="1457" t="s">
        <v>1180</v>
      </c>
      <c r="E310" s="1428"/>
      <c r="F310" s="1428"/>
      <c r="G310" s="1428"/>
      <c r="H310" s="1474" t="s">
        <v>1189</v>
      </c>
      <c r="I310" s="1428"/>
      <c r="J310" s="1428"/>
      <c r="K310" s="1436"/>
      <c r="L310" s="1478"/>
      <c r="M310" s="1478"/>
      <c r="N310" s="1454"/>
      <c r="O310" s="1475"/>
      <c r="P310" s="1475"/>
    </row>
    <row r="311" spans="1:16" ht="28.5" customHeight="1" x14ac:dyDescent="0.25">
      <c r="A311" s="466"/>
      <c r="B311" s="421"/>
      <c r="C311" s="549" t="s">
        <v>513</v>
      </c>
      <c r="D311" s="1457" t="s">
        <v>1190</v>
      </c>
      <c r="E311" s="1428"/>
      <c r="F311" s="1428"/>
      <c r="G311" s="1428"/>
      <c r="H311" s="1428"/>
      <c r="I311" s="1428"/>
      <c r="J311" s="1462">
        <v>0</v>
      </c>
      <c r="K311" s="1436"/>
      <c r="L311" s="1478"/>
      <c r="M311" s="1478"/>
      <c r="N311" s="1454"/>
      <c r="O311" s="1475"/>
      <c r="P311" s="1475"/>
    </row>
    <row r="312" spans="1:16" ht="39.75" customHeight="1" x14ac:dyDescent="0.25">
      <c r="A312" s="466"/>
      <c r="B312" s="421" t="s">
        <v>406</v>
      </c>
      <c r="C312" s="1459" t="s">
        <v>967</v>
      </c>
      <c r="D312" s="1448"/>
      <c r="E312" s="1448"/>
      <c r="F312" s="1448"/>
      <c r="G312" s="1448"/>
      <c r="H312" s="1448"/>
      <c r="I312" s="1448"/>
      <c r="J312" s="1445"/>
      <c r="K312" s="551"/>
      <c r="L312" s="1478"/>
      <c r="M312" s="1478"/>
      <c r="N312" s="1454"/>
      <c r="O312" s="1475"/>
      <c r="P312" s="1475"/>
    </row>
    <row r="313" spans="1:16" ht="28.5" customHeight="1" x14ac:dyDescent="0.25">
      <c r="A313" s="466"/>
      <c r="B313" s="421"/>
      <c r="C313" s="549" t="s">
        <v>419</v>
      </c>
      <c r="D313" s="1461" t="s">
        <v>1184</v>
      </c>
      <c r="E313" s="1428"/>
      <c r="F313" s="1428"/>
      <c r="G313" s="1428"/>
      <c r="H313" s="1428"/>
      <c r="I313" s="1436"/>
      <c r="J313" s="1462" t="s">
        <v>1177</v>
      </c>
      <c r="K313" s="1436"/>
      <c r="L313" s="1478"/>
      <c r="M313" s="1478"/>
      <c r="N313" s="1454"/>
      <c r="O313" s="1475"/>
      <c r="P313" s="1475"/>
    </row>
    <row r="314" spans="1:16" ht="28.5" customHeight="1" x14ac:dyDescent="0.25">
      <c r="A314" s="466"/>
      <c r="B314" s="421"/>
      <c r="C314" s="549" t="s">
        <v>509</v>
      </c>
      <c r="D314" s="1461" t="s">
        <v>1185</v>
      </c>
      <c r="E314" s="1428"/>
      <c r="F314" s="1428"/>
      <c r="G314" s="1428"/>
      <c r="H314" s="1428"/>
      <c r="I314" s="1436"/>
      <c r="J314" s="1473" t="s">
        <v>1179</v>
      </c>
      <c r="K314" s="1436"/>
      <c r="L314" s="1478"/>
      <c r="M314" s="1478"/>
      <c r="N314" s="1454"/>
      <c r="O314" s="1475"/>
      <c r="P314" s="1475"/>
    </row>
    <row r="315" spans="1:16" ht="28.5" customHeight="1" x14ac:dyDescent="0.25">
      <c r="A315" s="466"/>
      <c r="B315" s="419"/>
      <c r="C315" s="549" t="s">
        <v>511</v>
      </c>
      <c r="D315" s="1457" t="s">
        <v>1180</v>
      </c>
      <c r="E315" s="1428"/>
      <c r="F315" s="1428"/>
      <c r="G315" s="1428"/>
      <c r="H315" s="1474" t="s">
        <v>1191</v>
      </c>
      <c r="I315" s="1428"/>
      <c r="J315" s="1428"/>
      <c r="K315" s="1436"/>
      <c r="L315" s="1478"/>
      <c r="M315" s="1478"/>
      <c r="N315" s="1454"/>
      <c r="O315" s="1475"/>
      <c r="P315" s="1475"/>
    </row>
    <row r="316" spans="1:16" ht="28.5" customHeight="1" x14ac:dyDescent="0.25">
      <c r="A316" s="466"/>
      <c r="B316" s="421"/>
      <c r="C316" s="549" t="s">
        <v>513</v>
      </c>
      <c r="D316" s="1457" t="s">
        <v>1192</v>
      </c>
      <c r="E316" s="1428"/>
      <c r="F316" s="1428"/>
      <c r="G316" s="1428"/>
      <c r="H316" s="1428"/>
      <c r="I316" s="1428"/>
      <c r="J316" s="1462">
        <v>0</v>
      </c>
      <c r="K316" s="1436"/>
      <c r="L316" s="1478"/>
      <c r="M316" s="1478"/>
      <c r="N316" s="1454"/>
      <c r="O316" s="1475"/>
      <c r="P316" s="1475"/>
    </row>
    <row r="317" spans="1:16" ht="39.75" customHeight="1" x14ac:dyDescent="0.25">
      <c r="A317" s="466"/>
      <c r="B317" s="421" t="s">
        <v>409</v>
      </c>
      <c r="C317" s="1461" t="s">
        <v>1005</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1184</v>
      </c>
      <c r="E318" s="1428"/>
      <c r="F318" s="1428"/>
      <c r="G318" s="1428"/>
      <c r="H318" s="1428"/>
      <c r="I318" s="1436"/>
      <c r="J318" s="1462" t="s">
        <v>1177</v>
      </c>
      <c r="K318" s="1436"/>
      <c r="L318" s="1478"/>
      <c r="M318" s="1478"/>
      <c r="N318" s="1454"/>
      <c r="O318" s="1475"/>
      <c r="P318" s="1475"/>
    </row>
    <row r="319" spans="1:16" ht="28.5" customHeight="1" x14ac:dyDescent="0.25">
      <c r="A319" s="466"/>
      <c r="B319" s="421"/>
      <c r="C319" s="549" t="s">
        <v>509</v>
      </c>
      <c r="D319" s="1461" t="s">
        <v>1185</v>
      </c>
      <c r="E319" s="1428"/>
      <c r="F319" s="1428"/>
      <c r="G319" s="1428"/>
      <c r="H319" s="1428"/>
      <c r="I319" s="1436"/>
      <c r="J319" s="1473" t="s">
        <v>1179</v>
      </c>
      <c r="K319" s="1436"/>
      <c r="L319" s="1478"/>
      <c r="M319" s="1478"/>
      <c r="N319" s="1454"/>
      <c r="O319" s="1475"/>
      <c r="P319" s="1475"/>
    </row>
    <row r="320" spans="1:16" ht="28.5" customHeight="1" x14ac:dyDescent="0.25">
      <c r="A320" s="466"/>
      <c r="B320" s="419"/>
      <c r="C320" s="549" t="s">
        <v>511</v>
      </c>
      <c r="D320" s="1457" t="s">
        <v>1180</v>
      </c>
      <c r="E320" s="1428"/>
      <c r="F320" s="1428"/>
      <c r="G320" s="1428"/>
      <c r="H320" s="1474" t="s">
        <v>1193</v>
      </c>
      <c r="I320" s="1428"/>
      <c r="J320" s="1428"/>
      <c r="K320" s="1436"/>
      <c r="L320" s="1478"/>
      <c r="M320" s="1478"/>
      <c r="N320" s="1454"/>
      <c r="O320" s="1475"/>
      <c r="P320" s="1475"/>
    </row>
    <row r="321" spans="1:16" ht="28.5" customHeight="1" x14ac:dyDescent="0.25">
      <c r="A321" s="466"/>
      <c r="B321" s="421"/>
      <c r="C321" s="549" t="s">
        <v>513</v>
      </c>
      <c r="D321" s="1457" t="s">
        <v>1194</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969</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737</v>
      </c>
      <c r="E323" s="1428"/>
      <c r="F323" s="1428"/>
      <c r="G323" s="1428"/>
      <c r="H323" s="1428"/>
      <c r="I323" s="1436"/>
      <c r="J323" s="1462" t="s">
        <v>1177</v>
      </c>
      <c r="K323" s="1436"/>
      <c r="L323" s="1478"/>
      <c r="M323" s="1478"/>
      <c r="N323" s="1454"/>
      <c r="O323" s="1475"/>
      <c r="P323" s="1475"/>
    </row>
    <row r="324" spans="1:16" ht="28.5" customHeight="1" x14ac:dyDescent="0.25">
      <c r="A324" s="466"/>
      <c r="B324" s="421"/>
      <c r="C324" s="549" t="s">
        <v>509</v>
      </c>
      <c r="D324" s="1461" t="s">
        <v>1185</v>
      </c>
      <c r="E324" s="1428"/>
      <c r="F324" s="1428"/>
      <c r="G324" s="1428"/>
      <c r="H324" s="1428"/>
      <c r="I324" s="1436"/>
      <c r="J324" s="1473" t="s">
        <v>1179</v>
      </c>
      <c r="K324" s="1436"/>
      <c r="L324" s="1478"/>
      <c r="M324" s="1478"/>
      <c r="N324" s="1454"/>
      <c r="O324" s="1475"/>
      <c r="P324" s="1475"/>
    </row>
    <row r="325" spans="1:16" ht="28.5" customHeight="1" x14ac:dyDescent="0.25">
      <c r="A325" s="466"/>
      <c r="B325" s="421"/>
      <c r="C325" s="549" t="s">
        <v>511</v>
      </c>
      <c r="D325" s="1457" t="s">
        <v>1180</v>
      </c>
      <c r="E325" s="1428"/>
      <c r="F325" s="1428"/>
      <c r="G325" s="1428"/>
      <c r="H325" s="1474" t="s">
        <v>1195</v>
      </c>
      <c r="I325" s="1428"/>
      <c r="J325" s="1428"/>
      <c r="K325" s="1436"/>
      <c r="L325" s="1478"/>
      <c r="M325" s="1478"/>
      <c r="N325" s="1454"/>
      <c r="O325" s="1475"/>
      <c r="P325" s="1475"/>
    </row>
    <row r="326" spans="1:16" ht="28.5" customHeight="1" x14ac:dyDescent="0.25">
      <c r="A326" s="466"/>
      <c r="B326" s="421"/>
      <c r="C326" s="549" t="s">
        <v>513</v>
      </c>
      <c r="D326" s="1457" t="s">
        <v>1196</v>
      </c>
      <c r="E326" s="1428"/>
      <c r="F326" s="1428"/>
      <c r="G326" s="1428"/>
      <c r="H326" s="1428"/>
      <c r="I326" s="1428"/>
      <c r="J326" s="1462">
        <v>0</v>
      </c>
      <c r="K326" s="1436"/>
      <c r="L326" s="1478"/>
      <c r="M326" s="1478"/>
      <c r="N326" s="1454"/>
      <c r="O326" s="1475"/>
      <c r="P326" s="1475"/>
    </row>
    <row r="327" spans="1:16" ht="25.5" customHeight="1" x14ac:dyDescent="0.25">
      <c r="A327" s="466"/>
      <c r="B327" s="421" t="s">
        <v>414</v>
      </c>
      <c r="C327" s="1461" t="s">
        <v>1070</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1184</v>
      </c>
      <c r="E328" s="1428"/>
      <c r="F328" s="1428"/>
      <c r="G328" s="1428"/>
      <c r="H328" s="1428"/>
      <c r="I328" s="1436"/>
      <c r="J328" s="1462" t="s">
        <v>1177</v>
      </c>
      <c r="K328" s="1436"/>
      <c r="L328" s="1478"/>
      <c r="M328" s="1478"/>
      <c r="N328" s="1454"/>
      <c r="O328" s="1475"/>
      <c r="P328" s="1475"/>
    </row>
    <row r="329" spans="1:16" ht="28.5" customHeight="1" x14ac:dyDescent="0.25">
      <c r="A329" s="466"/>
      <c r="B329" s="421"/>
      <c r="C329" s="549" t="s">
        <v>509</v>
      </c>
      <c r="D329" s="1461" t="s">
        <v>1185</v>
      </c>
      <c r="E329" s="1428"/>
      <c r="F329" s="1428"/>
      <c r="G329" s="1428"/>
      <c r="H329" s="1428"/>
      <c r="I329" s="1436"/>
      <c r="J329" s="1473" t="s">
        <v>1179</v>
      </c>
      <c r="K329" s="1436"/>
      <c r="L329" s="1478"/>
      <c r="M329" s="1478"/>
      <c r="N329" s="1454"/>
      <c r="O329" s="1475"/>
      <c r="P329" s="1475"/>
    </row>
    <row r="330" spans="1:16" ht="28.5" customHeight="1" x14ac:dyDescent="0.25">
      <c r="A330" s="466"/>
      <c r="B330" s="421"/>
      <c r="C330" s="549" t="s">
        <v>511</v>
      </c>
      <c r="D330" s="1457" t="s">
        <v>1180</v>
      </c>
      <c r="E330" s="1428"/>
      <c r="F330" s="1428"/>
      <c r="G330" s="1428"/>
      <c r="H330" s="1474" t="s">
        <v>1197</v>
      </c>
      <c r="I330" s="1428"/>
      <c r="J330" s="1428"/>
      <c r="K330" s="1436"/>
      <c r="L330" s="1478"/>
      <c r="M330" s="1478"/>
      <c r="N330" s="1454"/>
      <c r="O330" s="1475"/>
      <c r="P330" s="1475"/>
    </row>
    <row r="331" spans="1:16" ht="28.5" customHeight="1" x14ac:dyDescent="0.25">
      <c r="A331" s="466"/>
      <c r="B331" s="421"/>
      <c r="C331" s="549" t="s">
        <v>513</v>
      </c>
      <c r="D331" s="1457" t="s">
        <v>1198</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1199</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1184</v>
      </c>
      <c r="E333" s="1428"/>
      <c r="F333" s="1428"/>
      <c r="G333" s="1428"/>
      <c r="H333" s="1428"/>
      <c r="I333" s="1436"/>
      <c r="J333" s="1462" t="s">
        <v>1177</v>
      </c>
      <c r="K333" s="1436"/>
      <c r="L333" s="1478"/>
      <c r="M333" s="1478"/>
      <c r="N333" s="1454"/>
      <c r="O333" s="1475"/>
      <c r="P333" s="1475"/>
    </row>
    <row r="334" spans="1:16" ht="28.5" customHeight="1" x14ac:dyDescent="0.25">
      <c r="A334" s="466"/>
      <c r="B334" s="421"/>
      <c r="C334" s="549" t="s">
        <v>509</v>
      </c>
      <c r="D334" s="1461" t="s">
        <v>1185</v>
      </c>
      <c r="E334" s="1428"/>
      <c r="F334" s="1428"/>
      <c r="G334" s="1428"/>
      <c r="H334" s="1428"/>
      <c r="I334" s="1436"/>
      <c r="J334" s="1473" t="s">
        <v>1179</v>
      </c>
      <c r="K334" s="1436"/>
      <c r="L334" s="1478"/>
      <c r="M334" s="1478"/>
      <c r="N334" s="1454"/>
      <c r="O334" s="1475"/>
      <c r="P334" s="1475"/>
    </row>
    <row r="335" spans="1:16" ht="28.5" customHeight="1" x14ac:dyDescent="0.25">
      <c r="A335" s="466"/>
      <c r="B335" s="419"/>
      <c r="C335" s="509" t="s">
        <v>511</v>
      </c>
      <c r="D335" s="1457" t="s">
        <v>1180</v>
      </c>
      <c r="E335" s="1428"/>
      <c r="F335" s="1428"/>
      <c r="G335" s="1428"/>
      <c r="H335" s="1474" t="s">
        <v>1200</v>
      </c>
      <c r="I335" s="1428"/>
      <c r="J335" s="1428"/>
      <c r="K335" s="1436"/>
      <c r="L335" s="1478"/>
      <c r="M335" s="1478"/>
      <c r="N335" s="1454"/>
      <c r="O335" s="1475"/>
      <c r="P335" s="1475"/>
    </row>
    <row r="336" spans="1:16" ht="28.5" customHeight="1" x14ac:dyDescent="0.25">
      <c r="A336" s="466"/>
      <c r="B336" s="549"/>
      <c r="C336" s="549" t="s">
        <v>513</v>
      </c>
      <c r="D336" s="1457" t="s">
        <v>1201</v>
      </c>
      <c r="E336" s="1428"/>
      <c r="F336" s="1428"/>
      <c r="G336" s="1428"/>
      <c r="H336" s="1428"/>
      <c r="I336" s="1428"/>
      <c r="J336" s="1462">
        <v>0</v>
      </c>
      <c r="K336" s="1436"/>
      <c r="L336" s="1479"/>
      <c r="M336" s="1479"/>
      <c r="N336" s="1481"/>
      <c r="O336" s="1471"/>
      <c r="P336" s="1471"/>
    </row>
    <row r="337" spans="1:16" ht="54" customHeight="1" x14ac:dyDescent="0.25">
      <c r="A337" s="466"/>
      <c r="B337" s="550" t="s">
        <v>746</v>
      </c>
      <c r="C337" s="1457" t="s">
        <v>1202</v>
      </c>
      <c r="D337" s="1428"/>
      <c r="E337" s="1428"/>
      <c r="F337" s="1428"/>
      <c r="G337" s="1428"/>
      <c r="H337" s="1" t="s">
        <v>836</v>
      </c>
      <c r="I337" s="552" t="s">
        <v>1203</v>
      </c>
      <c r="J337" s="1698" t="s">
        <v>93</v>
      </c>
      <c r="K337" s="1428"/>
      <c r="L337" s="1428"/>
      <c r="M337" s="1428"/>
      <c r="N337" s="1429"/>
      <c r="O337" s="378"/>
      <c r="P337" s="378"/>
    </row>
    <row r="338" spans="1:16" ht="125.25" customHeight="1" x14ac:dyDescent="0.25">
      <c r="A338" s="466"/>
      <c r="B338" s="550" t="s">
        <v>749</v>
      </c>
      <c r="C338" s="1459" t="s">
        <v>1204</v>
      </c>
      <c r="D338" s="1448"/>
      <c r="E338" s="1448"/>
      <c r="F338" s="1448"/>
      <c r="G338" s="1445"/>
      <c r="H338" s="1" t="s">
        <v>836</v>
      </c>
      <c r="I338" s="547" t="s">
        <v>882</v>
      </c>
      <c r="J338" s="1699"/>
      <c r="K338" s="1428"/>
      <c r="L338" s="1428"/>
      <c r="M338" s="1428"/>
      <c r="N338" s="1429"/>
      <c r="O338" s="1470"/>
      <c r="P338" s="1470"/>
    </row>
    <row r="339" spans="1:16" ht="65.25" customHeight="1" x14ac:dyDescent="0.25">
      <c r="A339" s="466"/>
      <c r="B339" s="419" t="s">
        <v>395</v>
      </c>
      <c r="C339" s="1459" t="s">
        <v>1205</v>
      </c>
      <c r="D339" s="1448"/>
      <c r="E339" s="1448"/>
      <c r="F339" s="1448"/>
      <c r="G339" s="1445"/>
      <c r="H339" s="1700" t="s">
        <v>93</v>
      </c>
      <c r="I339" s="1428"/>
      <c r="J339" s="1428"/>
      <c r="K339" s="1428"/>
      <c r="L339" s="1428"/>
      <c r="M339" s="1428"/>
      <c r="N339" s="1436"/>
      <c r="O339" s="1471"/>
      <c r="P339" s="1471"/>
    </row>
    <row r="340" spans="1:16" ht="60.75" customHeight="1" thickBot="1" x14ac:dyDescent="0.3">
      <c r="A340" s="466"/>
      <c r="B340" s="553" t="s">
        <v>752</v>
      </c>
      <c r="C340" s="1461" t="s">
        <v>1206</v>
      </c>
      <c r="D340" s="1428"/>
      <c r="E340" s="1428"/>
      <c r="F340" s="1428"/>
      <c r="G340" s="1436"/>
      <c r="H340" s="1462" t="s">
        <v>862</v>
      </c>
      <c r="I340" s="1436"/>
      <c r="J340" s="1463" t="s">
        <v>882</v>
      </c>
      <c r="K340" s="1586"/>
      <c r="L340" s="1448"/>
      <c r="M340" s="1448"/>
      <c r="N340" s="1466"/>
      <c r="O340" s="1421"/>
      <c r="P340" s="1690"/>
    </row>
    <row r="341" spans="1:16" ht="42.75" customHeight="1" thickBot="1" x14ac:dyDescent="0.3">
      <c r="A341" s="466"/>
      <c r="B341" s="452" t="s">
        <v>395</v>
      </c>
      <c r="C341" s="1423" t="s">
        <v>1207</v>
      </c>
      <c r="D341" s="1424"/>
      <c r="E341" s="1424"/>
      <c r="F341" s="1424"/>
      <c r="G341" s="1425"/>
      <c r="H341" s="1426" t="s">
        <v>862</v>
      </c>
      <c r="I341" s="1425"/>
      <c r="J341" s="1464"/>
      <c r="K341" s="1467"/>
      <c r="L341" s="1468"/>
      <c r="M341" s="1468"/>
      <c r="N341" s="1469"/>
      <c r="O341" s="1422"/>
      <c r="P341" s="1469"/>
    </row>
    <row r="342" spans="1:16" ht="68.25" customHeight="1" thickBot="1" x14ac:dyDescent="0.3">
      <c r="B342" s="1693" t="s">
        <v>1208</v>
      </c>
      <c r="C342" s="1431"/>
      <c r="D342" s="1431"/>
      <c r="E342" s="1431"/>
      <c r="F342" s="1431"/>
      <c r="G342" s="1431"/>
      <c r="H342" s="1692" t="s">
        <v>1209</v>
      </c>
      <c r="I342" s="1431"/>
      <c r="J342" s="1431"/>
      <c r="K342" s="1431"/>
      <c r="L342" s="1431"/>
      <c r="M342" s="1431"/>
      <c r="N342" s="1431"/>
      <c r="O342" s="1432"/>
      <c r="P342" s="1433"/>
    </row>
    <row r="343" spans="1:16" ht="42.75" customHeight="1" thickBot="1" x14ac:dyDescent="0.3">
      <c r="B343" s="1434" t="s">
        <v>1210</v>
      </c>
      <c r="C343" s="1431"/>
      <c r="D343" s="1431"/>
      <c r="E343" s="1431"/>
      <c r="F343" s="1431"/>
      <c r="G343" s="1431"/>
      <c r="H343" s="1431"/>
      <c r="I343" s="1431"/>
      <c r="J343" s="1431"/>
      <c r="K343" s="1431"/>
      <c r="L343" s="1431"/>
      <c r="M343" s="1431"/>
      <c r="N343" s="1431"/>
      <c r="O343" s="1431"/>
      <c r="P343" s="1433"/>
    </row>
    <row r="344" spans="1:16" ht="39.75" customHeight="1" x14ac:dyDescent="0.25">
      <c r="A344" s="466"/>
      <c r="B344" s="553" t="s">
        <v>756</v>
      </c>
      <c r="C344" s="1461" t="s">
        <v>1211</v>
      </c>
      <c r="D344" s="1428"/>
      <c r="E344" s="1428"/>
      <c r="F344" s="1428"/>
      <c r="G344" s="1436"/>
      <c r="H344" s="1462" t="s">
        <v>836</v>
      </c>
      <c r="I344" s="1436"/>
      <c r="J344" s="546" t="s">
        <v>882</v>
      </c>
      <c r="K344" s="1657"/>
      <c r="L344" s="1439"/>
      <c r="M344" s="1439"/>
      <c r="N344" s="1440"/>
      <c r="O344" s="1697"/>
      <c r="P344" s="1452"/>
    </row>
    <row r="345" spans="1:16" ht="42.75" customHeight="1" x14ac:dyDescent="0.25">
      <c r="A345" s="466"/>
      <c r="B345" s="553" t="s">
        <v>758</v>
      </c>
      <c r="C345" s="1461" t="s">
        <v>1212</v>
      </c>
      <c r="D345" s="1428"/>
      <c r="E345" s="1428"/>
      <c r="F345" s="1428"/>
      <c r="G345" s="1436"/>
      <c r="H345" s="1462" t="s">
        <v>853</v>
      </c>
      <c r="I345" s="1436"/>
      <c r="J345" s="554" t="s">
        <v>882</v>
      </c>
      <c r="K345" s="1691"/>
      <c r="L345" s="1428"/>
      <c r="M345" s="1428"/>
      <c r="N345" s="1429"/>
      <c r="O345" s="1453"/>
      <c r="P345" s="1454"/>
    </row>
    <row r="346" spans="1:16" ht="42.75" customHeight="1" x14ac:dyDescent="0.25">
      <c r="A346" s="466"/>
      <c r="B346" s="553" t="s">
        <v>760</v>
      </c>
      <c r="C346" s="1461" t="s">
        <v>1213</v>
      </c>
      <c r="D346" s="1428"/>
      <c r="E346" s="1428"/>
      <c r="F346" s="1428"/>
      <c r="G346" s="1436"/>
      <c r="H346" s="1462" t="s">
        <v>862</v>
      </c>
      <c r="I346" s="1436"/>
      <c r="J346" s="555" t="s">
        <v>882</v>
      </c>
      <c r="K346" s="1691"/>
      <c r="L346" s="1428"/>
      <c r="M346" s="1428"/>
      <c r="N346" s="1429"/>
      <c r="O346" s="1453"/>
      <c r="P346" s="1454"/>
    </row>
    <row r="347" spans="1:16" ht="42.75" customHeight="1" x14ac:dyDescent="0.25">
      <c r="A347" s="466"/>
      <c r="B347" s="553" t="s">
        <v>762</v>
      </c>
      <c r="C347" s="1461" t="s">
        <v>1214</v>
      </c>
      <c r="D347" s="1428"/>
      <c r="E347" s="1428"/>
      <c r="F347" s="1428"/>
      <c r="G347" s="1436"/>
      <c r="H347" s="1503" t="s">
        <v>1215</v>
      </c>
      <c r="I347" s="1456"/>
      <c r="J347" s="555" t="s">
        <v>882</v>
      </c>
      <c r="K347" s="1691" t="s">
        <v>1216</v>
      </c>
      <c r="L347" s="1428"/>
      <c r="M347" s="1428"/>
      <c r="N347" s="1429"/>
      <c r="O347" s="1453"/>
      <c r="P347" s="1454"/>
    </row>
    <row r="348" spans="1:16" ht="45.75" customHeight="1" x14ac:dyDescent="0.25">
      <c r="A348" s="466"/>
      <c r="B348" s="553" t="s">
        <v>764</v>
      </c>
      <c r="C348" s="1461" t="s">
        <v>1217</v>
      </c>
      <c r="D348" s="1428"/>
      <c r="E348" s="1428"/>
      <c r="F348" s="1428"/>
      <c r="G348" s="1436"/>
      <c r="H348" s="1462" t="s">
        <v>1218</v>
      </c>
      <c r="I348" s="1436"/>
      <c r="J348" s="555" t="s">
        <v>882</v>
      </c>
      <c r="K348" s="1691"/>
      <c r="L348" s="1428"/>
      <c r="M348" s="1428"/>
      <c r="N348" s="1429"/>
      <c r="O348" s="1453"/>
      <c r="P348" s="1454"/>
    </row>
    <row r="349" spans="1:16" ht="49.5" customHeight="1" x14ac:dyDescent="0.25">
      <c r="A349" s="466"/>
      <c r="B349" s="553" t="s">
        <v>766</v>
      </c>
      <c r="C349" s="1461" t="s">
        <v>1219</v>
      </c>
      <c r="D349" s="1428"/>
      <c r="E349" s="1428"/>
      <c r="F349" s="1428"/>
      <c r="G349" s="1436"/>
      <c r="H349" s="1696" t="s">
        <v>1220</v>
      </c>
      <c r="I349" s="1450"/>
      <c r="J349" s="555" t="s">
        <v>882</v>
      </c>
      <c r="K349" s="1691"/>
      <c r="L349" s="1428"/>
      <c r="M349" s="1428"/>
      <c r="N349" s="1429"/>
      <c r="O349" s="1453"/>
      <c r="P349" s="1454"/>
    </row>
    <row r="350" spans="1:16" ht="101.25" customHeight="1" x14ac:dyDescent="0.25">
      <c r="A350" s="466"/>
      <c r="B350" s="553" t="s">
        <v>768</v>
      </c>
      <c r="C350" s="1461" t="s">
        <v>1221</v>
      </c>
      <c r="D350" s="1428"/>
      <c r="E350" s="1428"/>
      <c r="F350" s="1428"/>
      <c r="G350" s="1436"/>
      <c r="H350" s="1499" t="s">
        <v>1222</v>
      </c>
      <c r="I350" s="1445"/>
      <c r="J350" s="547"/>
      <c r="K350" s="1694" t="s">
        <v>1223</v>
      </c>
      <c r="L350" s="1428"/>
      <c r="M350" s="1428"/>
      <c r="N350" s="1429"/>
      <c r="O350" s="1453"/>
      <c r="P350" s="1454"/>
    </row>
    <row r="351" spans="1:16" ht="74.25" customHeight="1" thickBot="1" x14ac:dyDescent="0.3">
      <c r="A351" s="466"/>
      <c r="B351" s="550" t="s">
        <v>770</v>
      </c>
      <c r="C351" s="1645" t="s">
        <v>1224</v>
      </c>
      <c r="D351" s="1424"/>
      <c r="E351" s="1424"/>
      <c r="F351" s="1424"/>
      <c r="G351" s="1424"/>
      <c r="H351" s="1499" t="s">
        <v>853</v>
      </c>
      <c r="I351" s="1445"/>
      <c r="J351" s="555" t="s">
        <v>882</v>
      </c>
      <c r="K351" s="1695"/>
      <c r="L351" s="1448"/>
      <c r="M351" s="1448"/>
      <c r="N351" s="1448"/>
      <c r="O351" s="1453"/>
      <c r="P351" s="1454"/>
    </row>
    <row r="352" spans="1:16" ht="31.5" customHeight="1" thickBot="1" x14ac:dyDescent="0.45">
      <c r="B352" s="1443" t="s">
        <v>1225</v>
      </c>
      <c r="C352" s="1431"/>
      <c r="D352" s="1431"/>
      <c r="E352" s="1431"/>
      <c r="F352" s="1431"/>
      <c r="G352" s="1431"/>
      <c r="H352" s="1431"/>
      <c r="I352" s="1431"/>
      <c r="J352" s="1431"/>
      <c r="K352" s="1431"/>
      <c r="L352" s="1431"/>
      <c r="M352" s="1431"/>
      <c r="N352" s="1431"/>
      <c r="O352" s="1431"/>
      <c r="P352" s="556"/>
    </row>
  </sheetData>
  <mergeCells count="874">
    <mergeCell ref="C9:H9"/>
    <mergeCell ref="C10:H10"/>
    <mergeCell ref="J10:K10"/>
    <mergeCell ref="L10:N10"/>
    <mergeCell ref="C11:H11"/>
    <mergeCell ref="J11:N1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6:J86"/>
    <mergeCell ref="K86:N86"/>
    <mergeCell ref="C82:G82"/>
    <mergeCell ref="I82:J82"/>
    <mergeCell ref="K82:N82"/>
    <mergeCell ref="O82:O87"/>
    <mergeCell ref="B83:E87"/>
    <mergeCell ref="F83:H83"/>
    <mergeCell ref="I83:J83"/>
    <mergeCell ref="K83:N83"/>
    <mergeCell ref="F87:H87"/>
    <mergeCell ref="I87:J87"/>
    <mergeCell ref="M91:N91"/>
    <mergeCell ref="C92:F92"/>
    <mergeCell ref="G92:H92"/>
    <mergeCell ref="I92:J92"/>
    <mergeCell ref="K92:L92"/>
    <mergeCell ref="M92:N92"/>
    <mergeCell ref="K87:N87"/>
    <mergeCell ref="B88:P88"/>
    <mergeCell ref="C89:N89"/>
    <mergeCell ref="O89:O109"/>
    <mergeCell ref="P89:P91"/>
    <mergeCell ref="B90:F91"/>
    <mergeCell ref="G90:N90"/>
    <mergeCell ref="G91:H91"/>
    <mergeCell ref="I91:J91"/>
    <mergeCell ref="K91:L91"/>
    <mergeCell ref="P83:P87"/>
    <mergeCell ref="F84:H84"/>
    <mergeCell ref="I84:J84"/>
    <mergeCell ref="K84:N84"/>
    <mergeCell ref="F85:H85"/>
    <mergeCell ref="I85:J85"/>
    <mergeCell ref="K85:N85"/>
    <mergeCell ref="F86:H86"/>
    <mergeCell ref="M94:N94"/>
    <mergeCell ref="C95:F95"/>
    <mergeCell ref="G95:H95"/>
    <mergeCell ref="I95:J95"/>
    <mergeCell ref="K95:L95"/>
    <mergeCell ref="M95:N95"/>
    <mergeCell ref="P92:P109"/>
    <mergeCell ref="C93:F93"/>
    <mergeCell ref="G93:H93"/>
    <mergeCell ref="I93:J93"/>
    <mergeCell ref="K93:L93"/>
    <mergeCell ref="M93:N93"/>
    <mergeCell ref="C94:F94"/>
    <mergeCell ref="G94:H94"/>
    <mergeCell ref="I94:J94"/>
    <mergeCell ref="K94:L94"/>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4:F104"/>
    <mergeCell ref="G104:H104"/>
    <mergeCell ref="I104:J104"/>
    <mergeCell ref="K104:L104"/>
    <mergeCell ref="M104:N104"/>
    <mergeCell ref="C105:N105"/>
    <mergeCell ref="C102:F102"/>
    <mergeCell ref="G102:H102"/>
    <mergeCell ref="I102:J102"/>
    <mergeCell ref="K102:L102"/>
    <mergeCell ref="M102:N102"/>
    <mergeCell ref="C103:F103"/>
    <mergeCell ref="G103:H103"/>
    <mergeCell ref="I103:J103"/>
    <mergeCell ref="K103:L103"/>
    <mergeCell ref="M103:N103"/>
    <mergeCell ref="C108:D108"/>
    <mergeCell ref="E108:F108"/>
    <mergeCell ref="G108:H108"/>
    <mergeCell ref="I108:J108"/>
    <mergeCell ref="L108:N108"/>
    <mergeCell ref="C109:F109"/>
    <mergeCell ref="G109:N109"/>
    <mergeCell ref="C106:D106"/>
    <mergeCell ref="E106:F106"/>
    <mergeCell ref="G106:H106"/>
    <mergeCell ref="I106:J106"/>
    <mergeCell ref="L106:N106"/>
    <mergeCell ref="C107:D107"/>
    <mergeCell ref="E107:F107"/>
    <mergeCell ref="G107:H107"/>
    <mergeCell ref="I107:J107"/>
    <mergeCell ref="L107:N107"/>
    <mergeCell ref="P113:P116"/>
    <mergeCell ref="C114:G114"/>
    <mergeCell ref="H114:J114"/>
    <mergeCell ref="C115:G115"/>
    <mergeCell ref="H115:J115"/>
    <mergeCell ref="C116:G116"/>
    <mergeCell ref="H116:J116"/>
    <mergeCell ref="B110:P110"/>
    <mergeCell ref="C111:F111"/>
    <mergeCell ref="H111:I111"/>
    <mergeCell ref="J111:N111"/>
    <mergeCell ref="B112:P112"/>
    <mergeCell ref="C113:G113"/>
    <mergeCell ref="H113:J113"/>
    <mergeCell ref="K113:K120"/>
    <mergeCell ref="L113:N116"/>
    <mergeCell ref="O113:O116"/>
    <mergeCell ref="C119:G119"/>
    <mergeCell ref="H119:J119"/>
    <mergeCell ref="L119:N120"/>
    <mergeCell ref="O119:O120"/>
    <mergeCell ref="P119:P120"/>
    <mergeCell ref="C120:G120"/>
    <mergeCell ref="H120:J120"/>
    <mergeCell ref="C117:G117"/>
    <mergeCell ref="H117:J117"/>
    <mergeCell ref="L117:N118"/>
    <mergeCell ref="O117:O118"/>
    <mergeCell ref="P117:P118"/>
    <mergeCell ref="C118:G118"/>
    <mergeCell ref="H118:J118"/>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H25 H82 H259:I261 H263:I263 H270:I271 H276:H277 H280 O255 H254:I255 H29:H30 H283:H284 F50:J51 F54:J54 F52:F53 H257:I257 H267:I268 H265:I265">
    <cfRule type="containsBlanks" dxfId="12988" priority="290">
      <formula>LEN(TRIM(F25))=0</formula>
    </cfRule>
  </conditionalFormatting>
  <conditionalFormatting sqref="O27">
    <cfRule type="containsBlanks" dxfId="12987" priority="289">
      <formula>LEN(TRIM(O27))=0</formula>
    </cfRule>
  </conditionalFormatting>
  <conditionalFormatting sqref="K113 K195">
    <cfRule type="containsBlanks" dxfId="12986" priority="288">
      <formula>LEN(TRIM(K113))=0</formula>
    </cfRule>
  </conditionalFormatting>
  <conditionalFormatting sqref="J27">
    <cfRule type="containsBlanks" dxfId="12985" priority="287">
      <formula>LEN(TRIM(J27))=0</formula>
    </cfRule>
  </conditionalFormatting>
  <conditionalFormatting sqref="J33">
    <cfRule type="containsBlanks" dxfId="12984" priority="286">
      <formula>LEN(TRIM(J33))=0</formula>
    </cfRule>
  </conditionalFormatting>
  <conditionalFormatting sqref="K218">
    <cfRule type="containsBlanks" dxfId="12983" priority="283">
      <formula>LEN(TRIM(K218))=0</formula>
    </cfRule>
  </conditionalFormatting>
  <conditionalFormatting sqref="K113">
    <cfRule type="expression" dxfId="12982" priority="284">
      <formula>#REF!="Don't know"</formula>
    </cfRule>
    <cfRule type="expression" dxfId="12981" priority="285">
      <formula>#REF!="No"</formula>
    </cfRule>
  </conditionalFormatting>
  <conditionalFormatting sqref="H289">
    <cfRule type="containsBlanks" dxfId="12980" priority="282">
      <formula>LEN(TRIM(H289))=0</formula>
    </cfRule>
  </conditionalFormatting>
  <conditionalFormatting sqref="F229">
    <cfRule type="containsBlanks" dxfId="12979" priority="281">
      <formula>LEN(TRIM(F229))=0</formula>
    </cfRule>
  </conditionalFormatting>
  <conditionalFormatting sqref="F75">
    <cfRule type="containsBlanks" dxfId="12978" priority="280">
      <formula>LEN(TRIM(F75))=0</formula>
    </cfRule>
  </conditionalFormatting>
  <conditionalFormatting sqref="H187">
    <cfRule type="containsBlanks" dxfId="12977" priority="277">
      <formula>LEN(TRIM(H187))=0</formula>
    </cfRule>
    <cfRule type="expression" dxfId="12976" priority="278">
      <formula>#REF!="Don't know"</formula>
    </cfRule>
    <cfRule type="expression" dxfId="12975" priority="279">
      <formula>#REF!="No"</formula>
    </cfRule>
  </conditionalFormatting>
  <conditionalFormatting sqref="H340:I340 H341">
    <cfRule type="containsBlanks" dxfId="12974" priority="275">
      <formula>LEN(TRIM(H340))=0</formula>
    </cfRule>
    <cfRule type="containsBlanks" priority="276">
      <formula>LEN(TRIM(H340))=0</formula>
    </cfRule>
  </conditionalFormatting>
  <conditionalFormatting sqref="G69:J69">
    <cfRule type="containsBlanks" dxfId="12973" priority="270">
      <formula>LEN(TRIM(G69))=0</formula>
    </cfRule>
  </conditionalFormatting>
  <conditionalFormatting sqref="F221:G221 F223:G223 F222 F225:G225 F224">
    <cfRule type="containsBlanks" dxfId="12972" priority="269">
      <formula>LEN(TRIM(F221))=0</formula>
    </cfRule>
  </conditionalFormatting>
  <conditionalFormatting sqref="I21">
    <cfRule type="containsBlanks" dxfId="12971" priority="271">
      <formula>LEN(TRIM(I21))=0</formula>
    </cfRule>
    <cfRule type="expression" dxfId="12970" priority="272">
      <formula>$M$13="No"</formula>
    </cfRule>
    <cfRule type="expression" dxfId="12969" priority="273">
      <formula>$M$13="Not applicable"</formula>
    </cfRule>
    <cfRule type="expression" dxfId="12968" priority="274">
      <formula>$M$13="Don't know"</formula>
    </cfRule>
  </conditionalFormatting>
  <conditionalFormatting sqref="G227">
    <cfRule type="containsBlanks" dxfId="12967" priority="268">
      <formula>LEN(TRIM(G227))=0</formula>
    </cfRule>
  </conditionalFormatting>
  <conditionalFormatting sqref="J298">
    <cfRule type="containsBlanks" dxfId="12966" priority="267">
      <formula>LEN(TRIM(J298))=0</formula>
    </cfRule>
  </conditionalFormatting>
  <conditionalFormatting sqref="J299">
    <cfRule type="containsBlanks" dxfId="12965" priority="266">
      <formula>LEN(TRIM(J299))=0</formula>
    </cfRule>
  </conditionalFormatting>
  <conditionalFormatting sqref="J301">
    <cfRule type="containsBlanks" dxfId="12964" priority="265">
      <formula>LEN(TRIM(J301))=0</formula>
    </cfRule>
  </conditionalFormatting>
  <conditionalFormatting sqref="H337">
    <cfRule type="containsBlanks" dxfId="12963" priority="264">
      <formula>LEN(TRIM(H337))=0</formula>
    </cfRule>
  </conditionalFormatting>
  <conditionalFormatting sqref="O50">
    <cfRule type="containsBlanks" dxfId="12962" priority="263">
      <formula>LEN(TRIM(O50))=0</formula>
    </cfRule>
  </conditionalFormatting>
  <conditionalFormatting sqref="O28">
    <cfRule type="containsBlanks" dxfId="12961" priority="261">
      <formula>LEN(TRIM(O28))=0</formula>
    </cfRule>
  </conditionalFormatting>
  <conditionalFormatting sqref="H26">
    <cfRule type="containsBlanks" dxfId="12960" priority="262">
      <formula>LEN(TRIM(H26))=0</formula>
    </cfRule>
  </conditionalFormatting>
  <conditionalFormatting sqref="J28">
    <cfRule type="containsBlanks" dxfId="12959" priority="260">
      <formula>LEN(TRIM(J28))=0</formula>
    </cfRule>
  </conditionalFormatting>
  <conditionalFormatting sqref="F231">
    <cfRule type="expression" dxfId="12958" priority="65">
      <formula>$F$230="Sim"</formula>
    </cfRule>
    <cfRule type="containsBlanks" dxfId="12957" priority="259">
      <formula>LEN(TRIM(F231))=0</formula>
    </cfRule>
  </conditionalFormatting>
  <conditionalFormatting sqref="H350">
    <cfRule type="containsBlanks" dxfId="12956" priority="257">
      <formula>LEN(TRIM(H350))=0</formula>
    </cfRule>
    <cfRule type="containsBlanks" priority="258">
      <formula>LEN(TRIM(H350))=0</formula>
    </cfRule>
  </conditionalFormatting>
  <conditionalFormatting sqref="H348">
    <cfRule type="containsBlanks" dxfId="12955" priority="255">
      <formula>LEN(TRIM(H348))=0</formula>
    </cfRule>
    <cfRule type="containsBlanks" priority="256">
      <formula>LEN(TRIM(H348))=0</formula>
    </cfRule>
  </conditionalFormatting>
  <conditionalFormatting sqref="H344">
    <cfRule type="containsBlanks" dxfId="12954" priority="253">
      <formula>LEN(TRIM(H344))=0</formula>
    </cfRule>
    <cfRule type="containsBlanks" priority="254">
      <formula>LEN(TRIM(H344))=0</formula>
    </cfRule>
  </conditionalFormatting>
  <conditionalFormatting sqref="I19">
    <cfRule type="containsBlanks" dxfId="12953" priority="249">
      <formula>LEN(TRIM(I19))=0</formula>
    </cfRule>
    <cfRule type="expression" dxfId="12952" priority="250">
      <formula>$N$13="No"</formula>
    </cfRule>
    <cfRule type="expression" dxfId="12951" priority="251">
      <formula>$N$13="Not applicable"</formula>
    </cfRule>
    <cfRule type="expression" dxfId="12950" priority="252">
      <formula>$N$13="Don't know"</formula>
    </cfRule>
  </conditionalFormatting>
  <conditionalFormatting sqref="I20">
    <cfRule type="containsBlanks" dxfId="12949" priority="245">
      <formula>LEN(TRIM(I20))=0</formula>
    </cfRule>
    <cfRule type="expression" dxfId="12948" priority="246">
      <formula>$N$13="No"</formula>
    </cfRule>
    <cfRule type="expression" dxfId="12947" priority="247">
      <formula>$N$13="Not applicable"</formula>
    </cfRule>
    <cfRule type="expression" dxfId="12946" priority="248">
      <formula>$N$13="Don't know"</formula>
    </cfRule>
  </conditionalFormatting>
  <conditionalFormatting sqref="I22">
    <cfRule type="containsBlanks" dxfId="12945" priority="241">
      <formula>LEN(TRIM(I22))=0</formula>
    </cfRule>
    <cfRule type="expression" dxfId="12944" priority="242">
      <formula>$N$13="No"</formula>
    </cfRule>
    <cfRule type="expression" dxfId="12943" priority="243">
      <formula>$N$13="Not applicable"</formula>
    </cfRule>
    <cfRule type="expression" dxfId="12942" priority="244">
      <formula>$N$13="Don't know"</formula>
    </cfRule>
  </conditionalFormatting>
  <conditionalFormatting sqref="I23">
    <cfRule type="expression" dxfId="12941" priority="120">
      <formula>OR($I$22="Não",$I$22="Não sei")</formula>
    </cfRule>
    <cfRule type="containsBlanks" dxfId="12940" priority="237">
      <formula>LEN(TRIM(I23))=0</formula>
    </cfRule>
    <cfRule type="expression" dxfId="12939" priority="238">
      <formula>$N$13="No"</formula>
    </cfRule>
    <cfRule type="expression" dxfId="12938" priority="239">
      <formula>$N$13="Not applicable"</formula>
    </cfRule>
    <cfRule type="expression" dxfId="12937" priority="240">
      <formula>$N$13="Don't know"</formula>
    </cfRule>
  </conditionalFormatting>
  <conditionalFormatting sqref="J25">
    <cfRule type="containsBlanks" dxfId="12936" priority="236">
      <formula>LEN(TRIM(J25))=0</formula>
    </cfRule>
  </conditionalFormatting>
  <conditionalFormatting sqref="J31">
    <cfRule type="expression" dxfId="12935" priority="232">
      <formula>$N$13="No"</formula>
    </cfRule>
    <cfRule type="expression" dxfId="12934" priority="233">
      <formula>$N$13="Not applicable"</formula>
    </cfRule>
    <cfRule type="expression" dxfId="12933" priority="234">
      <formula>$N$13="Don't know"</formula>
    </cfRule>
    <cfRule type="containsBlanks" dxfId="12932" priority="235">
      <formula>LEN(TRIM(J31))=0</formula>
    </cfRule>
  </conditionalFormatting>
  <conditionalFormatting sqref="I40">
    <cfRule type="expression" dxfId="12931" priority="228">
      <formula>$N$13="No"</formula>
    </cfRule>
    <cfRule type="expression" dxfId="12930" priority="229">
      <formula>$N$13="Not applicable"</formula>
    </cfRule>
    <cfRule type="expression" dxfId="12929" priority="230">
      <formula>$N$13="Don't know"</formula>
    </cfRule>
    <cfRule type="containsBlanks" dxfId="12928" priority="231">
      <formula>LEN(TRIM(I40))=0</formula>
    </cfRule>
  </conditionalFormatting>
  <conditionalFormatting sqref="G45:J45">
    <cfRule type="containsBlanks" dxfId="12927" priority="227">
      <formula>LEN(TRIM(G45))=0</formula>
    </cfRule>
  </conditionalFormatting>
  <conditionalFormatting sqref="K45:L45">
    <cfRule type="containsBlanks" dxfId="12926" priority="226">
      <formula>LEN(TRIM(K45))=0</formula>
    </cfRule>
  </conditionalFormatting>
  <conditionalFormatting sqref="G45:L45">
    <cfRule type="expression" dxfId="12925" priority="225">
      <formula>OR($I$40="Não",$I$40="Não sei")</formula>
    </cfRule>
  </conditionalFormatting>
  <conditionalFormatting sqref="F45">
    <cfRule type="expression" dxfId="12924" priority="109">
      <formula>OR($I$40="Não",$I$40="Não sei")</formula>
    </cfRule>
    <cfRule type="expression" dxfId="12923" priority="221">
      <formula>$N$13="No"</formula>
    </cfRule>
    <cfRule type="expression" dxfId="12922" priority="222">
      <formula>$N$13="Not applicable"</formula>
    </cfRule>
    <cfRule type="expression" dxfId="12921" priority="223">
      <formula>$N$13="Don't know"</formula>
    </cfRule>
    <cfRule type="containsBlanks" dxfId="12920" priority="224">
      <formula>LEN(TRIM(F45))=0</formula>
    </cfRule>
  </conditionalFormatting>
  <conditionalFormatting sqref="K50:L51 K54:L54">
    <cfRule type="containsBlanks" dxfId="12919" priority="220">
      <formula>LEN(TRIM(K50))=0</formula>
    </cfRule>
  </conditionalFormatting>
  <conditionalFormatting sqref="J65">
    <cfRule type="containsBlanks" dxfId="12918" priority="216">
      <formula>LEN(TRIM(J65))=0</formula>
    </cfRule>
    <cfRule type="expression" dxfId="12917" priority="217">
      <formula>$N$13="No"</formula>
    </cfRule>
    <cfRule type="expression" dxfId="12916" priority="218">
      <formula>$N$13="Not applicable"</formula>
    </cfRule>
    <cfRule type="expression" dxfId="12915" priority="219">
      <formula>$N$13="Don't know"</formula>
    </cfRule>
  </conditionalFormatting>
  <conditionalFormatting sqref="J66">
    <cfRule type="containsBlanks" dxfId="12914" priority="212">
      <formula>LEN(TRIM(J66))=0</formula>
    </cfRule>
    <cfRule type="expression" dxfId="12913" priority="213">
      <formula>$N$13="No"</formula>
    </cfRule>
    <cfRule type="expression" dxfId="12912" priority="214">
      <formula>$N$13="Not applicable"</formula>
    </cfRule>
    <cfRule type="expression" dxfId="12911" priority="215">
      <formula>$N$13="Don't know"</formula>
    </cfRule>
  </conditionalFormatting>
  <conditionalFormatting sqref="J67">
    <cfRule type="containsBlanks" dxfId="12910" priority="208">
      <formula>LEN(TRIM(J67))=0</formula>
    </cfRule>
    <cfRule type="expression" dxfId="12909" priority="209">
      <formula>$N$13="No"</formula>
    </cfRule>
    <cfRule type="expression" dxfId="12908" priority="210">
      <formula>$N$13="Not applicable"</formula>
    </cfRule>
    <cfRule type="expression" dxfId="12907" priority="211">
      <formula>$N$13="Don't know"</formula>
    </cfRule>
  </conditionalFormatting>
  <conditionalFormatting sqref="J68">
    <cfRule type="containsBlanks" dxfId="12906" priority="204">
      <formula>LEN(TRIM(J68))=0</formula>
    </cfRule>
    <cfRule type="expression" dxfId="12905" priority="205">
      <formula>$N$13="No"</formula>
    </cfRule>
    <cfRule type="expression" dxfId="12904" priority="206">
      <formula>$N$13="Not applicable"</formula>
    </cfRule>
    <cfRule type="expression" dxfId="12903" priority="207">
      <formula>$N$13="Don't know"</formula>
    </cfRule>
  </conditionalFormatting>
  <conditionalFormatting sqref="F71">
    <cfRule type="containsBlanks" dxfId="12902" priority="203">
      <formula>LEN(TRIM(F71))=0</formula>
    </cfRule>
  </conditionalFormatting>
  <conditionalFormatting sqref="F72">
    <cfRule type="containsBlanks" dxfId="12901" priority="202">
      <formula>LEN(TRIM(F72))=0</formula>
    </cfRule>
  </conditionalFormatting>
  <conditionalFormatting sqref="F73">
    <cfRule type="containsBlanks" dxfId="12900" priority="201">
      <formula>LEN(TRIM(F73))=0</formula>
    </cfRule>
  </conditionalFormatting>
  <conditionalFormatting sqref="F76">
    <cfRule type="containsBlanks" dxfId="12899" priority="200">
      <formula>LEN(TRIM(F76))=0</formula>
    </cfRule>
  </conditionalFormatting>
  <conditionalFormatting sqref="F77">
    <cfRule type="containsBlanks" dxfId="12898" priority="199">
      <formula>LEN(TRIM(F77))=0</formula>
    </cfRule>
  </conditionalFormatting>
  <conditionalFormatting sqref="F78">
    <cfRule type="containsBlanks" dxfId="12897" priority="198">
      <formula>LEN(TRIM(F78))=0</formula>
    </cfRule>
  </conditionalFormatting>
  <conditionalFormatting sqref="G111">
    <cfRule type="containsBlanks" dxfId="12896" priority="197">
      <formula>LEN(TRIM(G111))=0</formula>
    </cfRule>
  </conditionalFormatting>
  <conditionalFormatting sqref="H119">
    <cfRule type="expression" dxfId="12895" priority="194">
      <formula>#REF!="Don't know"</formula>
    </cfRule>
    <cfRule type="expression" dxfId="12894" priority="195">
      <formula>#REF!="No"</formula>
    </cfRule>
    <cfRule type="containsBlanks" dxfId="12893" priority="196">
      <formula>LEN(TRIM(H119))=0</formula>
    </cfRule>
  </conditionalFormatting>
  <conditionalFormatting sqref="F140:F150">
    <cfRule type="containsBlanks" dxfId="12892" priority="193">
      <formula>LEN(TRIM(F140))=0</formula>
    </cfRule>
  </conditionalFormatting>
  <conditionalFormatting sqref="F152:F162">
    <cfRule type="containsBlanks" dxfId="12891" priority="192">
      <formula>LEN(TRIM(F152))=0</formula>
    </cfRule>
  </conditionalFormatting>
  <conditionalFormatting sqref="F164:F174">
    <cfRule type="containsBlanks" dxfId="12890" priority="191">
      <formula>LEN(TRIM(F164))=0</formula>
    </cfRule>
  </conditionalFormatting>
  <conditionalFormatting sqref="F176:F186">
    <cfRule type="containsBlanks" dxfId="12889" priority="190">
      <formula>LEN(TRIM(F176))=0</formula>
    </cfRule>
  </conditionalFormatting>
  <conditionalFormatting sqref="K204">
    <cfRule type="containsBlanks" dxfId="12888" priority="189">
      <formula>LEN(TRIM(K204))=0</formula>
    </cfRule>
  </conditionalFormatting>
  <conditionalFormatting sqref="K205">
    <cfRule type="containsBlanks" dxfId="12887" priority="188">
      <formula>LEN(TRIM(K205))=0</formula>
    </cfRule>
  </conditionalFormatting>
  <conditionalFormatting sqref="K206">
    <cfRule type="containsBlanks" dxfId="12886" priority="187">
      <formula>LEN(TRIM(K206))=0</formula>
    </cfRule>
  </conditionalFormatting>
  <conditionalFormatting sqref="K207">
    <cfRule type="containsBlanks" dxfId="12885" priority="186">
      <formula>LEN(TRIM(K207))=0</formula>
    </cfRule>
  </conditionalFormatting>
  <conditionalFormatting sqref="K208">
    <cfRule type="containsBlanks" dxfId="12884" priority="185">
      <formula>LEN(TRIM(K208))=0</formula>
    </cfRule>
  </conditionalFormatting>
  <conditionalFormatting sqref="K209">
    <cfRule type="containsBlanks" dxfId="12883" priority="184">
      <formula>LEN(TRIM(K209))=0</formula>
    </cfRule>
  </conditionalFormatting>
  <conditionalFormatting sqref="K210">
    <cfRule type="containsBlanks" dxfId="12882" priority="183">
      <formula>LEN(TRIM(K210))=0</formula>
    </cfRule>
  </conditionalFormatting>
  <conditionalFormatting sqref="K211">
    <cfRule type="containsBlanks" dxfId="12881" priority="182">
      <formula>LEN(TRIM(K211))=0</formula>
    </cfRule>
  </conditionalFormatting>
  <conditionalFormatting sqref="K212:K216">
    <cfRule type="containsBlanks" dxfId="12880" priority="181">
      <formula>LEN(TRIM(K212))=0</formula>
    </cfRule>
  </conditionalFormatting>
  <conditionalFormatting sqref="F230">
    <cfRule type="containsBlanks" dxfId="12879" priority="180">
      <formula>LEN(TRIM(F230))=0</formula>
    </cfRule>
  </conditionalFormatting>
  <conditionalFormatting sqref="F233">
    <cfRule type="containsBlanks" dxfId="12878" priority="179">
      <formula>LEN(TRIM(F233))=0</formula>
    </cfRule>
  </conditionalFormatting>
  <conditionalFormatting sqref="F234">
    <cfRule type="containsBlanks" dxfId="12877" priority="178">
      <formula>LEN(TRIM(F234))=0</formula>
    </cfRule>
  </conditionalFormatting>
  <conditionalFormatting sqref="F235">
    <cfRule type="containsBlanks" dxfId="12876" priority="177">
      <formula>LEN(TRIM(F235))=0</formula>
    </cfRule>
  </conditionalFormatting>
  <conditionalFormatting sqref="F236">
    <cfRule type="containsBlanks" dxfId="12875" priority="176">
      <formula>LEN(TRIM(F236))=0</formula>
    </cfRule>
  </conditionalFormatting>
  <conditionalFormatting sqref="G242">
    <cfRule type="containsBlanks" dxfId="12874" priority="175">
      <formula>LEN(TRIM(G242))=0</formula>
    </cfRule>
  </conditionalFormatting>
  <conditionalFormatting sqref="H281">
    <cfRule type="containsBlanks" dxfId="12873" priority="174">
      <formula>LEN(TRIM(H281))=0</formula>
    </cfRule>
  </conditionalFormatting>
  <conditionalFormatting sqref="H282">
    <cfRule type="containsBlanks" dxfId="12872" priority="173">
      <formula>LEN(TRIM(H282))=0</formula>
    </cfRule>
  </conditionalFormatting>
  <conditionalFormatting sqref="H285">
    <cfRule type="containsBlanks" dxfId="12871" priority="172">
      <formula>LEN(TRIM(H285))=0</formula>
    </cfRule>
  </conditionalFormatting>
  <conditionalFormatting sqref="H286">
    <cfRule type="containsBlanks" dxfId="12870" priority="171">
      <formula>LEN(TRIM(H286))=0</formula>
    </cfRule>
  </conditionalFormatting>
  <conditionalFormatting sqref="H290">
    <cfRule type="containsBlanks" dxfId="12869" priority="170">
      <formula>LEN(TRIM(H290))=0</formula>
    </cfRule>
  </conditionalFormatting>
  <conditionalFormatting sqref="H292">
    <cfRule type="containsBlanks" dxfId="12868" priority="169">
      <formula>LEN(TRIM(H292))=0</formula>
    </cfRule>
  </conditionalFormatting>
  <conditionalFormatting sqref="J303">
    <cfRule type="containsBlanks" dxfId="12867" priority="168">
      <formula>LEN(TRIM(J303))=0</formula>
    </cfRule>
  </conditionalFormatting>
  <conditionalFormatting sqref="J304">
    <cfRule type="containsBlanks" dxfId="12866" priority="167">
      <formula>LEN(TRIM(J304))=0</formula>
    </cfRule>
  </conditionalFormatting>
  <conditionalFormatting sqref="J306">
    <cfRule type="containsBlanks" dxfId="12865" priority="166">
      <formula>LEN(TRIM(J306))=0</formula>
    </cfRule>
  </conditionalFormatting>
  <conditionalFormatting sqref="J308">
    <cfRule type="containsBlanks" dxfId="12864" priority="165">
      <formula>LEN(TRIM(J308))=0</formula>
    </cfRule>
  </conditionalFormatting>
  <conditionalFormatting sqref="J309">
    <cfRule type="containsBlanks" dxfId="12863" priority="164">
      <formula>LEN(TRIM(J309))=0</formula>
    </cfRule>
  </conditionalFormatting>
  <conditionalFormatting sqref="J311">
    <cfRule type="containsBlanks" dxfId="12862" priority="163">
      <formula>LEN(TRIM(J311))=0</formula>
    </cfRule>
  </conditionalFormatting>
  <conditionalFormatting sqref="J313">
    <cfRule type="containsBlanks" dxfId="12861" priority="162">
      <formula>LEN(TRIM(J313))=0</formula>
    </cfRule>
  </conditionalFormatting>
  <conditionalFormatting sqref="J314">
    <cfRule type="containsBlanks" dxfId="12860" priority="161">
      <formula>LEN(TRIM(J314))=0</formula>
    </cfRule>
  </conditionalFormatting>
  <conditionalFormatting sqref="J316">
    <cfRule type="containsBlanks" dxfId="12859" priority="160">
      <formula>LEN(TRIM(J316))=0</formula>
    </cfRule>
  </conditionalFormatting>
  <conditionalFormatting sqref="J318">
    <cfRule type="containsBlanks" dxfId="12858" priority="159">
      <formula>LEN(TRIM(J318))=0</formula>
    </cfRule>
  </conditionalFormatting>
  <conditionalFormatting sqref="J319">
    <cfRule type="containsBlanks" dxfId="12857" priority="158">
      <formula>LEN(TRIM(J319))=0</formula>
    </cfRule>
  </conditionalFormatting>
  <conditionalFormatting sqref="J321">
    <cfRule type="containsBlanks" dxfId="12856" priority="157">
      <formula>LEN(TRIM(J321))=0</formula>
    </cfRule>
  </conditionalFormatting>
  <conditionalFormatting sqref="J323">
    <cfRule type="containsBlanks" dxfId="12855" priority="156">
      <formula>LEN(TRIM(J323))=0</formula>
    </cfRule>
  </conditionalFormatting>
  <conditionalFormatting sqref="J324">
    <cfRule type="containsBlanks" dxfId="12854" priority="155">
      <formula>LEN(TRIM(J324))=0</formula>
    </cfRule>
  </conditionalFormatting>
  <conditionalFormatting sqref="J328">
    <cfRule type="containsBlanks" dxfId="12853" priority="154">
      <formula>LEN(TRIM(J328))=0</formula>
    </cfRule>
  </conditionalFormatting>
  <conditionalFormatting sqref="J329">
    <cfRule type="containsBlanks" dxfId="12852" priority="153">
      <formula>LEN(TRIM(J329))=0</formula>
    </cfRule>
  </conditionalFormatting>
  <conditionalFormatting sqref="J333">
    <cfRule type="containsBlanks" dxfId="12851" priority="152">
      <formula>LEN(TRIM(J333))=0</formula>
    </cfRule>
  </conditionalFormatting>
  <conditionalFormatting sqref="J334">
    <cfRule type="containsBlanks" dxfId="12850" priority="151">
      <formula>LEN(TRIM(J334))=0</formula>
    </cfRule>
  </conditionalFormatting>
  <conditionalFormatting sqref="J326">
    <cfRule type="containsBlanks" dxfId="12849" priority="150">
      <formula>LEN(TRIM(J326))=0</formula>
    </cfRule>
  </conditionalFormatting>
  <conditionalFormatting sqref="J331">
    <cfRule type="containsBlanks" dxfId="12848" priority="149">
      <formula>LEN(TRIM(J331))=0</formula>
    </cfRule>
  </conditionalFormatting>
  <conditionalFormatting sqref="J336">
    <cfRule type="containsBlanks" dxfId="12847" priority="148">
      <formula>LEN(TRIM(J336))=0</formula>
    </cfRule>
  </conditionalFormatting>
  <conditionalFormatting sqref="H338">
    <cfRule type="containsBlanks" dxfId="12846" priority="147">
      <formula>LEN(TRIM(H338))=0</formula>
    </cfRule>
  </conditionalFormatting>
  <conditionalFormatting sqref="H346">
    <cfRule type="containsBlanks" dxfId="12845" priority="145">
      <formula>LEN(TRIM(H346))=0</formula>
    </cfRule>
    <cfRule type="containsBlanks" priority="146">
      <formula>LEN(TRIM(H346))=0</formula>
    </cfRule>
  </conditionalFormatting>
  <conditionalFormatting sqref="H349">
    <cfRule type="containsBlanks" dxfId="12844" priority="143">
      <formula>LEN(TRIM(H349))=0</formula>
    </cfRule>
    <cfRule type="containsBlanks" priority="144">
      <formula>LEN(TRIM(H349))=0</formula>
    </cfRule>
  </conditionalFormatting>
  <conditionalFormatting sqref="G92:K104">
    <cfRule type="containsBlanks" dxfId="12843" priority="142">
      <formula>LEN(TRIM(G92))=0</formula>
    </cfRule>
  </conditionalFormatting>
  <conditionalFormatting sqref="I19:I23">
    <cfRule type="expression" dxfId="12842" priority="141">
      <formula>OR($I$6="Não",$I$6="Não sei")</formula>
    </cfRule>
  </conditionalFormatting>
  <conditionalFormatting sqref="I6">
    <cfRule type="expression" dxfId="12841" priority="137">
      <formula>$N$13="No"</formula>
    </cfRule>
    <cfRule type="expression" dxfId="12840" priority="138">
      <formula>$N$13="Not applicable"</formula>
    </cfRule>
    <cfRule type="expression" dxfId="12839" priority="139">
      <formula>$N$13="Don't know"</formula>
    </cfRule>
    <cfRule type="containsBlanks" dxfId="12838" priority="140">
      <formula>LEN(TRIM(I6))=0</formula>
    </cfRule>
  </conditionalFormatting>
  <conditionalFormatting sqref="I10:I18">
    <cfRule type="expression" dxfId="12837" priority="132">
      <formula>OR($I$6="Não",$I$6="Não sei")</formula>
    </cfRule>
    <cfRule type="containsBlanks" dxfId="12836" priority="133">
      <formula>LEN(TRIM(I10))=0</formula>
    </cfRule>
    <cfRule type="expression" dxfId="12835" priority="134">
      <formula>$N$13="No"</formula>
    </cfRule>
    <cfRule type="expression" dxfId="12834" priority="135">
      <formula>$N$13="Not applicable"</formula>
    </cfRule>
    <cfRule type="expression" dxfId="12833" priority="136">
      <formula>$N$13="Don't know"</formula>
    </cfRule>
  </conditionalFormatting>
  <conditionalFormatting sqref="L10">
    <cfRule type="expression" dxfId="12832" priority="131">
      <formula>OR($I$6="Não",$I$6="Não sei")</formula>
    </cfRule>
  </conditionalFormatting>
  <conditionalFormatting sqref="L10:N10">
    <cfRule type="expression" dxfId="12831" priority="130">
      <formula>OR($I$10="Não",$I$10="Não sei")</formula>
    </cfRule>
  </conditionalFormatting>
  <conditionalFormatting sqref="L12:N12">
    <cfRule type="expression" dxfId="12830" priority="129">
      <formula>OR($I$12="Não",$I$12="Não sei")</formula>
    </cfRule>
  </conditionalFormatting>
  <conditionalFormatting sqref="L13:N13">
    <cfRule type="expression" dxfId="12829" priority="128">
      <formula>OR($I$13="Não",$I$13="Não sei")</formula>
    </cfRule>
  </conditionalFormatting>
  <conditionalFormatting sqref="L14:N14">
    <cfRule type="expression" dxfId="12828" priority="127">
      <formula>OR($I$14="Não",$I$14="Não sei")</formula>
    </cfRule>
  </conditionalFormatting>
  <conditionalFormatting sqref="L15:N15">
    <cfRule type="expression" dxfId="12827" priority="126">
      <formula>OR($I$15="Não",$I$15="Não sei")</formula>
    </cfRule>
  </conditionalFormatting>
  <conditionalFormatting sqref="L16:N16">
    <cfRule type="expression" dxfId="12826" priority="125">
      <formula>OR($I$16="Não",$I$16="Não sei")</formula>
    </cfRule>
  </conditionalFormatting>
  <conditionalFormatting sqref="L18:N18">
    <cfRule type="expression" dxfId="12825" priority="124">
      <formula>OR($I$18="Não",$I$18="Não sei")</formula>
    </cfRule>
  </conditionalFormatting>
  <conditionalFormatting sqref="L17:N17">
    <cfRule type="expression" dxfId="12824" priority="123">
      <formula>OR($I$17="Nenhum dos dois",$I$17="Não sei")</formula>
    </cfRule>
  </conditionalFormatting>
  <conditionalFormatting sqref="L12:N18">
    <cfRule type="expression" dxfId="12823" priority="122">
      <formula>OR($I$6="Não",$I$6="Não sei")</formula>
    </cfRule>
  </conditionalFormatting>
  <conditionalFormatting sqref="J26">
    <cfRule type="containsBlanks" dxfId="12822" priority="121">
      <formula>LEN(TRIM(J26))=0</formula>
    </cfRule>
  </conditionalFormatting>
  <conditionalFormatting sqref="G36:G37">
    <cfRule type="expression" dxfId="12821" priority="116">
      <formula>OR($J$33="Não",$J$33="Não sei")</formula>
    </cfRule>
    <cfRule type="expression" dxfId="12820" priority="117">
      <formula>$J$33="Não"</formula>
    </cfRule>
    <cfRule type="containsBlanks" dxfId="12819" priority="119">
      <formula>LEN(TRIM(G36))=0</formula>
    </cfRule>
  </conditionalFormatting>
  <conditionalFormatting sqref="I36:J37">
    <cfRule type="expression" dxfId="12818" priority="115">
      <formula>OR($J$33="Não",$J$33="Não sei")</formula>
    </cfRule>
    <cfRule type="containsBlanks" dxfId="12817" priority="118">
      <formula>LEN(TRIM(I36))=0</formula>
    </cfRule>
  </conditionalFormatting>
  <conditionalFormatting sqref="F43:J43">
    <cfRule type="containsBlanks" dxfId="12816" priority="114">
      <formula>LEN(TRIM(F43))=0</formula>
    </cfRule>
  </conditionalFormatting>
  <conditionalFormatting sqref="K43:L43">
    <cfRule type="containsBlanks" dxfId="12815" priority="113">
      <formula>LEN(TRIM(K43))=0</formula>
    </cfRule>
  </conditionalFormatting>
  <conditionalFormatting sqref="M43">
    <cfRule type="containsBlanks" dxfId="12814" priority="112">
      <formula>LEN(TRIM(M43))=0</formula>
    </cfRule>
  </conditionalFormatting>
  <conditionalFormatting sqref="F43">
    <cfRule type="expression" dxfId="12813" priority="111">
      <formula>OR($I$40="Não",$I$40="Não sei")</formula>
    </cfRule>
  </conditionalFormatting>
  <conditionalFormatting sqref="G43:M43">
    <cfRule type="expression" dxfId="12812" priority="110">
      <formula>OR($I$40="Não",$I$40="Não sei")</formula>
    </cfRule>
  </conditionalFormatting>
  <conditionalFormatting sqref="M45 M54">
    <cfRule type="expression" dxfId="12811" priority="107">
      <formula>OR($I$40="Não",$I$40="Não sei")</formula>
    </cfRule>
    <cfRule type="containsBlanks" dxfId="12810" priority="108">
      <formula>LEN(TRIM(M45))=0</formula>
    </cfRule>
  </conditionalFormatting>
  <conditionalFormatting sqref="M50:M51">
    <cfRule type="expression" dxfId="12809" priority="105">
      <formula>OR($I$40="Não",$I$40="Não sei")</formula>
    </cfRule>
    <cfRule type="containsBlanks" dxfId="12808" priority="106">
      <formula>LEN(TRIM(M50))=0</formula>
    </cfRule>
  </conditionalFormatting>
  <conditionalFormatting sqref="H118:J118">
    <cfRule type="expression" dxfId="12807" priority="104">
      <formula>OR($H$117="Não",$H$117="Não sei")</formula>
    </cfRule>
  </conditionalFormatting>
  <conditionalFormatting sqref="G123:G125 J123:J125 G127:G136 J127:J136">
    <cfRule type="containsBlanks" dxfId="12806" priority="103">
      <formula>LEN(TRIM(G123))=0</formula>
    </cfRule>
  </conditionalFormatting>
  <conditionalFormatting sqref="G123:I123">
    <cfRule type="expression" dxfId="12805" priority="102">
      <formula>OR($I$92="Não",$I$92="Não sei")</formula>
    </cfRule>
  </conditionalFormatting>
  <conditionalFormatting sqref="J123:L123">
    <cfRule type="expression" dxfId="12804" priority="101">
      <formula>OR($G$92="Não",$G$92="Não sei")</formula>
    </cfRule>
  </conditionalFormatting>
  <conditionalFormatting sqref="G124:I124">
    <cfRule type="expression" dxfId="12803" priority="100">
      <formula>OR($I$93="Não",$I$93="Não sei")</formula>
    </cfRule>
  </conditionalFormatting>
  <conditionalFormatting sqref="J124:L124">
    <cfRule type="expression" dxfId="12802" priority="99">
      <formula>OR($G$93="Não",$G$93="Não sei")</formula>
    </cfRule>
  </conditionalFormatting>
  <conditionalFormatting sqref="G125:I125">
    <cfRule type="expression" dxfId="12801" priority="98">
      <formula>OR($I$94="Não",$I$94="Não sei")</formula>
    </cfRule>
  </conditionalFormatting>
  <conditionalFormatting sqref="G126">
    <cfRule type="containsBlanks" dxfId="12800" priority="97">
      <formula>LEN(TRIM(G126))=0</formula>
    </cfRule>
  </conditionalFormatting>
  <conditionalFormatting sqref="G126:I126">
    <cfRule type="expression" dxfId="12799" priority="96">
      <formula>OR($I$94="Não",$I$94="Não sei")</formula>
    </cfRule>
  </conditionalFormatting>
  <conditionalFormatting sqref="J125:L125">
    <cfRule type="expression" dxfId="12798" priority="95">
      <formula>OR($G$94="Não",$G$94="Não sei")</formula>
    </cfRule>
  </conditionalFormatting>
  <conditionalFormatting sqref="J126">
    <cfRule type="containsBlanks" dxfId="12797" priority="94">
      <formula>LEN(TRIM(J126))=0</formula>
    </cfRule>
  </conditionalFormatting>
  <conditionalFormatting sqref="J126:L126">
    <cfRule type="expression" dxfId="12796" priority="93">
      <formula>OR($G$94="Não",$G$94="Não sei")</formula>
    </cfRule>
  </conditionalFormatting>
  <conditionalFormatting sqref="G127:I127">
    <cfRule type="expression" dxfId="12795" priority="92">
      <formula>OR($I$95="Não",$I$95="Não sei")</formula>
    </cfRule>
  </conditionalFormatting>
  <conditionalFormatting sqref="J127:L127">
    <cfRule type="expression" dxfId="12794" priority="91">
      <formula>OR($G$95="Não",$G$95="Não sei")</formula>
    </cfRule>
  </conditionalFormatting>
  <conditionalFormatting sqref="G128:I128">
    <cfRule type="expression" dxfId="12793" priority="90">
      <formula>OR($I$96="Não",$I$96="Não sei")</formula>
    </cfRule>
  </conditionalFormatting>
  <conditionalFormatting sqref="J128:L128">
    <cfRule type="expression" dxfId="12792" priority="89">
      <formula>OR($G$96="Não",$G$96="Não sei")</formula>
    </cfRule>
  </conditionalFormatting>
  <conditionalFormatting sqref="G129:I129">
    <cfRule type="expression" dxfId="12791" priority="88">
      <formula>OR($I$97="Não",$I$97="Não sei")</formula>
    </cfRule>
  </conditionalFormatting>
  <conditionalFormatting sqref="J129:L129">
    <cfRule type="expression" dxfId="12790" priority="87">
      <formula>OR($G$97="Não",$G$97="Não sei")</formula>
    </cfRule>
  </conditionalFormatting>
  <conditionalFormatting sqref="G130:I130">
    <cfRule type="expression" dxfId="12789" priority="86">
      <formula>OR($I$98="Não",$I$98="Não sei")</formula>
    </cfRule>
  </conditionalFormatting>
  <conditionalFormatting sqref="J130:L130">
    <cfRule type="expression" dxfId="12788" priority="85">
      <formula>OR($G$98="Não",$G$98="Não sei")</formula>
    </cfRule>
  </conditionalFormatting>
  <conditionalFormatting sqref="G131:I131">
    <cfRule type="expression" dxfId="12787" priority="84">
      <formula>OR($I$99="Não",$I$99="Não sei")</formula>
    </cfRule>
  </conditionalFormatting>
  <conditionalFormatting sqref="J131:L131">
    <cfRule type="expression" dxfId="12786" priority="83">
      <formula>OR($G$99="Não",$G$99="Não sei")</formula>
    </cfRule>
  </conditionalFormatting>
  <conditionalFormatting sqref="G132:I132">
    <cfRule type="expression" dxfId="12785" priority="82">
      <formula>OR($I$100="Não",$I$100="Não sei")</formula>
    </cfRule>
  </conditionalFormatting>
  <conditionalFormatting sqref="J132:L132">
    <cfRule type="expression" dxfId="12784" priority="81">
      <formula>OR($G$100="Não",$G$100="Não sei")</formula>
    </cfRule>
  </conditionalFormatting>
  <conditionalFormatting sqref="G133:I133">
    <cfRule type="expression" dxfId="12783" priority="80">
      <formula>OR($I$101="Não",$I$101="Não sei")</formula>
    </cfRule>
  </conditionalFormatting>
  <conditionalFormatting sqref="J133:L133">
    <cfRule type="expression" dxfId="12782" priority="79">
      <formula>OR($G$101="Não",$G$101="Não sei")</formula>
    </cfRule>
  </conditionalFormatting>
  <conditionalFormatting sqref="G134:I134">
    <cfRule type="expression" dxfId="12781" priority="78">
      <formula>OR($I$102="Não",$I$102="Não sei")</formula>
    </cfRule>
  </conditionalFormatting>
  <conditionalFormatting sqref="J134:L134">
    <cfRule type="expression" dxfId="12780" priority="77">
      <formula>OR($G$102="Não",$G$102="Não sei")</formula>
    </cfRule>
  </conditionalFormatting>
  <conditionalFormatting sqref="J135:L135">
    <cfRule type="expression" dxfId="12779" priority="76">
      <formula>OR($G$103="Não",$G$103="Não sei")</formula>
    </cfRule>
  </conditionalFormatting>
  <conditionalFormatting sqref="G135:I135">
    <cfRule type="expression" dxfId="12778" priority="75">
      <formula>OR($I$103="Não",$I$103="Não sei")</formula>
    </cfRule>
  </conditionalFormatting>
  <conditionalFormatting sqref="G136:I136">
    <cfRule type="expression" dxfId="12777" priority="74">
      <formula>OR($I$104="Não",$I$104="Não sei")</formula>
    </cfRule>
  </conditionalFormatting>
  <conditionalFormatting sqref="J136:L136">
    <cfRule type="expression" dxfId="12776" priority="73">
      <formula>OR($G$104="Não",$G$104="Não sei")</formula>
    </cfRule>
  </conditionalFormatting>
  <conditionalFormatting sqref="L140:L147">
    <cfRule type="containsBlanks" dxfId="12775" priority="70">
      <formula>LEN(TRIM(L140))=0</formula>
    </cfRule>
    <cfRule type="expression" dxfId="12774" priority="71">
      <formula>$F$197="Don't know"</formula>
    </cfRule>
    <cfRule type="expression" dxfId="12773" priority="72">
      <formula>$F$197="No"</formula>
    </cfRule>
  </conditionalFormatting>
  <conditionalFormatting sqref="L140:N147">
    <cfRule type="expression" dxfId="12772" priority="69">
      <formula>OR($F140="Não",$F140="Não sei")</formula>
    </cfRule>
  </conditionalFormatting>
  <conditionalFormatting sqref="G162:N162">
    <cfRule type="expression" dxfId="12771" priority="68">
      <formula>OR($F162="Não",$F162="Não sei")</formula>
    </cfRule>
  </conditionalFormatting>
  <conditionalFormatting sqref="H195:H196">
    <cfRule type="containsBlanks" dxfId="12770" priority="67">
      <formula>LEN(TRIM(H195))=0</formula>
    </cfRule>
  </conditionalFormatting>
  <conditionalFormatting sqref="H199">
    <cfRule type="containsBlanks" dxfId="12769" priority="66">
      <formula>LEN(TRIM(H199))=0</formula>
    </cfRule>
  </conditionalFormatting>
  <conditionalFormatting sqref="F237:F240">
    <cfRule type="expression" dxfId="12768" priority="63">
      <formula>$F$236="Não"</formula>
    </cfRule>
    <cfRule type="containsBlanks" dxfId="12767" priority="64">
      <formula>LEN(TRIM(F237))=0</formula>
    </cfRule>
  </conditionalFormatting>
  <conditionalFormatting sqref="G244">
    <cfRule type="expression" dxfId="12766" priority="61">
      <formula>OR($G$242="Não",$G$242="Não sei")</formula>
    </cfRule>
    <cfRule type="containsBlanks" dxfId="12765" priority="62">
      <formula>LEN(TRIM(G244))=0</formula>
    </cfRule>
  </conditionalFormatting>
  <conditionalFormatting sqref="F246:F250">
    <cfRule type="containsBlanks" dxfId="12764" priority="60">
      <formula>LEN(TRIM(F246))=0</formula>
    </cfRule>
  </conditionalFormatting>
  <conditionalFormatting sqref="F246:G250">
    <cfRule type="expression" dxfId="12763" priority="56">
      <formula>OR($G$244="Não",$G$244="Não sei",$G$244="Não se aplica (não há um LMIS)")</formula>
    </cfRule>
    <cfRule type="expression" dxfId="12762" priority="59">
      <formula>OR($G$242="Não",$G$242="Não sei")</formula>
    </cfRule>
  </conditionalFormatting>
  <conditionalFormatting sqref="F246:G249">
    <cfRule type="expression" dxfId="12761" priority="58">
      <formula>OR($G$244="No",$G$244="Don't know")</formula>
    </cfRule>
  </conditionalFormatting>
  <conditionalFormatting sqref="F250:G250">
    <cfRule type="expression" dxfId="12760" priority="57">
      <formula>OR($G$244="No",$G$244="Don't know")</formula>
    </cfRule>
  </conditionalFormatting>
  <conditionalFormatting sqref="H278">
    <cfRule type="containsBlanks" dxfId="12759" priority="55">
      <formula>LEN(TRIM(H278))=0</formula>
    </cfRule>
  </conditionalFormatting>
  <conditionalFormatting sqref="H278:J278">
    <cfRule type="expression" dxfId="12758" priority="54">
      <formula>OR($H$277="Não",$H$277="Não sei")</formula>
    </cfRule>
  </conditionalFormatting>
  <conditionalFormatting sqref="H287">
    <cfRule type="containsBlanks" dxfId="12757" priority="53">
      <formula>LEN(TRIM(H287))=0</formula>
    </cfRule>
  </conditionalFormatting>
  <conditionalFormatting sqref="H287:J287">
    <cfRule type="expression" dxfId="12756" priority="52">
      <formula>OR($H$286="Não",$H$286="Não sei")</formula>
    </cfRule>
  </conditionalFormatting>
  <conditionalFormatting sqref="H291:J291">
    <cfRule type="expression" dxfId="12755" priority="50">
      <formula>OR($H$290="Não",$H$290="Não sei")</formula>
    </cfRule>
    <cfRule type="containsBlanks" dxfId="12754" priority="51">
      <formula>LEN(TRIM(H291))=0</formula>
    </cfRule>
  </conditionalFormatting>
  <conditionalFormatting sqref="H294:J294">
    <cfRule type="expression" dxfId="12753" priority="48">
      <formula>$H$292="Sim"</formula>
    </cfRule>
    <cfRule type="containsBlanks" dxfId="12752" priority="49">
      <formula>LEN(TRIM(H294))=0</formula>
    </cfRule>
  </conditionalFormatting>
  <conditionalFormatting sqref="J337:N337">
    <cfRule type="expression" dxfId="12751" priority="47">
      <formula>OR($H$337="Não",$H$337="Não sei")</formula>
    </cfRule>
  </conditionalFormatting>
  <conditionalFormatting sqref="H339:N339">
    <cfRule type="expression" dxfId="12750" priority="46">
      <formula>OR($H$338="Não",$H$338="Não sei")</formula>
    </cfRule>
  </conditionalFormatting>
  <conditionalFormatting sqref="H341:I341">
    <cfRule type="expression" dxfId="12749" priority="45">
      <formula>OR($H$340="Não Plano PSE iniciado / desenvolvido",$H$340="Sim plano PSE mas nenhum componente FP / RH",$H$340="Não sei")</formula>
    </cfRule>
  </conditionalFormatting>
  <conditionalFormatting sqref="H351">
    <cfRule type="containsBlanks" dxfId="12748" priority="43">
      <formula>LEN(TRIM(H351))=0</formula>
    </cfRule>
    <cfRule type="containsBlanks" priority="44">
      <formula>LEN(TRIM(H351))=0</formula>
    </cfRule>
  </conditionalFormatting>
  <conditionalFormatting sqref="H347">
    <cfRule type="containsBlanks" dxfId="12747" priority="41">
      <formula>LEN(TRIM(H347))=0</formula>
    </cfRule>
    <cfRule type="containsBlanks" priority="42">
      <formula>LEN(TRIM(H347))=0</formula>
    </cfRule>
  </conditionalFormatting>
  <conditionalFormatting sqref="H347:I347">
    <cfRule type="expression" dxfId="12746" priority="40">
      <formula>OR($I$6="Não",$I$6="Não sei")</formula>
    </cfRule>
  </conditionalFormatting>
  <conditionalFormatting sqref="O54">
    <cfRule type="containsBlanks" dxfId="12745" priority="39">
      <formula>LEN(TRIM(O54))=0</formula>
    </cfRule>
  </conditionalFormatting>
  <conditionalFormatting sqref="H36:H37">
    <cfRule type="containsBlanks" dxfId="12744" priority="38">
      <formula>LEN(TRIM(H36))=0</formula>
    </cfRule>
  </conditionalFormatting>
  <conditionalFormatting sqref="H113:H115">
    <cfRule type="containsBlanks" dxfId="12743" priority="37">
      <formula>LEN(TRIM(H113))=0</formula>
    </cfRule>
  </conditionalFormatting>
  <conditionalFormatting sqref="H116">
    <cfRule type="containsBlanks" dxfId="12742" priority="36">
      <formula>LEN(TRIM(H116))=0</formula>
    </cfRule>
  </conditionalFormatting>
  <conditionalFormatting sqref="H113:H116">
    <cfRule type="expression" dxfId="12741" priority="34">
      <formula>#REF!="Don't know"</formula>
    </cfRule>
    <cfRule type="expression" dxfId="12740" priority="35">
      <formula>#REF!="No"</formula>
    </cfRule>
  </conditionalFormatting>
  <conditionalFormatting sqref="H117">
    <cfRule type="containsBlanks" dxfId="12739" priority="31">
      <formula>LEN(TRIM(H117))=0</formula>
    </cfRule>
    <cfRule type="expression" dxfId="12738" priority="32">
      <formula>#REF!="Don't know"</formula>
    </cfRule>
    <cfRule type="expression" dxfId="12737" priority="33">
      <formula>#REF!="No"</formula>
    </cfRule>
  </conditionalFormatting>
  <conditionalFormatting sqref="F219">
    <cfRule type="containsBlanks" dxfId="12736" priority="30">
      <formula>LEN(TRIM(F219))=0</formula>
    </cfRule>
  </conditionalFormatting>
  <conditionalFormatting sqref="F8">
    <cfRule type="containsBlanks" dxfId="12735" priority="23">
      <formula>LEN(TRIM(F8))=0</formula>
    </cfRule>
    <cfRule type="expression" dxfId="12734" priority="24">
      <formula>$N$12="No"</formula>
    </cfRule>
    <cfRule type="expression" dxfId="12733" priority="25">
      <formula>$N$12="Not applicable"</formula>
    </cfRule>
    <cfRule type="expression" dxfId="12732" priority="26">
      <formula>$N$12="Don't know"</formula>
    </cfRule>
    <cfRule type="expression" dxfId="12731" priority="27">
      <formula>$F$15="Not applicable"</formula>
    </cfRule>
    <cfRule type="expression" dxfId="12730" priority="28">
      <formula>$F$15="Don't know"</formula>
    </cfRule>
    <cfRule type="expression" dxfId="12729" priority="29">
      <formula>$F$15="No"</formula>
    </cfRule>
  </conditionalFormatting>
  <conditionalFormatting sqref="J11">
    <cfRule type="expression" dxfId="12728" priority="17">
      <formula>$N$12="No"</formula>
    </cfRule>
    <cfRule type="expression" dxfId="12727" priority="18">
      <formula>$N$12="Not applicable"</formula>
    </cfRule>
    <cfRule type="expression" dxfId="12726" priority="19">
      <formula>$N$12="Don't know"</formula>
    </cfRule>
    <cfRule type="expression" dxfId="12725" priority="20">
      <formula>$F11="Not applicable"</formula>
    </cfRule>
    <cfRule type="expression" dxfId="12724" priority="21">
      <formula>$F11="Don't know"</formula>
    </cfRule>
    <cfRule type="expression" dxfId="12723" priority="22">
      <formula>$F11="No"</formula>
    </cfRule>
  </conditionalFormatting>
  <conditionalFormatting sqref="K19:N23">
    <cfRule type="containsBlanks" dxfId="12722" priority="16">
      <formula>LEN(TRIM(K19))=0</formula>
    </cfRule>
  </conditionalFormatting>
  <conditionalFormatting sqref="O42:O47">
    <cfRule type="containsBlanks" dxfId="12721" priority="15">
      <formula>LEN(TRIM(O42))=0</formula>
    </cfRule>
  </conditionalFormatting>
  <conditionalFormatting sqref="G52:J53">
    <cfRule type="containsBlanks" dxfId="12720" priority="14">
      <formula>LEN(TRIM(G52))=0</formula>
    </cfRule>
  </conditionalFormatting>
  <conditionalFormatting sqref="K52:L53">
    <cfRule type="containsBlanks" dxfId="12719" priority="13">
      <formula>LEN(TRIM(K52))=0</formula>
    </cfRule>
  </conditionalFormatting>
  <conditionalFormatting sqref="M52:M53">
    <cfRule type="expression" dxfId="12718" priority="11">
      <formula>OR($I$40="Não",$I$40="Não sei")</formula>
    </cfRule>
    <cfRule type="containsBlanks" dxfId="12717" priority="12">
      <formula>LEN(TRIM(M52))=0</formula>
    </cfRule>
  </conditionalFormatting>
  <conditionalFormatting sqref="H256:I256">
    <cfRule type="containsBlanks" dxfId="12716" priority="10">
      <formula>LEN(TRIM(H256))=0</formula>
    </cfRule>
  </conditionalFormatting>
  <conditionalFormatting sqref="K254:L257">
    <cfRule type="containsBlanks" dxfId="12715" priority="9">
      <formula>LEN(TRIM(K254))=0</formula>
    </cfRule>
  </conditionalFormatting>
  <conditionalFormatting sqref="K259:L261">
    <cfRule type="containsBlanks" dxfId="12714" priority="8">
      <formula>LEN(TRIM(K259))=0</formula>
    </cfRule>
  </conditionalFormatting>
  <conditionalFormatting sqref="K263:L268">
    <cfRule type="containsBlanks" dxfId="12713" priority="7">
      <formula>LEN(TRIM(K263))=0</formula>
    </cfRule>
  </conditionalFormatting>
  <conditionalFormatting sqref="K270:L272">
    <cfRule type="containsBlanks" dxfId="12712" priority="6">
      <formula>LEN(TRIM(K270))=0</formula>
    </cfRule>
  </conditionalFormatting>
  <conditionalFormatting sqref="K273:L273">
    <cfRule type="containsBlanks" dxfId="12711" priority="5">
      <formula>LEN(TRIM(K273))=0</formula>
    </cfRule>
  </conditionalFormatting>
  <conditionalFormatting sqref="H266:I266">
    <cfRule type="containsBlanks" dxfId="12710" priority="4">
      <formula>LEN(TRIM(H266))=0</formula>
    </cfRule>
  </conditionalFormatting>
  <conditionalFormatting sqref="H264:I264">
    <cfRule type="containsBlanks" dxfId="12709" priority="3">
      <formula>LEN(TRIM(H264))=0</formula>
    </cfRule>
  </conditionalFormatting>
  <conditionalFormatting sqref="H272:I272">
    <cfRule type="containsBlanks" dxfId="12708" priority="2">
      <formula>LEN(TRIM(H272))=0</formula>
    </cfRule>
  </conditionalFormatting>
  <conditionalFormatting sqref="M92:M104">
    <cfRule type="containsBlanks" dxfId="12707" priority="1">
      <formula>LEN(TRIM(M92))=0</formula>
    </cfRule>
  </conditionalFormatting>
  <dataValidations count="51">
    <dataValidation showInputMessage="1" showErrorMessage="1" error="Enter a numeric quantity here only." sqref="K45:L45" xr:uid="{D4513C33-103E-4E44-A8AE-4E1162CC8FAF}"/>
    <dataValidation type="list" showInputMessage="1" showErrorMessage="1" sqref="H189:J193" xr:uid="{4B35F401-9F71-AA4E-9FD6-7F6C22894E18}">
      <formula1>"Sim, Não, Não sei,Não aplicável"</formula1>
    </dataValidation>
    <dataValidation type="list" showInputMessage="1" showErrorMessage="1" sqref="H341:I341" xr:uid="{0E811D63-9699-9844-B77D-E344E0C0C9A5}">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95:H196 H337:H338 H344:I344 H346:I346 H199:J199 F45 I40 F43 J31 I6 J33 H82 G111 G106:N108 H119:J119 F140:F150 F152:F162 F164:F174 F176:F186 H187:J187 G242 K204:K216 F225:G225 F229:F230 G92:K104 M92:M104" xr:uid="{A93D0602-F52D-854E-8445-6C19FBE623B6}">
      <formula1>"Sim, Não, Não sei"</formula1>
    </dataValidation>
    <dataValidation type="list" showInputMessage="1" showErrorMessage="1" sqref="H283:J283" xr:uid="{7AAC283B-1C46-F049-B4BB-DD9BAF1D6177}">
      <formula1>"Sim - certificado ISO, Sim - WHO-PQ, Sim - certificado ISO e WHO-PQ, Nenhum, Não sei, Não aplicável"</formula1>
    </dataValidation>
    <dataValidation type="list" showInputMessage="1" showErrorMessage="1" sqref="F224:G224" xr:uid="{7193E4D4-0D6D-8F4D-937E-CF35E24A503A}">
      <formula1>"Sim: ampla mobilização / envolvimento da comunidade, Sim: alguma mobilização / envolvimento da comunidade, Não, Não sei"</formula1>
    </dataValidation>
    <dataValidation type="list" showInputMessage="1" showErrorMessage="1" sqref="F222:G222" xr:uid="{6A5F9FF0-A3C4-3E4B-A319-2061ADE3E5E5}">
      <formula1>"Sim: meios de comunicação de massa extensos, Sim: alguns meios de comunicação de massa, Não, Não sei"</formula1>
    </dataValidation>
    <dataValidation type="list" showInputMessage="1" showErrorMessage="1" error="Please choose from the dropdown list." prompt="Please select from the dropdown list" sqref="G66:I68" xr:uid="{D4832E39-38FD-7E4C-96D5-E7513F09374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F250:G250" xr:uid="{276E9DE5-9202-6643-A8D1-F85BFE549691}">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sqref="G227" xr:uid="{127499D2-8DD5-0E4A-B0C4-EEF6115D4CFE}">
      <formula1>"0%,1-10%,11-20%,21-30%,31-40%,41-50%,51-60%,61-70%,71-80%,81-100%, Não sei, Não aplicável"</formula1>
    </dataValidation>
    <dataValidation type="list" showInputMessage="1" showErrorMessage="1" sqref="F223:G223" xr:uid="{4F6083C8-7B33-5F4F-951C-8B0DB5056E71}">
      <formula1>"Sim: amplo alcance / educação móvel, Sim: algum alcance / educação móvel, Não, Não sei"</formula1>
    </dataValidation>
    <dataValidation type="list" showInputMessage="1" showErrorMessage="1" sqref="F221:G221" xr:uid="{5A9D6DFE-A5AF-FA4C-81B2-F95CDA416B85}">
      <formula1>"Sim: marketing social abrangente, Sim: algum marketing social, Não, Não sei"</formula1>
    </dataValidation>
    <dataValidation showInputMessage="1" showErrorMessage="1" error="Please choose from the dropdown list." sqref="K19:N23" xr:uid="{2B8FCA18-88AC-D649-951A-E0434455A94B}"/>
    <dataValidation type="list" showInputMessage="1" showErrorMessage="1" sqref="F249:G249" xr:uid="{434B165C-ABB0-0449-98DE-D0F88E4D14CB}">
      <formula1>"Sim: todos os sites de marketing social incluídos, Sim: alguns sites de marketing social incluídos, Nenhum, Não sei, Não aplicável (sem LMIS)"</formula1>
    </dataValidation>
    <dataValidation type="list" showInputMessage="1" showErrorMessage="1" sqref="F248:G248" xr:uid="{7CC625B8-2E83-EA4C-A89A-2C10BB00969F}">
      <formula1>"Sim: Todas as instalações de ONGs incluídas, Sim: Algumas instalações de ONGs incluídas, Nenhum, Não sei, Não se aplica (sem LMIS)"</formula1>
    </dataValidation>
    <dataValidation type="list" showInputMessage="1" showErrorMessage="1" sqref="F247:G247" xr:uid="{FC27FB46-0AF2-EA4E-861F-3793260A4B4D}">
      <formula1>"Sim: Todas as instalações do setor privado incluídas, Sim: Algumas instalações do setor privado incluídas, Nenhuma, Não sei, Não aplicável (sem LMIS)"</formula1>
    </dataValidation>
    <dataValidation type="list" showInputMessage="1" showErrorMessage="1" sqref="F246:G246" xr:uid="{9308733F-58BC-914B-A859-7C9CB8845EE6}">
      <formula1>"Sim: Todas as instalações do setor público incluídas, Sim: Algumas instalações do setor público incluídas, Nenhum, Não sei, Não aplicável (sem LMIS)"</formula1>
    </dataValidation>
    <dataValidation type="list" showInputMessage="1" showErrorMessage="1" sqref="H340:I340" xr:uid="{FB1CAC2E-C126-AE42-B774-3A5C90872FB7}">
      <formula1>"Sim (plano PSE com componente FP / RH), Não Plano PSE iniciado / desenvolvido, Sim plano PSE mas nenhum componente FP / RH, Não sei"</formula1>
    </dataValidation>
    <dataValidation type="list" showInputMessage="1" showErrorMessage="1" sqref="H291:J291" xr:uid="{4E9E711F-49C4-164A-B51E-3A86E30F51AF}">
      <formula1>"0-25%, 26-50%, 51-75%, 76-100%, Não sei, Não aplicável"</formula1>
    </dataValidation>
    <dataValidation type="list" showInputMessage="1" showErrorMessage="1" sqref="H287:J287" xr:uid="{D9BCC724-C4B4-8245-A155-E65BA55B27D8}">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89:J289 J299:K299 J304:K304 J309:K309 J314:K314 J319:K319 J324:K324 J329:K329 J334:K334" xr:uid="{A3D2E761-E9BE-8940-809A-55A610564D20}">
      <formula1>"0,1,2-3, Mais de 3, Não sei"</formula1>
    </dataValidation>
    <dataValidation type="list" showInputMessage="1" showErrorMessage="1" sqref="H280:J280" xr:uid="{71D1C4AF-8F9D-2045-B2B2-4DFFFE131259}">
      <formula1>"Menos de 6 meses, 6 meses a menos de 1 ano, 1 ano a 18 meses, Mais de 18 meses, Não sei, Não aplicável"</formula1>
    </dataValidation>
    <dataValidation type="list" showInputMessage="1" showErrorMessage="1" sqref="J137:L137" xr:uid="{B2B0279D-7EBA-8A44-95F7-C3189E88871F}">
      <formula1>"Community Health Worker (or equivalent), Nurse, Auxiliary Nurse, Auxiliary Nurse Midwife, Clinical Officer, Doctor, Don't know, Not applicable"</formula1>
    </dataValidation>
    <dataValidation type="list" showInputMessage="1" showErrorMessage="1" sqref="H30:J30" xr:uid="{CE1DE9F3-DDBF-324A-BFCF-C41596B83FDD}">
      <formula1>"Menos que anualmente, Anualmente, Semestralmente (duas vezes por ano), Trimestral, Mensal, Ad hoc, Não sei"</formula1>
    </dataValidation>
    <dataValidation type="list" showInputMessage="1" showErrorMessage="1" error="Please choose from the dropdown list." sqref="I21" xr:uid="{C1E09814-B4E3-9C48-91D4-90AA84F98C70}">
      <formula1>"0 vezes, 1 vez, 2-3 vezes, 4 ou mais vezes, Não sei"</formula1>
    </dataValidation>
    <dataValidation type="list" showInputMessage="1" showErrorMessage="1" sqref="F231 F233:F235 L164:N174 H277:J278 H281:J282 H286:J286 H290:J290 H292:J292 H294:J294 H201:J201 F75:G78 I22:I23 F71:G73 J65:J68 I18:I20 L140:N150 I10:I16 H197 F237:F240" xr:uid="{07B75A76-C107-2847-BE1F-F65CE25E6994}">
      <formula1>"Sim, Não, Não sei, Não aplicável"</formula1>
    </dataValidation>
    <dataValidation type="list" showInputMessage="1" showErrorMessage="1" sqref="G244" xr:uid="{A6B4D414-A994-DA40-A20E-C0296B7A99CF}">
      <formula1>"Sim, Não, Não sei, Não se aplica (não há um LMIS)"</formula1>
    </dataValidation>
    <dataValidation type="list" showInputMessage="1" showErrorMessage="1" sqref="H347:I347" xr:uid="{A166A60E-FB51-2A40-86DF-0F74F022FDBD}">
      <formula1>"Nenhum impacto, Frequência reduzida das reuniões, Impediu a realização de reuniões, Não sei, Não aplicável (nenhum comité) "</formula1>
    </dataValidation>
    <dataValidation type="list" showInputMessage="1" showErrorMessage="1" sqref="H348:I348" xr:uid="{B1AB3900-CA5E-A24B-B695-2248832ADCCC}">
      <formula1>"Toda /a maior parte do orçamento foi deslocada para à COVID, Parte do orçamento foi deslocada, Nenhuma do orçamento foi deslocada (sem impacto), Não sei, Não aplicável"</formula1>
    </dataValidation>
    <dataValidation type="list" showInputMessage="1" showErrorMessage="1" sqref="H25 J25" xr:uid="{07DB2D1F-6D90-A54C-BE09-DD3EF395A2DD}">
      <formula1>"Janeiro, Fevereiro, Março, Abril, Maio, Junho, Julho, Agosto, Setembro, Outubro, Novembro, Dezembro"</formula1>
    </dataValidation>
    <dataValidation type="decimal" showInputMessage="1" showErrorMessage="1" error="Enter a numeric quantity here only." sqref="K43:L43" xr:uid="{F160E67A-C075-8143-93D8-79CADF8B87C8}">
      <formula1>0</formula1>
      <formula2>1000000000</formula2>
    </dataValidation>
    <dataValidation type="decimal" showInputMessage="1" showErrorMessage="1" error="Introduzir apenas uma quantidade numérica." sqref="K50:L54" xr:uid="{D2A3EA88-FACF-8B4C-BDD7-1D55DBFBE22E}">
      <formula1>0</formula1>
      <formula2>1000000000</formula2>
    </dataValidation>
    <dataValidation type="list" showInputMessage="1" showErrorMessage="1" sqref="F50:F54" xr:uid="{0A5AF691-FA12-9347-ADD6-328BC527E249}">
      <formula1>"Em espécie, Dinheiro, Não sei, Não aplicável"</formula1>
    </dataValidation>
    <dataValidation type="list" showInputMessage="1" showErrorMessage="1" sqref="G123:L136" xr:uid="{9925784C-DE05-EC4C-98E1-7A96AF7C12C0}">
      <formula1>"Agente de saúde comunitário (ou equivalente), Enfermeira Auxiliar, Enfermeira Parteira Auxiliar, Enfermeira, Oficial clínico, Médico, Não sei, Não aplicável"</formula1>
    </dataValidation>
    <dataValidation type="list" showInputMessage="1" showErrorMessage="1" sqref="H284:J285" xr:uid="{33604BA9-E4E7-D645-96C5-62A96F22D2C1}">
      <formula1>"A maioria foi testada, Alguns foram testados, Nenhum foi testado, Não sei, Não aplicável"</formula1>
    </dataValidation>
    <dataValidation type="list" showInputMessage="1" showErrorMessage="1" sqref="J298:K298 J303:K303 J308:K308 J313:K313 J318:K318 J323:K323 J328:K328 J333:K333" xr:uid="{A3F2C9A4-3C6D-F440-8AC7-90141A3C5335}">
      <formula1>"WHO pré-qualificado, SRA, Ambos WHO-PQ e SRA, Nenhum produto SRA ou WHO-PQ registrado, Não sei"</formula1>
    </dataValidation>
    <dataValidation type="list" showInputMessage="1" showErrorMessage="1" sqref="J301:K301 J306:K306 J311:K311 J316:K316 J321:K321 J326:K326 J331:K331 J336:K336" xr:uid="{592B0CD7-A46D-CF4B-BB9E-CEAE3EF6DD10}">
      <formula1>"0,1,2 ou mais, Não sei"</formula1>
    </dataValidation>
    <dataValidation type="list" showInputMessage="1" showErrorMessage="1" sqref="P7 P243:P244 P230:P231 P228 P28" xr:uid="{68666547-E4A9-E24C-B423-7EB75DB39E2C}">
      <formula1>#REF!</formula1>
    </dataValidation>
    <dataValidation type="list" showInputMessage="1" showErrorMessage="1" sqref="H349:I349" xr:uid="{1CE753CF-E0FE-F04F-B8FE-AA1A839F323F}">
      <formula1>"Impacto elevado,  Impacto médio,  Impacto baixo, Sem impacto,  Não sei"</formula1>
    </dataValidation>
    <dataValidation type="list" showInputMessage="1" showErrorMessage="1" sqref="I17" xr:uid="{2DDF7C56-F15C-704E-83F6-80DFD3C0EC10}">
      <formula1>"Ministério das Finanças, Ministério do Planeamento, Nenhum dos dois, Não sei, Não aplicável"</formula1>
    </dataValidation>
    <dataValidation type="list" showInputMessage="1" showErrorMessage="1" sqref="H26 J26" xr:uid="{C3517C4D-3237-554F-8ECA-1667A43C5D39}">
      <formula1>"2017,2018,2019,2020,2021"</formula1>
    </dataValidation>
    <dataValidation type="decimal" showInputMessage="1" showErrorMessage="1" error="Introduza aqui apenas o valor numérico (em USD)." sqref="J27 G43:H43 G45:H45 G36:G37" xr:uid="{D39610C1-65FA-2247-99F2-C6C11E39F65A}">
      <formula1>0</formula1>
      <formula2>100000000</formula2>
    </dataValidation>
    <dataValidation type="list" showInputMessage="1" showErrorMessage="1" sqref="M43 M45 M50:M54" xr:uid="{F1AB3EFD-6449-EB47-95BA-B78727519C6E}">
      <formula1>"Compra / P.O. data, Data de embarque, Data de entrega, Outro, Não sei, Não aplicável"</formula1>
    </dataValidation>
    <dataValidation type="decimal" showInputMessage="1" showErrorMessage="1" error="Introduza aqui apenas o valor numérico (em USD)." sqref="G50:H54" xr:uid="{61FA2AD8-662B-EA40-9C59-D5FE47171F36}">
      <formula1>0</formula1>
      <formula2>500000000</formula2>
    </dataValidation>
    <dataValidation type="list" showInputMessage="1" showErrorMessage="1" sqref="F236" xr:uid="{7E3FF6A1-5280-5644-AB95-987F89085DBC}">
      <formula1>"Sim, Não"</formula1>
    </dataValidation>
    <dataValidation type="custom" showInputMessage="1" showErrorMessage="1" error="Este número deve ser maior ou igual ao número de observações de ruptura de stock (coluna H)." sqref="I263:I268 I259:I261 L270:L273 I254:I257 L254:L257 L259:L261 L263:L268 I270:I272" xr:uid="{4445482A-0403-3F48-899B-6A55B06F03BC}">
      <formula1>I254&gt;=H254</formula1>
    </dataValidation>
    <dataValidation type="custom" operator="lessThanOrEqual" showInputMessage="1" showErrorMessage="1" error="Este número não pode exceder o número total de observações do estado do stock (coluna I)." sqref="H263:H268 H259:H261 K270:K273 H254:H257 K254:K257 K259:K261 K263:K268 H270:H272" xr:uid="{3A4782D7-A767-DA40-A23A-D4EBBF7C05B8}">
      <formula1>H254&lt;=I254</formula1>
    </dataValidation>
    <dataValidation type="list" showInputMessage="1" showErrorMessage="1" sqref="H276:J276" xr:uid="{1047A85C-5046-1C48-A0E6-3F03F5FB92FA}">
      <formula1>"Sim, Não, Não sei, Não aplicável (Sem NMRA)"</formula1>
    </dataValidation>
    <dataValidation type="list" showInputMessage="1" showErrorMessage="1" sqref="H116:J116" xr:uid="{8AE5CC5F-91D0-CC46-AAB4-E1758EC53A38}">
      <formula1>"Yes - high level of implementation, Yes - some implementation,Minimal or no implementation, Don't know, Not applicable (no strategy)"</formula1>
    </dataValidation>
    <dataValidation type="list" showInputMessage="1" showErrorMessage="1" sqref="H117:J117" xr:uid="{493BE946-586B-DB41-AE53-6B917B5AFAB4}">
      <formula1>"Yes, No, Don't know"</formula1>
    </dataValidation>
    <dataValidation type="list" showInputMessage="1" showErrorMessage="1" sqref="H115:J115" xr:uid="{B85653E0-FEB9-ED4C-8F2A-53D3E8C3D092}">
      <formula1>"Yes, No, Don't know, Not applicable"</formula1>
    </dataValidation>
  </dataValidations>
  <hyperlinks>
    <hyperlink ref="F1" location="'All Country Summary (2021) '!A1" display="Go to summary page" xr:uid="{785AF181-9CF7-0148-B0ED-2FA757CCD2B9}"/>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250D-1C50-874A-9CF2-A1AF4C3E9ECB}">
  <sheetPr>
    <tabColor theme="3" tint="0.79998168889431442"/>
  </sheetPr>
  <dimension ref="A1:Q352"/>
  <sheetViews>
    <sheetView showGridLines="0" zoomScaleNormal="100" zoomScaleSheetLayoutView="100" workbookViewId="0">
      <selection activeCell="C33" sqref="C33:I33"/>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9.140625" style="395" customWidth="1"/>
    <col min="11" max="11" width="21.42578125" style="395" customWidth="1"/>
    <col min="12" max="12" width="14.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4361</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3.25" customHeight="1" x14ac:dyDescent="0.25">
      <c r="B6" s="410" t="s">
        <v>391</v>
      </c>
      <c r="C6" s="1662" t="s">
        <v>392</v>
      </c>
      <c r="D6" s="1439"/>
      <c r="E6" s="1439"/>
      <c r="F6" s="1439"/>
      <c r="G6" s="1439"/>
      <c r="H6" s="1559"/>
      <c r="I6" s="411" t="s">
        <v>55</v>
      </c>
      <c r="J6" s="426" t="s">
        <v>393</v>
      </c>
      <c r="K6" s="1779" t="s">
        <v>4362</v>
      </c>
      <c r="L6" s="1439"/>
      <c r="M6" s="1439"/>
      <c r="N6" s="1440"/>
      <c r="O6" s="1663" t="s">
        <v>2690</v>
      </c>
      <c r="P6" s="1663" t="s">
        <v>2690</v>
      </c>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4363</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4364</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658" t="s">
        <v>4365</v>
      </c>
      <c r="M11" s="1428"/>
      <c r="N11" s="1429"/>
      <c r="O11" s="1475"/>
      <c r="P11" s="1475"/>
    </row>
    <row r="12" spans="2:16" ht="28.5" customHeight="1" x14ac:dyDescent="0.25">
      <c r="B12" s="419" t="s">
        <v>404</v>
      </c>
      <c r="C12" s="1461" t="s">
        <v>405</v>
      </c>
      <c r="D12" s="1428"/>
      <c r="E12" s="1428"/>
      <c r="F12" s="1428"/>
      <c r="G12" s="1428"/>
      <c r="H12" s="1436"/>
      <c r="I12" s="505" t="s">
        <v>55</v>
      </c>
      <c r="J12" s="1661" t="s">
        <v>401</v>
      </c>
      <c r="K12" s="1436"/>
      <c r="L12" s="1658" t="s">
        <v>4366</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4367</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4368</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4369</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t="s">
        <v>86</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658" t="s">
        <v>4370</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768" t="s">
        <v>4371</v>
      </c>
      <c r="L19" s="1448"/>
      <c r="M19" s="1448"/>
      <c r="N19" s="1466"/>
      <c r="O19" s="357" t="s">
        <v>3963</v>
      </c>
      <c r="P19" s="429" t="s">
        <v>3963</v>
      </c>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t="s">
        <v>1239</v>
      </c>
    </row>
    <row r="21" spans="2:16" ht="24" customHeight="1" thickBot="1" x14ac:dyDescent="0.3">
      <c r="B21" s="77" t="s">
        <v>426</v>
      </c>
      <c r="C21" s="1457" t="s">
        <v>427</v>
      </c>
      <c r="D21" s="1428"/>
      <c r="E21" s="1428"/>
      <c r="F21" s="1428"/>
      <c r="G21" s="1428"/>
      <c r="H21" s="1428"/>
      <c r="I21" s="505" t="s">
        <v>80</v>
      </c>
      <c r="J21" s="1490"/>
      <c r="K21" s="1478"/>
      <c r="L21" s="1496"/>
      <c r="M21" s="1496"/>
      <c r="N21" s="1454"/>
      <c r="O21" s="1500" t="s">
        <v>3310</v>
      </c>
      <c r="P21" s="1500" t="s">
        <v>3310</v>
      </c>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1241</v>
      </c>
      <c r="I25" s="587" t="s">
        <v>434</v>
      </c>
      <c r="J25" s="1" t="s">
        <v>1242</v>
      </c>
      <c r="K25" s="1656" t="s">
        <v>435</v>
      </c>
      <c r="L25" s="1767" t="s">
        <v>4372</v>
      </c>
      <c r="M25" s="1495"/>
      <c r="N25" s="1452"/>
      <c r="O25" s="427" t="s">
        <v>2699</v>
      </c>
      <c r="P25" s="427" t="s">
        <v>2699</v>
      </c>
    </row>
    <row r="26" spans="2:16" ht="54.75" customHeight="1" x14ac:dyDescent="0.25">
      <c r="B26" s="1525"/>
      <c r="C26" s="1484"/>
      <c r="D26" s="1484"/>
      <c r="E26" s="1484"/>
      <c r="F26" s="1456"/>
      <c r="G26" s="518" t="s">
        <v>436</v>
      </c>
      <c r="H26" s="487">
        <v>2019</v>
      </c>
      <c r="I26" s="587" t="s">
        <v>437</v>
      </c>
      <c r="J26" s="487">
        <v>2020</v>
      </c>
      <c r="K26" s="1490"/>
      <c r="L26" s="1478"/>
      <c r="M26" s="1496"/>
      <c r="N26" s="1454"/>
      <c r="O26" s="373" t="s">
        <v>2699</v>
      </c>
      <c r="P26" s="373" t="s">
        <v>2699</v>
      </c>
    </row>
    <row r="27" spans="2:16" ht="75" customHeight="1" x14ac:dyDescent="0.25">
      <c r="B27" s="77" t="s">
        <v>438</v>
      </c>
      <c r="C27" s="1488" t="s">
        <v>439</v>
      </c>
      <c r="D27" s="1428"/>
      <c r="E27" s="1428"/>
      <c r="F27" s="1428"/>
      <c r="G27" s="1428"/>
      <c r="H27" s="1428"/>
      <c r="I27" s="1436"/>
      <c r="J27" s="878">
        <v>19008641</v>
      </c>
      <c r="K27" s="1490"/>
      <c r="L27" s="1478"/>
      <c r="M27" s="1496"/>
      <c r="N27" s="1454"/>
      <c r="O27" s="1565" t="s">
        <v>4373</v>
      </c>
      <c r="P27" s="1565" t="s">
        <v>4373</v>
      </c>
    </row>
    <row r="28" spans="2:16" ht="32.25" customHeight="1" x14ac:dyDescent="0.25">
      <c r="B28" s="430"/>
      <c r="C28" s="550" t="s">
        <v>395</v>
      </c>
      <c r="D28" s="1461" t="s">
        <v>440</v>
      </c>
      <c r="E28" s="1428"/>
      <c r="F28" s="1428"/>
      <c r="G28" s="1428"/>
      <c r="H28" s="1428"/>
      <c r="I28" s="1436"/>
      <c r="J28" s="589">
        <v>8765185</v>
      </c>
      <c r="K28" s="1490"/>
      <c r="L28" s="1478"/>
      <c r="M28" s="1496"/>
      <c r="N28" s="1454"/>
      <c r="O28" s="1475"/>
      <c r="P28" s="1475"/>
    </row>
    <row r="29" spans="2:16" ht="29.25" customHeight="1" x14ac:dyDescent="0.25">
      <c r="B29" s="519" t="s">
        <v>441</v>
      </c>
      <c r="C29" s="1461" t="s">
        <v>442</v>
      </c>
      <c r="D29" s="1428"/>
      <c r="E29" s="1428"/>
      <c r="F29" s="1428"/>
      <c r="G29" s="1436"/>
      <c r="H29" s="1776" t="s">
        <v>4374</v>
      </c>
      <c r="I29" s="1428"/>
      <c r="J29" s="1436"/>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9"/>
      <c r="M30" s="1484"/>
      <c r="N30" s="1481"/>
      <c r="O30" s="429" t="s">
        <v>2702</v>
      </c>
      <c r="P30" s="382" t="s">
        <v>2702</v>
      </c>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t="s">
        <v>2703</v>
      </c>
      <c r="P31" s="435" t="s">
        <v>2703</v>
      </c>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99" customHeight="1" thickBot="1" x14ac:dyDescent="0.3">
      <c r="B33" s="436" t="s">
        <v>448</v>
      </c>
      <c r="C33" s="1649" t="s">
        <v>449</v>
      </c>
      <c r="D33" s="1468"/>
      <c r="E33" s="1468"/>
      <c r="F33" s="1468"/>
      <c r="G33" s="1468"/>
      <c r="H33" s="1468"/>
      <c r="I33" s="1468"/>
      <c r="J33" s="590" t="s">
        <v>58</v>
      </c>
      <c r="K33" s="434" t="s">
        <v>446</v>
      </c>
      <c r="L33" s="1651"/>
      <c r="M33" s="1468"/>
      <c r="N33" s="1469"/>
      <c r="O33" s="591" t="s">
        <v>1240</v>
      </c>
      <c r="P33" s="373" t="s">
        <v>1240</v>
      </c>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6086957</v>
      </c>
      <c r="H36" s="595" t="s">
        <v>4375</v>
      </c>
      <c r="I36" s="1632" t="s">
        <v>4376</v>
      </c>
      <c r="J36" s="1436"/>
      <c r="K36" s="1642"/>
      <c r="L36" s="1428"/>
      <c r="M36" s="1428"/>
      <c r="N36" s="1429"/>
      <c r="O36" s="1475"/>
      <c r="P36" s="1475"/>
    </row>
    <row r="37" spans="2:17" ht="49.5" customHeight="1" x14ac:dyDescent="0.25">
      <c r="B37" s="419" t="s">
        <v>402</v>
      </c>
      <c r="C37" s="1461" t="s">
        <v>457</v>
      </c>
      <c r="D37" s="1428"/>
      <c r="E37" s="1428"/>
      <c r="F37" s="1436"/>
      <c r="G37" s="594">
        <v>0</v>
      </c>
      <c r="H37" s="595" t="s">
        <v>4375</v>
      </c>
      <c r="I37" s="1632" t="s">
        <v>4376</v>
      </c>
      <c r="J37" s="1436"/>
      <c r="K37" s="1642"/>
      <c r="L37" s="1428"/>
      <c r="M37" s="1428"/>
      <c r="N37" s="1429"/>
      <c r="O37" s="1475"/>
      <c r="P37" s="1475"/>
    </row>
    <row r="38" spans="2:17" ht="45" customHeight="1" thickBot="1" x14ac:dyDescent="0.3">
      <c r="B38" s="421" t="s">
        <v>404</v>
      </c>
      <c r="C38" s="1459" t="s">
        <v>458</v>
      </c>
      <c r="D38" s="1448"/>
      <c r="E38" s="1448"/>
      <c r="F38" s="1445"/>
      <c r="G38" s="596">
        <v>6086957</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106.5" customHeight="1" thickBot="1" x14ac:dyDescent="0.3">
      <c r="B40" s="75" t="s">
        <v>460</v>
      </c>
      <c r="C40" s="1645" t="s">
        <v>461</v>
      </c>
      <c r="D40" s="1424"/>
      <c r="E40" s="1424"/>
      <c r="F40" s="1424"/>
      <c r="G40" s="1424"/>
      <c r="H40" s="1424"/>
      <c r="I40" s="1129" t="s">
        <v>58</v>
      </c>
      <c r="J40" s="444" t="s">
        <v>446</v>
      </c>
      <c r="K40" s="1646"/>
      <c r="L40" s="1424"/>
      <c r="M40" s="1424"/>
      <c r="N40" s="1578"/>
      <c r="O40" s="388" t="s">
        <v>1254</v>
      </c>
      <c r="P40" s="375" t="s">
        <v>1254</v>
      </c>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1240</v>
      </c>
      <c r="P42" s="1500" t="s">
        <v>1240</v>
      </c>
    </row>
    <row r="43" spans="2:17" ht="28.5" customHeight="1" x14ac:dyDescent="0.25">
      <c r="B43" s="419" t="s">
        <v>395</v>
      </c>
      <c r="C43" s="1637" t="s">
        <v>470</v>
      </c>
      <c r="D43" s="1428"/>
      <c r="E43" s="1436"/>
      <c r="F43" s="14" t="s">
        <v>58</v>
      </c>
      <c r="G43" s="1638">
        <v>0</v>
      </c>
      <c r="H43" s="1436"/>
      <c r="I43" s="1639" t="s">
        <v>86</v>
      </c>
      <c r="J43" s="1436"/>
      <c r="K43" s="1633">
        <v>0</v>
      </c>
      <c r="L43" s="1436"/>
      <c r="M43" s="448" t="s">
        <v>86</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2" t="s">
        <v>86</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0</v>
      </c>
      <c r="H47" s="1425"/>
      <c r="I47" s="1627"/>
      <c r="J47" s="1425"/>
      <c r="K47" s="1628">
        <v>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59.25" customHeight="1" x14ac:dyDescent="0.25">
      <c r="B50" s="419" t="s">
        <v>395</v>
      </c>
      <c r="C50" s="1461" t="s">
        <v>99</v>
      </c>
      <c r="D50" s="1428"/>
      <c r="E50" s="1436"/>
      <c r="F50" s="14" t="s">
        <v>1259</v>
      </c>
      <c r="G50" s="1631">
        <v>2894815</v>
      </c>
      <c r="H50" s="1436"/>
      <c r="I50" s="1632" t="s">
        <v>1260</v>
      </c>
      <c r="J50" s="1436"/>
      <c r="K50" s="1633">
        <v>839431</v>
      </c>
      <c r="L50" s="1436"/>
      <c r="M50" s="448" t="s">
        <v>1261</v>
      </c>
      <c r="N50" s="461" t="s">
        <v>4377</v>
      </c>
      <c r="O50" s="357" t="s">
        <v>482</v>
      </c>
      <c r="P50" s="429" t="s">
        <v>302</v>
      </c>
    </row>
    <row r="51" spans="1:16" s="386" customFormat="1" ht="69.75" customHeight="1" x14ac:dyDescent="0.25">
      <c r="B51" s="419" t="s">
        <v>402</v>
      </c>
      <c r="C51" s="1461" t="s">
        <v>62</v>
      </c>
      <c r="D51" s="1428"/>
      <c r="E51" s="1436"/>
      <c r="F51" s="14" t="s">
        <v>1259</v>
      </c>
      <c r="G51" s="1631">
        <v>5505426</v>
      </c>
      <c r="H51" s="1436"/>
      <c r="I51" s="1632" t="s">
        <v>1260</v>
      </c>
      <c r="J51" s="1436"/>
      <c r="K51" s="1633">
        <v>1594600</v>
      </c>
      <c r="L51" s="1436"/>
      <c r="M51" s="448" t="s">
        <v>1261</v>
      </c>
      <c r="N51" s="461" t="s">
        <v>4378</v>
      </c>
      <c r="O51" s="357" t="s">
        <v>483</v>
      </c>
      <c r="P51" s="429" t="s">
        <v>302</v>
      </c>
    </row>
    <row r="52" spans="1:16" s="386" customFormat="1" ht="32.25" customHeight="1" x14ac:dyDescent="0.25">
      <c r="B52" s="419" t="s">
        <v>404</v>
      </c>
      <c r="C52" s="1461" t="s">
        <v>101</v>
      </c>
      <c r="D52" s="1428"/>
      <c r="E52" s="1436"/>
      <c r="F52" s="14" t="s">
        <v>1259</v>
      </c>
      <c r="G52" s="1631">
        <v>1844544.01</v>
      </c>
      <c r="H52" s="1436"/>
      <c r="I52" s="1632" t="s">
        <v>1260</v>
      </c>
      <c r="J52" s="1436"/>
      <c r="K52" s="1633">
        <v>42480</v>
      </c>
      <c r="L52" s="1436"/>
      <c r="M52" s="448" t="s">
        <v>1261</v>
      </c>
      <c r="N52" s="812" t="s">
        <v>2036</v>
      </c>
      <c r="O52" s="357" t="s">
        <v>302</v>
      </c>
      <c r="P52" s="429"/>
    </row>
    <row r="53" spans="1:16" s="386" customFormat="1" ht="32.25" customHeight="1" x14ac:dyDescent="0.25">
      <c r="B53" s="419" t="s">
        <v>406</v>
      </c>
      <c r="C53" s="1461" t="s">
        <v>484</v>
      </c>
      <c r="D53" s="1428"/>
      <c r="E53" s="1436"/>
      <c r="F53" s="14" t="s">
        <v>86</v>
      </c>
      <c r="G53" s="1631">
        <v>0</v>
      </c>
      <c r="H53" s="1436"/>
      <c r="I53" s="1632" t="s">
        <v>1260</v>
      </c>
      <c r="J53" s="1436"/>
      <c r="K53" s="1633">
        <v>0</v>
      </c>
      <c r="L53" s="1436"/>
      <c r="M53" s="448" t="s">
        <v>86</v>
      </c>
      <c r="N53" s="931"/>
      <c r="O53" s="383"/>
      <c r="P53" s="383"/>
    </row>
    <row r="54" spans="1:16" s="386" customFormat="1" ht="32.25" customHeight="1" x14ac:dyDescent="0.25">
      <c r="B54" s="419" t="s">
        <v>409</v>
      </c>
      <c r="C54" s="1461" t="s">
        <v>302</v>
      </c>
      <c r="D54" s="1428"/>
      <c r="E54" s="1436"/>
      <c r="F54" s="14" t="s">
        <v>1259</v>
      </c>
      <c r="G54" s="1631">
        <v>23294</v>
      </c>
      <c r="H54" s="1436"/>
      <c r="I54" s="1632" t="s">
        <v>1260</v>
      </c>
      <c r="J54" s="1436"/>
      <c r="K54" s="1633">
        <v>6960</v>
      </c>
      <c r="L54" s="1436"/>
      <c r="M54" s="448" t="s">
        <v>1261</v>
      </c>
      <c r="N54" s="812" t="s">
        <v>4379</v>
      </c>
      <c r="O54" s="375" t="s">
        <v>483</v>
      </c>
      <c r="P54" s="383"/>
    </row>
    <row r="55" spans="1:16" ht="46.5" customHeight="1" thickBot="1" x14ac:dyDescent="0.3">
      <c r="B55" s="421" t="s">
        <v>411</v>
      </c>
      <c r="C55" s="1459" t="s">
        <v>485</v>
      </c>
      <c r="D55" s="1448"/>
      <c r="E55" s="1445"/>
      <c r="F55" s="464"/>
      <c r="G55" s="1626">
        <v>10268079.01</v>
      </c>
      <c r="H55" s="1425"/>
      <c r="I55" s="1627"/>
      <c r="J55" s="1425"/>
      <c r="K55" s="1628">
        <v>2483471</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0</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10268079.01</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0.54017954308253813</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609">
        <v>0.28333355200146942</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t="s">
        <v>1240</v>
      </c>
      <c r="P64" s="1565" t="s">
        <v>1240</v>
      </c>
    </row>
    <row r="65" spans="2:16" ht="21" customHeight="1" x14ac:dyDescent="0.25">
      <c r="B65" s="419" t="s">
        <v>395</v>
      </c>
      <c r="C65" s="1620" t="s">
        <v>503</v>
      </c>
      <c r="D65" s="1428"/>
      <c r="E65" s="1428"/>
      <c r="F65" s="1428"/>
      <c r="G65" s="1428"/>
      <c r="H65" s="1428"/>
      <c r="I65" s="1428"/>
      <c r="J65" s="12" t="s">
        <v>58</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58</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86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58</v>
      </c>
      <c r="G71" s="1445"/>
      <c r="H71" s="1619" t="s">
        <v>446</v>
      </c>
      <c r="I71" s="1480"/>
      <c r="J71" s="1448"/>
      <c r="K71" s="1448"/>
      <c r="L71" s="1448"/>
      <c r="M71" s="1448"/>
      <c r="N71" s="1466"/>
      <c r="O71" s="1565" t="s">
        <v>1240</v>
      </c>
      <c r="P71" s="1565" t="s">
        <v>1240</v>
      </c>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55</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86</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70</v>
      </c>
      <c r="I82" s="1608" t="s">
        <v>446</v>
      </c>
      <c r="J82" s="1428"/>
      <c r="K82" s="2419" t="s">
        <v>4380</v>
      </c>
      <c r="L82" s="1428"/>
      <c r="M82" s="1428"/>
      <c r="N82" s="1436"/>
      <c r="O82" s="1500" t="s">
        <v>1240</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86</v>
      </c>
      <c r="G84" s="1428"/>
      <c r="H84" s="1436"/>
      <c r="I84" s="1606"/>
      <c r="J84" s="1436"/>
      <c r="K84" s="1607"/>
      <c r="L84" s="1428"/>
      <c r="M84" s="1428"/>
      <c r="N84" s="1436"/>
      <c r="O84" s="1475"/>
      <c r="P84" s="1475"/>
    </row>
    <row r="85" spans="2:16" ht="21" customHeight="1" x14ac:dyDescent="0.25">
      <c r="B85" s="1453"/>
      <c r="C85" s="1496"/>
      <c r="D85" s="1496"/>
      <c r="E85" s="1450"/>
      <c r="F85" s="1607" t="s">
        <v>86</v>
      </c>
      <c r="G85" s="1428"/>
      <c r="H85" s="1436"/>
      <c r="I85" s="1606"/>
      <c r="J85" s="1436"/>
      <c r="K85" s="1607"/>
      <c r="L85" s="1428"/>
      <c r="M85" s="1428"/>
      <c r="N85" s="1436"/>
      <c r="O85" s="1475"/>
      <c r="P85" s="1475"/>
    </row>
    <row r="86" spans="2:16" ht="21" customHeight="1" x14ac:dyDescent="0.25">
      <c r="B86" s="1453"/>
      <c r="C86" s="1496"/>
      <c r="D86" s="1496"/>
      <c r="E86" s="1450"/>
      <c r="F86" s="1607" t="s">
        <v>86</v>
      </c>
      <c r="G86" s="1428"/>
      <c r="H86" s="1436"/>
      <c r="I86" s="1606"/>
      <c r="J86" s="1436"/>
      <c r="K86" s="1607"/>
      <c r="L86" s="1428"/>
      <c r="M86" s="1428"/>
      <c r="N86" s="1436"/>
      <c r="O86" s="1475"/>
      <c r="P86" s="1475"/>
    </row>
    <row r="87" spans="2:16" ht="21.75" customHeight="1" thickBot="1" x14ac:dyDescent="0.3">
      <c r="B87" s="1611"/>
      <c r="C87" s="1468"/>
      <c r="D87" s="1468"/>
      <c r="E87" s="1612"/>
      <c r="F87" s="1576" t="s">
        <v>86</v>
      </c>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t="s">
        <v>1740</v>
      </c>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55</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55</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55</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55</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58</v>
      </c>
      <c r="H100" s="1436"/>
      <c r="I100" s="1528" t="s">
        <v>55</v>
      </c>
      <c r="J100" s="1436"/>
      <c r="K100" s="1528" t="s">
        <v>55</v>
      </c>
      <c r="L100" s="1436"/>
      <c r="M100" s="1528" t="s">
        <v>58</v>
      </c>
      <c r="N100" s="1436"/>
      <c r="O100" s="1475"/>
      <c r="P100" s="1475"/>
    </row>
    <row r="101" spans="2:16" ht="24" customHeight="1" x14ac:dyDescent="0.25">
      <c r="B101" s="612" t="s">
        <v>540</v>
      </c>
      <c r="C101" s="1595" t="s">
        <v>541</v>
      </c>
      <c r="D101" s="1428"/>
      <c r="E101" s="1428"/>
      <c r="F101" s="1436"/>
      <c r="G101" s="1528" t="s">
        <v>58</v>
      </c>
      <c r="H101" s="1436"/>
      <c r="I101" s="1528" t="s">
        <v>55</v>
      </c>
      <c r="J101" s="1436"/>
      <c r="K101" s="1528" t="s">
        <v>55</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55</v>
      </c>
      <c r="J102" s="1436"/>
      <c r="K102" s="1528" t="s">
        <v>55</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58</v>
      </c>
      <c r="H104" s="1436"/>
      <c r="I104" s="1528" t="s">
        <v>55</v>
      </c>
      <c r="J104" s="1436"/>
      <c r="K104" s="1528" t="s">
        <v>55</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86</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t="s">
        <v>86</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t="s">
        <v>86</v>
      </c>
      <c r="F108" s="1436"/>
      <c r="G108" s="1528"/>
      <c r="H108" s="1436"/>
      <c r="I108" s="1528"/>
      <c r="J108" s="1436"/>
      <c r="K108" s="1528"/>
      <c r="L108" s="1436"/>
      <c r="M108" s="1528"/>
      <c r="N108" s="1436"/>
      <c r="O108" s="1475"/>
      <c r="P108" s="1475"/>
    </row>
    <row r="109" spans="2:16" ht="57" customHeight="1" thickBot="1" x14ac:dyDescent="0.3">
      <c r="B109" s="479" t="s">
        <v>551</v>
      </c>
      <c r="C109" s="1423" t="s">
        <v>552</v>
      </c>
      <c r="D109" s="1424"/>
      <c r="E109" s="1424"/>
      <c r="F109" s="1425"/>
      <c r="G109" s="2065" t="s">
        <v>4381</v>
      </c>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2418" t="s">
        <v>4382</v>
      </c>
      <c r="K111" s="1439"/>
      <c r="L111" s="1439"/>
      <c r="M111" s="1439"/>
      <c r="N111" s="1440"/>
      <c r="O111" s="389" t="s">
        <v>1744</v>
      </c>
      <c r="P111" s="374" t="s">
        <v>1744</v>
      </c>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39" customHeight="1" thickBot="1" x14ac:dyDescent="0.3">
      <c r="B113" s="419" t="s">
        <v>557</v>
      </c>
      <c r="C113" s="1584" t="s">
        <v>558</v>
      </c>
      <c r="D113" s="1428"/>
      <c r="E113" s="1428"/>
      <c r="F113" s="1428"/>
      <c r="G113" s="1428"/>
      <c r="H113" s="1492" t="s">
        <v>4383</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4384</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1748</v>
      </c>
      <c r="P117" s="1565" t="s">
        <v>1748</v>
      </c>
    </row>
    <row r="118" spans="2:16" ht="72.599999999999994"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t="s">
        <v>1748</v>
      </c>
    </row>
    <row r="120" spans="2:16" ht="112.5" customHeight="1" thickBot="1" x14ac:dyDescent="0.3">
      <c r="B120" s="414" t="s">
        <v>395</v>
      </c>
      <c r="C120" s="1588" t="s">
        <v>565</v>
      </c>
      <c r="D120" s="1448"/>
      <c r="E120" s="1448"/>
      <c r="F120" s="1448"/>
      <c r="G120" s="1445"/>
      <c r="H120" s="2417" t="s">
        <v>4385</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t="s">
        <v>1750</v>
      </c>
    </row>
    <row r="123" spans="2:16" ht="83.25" customHeight="1" x14ac:dyDescent="0.25">
      <c r="B123" s="497" t="s">
        <v>557</v>
      </c>
      <c r="C123" s="1545" t="s">
        <v>573</v>
      </c>
      <c r="D123" s="1428"/>
      <c r="E123" s="1428"/>
      <c r="F123" s="1436"/>
      <c r="G123" s="1528" t="s">
        <v>1277</v>
      </c>
      <c r="H123" s="1428"/>
      <c r="I123" s="1436"/>
      <c r="J123" s="1528" t="s">
        <v>1277</v>
      </c>
      <c r="K123" s="1428"/>
      <c r="L123" s="1436"/>
      <c r="M123" s="1563"/>
      <c r="N123" s="1429"/>
      <c r="O123" s="1454"/>
      <c r="P123" s="1475"/>
    </row>
    <row r="124" spans="2:16" ht="42" customHeight="1" x14ac:dyDescent="0.25">
      <c r="B124" s="497" t="s">
        <v>402</v>
      </c>
      <c r="C124" s="1545" t="s">
        <v>574</v>
      </c>
      <c r="D124" s="1428"/>
      <c r="E124" s="1428"/>
      <c r="F124" s="1436"/>
      <c r="G124" s="1528" t="s">
        <v>1277</v>
      </c>
      <c r="H124" s="1428"/>
      <c r="I124" s="1436"/>
      <c r="J124" s="1528" t="s">
        <v>1277</v>
      </c>
      <c r="K124" s="1428"/>
      <c r="L124" s="1436"/>
      <c r="M124" s="1563"/>
      <c r="N124" s="1429"/>
      <c r="O124" s="1454"/>
      <c r="P124" s="1475"/>
    </row>
    <row r="125" spans="2:16" ht="31.5" customHeight="1" x14ac:dyDescent="0.25">
      <c r="B125" s="497" t="s">
        <v>404</v>
      </c>
      <c r="C125" s="2" t="s">
        <v>419</v>
      </c>
      <c r="D125" s="1545" t="s">
        <v>575</v>
      </c>
      <c r="E125" s="1428"/>
      <c r="F125" s="1436"/>
      <c r="G125" s="1528" t="s">
        <v>86</v>
      </c>
      <c r="H125" s="1428"/>
      <c r="I125" s="1436"/>
      <c r="J125" s="1528" t="s">
        <v>86</v>
      </c>
      <c r="K125" s="1428"/>
      <c r="L125" s="1436"/>
      <c r="M125" s="1563"/>
      <c r="N125" s="1429"/>
      <c r="O125" s="1454"/>
      <c r="P125" s="1475"/>
    </row>
    <row r="126" spans="2:16" ht="32.25" customHeight="1" x14ac:dyDescent="0.25">
      <c r="B126" s="497"/>
      <c r="C126" s="613" t="s">
        <v>509</v>
      </c>
      <c r="D126" s="1545" t="s">
        <v>576</v>
      </c>
      <c r="E126" s="1428"/>
      <c r="F126" s="1436"/>
      <c r="G126" s="1528" t="s">
        <v>1277</v>
      </c>
      <c r="H126" s="1428"/>
      <c r="I126" s="1436"/>
      <c r="J126" s="1528" t="s">
        <v>1751</v>
      </c>
      <c r="K126" s="1428"/>
      <c r="L126" s="1436"/>
      <c r="M126" s="614"/>
      <c r="N126" s="491"/>
      <c r="O126" s="1454"/>
      <c r="P126" s="1475"/>
    </row>
    <row r="127" spans="2:16" ht="41.25" customHeight="1" x14ac:dyDescent="0.25">
      <c r="B127" s="497" t="s">
        <v>406</v>
      </c>
      <c r="C127" s="1545" t="s">
        <v>577</v>
      </c>
      <c r="D127" s="1428"/>
      <c r="E127" s="1428"/>
      <c r="F127" s="1436"/>
      <c r="G127" s="1528" t="s">
        <v>155</v>
      </c>
      <c r="H127" s="1428"/>
      <c r="I127" s="1436"/>
      <c r="J127" s="1528" t="s">
        <v>155</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c r="N128" s="1429"/>
      <c r="O128" s="1454"/>
      <c r="P128" s="1475"/>
    </row>
    <row r="129" spans="1:16" ht="28.5" customHeight="1" x14ac:dyDescent="0.25">
      <c r="B129" s="497" t="s">
        <v>411</v>
      </c>
      <c r="C129" s="1545" t="s">
        <v>121</v>
      </c>
      <c r="D129" s="1428"/>
      <c r="E129" s="1428"/>
      <c r="F129" s="1436"/>
      <c r="G129" s="1528" t="s">
        <v>1277</v>
      </c>
      <c r="H129" s="1428"/>
      <c r="I129" s="1436"/>
      <c r="J129" s="1528" t="s">
        <v>1276</v>
      </c>
      <c r="K129" s="1428"/>
      <c r="L129" s="1436"/>
      <c r="M129" s="1563"/>
      <c r="N129" s="1429"/>
      <c r="O129" s="1454"/>
      <c r="P129" s="1475"/>
    </row>
    <row r="130" spans="1:16" ht="28.5" customHeight="1" x14ac:dyDescent="0.25">
      <c r="B130" s="497" t="s">
        <v>414</v>
      </c>
      <c r="C130" s="1545" t="s">
        <v>122</v>
      </c>
      <c r="D130" s="1428"/>
      <c r="E130" s="1428"/>
      <c r="F130" s="1436"/>
      <c r="G130" s="1528" t="s">
        <v>1277</v>
      </c>
      <c r="H130" s="1428"/>
      <c r="I130" s="1436"/>
      <c r="J130" s="1528" t="s">
        <v>1276</v>
      </c>
      <c r="K130" s="1428"/>
      <c r="L130" s="1436"/>
      <c r="M130" s="1563"/>
      <c r="N130" s="1429"/>
      <c r="O130" s="1454"/>
      <c r="P130" s="1475"/>
    </row>
    <row r="131" spans="1:16" ht="28.5" customHeight="1" x14ac:dyDescent="0.25">
      <c r="B131" s="497" t="s">
        <v>417</v>
      </c>
      <c r="C131" s="1545" t="s">
        <v>579</v>
      </c>
      <c r="D131" s="1428"/>
      <c r="E131" s="1428"/>
      <c r="F131" s="1436"/>
      <c r="G131" s="1528" t="s">
        <v>1277</v>
      </c>
      <c r="H131" s="1428"/>
      <c r="I131" s="1436"/>
      <c r="J131" s="1528" t="s">
        <v>1277</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86</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86</v>
      </c>
      <c r="K133" s="1428"/>
      <c r="L133" s="1436"/>
      <c r="M133" s="1574"/>
      <c r="N133" s="1429"/>
      <c r="O133" s="1454"/>
      <c r="P133" s="1475"/>
    </row>
    <row r="134" spans="1:16" ht="28.5" customHeight="1" x14ac:dyDescent="0.25">
      <c r="B134" s="414" t="s">
        <v>542</v>
      </c>
      <c r="C134" s="1545" t="s">
        <v>580</v>
      </c>
      <c r="D134" s="1428"/>
      <c r="E134" s="1428"/>
      <c r="F134" s="1436"/>
      <c r="G134" s="1528" t="s">
        <v>70</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1277</v>
      </c>
      <c r="H136" s="1428"/>
      <c r="I136" s="1436"/>
      <c r="J136" s="1528" t="s">
        <v>86</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3266</v>
      </c>
      <c r="P139" s="1573" t="s">
        <v>3266</v>
      </c>
    </row>
    <row r="140" spans="1:16" ht="19.5" customHeight="1" x14ac:dyDescent="0.25">
      <c r="A140" s="360"/>
      <c r="B140" s="496" t="s">
        <v>395</v>
      </c>
      <c r="C140" s="1461" t="s">
        <v>188</v>
      </c>
      <c r="D140" s="1428"/>
      <c r="E140" s="1436"/>
      <c r="F140" s="14" t="s">
        <v>55</v>
      </c>
      <c r="G140" s="1566" t="s">
        <v>4386</v>
      </c>
      <c r="H140" s="1428"/>
      <c r="I140" s="1428"/>
      <c r="J140" s="1428"/>
      <c r="K140" s="1436"/>
      <c r="L140" s="1567" t="s">
        <v>55</v>
      </c>
      <c r="M140" s="1428"/>
      <c r="N140" s="1429"/>
      <c r="O140" s="1475"/>
      <c r="P140" s="1475"/>
    </row>
    <row r="141" spans="1:16" ht="19.5" customHeight="1" x14ac:dyDescent="0.25">
      <c r="A141" s="360"/>
      <c r="B141" s="496" t="s">
        <v>402</v>
      </c>
      <c r="C141" s="1461" t="s">
        <v>189</v>
      </c>
      <c r="D141" s="1428"/>
      <c r="E141" s="1436"/>
      <c r="F141" s="14" t="s">
        <v>55</v>
      </c>
      <c r="G141" s="1566" t="s">
        <v>4386</v>
      </c>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55</v>
      </c>
      <c r="G142" s="1566" t="s">
        <v>4386</v>
      </c>
      <c r="H142" s="1428"/>
      <c r="I142" s="1428"/>
      <c r="J142" s="1428"/>
      <c r="K142" s="1436"/>
      <c r="L142" s="1567" t="s">
        <v>55</v>
      </c>
      <c r="M142" s="1428"/>
      <c r="N142" s="1429"/>
      <c r="O142" s="1475"/>
      <c r="P142" s="1475"/>
    </row>
    <row r="143" spans="1:16" ht="19.5" customHeight="1" x14ac:dyDescent="0.25">
      <c r="A143" s="360"/>
      <c r="B143" s="496" t="s">
        <v>406</v>
      </c>
      <c r="C143" s="1461" t="s">
        <v>191</v>
      </c>
      <c r="D143" s="1428"/>
      <c r="E143" s="1436"/>
      <c r="F143" s="14" t="s">
        <v>55</v>
      </c>
      <c r="G143" s="1566" t="s">
        <v>4386</v>
      </c>
      <c r="H143" s="1428"/>
      <c r="I143" s="1428"/>
      <c r="J143" s="1428"/>
      <c r="K143" s="1436"/>
      <c r="L143" s="1567" t="s">
        <v>55</v>
      </c>
      <c r="M143" s="1428"/>
      <c r="N143" s="1429"/>
      <c r="O143" s="1475"/>
      <c r="P143" s="1475"/>
    </row>
    <row r="144" spans="1:16" ht="19.5" customHeight="1" x14ac:dyDescent="0.25">
      <c r="A144" s="360"/>
      <c r="B144" s="497" t="s">
        <v>409</v>
      </c>
      <c r="C144" s="1461" t="s">
        <v>192</v>
      </c>
      <c r="D144" s="1428"/>
      <c r="E144" s="1436"/>
      <c r="F144" s="617" t="s">
        <v>55</v>
      </c>
      <c r="G144" s="1566" t="s">
        <v>4386</v>
      </c>
      <c r="H144" s="1428"/>
      <c r="I144" s="1428"/>
      <c r="J144" s="1428"/>
      <c r="K144" s="1436"/>
      <c r="L144" s="1567" t="s">
        <v>55</v>
      </c>
      <c r="M144" s="1428"/>
      <c r="N144" s="1429"/>
      <c r="O144" s="1475"/>
      <c r="P144" s="1475"/>
    </row>
    <row r="145" spans="1:16" ht="19.5" customHeight="1" x14ac:dyDescent="0.25">
      <c r="A145" s="360"/>
      <c r="B145" s="498" t="s">
        <v>411</v>
      </c>
      <c r="C145" s="1461" t="s">
        <v>193</v>
      </c>
      <c r="D145" s="1428"/>
      <c r="E145" s="1436"/>
      <c r="F145" s="617" t="s">
        <v>55</v>
      </c>
      <c r="G145" s="1566" t="s">
        <v>4386</v>
      </c>
      <c r="H145" s="1428"/>
      <c r="I145" s="1428"/>
      <c r="J145" s="1428"/>
      <c r="K145" s="1436"/>
      <c r="L145" s="1567" t="s">
        <v>55</v>
      </c>
      <c r="M145" s="1428"/>
      <c r="N145" s="1429"/>
      <c r="O145" s="1475"/>
      <c r="P145" s="1475"/>
    </row>
    <row r="146" spans="1:16" ht="19.5" customHeight="1" x14ac:dyDescent="0.25">
      <c r="A146" s="360"/>
      <c r="B146" s="498" t="s">
        <v>414</v>
      </c>
      <c r="C146" s="1461" t="s">
        <v>194</v>
      </c>
      <c r="D146" s="1428"/>
      <c r="E146" s="1436"/>
      <c r="F146" s="617" t="s">
        <v>55</v>
      </c>
      <c r="G146" s="1566" t="s">
        <v>4386</v>
      </c>
      <c r="H146" s="1428"/>
      <c r="I146" s="1428"/>
      <c r="J146" s="1428"/>
      <c r="K146" s="1436"/>
      <c r="L146" s="1567" t="s">
        <v>55</v>
      </c>
      <c r="M146" s="1428"/>
      <c r="N146" s="1429"/>
      <c r="O146" s="1475"/>
      <c r="P146" s="1475"/>
    </row>
    <row r="147" spans="1:16" ht="19.5" customHeight="1" x14ac:dyDescent="0.25">
      <c r="A147" s="360"/>
      <c r="B147" s="498" t="s">
        <v>417</v>
      </c>
      <c r="C147" s="1461" t="s">
        <v>195</v>
      </c>
      <c r="D147" s="1428"/>
      <c r="E147" s="1436"/>
      <c r="F147" s="617" t="s">
        <v>55</v>
      </c>
      <c r="G147" s="1566" t="s">
        <v>4386</v>
      </c>
      <c r="H147" s="1428"/>
      <c r="I147" s="1428"/>
      <c r="J147" s="1428"/>
      <c r="K147" s="1436"/>
      <c r="L147" s="1567" t="s">
        <v>55</v>
      </c>
      <c r="M147" s="1428"/>
      <c r="N147" s="1429"/>
      <c r="O147" s="1475"/>
      <c r="P147" s="1475"/>
    </row>
    <row r="148" spans="1:16" ht="19.5" customHeight="1" x14ac:dyDescent="0.25">
      <c r="A148" s="360"/>
      <c r="B148" s="498" t="s">
        <v>419</v>
      </c>
      <c r="C148" s="1461" t="s">
        <v>196</v>
      </c>
      <c r="D148" s="1428"/>
      <c r="E148" s="1436"/>
      <c r="F148" s="617" t="s">
        <v>55</v>
      </c>
      <c r="G148" s="1566" t="s">
        <v>4386</v>
      </c>
      <c r="H148" s="1428"/>
      <c r="I148" s="1428"/>
      <c r="J148" s="1428"/>
      <c r="K148" s="1436"/>
      <c r="L148" s="1567" t="s">
        <v>55</v>
      </c>
      <c r="M148" s="1428"/>
      <c r="N148" s="1429"/>
      <c r="O148" s="1475"/>
      <c r="P148" s="1475"/>
    </row>
    <row r="149" spans="1:16" ht="19.5" customHeight="1" x14ac:dyDescent="0.25">
      <c r="A149" s="360"/>
      <c r="B149" s="498" t="s">
        <v>540</v>
      </c>
      <c r="C149" s="1461" t="s">
        <v>197</v>
      </c>
      <c r="D149" s="1428"/>
      <c r="E149" s="1436"/>
      <c r="F149" s="617" t="s">
        <v>55</v>
      </c>
      <c r="G149" s="1566" t="s">
        <v>4386</v>
      </c>
      <c r="H149" s="1428"/>
      <c r="I149" s="1428"/>
      <c r="J149" s="1428"/>
      <c r="K149" s="1436"/>
      <c r="L149" s="1567" t="s">
        <v>55</v>
      </c>
      <c r="M149" s="1428"/>
      <c r="N149" s="1429"/>
      <c r="O149" s="1475"/>
      <c r="P149" s="1475"/>
    </row>
    <row r="150" spans="1:16" ht="19.5" customHeight="1" x14ac:dyDescent="0.25">
      <c r="A150" s="360"/>
      <c r="B150" s="497" t="s">
        <v>542</v>
      </c>
      <c r="C150" s="1461" t="s">
        <v>198</v>
      </c>
      <c r="D150" s="1428"/>
      <c r="E150" s="1436"/>
      <c r="F150" s="617" t="s">
        <v>70</v>
      </c>
      <c r="G150" s="1566" t="s">
        <v>86</v>
      </c>
      <c r="H150" s="1428"/>
      <c r="I150" s="1428"/>
      <c r="J150" s="1428"/>
      <c r="K150" s="1436"/>
      <c r="L150" s="1567" t="s">
        <v>70</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t="s">
        <v>1280</v>
      </c>
    </row>
    <row r="152" spans="1:16" ht="18.75" customHeight="1" x14ac:dyDescent="0.25">
      <c r="A152" s="360"/>
      <c r="B152" s="496" t="s">
        <v>395</v>
      </c>
      <c r="C152" s="1461" t="s">
        <v>188</v>
      </c>
      <c r="D152" s="1428"/>
      <c r="E152" s="1436"/>
      <c r="F152" s="1" t="s">
        <v>55</v>
      </c>
      <c r="G152" s="1557" t="s">
        <v>4386</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4386</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557" t="s">
        <v>4386</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4386</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t="s">
        <v>4386</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557" t="s">
        <v>4386</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557" t="s">
        <v>4386</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t="s">
        <v>4386</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4386</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4386</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70</v>
      </c>
      <c r="G162" s="1557" t="s">
        <v>86</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3266</v>
      </c>
      <c r="P163" s="1565" t="s">
        <v>3266</v>
      </c>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70</v>
      </c>
      <c r="G174" s="1566" t="s">
        <v>86</v>
      </c>
      <c r="H174" s="1428"/>
      <c r="I174" s="1428"/>
      <c r="J174" s="1428"/>
      <c r="K174" s="1436"/>
      <c r="L174" s="1567" t="s">
        <v>70</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t="s">
        <v>1280</v>
      </c>
    </row>
    <row r="176" spans="1:16" ht="21" customHeight="1" x14ac:dyDescent="0.25">
      <c r="A176" s="360"/>
      <c r="B176" s="499" t="s">
        <v>395</v>
      </c>
      <c r="C176" s="1461" t="s">
        <v>188</v>
      </c>
      <c r="D176" s="1428"/>
      <c r="E176" s="1436"/>
      <c r="F176" s="1" t="s">
        <v>58</v>
      </c>
      <c r="G176" s="1557" t="s">
        <v>86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70</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c r="M187" s="1495"/>
      <c r="N187" s="1452"/>
      <c r="O187" s="1470" t="s">
        <v>1240</v>
      </c>
      <c r="P187" s="1497" t="s">
        <v>1240</v>
      </c>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58</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55</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55</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70</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2747</v>
      </c>
      <c r="P194" s="1470" t="s">
        <v>2747</v>
      </c>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28"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1275</v>
      </c>
      <c r="P199" s="1470" t="s">
        <v>1275</v>
      </c>
    </row>
    <row r="200" spans="2:16" ht="38.25" customHeight="1" x14ac:dyDescent="0.25">
      <c r="B200" s="503"/>
      <c r="C200" s="1461" t="s">
        <v>611</v>
      </c>
      <c r="D200" s="1428"/>
      <c r="E200" s="1436"/>
      <c r="F200" s="1528"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t="s">
        <v>1764</v>
      </c>
      <c r="P201" s="1470" t="s">
        <v>1764</v>
      </c>
    </row>
    <row r="202" spans="2:16" ht="27" customHeight="1" x14ac:dyDescent="0.25">
      <c r="B202" s="421" t="s">
        <v>395</v>
      </c>
      <c r="C202" s="1457" t="s">
        <v>614</v>
      </c>
      <c r="D202" s="1428"/>
      <c r="E202" s="1428"/>
      <c r="F202" s="1428"/>
      <c r="G202" s="1428"/>
      <c r="H202" s="1653"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t="s">
        <v>1288</v>
      </c>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58</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826" t="s">
        <v>86</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2021</v>
      </c>
      <c r="L218" s="1490"/>
      <c r="M218" s="1478"/>
      <c r="N218" s="1496"/>
      <c r="O218" s="1475"/>
      <c r="P218" s="1475"/>
    </row>
    <row r="219" spans="2:16" ht="23.25" customHeight="1" x14ac:dyDescent="0.25">
      <c r="B219" s="507" t="s">
        <v>631</v>
      </c>
      <c r="C219" s="1461" t="s">
        <v>632</v>
      </c>
      <c r="D219" s="1428"/>
      <c r="E219" s="1436"/>
      <c r="F219" s="1550" t="s">
        <v>4387</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t="s">
        <v>1767</v>
      </c>
    </row>
    <row r="221" spans="2:16" ht="23.25" customHeight="1" x14ac:dyDescent="0.25">
      <c r="B221" s="504" t="s">
        <v>395</v>
      </c>
      <c r="C221" s="1540" t="s">
        <v>635</v>
      </c>
      <c r="D221" s="1428"/>
      <c r="E221" s="1436"/>
      <c r="F221" s="1474" t="s">
        <v>1768</v>
      </c>
      <c r="G221" s="1436"/>
      <c r="H221" s="1541" t="s">
        <v>446</v>
      </c>
      <c r="I221" s="1536" t="s">
        <v>4388</v>
      </c>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3285</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86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230</v>
      </c>
      <c r="H227" s="508" t="s">
        <v>446</v>
      </c>
      <c r="I227" s="1536" t="s">
        <v>4389</v>
      </c>
      <c r="J227" s="1428"/>
      <c r="K227" s="1428"/>
      <c r="L227" s="1428"/>
      <c r="M227" s="1428"/>
      <c r="N227" s="1429"/>
      <c r="O227" s="500" t="s">
        <v>1240</v>
      </c>
      <c r="P227" s="379" t="s">
        <v>1240</v>
      </c>
    </row>
    <row r="228" spans="1:16" ht="40.5" customHeight="1" x14ac:dyDescent="0.25">
      <c r="B228" s="1543" t="s">
        <v>643</v>
      </c>
      <c r="C228" s="1428"/>
      <c r="D228" s="1428"/>
      <c r="E228" s="1428"/>
      <c r="F228" s="1428"/>
      <c r="G228" s="1428"/>
      <c r="H228" s="1428"/>
      <c r="I228" s="1428"/>
      <c r="J228" s="1428"/>
      <c r="K228" s="1428"/>
      <c r="L228" s="1428"/>
      <c r="M228" s="1428"/>
      <c r="N228" s="1429"/>
      <c r="O228" s="1470" t="s">
        <v>1772</v>
      </c>
      <c r="P228" s="1470" t="s">
        <v>1772</v>
      </c>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55</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86</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c r="I236" s="1448"/>
      <c r="J236" s="1448"/>
      <c r="K236" s="1448"/>
      <c r="L236" s="1448"/>
      <c r="M236" s="1448"/>
      <c r="N236" s="1466"/>
      <c r="O236" s="1506" t="s">
        <v>1775</v>
      </c>
      <c r="P236" s="1500" t="s">
        <v>1775</v>
      </c>
    </row>
    <row r="237" spans="1:16" ht="30" customHeight="1" x14ac:dyDescent="0.25">
      <c r="B237" s="504" t="s">
        <v>395</v>
      </c>
      <c r="C237" s="1461" t="s">
        <v>655</v>
      </c>
      <c r="D237" s="1428"/>
      <c r="E237" s="1436"/>
      <c r="F237" s="14" t="s">
        <v>55</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58</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58</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58</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t="s">
        <v>4390</v>
      </c>
      <c r="J242" s="1495"/>
      <c r="K242" s="1495"/>
      <c r="L242" s="1495"/>
      <c r="M242" s="1495"/>
      <c r="N242" s="1452"/>
      <c r="O242" s="1497" t="s">
        <v>2766</v>
      </c>
      <c r="P242" s="1497" t="s">
        <v>1295</v>
      </c>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t="s">
        <v>4391</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1297</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222</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4392</v>
      </c>
      <c r="G250" s="1436"/>
      <c r="H250" s="518" t="s">
        <v>446</v>
      </c>
      <c r="I250" s="1536" t="s">
        <v>4393</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t="s">
        <v>1301</v>
      </c>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7" customHeight="1" x14ac:dyDescent="0.25">
      <c r="B254" s="498" t="s">
        <v>419</v>
      </c>
      <c r="C254" s="1519" t="s">
        <v>681</v>
      </c>
      <c r="D254" s="1428"/>
      <c r="E254" s="1428"/>
      <c r="F254" s="1428"/>
      <c r="G254" s="1436"/>
      <c r="H254" s="1130">
        <v>0</v>
      </c>
      <c r="I254" s="1131">
        <v>12</v>
      </c>
      <c r="J254" s="623">
        <v>0</v>
      </c>
      <c r="K254" s="526">
        <v>2613</v>
      </c>
      <c r="L254" s="526">
        <v>14676</v>
      </c>
      <c r="M254" s="624">
        <v>0.17804578904333609</v>
      </c>
      <c r="N254" s="1132" t="s">
        <v>4394</v>
      </c>
      <c r="O254" s="1471"/>
      <c r="P254" s="1475"/>
    </row>
    <row r="255" spans="2:16" ht="20.25" customHeight="1" x14ac:dyDescent="0.25">
      <c r="B255" s="498" t="s">
        <v>509</v>
      </c>
      <c r="C255" s="1519" t="s">
        <v>682</v>
      </c>
      <c r="D255" s="1428"/>
      <c r="E255" s="1428"/>
      <c r="F255" s="1428"/>
      <c r="G255" s="1436"/>
      <c r="H255" s="1130" t="s">
        <v>93</v>
      </c>
      <c r="I255" s="1131" t="s">
        <v>93</v>
      </c>
      <c r="J255" s="623" t="s">
        <v>93</v>
      </c>
      <c r="K255" s="526" t="s">
        <v>93</v>
      </c>
      <c r="L255" s="526" t="s">
        <v>93</v>
      </c>
      <c r="M255" s="624" t="s">
        <v>93</v>
      </c>
      <c r="N255" s="626"/>
      <c r="O255" s="1470" t="s">
        <v>1301</v>
      </c>
      <c r="P255" s="1470" t="s">
        <v>1301</v>
      </c>
    </row>
    <row r="256" spans="2:16" ht="36" customHeight="1" x14ac:dyDescent="0.25">
      <c r="B256" s="498" t="s">
        <v>511</v>
      </c>
      <c r="C256" s="1519" t="s">
        <v>683</v>
      </c>
      <c r="D256" s="1428"/>
      <c r="E256" s="1436"/>
      <c r="F256" s="1522"/>
      <c r="G256" s="1436"/>
      <c r="H256" s="1130" t="s">
        <v>93</v>
      </c>
      <c r="I256" s="1131" t="s">
        <v>93</v>
      </c>
      <c r="J256" s="627" t="s">
        <v>93</v>
      </c>
      <c r="K256" s="526" t="s">
        <v>93</v>
      </c>
      <c r="L256" s="527" t="s">
        <v>93</v>
      </c>
      <c r="M256" s="628" t="s">
        <v>93</v>
      </c>
      <c r="N256" s="626"/>
      <c r="O256" s="1475"/>
      <c r="P256" s="1475"/>
    </row>
    <row r="257" spans="2:16" ht="18" customHeight="1" x14ac:dyDescent="0.25">
      <c r="B257" s="535" t="s">
        <v>402</v>
      </c>
      <c r="C257" s="1523" t="s">
        <v>684</v>
      </c>
      <c r="D257" s="1428"/>
      <c r="E257" s="1428"/>
      <c r="F257" s="1428"/>
      <c r="G257" s="1436"/>
      <c r="H257" s="1130">
        <v>0</v>
      </c>
      <c r="I257" s="1131">
        <v>12</v>
      </c>
      <c r="J257" s="623">
        <v>0</v>
      </c>
      <c r="K257" s="526">
        <v>1899</v>
      </c>
      <c r="L257" s="526">
        <v>6994</v>
      </c>
      <c r="M257" s="624">
        <v>0.27151844438089789</v>
      </c>
      <c r="N257" s="850" t="s">
        <v>4395</v>
      </c>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6" t="s">
        <v>93</v>
      </c>
      <c r="I259" s="526" t="s">
        <v>93</v>
      </c>
      <c r="J259" s="627" t="s">
        <v>93</v>
      </c>
      <c r="K259" s="526" t="s">
        <v>93</v>
      </c>
      <c r="L259" s="526" t="s">
        <v>93</v>
      </c>
      <c r="M259" s="624" t="s">
        <v>93</v>
      </c>
      <c r="N259" s="629"/>
      <c r="O259" s="1475"/>
      <c r="P259" s="1475"/>
    </row>
    <row r="260" spans="2:16" ht="20.25" customHeight="1" x14ac:dyDescent="0.25">
      <c r="B260" s="497" t="s">
        <v>509</v>
      </c>
      <c r="C260" s="1520" t="s">
        <v>687</v>
      </c>
      <c r="D260" s="1428"/>
      <c r="E260" s="1428"/>
      <c r="F260" s="1428"/>
      <c r="G260" s="537"/>
      <c r="H260" s="526">
        <v>0</v>
      </c>
      <c r="I260" s="527">
        <v>12</v>
      </c>
      <c r="J260" s="623">
        <v>0</v>
      </c>
      <c r="K260" s="526">
        <v>4834</v>
      </c>
      <c r="L260" s="526">
        <v>19968</v>
      </c>
      <c r="M260" s="624">
        <v>0.2420873397435897</v>
      </c>
      <c r="N260" s="853" t="s">
        <v>4396</v>
      </c>
      <c r="O260" s="1475"/>
      <c r="P260" s="1475"/>
    </row>
    <row r="261" spans="2:16" ht="20.25" customHeight="1" x14ac:dyDescent="0.25">
      <c r="B261" s="497" t="s">
        <v>511</v>
      </c>
      <c r="C261" s="1519" t="s">
        <v>688</v>
      </c>
      <c r="D261" s="1428"/>
      <c r="E261" s="1428"/>
      <c r="F261" s="1428"/>
      <c r="G261" s="1436"/>
      <c r="H261" s="526" t="s">
        <v>93</v>
      </c>
      <c r="I261" s="526" t="s">
        <v>93</v>
      </c>
      <c r="J261" s="627" t="s">
        <v>93</v>
      </c>
      <c r="K261" s="526" t="s">
        <v>93</v>
      </c>
      <c r="L261" s="526" t="s">
        <v>93</v>
      </c>
      <c r="M261" s="624"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0</v>
      </c>
      <c r="I263" s="527">
        <v>12</v>
      </c>
      <c r="J263" s="623">
        <v>0</v>
      </c>
      <c r="K263" s="526">
        <v>1684</v>
      </c>
      <c r="L263" s="526">
        <v>8963</v>
      </c>
      <c r="M263" s="624">
        <v>0.18788352114247461</v>
      </c>
      <c r="N263" s="631"/>
      <c r="O263" s="1475"/>
      <c r="P263" s="1475"/>
    </row>
    <row r="264" spans="2:16" ht="20.25" customHeight="1" x14ac:dyDescent="0.25">
      <c r="B264" s="497" t="s">
        <v>509</v>
      </c>
      <c r="C264" s="1519" t="s">
        <v>691</v>
      </c>
      <c r="D264" s="1428"/>
      <c r="E264" s="1428"/>
      <c r="F264" s="1428"/>
      <c r="G264" s="1436"/>
      <c r="H264" s="526">
        <v>0</v>
      </c>
      <c r="I264" s="527">
        <v>12</v>
      </c>
      <c r="J264" s="623">
        <v>0</v>
      </c>
      <c r="K264" s="526">
        <v>1274</v>
      </c>
      <c r="L264" s="526">
        <v>6757</v>
      </c>
      <c r="M264" s="624">
        <v>0.18854521237235461</v>
      </c>
      <c r="N264" s="853" t="s">
        <v>4396</v>
      </c>
      <c r="O264" s="1475"/>
      <c r="P264" s="1475"/>
    </row>
    <row r="265" spans="2:16" ht="20.25" customHeight="1" x14ac:dyDescent="0.25">
      <c r="B265" s="535" t="s">
        <v>409</v>
      </c>
      <c r="C265" s="1508" t="s">
        <v>692</v>
      </c>
      <c r="D265" s="1428"/>
      <c r="E265" s="1428"/>
      <c r="F265" s="1428"/>
      <c r="G265" s="1428"/>
      <c r="H265" s="526">
        <v>0</v>
      </c>
      <c r="I265" s="527">
        <v>12</v>
      </c>
      <c r="J265" s="623">
        <v>0</v>
      </c>
      <c r="K265" s="526">
        <v>739</v>
      </c>
      <c r="L265" s="526">
        <v>6404</v>
      </c>
      <c r="M265" s="624">
        <v>0.1153966271080575</v>
      </c>
      <c r="N265" s="632"/>
      <c r="O265" s="1475"/>
      <c r="P265" s="1475"/>
    </row>
    <row r="266" spans="2:16" ht="20.25" customHeight="1" x14ac:dyDescent="0.25">
      <c r="B266" s="535" t="s">
        <v>411</v>
      </c>
      <c r="C266" s="1508" t="s">
        <v>621</v>
      </c>
      <c r="D266" s="1428"/>
      <c r="E266" s="1428"/>
      <c r="F266" s="1428"/>
      <c r="G266" s="1428"/>
      <c r="H266" s="526" t="s">
        <v>93</v>
      </c>
      <c r="I266" s="527" t="s">
        <v>93</v>
      </c>
      <c r="J266" s="623" t="s">
        <v>93</v>
      </c>
      <c r="K266" s="526" t="s">
        <v>93</v>
      </c>
      <c r="L266" s="526" t="s">
        <v>93</v>
      </c>
      <c r="M266" s="624" t="s">
        <v>93</v>
      </c>
      <c r="N266" s="632"/>
      <c r="O266" s="1475"/>
      <c r="P266" s="1475"/>
    </row>
    <row r="267" spans="2:16" ht="20.25" customHeight="1" x14ac:dyDescent="0.25">
      <c r="B267" s="535" t="s">
        <v>414</v>
      </c>
      <c r="C267" s="1508" t="s">
        <v>121</v>
      </c>
      <c r="D267" s="1428"/>
      <c r="E267" s="1428"/>
      <c r="F267" s="1428"/>
      <c r="G267" s="1428"/>
      <c r="H267" s="526">
        <v>0</v>
      </c>
      <c r="I267" s="527">
        <v>12</v>
      </c>
      <c r="J267" s="623">
        <v>0</v>
      </c>
      <c r="K267" s="526">
        <v>3902</v>
      </c>
      <c r="L267" s="526">
        <v>16394</v>
      </c>
      <c r="M267" s="624">
        <v>0.2380139075271441</v>
      </c>
      <c r="N267" s="857" t="s">
        <v>4397</v>
      </c>
      <c r="O267" s="1475"/>
      <c r="P267" s="1475"/>
    </row>
    <row r="268" spans="2:16" ht="20.25" customHeight="1" x14ac:dyDescent="0.25">
      <c r="B268" s="535" t="s">
        <v>417</v>
      </c>
      <c r="C268" s="1508" t="s">
        <v>122</v>
      </c>
      <c r="D268" s="1428"/>
      <c r="E268" s="1428"/>
      <c r="F268" s="1428"/>
      <c r="G268" s="1428"/>
      <c r="H268" s="526">
        <v>4</v>
      </c>
      <c r="I268" s="527">
        <v>12</v>
      </c>
      <c r="J268" s="623">
        <v>0.33333333333333331</v>
      </c>
      <c r="K268" s="526">
        <v>720</v>
      </c>
      <c r="L268" s="526">
        <v>2608</v>
      </c>
      <c r="M268" s="624">
        <v>0.27607361963190191</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v>1</v>
      </c>
      <c r="I270" s="527">
        <v>12</v>
      </c>
      <c r="J270" s="623">
        <v>8.3333333333333329E-2</v>
      </c>
      <c r="K270" s="526">
        <v>2040</v>
      </c>
      <c r="L270" s="526">
        <v>4928</v>
      </c>
      <c r="M270" s="623">
        <v>0.41396103896103897</v>
      </c>
      <c r="N270" s="855" t="s">
        <v>4398</v>
      </c>
      <c r="O270" s="1475"/>
      <c r="P270" s="1475"/>
    </row>
    <row r="271" spans="2:16" ht="20.25" customHeight="1" x14ac:dyDescent="0.25">
      <c r="B271" s="497" t="s">
        <v>509</v>
      </c>
      <c r="C271" s="1517" t="s">
        <v>695</v>
      </c>
      <c r="D271" s="1428"/>
      <c r="E271" s="1428"/>
      <c r="F271" s="1428"/>
      <c r="G271" s="1436"/>
      <c r="H271" s="526" t="s">
        <v>93</v>
      </c>
      <c r="I271" s="527" t="s">
        <v>93</v>
      </c>
      <c r="J271" s="623" t="s">
        <v>93</v>
      </c>
      <c r="K271" s="526" t="s">
        <v>93</v>
      </c>
      <c r="L271" s="526" t="s">
        <v>93</v>
      </c>
      <c r="M271" s="624" t="s">
        <v>93</v>
      </c>
      <c r="N271" s="629"/>
      <c r="O271" s="1475"/>
      <c r="P271" s="1475"/>
    </row>
    <row r="272" spans="2:16" ht="18" customHeight="1" x14ac:dyDescent="0.25">
      <c r="B272" s="535" t="s">
        <v>540</v>
      </c>
      <c r="C272" s="1508" t="s">
        <v>547</v>
      </c>
      <c r="D272" s="1428"/>
      <c r="E272" s="1428"/>
      <c r="F272" s="1428"/>
      <c r="G272" s="1428"/>
      <c r="H272" s="526" t="s">
        <v>93</v>
      </c>
      <c r="I272" s="527" t="s">
        <v>93</v>
      </c>
      <c r="J272" s="623" t="s">
        <v>93</v>
      </c>
      <c r="K272" s="526" t="s">
        <v>93</v>
      </c>
      <c r="L272" s="526" t="s">
        <v>93</v>
      </c>
      <c r="M272" s="624" t="s">
        <v>93</v>
      </c>
      <c r="N272" s="632"/>
      <c r="O272" s="1475"/>
      <c r="P272" s="1475"/>
    </row>
    <row r="273" spans="2:16" ht="43.5" customHeight="1" x14ac:dyDescent="0.25">
      <c r="B273" s="421" t="s">
        <v>542</v>
      </c>
      <c r="C273" s="1461" t="s">
        <v>696</v>
      </c>
      <c r="D273" s="1428"/>
      <c r="E273" s="1428"/>
      <c r="F273" s="1428"/>
      <c r="G273" s="1436"/>
      <c r="H273" s="540">
        <v>5</v>
      </c>
      <c r="I273" s="540">
        <v>108</v>
      </c>
      <c r="J273" s="623">
        <v>4.6296296296296287E-2</v>
      </c>
      <c r="K273" s="540">
        <v>19705</v>
      </c>
      <c r="L273" s="540">
        <v>87692</v>
      </c>
      <c r="M273" s="624">
        <v>0.22470692879624141</v>
      </c>
      <c r="N273" s="632"/>
      <c r="O273" s="1471"/>
      <c r="P273" s="1471"/>
    </row>
    <row r="274" spans="2:16" ht="76.5" customHeight="1" thickBot="1" x14ac:dyDescent="0.3">
      <c r="B274" s="452" t="s">
        <v>697</v>
      </c>
      <c r="C274" s="1509" t="s">
        <v>698</v>
      </c>
      <c r="D274" s="1424"/>
      <c r="E274" s="1424"/>
      <c r="F274" s="1424"/>
      <c r="G274" s="1425"/>
      <c r="H274" s="1705" t="s">
        <v>4399</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t="s">
        <v>4400</v>
      </c>
      <c r="M276" s="1495"/>
      <c r="N276" s="1452"/>
      <c r="O276" s="502" t="s">
        <v>1240</v>
      </c>
      <c r="P276" s="378" t="s">
        <v>1240</v>
      </c>
    </row>
    <row r="277" spans="2:16" ht="34.5" customHeight="1" x14ac:dyDescent="0.25">
      <c r="B277" s="519" t="s">
        <v>702</v>
      </c>
      <c r="C277" s="1461" t="s">
        <v>703</v>
      </c>
      <c r="D277" s="1428"/>
      <c r="E277" s="1428"/>
      <c r="F277" s="1428"/>
      <c r="G277" s="1436"/>
      <c r="H277" s="1462" t="s">
        <v>55</v>
      </c>
      <c r="I277" s="1428"/>
      <c r="J277" s="1436"/>
      <c r="K277" s="1514" t="s">
        <v>446</v>
      </c>
      <c r="L277" s="1513" t="s">
        <v>4401</v>
      </c>
      <c r="M277" s="1448"/>
      <c r="N277" s="1466"/>
      <c r="O277" s="1507" t="s">
        <v>1240</v>
      </c>
      <c r="P277" s="1470" t="s">
        <v>1240</v>
      </c>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86</v>
      </c>
      <c r="I279" s="1428"/>
      <c r="J279" s="1436"/>
      <c r="K279" s="1515"/>
      <c r="L279" s="1479"/>
      <c r="M279" s="1484"/>
      <c r="N279" s="1481"/>
      <c r="O279" s="1475"/>
      <c r="P279" s="1475"/>
    </row>
    <row r="280" spans="2:16" ht="45" customHeight="1" x14ac:dyDescent="0.25">
      <c r="B280" s="436" t="s">
        <v>706</v>
      </c>
      <c r="C280" s="1461" t="s">
        <v>707</v>
      </c>
      <c r="D280" s="1428"/>
      <c r="E280" s="1428"/>
      <c r="F280" s="1428"/>
      <c r="G280" s="1436"/>
      <c r="H280" s="1462" t="s">
        <v>314</v>
      </c>
      <c r="I280" s="1428"/>
      <c r="J280" s="1436"/>
      <c r="K280" s="547" t="s">
        <v>446</v>
      </c>
      <c r="L280" s="1512" t="s">
        <v>4402</v>
      </c>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t="s">
        <v>4403</v>
      </c>
      <c r="M282" s="1448"/>
      <c r="N282" s="1466"/>
      <c r="O282" s="1506" t="s">
        <v>1240</v>
      </c>
      <c r="P282" s="1506" t="s">
        <v>1240</v>
      </c>
    </row>
    <row r="283" spans="2:16" ht="46.5" customHeight="1" x14ac:dyDescent="0.25">
      <c r="B283" s="77" t="s">
        <v>712</v>
      </c>
      <c r="C283" s="1461" t="s">
        <v>713</v>
      </c>
      <c r="D283" s="1428"/>
      <c r="E283" s="1428"/>
      <c r="F283" s="1428"/>
      <c r="G283" s="1436"/>
      <c r="H283" s="1462" t="s">
        <v>4404</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70</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70</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1306</v>
      </c>
      <c r="I286" s="1448"/>
      <c r="J286" s="1445"/>
      <c r="K286" s="1490"/>
      <c r="L286" s="1478"/>
      <c r="M286" s="1496"/>
      <c r="N286" s="1454"/>
      <c r="O286" s="1500" t="s">
        <v>1240</v>
      </c>
      <c r="P286" s="1500" t="s">
        <v>1240</v>
      </c>
    </row>
    <row r="287" spans="2:16" ht="32.25" customHeight="1" thickBot="1" x14ac:dyDescent="0.3">
      <c r="B287" s="452" t="s">
        <v>395</v>
      </c>
      <c r="C287" s="1423" t="s">
        <v>719</v>
      </c>
      <c r="D287" s="1424"/>
      <c r="E287" s="1424"/>
      <c r="F287" s="1424"/>
      <c r="G287" s="1425"/>
      <c r="H287" s="1501" t="s">
        <v>1306</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2416" t="s">
        <v>336</v>
      </c>
      <c r="I289" s="1428"/>
      <c r="J289" s="1428"/>
      <c r="K289" s="1493" t="s">
        <v>446</v>
      </c>
      <c r="L289" s="1494" t="s">
        <v>4405</v>
      </c>
      <c r="M289" s="1495"/>
      <c r="N289" s="1452"/>
      <c r="O289" s="1497" t="s">
        <v>2779</v>
      </c>
      <c r="P289" s="1497" t="s">
        <v>2779</v>
      </c>
    </row>
    <row r="290" spans="1:16" ht="30.75" customHeight="1" x14ac:dyDescent="0.25">
      <c r="B290" s="418" t="s">
        <v>395</v>
      </c>
      <c r="C290" s="1491" t="s">
        <v>723</v>
      </c>
      <c r="D290" s="1484"/>
      <c r="E290" s="1484"/>
      <c r="F290" s="1484"/>
      <c r="G290" s="1484"/>
      <c r="H290" s="1462" t="s">
        <v>55</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340</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55</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4406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86</v>
      </c>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2745</v>
      </c>
      <c r="P296" s="1470" t="s">
        <v>2745</v>
      </c>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344</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336</v>
      </c>
      <c r="K299" s="1436"/>
      <c r="L299" s="1478"/>
      <c r="M299" s="1478"/>
      <c r="N299" s="1454"/>
      <c r="O299" s="1475"/>
      <c r="P299" s="1475"/>
    </row>
    <row r="300" spans="1:16" ht="19.5" customHeight="1" x14ac:dyDescent="0.25">
      <c r="A300" s="360"/>
      <c r="B300" s="549"/>
      <c r="C300" s="549" t="s">
        <v>511</v>
      </c>
      <c r="D300" s="1457" t="s">
        <v>735</v>
      </c>
      <c r="E300" s="1428"/>
      <c r="F300" s="1428"/>
      <c r="G300" s="1428"/>
      <c r="H300" s="1474"/>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344</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336</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4407</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344</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336</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4408</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336</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4409</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344</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336</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2130</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344</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336</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4410</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344</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336</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4411</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344</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336</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4412</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458"/>
      <c r="K337" s="1428"/>
      <c r="L337" s="1428"/>
      <c r="M337" s="1428"/>
      <c r="N337" s="1429"/>
      <c r="O337" s="378" t="s">
        <v>1240</v>
      </c>
      <c r="P337" s="378" t="s">
        <v>1240</v>
      </c>
    </row>
    <row r="338" spans="1:16" ht="87.75" customHeight="1" x14ac:dyDescent="0.25">
      <c r="A338" s="360"/>
      <c r="B338" s="550" t="s">
        <v>749</v>
      </c>
      <c r="C338" s="1459" t="s">
        <v>750</v>
      </c>
      <c r="D338" s="1448"/>
      <c r="E338" s="1448"/>
      <c r="F338" s="1448"/>
      <c r="G338" s="1445"/>
      <c r="H338" s="12" t="s">
        <v>55</v>
      </c>
      <c r="I338" s="547" t="s">
        <v>446</v>
      </c>
      <c r="J338" s="1460"/>
      <c r="K338" s="1428"/>
      <c r="L338" s="1428"/>
      <c r="M338" s="1428"/>
      <c r="N338" s="1429"/>
      <c r="O338" s="1470" t="s">
        <v>2789</v>
      </c>
      <c r="P338" s="1470" t="s">
        <v>2789</v>
      </c>
    </row>
    <row r="339" spans="1:16" ht="65.25" customHeight="1" x14ac:dyDescent="0.25">
      <c r="A339" s="360"/>
      <c r="B339" s="419" t="s">
        <v>395</v>
      </c>
      <c r="C339" s="1459" t="s">
        <v>751</v>
      </c>
      <c r="D339" s="1448"/>
      <c r="E339" s="1448"/>
      <c r="F339" s="1448"/>
      <c r="G339" s="1445"/>
      <c r="H339" s="1776" t="s">
        <v>4413</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357</v>
      </c>
      <c r="I340" s="1436"/>
      <c r="J340" s="1463" t="s">
        <v>446</v>
      </c>
      <c r="K340" s="1465"/>
      <c r="L340" s="1448"/>
      <c r="M340" s="1448"/>
      <c r="N340" s="1466"/>
      <c r="O340" s="1421" t="s">
        <v>2789</v>
      </c>
      <c r="P340" s="1421" t="s">
        <v>2789</v>
      </c>
    </row>
    <row r="341" spans="1:16" ht="42.75" customHeight="1" thickBot="1" x14ac:dyDescent="0.3">
      <c r="A341" s="360"/>
      <c r="B341" s="5" t="s">
        <v>395</v>
      </c>
      <c r="C341" s="1423" t="s">
        <v>754</v>
      </c>
      <c r="D341" s="1424"/>
      <c r="E341" s="1424"/>
      <c r="F341" s="1424"/>
      <c r="G341" s="1425"/>
      <c r="H341" s="1426" t="s">
        <v>2854</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2415"/>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t="s">
        <v>4135</v>
      </c>
      <c r="L344" s="1439"/>
      <c r="M344" s="1439"/>
      <c r="N344" s="1440"/>
      <c r="O344" s="1697"/>
      <c r="P344" s="1452"/>
    </row>
    <row r="345" spans="1:16" ht="72.75" customHeight="1" x14ac:dyDescent="0.25">
      <c r="A345" s="360"/>
      <c r="B345" s="553" t="s">
        <v>758</v>
      </c>
      <c r="C345" s="1461" t="s">
        <v>759</v>
      </c>
      <c r="D345" s="1428"/>
      <c r="E345" s="1428"/>
      <c r="F345" s="1428"/>
      <c r="G345" s="1436"/>
      <c r="H345" s="1462" t="s">
        <v>4414</v>
      </c>
      <c r="I345" s="1436"/>
      <c r="J345" s="547" t="s">
        <v>446</v>
      </c>
      <c r="K345" s="1694" t="s">
        <v>4415</v>
      </c>
      <c r="L345" s="1428"/>
      <c r="M345" s="1428"/>
      <c r="N345" s="1429"/>
      <c r="O345" s="1453"/>
      <c r="P345" s="1454"/>
    </row>
    <row r="346" spans="1:16" ht="72.75" customHeight="1" x14ac:dyDescent="0.25">
      <c r="A346" s="360"/>
      <c r="B346" s="553" t="s">
        <v>760</v>
      </c>
      <c r="C346" s="1461" t="s">
        <v>761</v>
      </c>
      <c r="D346" s="1428"/>
      <c r="E346" s="1428"/>
      <c r="F346" s="1428"/>
      <c r="G346" s="1436"/>
      <c r="H346" s="1462" t="s">
        <v>55</v>
      </c>
      <c r="I346" s="1436"/>
      <c r="J346" s="547" t="s">
        <v>446</v>
      </c>
      <c r="K346" s="1691" t="s">
        <v>4135</v>
      </c>
      <c r="L346" s="1428"/>
      <c r="M346" s="1428"/>
      <c r="N346" s="1429"/>
      <c r="O346" s="1453"/>
      <c r="P346" s="1454"/>
    </row>
    <row r="347" spans="1:16" ht="72.75" customHeight="1" x14ac:dyDescent="0.25">
      <c r="A347" s="360"/>
      <c r="B347" s="553" t="s">
        <v>762</v>
      </c>
      <c r="C347" s="1461" t="s">
        <v>763</v>
      </c>
      <c r="D347" s="1428"/>
      <c r="E347" s="1428"/>
      <c r="F347" s="1428"/>
      <c r="G347" s="1436"/>
      <c r="H347" s="1503" t="s">
        <v>371</v>
      </c>
      <c r="I347" s="1456"/>
      <c r="J347" s="547" t="s">
        <v>446</v>
      </c>
      <c r="K347" s="1691" t="s">
        <v>4416</v>
      </c>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1" t="s">
        <v>4417</v>
      </c>
      <c r="L348" s="1428"/>
      <c r="M348" s="1428"/>
      <c r="N348" s="1429"/>
      <c r="O348" s="1453"/>
      <c r="P348" s="1454"/>
    </row>
    <row r="349" spans="1:16" ht="63.75" customHeight="1" x14ac:dyDescent="0.25">
      <c r="A349" s="360"/>
      <c r="B349" s="553" t="s">
        <v>766</v>
      </c>
      <c r="C349" s="1461" t="s">
        <v>767</v>
      </c>
      <c r="D349" s="1428"/>
      <c r="E349" s="1428"/>
      <c r="F349" s="1428"/>
      <c r="G349" s="1436"/>
      <c r="H349" s="1499" t="s">
        <v>3302</v>
      </c>
      <c r="I349" s="1445"/>
      <c r="J349" s="547" t="s">
        <v>446</v>
      </c>
      <c r="K349" s="1691" t="s">
        <v>4418</v>
      </c>
      <c r="L349" s="1428"/>
      <c r="M349" s="1428"/>
      <c r="N349" s="1429"/>
      <c r="O349" s="1453"/>
      <c r="P349" s="1454"/>
    </row>
    <row r="350" spans="1:16" ht="105" customHeight="1" x14ac:dyDescent="0.25">
      <c r="A350" s="360"/>
      <c r="B350" s="553" t="s">
        <v>768</v>
      </c>
      <c r="C350" s="1461" t="s">
        <v>769</v>
      </c>
      <c r="D350" s="1428"/>
      <c r="E350" s="1428"/>
      <c r="F350" s="1428"/>
      <c r="G350" s="1436"/>
      <c r="H350" s="1499" t="s">
        <v>4419</v>
      </c>
      <c r="I350" s="1445"/>
      <c r="J350" s="547" t="s">
        <v>446</v>
      </c>
      <c r="K350" s="1694" t="s">
        <v>4420</v>
      </c>
      <c r="L350" s="1428"/>
      <c r="M350" s="1428"/>
      <c r="N350" s="1429"/>
      <c r="O350" s="1453"/>
      <c r="P350" s="1454"/>
    </row>
    <row r="351" spans="1:16" ht="99" customHeight="1" thickBot="1" x14ac:dyDescent="0.3">
      <c r="A351" s="360"/>
      <c r="B351" s="550" t="s">
        <v>770</v>
      </c>
      <c r="C351" s="1645" t="s">
        <v>771</v>
      </c>
      <c r="D351" s="1424"/>
      <c r="E351" s="1424"/>
      <c r="F351" s="1424"/>
      <c r="G351" s="1424"/>
      <c r="H351" s="1462" t="s">
        <v>4421</v>
      </c>
      <c r="I351" s="1436"/>
      <c r="J351" s="555" t="s">
        <v>446</v>
      </c>
      <c r="K351" s="1695" t="s">
        <v>4422</v>
      </c>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4158" priority="74">
      <formula>OR($I$6="No",$I$6="Don't know")</formula>
    </cfRule>
    <cfRule type="containsBlanks" dxfId="4157" priority="239">
      <formula>LEN(TRIM(F8))=0</formula>
    </cfRule>
    <cfRule type="expression" dxfId="4156" priority="243">
      <formula>$N$13="No"</formula>
    </cfRule>
    <cfRule type="expression" dxfId="4155" priority="244">
      <formula>$N$13="Not applicable"</formula>
    </cfRule>
    <cfRule type="expression" dxfId="4154" priority="245">
      <formula>$N$13="Don't know"</formula>
    </cfRule>
  </conditionalFormatting>
  <conditionalFormatting sqref="L164:M174">
    <cfRule type="expression" dxfId="4153" priority="224">
      <formula>$F$197="Don't know"</formula>
    </cfRule>
    <cfRule type="expression" dxfId="4152" priority="225">
      <formula>$F$197="No"</formula>
    </cfRule>
    <cfRule type="expression" dxfId="4151" priority="241">
      <formula>$F$197="Don't know"</formula>
    </cfRule>
    <cfRule type="expression" dxfId="4150" priority="242">
      <formula>$F$197="No"</formula>
    </cfRule>
  </conditionalFormatting>
  <conditionalFormatting sqref="F43:J43 H82 O252 F164:F174 H276:H278 O289 O338 H338 H280:H286 O276:O277 O286 G92:N92 F45:J45 H254:I254 H257:I257 H263:I268 H270:I272 K254:L255 K259:L261 K263:L268 K270:L272 K257:L257 H25:H26 H30 O282 G36:H37 L164:N174 H259:I261 F50:J54">
    <cfRule type="containsBlanks" dxfId="4149" priority="240">
      <formula>LEN(TRIM(F25))=0</formula>
    </cfRule>
  </conditionalFormatting>
  <conditionalFormatting sqref="O33 O82 O89 O111 O117 O119 O194 O236 O201:O203 O122:O137 O163 O19:O21 O25:O28 O30:O31 O64:O68">
    <cfRule type="containsBlanks" dxfId="4148" priority="238">
      <formula>LEN(TRIM(O19))=0</formula>
    </cfRule>
  </conditionalFormatting>
  <conditionalFormatting sqref="I36:J37">
    <cfRule type="containsBlanks" dxfId="4147" priority="237">
      <formula>LEN(TRIM(I36))=0</formula>
    </cfRule>
  </conditionalFormatting>
  <conditionalFormatting sqref="F219 K113 F176:F186 K195 H201 K204:K216 G123:G125 J123:J125 G127:G136 J127:J136">
    <cfRule type="containsBlanks" dxfId="4146" priority="236">
      <formula>LEN(TRIM(F113))=0</formula>
    </cfRule>
  </conditionalFormatting>
  <conditionalFormatting sqref="J27:J28">
    <cfRule type="containsBlanks" dxfId="4145" priority="234">
      <formula>LEN(TRIM(J27))=0</formula>
    </cfRule>
  </conditionalFormatting>
  <conditionalFormatting sqref="G111">
    <cfRule type="containsBlanks" dxfId="4144" priority="235">
      <formula>LEN(TRIM(G111))=0</formula>
    </cfRule>
  </conditionalFormatting>
  <conditionalFormatting sqref="J31">
    <cfRule type="containsBlanks" dxfId="4143" priority="233">
      <formula>LEN(TRIM(J31))=0</formula>
    </cfRule>
  </conditionalFormatting>
  <conditionalFormatting sqref="J33">
    <cfRule type="containsBlanks" dxfId="4142" priority="232">
      <formula>LEN(TRIM(J33))=0</formula>
    </cfRule>
  </conditionalFormatting>
  <conditionalFormatting sqref="K218">
    <cfRule type="containsBlanks" dxfId="4141" priority="223">
      <formula>LEN(TRIM(K218))=0</formula>
    </cfRule>
  </conditionalFormatting>
  <conditionalFormatting sqref="O175">
    <cfRule type="containsBlanks" dxfId="4140" priority="219">
      <formula>LEN(TRIM(O175))=0</formula>
    </cfRule>
  </conditionalFormatting>
  <conditionalFormatting sqref="H119 K113">
    <cfRule type="expression" dxfId="4139" priority="230">
      <formula>#REF!="Don't know"</formula>
    </cfRule>
    <cfRule type="expression" dxfId="4138" priority="231">
      <formula>#REF!="No"</formula>
    </cfRule>
  </conditionalFormatting>
  <conditionalFormatting sqref="H119">
    <cfRule type="containsBlanks" dxfId="4137" priority="229">
      <formula>LEN(TRIM(H119))=0</formula>
    </cfRule>
  </conditionalFormatting>
  <conditionalFormatting sqref="H117">
    <cfRule type="containsBlanks" dxfId="4136" priority="226">
      <formula>LEN(TRIM(H117))=0</formula>
    </cfRule>
    <cfRule type="expression" dxfId="4135" priority="227">
      <formula>#REF!="Don't know"</formula>
    </cfRule>
    <cfRule type="expression" dxfId="4134" priority="228">
      <formula>#REF!="No"</formula>
    </cfRule>
  </conditionalFormatting>
  <conditionalFormatting sqref="O6:O7">
    <cfRule type="containsBlanks" dxfId="4133" priority="221">
      <formula>LEN(TRIM(O6))=0</formula>
    </cfRule>
  </conditionalFormatting>
  <conditionalFormatting sqref="H289:H290">
    <cfRule type="containsBlanks" dxfId="4132" priority="222">
      <formula>LEN(TRIM(H289))=0</formula>
    </cfRule>
  </conditionalFormatting>
  <conditionalFormatting sqref="O40">
    <cfRule type="containsBlanks" dxfId="4131" priority="220">
      <formula>LEN(TRIM(O40))=0</formula>
    </cfRule>
  </conditionalFormatting>
  <conditionalFormatting sqref="O199:O200">
    <cfRule type="containsBlanks" dxfId="4130" priority="218">
      <formula>LEN(TRIM(O199))=0</formula>
    </cfRule>
  </conditionalFormatting>
  <conditionalFormatting sqref="H292">
    <cfRule type="containsBlanks" dxfId="4129" priority="216">
      <formula>LEN(TRIM(H292))=0</formula>
    </cfRule>
  </conditionalFormatting>
  <conditionalFormatting sqref="I40">
    <cfRule type="containsBlanks" dxfId="4128" priority="217">
      <formula>LEN(TRIM(I40))=0</formula>
    </cfRule>
  </conditionalFormatting>
  <conditionalFormatting sqref="F229:F231 F233:F235">
    <cfRule type="containsBlanks" dxfId="4127" priority="215">
      <formula>LEN(TRIM(F229))=0</formula>
    </cfRule>
  </conditionalFormatting>
  <conditionalFormatting sqref="F236">
    <cfRule type="containsBlanks" dxfId="4126" priority="214">
      <formula>LEN(TRIM(F236))=0</formula>
    </cfRule>
  </conditionalFormatting>
  <conditionalFormatting sqref="F237:F240">
    <cfRule type="expression" dxfId="4125" priority="29">
      <formula>$F$236="No"</formula>
    </cfRule>
    <cfRule type="containsBlanks" dxfId="4124" priority="213">
      <formula>LEN(TRIM(F237))=0</formula>
    </cfRule>
  </conditionalFormatting>
  <conditionalFormatting sqref="L140:L150">
    <cfRule type="expression" dxfId="4123" priority="211">
      <formula>$F$197="Don't know"</formula>
    </cfRule>
    <cfRule type="expression" dxfId="4122" priority="212">
      <formula>$F$197="No"</formula>
    </cfRule>
  </conditionalFormatting>
  <conditionalFormatting sqref="F140:F150 L140:L150">
    <cfRule type="containsBlanks" dxfId="4121" priority="210">
      <formula>LEN(TRIM(F140))=0</formula>
    </cfRule>
  </conditionalFormatting>
  <conditionalFormatting sqref="F152:F162">
    <cfRule type="containsBlanks" dxfId="4120" priority="209">
      <formula>LEN(TRIM(F152))=0</formula>
    </cfRule>
  </conditionalFormatting>
  <conditionalFormatting sqref="O151">
    <cfRule type="containsBlanks" dxfId="4119" priority="208">
      <formula>LEN(TRIM(O151))=0</formula>
    </cfRule>
  </conditionalFormatting>
  <conditionalFormatting sqref="F71:F73">
    <cfRule type="containsBlanks" dxfId="4118" priority="207">
      <formula>LEN(TRIM(F71))=0</formula>
    </cfRule>
  </conditionalFormatting>
  <conditionalFormatting sqref="H189:H192">
    <cfRule type="containsBlanks" dxfId="4117" priority="203">
      <formula>LEN(TRIM(H189))=0</formula>
    </cfRule>
    <cfRule type="expression" dxfId="4116" priority="205">
      <formula>$H$120="Don't know"</formula>
    </cfRule>
    <cfRule type="expression" dxfId="4115" priority="206">
      <formula>$H$120="no"</formula>
    </cfRule>
  </conditionalFormatting>
  <conditionalFormatting sqref="O187">
    <cfRule type="containsBlanks" dxfId="4114" priority="204">
      <formula>LEN(TRIM(O187))=0</formula>
    </cfRule>
  </conditionalFormatting>
  <conditionalFormatting sqref="H187">
    <cfRule type="containsBlanks" dxfId="4113" priority="200">
      <formula>LEN(TRIM(H187))=0</formula>
    </cfRule>
    <cfRule type="expression" dxfId="4112" priority="201">
      <formula>#REF!="Don't know"</formula>
    </cfRule>
    <cfRule type="expression" dxfId="4111" priority="202">
      <formula>#REF!="No"</formula>
    </cfRule>
  </conditionalFormatting>
  <conditionalFormatting sqref="H340:I340 H341">
    <cfRule type="containsBlanks" dxfId="4110" priority="198">
      <formula>LEN(TRIM(H340))=0</formula>
    </cfRule>
    <cfRule type="containsBlanks" priority="199">
      <formula>LEN(TRIM(H340))=0</formula>
    </cfRule>
  </conditionalFormatting>
  <conditionalFormatting sqref="F246:F250">
    <cfRule type="containsBlanks" dxfId="4109" priority="195">
      <formula>LEN(TRIM(F246))=0</formula>
    </cfRule>
  </conditionalFormatting>
  <conditionalFormatting sqref="O242:O244">
    <cfRule type="containsBlanks" dxfId="4108" priority="197">
      <formula>LEN(TRIM(O242))=0</formula>
    </cfRule>
  </conditionalFormatting>
  <conditionalFormatting sqref="G69:J69">
    <cfRule type="containsBlanks" dxfId="4107" priority="193">
      <formula>LEN(TRIM(G69))=0</formula>
    </cfRule>
  </conditionalFormatting>
  <conditionalFormatting sqref="O139">
    <cfRule type="containsBlanks" dxfId="4106" priority="196">
      <formula>LEN(TRIM(O139))=0</formula>
    </cfRule>
  </conditionalFormatting>
  <conditionalFormatting sqref="F221:G221 F223:G223 F222 F225:G225 F224">
    <cfRule type="containsBlanks" dxfId="4105" priority="192">
      <formula>LEN(TRIM(F221))=0</formula>
    </cfRule>
  </conditionalFormatting>
  <conditionalFormatting sqref="G242 G244">
    <cfRule type="containsBlanks" dxfId="4104" priority="194">
      <formula>LEN(TRIM(G242))=0</formula>
    </cfRule>
  </conditionalFormatting>
  <conditionalFormatting sqref="G227">
    <cfRule type="containsBlanks" dxfId="4103" priority="191">
      <formula>LEN(TRIM(G227))=0</formula>
    </cfRule>
  </conditionalFormatting>
  <conditionalFormatting sqref="O220 O227:O228">
    <cfRule type="containsBlanks" dxfId="4102" priority="190">
      <formula>LEN(TRIM(O220))=0</formula>
    </cfRule>
  </conditionalFormatting>
  <conditionalFormatting sqref="J334">
    <cfRule type="containsBlanks" dxfId="4101" priority="181">
      <formula>LEN(TRIM(J334))=0</formula>
    </cfRule>
  </conditionalFormatting>
  <conditionalFormatting sqref="J324">
    <cfRule type="containsBlanks" dxfId="4100" priority="183">
      <formula>LEN(TRIM(J324))=0</formula>
    </cfRule>
  </conditionalFormatting>
  <conditionalFormatting sqref="J298">
    <cfRule type="containsBlanks" dxfId="4099" priority="189">
      <formula>LEN(TRIM(J298))=0</formula>
    </cfRule>
  </conditionalFormatting>
  <conditionalFormatting sqref="J299">
    <cfRule type="containsBlanks" dxfId="4098" priority="188">
      <formula>LEN(TRIM(J299))=0</formula>
    </cfRule>
  </conditionalFormatting>
  <conditionalFormatting sqref="J304">
    <cfRule type="containsBlanks" dxfId="4097" priority="187">
      <formula>LEN(TRIM(J304))=0</formula>
    </cfRule>
  </conditionalFormatting>
  <conditionalFormatting sqref="J309">
    <cfRule type="containsBlanks" dxfId="4096" priority="186">
      <formula>LEN(TRIM(J309))=0</formula>
    </cfRule>
  </conditionalFormatting>
  <conditionalFormatting sqref="J314">
    <cfRule type="containsBlanks" dxfId="4095" priority="185">
      <formula>LEN(TRIM(J314))=0</formula>
    </cfRule>
  </conditionalFormatting>
  <conditionalFormatting sqref="J319">
    <cfRule type="containsBlanks" dxfId="4094" priority="184">
      <formula>LEN(TRIM(J319))=0</formula>
    </cfRule>
  </conditionalFormatting>
  <conditionalFormatting sqref="J329">
    <cfRule type="containsBlanks" dxfId="4093" priority="182">
      <formula>LEN(TRIM(J329))=0</formula>
    </cfRule>
  </conditionalFormatting>
  <conditionalFormatting sqref="J65:J68">
    <cfRule type="containsBlanks" dxfId="4092" priority="180">
      <formula>LEN(TRIM(J65))=0</formula>
    </cfRule>
  </conditionalFormatting>
  <conditionalFormatting sqref="J301">
    <cfRule type="containsBlanks" dxfId="4091" priority="179">
      <formula>LEN(TRIM(J301))=0</formula>
    </cfRule>
  </conditionalFormatting>
  <conditionalFormatting sqref="J306">
    <cfRule type="containsBlanks" dxfId="4090" priority="178">
      <formula>LEN(TRIM(J306))=0</formula>
    </cfRule>
  </conditionalFormatting>
  <conditionalFormatting sqref="J311">
    <cfRule type="containsBlanks" dxfId="4089" priority="177">
      <formula>LEN(TRIM(J311))=0</formula>
    </cfRule>
  </conditionalFormatting>
  <conditionalFormatting sqref="J316">
    <cfRule type="containsBlanks" dxfId="4088" priority="176">
      <formula>LEN(TRIM(J316))=0</formula>
    </cfRule>
  </conditionalFormatting>
  <conditionalFormatting sqref="J326">
    <cfRule type="containsBlanks" dxfId="4087" priority="175">
      <formula>LEN(TRIM(J326))=0</formula>
    </cfRule>
  </conditionalFormatting>
  <conditionalFormatting sqref="J331">
    <cfRule type="containsBlanks" dxfId="4086" priority="174">
      <formula>LEN(TRIM(J331))=0</formula>
    </cfRule>
  </conditionalFormatting>
  <conditionalFormatting sqref="O296:O337">
    <cfRule type="containsBlanks" dxfId="4085" priority="172">
      <formula>LEN(TRIM(O296))=0</formula>
    </cfRule>
  </conditionalFormatting>
  <conditionalFormatting sqref="J336">
    <cfRule type="containsBlanks" dxfId="4084" priority="173">
      <formula>LEN(TRIM(J336))=0</formula>
    </cfRule>
  </conditionalFormatting>
  <conditionalFormatting sqref="H337">
    <cfRule type="containsBlanks" dxfId="4083" priority="171">
      <formula>LEN(TRIM(H337))=0</formula>
    </cfRule>
  </conditionalFormatting>
  <conditionalFormatting sqref="J321">
    <cfRule type="containsBlanks" dxfId="4082" priority="170">
      <formula>LEN(TRIM(J321))=0</formula>
    </cfRule>
  </conditionalFormatting>
  <conditionalFormatting sqref="H287:J287">
    <cfRule type="containsBlanks" dxfId="4081" priority="169">
      <formula>LEN(TRIM(H287))=0</formula>
    </cfRule>
  </conditionalFormatting>
  <conditionalFormatting sqref="H291:J291">
    <cfRule type="expression" dxfId="4080" priority="25">
      <formula>OR($H$290="No",$H$290="Don't know")</formula>
    </cfRule>
    <cfRule type="containsBlanks" dxfId="4079" priority="168">
      <formula>LEN(TRIM(H291))=0</formula>
    </cfRule>
  </conditionalFormatting>
  <conditionalFormatting sqref="H294:J294">
    <cfRule type="expression" dxfId="4078" priority="23">
      <formula>$H$292="Yes"</formula>
    </cfRule>
    <cfRule type="containsBlanks" dxfId="4077" priority="167">
      <formula>LEN(TRIM(H294))=0</formula>
    </cfRule>
  </conditionalFormatting>
  <conditionalFormatting sqref="O50">
    <cfRule type="containsBlanks" dxfId="4076" priority="166">
      <formula>LEN(TRIM(O50))=0</formula>
    </cfRule>
  </conditionalFormatting>
  <conditionalFormatting sqref="O51">
    <cfRule type="containsBlanks" dxfId="4075" priority="165">
      <formula>LEN(TRIM(O51))=0</formula>
    </cfRule>
  </conditionalFormatting>
  <conditionalFormatting sqref="O52">
    <cfRule type="containsBlanks" dxfId="4074" priority="164">
      <formula>LEN(TRIM(O52))=0</formula>
    </cfRule>
  </conditionalFormatting>
  <conditionalFormatting sqref="O54">
    <cfRule type="containsBlanks" dxfId="4073" priority="163">
      <formula>LEN(TRIM(O54))=0</formula>
    </cfRule>
  </conditionalFormatting>
  <conditionalFormatting sqref="O71">
    <cfRule type="containsBlanks" dxfId="4072" priority="162">
      <formula>LEN(TRIM(O71))=0</formula>
    </cfRule>
  </conditionalFormatting>
  <conditionalFormatting sqref="O42:O47">
    <cfRule type="containsBlanks" dxfId="4071" priority="112">
      <formula>LEN(TRIM(O42))=0</formula>
    </cfRule>
    <cfRule type="containsBlanks" dxfId="4070" priority="161">
      <formula>LEN(TRIM(O42))=0</formula>
    </cfRule>
  </conditionalFormatting>
  <conditionalFormatting sqref="O340">
    <cfRule type="containsBlanks" dxfId="4069" priority="160">
      <formula>LEN(TRIM(O340))=0</formula>
    </cfRule>
  </conditionalFormatting>
  <conditionalFormatting sqref="J308">
    <cfRule type="containsBlanks" dxfId="4068" priority="159">
      <formula>LEN(TRIM(J308))=0</formula>
    </cfRule>
  </conditionalFormatting>
  <conditionalFormatting sqref="G93:H104">
    <cfRule type="containsBlanks" dxfId="4067" priority="158">
      <formula>LEN(TRIM(G93))=0</formula>
    </cfRule>
  </conditionalFormatting>
  <conditionalFormatting sqref="I93:J104">
    <cfRule type="containsBlanks" dxfId="4066" priority="157">
      <formula>LEN(TRIM(I93))=0</formula>
    </cfRule>
  </conditionalFormatting>
  <conditionalFormatting sqref="K93:L104">
    <cfRule type="containsBlanks" dxfId="4065" priority="156">
      <formula>LEN(TRIM(K93))=0</formula>
    </cfRule>
  </conditionalFormatting>
  <conditionalFormatting sqref="M93:N104">
    <cfRule type="containsBlanks" dxfId="4064" priority="155">
      <formula>LEN(TRIM(M93))=0</formula>
    </cfRule>
  </conditionalFormatting>
  <conditionalFormatting sqref="E106:F106">
    <cfRule type="containsBlanks" dxfId="4063" priority="154">
      <formula>LEN(TRIM(E106))=0</formula>
    </cfRule>
  </conditionalFormatting>
  <conditionalFormatting sqref="F75:F78">
    <cfRule type="containsBlanks" dxfId="4062" priority="153">
      <formula>LEN(TRIM(F75))=0</formula>
    </cfRule>
  </conditionalFormatting>
  <conditionalFormatting sqref="H195:H196">
    <cfRule type="containsBlanks" dxfId="4061" priority="152">
      <formula>LEN(TRIM(H195))=0</formula>
    </cfRule>
  </conditionalFormatting>
  <conditionalFormatting sqref="H197">
    <cfRule type="containsBlanks" dxfId="4060" priority="151">
      <formula>LEN(TRIM(H197))=0</formula>
    </cfRule>
  </conditionalFormatting>
  <conditionalFormatting sqref="H199">
    <cfRule type="containsBlanks" dxfId="4059" priority="150">
      <formula>LEN(TRIM(H199))=0</formula>
    </cfRule>
  </conditionalFormatting>
  <conditionalFormatting sqref="I6">
    <cfRule type="expression" dxfId="4058" priority="146">
      <formula>$N$13="No"</formula>
    </cfRule>
    <cfRule type="expression" dxfId="4057" priority="147">
      <formula>$N$13="Not applicable"</formula>
    </cfRule>
    <cfRule type="expression" dxfId="4056" priority="148">
      <formula>$N$13="Don't know"</formula>
    </cfRule>
    <cfRule type="containsBlanks" dxfId="4055" priority="149">
      <formula>LEN(TRIM(I6))=0</formula>
    </cfRule>
  </conditionalFormatting>
  <conditionalFormatting sqref="I10:I18">
    <cfRule type="containsBlanks" dxfId="4054" priority="142">
      <formula>LEN(TRIM(I10))=0</formula>
    </cfRule>
    <cfRule type="expression" dxfId="4053" priority="143">
      <formula>$N$13="No"</formula>
    </cfRule>
    <cfRule type="expression" dxfId="4052" priority="144">
      <formula>$N$13="Not applicable"</formula>
    </cfRule>
    <cfRule type="expression" dxfId="4051" priority="145">
      <formula>$N$13="Don't know"</formula>
    </cfRule>
  </conditionalFormatting>
  <conditionalFormatting sqref="L10:N10">
    <cfRule type="expression" dxfId="4050" priority="141">
      <formula>OR($I$10="No",$I$10="Don't know",$I$10="Not applicable")</formula>
    </cfRule>
  </conditionalFormatting>
  <conditionalFormatting sqref="L11:N11">
    <cfRule type="expression" dxfId="4049" priority="140">
      <formula>OR($I$11="No",$I$11="Don't know",$I$11="Not applicable")</formula>
    </cfRule>
  </conditionalFormatting>
  <conditionalFormatting sqref="L12:N12">
    <cfRule type="expression" dxfId="4048" priority="139">
      <formula>OR($I$12="No",$I$12="Don't know",$I$12="Not applicable")</formula>
    </cfRule>
  </conditionalFormatting>
  <conditionalFormatting sqref="L13:N13">
    <cfRule type="expression" dxfId="4047" priority="138">
      <formula>OR($I$13="No",$I$13="Don't know",$I$13="Not applicable")</formula>
    </cfRule>
  </conditionalFormatting>
  <conditionalFormatting sqref="L14:N14">
    <cfRule type="expression" dxfId="4046" priority="137">
      <formula>OR($I$14="No",$I$14="Don't know",$I$14="Not applicable")</formula>
    </cfRule>
  </conditionalFormatting>
  <conditionalFormatting sqref="L15:N15">
    <cfRule type="expression" dxfId="4045" priority="136">
      <formula>OR($I$15="No",$I$15="Don't know",$I$15="Not applicable")</formula>
    </cfRule>
  </conditionalFormatting>
  <conditionalFormatting sqref="L16:N16">
    <cfRule type="expression" dxfId="4044" priority="135">
      <formula>OR($I$16="No",$I$16="Don't know",$I$16="Not applicable")</formula>
    </cfRule>
  </conditionalFormatting>
  <conditionalFormatting sqref="L18:N18">
    <cfRule type="expression" dxfId="4043" priority="134">
      <formula>OR($I$18="No",$I$18="Don't know",$I$18="Not applicable")</formula>
    </cfRule>
  </conditionalFormatting>
  <conditionalFormatting sqref="L17:N17">
    <cfRule type="expression" dxfId="4042" priority="133">
      <formula>OR($I$17="Neither",$I$17="Don't know",$I$17="Not applicable")</formula>
    </cfRule>
  </conditionalFormatting>
  <conditionalFormatting sqref="J303">
    <cfRule type="containsBlanks" dxfId="4041" priority="132">
      <formula>LEN(TRIM(J303))=0</formula>
    </cfRule>
  </conditionalFormatting>
  <conditionalFormatting sqref="J313">
    <cfRule type="containsBlanks" dxfId="4040" priority="131">
      <formula>LEN(TRIM(J313))=0</formula>
    </cfRule>
  </conditionalFormatting>
  <conditionalFormatting sqref="J318">
    <cfRule type="containsBlanks" dxfId="4039" priority="130">
      <formula>LEN(TRIM(J318))=0</formula>
    </cfRule>
  </conditionalFormatting>
  <conditionalFormatting sqref="J323">
    <cfRule type="containsBlanks" dxfId="4038" priority="129">
      <formula>LEN(TRIM(J323))=0</formula>
    </cfRule>
  </conditionalFormatting>
  <conditionalFormatting sqref="J328">
    <cfRule type="containsBlanks" dxfId="4037" priority="128">
      <formula>LEN(TRIM(J328))=0</formula>
    </cfRule>
  </conditionalFormatting>
  <conditionalFormatting sqref="J333">
    <cfRule type="containsBlanks" dxfId="4036" priority="127">
      <formula>LEN(TRIM(J333))=0</formula>
    </cfRule>
  </conditionalFormatting>
  <conditionalFormatting sqref="H115">
    <cfRule type="expression" dxfId="4035" priority="124">
      <formula>#REF!="Don't know"</formula>
    </cfRule>
    <cfRule type="expression" dxfId="4034" priority="125">
      <formula>#REF!="No"</formula>
    </cfRule>
    <cfRule type="containsBlanks" dxfId="4033" priority="126">
      <formula>LEN(TRIM(H115))=0</formula>
    </cfRule>
  </conditionalFormatting>
  <conditionalFormatting sqref="K43:L43 K45:L45">
    <cfRule type="containsBlanks" dxfId="4032" priority="123">
      <formula>LEN(TRIM(K43))=0</formula>
    </cfRule>
  </conditionalFormatting>
  <conditionalFormatting sqref="K50:L54">
    <cfRule type="containsBlanks" dxfId="4031" priority="122">
      <formula>LEN(TRIM(K50))=0</formula>
    </cfRule>
  </conditionalFormatting>
  <conditionalFormatting sqref="H115:J115">
    <cfRule type="expression" dxfId="4030" priority="120">
      <formula>IF($G$111,"No")</formula>
    </cfRule>
    <cfRule type="expression" dxfId="4029" priority="121">
      <formula>IF+$G$111="No"</formula>
    </cfRule>
  </conditionalFormatting>
  <conditionalFormatting sqref="H113:H114">
    <cfRule type="expression" dxfId="4028" priority="117">
      <formula>#REF!="Don't know"</formula>
    </cfRule>
    <cfRule type="expression" dxfId="4027" priority="118">
      <formula>#REF!="No"</formula>
    </cfRule>
    <cfRule type="containsBlanks" dxfId="4026" priority="119">
      <formula>LEN(TRIM(H113))=0</formula>
    </cfRule>
  </conditionalFormatting>
  <conditionalFormatting sqref="H116">
    <cfRule type="expression" dxfId="4025" priority="114">
      <formula>#REF!="Don't know"</formula>
    </cfRule>
    <cfRule type="expression" dxfId="4024" priority="115">
      <formula>#REF!="No"</formula>
    </cfRule>
    <cfRule type="containsBlanks" dxfId="4023" priority="116">
      <formula>LEN(TRIM(H116))=0</formula>
    </cfRule>
  </conditionalFormatting>
  <conditionalFormatting sqref="M43 M50:M54 M45">
    <cfRule type="containsBlanks" dxfId="4022" priority="113">
      <formula>LEN(TRIM(M43))=0</formula>
    </cfRule>
  </conditionalFormatting>
  <conditionalFormatting sqref="O64:O69">
    <cfRule type="containsBlanks" dxfId="4021" priority="111">
      <formula>LEN(TRIM(O64))=0</formula>
    </cfRule>
  </conditionalFormatting>
  <conditionalFormatting sqref="O71:O79">
    <cfRule type="containsBlanks" dxfId="4020" priority="110">
      <formula>LEN(TRIM(O71))=0</formula>
    </cfRule>
  </conditionalFormatting>
  <conditionalFormatting sqref="O89:O109">
    <cfRule type="containsBlanks" dxfId="4019" priority="108">
      <formula>LEN(TRIM(O89))=0</formula>
    </cfRule>
    <cfRule type="containsBlanks" dxfId="4018" priority="109">
      <formula>LEN(TRIM(O89))=0</formula>
    </cfRule>
  </conditionalFormatting>
  <conditionalFormatting sqref="O122:O137">
    <cfRule type="containsBlanks" dxfId="4017" priority="107">
      <formula>LEN(TRIM(O122))=0</formula>
    </cfRule>
  </conditionalFormatting>
  <conditionalFormatting sqref="O139:O240">
    <cfRule type="containsBlanks" dxfId="4016" priority="106">
      <formula>LEN(TRIM(O139))=0</formula>
    </cfRule>
  </conditionalFormatting>
  <conditionalFormatting sqref="O228:O235">
    <cfRule type="containsBlanks" dxfId="4015" priority="100">
      <formula>LEN(TRIM(O228))=0</formula>
    </cfRule>
    <cfRule type="containsBlanks" dxfId="4014" priority="105">
      <formula>LEN(TRIM(O228))=0</formula>
    </cfRule>
  </conditionalFormatting>
  <conditionalFormatting sqref="O151:O162">
    <cfRule type="containsBlanks" dxfId="4013" priority="104">
      <formula>LEN(TRIM(O151))=0</formula>
    </cfRule>
  </conditionalFormatting>
  <conditionalFormatting sqref="O194:O198">
    <cfRule type="containsBlanks" dxfId="4012" priority="103">
      <formula>LEN(TRIM(O194))=0</formula>
    </cfRule>
  </conditionalFormatting>
  <conditionalFormatting sqref="O203:O219">
    <cfRule type="containsBlanks" dxfId="4011" priority="102">
      <formula>LEN(TRIM(O203))=0</formula>
    </cfRule>
  </conditionalFormatting>
  <conditionalFormatting sqref="O220:O226">
    <cfRule type="containsBlanks" dxfId="4010" priority="101">
      <formula>LEN(TRIM(O220))=0</formula>
    </cfRule>
  </conditionalFormatting>
  <conditionalFormatting sqref="O236">
    <cfRule type="containsBlanks" dxfId="4009" priority="99">
      <formula>LEN(TRIM(O236))=0</formula>
    </cfRule>
  </conditionalFormatting>
  <conditionalFormatting sqref="O236:O240">
    <cfRule type="containsBlanks" dxfId="4008" priority="97">
      <formula>LEN(TRIM(O236))=0</formula>
    </cfRule>
    <cfRule type="containsBlanks" dxfId="4007" priority="98">
      <formula>LEN(TRIM(O236))=0</formula>
    </cfRule>
  </conditionalFormatting>
  <conditionalFormatting sqref="O242:O250">
    <cfRule type="containsBlanks" dxfId="4006" priority="95">
      <formula>LEN(TRIM(O242))=0</formula>
    </cfRule>
    <cfRule type="containsBlanks" dxfId="4005" priority="96">
      <formula>LEN(TRIM(O242))=0</formula>
    </cfRule>
  </conditionalFormatting>
  <conditionalFormatting sqref="O255">
    <cfRule type="containsBlanks" dxfId="4004" priority="94">
      <formula>LEN(TRIM(O255))=0</formula>
    </cfRule>
  </conditionalFormatting>
  <conditionalFormatting sqref="O277:O281">
    <cfRule type="containsBlanks" dxfId="4003" priority="93">
      <formula>LEN(TRIM(O277))=0</formula>
    </cfRule>
  </conditionalFormatting>
  <conditionalFormatting sqref="O289:O294">
    <cfRule type="containsBlanks" dxfId="4002" priority="92">
      <formula>LEN(TRIM(O289))=0</formula>
    </cfRule>
  </conditionalFormatting>
  <conditionalFormatting sqref="O296:O336">
    <cfRule type="timePeriod" dxfId="4001" priority="91" timePeriod="yesterday">
      <formula>FLOOR(O296,1)=TODAY()-1</formula>
    </cfRule>
  </conditionalFormatting>
  <conditionalFormatting sqref="F84:J84">
    <cfRule type="containsBlanks" dxfId="4000" priority="90">
      <formula>LEN(TRIM(F84))=0</formula>
    </cfRule>
  </conditionalFormatting>
  <conditionalFormatting sqref="G36:G37">
    <cfRule type="expression" dxfId="3999" priority="88">
      <formula>OR($J$33="No",$J$33="Don't know")</formula>
    </cfRule>
    <cfRule type="expression" dxfId="3998" priority="89">
      <formula>$J$33="No"</formula>
    </cfRule>
  </conditionalFormatting>
  <conditionalFormatting sqref="I10:I11">
    <cfRule type="expression" dxfId="3997" priority="87">
      <formula>$I$6="No"</formula>
    </cfRule>
  </conditionalFormatting>
  <conditionalFormatting sqref="I12">
    <cfRule type="expression" dxfId="3996" priority="86">
      <formula>$I$6="No"</formula>
    </cfRule>
  </conditionalFormatting>
  <conditionalFormatting sqref="I13:I18">
    <cfRule type="expression" dxfId="3995" priority="85">
      <formula>OR($I$6="No",$I$6="Don't know")</formula>
    </cfRule>
  </conditionalFormatting>
  <conditionalFormatting sqref="I10:I12">
    <cfRule type="expression" dxfId="3994" priority="84">
      <formula>OR($I$6="No",$I$6="Don't know")</formula>
    </cfRule>
  </conditionalFormatting>
  <conditionalFormatting sqref="I19:I23">
    <cfRule type="expression" dxfId="3993" priority="78">
      <formula>OR($I$6="No",$I$6="Don't know")</formula>
    </cfRule>
    <cfRule type="expression" dxfId="3992" priority="79">
      <formula>$I$6="No"</formula>
    </cfRule>
    <cfRule type="containsBlanks" dxfId="3991" priority="80">
      <formula>LEN(TRIM(I19))=0</formula>
    </cfRule>
    <cfRule type="expression" dxfId="3990" priority="81">
      <formula>$N$13="No"</formula>
    </cfRule>
    <cfRule type="expression" dxfId="3989" priority="82">
      <formula>$N$13="Not applicable"</formula>
    </cfRule>
    <cfRule type="expression" dxfId="3988" priority="83">
      <formula>$N$13="Don't know"</formula>
    </cfRule>
  </conditionalFormatting>
  <conditionalFormatting sqref="F43 F45:M45">
    <cfRule type="expression" dxfId="3987" priority="77">
      <formula>OR($I$40="No",$I$40="Don't know")</formula>
    </cfRule>
  </conditionalFormatting>
  <conditionalFormatting sqref="G43:M43">
    <cfRule type="expression" dxfId="3986" priority="76">
      <formula>OR($I$40="No",$I$40="Don't know")</formula>
    </cfRule>
  </conditionalFormatting>
  <conditionalFormatting sqref="H113:J116">
    <cfRule type="expression" dxfId="3985" priority="75">
      <formula>OR($G$111="No",$G$111="Don't know")</formula>
    </cfRule>
  </conditionalFormatting>
  <conditionalFormatting sqref="L10:N18">
    <cfRule type="expression" dxfId="3984" priority="73">
      <formula>OR($I$6="No",$I$6="Don't know")</formula>
    </cfRule>
  </conditionalFormatting>
  <conditionalFormatting sqref="H36:J37">
    <cfRule type="expression" dxfId="3983" priority="72">
      <formula>OR($J$33="No",$J$33="Don't know")</formula>
    </cfRule>
  </conditionalFormatting>
  <conditionalFormatting sqref="F84:N87">
    <cfRule type="expression" dxfId="3982" priority="71">
      <formula>OR($H$82="No",$H$82="Don't know")</formula>
    </cfRule>
  </conditionalFormatting>
  <conditionalFormatting sqref="G123:I123">
    <cfRule type="expression" dxfId="3981" priority="70">
      <formula>OR($I$92="No",$I$92="Don't know")</formula>
    </cfRule>
  </conditionalFormatting>
  <conditionalFormatting sqref="J123:L123">
    <cfRule type="expression" dxfId="3980" priority="69">
      <formula>OR($G$92="No",$G$92="Don't know")</formula>
    </cfRule>
  </conditionalFormatting>
  <conditionalFormatting sqref="G124:I124">
    <cfRule type="expression" dxfId="3979" priority="68">
      <formula>OR($I$93="No",$I$93="Don't know")</formula>
    </cfRule>
  </conditionalFormatting>
  <conditionalFormatting sqref="J124:L124">
    <cfRule type="expression" dxfId="3978" priority="67">
      <formula>OR($G$93="No",$G$93="Don't know")</formula>
    </cfRule>
  </conditionalFormatting>
  <conditionalFormatting sqref="G125:I125">
    <cfRule type="expression" dxfId="3977" priority="66">
      <formula>OR($I$94="No",$I$94="Don't know")</formula>
    </cfRule>
  </conditionalFormatting>
  <conditionalFormatting sqref="G126">
    <cfRule type="containsBlanks" dxfId="3976" priority="65">
      <formula>LEN(TRIM(G126))=0</formula>
    </cfRule>
  </conditionalFormatting>
  <conditionalFormatting sqref="G126:I126">
    <cfRule type="expression" dxfId="3975" priority="64">
      <formula>OR($I$94="No",$I$94="Don't know")</formula>
    </cfRule>
  </conditionalFormatting>
  <conditionalFormatting sqref="J125:L125">
    <cfRule type="expression" dxfId="3974" priority="63">
      <formula>OR($G$94="No",$G$94="Don't know")</formula>
    </cfRule>
  </conditionalFormatting>
  <conditionalFormatting sqref="J126">
    <cfRule type="containsBlanks" dxfId="3973" priority="62">
      <formula>LEN(TRIM(J126))=0</formula>
    </cfRule>
  </conditionalFormatting>
  <conditionalFormatting sqref="J126:L126">
    <cfRule type="expression" dxfId="3972" priority="61">
      <formula>OR($G$94="No",$G$94="Don't know")</formula>
    </cfRule>
  </conditionalFormatting>
  <conditionalFormatting sqref="G127:I127">
    <cfRule type="expression" dxfId="3971" priority="60">
      <formula>OR($I$95="No",$I$95="Don't know")</formula>
    </cfRule>
  </conditionalFormatting>
  <conditionalFormatting sqref="J127:L127">
    <cfRule type="expression" dxfId="3970" priority="59">
      <formula>OR($G$95="No",$G$95="Don't know")</formula>
    </cfRule>
  </conditionalFormatting>
  <conditionalFormatting sqref="G128:I128">
    <cfRule type="expression" dxfId="3969" priority="58">
      <formula>OR($I$96="No",$I$96="Don't know")</formula>
    </cfRule>
  </conditionalFormatting>
  <conditionalFormatting sqref="J128:L128">
    <cfRule type="expression" dxfId="3968" priority="57">
      <formula>OR($G$96="No",$G$96="Don't know")</formula>
    </cfRule>
  </conditionalFormatting>
  <conditionalFormatting sqref="G129:I129">
    <cfRule type="expression" dxfId="3967" priority="56">
      <formula>OR($I$97="No",$I$97="Don't know")</formula>
    </cfRule>
  </conditionalFormatting>
  <conditionalFormatting sqref="J129:L129">
    <cfRule type="expression" dxfId="3966" priority="55">
      <formula>OR($G$97="No",$G$97="Don't know")</formula>
    </cfRule>
  </conditionalFormatting>
  <conditionalFormatting sqref="G130:I130">
    <cfRule type="expression" dxfId="3965" priority="54">
      <formula>OR($I$98="No",$I$98="Don't know")</formula>
    </cfRule>
  </conditionalFormatting>
  <conditionalFormatting sqref="J130:L130">
    <cfRule type="expression" dxfId="3964" priority="53">
      <formula>OR($G$98="No",$G$98="Don't know")</formula>
    </cfRule>
  </conditionalFormatting>
  <conditionalFormatting sqref="G131:I131">
    <cfRule type="expression" dxfId="3963" priority="52">
      <formula>OR($I$99="No",$I$99="Don't know")</formula>
    </cfRule>
  </conditionalFormatting>
  <conditionalFormatting sqref="J131:L131">
    <cfRule type="expression" dxfId="3962" priority="51">
      <formula>OR($G$99="No",$G$99="Don't know")</formula>
    </cfRule>
  </conditionalFormatting>
  <conditionalFormatting sqref="G132:I132">
    <cfRule type="expression" dxfId="3961" priority="50">
      <formula>OR($I$100="No",$I$100="Don't know")</formula>
    </cfRule>
  </conditionalFormatting>
  <conditionalFormatting sqref="J132:L132">
    <cfRule type="expression" dxfId="3960" priority="49">
      <formula>OR($G$100="No",$G$100="Don't know")</formula>
    </cfRule>
  </conditionalFormatting>
  <conditionalFormatting sqref="G133:I133">
    <cfRule type="expression" dxfId="3959" priority="48">
      <formula>OR($I$101="No",$I$101="Don't know")</formula>
    </cfRule>
  </conditionalFormatting>
  <conditionalFormatting sqref="J133:L133">
    <cfRule type="expression" dxfId="3958" priority="47">
      <formula>OR($G$101="No",$G$101="Don't know")</formula>
    </cfRule>
  </conditionalFormatting>
  <conditionalFormatting sqref="G134:I134">
    <cfRule type="expression" dxfId="3957" priority="46">
      <formula>OR($I$102="No",$I$102="Don't know")</formula>
    </cfRule>
  </conditionalFormatting>
  <conditionalFormatting sqref="J134:L134">
    <cfRule type="expression" dxfId="3956" priority="45">
      <formula>OR($G$102="No",$G$102="Don't know")</formula>
    </cfRule>
  </conditionalFormatting>
  <conditionalFormatting sqref="J135:L135">
    <cfRule type="expression" dxfId="3955" priority="44">
      <formula>OR($G$103="No",$G$103="Don't know")</formula>
    </cfRule>
  </conditionalFormatting>
  <conditionalFormatting sqref="G135:I135">
    <cfRule type="expression" dxfId="3954" priority="43">
      <formula>OR($I$103="No",$I$103="Don't know")</formula>
    </cfRule>
  </conditionalFormatting>
  <conditionalFormatting sqref="G136:I136">
    <cfRule type="expression" dxfId="3953" priority="42">
      <formula>OR($I$104="No",$I$104="Don't know")</formula>
    </cfRule>
  </conditionalFormatting>
  <conditionalFormatting sqref="J136:L136">
    <cfRule type="expression" dxfId="3952" priority="41">
      <formula>OR($G$104="No",$G$104="Don't know")</formula>
    </cfRule>
  </conditionalFormatting>
  <conditionalFormatting sqref="H118:J118">
    <cfRule type="expression" dxfId="3951" priority="40">
      <formula>OR($H$117="No",$H$117="Don't know")</formula>
    </cfRule>
  </conditionalFormatting>
  <conditionalFormatting sqref="L140:N150">
    <cfRule type="expression" dxfId="3950" priority="39">
      <formula>OR($F140="No",$F140="Don't know")</formula>
    </cfRule>
  </conditionalFormatting>
  <conditionalFormatting sqref="G140:K150">
    <cfRule type="expression" dxfId="3949" priority="38">
      <formula>OR($F140="No",$F140="Don't know")</formula>
    </cfRule>
  </conditionalFormatting>
  <conditionalFormatting sqref="G152:N162">
    <cfRule type="expression" dxfId="3948" priority="37">
      <formula>OR($F152="No",$F152="Don't know")</formula>
    </cfRule>
  </conditionalFormatting>
  <conditionalFormatting sqref="G164:K174">
    <cfRule type="expression" dxfId="3947" priority="36">
      <formula>OR($F164="No",$F164="Don't know")</formula>
    </cfRule>
  </conditionalFormatting>
  <conditionalFormatting sqref="L164:N174">
    <cfRule type="expression" dxfId="3946" priority="35">
      <formula>OR($F164="No",$F164="Don't know")</formula>
    </cfRule>
  </conditionalFormatting>
  <conditionalFormatting sqref="G176:N186">
    <cfRule type="expression" dxfId="3945" priority="34">
      <formula>OR($F176="No",$F176="Don't know")</formula>
    </cfRule>
  </conditionalFormatting>
  <conditionalFormatting sqref="H189:J192">
    <cfRule type="expression" dxfId="3944" priority="33">
      <formula>OR($H$187="No",$H$187="Don't know")</formula>
    </cfRule>
  </conditionalFormatting>
  <conditionalFormatting sqref="H193:J193">
    <cfRule type="expression" dxfId="3943" priority="32">
      <formula>OR($H$187="No",$H$187="Don't know")</formula>
    </cfRule>
  </conditionalFormatting>
  <conditionalFormatting sqref="H197:J197">
    <cfRule type="expression" dxfId="3942" priority="31">
      <formula>AND($H$195="No",$H$196="No")</formula>
    </cfRule>
  </conditionalFormatting>
  <conditionalFormatting sqref="H201:J202">
    <cfRule type="expression" dxfId="3941" priority="30">
      <formula>AND($H$195="No",$H$196="No")</formula>
    </cfRule>
  </conditionalFormatting>
  <conditionalFormatting sqref="G244 F246:G250">
    <cfRule type="expression" dxfId="3940" priority="28">
      <formula>OR($G$242="No",$G$242="Don't know")</formula>
    </cfRule>
  </conditionalFormatting>
  <conditionalFormatting sqref="H279:J279">
    <cfRule type="expression" dxfId="3939" priority="27">
      <formula>OR($H$278="No",$H$278="Don't know",$H$277="No",$H$277="Don't know")</formula>
    </cfRule>
  </conditionalFormatting>
  <conditionalFormatting sqref="H278:J278">
    <cfRule type="expression" dxfId="3938" priority="26">
      <formula>OR($H$277="No",$H$277="Don't know")</formula>
    </cfRule>
  </conditionalFormatting>
  <conditionalFormatting sqref="H293:J293">
    <cfRule type="expression" dxfId="3937" priority="24">
      <formula>OR($H$292="No",$H$292="Don't know",$H$292="Not applicable")</formula>
    </cfRule>
  </conditionalFormatting>
  <conditionalFormatting sqref="F198:J198">
    <cfRule type="expression" dxfId="3936" priority="22">
      <formula>OR($H$197="No",$H$197="Don't know",$H$197="Not applicable (no fees)")</formula>
    </cfRule>
  </conditionalFormatting>
  <conditionalFormatting sqref="F200:J200">
    <cfRule type="expression" dxfId="3935" priority="21">
      <formula>$H$199="No"</formula>
    </cfRule>
  </conditionalFormatting>
  <conditionalFormatting sqref="H202:J202">
    <cfRule type="expression" dxfId="3934" priority="20">
      <formula>OR($H$201="No","Don't know")</formula>
    </cfRule>
  </conditionalFormatting>
  <conditionalFormatting sqref="H339:N339">
    <cfRule type="expression" dxfId="3933" priority="19">
      <formula>OR($H$338="No",$H$338="Don't know")</formula>
    </cfRule>
  </conditionalFormatting>
  <conditionalFormatting sqref="J26">
    <cfRule type="containsBlanks" dxfId="3932" priority="17">
      <formula>LEN(TRIM(J26))=0</formula>
    </cfRule>
  </conditionalFormatting>
  <conditionalFormatting sqref="J25">
    <cfRule type="containsBlanks" dxfId="3931" priority="18">
      <formula>LEN(TRIM(J25))=0</formula>
    </cfRule>
  </conditionalFormatting>
  <conditionalFormatting sqref="H347 H350">
    <cfRule type="containsBlanks" dxfId="3930" priority="15">
      <formula>LEN(TRIM(H347))=0</formula>
    </cfRule>
    <cfRule type="containsBlanks" priority="16">
      <formula>LEN(TRIM(H347))=0</formula>
    </cfRule>
  </conditionalFormatting>
  <conditionalFormatting sqref="H348">
    <cfRule type="containsBlanks" dxfId="3929" priority="13">
      <formula>LEN(TRIM(H348))=0</formula>
    </cfRule>
    <cfRule type="containsBlanks" priority="14">
      <formula>LEN(TRIM(H348))=0</formula>
    </cfRule>
  </conditionalFormatting>
  <conditionalFormatting sqref="H349">
    <cfRule type="containsBlanks" dxfId="3928" priority="11">
      <formula>LEN(TRIM(H349))=0</formula>
    </cfRule>
    <cfRule type="containsBlanks" priority="12">
      <formula>LEN(TRIM(H349))=0</formula>
    </cfRule>
  </conditionalFormatting>
  <conditionalFormatting sqref="H345:H346">
    <cfRule type="containsBlanks" dxfId="3927" priority="9">
      <formula>LEN(TRIM(H345))=0</formula>
    </cfRule>
    <cfRule type="containsBlanks" priority="10">
      <formula>LEN(TRIM(H345))=0</formula>
    </cfRule>
  </conditionalFormatting>
  <conditionalFormatting sqref="H344">
    <cfRule type="containsBlanks" dxfId="3926" priority="7">
      <formula>LEN(TRIM(H344))=0</formula>
    </cfRule>
    <cfRule type="containsBlanks" priority="8">
      <formula>LEN(TRIM(H344))=0</formula>
    </cfRule>
  </conditionalFormatting>
  <conditionalFormatting sqref="H345:I345">
    <cfRule type="expression" dxfId="3925" priority="6">
      <formula>OR($H$344="No",$H$344="Don't know")</formula>
    </cfRule>
  </conditionalFormatting>
  <conditionalFormatting sqref="H351">
    <cfRule type="containsBlanks" dxfId="3924" priority="4">
      <formula>LEN(TRIM(H351))=0</formula>
    </cfRule>
    <cfRule type="containsBlanks" priority="5">
      <formula>LEN(TRIM(H351))=0</formula>
    </cfRule>
  </conditionalFormatting>
  <conditionalFormatting sqref="K19:N23">
    <cfRule type="containsBlanks" dxfId="3923" priority="3">
      <formula>LEN(TRIM(K19))=0</formula>
    </cfRule>
  </conditionalFormatting>
  <conditionalFormatting sqref="H29">
    <cfRule type="containsBlanks" dxfId="3922" priority="2">
      <formula>LEN(TRIM(H29))=0</formula>
    </cfRule>
  </conditionalFormatting>
  <conditionalFormatting sqref="E107:F108">
    <cfRule type="containsBlanks" dxfId="3921" priority="1">
      <formula>LEN(TRIM(E107))=0</formula>
    </cfRule>
  </conditionalFormatting>
  <dataValidations count="58">
    <dataValidation type="list" showInputMessage="1" showErrorMessage="1" sqref="J298:K298 J303:K303 J313:K313 J318:K318 J323:K323 J328:K328 J333:K333" xr:uid="{D2C95D0C-A134-754D-9021-69952D503117}">
      <formula1>"WHO-prequalified, SRA, Both WHO-PQ and SRA,No SRA or WHO-PQ products registered,Don't know"</formula1>
    </dataValidation>
    <dataValidation type="list" showInputMessage="1" showErrorMessage="1" sqref="H197" xr:uid="{FC1C2F6F-86AD-E444-87D0-6BCCC8E5A301}">
      <formula1>"Yes, No, Don't know,Not applicable (no fees)"</formula1>
    </dataValidation>
    <dataValidation type="list" showInputMessage="1" showErrorMessage="1" sqref="G244" xr:uid="{59C09043-A5B3-CC44-9488-F30285DF380B}">
      <formula1>"Yes, No, Don't know, Not applicable (no LMIS)"</formula1>
    </dataValidation>
    <dataValidation type="list" showInputMessage="1" showErrorMessage="1" sqref="F233:F235 F231 J65:J68" xr:uid="{8A1C971F-35FF-C14B-B97A-2258469026D4}">
      <formula1>"Yes, No, Don't know,Not applicable"</formula1>
    </dataValidation>
    <dataValidation type="list" showInputMessage="1" showErrorMessage="1" sqref="F236 F229" xr:uid="{7117A27D-7487-334E-9632-66EE2F2DC6D7}">
      <formula1>"Yes, No"</formula1>
    </dataValidation>
    <dataValidation type="list" showInputMessage="1" showErrorMessage="1" sqref="M50:M54 M43 M45" xr:uid="{A1F1A267-3B76-7E44-B897-B89BF4D52D7F}">
      <formula1>"Purchase/P.O. date,Shipment date,Delivery date,Other,Unknown,Not applicable"</formula1>
    </dataValidation>
    <dataValidation type="list" showInputMessage="1" showErrorMessage="1" sqref="H347:I347" xr:uid="{19445782-ACFC-D342-9C94-33EBFADAF15A}">
      <formula1>"No impact, Reduced frequency of meetings, Prevented ability to meet, Don't know, Not applicable (no committee)"</formula1>
    </dataValidation>
    <dataValidation type="list" showInputMessage="1" showErrorMessage="1" sqref="F237:F240 I18 I10:I16 H201 H115:J115 I22:I23 L140:L150 H277:J278 L164:N174" xr:uid="{7CAB9615-D7E4-E54E-927E-ACA86B2E955D}">
      <formula1>"Yes, No, Don't know, Not applicable"</formula1>
    </dataValidation>
    <dataValidation type="list" showInputMessage="1" showErrorMessage="1" error="Please choose from the dropdown list." sqref="I21" xr:uid="{6BCE6711-FDC3-8343-96CD-10432B355EEB}">
      <formula1>"0 times, 1 time, 2-3 times, 4 or more times, Don't know, Not applicable"</formula1>
    </dataValidation>
    <dataValidation type="list" showInputMessage="1" showErrorMessage="1" sqref="H25 J25" xr:uid="{F0C8B694-D6BD-E242-BEE9-D89835C0C091}">
      <formula1>"January, February, March, April, May, June, July, August, September, October, November, December"</formula1>
    </dataValidation>
    <dataValidation type="list" showInputMessage="1" showErrorMessage="1" sqref="H30:J30" xr:uid="{35670D17-04F0-BA46-B03D-3B83E6BBDF78}">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3479D1E7-F624-3647-AE21-B99BB6B552E2}">
      <formula1>"Yes, No, Don't know"</formula1>
    </dataValidation>
    <dataValidation type="list" showInputMessage="1" showErrorMessage="1" sqref="F50:F54" xr:uid="{F7D42374-468B-384B-B54B-5A9DFCEA9C6B}">
      <formula1>"In-kind, Cash, Don't know, Not applicable"</formula1>
    </dataValidation>
    <dataValidation type="list" showInputMessage="1" showErrorMessage="1" sqref="H137 J137:L137" xr:uid="{03C0DCEA-2C7E-D546-8B3C-E0E4D363416F}">
      <formula1>"Community Health Worker (or equivalent), Nurse, Auxiliary Nurse, Auxiliary Nurse Midwife, Clinical Officer, Doctor, Don't know, Not applicable"</formula1>
    </dataValidation>
    <dataValidation type="list" showInputMessage="1" showErrorMessage="1" sqref="H294 H282 H286 H292 H290" xr:uid="{E61DE9A6-541F-7B42-8DC0-330D620640CB}">
      <formula1>"Yes, No, Don’t know, Not applicable"</formula1>
    </dataValidation>
    <dataValidation type="list" showInputMessage="1" showErrorMessage="1" sqref="H284:J285" xr:uid="{66DA0698-2AEB-4444-900E-D06EDB0664B4}">
      <formula1>"Most were tested, Some were tested, None were tested, Don't know, Not applicable"</formula1>
    </dataValidation>
    <dataValidation type="list" showInputMessage="1" showErrorMessage="1" error="Please choose from the dropdown list." sqref="I19:I20" xr:uid="{1B1F8CB9-99ED-AB49-A162-E4299428A733}">
      <formula1>"Yes, No, Don't know, Not applicable"</formula1>
    </dataValidation>
    <dataValidation type="list" showInputMessage="1" showErrorMessage="1" sqref="H280:J280" xr:uid="{2FA1123D-9455-5444-BAF1-5A5C65F98AED}">
      <formula1>"Less than 6 months, 6 months to under 1 year, 1 year to 18 months, More than 18 months,Don’t know, Not applicable"</formula1>
    </dataValidation>
    <dataValidation type="list" showInputMessage="1" showErrorMessage="1" sqref="H281" xr:uid="{FD75561D-F70F-2040-BDE1-CD6B67586221}">
      <formula1>"Yes,No,Don’t know, Not applicable"</formula1>
    </dataValidation>
    <dataValidation type="list" showInputMessage="1" showErrorMessage="1" sqref="H289:J289" xr:uid="{3034E55F-E0F5-0449-887A-B7612861FE1F}">
      <formula1>"0,1,2-3,More than 3, Don’t know"</formula1>
    </dataValidation>
    <dataValidation type="list" showInputMessage="1" showErrorMessage="1" sqref="H287:J287" xr:uid="{6CDBF298-14F8-4540-9507-E2C8A43C2E5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04E78FE0-C439-B343-9675-5948E22C7408}">
      <formula1>"Yes,No,Don't know,Not applicable"</formula1>
    </dataValidation>
    <dataValidation type="list" showInputMessage="1" showErrorMessage="1" sqref="H291:J291" xr:uid="{77204E27-E6E9-7249-8B60-E6F8B1F7F6DB}">
      <formula1>"0-25%,26-50%,51-75%,76-100%, Don’t know, Not applicable"</formula1>
    </dataValidation>
    <dataValidation type="list" showInputMessage="1" showErrorMessage="1" sqref="H340:I340" xr:uid="{0AE36EA1-1FA9-DE4D-8090-CB6B275B91FE}">
      <formula1>"Yes (PSE plan with FP/RH component),No PSE plan started/developed,Yes PSE plan but no FP/RH component,Don't know"</formula1>
    </dataValidation>
    <dataValidation type="list" showInputMessage="1" showErrorMessage="1" sqref="F246:G246" xr:uid="{EBB70B7D-1597-1149-A0EF-E01DD3CEE85D}">
      <formula1>"Yes: All public sector facilities included, Yes: Some public sector facilities included,None, Don't know, Not applicable (no LMIS)"</formula1>
    </dataValidation>
    <dataValidation type="list" showInputMessage="1" showErrorMessage="1" sqref="F247:G247" xr:uid="{18786EB3-1736-3847-BE94-CA21F74F086F}">
      <formula1>"Yes: All private sector facilities included, Yes: Some private sector facilities included,None, Don't know, Not applicable (no LMIS)"</formula1>
    </dataValidation>
    <dataValidation type="list" showInputMessage="1" showErrorMessage="1" sqref="F248:G248" xr:uid="{7481E836-A264-3A45-8566-6609F0B7C84C}">
      <formula1>"Yes: All NGO facilities included, Yes: Some NGO facilities included,None, Don't know, Not applicable (no LMIS)"</formula1>
    </dataValidation>
    <dataValidation type="list" showInputMessage="1" showErrorMessage="1" sqref="F249:G249" xr:uid="{E257BC34-D265-9C46-B741-27B3E12096A7}">
      <formula1>"Yes: All social marketing sites included, Yes: Some social marketing sites included,None, Don't know, Not applicable (no LMIS)"</formula1>
    </dataValidation>
    <dataValidation showInputMessage="1" showErrorMessage="1" error="Please choose from the dropdown list." sqref="K19:N23" xr:uid="{9513BEE9-7A90-5544-8B40-D89BA46F0A09}"/>
    <dataValidation type="list" showInputMessage="1" showErrorMessage="1" sqref="F221:G221" xr:uid="{858F82EE-7561-E046-BDEB-FB200B2EEE7C}">
      <formula1>"Yes: Extensive social marketing,Yes: Some social marketing,No,Don't know"</formula1>
    </dataValidation>
    <dataValidation type="list" showInputMessage="1" showErrorMessage="1" sqref="F223:G223" xr:uid="{27565F21-E980-5D46-983D-E2B9F319729B}">
      <formula1>"Yes: Extensive mobile outreach/education,Yes: Some mobile outreach/education,No,Don't know"</formula1>
    </dataValidation>
    <dataValidation type="list" showInputMessage="1" showErrorMessage="1" sqref="F225:G225 H189:J192 H344:I344 H346:I346" xr:uid="{FE3F4E41-0E55-C949-AC90-C8D0BA96CE6B}">
      <formula1>"Yes,No,Don't know"</formula1>
    </dataValidation>
    <dataValidation type="list" showInputMessage="1" showErrorMessage="1" sqref="G227" xr:uid="{1C22EF09-F73B-DB46-9E06-F4924493291A}">
      <formula1>"0%,1-10%,11-20%,21-30%,31-40%,41-50%,51-60%,61-70%,71-80%,81-100%,Don't know,Not applicable"</formula1>
    </dataValidation>
    <dataValidation type="list" showInputMessage="1" showErrorMessage="1" sqref="F250:G250" xr:uid="{26A3D0F8-B4D0-904A-A930-D693B2E756CD}">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EAEA2A82-33BC-8C48-9951-A8973C5C8116}">
      <formula1>"Ministry of Finance, Ministry of Planning,Both,Neither,Don't know, Not applicable"</formula1>
    </dataValidation>
    <dataValidation type="list" showInputMessage="1" showErrorMessage="1" error="Please choose from the dropdown list." prompt="Please select from the dropdown list" sqref="G66:I68" xr:uid="{558B47E1-896E-E64C-AC63-10DEA4493D51}">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1B48BF61-21DB-D841-B78F-60E808F84969}">
      <formula1>"Community Health Worker (or equivalent),Auxiliary Nurse,Auxiliary Nurse Midwife,Nurse,Clinical Officer,Doctor,Don't know,Not applicable"</formula1>
    </dataValidation>
    <dataValidation type="list" showInputMessage="1" showErrorMessage="1" sqref="F222:G222" xr:uid="{CBF522A7-3DA9-904B-86D3-AAF827BEC89F}">
      <formula1>"Yes: Extensive mass media,Yes: Some mass media,No,Don't know"</formula1>
    </dataValidation>
    <dataValidation type="list" showInputMessage="1" showErrorMessage="1" sqref="F224:G224" xr:uid="{CE1F7707-465E-D54F-B1A9-3C9CAAB05A85}">
      <formula1>"Yes: Extensive community mobilization/engagement,Yes: Some community mobilization/engagement,No,Don't know"</formula1>
    </dataValidation>
    <dataValidation type="list" showInputMessage="1" showErrorMessage="1" sqref="H283:J283" xr:uid="{EFF59C32-C215-0142-8873-293DD525685A}">
      <formula1>"Yes - ISO certified, Yes - WHO-PQ, Yes - both ISO certified and WHO-PQ,Neither, Don’t know, Not applicable"</formula1>
    </dataValidation>
    <dataValidation type="list" showInputMessage="1" showErrorMessage="1" sqref="J301:K301 J306:K306 J311:K311 J316:K316 J326:K326 J331:K331 J336:K336 J321:K321" xr:uid="{DFDFE438-D339-4346-BB22-C4593D1E8240}">
      <formula1>"0,1,2 or more,Don't know"</formula1>
    </dataValidation>
    <dataValidation type="list" showInputMessage="1" showErrorMessage="1" sqref="H276:J276" xr:uid="{AE010077-68B2-8D47-B3A6-AA20C568E42E}">
      <formula1>"Yes, No, Don’t know, Not applicable (No NMRA)"</formula1>
    </dataValidation>
    <dataValidation type="list" showInputMessage="1" showErrorMessage="1" sqref="H341:I341" xr:uid="{60594EAE-2485-6340-B5FC-589F0F3218A7}">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8DB9560-8963-E148-A8DF-CC2E25D0C8BE}">
      <formula1>"WHO-prequalified, SRA, Both WHO-PQ and SRA,No SRA or WHO-PQ products registered,Don’t know"</formula1>
    </dataValidation>
    <dataValidation type="list" showInputMessage="1" showErrorMessage="1" sqref="J309:K309 J329 J334 J304 J299 J314 J319 J324" xr:uid="{8CC9433A-6B0F-0F42-9052-629DE800C4DD}">
      <formula1>"0,1,2-3,More than 3,Don't know"</formula1>
    </dataValidation>
    <dataValidation type="list" showInputMessage="1" showErrorMessage="1" sqref="H116:J116" xr:uid="{2D28C8B2-1A90-7049-A434-D66DE95A1D33}">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F0E75F1A-9BC6-2741-BFC9-33CC0697442E}">
      <formula1>0</formula1>
      <formula2>100000000</formula2>
    </dataValidation>
    <dataValidation type="decimal" showInputMessage="1" showErrorMessage="1" error="Enter a numeric value here only (in USD)." sqref="G36:G37" xr:uid="{5C46876C-0721-0A4F-9FAC-9B6307E191EA}">
      <formula1>0</formula1>
      <formula2>100000000</formula2>
    </dataValidation>
    <dataValidation type="decimal" showInputMessage="1" showErrorMessage="1" error="Enter a numeric quantity only." sqref="K50:L54" xr:uid="{687CE1F5-BDEF-014B-B95E-955C20A20800}">
      <formula1>0</formula1>
      <formula2>1000000000</formula2>
    </dataValidation>
    <dataValidation type="decimal" showInputMessage="1" showErrorMessage="1" error="Enter a numeric value here only (in USD)." sqref="G50:H54" xr:uid="{A5649749-2D4B-1B42-A99A-5FE400E25F39}">
      <formula1>0</formula1>
      <formula2>500000000</formula2>
    </dataValidation>
    <dataValidation type="decimal" showInputMessage="1" showErrorMessage="1" error="Enter a numeric quantity here only." sqref="K43:L43 K45:L45" xr:uid="{D1EA5682-BFB7-7044-8ADD-D0FB286E289B}">
      <formula1>0</formula1>
      <formula2>1000000000</formula2>
    </dataValidation>
    <dataValidation type="custom" operator="lessThanOrEqual" showInputMessage="1" showErrorMessage="1" error="This number cannot exceed the total number of stock status observations (column I)." sqref="H267:H268 H263:H265 H270" xr:uid="{537431C8-1CA2-0A4C-8026-056595A42E5B}">
      <formula1>H263&lt;=I263</formula1>
    </dataValidation>
    <dataValidation type="custom" showInputMessage="1" showErrorMessage="1" error="This number must be greater than or equal to the number of stocked out observations (Column H)." sqref="I267:I268 I263:I265 I270" xr:uid="{7A8500F3-EE6A-0545-9321-F86833B202F9}">
      <formula1>I263&gt;=H263</formula1>
    </dataValidation>
    <dataValidation type="custom" showInputMessage="1" showErrorMessage="1" error="This number must be less than or equal to the total number of SDPs reporting (stock observations) (Column L)." sqref="K267:K268 K256:K257 K260 K254 K263:K265 K270" xr:uid="{E47B2A40-97EC-9242-AE05-2A480450C090}">
      <formula1>K254&lt;=L254</formula1>
    </dataValidation>
    <dataValidation type="custom" showInputMessage="1" showErrorMessage="1" error="This number must be greater than or equal to the total number of stocked out obversations (Column K)." sqref="L267:L268 L256:L257 L260 L254 L263:L265 L270" xr:uid="{02D79542-140E-874F-802B-688A78DA4148}">
      <formula1>L254&gt;=K254</formula1>
    </dataValidation>
    <dataValidation type="list" showInputMessage="1" showErrorMessage="1" sqref="H26 J26" xr:uid="{ADD0AE16-8DD8-1A42-81E1-6B6DC3655588}">
      <formula1>"2017,2018,2019,2020,2021"</formula1>
    </dataValidation>
    <dataValidation type="list" showInputMessage="1" showErrorMessage="1" sqref="H349:I349" xr:uid="{22418A9E-75E7-1F48-9E62-5CA101EAB52A}">
      <formula1>"High Impact, Medium Impact, Low Impact, No Impact, Unknown"</formula1>
    </dataValidation>
    <dataValidation type="list" showInputMessage="1" showErrorMessage="1" sqref="H348:I348" xr:uid="{6F92FB08-FD11-924B-B4DF-EB26D0DE4CB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426B3B3-CF93-7C4C-B2A5-6A91E6591EB0}"/>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5E7FB-B3F1-A94A-A07C-E189360A6E00}">
  <sheetPr>
    <tabColor theme="3" tint="0.59999389629810485"/>
  </sheetPr>
  <dimension ref="A1:Q352"/>
  <sheetViews>
    <sheetView showGridLines="0" zoomScaleNormal="100" workbookViewId="0"/>
  </sheetViews>
  <sheetFormatPr defaultColWidth="9.140625" defaultRowHeight="15" x14ac:dyDescent="0.25"/>
  <cols>
    <col min="1" max="1" width="2.140625" customWidth="1"/>
    <col min="2" max="2" width="6.42578125" customWidth="1"/>
    <col min="3" max="3" width="3.28515625" customWidth="1"/>
    <col min="4" max="4" width="16.140625" customWidth="1"/>
    <col min="5" max="5" width="61" customWidth="1"/>
    <col min="6" max="6" width="18" customWidth="1"/>
    <col min="7" max="7" width="24.28515625" customWidth="1"/>
    <col min="8" max="8" width="22" customWidth="1"/>
    <col min="9" max="10" width="19.140625" customWidth="1"/>
    <col min="11" max="11" width="26.42578125" customWidth="1"/>
    <col min="12" max="12" width="17.42578125" customWidth="1"/>
    <col min="13" max="13" width="19.28515625" customWidth="1"/>
    <col min="14" max="14" width="21.28515625" customWidth="1"/>
    <col min="15" max="15" width="60.28515625" customWidth="1"/>
    <col min="16" max="16" width="60.42578125" customWidth="1"/>
    <col min="17" max="23" width="9.140625" customWidth="1"/>
  </cols>
  <sheetData>
    <row r="1" spans="2:16" ht="53.25" customHeight="1" x14ac:dyDescent="0.3">
      <c r="F1" s="1676"/>
      <c r="G1" s="1701"/>
      <c r="H1" s="1701"/>
      <c r="I1" s="1701"/>
      <c r="J1" s="1701"/>
      <c r="K1" s="1701"/>
      <c r="L1" s="1701"/>
      <c r="M1" s="1701"/>
      <c r="N1" s="1701"/>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4423</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3" customHeight="1" x14ac:dyDescent="0.25">
      <c r="B6" s="410" t="s">
        <v>391</v>
      </c>
      <c r="C6" s="1662" t="s">
        <v>1321</v>
      </c>
      <c r="D6" s="1439"/>
      <c r="E6" s="1439"/>
      <c r="F6" s="1439"/>
      <c r="G6" s="1439"/>
      <c r="H6" s="1559"/>
      <c r="I6" s="411" t="s">
        <v>1322</v>
      </c>
      <c r="J6" s="426" t="s">
        <v>1323</v>
      </c>
      <c r="K6" s="1823"/>
      <c r="L6" s="1439"/>
      <c r="M6" s="1439"/>
      <c r="N6" s="1440"/>
      <c r="O6" s="1663" t="s">
        <v>1805</v>
      </c>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4424</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658" t="s">
        <v>4425</v>
      </c>
      <c r="M10" s="1428"/>
      <c r="N10" s="1429"/>
      <c r="O10" s="1475"/>
      <c r="P10" s="1475"/>
    </row>
    <row r="11" spans="2:16" ht="35.25" customHeight="1" x14ac:dyDescent="0.25">
      <c r="B11" s="419" t="s">
        <v>402</v>
      </c>
      <c r="C11" s="1461" t="s">
        <v>1333</v>
      </c>
      <c r="D11" s="1428"/>
      <c r="E11" s="1428"/>
      <c r="F11" s="1428"/>
      <c r="G11" s="1428"/>
      <c r="H11" s="1436"/>
      <c r="I11" s="505" t="s">
        <v>1322</v>
      </c>
      <c r="J11" s="1661" t="s">
        <v>1331</v>
      </c>
      <c r="K11" s="1436"/>
      <c r="L11" s="1658" t="s">
        <v>4426</v>
      </c>
      <c r="M11" s="1428"/>
      <c r="N11" s="1429"/>
      <c r="O11" s="1475"/>
      <c r="P11" s="1475"/>
    </row>
    <row r="12" spans="2:16" ht="35.25" customHeight="1" x14ac:dyDescent="0.25">
      <c r="B12" s="504" t="s">
        <v>404</v>
      </c>
      <c r="C12" s="1461" t="s">
        <v>1335</v>
      </c>
      <c r="D12" s="1428"/>
      <c r="E12" s="1428"/>
      <c r="F12" s="1428"/>
      <c r="G12" s="1428"/>
      <c r="H12" s="1436"/>
      <c r="I12" s="505" t="s">
        <v>1336</v>
      </c>
      <c r="J12" s="1661" t="s">
        <v>1331</v>
      </c>
      <c r="K12" s="1436"/>
      <c r="L12" s="1845" t="s">
        <v>93</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4427</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3840</v>
      </c>
      <c r="M14" s="1428"/>
      <c r="N14" s="1429"/>
      <c r="O14" s="1475"/>
      <c r="P14" s="1475"/>
    </row>
    <row r="15" spans="2:16" ht="68.099999999999994" customHeight="1" x14ac:dyDescent="0.25">
      <c r="B15" s="419" t="s">
        <v>411</v>
      </c>
      <c r="C15" s="1461" t="s">
        <v>1342</v>
      </c>
      <c r="D15" s="1428"/>
      <c r="E15" s="1428"/>
      <c r="F15" s="1428"/>
      <c r="G15" s="1428"/>
      <c r="H15" s="1436"/>
      <c r="I15" s="505" t="s">
        <v>1322</v>
      </c>
      <c r="J15" s="1661" t="s">
        <v>1343</v>
      </c>
      <c r="K15" s="1436"/>
      <c r="L15" s="1658" t="s">
        <v>4428</v>
      </c>
      <c r="M15" s="1428"/>
      <c r="N15" s="1429"/>
      <c r="O15" s="1475"/>
      <c r="P15" s="1475"/>
    </row>
    <row r="16" spans="2:16" ht="30" customHeight="1" x14ac:dyDescent="0.25">
      <c r="B16" s="419" t="s">
        <v>414</v>
      </c>
      <c r="C16" s="1461" t="s">
        <v>1345</v>
      </c>
      <c r="D16" s="1428"/>
      <c r="E16" s="1428"/>
      <c r="F16" s="1428"/>
      <c r="G16" s="1428"/>
      <c r="H16" s="1436"/>
      <c r="I16" s="505" t="s">
        <v>1322</v>
      </c>
      <c r="J16" s="1661" t="s">
        <v>1346</v>
      </c>
      <c r="K16" s="1436"/>
      <c r="L16" s="1658" t="s">
        <v>4429</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845" t="s">
        <v>93</v>
      </c>
      <c r="M17" s="1428"/>
      <c r="N17" s="1429"/>
      <c r="O17" s="1475"/>
      <c r="P17" s="1475"/>
    </row>
    <row r="18" spans="2:16" ht="30.95" customHeight="1" x14ac:dyDescent="0.25">
      <c r="B18" s="419" t="s">
        <v>419</v>
      </c>
      <c r="C18" s="1461" t="s">
        <v>1350</v>
      </c>
      <c r="D18" s="1428"/>
      <c r="E18" s="1428"/>
      <c r="F18" s="1428"/>
      <c r="G18" s="1428"/>
      <c r="H18" s="1436"/>
      <c r="I18" s="505" t="s">
        <v>1322</v>
      </c>
      <c r="J18" s="1661" t="s">
        <v>1346</v>
      </c>
      <c r="K18" s="1436"/>
      <c r="L18" s="1658" t="s">
        <v>4430</v>
      </c>
      <c r="M18" s="1428"/>
      <c r="N18" s="1429"/>
      <c r="O18" s="1471"/>
      <c r="P18" s="1471"/>
    </row>
    <row r="19" spans="2:16" ht="33" customHeight="1" thickBot="1" x14ac:dyDescent="0.3">
      <c r="B19" s="77" t="s">
        <v>421</v>
      </c>
      <c r="C19" s="1461" t="s">
        <v>1352</v>
      </c>
      <c r="D19" s="1428"/>
      <c r="E19" s="1428"/>
      <c r="F19" s="1428"/>
      <c r="G19" s="1428"/>
      <c r="H19" s="1436"/>
      <c r="I19" s="505" t="s">
        <v>1322</v>
      </c>
      <c r="J19" s="1659" t="s">
        <v>1353</v>
      </c>
      <c r="K19" s="2059" t="s">
        <v>4431</v>
      </c>
      <c r="L19" s="1448"/>
      <c r="M19" s="1448"/>
      <c r="N19" s="1466"/>
      <c r="O19" s="357" t="s">
        <v>1930</v>
      </c>
      <c r="P19" s="429"/>
    </row>
    <row r="20" spans="2:16" ht="33" customHeight="1" x14ac:dyDescent="0.25">
      <c r="B20" s="77" t="s">
        <v>424</v>
      </c>
      <c r="C20" s="1461" t="s">
        <v>1356</v>
      </c>
      <c r="D20" s="1428"/>
      <c r="E20" s="1428"/>
      <c r="F20" s="1428"/>
      <c r="G20" s="1428"/>
      <c r="H20" s="1436"/>
      <c r="I20" s="505" t="s">
        <v>1322</v>
      </c>
      <c r="J20" s="1490"/>
      <c r="K20" s="1478"/>
      <c r="L20" s="1701"/>
      <c r="M20" s="1701"/>
      <c r="N20" s="1454"/>
      <c r="O20" s="357" t="s">
        <v>1931</v>
      </c>
      <c r="P20" s="429"/>
    </row>
    <row r="21" spans="2:16" ht="33" customHeight="1" thickBot="1" x14ac:dyDescent="0.3">
      <c r="B21" s="77" t="s">
        <v>426</v>
      </c>
      <c r="C21" s="1461" t="s">
        <v>1357</v>
      </c>
      <c r="D21" s="1428"/>
      <c r="E21" s="1428"/>
      <c r="F21" s="1428"/>
      <c r="G21" s="1428"/>
      <c r="H21" s="1436"/>
      <c r="I21" s="505" t="s">
        <v>3474</v>
      </c>
      <c r="J21" s="1490"/>
      <c r="K21" s="1478"/>
      <c r="L21" s="1701"/>
      <c r="M21" s="1701"/>
      <c r="N21" s="1454"/>
      <c r="O21" s="1500" t="s">
        <v>1932</v>
      </c>
      <c r="P21" s="1500"/>
    </row>
    <row r="22" spans="2:16" ht="33"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33" customHeight="1" thickBot="1" x14ac:dyDescent="0.3">
      <c r="B23" s="421" t="s">
        <v>395</v>
      </c>
      <c r="C23" s="1791"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657"/>
      <c r="M25" s="1495"/>
      <c r="N25" s="1452"/>
      <c r="O25" s="427" t="s">
        <v>1546</v>
      </c>
      <c r="P25" s="381"/>
    </row>
    <row r="26" spans="2:16" ht="52.5" customHeight="1" x14ac:dyDescent="0.25">
      <c r="B26" s="1525"/>
      <c r="C26" s="1484"/>
      <c r="D26" s="1484"/>
      <c r="E26" s="1484"/>
      <c r="F26" s="1456"/>
      <c r="G26" s="518" t="s">
        <v>1371</v>
      </c>
      <c r="H26" s="487">
        <v>2020</v>
      </c>
      <c r="I26" s="518" t="s">
        <v>1372</v>
      </c>
      <c r="J26" s="487">
        <v>2020</v>
      </c>
      <c r="K26" s="1490"/>
      <c r="L26" s="1478"/>
      <c r="M26" s="1701"/>
      <c r="N26" s="1454"/>
      <c r="O26" s="373" t="s">
        <v>1546</v>
      </c>
      <c r="P26" s="380"/>
    </row>
    <row r="27" spans="2:16" ht="87.75" customHeight="1" x14ac:dyDescent="0.25">
      <c r="B27" s="77" t="s">
        <v>438</v>
      </c>
      <c r="C27" s="1461" t="s">
        <v>1373</v>
      </c>
      <c r="D27" s="1428"/>
      <c r="E27" s="1428"/>
      <c r="F27" s="1428"/>
      <c r="G27" s="1428"/>
      <c r="H27" s="1428"/>
      <c r="I27" s="1436"/>
      <c r="J27" s="831">
        <v>1725945</v>
      </c>
      <c r="K27" s="1490"/>
      <c r="L27" s="1478"/>
      <c r="M27" s="1701"/>
      <c r="N27" s="1454"/>
      <c r="O27" s="1565" t="s">
        <v>3581</v>
      </c>
      <c r="P27" s="1565"/>
    </row>
    <row r="28" spans="2:16" ht="32.25" customHeight="1" x14ac:dyDescent="0.25">
      <c r="B28" s="430"/>
      <c r="C28" s="550" t="s">
        <v>395</v>
      </c>
      <c r="D28" s="1461" t="s">
        <v>1374</v>
      </c>
      <c r="E28" s="1428"/>
      <c r="F28" s="1428"/>
      <c r="G28" s="1428"/>
      <c r="H28" s="1428"/>
      <c r="I28" s="1436"/>
      <c r="J28" s="589">
        <v>598582</v>
      </c>
      <c r="K28" s="1490"/>
      <c r="L28" s="1478"/>
      <c r="M28" s="1701"/>
      <c r="N28" s="1454"/>
      <c r="O28" s="1475"/>
      <c r="P28" s="1475"/>
    </row>
    <row r="29" spans="2:16" ht="61.5" customHeight="1" x14ac:dyDescent="0.25">
      <c r="B29" s="519" t="s">
        <v>441</v>
      </c>
      <c r="C29" s="1461" t="s">
        <v>1376</v>
      </c>
      <c r="D29" s="1428"/>
      <c r="E29" s="1428"/>
      <c r="F29" s="1428"/>
      <c r="G29" s="1436"/>
      <c r="H29" s="2421" t="s">
        <v>4432</v>
      </c>
      <c r="I29" s="1448"/>
      <c r="J29" s="1445"/>
      <c r="K29" s="1490"/>
      <c r="L29" s="1478"/>
      <c r="M29" s="1701"/>
      <c r="N29" s="1454"/>
      <c r="O29" s="1471"/>
      <c r="P29" s="1471"/>
    </row>
    <row r="30" spans="2:16" ht="28.5" customHeight="1" x14ac:dyDescent="0.25">
      <c r="B30" s="497"/>
      <c r="C30" s="1459" t="s">
        <v>1378</v>
      </c>
      <c r="D30" s="1448"/>
      <c r="E30" s="1448"/>
      <c r="F30" s="1448"/>
      <c r="G30" s="1445"/>
      <c r="H30" s="1821" t="s">
        <v>1935</v>
      </c>
      <c r="I30" s="1448"/>
      <c r="J30" s="1445"/>
      <c r="K30" s="1490"/>
      <c r="L30" s="1479"/>
      <c r="M30" s="1484"/>
      <c r="N30" s="1481"/>
      <c r="O30" s="429" t="s">
        <v>1936</v>
      </c>
      <c r="P30" s="429"/>
    </row>
    <row r="31" spans="2:16" ht="51" customHeight="1" thickBot="1" x14ac:dyDescent="0.3">
      <c r="B31" s="221" t="s">
        <v>444</v>
      </c>
      <c r="C31" s="1423" t="s">
        <v>1380</v>
      </c>
      <c r="D31" s="1424"/>
      <c r="E31" s="1424"/>
      <c r="F31" s="1424"/>
      <c r="G31" s="1424"/>
      <c r="H31" s="1424"/>
      <c r="I31" s="1425"/>
      <c r="J31" s="709" t="s">
        <v>1322</v>
      </c>
      <c r="K31" s="512" t="s">
        <v>1381</v>
      </c>
      <c r="L31" s="1820"/>
      <c r="M31" s="1468"/>
      <c r="N31" s="1469"/>
      <c r="O31" s="376" t="s">
        <v>2199</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6" customHeight="1" thickBot="1" x14ac:dyDescent="0.3">
      <c r="B33" s="436" t="s">
        <v>448</v>
      </c>
      <c r="C33" s="1791" t="s">
        <v>1383</v>
      </c>
      <c r="D33" s="1424"/>
      <c r="E33" s="1424"/>
      <c r="F33" s="1424"/>
      <c r="G33" s="1424"/>
      <c r="H33" s="1424"/>
      <c r="I33" s="1425"/>
      <c r="J33" s="437" t="s">
        <v>1322</v>
      </c>
      <c r="K33" s="710" t="s">
        <v>1381</v>
      </c>
      <c r="L33" s="1539"/>
      <c r="M33" s="1424"/>
      <c r="N33" s="1578"/>
      <c r="O33" s="388" t="s">
        <v>2217</v>
      </c>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594">
        <v>227727</v>
      </c>
      <c r="H36" s="595" t="s">
        <v>3109</v>
      </c>
      <c r="I36" s="1632" t="s">
        <v>4433</v>
      </c>
      <c r="J36" s="1436"/>
      <c r="K36" s="1642"/>
      <c r="L36" s="1428"/>
      <c r="M36" s="1428"/>
      <c r="N36" s="1429"/>
      <c r="O36" s="1475"/>
      <c r="P36" s="1475"/>
    </row>
    <row r="37" spans="2:17" ht="60" customHeight="1" x14ac:dyDescent="0.25">
      <c r="B37" s="419" t="s">
        <v>402</v>
      </c>
      <c r="C37" s="1461" t="s">
        <v>1391</v>
      </c>
      <c r="D37" s="1428"/>
      <c r="E37" s="1428"/>
      <c r="F37" s="1436"/>
      <c r="G37" s="594">
        <v>0</v>
      </c>
      <c r="H37" s="595" t="s">
        <v>3109</v>
      </c>
      <c r="I37" s="1632" t="s">
        <v>93</v>
      </c>
      <c r="J37" s="1436"/>
      <c r="K37" s="1642"/>
      <c r="L37" s="1428"/>
      <c r="M37" s="1428"/>
      <c r="N37" s="1429"/>
      <c r="O37" s="1475"/>
      <c r="P37" s="1475"/>
    </row>
    <row r="38" spans="2:17" ht="42" customHeight="1" thickBot="1" x14ac:dyDescent="0.3">
      <c r="B38" s="421" t="s">
        <v>404</v>
      </c>
      <c r="C38" s="1459" t="s">
        <v>1392</v>
      </c>
      <c r="D38" s="1448"/>
      <c r="E38" s="1448"/>
      <c r="F38" s="1445"/>
      <c r="G38" s="596">
        <v>227727</v>
      </c>
      <c r="H38" s="442"/>
      <c r="I38" s="1627"/>
      <c r="J38" s="1425"/>
      <c r="K38" s="2420"/>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1" customHeight="1" thickBot="1" x14ac:dyDescent="0.3">
      <c r="B40" s="75" t="s">
        <v>460</v>
      </c>
      <c r="C40" s="1791" t="s">
        <v>1394</v>
      </c>
      <c r="D40" s="1424"/>
      <c r="E40" s="1424"/>
      <c r="F40" s="1424"/>
      <c r="G40" s="1424"/>
      <c r="H40" s="1425"/>
      <c r="I40" s="437" t="s">
        <v>1322</v>
      </c>
      <c r="J40" s="444" t="s">
        <v>1381</v>
      </c>
      <c r="K40" s="1761"/>
      <c r="L40" s="1424"/>
      <c r="M40" s="1424"/>
      <c r="N40" s="1578"/>
      <c r="O40" s="388" t="s">
        <v>2217</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3481</v>
      </c>
      <c r="P42" s="1500"/>
    </row>
    <row r="43" spans="2:17" ht="66" customHeight="1" x14ac:dyDescent="0.25">
      <c r="B43" s="419" t="s">
        <v>395</v>
      </c>
      <c r="C43" s="1637" t="s">
        <v>1403</v>
      </c>
      <c r="D43" s="1428"/>
      <c r="E43" s="1436"/>
      <c r="F43" s="14" t="s">
        <v>1322</v>
      </c>
      <c r="G43" s="1891">
        <v>227727</v>
      </c>
      <c r="H43" s="1436"/>
      <c r="I43" s="1632" t="s">
        <v>3109</v>
      </c>
      <c r="J43" s="1436"/>
      <c r="K43" s="1633">
        <v>319148</v>
      </c>
      <c r="L43" s="1436"/>
      <c r="M43" s="448" t="s">
        <v>1830</v>
      </c>
      <c r="N43" s="1133" t="s">
        <v>4434</v>
      </c>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1336</v>
      </c>
      <c r="G45" s="1638">
        <v>0</v>
      </c>
      <c r="H45" s="1436"/>
      <c r="I45" s="1632"/>
      <c r="J45" s="1436"/>
      <c r="K45" s="1633"/>
      <c r="L45" s="1436"/>
      <c r="M45" s="448"/>
      <c r="N45" s="714"/>
      <c r="O45" s="1475"/>
      <c r="P45" s="1475"/>
    </row>
    <row r="46" spans="2:17" ht="35.25" customHeight="1" x14ac:dyDescent="0.25">
      <c r="B46" s="450"/>
      <c r="C46" s="1819" t="s">
        <v>1406</v>
      </c>
      <c r="D46" s="1428"/>
      <c r="E46" s="1436"/>
      <c r="F46" s="1947" t="s">
        <v>3145</v>
      </c>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626">
        <v>227727</v>
      </c>
      <c r="H47" s="1425"/>
      <c r="I47" s="1627"/>
      <c r="J47" s="1425"/>
      <c r="K47" s="1628">
        <v>319148</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83.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53.25" customHeight="1" x14ac:dyDescent="0.25">
      <c r="B50" s="419" t="s">
        <v>395</v>
      </c>
      <c r="C50" s="1461" t="s">
        <v>99</v>
      </c>
      <c r="D50" s="1428"/>
      <c r="E50" s="1436"/>
      <c r="F50" s="14" t="s">
        <v>1413</v>
      </c>
      <c r="G50" s="1631">
        <v>148867.20000000001</v>
      </c>
      <c r="H50" s="1436"/>
      <c r="I50" s="1632" t="s">
        <v>3109</v>
      </c>
      <c r="J50" s="1436"/>
      <c r="K50" s="1633">
        <v>32760</v>
      </c>
      <c r="L50" s="1436"/>
      <c r="M50" s="448" t="s">
        <v>1415</v>
      </c>
      <c r="N50" s="461" t="s">
        <v>4435</v>
      </c>
      <c r="O50" s="357" t="s">
        <v>1416</v>
      </c>
      <c r="P50" s="429"/>
    </row>
    <row r="51" spans="1:16" s="459" customFormat="1" ht="96.75" customHeight="1" x14ac:dyDescent="0.25">
      <c r="B51" s="419" t="s">
        <v>402</v>
      </c>
      <c r="C51" s="1461" t="s">
        <v>1339</v>
      </c>
      <c r="D51" s="1428"/>
      <c r="E51" s="1436"/>
      <c r="F51" s="14" t="s">
        <v>1413</v>
      </c>
      <c r="G51" s="1631">
        <v>410524.06</v>
      </c>
      <c r="H51" s="1436"/>
      <c r="I51" s="1632" t="s">
        <v>3109</v>
      </c>
      <c r="J51" s="1436"/>
      <c r="K51" s="1633">
        <v>121607.7</v>
      </c>
      <c r="L51" s="1436"/>
      <c r="M51" s="448" t="s">
        <v>1415</v>
      </c>
      <c r="N51" s="461" t="s">
        <v>4436</v>
      </c>
      <c r="O51" s="357" t="s">
        <v>483</v>
      </c>
      <c r="P51" s="429"/>
    </row>
    <row r="52" spans="1:16" s="459" customFormat="1" ht="32.25" customHeight="1" x14ac:dyDescent="0.25">
      <c r="B52" s="419" t="s">
        <v>404</v>
      </c>
      <c r="C52" s="1461" t="s">
        <v>1418</v>
      </c>
      <c r="D52" s="1428"/>
      <c r="E52" s="1436"/>
      <c r="F52" s="14" t="s">
        <v>1413</v>
      </c>
      <c r="G52" s="1631">
        <v>907137</v>
      </c>
      <c r="H52" s="1436"/>
      <c r="I52" s="1632" t="s">
        <v>3109</v>
      </c>
      <c r="J52" s="1436"/>
      <c r="K52" s="1633">
        <v>127373.33333333299</v>
      </c>
      <c r="L52" s="1436"/>
      <c r="M52" s="448" t="s">
        <v>1415</v>
      </c>
      <c r="N52" s="461" t="s">
        <v>4437</v>
      </c>
      <c r="O52" s="357" t="s">
        <v>483</v>
      </c>
      <c r="P52" s="429"/>
    </row>
    <row r="53" spans="1:16" s="459" customFormat="1" ht="32.25" customHeight="1" x14ac:dyDescent="0.25">
      <c r="B53" s="419" t="s">
        <v>406</v>
      </c>
      <c r="C53" s="1461" t="s">
        <v>1420</v>
      </c>
      <c r="D53" s="1428"/>
      <c r="E53" s="1436"/>
      <c r="F53" s="14" t="s">
        <v>1358</v>
      </c>
      <c r="G53" s="1631">
        <v>0</v>
      </c>
      <c r="H53" s="1436"/>
      <c r="I53" s="1632" t="s">
        <v>3109</v>
      </c>
      <c r="J53" s="1436"/>
      <c r="K53" s="1633">
        <v>0</v>
      </c>
      <c r="L53" s="1436"/>
      <c r="M53" s="448" t="s">
        <v>1700</v>
      </c>
      <c r="N53" s="600"/>
      <c r="O53" s="375" t="s">
        <v>1539</v>
      </c>
      <c r="P53" s="359"/>
    </row>
    <row r="54" spans="1:16" s="459" customFormat="1" ht="114.75" customHeight="1" x14ac:dyDescent="0.25">
      <c r="B54" s="419" t="s">
        <v>409</v>
      </c>
      <c r="C54" s="1461" t="s">
        <v>1421</v>
      </c>
      <c r="D54" s="1428"/>
      <c r="E54" s="1436"/>
      <c r="F54" s="14" t="s">
        <v>1413</v>
      </c>
      <c r="G54" s="1631">
        <v>234813.6</v>
      </c>
      <c r="H54" s="1436"/>
      <c r="I54" s="1632" t="s">
        <v>3109</v>
      </c>
      <c r="J54" s="1436"/>
      <c r="K54" s="1633">
        <v>283457.7</v>
      </c>
      <c r="L54" s="1436"/>
      <c r="M54" s="448" t="s">
        <v>1415</v>
      </c>
      <c r="N54" s="461" t="s">
        <v>4438</v>
      </c>
      <c r="O54" s="429" t="s">
        <v>483</v>
      </c>
      <c r="P54" s="385"/>
    </row>
    <row r="55" spans="1:16" ht="61.5" customHeight="1" thickBot="1" x14ac:dyDescent="0.3">
      <c r="B55" s="421" t="s">
        <v>411</v>
      </c>
      <c r="C55" s="1588" t="s">
        <v>1423</v>
      </c>
      <c r="D55" s="1448"/>
      <c r="E55" s="1445"/>
      <c r="F55" s="464"/>
      <c r="G55" s="1626">
        <v>1701341.86</v>
      </c>
      <c r="H55" s="1425"/>
      <c r="I55" s="1627"/>
      <c r="J55" s="1425"/>
      <c r="K55" s="1628">
        <v>565198.73333333293</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604" t="s">
        <v>487</v>
      </c>
      <c r="C57" s="1630" t="s">
        <v>1425</v>
      </c>
      <c r="D57" s="1428"/>
      <c r="E57" s="1428"/>
      <c r="F57" s="1428"/>
      <c r="G57" s="1428"/>
      <c r="H57" s="1428"/>
      <c r="I57" s="1436"/>
      <c r="J57" s="605">
        <v>0.11805021827992181</v>
      </c>
      <c r="K57" s="476" t="s">
        <v>1323</v>
      </c>
      <c r="L57" s="1622"/>
      <c r="M57" s="1428"/>
      <c r="N57" s="1429"/>
      <c r="O57" s="1587"/>
      <c r="P57" s="1587"/>
    </row>
    <row r="58" spans="1:16" ht="49.5" customHeight="1" x14ac:dyDescent="0.25">
      <c r="B58" s="606" t="s">
        <v>489</v>
      </c>
      <c r="C58" s="1630" t="s">
        <v>1426</v>
      </c>
      <c r="D58" s="1428"/>
      <c r="E58" s="1428"/>
      <c r="F58" s="1428"/>
      <c r="G58" s="1428"/>
      <c r="H58" s="1428"/>
      <c r="I58" s="1436"/>
      <c r="J58" s="605">
        <v>1</v>
      </c>
      <c r="K58" s="476" t="s">
        <v>1381</v>
      </c>
      <c r="L58" s="1622"/>
      <c r="M58" s="1428"/>
      <c r="N58" s="1429"/>
      <c r="O58" s="1475"/>
      <c r="P58" s="1475"/>
    </row>
    <row r="59" spans="1:16" ht="45" customHeight="1" x14ac:dyDescent="0.25">
      <c r="B59" s="606" t="s">
        <v>491</v>
      </c>
      <c r="C59" s="1461" t="s">
        <v>1427</v>
      </c>
      <c r="D59" s="1428"/>
      <c r="E59" s="1428"/>
      <c r="F59" s="1428"/>
      <c r="G59" s="1428"/>
      <c r="H59" s="1428"/>
      <c r="I59" s="1436"/>
      <c r="J59" s="607">
        <v>1929068.86</v>
      </c>
      <c r="K59" s="476" t="s">
        <v>1323</v>
      </c>
      <c r="L59" s="1622"/>
      <c r="M59" s="1428"/>
      <c r="N59" s="1429"/>
      <c r="O59" s="1475"/>
      <c r="P59" s="1475"/>
    </row>
    <row r="60" spans="1:16" ht="57" customHeight="1" x14ac:dyDescent="0.25">
      <c r="B60" s="606" t="s">
        <v>493</v>
      </c>
      <c r="C60" s="1461" t="s">
        <v>1428</v>
      </c>
      <c r="D60" s="1428"/>
      <c r="E60" s="1428"/>
      <c r="F60" s="1428"/>
      <c r="G60" s="1428"/>
      <c r="H60" s="1428"/>
      <c r="I60" s="1436"/>
      <c r="J60" s="605">
        <v>1.117688489494161</v>
      </c>
      <c r="K60" s="476" t="s">
        <v>1323</v>
      </c>
      <c r="L60" s="1622"/>
      <c r="M60" s="1428"/>
      <c r="N60" s="1429"/>
      <c r="O60" s="1475"/>
      <c r="P60" s="1475"/>
    </row>
    <row r="61" spans="1:16" ht="69" customHeight="1" x14ac:dyDescent="0.25">
      <c r="B61" s="608" t="s">
        <v>495</v>
      </c>
      <c r="C61" s="1461" t="s">
        <v>1429</v>
      </c>
      <c r="D61" s="1428"/>
      <c r="E61" s="1428"/>
      <c r="F61" s="1428"/>
      <c r="G61" s="1428"/>
      <c r="H61" s="1428"/>
      <c r="I61" s="1436"/>
      <c r="J61" s="609">
        <v>1.477402817547693</v>
      </c>
      <c r="K61" s="476" t="s">
        <v>1323</v>
      </c>
      <c r="L61" s="1622"/>
      <c r="M61" s="1428"/>
      <c r="N61" s="1429"/>
      <c r="O61" s="1475"/>
      <c r="P61" s="1475"/>
    </row>
    <row r="62" spans="1:16" ht="42.75" customHeight="1" x14ac:dyDescent="0.25">
      <c r="B62" s="608" t="s">
        <v>497</v>
      </c>
      <c r="C62" s="1621" t="s">
        <v>1430</v>
      </c>
      <c r="D62" s="1428"/>
      <c r="E62" s="1428"/>
      <c r="F62" s="1428"/>
      <c r="G62" s="1428"/>
      <c r="H62" s="1428"/>
      <c r="I62" s="1436"/>
      <c r="J62" s="605" t="s">
        <v>92</v>
      </c>
      <c r="K62" s="610" t="s">
        <v>1381</v>
      </c>
      <c r="L62" s="1622"/>
      <c r="M62" s="1428"/>
      <c r="N62" s="1429"/>
      <c r="O62" s="1471"/>
      <c r="P62" s="1471"/>
    </row>
    <row r="63" spans="1:16" ht="53.25" customHeight="1" x14ac:dyDescent="0.25">
      <c r="B63" s="608" t="s">
        <v>499</v>
      </c>
      <c r="C63" s="1901" t="s">
        <v>1431</v>
      </c>
      <c r="D63" s="1428"/>
      <c r="E63" s="1428"/>
      <c r="F63" s="1428"/>
      <c r="G63" s="1428"/>
      <c r="H63" s="1428"/>
      <c r="I63" s="1436"/>
      <c r="J63" s="611">
        <v>0.13194337015374191</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4439</v>
      </c>
      <c r="M64" s="1448"/>
      <c r="N64" s="1466"/>
      <c r="O64" s="1565" t="s">
        <v>1840</v>
      </c>
      <c r="P64" s="1565"/>
    </row>
    <row r="65" spans="2:16" ht="21" customHeight="1" x14ac:dyDescent="0.25">
      <c r="B65" s="419" t="s">
        <v>395</v>
      </c>
      <c r="C65" s="1806" t="s">
        <v>1433</v>
      </c>
      <c r="D65" s="1428"/>
      <c r="E65" s="1428"/>
      <c r="F65" s="1428"/>
      <c r="G65" s="1428"/>
      <c r="H65" s="1428"/>
      <c r="I65" s="1436"/>
      <c r="J65" s="12" t="s">
        <v>1322</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1322</v>
      </c>
      <c r="K66" s="1490"/>
      <c r="L66" s="1478"/>
      <c r="M66" s="1701"/>
      <c r="N66" s="1454"/>
      <c r="O66" s="1475"/>
      <c r="P66" s="1475"/>
    </row>
    <row r="67" spans="2:16" ht="21" customHeight="1" x14ac:dyDescent="0.25">
      <c r="B67" s="419" t="s">
        <v>404</v>
      </c>
      <c r="C67" s="1806" t="s">
        <v>1435</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21" customHeight="1" x14ac:dyDescent="0.25">
      <c r="B69" s="419" t="s">
        <v>409</v>
      </c>
      <c r="C69" s="1540" t="s">
        <v>1436</v>
      </c>
      <c r="D69" s="1428"/>
      <c r="E69" s="1428"/>
      <c r="F69" s="1436"/>
      <c r="G69" s="1474" t="s">
        <v>2770</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t="s">
        <v>4440</v>
      </c>
      <c r="J71" s="1448"/>
      <c r="K71" s="1448"/>
      <c r="L71" s="1448"/>
      <c r="M71" s="1448"/>
      <c r="N71" s="1466"/>
      <c r="O71" s="1565" t="s">
        <v>4441</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2770</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1"/>
      <c r="L82" s="1428"/>
      <c r="M82" s="1428"/>
      <c r="N82" s="1429"/>
      <c r="O82" s="357" t="s">
        <v>2217</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4442</v>
      </c>
      <c r="G84" s="1428"/>
      <c r="H84" s="1436"/>
      <c r="I84" s="1606">
        <v>181818.18181818179</v>
      </c>
      <c r="J84" s="1436"/>
      <c r="K84" s="1802"/>
      <c r="L84" s="1428"/>
      <c r="M84" s="1428"/>
      <c r="N84" s="1436"/>
      <c r="O84" s="1475"/>
      <c r="P84" s="1475"/>
    </row>
    <row r="85" spans="2:16" ht="21" customHeight="1" x14ac:dyDescent="0.25">
      <c r="B85" s="1453"/>
      <c r="C85" s="1701"/>
      <c r="D85" s="1701"/>
      <c r="E85" s="1450"/>
      <c r="F85" s="1607"/>
      <c r="G85" s="1428"/>
      <c r="H85" s="1436"/>
      <c r="I85" s="1606"/>
      <c r="J85" s="1436"/>
      <c r="K85" s="1802"/>
      <c r="L85" s="1428"/>
      <c r="M85" s="1428"/>
      <c r="N85" s="1436"/>
      <c r="O85" s="1475"/>
      <c r="P85" s="1475"/>
    </row>
    <row r="86" spans="2:16" ht="21" customHeight="1" x14ac:dyDescent="0.25">
      <c r="B86" s="1453"/>
      <c r="C86" s="1701"/>
      <c r="D86" s="1701"/>
      <c r="E86" s="1450"/>
      <c r="F86" s="1607"/>
      <c r="G86" s="1428"/>
      <c r="H86" s="1436"/>
      <c r="I86" s="1606"/>
      <c r="J86" s="1436"/>
      <c r="K86" s="1802"/>
      <c r="L86" s="1428"/>
      <c r="M86" s="1428"/>
      <c r="N86" s="1436"/>
      <c r="O86" s="1475"/>
      <c r="P86" s="1475"/>
    </row>
    <row r="87" spans="2:16" ht="21.75" customHeight="1" thickBot="1" x14ac:dyDescent="0.3">
      <c r="B87" s="1611"/>
      <c r="C87" s="1468"/>
      <c r="D87" s="1468"/>
      <c r="E87" s="1612"/>
      <c r="F87" s="1576"/>
      <c r="G87" s="1424"/>
      <c r="H87" s="1425"/>
      <c r="I87" s="160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2220</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1336</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1358</v>
      </c>
      <c r="H95" s="1436"/>
      <c r="I95" s="1528" t="s">
        <v>1322</v>
      </c>
      <c r="J95" s="1436"/>
      <c r="K95" s="505" t="s">
        <v>1322</v>
      </c>
      <c r="L95" s="1567" t="s">
        <v>1336</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1322</v>
      </c>
      <c r="L96" s="1567" t="s">
        <v>1336</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1322</v>
      </c>
      <c r="L99" s="1567" t="s">
        <v>1322</v>
      </c>
      <c r="M99" s="1428"/>
      <c r="N99" s="1429"/>
      <c r="O99" s="1475"/>
      <c r="P99" s="1475"/>
    </row>
    <row r="100" spans="2:16" ht="24" customHeight="1" x14ac:dyDescent="0.25">
      <c r="B100" s="612" t="s">
        <v>419</v>
      </c>
      <c r="C100" s="1595" t="s">
        <v>1468</v>
      </c>
      <c r="D100" s="1428"/>
      <c r="E100" s="1428"/>
      <c r="F100" s="1436"/>
      <c r="G100" s="1528" t="s">
        <v>1336</v>
      </c>
      <c r="H100" s="1436"/>
      <c r="I100" s="1528" t="s">
        <v>1322</v>
      </c>
      <c r="J100" s="1436"/>
      <c r="K100" s="505" t="s">
        <v>1322</v>
      </c>
      <c r="L100" s="1567" t="s">
        <v>1336</v>
      </c>
      <c r="M100" s="1428"/>
      <c r="N100" s="1429"/>
      <c r="O100" s="1475"/>
      <c r="P100" s="1475"/>
    </row>
    <row r="101" spans="2:16" ht="24" customHeight="1" x14ac:dyDescent="0.25">
      <c r="B101" s="612" t="s">
        <v>540</v>
      </c>
      <c r="C101" s="1595" t="s">
        <v>1469</v>
      </c>
      <c r="D101" s="1428"/>
      <c r="E101" s="1428"/>
      <c r="F101" s="1436"/>
      <c r="G101" s="1528" t="s">
        <v>1336</v>
      </c>
      <c r="H101" s="1436"/>
      <c r="I101" s="1528" t="s">
        <v>1322</v>
      </c>
      <c r="J101" s="1436"/>
      <c r="K101" s="505" t="s">
        <v>1322</v>
      </c>
      <c r="L101" s="1567" t="s">
        <v>1336</v>
      </c>
      <c r="M101" s="1428"/>
      <c r="N101" s="1429"/>
      <c r="O101" s="1475"/>
      <c r="P101" s="1475"/>
    </row>
    <row r="102" spans="2:16" ht="21" customHeight="1" x14ac:dyDescent="0.25">
      <c r="B102" s="612" t="s">
        <v>542</v>
      </c>
      <c r="C102" s="1595" t="s">
        <v>1470</v>
      </c>
      <c r="D102" s="1428"/>
      <c r="E102" s="1428"/>
      <c r="F102" s="1436"/>
      <c r="G102" s="1528" t="s">
        <v>1358</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1358</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1358</v>
      </c>
      <c r="H104" s="1436"/>
      <c r="I104" s="1528" t="s">
        <v>1322</v>
      </c>
      <c r="J104" s="1436"/>
      <c r="K104" s="505" t="s">
        <v>1322</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210" customHeight="1" x14ac:dyDescent="0.25">
      <c r="B111" s="76" t="s">
        <v>553</v>
      </c>
      <c r="C111" s="1558" t="s">
        <v>1477</v>
      </c>
      <c r="D111" s="1439"/>
      <c r="E111" s="1439"/>
      <c r="F111" s="1559"/>
      <c r="G111" s="424" t="s">
        <v>1322</v>
      </c>
      <c r="H111" s="1800" t="s">
        <v>1478</v>
      </c>
      <c r="I111" s="1559"/>
      <c r="J111" s="2088" t="s">
        <v>4443</v>
      </c>
      <c r="K111" s="1439"/>
      <c r="L111" s="1439"/>
      <c r="M111" s="1439"/>
      <c r="N111" s="1440"/>
      <c r="O111" s="389" t="s">
        <v>1539</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33" customHeight="1" x14ac:dyDescent="0.25">
      <c r="B113" s="419" t="s">
        <v>557</v>
      </c>
      <c r="C113" s="1461" t="s">
        <v>1481</v>
      </c>
      <c r="D113" s="1428"/>
      <c r="E113" s="1428"/>
      <c r="F113" s="1428"/>
      <c r="G113" s="1436"/>
      <c r="H113" s="1492" t="s">
        <v>4444</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4138</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3860</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4445</v>
      </c>
      <c r="P117" s="1565"/>
    </row>
    <row r="118" spans="1:16" ht="42" customHeight="1" x14ac:dyDescent="0.25">
      <c r="B118" s="419" t="s">
        <v>395</v>
      </c>
      <c r="C118" s="1461" t="s">
        <v>1489</v>
      </c>
      <c r="D118" s="1428"/>
      <c r="E118" s="1428"/>
      <c r="F118" s="1428"/>
      <c r="G118" s="1436"/>
      <c r="H118" s="1492" t="s">
        <v>93</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c r="M119" s="1448"/>
      <c r="N119" s="1466"/>
      <c r="O119" s="1565" t="s">
        <v>1854</v>
      </c>
      <c r="P119" s="1565"/>
    </row>
    <row r="120" spans="1:16" ht="86.25" customHeight="1" x14ac:dyDescent="0.25">
      <c r="A120" s="358"/>
      <c r="B120" s="419" t="s">
        <v>395</v>
      </c>
      <c r="C120" s="1461" t="s">
        <v>1489</v>
      </c>
      <c r="D120" s="1428"/>
      <c r="E120" s="1428"/>
      <c r="F120" s="1428"/>
      <c r="G120" s="1436"/>
      <c r="H120" s="2062" t="s">
        <v>4446</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3669</v>
      </c>
      <c r="P122" s="1583"/>
    </row>
    <row r="123" spans="1:16" ht="83.25" customHeight="1" x14ac:dyDescent="0.25">
      <c r="B123" s="419" t="s">
        <v>557</v>
      </c>
      <c r="C123" s="1595" t="s">
        <v>1460</v>
      </c>
      <c r="D123" s="1428"/>
      <c r="E123" s="1428"/>
      <c r="F123" s="1436"/>
      <c r="G123" s="1528" t="s">
        <v>1498</v>
      </c>
      <c r="H123" s="1428"/>
      <c r="I123" s="1436"/>
      <c r="J123" s="1528" t="s">
        <v>1498</v>
      </c>
      <c r="K123" s="1428"/>
      <c r="L123" s="1436"/>
      <c r="M123" s="1563"/>
      <c r="N123" s="1429"/>
      <c r="O123" s="1454"/>
      <c r="P123" s="1454"/>
    </row>
    <row r="124" spans="1:16" ht="42" customHeight="1" x14ac:dyDescent="0.25">
      <c r="B124" s="419" t="s">
        <v>402</v>
      </c>
      <c r="C124" s="1595" t="s">
        <v>1461</v>
      </c>
      <c r="D124" s="1428"/>
      <c r="E124" s="1428"/>
      <c r="F124" s="1436"/>
      <c r="G124" s="1528" t="s">
        <v>1959</v>
      </c>
      <c r="H124" s="1428"/>
      <c r="I124" s="1436"/>
      <c r="J124" s="1528" t="s">
        <v>1959</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1498</v>
      </c>
      <c r="K125" s="1428"/>
      <c r="L125" s="1436"/>
      <c r="M125" s="1563"/>
      <c r="N125" s="1429"/>
      <c r="O125" s="1454"/>
      <c r="P125" s="1454"/>
    </row>
    <row r="126" spans="1:16" ht="32.25" customHeight="1" x14ac:dyDescent="0.25">
      <c r="B126" s="419"/>
      <c r="C126" s="490" t="s">
        <v>509</v>
      </c>
      <c r="D126" s="1595" t="s">
        <v>1501</v>
      </c>
      <c r="E126" s="1428"/>
      <c r="F126" s="1436"/>
      <c r="G126" s="1528" t="s">
        <v>1959</v>
      </c>
      <c r="H126" s="1428"/>
      <c r="I126" s="1436"/>
      <c r="J126" s="1528" t="s">
        <v>1498</v>
      </c>
      <c r="K126" s="1428"/>
      <c r="L126" s="1436"/>
      <c r="M126" s="614"/>
      <c r="N126" s="491"/>
      <c r="O126" s="1454"/>
      <c r="P126" s="1454"/>
    </row>
    <row r="127" spans="1:16" ht="41.25" customHeight="1" x14ac:dyDescent="0.25">
      <c r="B127" s="419" t="s">
        <v>406</v>
      </c>
      <c r="C127" s="1595" t="s">
        <v>1463</v>
      </c>
      <c r="D127" s="1428"/>
      <c r="E127" s="1428"/>
      <c r="F127" s="1436"/>
      <c r="G127" s="1528" t="s">
        <v>1959</v>
      </c>
      <c r="H127" s="1428"/>
      <c r="I127" s="1436"/>
      <c r="J127" s="1528" t="s">
        <v>1419</v>
      </c>
      <c r="K127" s="1428"/>
      <c r="L127" s="1436"/>
      <c r="M127" s="1563"/>
      <c r="N127" s="1429"/>
      <c r="O127" s="1454"/>
      <c r="P127" s="1454"/>
    </row>
    <row r="128" spans="1:16" ht="29.25" customHeight="1" x14ac:dyDescent="0.25">
      <c r="B128" s="419" t="s">
        <v>409</v>
      </c>
      <c r="C128" s="1595" t="s">
        <v>1502</v>
      </c>
      <c r="D128" s="1428"/>
      <c r="E128" s="1428"/>
      <c r="F128" s="1436"/>
      <c r="G128" s="1528" t="s">
        <v>1959</v>
      </c>
      <c r="H128" s="1428"/>
      <c r="I128" s="1436"/>
      <c r="J128" s="1528" t="s">
        <v>1358</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1498</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1498</v>
      </c>
      <c r="K130" s="1428"/>
      <c r="L130" s="1436"/>
      <c r="M130" s="1563"/>
      <c r="N130" s="1429"/>
      <c r="O130" s="1454"/>
      <c r="P130" s="1454"/>
    </row>
    <row r="131" spans="1:16" ht="28.5" customHeight="1" x14ac:dyDescent="0.25">
      <c r="B131" s="419" t="s">
        <v>417</v>
      </c>
      <c r="C131" s="1595" t="s">
        <v>1503</v>
      </c>
      <c r="D131" s="1428"/>
      <c r="E131" s="1428"/>
      <c r="F131" s="1436"/>
      <c r="G131" s="1528" t="s">
        <v>1959</v>
      </c>
      <c r="H131" s="1428"/>
      <c r="I131" s="1436"/>
      <c r="J131" s="1528" t="s">
        <v>1959</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1419</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1419</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1959</v>
      </c>
      <c r="H136" s="1428"/>
      <c r="I136" s="1436"/>
      <c r="J136" s="1528" t="s">
        <v>1419</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c r="I137" s="1425"/>
      <c r="J137" s="1576"/>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1859</v>
      </c>
      <c r="P139" s="1572"/>
    </row>
    <row r="140" spans="1:16" ht="19.5" customHeight="1" x14ac:dyDescent="0.25">
      <c r="A140" s="466"/>
      <c r="B140" s="499" t="s">
        <v>395</v>
      </c>
      <c r="C140" s="1461" t="s">
        <v>1513</v>
      </c>
      <c r="D140" s="1428"/>
      <c r="E140" s="1436"/>
      <c r="F140" s="14" t="s">
        <v>1322</v>
      </c>
      <c r="G140" s="1566" t="s">
        <v>4447</v>
      </c>
      <c r="H140" s="1428"/>
      <c r="I140" s="1428"/>
      <c r="J140" s="1428"/>
      <c r="K140" s="1436"/>
      <c r="L140" s="1567" t="s">
        <v>1322</v>
      </c>
      <c r="M140" s="1428"/>
      <c r="N140" s="1429"/>
      <c r="O140" s="1475"/>
      <c r="P140" s="1475"/>
    </row>
    <row r="141" spans="1:16" ht="19.5" customHeight="1" x14ac:dyDescent="0.25">
      <c r="A141" s="466"/>
      <c r="B141" s="499" t="s">
        <v>402</v>
      </c>
      <c r="C141" s="1461" t="s">
        <v>1515</v>
      </c>
      <c r="D141" s="1428"/>
      <c r="E141" s="1436"/>
      <c r="F141" s="14" t="s">
        <v>1322</v>
      </c>
      <c r="G141" s="1566" t="s">
        <v>4447</v>
      </c>
      <c r="H141" s="1428"/>
      <c r="I141" s="1428"/>
      <c r="J141" s="1428"/>
      <c r="K141" s="1436"/>
      <c r="L141" s="1567" t="s">
        <v>1322</v>
      </c>
      <c r="M141" s="1428"/>
      <c r="N141" s="1429"/>
      <c r="O141" s="1475"/>
      <c r="P141" s="1475"/>
    </row>
    <row r="142" spans="1:16" ht="19.5" customHeight="1" x14ac:dyDescent="0.25">
      <c r="A142" s="466"/>
      <c r="B142" s="499" t="s">
        <v>404</v>
      </c>
      <c r="C142" s="1461" t="s">
        <v>1516</v>
      </c>
      <c r="D142" s="1428"/>
      <c r="E142" s="1436"/>
      <c r="F142" s="14" t="s">
        <v>1322</v>
      </c>
      <c r="G142" s="1566" t="s">
        <v>4447</v>
      </c>
      <c r="H142" s="1428"/>
      <c r="I142" s="1428"/>
      <c r="J142" s="1428"/>
      <c r="K142" s="1436"/>
      <c r="L142" s="1567" t="s">
        <v>1322</v>
      </c>
      <c r="M142" s="1428"/>
      <c r="N142" s="1429"/>
      <c r="O142" s="1475"/>
      <c r="P142" s="1475"/>
    </row>
    <row r="143" spans="1:16" ht="19.5" customHeight="1" x14ac:dyDescent="0.25">
      <c r="A143" s="466"/>
      <c r="B143" s="499" t="s">
        <v>406</v>
      </c>
      <c r="C143" s="1461" t="s">
        <v>1517</v>
      </c>
      <c r="D143" s="1428"/>
      <c r="E143" s="1436"/>
      <c r="F143" s="14" t="s">
        <v>1322</v>
      </c>
      <c r="G143" s="1566" t="s">
        <v>4447</v>
      </c>
      <c r="H143" s="1428"/>
      <c r="I143" s="1428"/>
      <c r="J143" s="1428"/>
      <c r="K143" s="1436"/>
      <c r="L143" s="1567" t="s">
        <v>1322</v>
      </c>
      <c r="M143" s="1428"/>
      <c r="N143" s="1429"/>
      <c r="O143" s="1475"/>
      <c r="P143" s="1475"/>
    </row>
    <row r="144" spans="1:16" ht="19.5" customHeight="1" x14ac:dyDescent="0.25">
      <c r="A144" s="466"/>
      <c r="B144" s="419" t="s">
        <v>409</v>
      </c>
      <c r="C144" s="1461" t="s">
        <v>1518</v>
      </c>
      <c r="D144" s="1428"/>
      <c r="E144" s="1436"/>
      <c r="F144" s="617" t="s">
        <v>1322</v>
      </c>
      <c r="G144" s="1566" t="s">
        <v>4447</v>
      </c>
      <c r="H144" s="1428"/>
      <c r="I144" s="1428"/>
      <c r="J144" s="1428"/>
      <c r="K144" s="1436"/>
      <c r="L144" s="1567" t="s">
        <v>1322</v>
      </c>
      <c r="M144" s="1428"/>
      <c r="N144" s="1429"/>
      <c r="O144" s="1475"/>
      <c r="P144" s="1475"/>
    </row>
    <row r="145" spans="1:16" ht="30" customHeight="1" x14ac:dyDescent="0.25">
      <c r="A145" s="466"/>
      <c r="B145" s="418" t="s">
        <v>411</v>
      </c>
      <c r="C145" s="1488" t="s">
        <v>1519</v>
      </c>
      <c r="D145" s="1428"/>
      <c r="E145" s="1436"/>
      <c r="F145" s="617" t="s">
        <v>1322</v>
      </c>
      <c r="G145" s="1795" t="s">
        <v>4447</v>
      </c>
      <c r="H145" s="1428"/>
      <c r="I145" s="1428"/>
      <c r="J145" s="1428"/>
      <c r="K145" s="1436"/>
      <c r="L145" s="1567" t="s">
        <v>1322</v>
      </c>
      <c r="M145" s="1428"/>
      <c r="N145" s="1429"/>
      <c r="O145" s="1475"/>
      <c r="P145" s="1475"/>
    </row>
    <row r="146" spans="1:16" ht="19.5" customHeight="1" x14ac:dyDescent="0.25">
      <c r="A146" s="466"/>
      <c r="B146" s="418" t="s">
        <v>414</v>
      </c>
      <c r="C146" s="1461" t="s">
        <v>1520</v>
      </c>
      <c r="D146" s="1428"/>
      <c r="E146" s="1436"/>
      <c r="F146" s="617" t="s">
        <v>1322</v>
      </c>
      <c r="G146" s="1566" t="s">
        <v>4447</v>
      </c>
      <c r="H146" s="1428"/>
      <c r="I146" s="1428"/>
      <c r="J146" s="1428"/>
      <c r="K146" s="1436"/>
      <c r="L146" s="1567" t="s">
        <v>1322</v>
      </c>
      <c r="M146" s="1428"/>
      <c r="N146" s="1429"/>
      <c r="O146" s="1475"/>
      <c r="P146" s="1475"/>
    </row>
    <row r="147" spans="1:16" ht="19.5" customHeight="1" x14ac:dyDescent="0.25">
      <c r="A147" s="466"/>
      <c r="B147" s="418" t="s">
        <v>417</v>
      </c>
      <c r="C147" s="1461" t="s">
        <v>1521</v>
      </c>
      <c r="D147" s="1428"/>
      <c r="E147" s="1436"/>
      <c r="F147" s="617" t="s">
        <v>1322</v>
      </c>
      <c r="G147" s="1566" t="s">
        <v>4447</v>
      </c>
      <c r="H147" s="1428"/>
      <c r="I147" s="1428"/>
      <c r="J147" s="1428"/>
      <c r="K147" s="1436"/>
      <c r="L147" s="1567" t="s">
        <v>1322</v>
      </c>
      <c r="M147" s="1428"/>
      <c r="N147" s="1429"/>
      <c r="O147" s="1475"/>
      <c r="P147" s="1475"/>
    </row>
    <row r="148" spans="1:16" ht="19.5" customHeight="1" x14ac:dyDescent="0.25">
      <c r="A148" s="466"/>
      <c r="B148" s="418" t="s">
        <v>419</v>
      </c>
      <c r="C148" s="1461" t="s">
        <v>1522</v>
      </c>
      <c r="D148" s="1428"/>
      <c r="E148" s="1436"/>
      <c r="F148" s="617" t="s">
        <v>1322</v>
      </c>
      <c r="G148" s="1566" t="s">
        <v>4447</v>
      </c>
      <c r="H148" s="1428"/>
      <c r="I148" s="1428"/>
      <c r="J148" s="1428"/>
      <c r="K148" s="1436"/>
      <c r="L148" s="1567" t="s">
        <v>1322</v>
      </c>
      <c r="M148" s="1428"/>
      <c r="N148" s="1429"/>
      <c r="O148" s="1475"/>
      <c r="P148" s="1475"/>
    </row>
    <row r="149" spans="1:16" ht="19.5" customHeight="1" x14ac:dyDescent="0.25">
      <c r="A149" s="466"/>
      <c r="B149" s="418" t="s">
        <v>540</v>
      </c>
      <c r="C149" s="1461" t="s">
        <v>1523</v>
      </c>
      <c r="D149" s="1428"/>
      <c r="E149" s="1436"/>
      <c r="F149" s="617" t="s">
        <v>1322</v>
      </c>
      <c r="G149" s="1566" t="s">
        <v>4447</v>
      </c>
      <c r="H149" s="1428"/>
      <c r="I149" s="1428"/>
      <c r="J149" s="1428"/>
      <c r="K149" s="1436"/>
      <c r="L149" s="1567" t="s">
        <v>1322</v>
      </c>
      <c r="M149" s="1428"/>
      <c r="N149" s="1429"/>
      <c r="O149" s="1475"/>
      <c r="P149" s="1475"/>
    </row>
    <row r="150" spans="1:16" ht="19.5" customHeight="1" x14ac:dyDescent="0.25">
      <c r="A150" s="466"/>
      <c r="B150" s="419" t="s">
        <v>542</v>
      </c>
      <c r="C150" s="1461" t="s">
        <v>1524</v>
      </c>
      <c r="D150" s="1428"/>
      <c r="E150" s="1436"/>
      <c r="F150" s="617" t="s">
        <v>1322</v>
      </c>
      <c r="G150" s="1566" t="s">
        <v>4447</v>
      </c>
      <c r="H150" s="1428"/>
      <c r="I150" s="1428"/>
      <c r="J150" s="1428"/>
      <c r="K150" s="1436"/>
      <c r="L150" s="1567" t="s">
        <v>1322</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1533</v>
      </c>
      <c r="P151" s="1725"/>
    </row>
    <row r="152" spans="1:16" ht="18.75" customHeight="1" x14ac:dyDescent="0.25">
      <c r="A152" s="466"/>
      <c r="B152" s="499" t="s">
        <v>395</v>
      </c>
      <c r="C152" s="1461" t="s">
        <v>1513</v>
      </c>
      <c r="D152" s="1428"/>
      <c r="E152" s="1436"/>
      <c r="F152" s="1" t="s">
        <v>1322</v>
      </c>
      <c r="G152" s="1557" t="s">
        <v>4447</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4447</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t="s">
        <v>4447</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t="s">
        <v>4447</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t="s">
        <v>4447</v>
      </c>
      <c r="H156" s="1448"/>
      <c r="I156" s="1448"/>
      <c r="J156" s="1448"/>
      <c r="K156" s="1448"/>
      <c r="L156" s="1448"/>
      <c r="M156" s="1448"/>
      <c r="N156" s="1466"/>
      <c r="O156" s="1475"/>
      <c r="P156" s="1454"/>
    </row>
    <row r="157" spans="1:16" ht="28.5" customHeight="1" x14ac:dyDescent="0.25">
      <c r="A157" s="466"/>
      <c r="B157" s="418" t="s">
        <v>411</v>
      </c>
      <c r="C157" s="1488" t="s">
        <v>1519</v>
      </c>
      <c r="D157" s="1428"/>
      <c r="E157" s="1436"/>
      <c r="F157" s="1" t="s">
        <v>1322</v>
      </c>
      <c r="G157" s="1794" t="s">
        <v>4447</v>
      </c>
      <c r="H157" s="1448"/>
      <c r="I157" s="1448"/>
      <c r="J157" s="1448"/>
      <c r="K157" s="1448"/>
      <c r="L157" s="1448"/>
      <c r="M157" s="1448"/>
      <c r="N157" s="1466"/>
      <c r="O157" s="1475"/>
      <c r="P157" s="1454"/>
    </row>
    <row r="158" spans="1:16" ht="18.75" customHeight="1" x14ac:dyDescent="0.25">
      <c r="A158" s="466"/>
      <c r="B158" s="418" t="s">
        <v>414</v>
      </c>
      <c r="C158" s="1461" t="s">
        <v>1520</v>
      </c>
      <c r="D158" s="1428"/>
      <c r="E158" s="1436"/>
      <c r="F158" s="1" t="s">
        <v>1322</v>
      </c>
      <c r="G158" s="1557" t="s">
        <v>4447</v>
      </c>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1322</v>
      </c>
      <c r="G159" s="1557" t="s">
        <v>4447</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1322</v>
      </c>
      <c r="G160" s="1557" t="s">
        <v>4447</v>
      </c>
      <c r="H160" s="1448"/>
      <c r="I160" s="1448"/>
      <c r="J160" s="1448"/>
      <c r="K160" s="1448"/>
      <c r="L160" s="1448"/>
      <c r="M160" s="1448"/>
      <c r="N160" s="1466"/>
      <c r="O160" s="1475"/>
      <c r="P160" s="1454"/>
    </row>
    <row r="161" spans="1:16" ht="18.75" customHeight="1" x14ac:dyDescent="0.25">
      <c r="A161" s="466"/>
      <c r="B161" s="418" t="s">
        <v>540</v>
      </c>
      <c r="C161" s="1461" t="s">
        <v>1523</v>
      </c>
      <c r="D161" s="1428"/>
      <c r="E161" s="1436"/>
      <c r="F161" s="1" t="s">
        <v>1322</v>
      </c>
      <c r="G161" s="1557" t="s">
        <v>4447</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1322</v>
      </c>
      <c r="G162" s="1557" t="s">
        <v>4447</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1859</v>
      </c>
      <c r="P163" s="1565"/>
    </row>
    <row r="164" spans="1:16" ht="20.25" customHeight="1" x14ac:dyDescent="0.25">
      <c r="A164" s="466"/>
      <c r="B164" s="499" t="s">
        <v>395</v>
      </c>
      <c r="C164" s="1461" t="s">
        <v>1513</v>
      </c>
      <c r="D164" s="1428"/>
      <c r="E164" s="1436"/>
      <c r="F164" s="14" t="s">
        <v>1336</v>
      </c>
      <c r="G164" s="1566" t="s">
        <v>93</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93</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93</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93</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14" t="s">
        <v>1336</v>
      </c>
      <c r="G168" s="1566" t="s">
        <v>93</v>
      </c>
      <c r="H168" s="1428"/>
      <c r="I168" s="1428"/>
      <c r="J168" s="1428"/>
      <c r="K168" s="1436"/>
      <c r="L168" s="1567" t="s">
        <v>1419</v>
      </c>
      <c r="M168" s="1428"/>
      <c r="N168" s="1429"/>
      <c r="O168" s="1475"/>
      <c r="P168" s="1475"/>
    </row>
    <row r="169" spans="1:16" ht="28.5" customHeight="1" x14ac:dyDescent="0.25">
      <c r="A169" s="466"/>
      <c r="B169" s="418" t="s">
        <v>411</v>
      </c>
      <c r="C169" s="1488" t="s">
        <v>1519</v>
      </c>
      <c r="D169" s="1428"/>
      <c r="E169" s="1436"/>
      <c r="F169" s="14" t="s">
        <v>1336</v>
      </c>
      <c r="G169" s="1795" t="s">
        <v>93</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14" t="s">
        <v>1336</v>
      </c>
      <c r="G170" s="1566" t="s">
        <v>93</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14" t="s">
        <v>1336</v>
      </c>
      <c r="G171" s="1566" t="s">
        <v>93</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14" t="s">
        <v>1336</v>
      </c>
      <c r="G172" s="1566" t="s">
        <v>93</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14" t="s">
        <v>1336</v>
      </c>
      <c r="G173" s="1566" t="s">
        <v>93</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14" t="s">
        <v>1336</v>
      </c>
      <c r="G174" s="1566" t="s">
        <v>93</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1533</v>
      </c>
      <c r="P175" s="1723"/>
    </row>
    <row r="176" spans="1:16" ht="21" customHeight="1" x14ac:dyDescent="0.25">
      <c r="A176" s="466"/>
      <c r="B176" s="499" t="s">
        <v>395</v>
      </c>
      <c r="C176" s="1461" t="s">
        <v>1513</v>
      </c>
      <c r="D176" s="1428"/>
      <c r="E176" s="1436"/>
      <c r="F176" s="1" t="s">
        <v>1336</v>
      </c>
      <c r="G176" s="1557" t="s">
        <v>93</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93</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93</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93</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93</v>
      </c>
      <c r="H180" s="1448"/>
      <c r="I180" s="1448"/>
      <c r="J180" s="1448"/>
      <c r="K180" s="1448"/>
      <c r="L180" s="1448"/>
      <c r="M180" s="1448"/>
      <c r="N180" s="1466"/>
      <c r="O180" s="1475"/>
      <c r="P180" s="1475"/>
    </row>
    <row r="181" spans="1:16" ht="30" customHeight="1" x14ac:dyDescent="0.25">
      <c r="A181" s="466"/>
      <c r="B181" s="418" t="s">
        <v>411</v>
      </c>
      <c r="C181" s="1488" t="s">
        <v>1519</v>
      </c>
      <c r="D181" s="1428"/>
      <c r="E181" s="1436"/>
      <c r="F181" s="1" t="s">
        <v>1336</v>
      </c>
      <c r="G181" s="1794" t="s">
        <v>93</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93</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93</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93</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93</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1" t="s">
        <v>1336</v>
      </c>
      <c r="G186" s="1557" t="s">
        <v>93</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1322</v>
      </c>
      <c r="I187" s="1439"/>
      <c r="J187" s="1559"/>
      <c r="K187" s="1561" t="s">
        <v>1381</v>
      </c>
      <c r="L187" s="1562"/>
      <c r="M187" s="1495"/>
      <c r="N187" s="1452"/>
      <c r="O187" s="1470" t="s">
        <v>1635</v>
      </c>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1322</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1322</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1322</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1322</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56" t="s">
        <v>4448</v>
      </c>
      <c r="I193" s="1448"/>
      <c r="J193" s="1445"/>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4449</v>
      </c>
      <c r="P194" s="1497"/>
    </row>
    <row r="195" spans="2:16" ht="23.25" customHeight="1" x14ac:dyDescent="0.25">
      <c r="B195" s="419" t="s">
        <v>395</v>
      </c>
      <c r="C195" s="1461" t="s">
        <v>1540</v>
      </c>
      <c r="D195" s="1428"/>
      <c r="E195" s="1428"/>
      <c r="F195" s="1428"/>
      <c r="G195" s="1436"/>
      <c r="H195" s="1462" t="s">
        <v>1322</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1322</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1322</v>
      </c>
      <c r="I197" s="1428"/>
      <c r="J197" s="1436"/>
      <c r="K197" s="1490"/>
      <c r="L197" s="1478"/>
      <c r="M197" s="1701"/>
      <c r="N197" s="1454"/>
      <c r="O197" s="1475"/>
      <c r="P197" s="1475"/>
    </row>
    <row r="198" spans="2:16" ht="37.5" customHeight="1" x14ac:dyDescent="0.25">
      <c r="B198" s="77"/>
      <c r="C198" s="1461" t="s">
        <v>1543</v>
      </c>
      <c r="D198" s="1428"/>
      <c r="E198" s="1436"/>
      <c r="F198" s="1528" t="s">
        <v>4450</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t="s">
        <v>1978</v>
      </c>
      <c r="P199" s="1470"/>
    </row>
    <row r="200" spans="2:16" ht="38.25" customHeight="1" x14ac:dyDescent="0.25">
      <c r="B200" s="503"/>
      <c r="C200" s="1461" t="s">
        <v>1547</v>
      </c>
      <c r="D200" s="1428"/>
      <c r="E200" s="1436"/>
      <c r="F200" s="1528" t="s">
        <v>93</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1336</v>
      </c>
      <c r="I201" s="1428"/>
      <c r="J201" s="1436"/>
      <c r="K201" s="1490"/>
      <c r="L201" s="1478"/>
      <c r="M201" s="1701"/>
      <c r="N201" s="1454"/>
      <c r="O201" s="1554" t="s">
        <v>4451</v>
      </c>
      <c r="P201" s="1714"/>
    </row>
    <row r="202" spans="2:16" ht="27" customHeight="1" x14ac:dyDescent="0.25">
      <c r="B202" s="421" t="s">
        <v>395</v>
      </c>
      <c r="C202" s="1461" t="s">
        <v>1550</v>
      </c>
      <c r="D202" s="1428"/>
      <c r="E202" s="1428"/>
      <c r="F202" s="1428"/>
      <c r="G202" s="1436"/>
      <c r="H202" s="1653" t="s">
        <v>93</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1358</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1358</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1322</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1358</v>
      </c>
      <c r="L216" s="1490"/>
      <c r="M216" s="1478"/>
      <c r="N216" s="1454"/>
      <c r="O216" s="1475"/>
      <c r="P216" s="1475"/>
    </row>
    <row r="217" spans="2:16" ht="27" customHeight="1" x14ac:dyDescent="0.25">
      <c r="B217" s="506"/>
      <c r="C217" s="1461" t="s">
        <v>1558</v>
      </c>
      <c r="D217" s="1428"/>
      <c r="E217" s="1436"/>
      <c r="F217" s="1792" t="s">
        <v>93</v>
      </c>
      <c r="G217" s="1448"/>
      <c r="H217" s="1448"/>
      <c r="I217" s="1448"/>
      <c r="J217" s="1448"/>
      <c r="K217" s="1448"/>
      <c r="L217" s="1490"/>
      <c r="M217" s="1478"/>
      <c r="N217" s="1454"/>
      <c r="O217" s="1475"/>
      <c r="P217" s="1475"/>
    </row>
    <row r="218" spans="2:16" ht="36.75" customHeight="1" x14ac:dyDescent="0.25">
      <c r="B218" s="507" t="s">
        <v>629</v>
      </c>
      <c r="C218" s="1549" t="s">
        <v>1559</v>
      </c>
      <c r="D218" s="1428"/>
      <c r="E218" s="1428"/>
      <c r="F218" s="1428"/>
      <c r="G218" s="1428"/>
      <c r="H218" s="1428"/>
      <c r="I218" s="1428"/>
      <c r="J218" s="1436"/>
      <c r="K218" s="844" t="s">
        <v>4452</v>
      </c>
      <c r="L218" s="1490"/>
      <c r="M218" s="1478"/>
      <c r="N218" s="1454"/>
      <c r="O218" s="1475"/>
      <c r="P218" s="1475"/>
    </row>
    <row r="219" spans="2:16" ht="23.25" customHeight="1" x14ac:dyDescent="0.25">
      <c r="B219" s="507" t="s">
        <v>631</v>
      </c>
      <c r="C219" s="1461" t="s">
        <v>1560</v>
      </c>
      <c r="D219" s="1428"/>
      <c r="E219" s="1436"/>
      <c r="F219" s="1462" t="s">
        <v>4253</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3678</v>
      </c>
      <c r="P220" s="1470"/>
    </row>
    <row r="221" spans="2:16" ht="23.25" customHeight="1" x14ac:dyDescent="0.25">
      <c r="B221" s="504" t="s">
        <v>395</v>
      </c>
      <c r="C221" s="1540" t="s">
        <v>1459</v>
      </c>
      <c r="D221" s="1428"/>
      <c r="E221" s="1436"/>
      <c r="F221" s="1474" t="s">
        <v>1980</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1983</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1322</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4453</v>
      </c>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4454</v>
      </c>
      <c r="H227" s="508" t="s">
        <v>1381</v>
      </c>
      <c r="I227" s="1537"/>
      <c r="J227" s="1428"/>
      <c r="K227" s="1428"/>
      <c r="L227" s="1428"/>
      <c r="M227" s="1428"/>
      <c r="N227" s="1429"/>
      <c r="O227" s="500" t="s">
        <v>1986</v>
      </c>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t="s">
        <v>4254</v>
      </c>
      <c r="P228" s="1470"/>
    </row>
    <row r="229" spans="1:16"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1336</v>
      </c>
      <c r="G236" s="1538" t="s">
        <v>1381</v>
      </c>
      <c r="H236" s="1539"/>
      <c r="I236" s="1448"/>
      <c r="J236" s="1448"/>
      <c r="K236" s="1448"/>
      <c r="L236" s="1448"/>
      <c r="M236" s="1448"/>
      <c r="N236" s="1466"/>
      <c r="O236" s="1500" t="s">
        <v>4455</v>
      </c>
      <c r="P236" s="1500"/>
    </row>
    <row r="237" spans="1:16" ht="30" customHeight="1" x14ac:dyDescent="0.25">
      <c r="B237" s="504" t="s">
        <v>395</v>
      </c>
      <c r="C237" s="1461" t="s">
        <v>1583</v>
      </c>
      <c r="D237" s="1428"/>
      <c r="E237" s="1436"/>
      <c r="F237" s="14" t="s">
        <v>1419</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1419</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1419</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1419</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1991</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6" customHeight="1" x14ac:dyDescent="0.25">
      <c r="B244" s="204" t="s">
        <v>395</v>
      </c>
      <c r="C244" s="1491" t="s">
        <v>1591</v>
      </c>
      <c r="D244" s="1484"/>
      <c r="E244" s="1484"/>
      <c r="F244" s="1484"/>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1993</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1597</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2405" t="s">
        <v>1994</v>
      </c>
      <c r="G250" s="1436"/>
      <c r="H250" s="518" t="s">
        <v>1381</v>
      </c>
      <c r="I250" s="1790" t="s">
        <v>4456</v>
      </c>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1539</v>
      </c>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0</v>
      </c>
      <c r="I254" s="527">
        <v>4</v>
      </c>
      <c r="J254" s="623">
        <v>0</v>
      </c>
      <c r="K254" s="526">
        <v>7049</v>
      </c>
      <c r="L254" s="526">
        <v>327040</v>
      </c>
      <c r="M254" s="624">
        <v>2.1553938356164381E-2</v>
      </c>
      <c r="N254" s="847"/>
      <c r="O254" s="1475"/>
      <c r="P254" s="1475"/>
    </row>
    <row r="255" spans="2:16" ht="24.75" customHeight="1" x14ac:dyDescent="0.25">
      <c r="B255" s="498" t="s">
        <v>509</v>
      </c>
      <c r="C255" s="1519" t="s">
        <v>1617</v>
      </c>
      <c r="D255" s="1428"/>
      <c r="E255" s="1428"/>
      <c r="F255" s="1428"/>
      <c r="G255" s="1436"/>
      <c r="H255" s="529" t="s">
        <v>93</v>
      </c>
      <c r="I255" s="530" t="s">
        <v>93</v>
      </c>
      <c r="J255" s="836" t="s">
        <v>93</v>
      </c>
      <c r="K255" s="529" t="s">
        <v>93</v>
      </c>
      <c r="L255" s="530" t="s">
        <v>93</v>
      </c>
      <c r="M255" s="836" t="s">
        <v>93</v>
      </c>
      <c r="N255" s="847"/>
      <c r="O255" s="1714" t="s">
        <v>1539</v>
      </c>
      <c r="P255" s="1714"/>
    </row>
    <row r="256" spans="2:16" ht="36" customHeight="1" x14ac:dyDescent="0.25">
      <c r="B256" s="498" t="s">
        <v>511</v>
      </c>
      <c r="C256" s="1519" t="s">
        <v>1619</v>
      </c>
      <c r="D256" s="1428"/>
      <c r="E256" s="1436"/>
      <c r="F256" s="1522"/>
      <c r="G256" s="1436"/>
      <c r="H256" s="529" t="s">
        <v>93</v>
      </c>
      <c r="I256" s="530" t="s">
        <v>93</v>
      </c>
      <c r="J256" s="836" t="s">
        <v>93</v>
      </c>
      <c r="K256" s="529" t="s">
        <v>93</v>
      </c>
      <c r="L256" s="530" t="s">
        <v>93</v>
      </c>
      <c r="M256" s="836" t="s">
        <v>93</v>
      </c>
      <c r="N256" s="850"/>
      <c r="O256" s="1475"/>
      <c r="P256" s="1475"/>
    </row>
    <row r="257" spans="2:16" ht="20.25" customHeight="1" x14ac:dyDescent="0.25">
      <c r="B257" s="535" t="s">
        <v>402</v>
      </c>
      <c r="C257" s="1523" t="s">
        <v>1620</v>
      </c>
      <c r="D257" s="1428"/>
      <c r="E257" s="1428"/>
      <c r="F257" s="1428"/>
      <c r="G257" s="1436"/>
      <c r="H257" s="799">
        <v>0</v>
      </c>
      <c r="I257" s="800">
        <v>4</v>
      </c>
      <c r="J257" s="627">
        <v>0</v>
      </c>
      <c r="K257" s="526">
        <v>11213</v>
      </c>
      <c r="L257" s="526">
        <v>327040</v>
      </c>
      <c r="M257" s="624">
        <v>3.4286325831702547E-2</v>
      </c>
      <c r="N257" s="852"/>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526">
        <v>0</v>
      </c>
      <c r="I259" s="527">
        <v>4</v>
      </c>
      <c r="J259" s="623">
        <v>0</v>
      </c>
      <c r="K259" s="526">
        <v>3961</v>
      </c>
      <c r="L259" s="526">
        <v>327040</v>
      </c>
      <c r="M259" s="624">
        <v>1.211166829745597E-2</v>
      </c>
      <c r="N259" s="853"/>
      <c r="O259" s="1475"/>
      <c r="P259" s="1475"/>
    </row>
    <row r="260" spans="2:16" ht="24.75" customHeight="1" x14ac:dyDescent="0.25">
      <c r="B260" s="497" t="s">
        <v>509</v>
      </c>
      <c r="C260" s="1520" t="s">
        <v>1623</v>
      </c>
      <c r="D260" s="1428"/>
      <c r="E260" s="1428"/>
      <c r="F260" s="1428"/>
      <c r="G260" s="537"/>
      <c r="H260" s="526">
        <v>0</v>
      </c>
      <c r="I260" s="527">
        <v>4</v>
      </c>
      <c r="J260" s="623">
        <v>0</v>
      </c>
      <c r="K260" s="526">
        <v>3865</v>
      </c>
      <c r="L260" s="526">
        <v>327040</v>
      </c>
      <c r="M260" s="624">
        <v>1.1818126223091981E-2</v>
      </c>
      <c r="N260" s="854"/>
      <c r="O260" s="1475"/>
      <c r="P260" s="1475"/>
    </row>
    <row r="261" spans="2:16" ht="24.75" customHeight="1" x14ac:dyDescent="0.25">
      <c r="B261" s="497" t="s">
        <v>511</v>
      </c>
      <c r="C261" s="1519" t="s">
        <v>1624</v>
      </c>
      <c r="D261" s="1428"/>
      <c r="E261" s="1428"/>
      <c r="F261" s="1428"/>
      <c r="G261" s="1436"/>
      <c r="H261" s="529" t="s">
        <v>93</v>
      </c>
      <c r="I261" s="530" t="s">
        <v>93</v>
      </c>
      <c r="J261" s="836" t="s">
        <v>93</v>
      </c>
      <c r="K261" s="529" t="s">
        <v>93</v>
      </c>
      <c r="L261" s="530" t="s">
        <v>93</v>
      </c>
      <c r="M261" s="836" t="s">
        <v>93</v>
      </c>
      <c r="N261" s="853"/>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4</v>
      </c>
      <c r="J263" s="623">
        <v>0</v>
      </c>
      <c r="K263" s="526">
        <v>3464</v>
      </c>
      <c r="L263" s="526">
        <v>327040</v>
      </c>
      <c r="M263" s="624">
        <v>1.0591976516634049E-2</v>
      </c>
      <c r="N263" s="855"/>
      <c r="O263" s="1475"/>
      <c r="P263" s="1475"/>
    </row>
    <row r="264" spans="2:16" ht="22.5" customHeight="1" x14ac:dyDescent="0.25">
      <c r="B264" s="497" t="s">
        <v>509</v>
      </c>
      <c r="C264" s="1519" t="s">
        <v>1627</v>
      </c>
      <c r="D264" s="1428"/>
      <c r="E264" s="1428"/>
      <c r="F264" s="1428"/>
      <c r="G264" s="1436"/>
      <c r="H264" s="526">
        <v>0</v>
      </c>
      <c r="I264" s="527">
        <v>4</v>
      </c>
      <c r="J264" s="623">
        <v>0</v>
      </c>
      <c r="K264" s="526">
        <v>4787</v>
      </c>
      <c r="L264" s="526">
        <v>327040</v>
      </c>
      <c r="M264" s="624">
        <v>1.463735322896282E-2</v>
      </c>
      <c r="N264" s="853"/>
      <c r="O264" s="1475"/>
      <c r="P264" s="1475"/>
    </row>
    <row r="265" spans="2:16" ht="22.5" customHeight="1" x14ac:dyDescent="0.25">
      <c r="B265" s="535" t="s">
        <v>409</v>
      </c>
      <c r="C265" s="1523" t="s">
        <v>1554</v>
      </c>
      <c r="D265" s="1428"/>
      <c r="E265" s="1428"/>
      <c r="F265" s="1428"/>
      <c r="G265" s="1436"/>
      <c r="H265" s="526">
        <v>0</v>
      </c>
      <c r="I265" s="527">
        <v>4</v>
      </c>
      <c r="J265" s="623">
        <v>0</v>
      </c>
      <c r="K265" s="526">
        <v>5966</v>
      </c>
      <c r="L265" s="526">
        <v>327040</v>
      </c>
      <c r="M265" s="624">
        <v>1.8242416829745599E-2</v>
      </c>
      <c r="N265" s="857"/>
      <c r="O265" s="1475"/>
      <c r="P265" s="1475"/>
    </row>
    <row r="266" spans="2:16" ht="22.5" customHeight="1" x14ac:dyDescent="0.25">
      <c r="B266" s="535" t="s">
        <v>411</v>
      </c>
      <c r="C266" s="1523" t="s">
        <v>1555</v>
      </c>
      <c r="D266" s="1428"/>
      <c r="E266" s="1428"/>
      <c r="F266" s="1428"/>
      <c r="G266" s="1436"/>
      <c r="H266" s="529" t="s">
        <v>93</v>
      </c>
      <c r="I266" s="530" t="s">
        <v>93</v>
      </c>
      <c r="J266" s="836" t="s">
        <v>93</v>
      </c>
      <c r="K266" s="529" t="s">
        <v>93</v>
      </c>
      <c r="L266" s="530" t="s">
        <v>93</v>
      </c>
      <c r="M266" s="836" t="s">
        <v>93</v>
      </c>
      <c r="N266" s="853"/>
      <c r="O266" s="1475"/>
      <c r="P266" s="1475"/>
    </row>
    <row r="267" spans="2:16" ht="22.5" customHeight="1" x14ac:dyDescent="0.25">
      <c r="B267" s="535" t="s">
        <v>414</v>
      </c>
      <c r="C267" s="1523" t="s">
        <v>1465</v>
      </c>
      <c r="D267" s="1428"/>
      <c r="E267" s="1428"/>
      <c r="F267" s="1428"/>
      <c r="G267" s="1436"/>
      <c r="H267" s="526">
        <v>0</v>
      </c>
      <c r="I267" s="527">
        <v>4</v>
      </c>
      <c r="J267" s="623">
        <v>0</v>
      </c>
      <c r="K267" s="526">
        <v>2535</v>
      </c>
      <c r="L267" s="526">
        <v>327040</v>
      </c>
      <c r="M267" s="624">
        <v>7.7513454011741683E-3</v>
      </c>
      <c r="N267" s="857"/>
      <c r="O267" s="1475"/>
      <c r="P267" s="1475"/>
    </row>
    <row r="268" spans="2:16" ht="22.5" customHeight="1" x14ac:dyDescent="0.25">
      <c r="B268" s="535" t="s">
        <v>417</v>
      </c>
      <c r="C268" s="1523" t="s">
        <v>1466</v>
      </c>
      <c r="D268" s="1428"/>
      <c r="E268" s="1428"/>
      <c r="F268" s="1428"/>
      <c r="G268" s="1436"/>
      <c r="H268" s="526">
        <v>0</v>
      </c>
      <c r="I268" s="527">
        <v>4</v>
      </c>
      <c r="J268" s="623">
        <v>0</v>
      </c>
      <c r="K268" s="526">
        <v>6365</v>
      </c>
      <c r="L268" s="526">
        <v>327040</v>
      </c>
      <c r="M268" s="624">
        <v>1.9462451076320941E-2</v>
      </c>
      <c r="N268" s="857"/>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6">
        <v>1</v>
      </c>
      <c r="I270" s="527">
        <v>4</v>
      </c>
      <c r="J270" s="623">
        <v>0.25</v>
      </c>
      <c r="K270" s="526">
        <v>12098</v>
      </c>
      <c r="L270" s="526">
        <v>327040</v>
      </c>
      <c r="M270" s="623">
        <v>3.6992416829745599E-2</v>
      </c>
      <c r="N270" s="855"/>
      <c r="O270" s="1475"/>
      <c r="P270" s="1475"/>
    </row>
    <row r="271" spans="2:16" ht="22.5" customHeight="1" x14ac:dyDescent="0.25">
      <c r="B271" s="497" t="s">
        <v>509</v>
      </c>
      <c r="C271" s="1517" t="s">
        <v>1630</v>
      </c>
      <c r="D271" s="1428"/>
      <c r="E271" s="1428"/>
      <c r="F271" s="1428"/>
      <c r="G271" s="1436"/>
      <c r="H271" s="770" t="s">
        <v>93</v>
      </c>
      <c r="I271" s="771" t="s">
        <v>93</v>
      </c>
      <c r="J271" s="911" t="s">
        <v>93</v>
      </c>
      <c r="K271" s="529" t="s">
        <v>93</v>
      </c>
      <c r="L271" s="530" t="s">
        <v>93</v>
      </c>
      <c r="M271" s="836" t="s">
        <v>93</v>
      </c>
      <c r="N271" s="853"/>
      <c r="O271" s="1475"/>
      <c r="P271" s="1475"/>
    </row>
    <row r="272" spans="2:16" ht="22.5" customHeight="1" x14ac:dyDescent="0.25">
      <c r="B272" s="535" t="s">
        <v>540</v>
      </c>
      <c r="C272" s="1523" t="s">
        <v>1472</v>
      </c>
      <c r="D272" s="1428"/>
      <c r="E272" s="1428"/>
      <c r="F272" s="1428"/>
      <c r="G272" s="1436"/>
      <c r="H272" s="526">
        <v>1</v>
      </c>
      <c r="I272" s="527">
        <v>3</v>
      </c>
      <c r="J272" s="623">
        <v>0.33333333333333331</v>
      </c>
      <c r="K272" s="526">
        <v>9293</v>
      </c>
      <c r="L272" s="526">
        <v>327040</v>
      </c>
      <c r="M272" s="624">
        <v>2.84154843444227E-2</v>
      </c>
      <c r="N272" s="853"/>
      <c r="O272" s="1475"/>
      <c r="P272" s="1475"/>
    </row>
    <row r="273" spans="2:16" ht="48" customHeight="1" x14ac:dyDescent="0.25">
      <c r="B273" s="414" t="s">
        <v>542</v>
      </c>
      <c r="C273" s="1461" t="s">
        <v>1631</v>
      </c>
      <c r="D273" s="1428"/>
      <c r="E273" s="1428"/>
      <c r="F273" s="1428"/>
      <c r="G273" s="1436"/>
      <c r="H273" s="540">
        <v>2</v>
      </c>
      <c r="I273" s="540">
        <v>43</v>
      </c>
      <c r="J273" s="623">
        <v>4.6511627906976737E-2</v>
      </c>
      <c r="K273" s="540">
        <v>70596</v>
      </c>
      <c r="L273" s="540">
        <v>3597440</v>
      </c>
      <c r="M273" s="624">
        <v>1.9623954812310981E-2</v>
      </c>
      <c r="N273" s="859"/>
      <c r="O273" s="1471"/>
      <c r="P273" s="1471"/>
    </row>
    <row r="274" spans="2:16" ht="62.25" customHeight="1" thickBot="1" x14ac:dyDescent="0.3">
      <c r="B274" s="452" t="s">
        <v>697</v>
      </c>
      <c r="C274" s="1423" t="s">
        <v>1632</v>
      </c>
      <c r="D274" s="1424"/>
      <c r="E274" s="1424"/>
      <c r="F274" s="1424"/>
      <c r="G274" s="1425"/>
      <c r="H274" s="1997" t="s">
        <v>4457</v>
      </c>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1635</v>
      </c>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t="s">
        <v>1896</v>
      </c>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4458</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1898</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1322</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t="s">
        <v>4459</v>
      </c>
      <c r="M282" s="1448"/>
      <c r="N282" s="1466"/>
      <c r="O282" s="1506" t="s">
        <v>4460</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2002</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2002</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1336</v>
      </c>
      <c r="I286" s="1448"/>
      <c r="J286" s="1445"/>
      <c r="K286" s="1490"/>
      <c r="L286" s="1478"/>
      <c r="M286" s="1701"/>
      <c r="N286" s="1454"/>
      <c r="O286" s="1500" t="s">
        <v>1539</v>
      </c>
      <c r="P286" s="1500"/>
    </row>
    <row r="287" spans="2:16" ht="32.25" customHeight="1" thickBot="1" x14ac:dyDescent="0.3">
      <c r="B287" s="452" t="s">
        <v>395</v>
      </c>
      <c r="C287" s="1423" t="s">
        <v>1649</v>
      </c>
      <c r="D287" s="1424"/>
      <c r="E287" s="1424"/>
      <c r="F287" s="1424"/>
      <c r="G287" s="1425"/>
      <c r="H287" s="1462" t="s">
        <v>2003</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t="s">
        <v>4461</v>
      </c>
      <c r="M289" s="1495"/>
      <c r="N289" s="1452"/>
      <c r="O289" s="1497" t="s">
        <v>1896</v>
      </c>
      <c r="P289" s="1497"/>
    </row>
    <row r="290" spans="1:16" ht="30.75" customHeight="1" x14ac:dyDescent="0.25">
      <c r="B290" s="418" t="s">
        <v>395</v>
      </c>
      <c r="C290" s="1461" t="s">
        <v>1654</v>
      </c>
      <c r="D290" s="1428"/>
      <c r="E290" s="1428"/>
      <c r="F290" s="1428"/>
      <c r="G290" s="1436"/>
      <c r="H290" s="1462" t="s">
        <v>1322</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1899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1358</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93</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1358</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1635</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1358</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t="s">
        <v>1358</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t="s">
        <v>1358</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1358</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t="s">
        <v>1358</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t="s">
        <v>1358</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1358</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t="s">
        <v>1358</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t="s">
        <v>1358</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1358</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t="s">
        <v>1358</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t="s">
        <v>1358</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1358</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t="s">
        <v>1358</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t="s">
        <v>1358</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1358</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t="s">
        <v>1358</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t="s">
        <v>1358</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1358</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t="s">
        <v>1358</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t="s">
        <v>1358</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1358</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t="s">
        <v>1358</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t="s">
        <v>1358</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1358</v>
      </c>
      <c r="I337" s="552" t="s">
        <v>1682</v>
      </c>
      <c r="J337" s="1536" t="s">
        <v>93</v>
      </c>
      <c r="K337" s="1428"/>
      <c r="L337" s="1428"/>
      <c r="M337" s="1428"/>
      <c r="N337" s="1429"/>
      <c r="O337" s="378" t="s">
        <v>1539</v>
      </c>
      <c r="P337" s="378"/>
    </row>
    <row r="338" spans="1:16" ht="102" customHeight="1" x14ac:dyDescent="0.25">
      <c r="A338" s="466"/>
      <c r="B338" s="550" t="s">
        <v>749</v>
      </c>
      <c r="C338" s="1488" t="s">
        <v>1683</v>
      </c>
      <c r="D338" s="1428"/>
      <c r="E338" s="1428"/>
      <c r="F338" s="1428"/>
      <c r="G338" s="1436"/>
      <c r="H338" s="12" t="s">
        <v>1336</v>
      </c>
      <c r="I338" s="547" t="s">
        <v>1381</v>
      </c>
      <c r="J338" s="1658"/>
      <c r="K338" s="1428"/>
      <c r="L338" s="1428"/>
      <c r="M338" s="1428"/>
      <c r="N338" s="1429"/>
      <c r="O338" s="1470" t="s">
        <v>1539</v>
      </c>
      <c r="P338" s="1470"/>
    </row>
    <row r="339" spans="1:16" ht="65.25" customHeight="1" x14ac:dyDescent="0.25">
      <c r="A339" s="466"/>
      <c r="B339" s="419" t="s">
        <v>395</v>
      </c>
      <c r="C339" s="1461" t="s">
        <v>1685</v>
      </c>
      <c r="D339" s="1428"/>
      <c r="E339" s="1428"/>
      <c r="F339" s="1428"/>
      <c r="G339" s="1436"/>
      <c r="H339" s="1700" t="s">
        <v>93</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2009</v>
      </c>
      <c r="I340" s="1428"/>
      <c r="J340" s="747" t="s">
        <v>1381</v>
      </c>
      <c r="K340" s="1586"/>
      <c r="L340" s="1448"/>
      <c r="M340" s="1448"/>
      <c r="N340" s="1466"/>
      <c r="O340" s="1421" t="s">
        <v>1421</v>
      </c>
      <c r="P340" s="1421"/>
    </row>
    <row r="341" spans="1:16" ht="48.75" customHeight="1" thickBot="1" x14ac:dyDescent="0.3">
      <c r="B341" s="419" t="s">
        <v>395</v>
      </c>
      <c r="C341" s="1423" t="s">
        <v>1689</v>
      </c>
      <c r="D341" s="1424"/>
      <c r="E341" s="1424"/>
      <c r="F341" s="1424"/>
      <c r="G341" s="1425"/>
      <c r="H341" s="1773" t="s">
        <v>2011</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657"/>
      <c r="L344" s="1439"/>
      <c r="M344" s="1439"/>
      <c r="N344" s="1440"/>
      <c r="O344" s="1432"/>
      <c r="P344" s="1452"/>
    </row>
    <row r="345" spans="1:16" ht="110.25" customHeight="1" x14ac:dyDescent="0.25">
      <c r="A345" s="466"/>
      <c r="B345" s="553" t="s">
        <v>758</v>
      </c>
      <c r="C345" s="1461" t="s">
        <v>1694</v>
      </c>
      <c r="D345" s="1428"/>
      <c r="E345" s="1428"/>
      <c r="F345" s="1428"/>
      <c r="G345" s="1436"/>
      <c r="H345" s="1700" t="s">
        <v>4462</v>
      </c>
      <c r="I345" s="1436"/>
      <c r="J345" s="749" t="s">
        <v>1381</v>
      </c>
      <c r="K345" s="1691"/>
      <c r="L345" s="1428"/>
      <c r="M345" s="1428"/>
      <c r="N345" s="1429"/>
      <c r="O345" s="1453"/>
      <c r="P345" s="1454"/>
    </row>
    <row r="346" spans="1:16" ht="36.75" customHeight="1" x14ac:dyDescent="0.25">
      <c r="A346" s="466"/>
      <c r="B346" s="553" t="s">
        <v>760</v>
      </c>
      <c r="C346" s="1461" t="s">
        <v>1695</v>
      </c>
      <c r="D346" s="1428"/>
      <c r="E346" s="1428"/>
      <c r="F346" s="1428"/>
      <c r="G346" s="1436"/>
      <c r="H346" s="1462" t="s">
        <v>1336</v>
      </c>
      <c r="I346" s="1436"/>
      <c r="J346" s="749" t="s">
        <v>1381</v>
      </c>
      <c r="K346" s="1691"/>
      <c r="L346" s="1428"/>
      <c r="M346" s="1428"/>
      <c r="N346" s="1429"/>
      <c r="O346" s="1453"/>
      <c r="P346" s="1454"/>
    </row>
    <row r="347" spans="1:16" ht="46.5" customHeight="1" x14ac:dyDescent="0.25">
      <c r="A347" s="466"/>
      <c r="B347" s="553" t="s">
        <v>762</v>
      </c>
      <c r="C347" s="1461" t="s">
        <v>1697</v>
      </c>
      <c r="D347" s="1428"/>
      <c r="E347" s="1428"/>
      <c r="F347" s="1428"/>
      <c r="G347" s="1436"/>
      <c r="H347" s="1503" t="s">
        <v>1915</v>
      </c>
      <c r="I347" s="1456"/>
      <c r="J347" s="749" t="s">
        <v>1381</v>
      </c>
      <c r="K347" s="1691"/>
      <c r="L347" s="1428"/>
      <c r="M347" s="1428"/>
      <c r="N347" s="1429"/>
      <c r="O347" s="1453"/>
      <c r="P347" s="1454"/>
    </row>
    <row r="348" spans="1:16" ht="64.5" customHeight="1" x14ac:dyDescent="0.25">
      <c r="A348" s="466"/>
      <c r="B348" s="553" t="s">
        <v>764</v>
      </c>
      <c r="C348" s="1461" t="s">
        <v>1699</v>
      </c>
      <c r="D348" s="1428"/>
      <c r="E348" s="1428"/>
      <c r="F348" s="1428"/>
      <c r="G348" s="1436"/>
      <c r="H348" s="1696" t="s">
        <v>3624</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4463</v>
      </c>
      <c r="I349" s="1445"/>
      <c r="J349" s="749" t="s">
        <v>1381</v>
      </c>
      <c r="K349" s="1691"/>
      <c r="L349" s="1428"/>
      <c r="M349" s="1428"/>
      <c r="N349" s="1429"/>
      <c r="O349" s="1453"/>
      <c r="P349" s="1454"/>
    </row>
    <row r="350" spans="1:16" ht="86.25" customHeight="1" x14ac:dyDescent="0.25">
      <c r="A350" s="466"/>
      <c r="B350" s="553" t="s">
        <v>768</v>
      </c>
      <c r="C350" s="1461" t="s">
        <v>1702</v>
      </c>
      <c r="D350" s="1428"/>
      <c r="E350" s="1428"/>
      <c r="F350" s="1428"/>
      <c r="G350" s="1436"/>
      <c r="H350" s="1499" t="s">
        <v>4464</v>
      </c>
      <c r="I350" s="1445"/>
      <c r="J350" s="749" t="s">
        <v>1381</v>
      </c>
      <c r="K350" s="1691"/>
      <c r="L350" s="1428"/>
      <c r="M350" s="1428"/>
      <c r="N350" s="1429"/>
      <c r="O350" s="1453"/>
      <c r="P350" s="1454"/>
    </row>
    <row r="351" spans="1:16" ht="71.25" customHeight="1" thickBot="1" x14ac:dyDescent="0.3">
      <c r="A351" s="466"/>
      <c r="B351" s="550" t="s">
        <v>770</v>
      </c>
      <c r="C351" s="1423" t="s">
        <v>1705</v>
      </c>
      <c r="D351" s="1424"/>
      <c r="E351" s="1424"/>
      <c r="F351" s="1424"/>
      <c r="G351" s="1425"/>
      <c r="H351" s="1462" t="s">
        <v>4465</v>
      </c>
      <c r="I351" s="1436"/>
      <c r="J351" s="555" t="s">
        <v>1381</v>
      </c>
      <c r="K351" s="1691"/>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254:I255 K254:L254 K259:L260 H259:I260 H263:I265 K263:L265 K270:L270 H270:I272 G92:N104 O252 H276:H277 O289 O338 H338 O276:O277 O255 O282 O286 H29:H30 O6 H281:H286 F164:F174 H257:I257 K257:L257 H267:I268 K267:L268 K272:L272 F50:J54">
    <cfRule type="containsBlanks" dxfId="3920" priority="265">
      <formula>LEN(TRIM(F6))=0</formula>
    </cfRule>
  </conditionalFormatting>
  <conditionalFormatting sqref="O33 O64:O68 O82 O89 O111 O117 O194 O236 O201:O203 O122:O137 O19:O21 O25:O27 O30:O31">
    <cfRule type="containsBlanks" dxfId="3919" priority="264">
      <formula>LEN(TRIM(O19))=0</formula>
    </cfRule>
  </conditionalFormatting>
  <conditionalFormatting sqref="F219 K113 K195 F176:F186 K204:K216">
    <cfRule type="containsBlanks" dxfId="3918" priority="263">
      <formula>LEN(TRIM(F113))=0</formula>
    </cfRule>
  </conditionalFormatting>
  <conditionalFormatting sqref="J27">
    <cfRule type="containsBlanks" dxfId="3917" priority="261">
      <formula>LEN(TRIM(J27))=0</formula>
    </cfRule>
  </conditionalFormatting>
  <conditionalFormatting sqref="G111">
    <cfRule type="containsBlanks" dxfId="3916" priority="262">
      <formula>LEN(TRIM(G111))=0</formula>
    </cfRule>
  </conditionalFormatting>
  <conditionalFormatting sqref="J31">
    <cfRule type="containsBlanks" dxfId="3915" priority="260">
      <formula>LEN(TRIM(J31))=0</formula>
    </cfRule>
  </conditionalFormatting>
  <conditionalFormatting sqref="J25">
    <cfRule type="containsBlanks" dxfId="3914" priority="259">
      <formula>LEN(TRIM(J25))=0</formula>
    </cfRule>
  </conditionalFormatting>
  <conditionalFormatting sqref="J33">
    <cfRule type="containsBlanks" dxfId="3913" priority="258">
      <formula>LEN(TRIM(J33))=0</formula>
    </cfRule>
  </conditionalFormatting>
  <conditionalFormatting sqref="K218">
    <cfRule type="containsBlanks" dxfId="3912" priority="251">
      <formula>LEN(TRIM(K218))=0</formula>
    </cfRule>
  </conditionalFormatting>
  <conditionalFormatting sqref="H119 K113">
    <cfRule type="expression" dxfId="3911" priority="256">
      <formula>#REF!="Don't know"</formula>
    </cfRule>
    <cfRule type="expression" dxfId="3910" priority="257">
      <formula>#REF!="No"</formula>
    </cfRule>
  </conditionalFormatting>
  <conditionalFormatting sqref="H119">
    <cfRule type="containsBlanks" dxfId="3909" priority="255">
      <formula>LEN(TRIM(H119))=0</formula>
    </cfRule>
  </conditionalFormatting>
  <conditionalFormatting sqref="H117">
    <cfRule type="containsBlanks" dxfId="3908" priority="252">
      <formula>LEN(TRIM(H117))=0</formula>
    </cfRule>
    <cfRule type="expression" dxfId="3907" priority="253">
      <formula>#REF!="Don't know"</formula>
    </cfRule>
    <cfRule type="expression" dxfId="3906" priority="254">
      <formula>#REF!="No"</formula>
    </cfRule>
  </conditionalFormatting>
  <conditionalFormatting sqref="H289:H290">
    <cfRule type="containsBlanks" dxfId="3905" priority="250">
      <formula>LEN(TRIM(H289))=0</formula>
    </cfRule>
  </conditionalFormatting>
  <conditionalFormatting sqref="O40">
    <cfRule type="containsBlanks" dxfId="3904" priority="249">
      <formula>LEN(TRIM(O40))=0</formula>
    </cfRule>
  </conditionalFormatting>
  <conditionalFormatting sqref="O199:O200">
    <cfRule type="containsBlanks" dxfId="3903" priority="248">
      <formula>LEN(TRIM(O199))=0</formula>
    </cfRule>
  </conditionalFormatting>
  <conditionalFormatting sqref="I40">
    <cfRule type="containsBlanks" dxfId="3902" priority="247">
      <formula>LEN(TRIM(I40))=0</formula>
    </cfRule>
  </conditionalFormatting>
  <conditionalFormatting sqref="H292">
    <cfRule type="containsBlanks" dxfId="3901" priority="246">
      <formula>LEN(TRIM(H292))=0</formula>
    </cfRule>
  </conditionalFormatting>
  <conditionalFormatting sqref="I6">
    <cfRule type="containsBlanks" dxfId="3900" priority="245">
      <formula>LEN(TRIM(I6))=0</formula>
    </cfRule>
    <cfRule type="expression" dxfId="3899" priority="266">
      <formula>$N$13="Ne sais pas"</formula>
    </cfRule>
    <cfRule type="expression" dxfId="3898" priority="267">
      <formula>$N$13="Non applicable"</formula>
    </cfRule>
    <cfRule type="expression" dxfId="3897" priority="268">
      <formula>$N$13="Non"</formula>
    </cfRule>
  </conditionalFormatting>
  <conditionalFormatting sqref="F236">
    <cfRule type="containsBlanks" dxfId="3896" priority="244">
      <formula>LEN(TRIM(F236))=0</formula>
    </cfRule>
  </conditionalFormatting>
  <conditionalFormatting sqref="F140:F150">
    <cfRule type="containsBlanks" dxfId="3895" priority="243">
      <formula>LEN(TRIM(F140))=0</formula>
    </cfRule>
  </conditionalFormatting>
  <conditionalFormatting sqref="F152:F162">
    <cfRule type="containsBlanks" dxfId="3894" priority="242">
      <formula>LEN(TRIM(F152))=0</formula>
    </cfRule>
  </conditionalFormatting>
  <conditionalFormatting sqref="F71:F73">
    <cfRule type="containsBlanks" dxfId="3893" priority="241">
      <formula>LEN(TRIM(F71))=0</formula>
    </cfRule>
  </conditionalFormatting>
  <conditionalFormatting sqref="F75:F78">
    <cfRule type="containsBlanks" dxfId="3892" priority="240">
      <formula>LEN(TRIM(F75))=0</formula>
    </cfRule>
  </conditionalFormatting>
  <conditionalFormatting sqref="O187">
    <cfRule type="containsBlanks" dxfId="3891" priority="239">
      <formula>LEN(TRIM(O187))=0</formula>
    </cfRule>
  </conditionalFormatting>
  <conditionalFormatting sqref="H187">
    <cfRule type="containsBlanks" dxfId="3890" priority="236">
      <formula>LEN(TRIM(H187))=0</formula>
    </cfRule>
    <cfRule type="expression" dxfId="3889" priority="237">
      <formula>#REF!="Don't know"</formula>
    </cfRule>
    <cfRule type="expression" dxfId="3888" priority="238">
      <formula>#REF!="No"</formula>
    </cfRule>
  </conditionalFormatting>
  <conditionalFormatting sqref="H340:I340">
    <cfRule type="containsBlanks" dxfId="3887" priority="234">
      <formula>LEN(TRIM(H340))=0</formula>
    </cfRule>
    <cfRule type="containsBlanks" priority="235">
      <formula>LEN(TRIM(H340))=0</formula>
    </cfRule>
  </conditionalFormatting>
  <conditionalFormatting sqref="O242">
    <cfRule type="containsBlanks" dxfId="3886" priority="233">
      <formula>LEN(TRIM(O242))=0</formula>
    </cfRule>
  </conditionalFormatting>
  <conditionalFormatting sqref="G69:J69">
    <cfRule type="containsBlanks" dxfId="3885" priority="230">
      <formula>LEN(TRIM(G69))=0</formula>
    </cfRule>
  </conditionalFormatting>
  <conditionalFormatting sqref="O139">
    <cfRule type="containsBlanks" dxfId="3884" priority="232">
      <formula>LEN(TRIM(O139))=0</formula>
    </cfRule>
  </conditionalFormatting>
  <conditionalFormatting sqref="F221:G221 F223:G223 F222 F225:G225 F224">
    <cfRule type="containsBlanks" dxfId="3883" priority="229">
      <formula>LEN(TRIM(F221))=0</formula>
    </cfRule>
  </conditionalFormatting>
  <conditionalFormatting sqref="G242">
    <cfRule type="containsBlanks" dxfId="3882" priority="231">
      <formula>LEN(TRIM(G242))=0</formula>
    </cfRule>
  </conditionalFormatting>
  <conditionalFormatting sqref="G227">
    <cfRule type="containsBlanks" dxfId="3881" priority="228">
      <formula>LEN(TRIM(G227))=0</formula>
    </cfRule>
  </conditionalFormatting>
  <conditionalFormatting sqref="O220 O227">
    <cfRule type="containsBlanks" dxfId="3880" priority="227">
      <formula>LEN(TRIM(O220))=0</formula>
    </cfRule>
  </conditionalFormatting>
  <conditionalFormatting sqref="J334">
    <cfRule type="containsBlanks" dxfId="3879" priority="211">
      <formula>LEN(TRIM(J334))=0</formula>
    </cfRule>
  </conditionalFormatting>
  <conditionalFormatting sqref="J328">
    <cfRule type="containsBlanks" dxfId="3878" priority="214">
      <formula>LEN(TRIM(J328))=0</formula>
    </cfRule>
  </conditionalFormatting>
  <conditionalFormatting sqref="J333">
    <cfRule type="containsBlanks" dxfId="3877" priority="212">
      <formula>LEN(TRIM(J333))=0</formula>
    </cfRule>
  </conditionalFormatting>
  <conditionalFormatting sqref="J324">
    <cfRule type="containsBlanks" dxfId="3876" priority="215">
      <formula>LEN(TRIM(J324))=0</formula>
    </cfRule>
  </conditionalFormatting>
  <conditionalFormatting sqref="J298">
    <cfRule type="containsBlanks" dxfId="3875" priority="226">
      <formula>LEN(TRIM(J298))=0</formula>
    </cfRule>
  </conditionalFormatting>
  <conditionalFormatting sqref="J299">
    <cfRule type="containsBlanks" dxfId="3874" priority="225">
      <formula>LEN(TRIM(J299))=0</formula>
    </cfRule>
  </conditionalFormatting>
  <conditionalFormatting sqref="J303">
    <cfRule type="containsBlanks" dxfId="3873" priority="224">
      <formula>LEN(TRIM(J303))=0</formula>
    </cfRule>
  </conditionalFormatting>
  <conditionalFormatting sqref="J304">
    <cfRule type="containsBlanks" dxfId="3872" priority="223">
      <formula>LEN(TRIM(J304))=0</formula>
    </cfRule>
  </conditionalFormatting>
  <conditionalFormatting sqref="J308">
    <cfRule type="containsBlanks" dxfId="3871" priority="222">
      <formula>LEN(TRIM(J308))=0</formula>
    </cfRule>
  </conditionalFormatting>
  <conditionalFormatting sqref="J309">
    <cfRule type="containsBlanks" dxfId="3870" priority="221">
      <formula>LEN(TRIM(J309))=0</formula>
    </cfRule>
  </conditionalFormatting>
  <conditionalFormatting sqref="J313">
    <cfRule type="containsBlanks" dxfId="3869" priority="220">
      <formula>LEN(TRIM(J313))=0</formula>
    </cfRule>
  </conditionalFormatting>
  <conditionalFormatting sqref="J314">
    <cfRule type="containsBlanks" dxfId="3868" priority="219">
      <formula>LEN(TRIM(J314))=0</formula>
    </cfRule>
  </conditionalFormatting>
  <conditionalFormatting sqref="J318">
    <cfRule type="containsBlanks" dxfId="3867" priority="218">
      <formula>LEN(TRIM(J318))=0</formula>
    </cfRule>
  </conditionalFormatting>
  <conditionalFormatting sqref="J319">
    <cfRule type="containsBlanks" dxfId="3866" priority="217">
      <formula>LEN(TRIM(J319))=0</formula>
    </cfRule>
  </conditionalFormatting>
  <conditionalFormatting sqref="J323">
    <cfRule type="containsBlanks" dxfId="3865" priority="216">
      <formula>LEN(TRIM(J323))=0</formula>
    </cfRule>
  </conditionalFormatting>
  <conditionalFormatting sqref="J329">
    <cfRule type="containsBlanks" dxfId="3864" priority="213">
      <formula>LEN(TRIM(J329))=0</formula>
    </cfRule>
  </conditionalFormatting>
  <conditionalFormatting sqref="J65:J68">
    <cfRule type="containsBlanks" dxfId="3863" priority="210">
      <formula>LEN(TRIM(J65))=0</formula>
    </cfRule>
  </conditionalFormatting>
  <conditionalFormatting sqref="J301">
    <cfRule type="containsBlanks" dxfId="3862" priority="209">
      <formula>LEN(TRIM(J301))=0</formula>
    </cfRule>
  </conditionalFormatting>
  <conditionalFormatting sqref="J306">
    <cfRule type="containsBlanks" dxfId="3861" priority="208">
      <formula>LEN(TRIM(J306))=0</formula>
    </cfRule>
  </conditionalFormatting>
  <conditionalFormatting sqref="J311">
    <cfRule type="containsBlanks" dxfId="3860" priority="207">
      <formula>LEN(TRIM(J311))=0</formula>
    </cfRule>
  </conditionalFormatting>
  <conditionalFormatting sqref="J316">
    <cfRule type="containsBlanks" dxfId="3859" priority="206">
      <formula>LEN(TRIM(J316))=0</formula>
    </cfRule>
  </conditionalFormatting>
  <conditionalFormatting sqref="J326">
    <cfRule type="containsBlanks" dxfId="3858" priority="205">
      <formula>LEN(TRIM(J326))=0</formula>
    </cfRule>
  </conditionalFormatting>
  <conditionalFormatting sqref="J331">
    <cfRule type="containsBlanks" dxfId="3857" priority="204">
      <formula>LEN(TRIM(J331))=0</formula>
    </cfRule>
  </conditionalFormatting>
  <conditionalFormatting sqref="O296:O337">
    <cfRule type="containsBlanks" dxfId="3856" priority="202">
      <formula>LEN(TRIM(O296))=0</formula>
    </cfRule>
  </conditionalFormatting>
  <conditionalFormatting sqref="J336">
    <cfRule type="containsBlanks" dxfId="3855" priority="203">
      <formula>LEN(TRIM(J336))=0</formula>
    </cfRule>
  </conditionalFormatting>
  <conditionalFormatting sqref="H337">
    <cfRule type="containsBlanks" dxfId="3854" priority="201">
      <formula>LEN(TRIM(H337))=0</formula>
    </cfRule>
  </conditionalFormatting>
  <conditionalFormatting sqref="J321">
    <cfRule type="containsBlanks" dxfId="3853" priority="200">
      <formula>LEN(TRIM(J321))=0</formula>
    </cfRule>
  </conditionalFormatting>
  <conditionalFormatting sqref="O50">
    <cfRule type="containsBlanks" dxfId="3852" priority="199">
      <formula>LEN(TRIM(O50))=0</formula>
    </cfRule>
  </conditionalFormatting>
  <conditionalFormatting sqref="O51:O52">
    <cfRule type="containsBlanks" dxfId="3851" priority="198">
      <formula>LEN(TRIM(O51))=0</formula>
    </cfRule>
  </conditionalFormatting>
  <conditionalFormatting sqref="O53">
    <cfRule type="containsBlanks" dxfId="3850" priority="197">
      <formula>LEN(TRIM(O53))=0</formula>
    </cfRule>
  </conditionalFormatting>
  <conditionalFormatting sqref="O71">
    <cfRule type="containsBlanks" dxfId="3849" priority="196">
      <formula>LEN(TRIM(O71))=0</formula>
    </cfRule>
  </conditionalFormatting>
  <conditionalFormatting sqref="O42:O47">
    <cfRule type="containsBlanks" dxfId="3848" priority="195">
      <formula>LEN(TRIM(O42))=0</formula>
    </cfRule>
  </conditionalFormatting>
  <conditionalFormatting sqref="O340">
    <cfRule type="containsBlanks" dxfId="3847" priority="194">
      <formula>LEN(TRIM(O340))=0</formula>
    </cfRule>
  </conditionalFormatting>
  <conditionalFormatting sqref="O28">
    <cfRule type="containsBlanks" dxfId="3846" priority="193">
      <formula>LEN(TRIM(O28))=0</formula>
    </cfRule>
  </conditionalFormatting>
  <conditionalFormatting sqref="J28">
    <cfRule type="containsBlanks" dxfId="3845" priority="192">
      <formula>LEN(TRIM(J28))=0</formula>
    </cfRule>
  </conditionalFormatting>
  <conditionalFormatting sqref="O228">
    <cfRule type="containsBlanks" dxfId="3844" priority="188">
      <formula>LEN(TRIM(O228))=0</formula>
    </cfRule>
    <cfRule type="containsBlanks" dxfId="3843" priority="189">
      <formula>LEN(TRIM(O228))=0</formula>
    </cfRule>
    <cfRule type="containsBlanks" dxfId="3842" priority="190">
      <formula>LEN(TRIM(O228))=0</formula>
    </cfRule>
    <cfRule type="containsBlanks" dxfId="3841" priority="191">
      <formula>LEN(TRIM(O228))=0</formula>
    </cfRule>
  </conditionalFormatting>
  <conditionalFormatting sqref="O244">
    <cfRule type="containsBlanks" dxfId="3840" priority="182">
      <formula>LEN(TRIM(O244))=0</formula>
    </cfRule>
    <cfRule type="containsBlanks" dxfId="3839" priority="183">
      <formula>LEN(TRIM(O244))=0</formula>
    </cfRule>
    <cfRule type="containsBlanks" dxfId="3838" priority="184">
      <formula>LEN(TRIM(O244))=0</formula>
    </cfRule>
  </conditionalFormatting>
  <conditionalFormatting sqref="O243">
    <cfRule type="containsBlanks" dxfId="3837" priority="185">
      <formula>LEN(TRIM(O243))=0</formula>
    </cfRule>
    <cfRule type="containsBlanks" dxfId="3836" priority="186">
      <formula>LEN(TRIM(O243))=0</formula>
    </cfRule>
    <cfRule type="containsBlanks" dxfId="3835" priority="187">
      <formula>LEN(TRIM(O243))=0</formula>
    </cfRule>
  </conditionalFormatting>
  <conditionalFormatting sqref="H350">
    <cfRule type="containsBlanks" dxfId="3834" priority="180">
      <formula>LEN(TRIM(H350))=0</formula>
    </cfRule>
    <cfRule type="containsBlanks" priority="181">
      <formula>LEN(TRIM(H350))=0</formula>
    </cfRule>
  </conditionalFormatting>
  <conditionalFormatting sqref="H346">
    <cfRule type="containsBlanks" dxfId="3833" priority="178">
      <formula>LEN(TRIM(H346))=0</formula>
    </cfRule>
    <cfRule type="containsBlanks" priority="179">
      <formula>LEN(TRIM(H346))=0</formula>
    </cfRule>
  </conditionalFormatting>
  <conditionalFormatting sqref="H344">
    <cfRule type="containsBlanks" dxfId="3832" priority="176">
      <formula>LEN(TRIM(H344))=0</formula>
    </cfRule>
    <cfRule type="containsBlanks" priority="177">
      <formula>LEN(TRIM(H344))=0</formula>
    </cfRule>
  </conditionalFormatting>
  <conditionalFormatting sqref="H26">
    <cfRule type="containsBlanks" dxfId="3831" priority="175">
      <formula>LEN(TRIM(H26))=0</formula>
    </cfRule>
  </conditionalFormatting>
  <conditionalFormatting sqref="J26">
    <cfRule type="containsBlanks" dxfId="3830" priority="174">
      <formula>LEN(TRIM(J26))=0</formula>
    </cfRule>
  </conditionalFormatting>
  <conditionalFormatting sqref="M50:M54">
    <cfRule type="containsBlanks" dxfId="3829" priority="173">
      <formula>LEN(TRIM(M50))=0</formula>
    </cfRule>
  </conditionalFormatting>
  <conditionalFormatting sqref="K50:L54">
    <cfRule type="containsBlanks" dxfId="3828" priority="172">
      <formula>LEN(TRIM(K50))=0</formula>
    </cfRule>
  </conditionalFormatting>
  <conditionalFormatting sqref="F229:F231">
    <cfRule type="containsBlanks" dxfId="3827" priority="171">
      <formula>LEN(TRIM(F229))=0</formula>
    </cfRule>
  </conditionalFormatting>
  <conditionalFormatting sqref="F233">
    <cfRule type="containsBlanks" dxfId="3826" priority="170">
      <formula>LEN(TRIM(F233))=0</formula>
    </cfRule>
  </conditionalFormatting>
  <conditionalFormatting sqref="F234">
    <cfRule type="containsBlanks" dxfId="3825" priority="169">
      <formula>LEN(TRIM(F234))=0</formula>
    </cfRule>
  </conditionalFormatting>
  <conditionalFormatting sqref="F235">
    <cfRule type="containsBlanks" dxfId="3824" priority="168">
      <formula>LEN(TRIM(F235))=0</formula>
    </cfRule>
  </conditionalFormatting>
  <conditionalFormatting sqref="O119">
    <cfRule type="containsBlanks" dxfId="3823" priority="167">
      <formula>LEN(TRIM(O119))=0</formula>
    </cfRule>
  </conditionalFormatting>
  <conditionalFormatting sqref="O151">
    <cfRule type="containsBlanks" dxfId="3822" priority="166">
      <formula>LEN(TRIM(O151))=0</formula>
    </cfRule>
  </conditionalFormatting>
  <conditionalFormatting sqref="O151:O162">
    <cfRule type="containsBlanks" dxfId="3821" priority="164">
      <formula>LEN(TRIM(O151))=0</formula>
    </cfRule>
    <cfRule type="containsBlanks" dxfId="3820" priority="165">
      <formula>LEN(TRIM(O151))=0</formula>
    </cfRule>
  </conditionalFormatting>
  <conditionalFormatting sqref="O163">
    <cfRule type="containsBlanks" dxfId="3819" priority="163">
      <formula>LEN(TRIM(O163))=0</formula>
    </cfRule>
  </conditionalFormatting>
  <conditionalFormatting sqref="O175">
    <cfRule type="containsBlanks" dxfId="3818" priority="162">
      <formula>LEN(TRIM(O175))=0</formula>
    </cfRule>
  </conditionalFormatting>
  <conditionalFormatting sqref="O175:O186">
    <cfRule type="containsBlanks" dxfId="3817" priority="160">
      <formula>LEN(TRIM(O175))=0</formula>
    </cfRule>
    <cfRule type="containsBlanks" dxfId="3816" priority="161">
      <formula>LEN(TRIM(O175))=0</formula>
    </cfRule>
  </conditionalFormatting>
  <conditionalFormatting sqref="O54">
    <cfRule type="containsBlanks" dxfId="3815" priority="159">
      <formula>LEN(TRIM(O54))=0</formula>
    </cfRule>
  </conditionalFormatting>
  <conditionalFormatting sqref="H341">
    <cfRule type="containsBlanks" dxfId="3814" priority="157">
      <formula>LEN(TRIM(H341))=0</formula>
    </cfRule>
    <cfRule type="containsBlanks" priority="158">
      <formula>LEN(TRIM(H341))=0</formula>
    </cfRule>
  </conditionalFormatting>
  <conditionalFormatting sqref="H348">
    <cfRule type="containsBlanks" dxfId="3813" priority="155">
      <formula>LEN(TRIM(H348))=0</formula>
    </cfRule>
    <cfRule type="containsBlanks" priority="156">
      <formula>LEN(TRIM(H348))=0</formula>
    </cfRule>
  </conditionalFormatting>
  <conditionalFormatting sqref="H349">
    <cfRule type="containsBlanks" dxfId="3812" priority="153">
      <formula>LEN(TRIM(H349))=0</formula>
    </cfRule>
    <cfRule type="containsBlanks" priority="154">
      <formula>LEN(TRIM(H349))=0</formula>
    </cfRule>
  </conditionalFormatting>
  <conditionalFormatting sqref="H347">
    <cfRule type="containsBlanks" dxfId="3811" priority="151">
      <formula>LEN(TRIM(H347))=0</formula>
    </cfRule>
    <cfRule type="containsBlanks" priority="152">
      <formula>LEN(TRIM(H347))=0</formula>
    </cfRule>
  </conditionalFormatting>
  <conditionalFormatting sqref="I10:I18">
    <cfRule type="expression" dxfId="3810" priority="148">
      <formula>$N$13="Non"</formula>
    </cfRule>
    <cfRule type="expression" dxfId="3809" priority="149">
      <formula>$N$13="Non applicable"</formula>
    </cfRule>
    <cfRule type="expression" dxfId="3808" priority="150">
      <formula>$N$13="Ne sais pas"</formula>
    </cfRule>
    <cfRule type="containsBlanks" dxfId="3807" priority="269">
      <formula>LEN(TRIM(I10))=0</formula>
    </cfRule>
  </conditionalFormatting>
  <conditionalFormatting sqref="I10:I11">
    <cfRule type="expression" dxfId="3806" priority="147">
      <formula>$I$6="Non"</formula>
    </cfRule>
  </conditionalFormatting>
  <conditionalFormatting sqref="I12">
    <cfRule type="expression" dxfId="3805" priority="146">
      <formula>$I$6="No"</formula>
    </cfRule>
  </conditionalFormatting>
  <conditionalFormatting sqref="I13:I18">
    <cfRule type="expression" dxfId="3804" priority="145">
      <formula>OR($I$6="Non",$I$6="Ne sais pas")</formula>
    </cfRule>
  </conditionalFormatting>
  <conditionalFormatting sqref="I10:I12">
    <cfRule type="expression" dxfId="3803" priority="144">
      <formula>OR($I$6="Non",$I$6="Ne sais pas")</formula>
    </cfRule>
  </conditionalFormatting>
  <conditionalFormatting sqref="I19:I23">
    <cfRule type="expression" dxfId="3802" priority="139">
      <formula>OR($I$6="Non",$I$6="Ne sais pas")</formula>
    </cfRule>
    <cfRule type="expression" dxfId="3801" priority="140">
      <formula>$I$6="Non"</formula>
    </cfRule>
    <cfRule type="expression" dxfId="3800" priority="141">
      <formula>$N$13="No"</formula>
    </cfRule>
    <cfRule type="expression" dxfId="3799" priority="142">
      <formula>$N$13="Non applicable"</formula>
    </cfRule>
    <cfRule type="expression" dxfId="3798" priority="143">
      <formula>$N$13="Ne sais pas"</formula>
    </cfRule>
    <cfRule type="containsBlanks" dxfId="3797" priority="270">
      <formula>LEN(TRIM(I19))=0</formula>
    </cfRule>
  </conditionalFormatting>
  <conditionalFormatting sqref="L10:N11">
    <cfRule type="expression" dxfId="3796" priority="138">
      <formula>OR($I$10="Non",$I$10="Ne sais pas",$I$10="Non applicable")</formula>
    </cfRule>
  </conditionalFormatting>
  <conditionalFormatting sqref="L11:N11">
    <cfRule type="expression" dxfId="3795" priority="137">
      <formula>OR($I$11="Non",$I$11="Ne sais pas",$I$11="Non applicable")</formula>
    </cfRule>
  </conditionalFormatting>
  <conditionalFormatting sqref="L12:N12">
    <cfRule type="expression" dxfId="3794" priority="136">
      <formula>OR($I$12="Non",$I$12="Ne sais pas",$I$12="Non applicable")</formula>
    </cfRule>
  </conditionalFormatting>
  <conditionalFormatting sqref="L13:N13">
    <cfRule type="expression" dxfId="3793" priority="135">
      <formula>OR($I$13="Non",$I$13="Ne sais pas",$I$13="Non applicable")</formula>
    </cfRule>
  </conditionalFormatting>
  <conditionalFormatting sqref="L14:N14">
    <cfRule type="expression" dxfId="3792" priority="134">
      <formula>OR($I$14="Non",$I$14="Ne sais pas",$I$14="Non applicable")</formula>
    </cfRule>
  </conditionalFormatting>
  <conditionalFormatting sqref="L15:N15">
    <cfRule type="expression" dxfId="3791" priority="133">
      <formula>OR($I$15="Non",$I$15="Ne sais pas",$I$15="Non applicable")</formula>
    </cfRule>
  </conditionalFormatting>
  <conditionalFormatting sqref="L16:N16">
    <cfRule type="expression" dxfId="3790" priority="132">
      <formula>OR($I$16="Non",$I$16="Ne sais pas",$I$16="Non applicable")</formula>
    </cfRule>
  </conditionalFormatting>
  <conditionalFormatting sqref="L18:N18">
    <cfRule type="expression" dxfId="3789" priority="26">
      <formula>OR($I$16="No",$I$16="Don't know",$I$16="Not applicable")</formula>
    </cfRule>
    <cfRule type="expression" dxfId="3788" priority="131">
      <formula>OR($I$18="Non",$I$18="Ne sais pas",$I$18="Non applicable")</formula>
    </cfRule>
  </conditionalFormatting>
  <conditionalFormatting sqref="L17:N17">
    <cfRule type="expression" dxfId="3787" priority="130">
      <formula>OR($I$17="Ni l'un ni l'autre",$I$17="Ne sais pas",$I$17="Non applicable")</formula>
    </cfRule>
  </conditionalFormatting>
  <conditionalFormatting sqref="L10:N18">
    <cfRule type="expression" dxfId="3786" priority="129">
      <formula>OR($I$6="Non",$I$6="Ne sais pas")</formula>
    </cfRule>
  </conditionalFormatting>
  <conditionalFormatting sqref="K19:N23">
    <cfRule type="expression" dxfId="3785" priority="128">
      <formula>OR($I$6="Non",$I$6="Ne sais pas")</formula>
    </cfRule>
    <cfRule type="containsBlanks" dxfId="3784" priority="271">
      <formula>LEN(TRIM(K19))=0</formula>
    </cfRule>
  </conditionalFormatting>
  <conditionalFormatting sqref="F8:N8">
    <cfRule type="expression" dxfId="3783" priority="124">
      <formula>OR($I$6="Non",$I$6="Ne sais pas")</formula>
    </cfRule>
    <cfRule type="expression" dxfId="3782" priority="125">
      <formula>$N$13="No"</formula>
    </cfRule>
    <cfRule type="expression" dxfId="3781" priority="126">
      <formula>$N$13="Non applicable"</formula>
    </cfRule>
    <cfRule type="expression" dxfId="3780" priority="127">
      <formula>$N$13="Ne sais pas"</formula>
    </cfRule>
    <cfRule type="containsBlanks" dxfId="3779" priority="272">
      <formula>LEN(TRIM(F8))=0</formula>
    </cfRule>
  </conditionalFormatting>
  <conditionalFormatting sqref="G36:H37">
    <cfRule type="containsBlanks" dxfId="3778" priority="123">
      <formula>LEN(TRIM(G36))=0</formula>
    </cfRule>
  </conditionalFormatting>
  <conditionalFormatting sqref="I36:J37">
    <cfRule type="containsBlanks" dxfId="3777" priority="122">
      <formula>LEN(TRIM(I36))=0</formula>
    </cfRule>
  </conditionalFormatting>
  <conditionalFormatting sqref="G36:G37">
    <cfRule type="expression" dxfId="3776" priority="120">
      <formula>OR($J$33="Non",$J$33="Ne sais pas")</formula>
    </cfRule>
    <cfRule type="expression" dxfId="3775" priority="121">
      <formula>$J$33="Non"</formula>
    </cfRule>
  </conditionalFormatting>
  <conditionalFormatting sqref="H36:J37">
    <cfRule type="expression" dxfId="3774" priority="119">
      <formula>OR($J$33="Non",$J$33="Ne sais pas")</formula>
    </cfRule>
  </conditionalFormatting>
  <conditionalFormatting sqref="F43:H43">
    <cfRule type="containsBlanks" dxfId="3773" priority="118">
      <formula>LEN(TRIM(F43))=0</formula>
    </cfRule>
  </conditionalFormatting>
  <conditionalFormatting sqref="K43:L43">
    <cfRule type="containsBlanks" dxfId="3772" priority="117">
      <formula>LEN(TRIM(K43))=0</formula>
    </cfRule>
  </conditionalFormatting>
  <conditionalFormatting sqref="M43">
    <cfRule type="containsBlanks" dxfId="3771" priority="116">
      <formula>LEN(TRIM(M43))=0</formula>
    </cfRule>
  </conditionalFormatting>
  <conditionalFormatting sqref="F43 K43:M43">
    <cfRule type="expression" dxfId="3770" priority="115">
      <formula>OR($I$40="Non",$I$40="Ne sais pas")</formula>
    </cfRule>
  </conditionalFormatting>
  <conditionalFormatting sqref="G43:H43">
    <cfRule type="expression" dxfId="3769" priority="114">
      <formula>OR($I$40="Non",$I$40="Ne sais pas")</formula>
    </cfRule>
  </conditionalFormatting>
  <conditionalFormatting sqref="F45:J45">
    <cfRule type="containsBlanks" dxfId="3768" priority="113">
      <formula>LEN(TRIM(F45))=0</formula>
    </cfRule>
  </conditionalFormatting>
  <conditionalFormatting sqref="K45:L45">
    <cfRule type="containsBlanks" dxfId="3767" priority="112">
      <formula>LEN(TRIM(K45))=0</formula>
    </cfRule>
  </conditionalFormatting>
  <conditionalFormatting sqref="M45">
    <cfRule type="containsBlanks" dxfId="3766" priority="111">
      <formula>LEN(TRIM(M45))=0</formula>
    </cfRule>
  </conditionalFormatting>
  <conditionalFormatting sqref="F45:M45">
    <cfRule type="expression" dxfId="3765" priority="110">
      <formula>OR($I$40="Non",$I$40="Ne sais pas")</formula>
    </cfRule>
  </conditionalFormatting>
  <conditionalFormatting sqref="F84:J84">
    <cfRule type="containsBlanks" dxfId="3764" priority="109">
      <formula>LEN(TRIM(F84))=0</formula>
    </cfRule>
  </conditionalFormatting>
  <conditionalFormatting sqref="F84:N87">
    <cfRule type="expression" dxfId="3763" priority="108">
      <formula>OR($H$82="Non",$H$82="Ne sais pas")</formula>
    </cfRule>
  </conditionalFormatting>
  <conditionalFormatting sqref="H115">
    <cfRule type="expression" dxfId="3762" priority="105">
      <formula>#REF!="Ne sais pas"</formula>
    </cfRule>
    <cfRule type="expression" dxfId="3761" priority="106">
      <formula>#REF!="Non"</formula>
    </cfRule>
    <cfRule type="containsBlanks" dxfId="3760" priority="107">
      <formula>LEN(TRIM(H115))=0</formula>
    </cfRule>
  </conditionalFormatting>
  <conditionalFormatting sqref="H115:J115">
    <cfRule type="expression" dxfId="3759" priority="103">
      <formula>IF($G$111,"Non")</formula>
    </cfRule>
    <cfRule type="expression" dxfId="3758" priority="104">
      <formula>IF+$G$111="Non"</formula>
    </cfRule>
  </conditionalFormatting>
  <conditionalFormatting sqref="H113:H114">
    <cfRule type="expression" dxfId="3757" priority="100">
      <formula>#REF!="Don't know"</formula>
    </cfRule>
    <cfRule type="expression" dxfId="3756" priority="101">
      <formula>#REF!="Non"</formula>
    </cfRule>
    <cfRule type="containsBlanks" dxfId="3755" priority="102">
      <formula>LEN(TRIM(H113))=0</formula>
    </cfRule>
  </conditionalFormatting>
  <conditionalFormatting sqref="H116">
    <cfRule type="expression" dxfId="3754" priority="98">
      <formula>#REF!="Ne sais pas"</formula>
    </cfRule>
    <cfRule type="expression" dxfId="3753" priority="99">
      <formula>#REF!="Non"</formula>
    </cfRule>
    <cfRule type="containsBlanks" dxfId="3752" priority="273">
      <formula>LEN(TRIM(H116))=0</formula>
    </cfRule>
  </conditionalFormatting>
  <conditionalFormatting sqref="H113:J116">
    <cfRule type="expression" dxfId="3751" priority="97">
      <formula>OR($G$111="Non",$G$111="Ne sais pas")</formula>
    </cfRule>
  </conditionalFormatting>
  <conditionalFormatting sqref="J111:N111">
    <cfRule type="expression" dxfId="3750" priority="96">
      <formula>OR($G$111="Non",$G$111="Ne sais pas")</formula>
    </cfRule>
  </conditionalFormatting>
  <conditionalFormatting sqref="H118:J118">
    <cfRule type="expression" dxfId="3749" priority="95">
      <formula>OR($H$117="Non",$H$117="Ne sais pas")</formula>
    </cfRule>
  </conditionalFormatting>
  <conditionalFormatting sqref="H120:J120">
    <cfRule type="expression" dxfId="3748" priority="94">
      <formula>OR($H$119="Non",$H$119="Ne sais pas")</formula>
    </cfRule>
  </conditionalFormatting>
  <conditionalFormatting sqref="L140:L150">
    <cfRule type="expression" dxfId="3747" priority="92">
      <formula>$F$197="Don't know"</formula>
    </cfRule>
    <cfRule type="expression" dxfId="3746" priority="93">
      <formula>$F$197="Non"</formula>
    </cfRule>
    <cfRule type="containsBlanks" dxfId="3745" priority="274">
      <formula>LEN(TRIM(L140))=0</formula>
    </cfRule>
  </conditionalFormatting>
  <conditionalFormatting sqref="L140:N150">
    <cfRule type="expression" dxfId="3744" priority="91">
      <formula>OR($F140="Non",$F140="Ne sais pas")</formula>
    </cfRule>
  </conditionalFormatting>
  <conditionalFormatting sqref="G140:K150">
    <cfRule type="expression" dxfId="3743" priority="90">
      <formula>OR($F140="Non",$F140="Ne sais pas")</formula>
    </cfRule>
  </conditionalFormatting>
  <conditionalFormatting sqref="G152:N162">
    <cfRule type="expression" dxfId="3742" priority="89">
      <formula>OR($F152="Non",$F152="Ne sais pas")</formula>
    </cfRule>
  </conditionalFormatting>
  <conditionalFormatting sqref="L164:M174">
    <cfRule type="expression" dxfId="3741" priority="85">
      <formula>$F$197="Ne sais pas"</formula>
    </cfRule>
    <cfRule type="expression" dxfId="3740" priority="86">
      <formula>$F$197="Non"</formula>
    </cfRule>
    <cfRule type="expression" dxfId="3739" priority="87">
      <formula>$F$197="Ne sais pas"</formula>
    </cfRule>
    <cfRule type="expression" dxfId="3738" priority="88">
      <formula>$F$197="Non"</formula>
    </cfRule>
  </conditionalFormatting>
  <conditionalFormatting sqref="L164:N174">
    <cfRule type="expression" dxfId="3737" priority="83">
      <formula>OR($F164="Non",$F164="Ne sais pas")</formula>
    </cfRule>
    <cfRule type="containsBlanks" dxfId="3736" priority="275">
      <formula>LEN(TRIM(L164))=0</formula>
    </cfRule>
  </conditionalFormatting>
  <conditionalFormatting sqref="G164:K174">
    <cfRule type="expression" dxfId="3735" priority="84">
      <formula>OR($F164="Non",$F164="Ne sais pas")</formula>
    </cfRule>
  </conditionalFormatting>
  <conditionalFormatting sqref="G176:N186">
    <cfRule type="expression" dxfId="3734" priority="82">
      <formula>OR($F176="Non",$F176="Ne sais pas")</formula>
    </cfRule>
  </conditionalFormatting>
  <conditionalFormatting sqref="H189:H192">
    <cfRule type="containsBlanks" dxfId="3733" priority="79">
      <formula>LEN(TRIM(H189))=0</formula>
    </cfRule>
    <cfRule type="expression" dxfId="3732" priority="80">
      <formula>$H$120="Ne sais pas"</formula>
    </cfRule>
    <cfRule type="expression" dxfId="3731" priority="81">
      <formula>$H$120="Non"</formula>
    </cfRule>
  </conditionalFormatting>
  <conditionalFormatting sqref="H189:J192">
    <cfRule type="expression" dxfId="3730" priority="78">
      <formula>OR($H$187="Non",$H$187="Ne sais pas")</formula>
    </cfRule>
  </conditionalFormatting>
  <conditionalFormatting sqref="H193:J193">
    <cfRule type="expression" dxfId="3729" priority="77">
      <formula>OR($H$187="Non",$H$187="Ne sais pas")</formula>
    </cfRule>
  </conditionalFormatting>
  <conditionalFormatting sqref="H195:H196">
    <cfRule type="containsBlanks" dxfId="3728" priority="76">
      <formula>LEN(TRIM(H195))=0</formula>
    </cfRule>
  </conditionalFormatting>
  <conditionalFormatting sqref="H197">
    <cfRule type="containsBlanks" dxfId="3727" priority="276">
      <formula>LEN(TRIM(H197))=0</formula>
    </cfRule>
  </conditionalFormatting>
  <conditionalFormatting sqref="H197:J197">
    <cfRule type="expression" dxfId="3726" priority="75">
      <formula>AND($H$195="Non",$H$196="Non")</formula>
    </cfRule>
  </conditionalFormatting>
  <conditionalFormatting sqref="H199">
    <cfRule type="containsBlanks" dxfId="3725" priority="74">
      <formula>LEN(TRIM(H199))=0</formula>
    </cfRule>
  </conditionalFormatting>
  <conditionalFormatting sqref="F200:J200">
    <cfRule type="expression" dxfId="3724" priority="73">
      <formula>$H$199="Non"</formula>
    </cfRule>
  </conditionalFormatting>
  <conditionalFormatting sqref="H202:J202">
    <cfRule type="expression" dxfId="3723" priority="71">
      <formula>OR($H$201="Non",$H$201="Ne sais pas")</formula>
    </cfRule>
    <cfRule type="expression" dxfId="3722" priority="72">
      <formula>AND($H$195="Non",$H$196="Non")</formula>
    </cfRule>
  </conditionalFormatting>
  <conditionalFormatting sqref="F217:K217">
    <cfRule type="expression" dxfId="3721" priority="70">
      <formula>OR($K216="Non",$K216="Ne sais pas")</formula>
    </cfRule>
  </conditionalFormatting>
  <conditionalFormatting sqref="F237:F240">
    <cfRule type="expression" dxfId="3720" priority="69">
      <formula>OR($F$236="Non",$F$236="Ne sais pas")</formula>
    </cfRule>
    <cfRule type="containsBlanks" dxfId="3719" priority="277">
      <formula>LEN(TRIM(F237))=0</formula>
    </cfRule>
  </conditionalFormatting>
  <conditionalFormatting sqref="G244">
    <cfRule type="expression" dxfId="3718" priority="67">
      <formula>OR($G$242="Non",$G$242="Ne sais pas")</formula>
    </cfRule>
    <cfRule type="containsBlanks" dxfId="3717" priority="68">
      <formula>LEN(TRIM(G244))=0</formula>
    </cfRule>
  </conditionalFormatting>
  <conditionalFormatting sqref="F246:F250">
    <cfRule type="containsBlanks" dxfId="3716" priority="66">
      <formula>LEN(TRIM(F246))=0</formula>
    </cfRule>
  </conditionalFormatting>
  <conditionalFormatting sqref="F246:G250">
    <cfRule type="expression" dxfId="3715" priority="62">
      <formula>OR($G$244="Non",$G$244="Ne sais pas",$G$244="Non applicable (no LMIS)")</formula>
    </cfRule>
    <cfRule type="expression" dxfId="3714" priority="65">
      <formula>OR($G$242="Non",$G$242="Ne sais pas")</formula>
    </cfRule>
  </conditionalFormatting>
  <conditionalFormatting sqref="F246:G249">
    <cfRule type="expression" dxfId="3713" priority="64">
      <formula>OR($G$244="Non",$G$244="Ne sais pas",$G$244="Non applicable (aucun LMIS)")</formula>
    </cfRule>
  </conditionalFormatting>
  <conditionalFormatting sqref="F250:G250">
    <cfRule type="expression" dxfId="3712" priority="63">
      <formula>OR($G$244="Non",$G$244="Ne sais pas",$G$244="Non applicable (aucun LMIS)")</formula>
    </cfRule>
  </conditionalFormatting>
  <conditionalFormatting sqref="H278">
    <cfRule type="containsBlanks" dxfId="3711" priority="61">
      <formula>LEN(TRIM(H278))=0</formula>
    </cfRule>
  </conditionalFormatting>
  <conditionalFormatting sqref="H278:J278">
    <cfRule type="expression" dxfId="3710" priority="60">
      <formula>OR($H$277="Non",$H$277="Ne sais pas")</formula>
    </cfRule>
  </conditionalFormatting>
  <conditionalFormatting sqref="H287">
    <cfRule type="containsBlanks" dxfId="3709" priority="59">
      <formula>LEN(TRIM(H287))=0</formula>
    </cfRule>
  </conditionalFormatting>
  <conditionalFormatting sqref="H287:J287">
    <cfRule type="expression" dxfId="3708" priority="58">
      <formula>OR($H$286="Non",$H$286="Ne sais pas")</formula>
    </cfRule>
  </conditionalFormatting>
  <conditionalFormatting sqref="H291:J291">
    <cfRule type="expression" dxfId="3707" priority="56">
      <formula>OR($H$290="Non",$H$290="Ne sais pas")</formula>
    </cfRule>
    <cfRule type="containsBlanks" dxfId="3706" priority="57">
      <formula>LEN(TRIM(H291))=0</formula>
    </cfRule>
  </conditionalFormatting>
  <conditionalFormatting sqref="H293:J293">
    <cfRule type="expression" dxfId="3705" priority="55">
      <formula>OR($H$292="Non",$H$292="Ne sais pas",$H$292="Non applicable")</formula>
    </cfRule>
  </conditionalFormatting>
  <conditionalFormatting sqref="H339:N339">
    <cfRule type="expression" dxfId="3704" priority="54">
      <formula>OR($H$338="Non",$H$338="Ne sais pas")</formula>
    </cfRule>
  </conditionalFormatting>
  <conditionalFormatting sqref="H345">
    <cfRule type="containsBlanks" dxfId="3703" priority="53">
      <formula>LEN(TRIM(H345))=0</formula>
    </cfRule>
    <cfRule type="containsBlanks" priority="278">
      <formula>LEN(TRIM(H345))=0</formula>
    </cfRule>
  </conditionalFormatting>
  <conditionalFormatting sqref="H345:I345">
    <cfRule type="expression" dxfId="3702" priority="52">
      <formula>OR($H$344="Non",$H$344="Ne sais pas")</formula>
    </cfRule>
  </conditionalFormatting>
  <conditionalFormatting sqref="H351">
    <cfRule type="containsBlanks" priority="51">
      <formula>LEN(TRIM(H351))=0</formula>
    </cfRule>
    <cfRule type="containsBlanks" dxfId="3701" priority="279">
      <formula>LEN(TRIM(H351))=0</formula>
    </cfRule>
  </conditionalFormatting>
  <conditionalFormatting sqref="G123:G125 J123:J125 G127:G133 J127:J131 G136">
    <cfRule type="containsBlanks" dxfId="3700" priority="50">
      <formula>LEN(TRIM(G123))=0</formula>
    </cfRule>
  </conditionalFormatting>
  <conditionalFormatting sqref="G123:I123">
    <cfRule type="expression" dxfId="3699" priority="49">
      <formula>OR($I$92="Non",$I$92="Ne sais pas")</formula>
    </cfRule>
  </conditionalFormatting>
  <conditionalFormatting sqref="J123:L123">
    <cfRule type="expression" dxfId="3698" priority="48">
      <formula>OR($G$92="Non",$G$92="Ne sais pas")</formula>
    </cfRule>
  </conditionalFormatting>
  <conditionalFormatting sqref="G124:I124">
    <cfRule type="expression" dxfId="3697" priority="47">
      <formula>OR($I$93="Non",$I$93="Ne sais pas")</formula>
    </cfRule>
  </conditionalFormatting>
  <conditionalFormatting sqref="J124:L124">
    <cfRule type="expression" dxfId="3696" priority="46">
      <formula>OR($G$93="Non",$G$93="Ne sais pas")</formula>
    </cfRule>
  </conditionalFormatting>
  <conditionalFormatting sqref="G125:I125">
    <cfRule type="expression" dxfId="3695" priority="45">
      <formula>OR($I$94="Non",$I$94="Ne sais pas")</formula>
    </cfRule>
  </conditionalFormatting>
  <conditionalFormatting sqref="G126">
    <cfRule type="containsBlanks" dxfId="3694" priority="44">
      <formula>LEN(TRIM(G126))=0</formula>
    </cfRule>
  </conditionalFormatting>
  <conditionalFormatting sqref="G126:I126">
    <cfRule type="expression" dxfId="3693" priority="43">
      <formula>OR($I$94="Non",$I$94="Ne sais pas")</formula>
    </cfRule>
  </conditionalFormatting>
  <conditionalFormatting sqref="J125:L125">
    <cfRule type="expression" dxfId="3692" priority="42">
      <formula>OR($G$94="Non",$G$94="Ne sais pas")</formula>
    </cfRule>
  </conditionalFormatting>
  <conditionalFormatting sqref="J126">
    <cfRule type="containsBlanks" dxfId="3691" priority="41">
      <formula>LEN(TRIM(J126))=0</formula>
    </cfRule>
  </conditionalFormatting>
  <conditionalFormatting sqref="J126:L126">
    <cfRule type="expression" dxfId="3690" priority="40">
      <formula>OR($G$94="Non",$G$94="Ne sais pas")</formula>
    </cfRule>
  </conditionalFormatting>
  <conditionalFormatting sqref="G127:I127">
    <cfRule type="expression" dxfId="3689" priority="39">
      <formula>OR($I$95="Non",$I$95="Ne sais pas")</formula>
    </cfRule>
  </conditionalFormatting>
  <conditionalFormatting sqref="J127:L127">
    <cfRule type="expression" dxfId="3688" priority="38">
      <formula>OR($G$95="Non",$G$95="Ne sais pas")</formula>
    </cfRule>
  </conditionalFormatting>
  <conditionalFormatting sqref="G128:I128">
    <cfRule type="expression" dxfId="3687" priority="37">
      <formula>OR($I$96="Non",$I$96="Ne sais pas")</formula>
    </cfRule>
  </conditionalFormatting>
  <conditionalFormatting sqref="J128:L128">
    <cfRule type="expression" dxfId="3686" priority="36">
      <formula>OR($G$96="Non",$G$96="Ne sais pas")</formula>
    </cfRule>
  </conditionalFormatting>
  <conditionalFormatting sqref="G129:I129">
    <cfRule type="expression" dxfId="3685" priority="35">
      <formula>OR($I$97="Non",$I$97="Ne sais pas")</formula>
    </cfRule>
  </conditionalFormatting>
  <conditionalFormatting sqref="J129:L129">
    <cfRule type="expression" dxfId="3684" priority="34">
      <formula>OR($G$97="Non",$G$97="Ne sais pas")</formula>
    </cfRule>
  </conditionalFormatting>
  <conditionalFormatting sqref="G130:I130">
    <cfRule type="expression" dxfId="3683" priority="33">
      <formula>OR($I$98="Non",$I$98="Ne sais pas")</formula>
    </cfRule>
  </conditionalFormatting>
  <conditionalFormatting sqref="J130:L130">
    <cfRule type="expression" dxfId="3682" priority="32">
      <formula>OR($G$98="Non",$G$98="Ne sais pas")</formula>
    </cfRule>
  </conditionalFormatting>
  <conditionalFormatting sqref="G131:I131">
    <cfRule type="expression" dxfId="3681" priority="31">
      <formula>OR($I$99="Non",$I$99="Ne sais pas")</formula>
    </cfRule>
  </conditionalFormatting>
  <conditionalFormatting sqref="J131:L131">
    <cfRule type="expression" dxfId="3680" priority="30">
      <formula>OR($G$99="Non",$G$99="Ne sais pas")</formula>
    </cfRule>
  </conditionalFormatting>
  <conditionalFormatting sqref="G132:I132">
    <cfRule type="expression" dxfId="3679" priority="29">
      <formula>OR($I$100="Non",$I$100="Ne sais pas")</formula>
    </cfRule>
  </conditionalFormatting>
  <conditionalFormatting sqref="G133:I133">
    <cfRule type="expression" dxfId="3678" priority="28">
      <formula>OR($I$101="Non",$I$101="Ne sais pas")</formula>
    </cfRule>
  </conditionalFormatting>
  <conditionalFormatting sqref="G136:I136">
    <cfRule type="expression" dxfId="3677" priority="27">
      <formula>OR($I$104="Non",$I$104="Ne sais pas")</formula>
    </cfRule>
  </conditionalFormatting>
  <conditionalFormatting sqref="I23">
    <cfRule type="expression" dxfId="3676" priority="25">
      <formula>OR($I$22="Non",$I$22="Ne sais pas",$I$22="Non applicable")</formula>
    </cfRule>
  </conditionalFormatting>
  <conditionalFormatting sqref="G43:H43 K43:N43">
    <cfRule type="expression" dxfId="3675" priority="24">
      <formula>$F$43="Non"</formula>
    </cfRule>
  </conditionalFormatting>
  <conditionalFormatting sqref="G45:N45">
    <cfRule type="expression" dxfId="3674" priority="23">
      <formula>$F$45="Non"</formula>
    </cfRule>
  </conditionalFormatting>
  <conditionalFormatting sqref="H201:J201">
    <cfRule type="containsBlanks" dxfId="3673" priority="21">
      <formula>LEN(TRIM(H201))=0</formula>
    </cfRule>
    <cfRule type="expression" dxfId="3672" priority="22">
      <formula>AND($H$195="Non",$H$196="Non")</formula>
    </cfRule>
  </conditionalFormatting>
  <conditionalFormatting sqref="F231">
    <cfRule type="expression" dxfId="3671" priority="20">
      <formula>$F$230="Oui"</formula>
    </cfRule>
  </conditionalFormatting>
  <conditionalFormatting sqref="H280">
    <cfRule type="containsBlanks" dxfId="3670" priority="19">
      <formula>LEN(TRIM(H280))=0</formula>
    </cfRule>
  </conditionalFormatting>
  <conditionalFormatting sqref="H279:J279">
    <cfRule type="expression" dxfId="3669" priority="18">
      <formula>OR($H$278="Non",$H$278="Ne sais pas",$H$277="Non",$H$277="Ne sais pas")</formula>
    </cfRule>
  </conditionalFormatting>
  <conditionalFormatting sqref="H294:J294">
    <cfRule type="expression" dxfId="3668" priority="16">
      <formula>$H$292="Oui"</formula>
    </cfRule>
    <cfRule type="containsBlanks" dxfId="3667" priority="17">
      <formula>LEN(TRIM(H294))=0</formula>
    </cfRule>
  </conditionalFormatting>
  <conditionalFormatting sqref="J337:N337">
    <cfRule type="expression" dxfId="3666" priority="15">
      <formula>OR($H$337="Non",$H$337="Ne sais pas")</formula>
    </cfRule>
  </conditionalFormatting>
  <conditionalFormatting sqref="H341:I341">
    <cfRule type="expression" dxfId="3665" priority="14">
      <formula>OR($H$340="Aucun plan PSE commencé/élaboré",$H$340="Oui plan PSE mais aucun composant FP/RH",$H$340="Ne sais pas")</formula>
    </cfRule>
  </conditionalFormatting>
  <conditionalFormatting sqref="H347:I347">
    <cfRule type="expression" dxfId="3664" priority="13">
      <formula>$I$6="Non"</formula>
    </cfRule>
  </conditionalFormatting>
  <conditionalFormatting sqref="G134:G135">
    <cfRule type="containsBlanks" dxfId="3663" priority="12">
      <formula>LEN(TRIM(G134))=0</formula>
    </cfRule>
  </conditionalFormatting>
  <conditionalFormatting sqref="G134:I135">
    <cfRule type="expression" dxfId="3662" priority="11">
      <formula>OR($G$95="Non",$G$95="Ne sais pas")</formula>
    </cfRule>
  </conditionalFormatting>
  <conditionalFormatting sqref="J132:J136">
    <cfRule type="containsBlanks" dxfId="3661" priority="10">
      <formula>LEN(TRIM(J132))=0</formula>
    </cfRule>
  </conditionalFormatting>
  <conditionalFormatting sqref="J132:L136">
    <cfRule type="expression" dxfId="3660" priority="9">
      <formula>OR($G$95="Non",$G$95="Ne sais pas")</formula>
    </cfRule>
  </conditionalFormatting>
  <conditionalFormatting sqref="H256:I256">
    <cfRule type="containsBlanks" dxfId="3659" priority="8">
      <formula>LEN(TRIM(H256))=0</formula>
    </cfRule>
  </conditionalFormatting>
  <conditionalFormatting sqref="K255:L256">
    <cfRule type="containsBlanks" dxfId="3658" priority="7">
      <formula>LEN(TRIM(K255))=0</formula>
    </cfRule>
  </conditionalFormatting>
  <conditionalFormatting sqref="H261:I261">
    <cfRule type="containsBlanks" dxfId="3657" priority="6">
      <formula>LEN(TRIM(H261))=0</formula>
    </cfRule>
  </conditionalFormatting>
  <conditionalFormatting sqref="K261:L261">
    <cfRule type="containsBlanks" dxfId="3656" priority="5">
      <formula>LEN(TRIM(K261))=0</formula>
    </cfRule>
  </conditionalFormatting>
  <conditionalFormatting sqref="H266:I266">
    <cfRule type="containsBlanks" dxfId="3655" priority="4">
      <formula>LEN(TRIM(H266))=0</formula>
    </cfRule>
  </conditionalFormatting>
  <conditionalFormatting sqref="K266:L266">
    <cfRule type="containsBlanks" dxfId="3654" priority="3">
      <formula>LEN(TRIM(K266))=0</formula>
    </cfRule>
  </conditionalFormatting>
  <conditionalFormatting sqref="K271:L271">
    <cfRule type="containsBlanks" dxfId="3653" priority="2">
      <formula>LEN(TRIM(K271))=0</formula>
    </cfRule>
  </conditionalFormatting>
  <conditionalFormatting sqref="I43:J43">
    <cfRule type="containsBlanks" dxfId="3652" priority="1">
      <formula>LEN(TRIM(I43))=0</formula>
    </cfRule>
  </conditionalFormatting>
  <dataValidations count="55">
    <dataValidation type="list" showInputMessage="1" showErrorMessage="1" sqref="J298:K298 J303:K303 J308:K308 J313:K313 J318:K318 J323:K323 J328:K328 J333:K333" xr:uid="{CFD4D19F-43FA-7942-9295-54804EB63944}">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CF5ED252-0D1F-1940-A5BD-6024457CC6A8}">
      <formula1>"0,1,2 ou plus,Ne sais pas"</formula1>
    </dataValidation>
    <dataValidation type="list" showInputMessage="1" showErrorMessage="1" sqref="H283:J283" xr:uid="{350C039A-B1EB-BC40-8CB8-84809956DDD3}">
      <formula1>"Oui, certifié ISO, Oui, présélectioné par l'OMS, Oui, certifié ISO et présélectionné par l'OMS,Ni l'un ni l'autre, Ne sais pas, Non applicable"</formula1>
    </dataValidation>
    <dataValidation type="list" showInputMessage="1" showErrorMessage="1" sqref="F224:G224" xr:uid="{10912871-6B46-E44B-AA2B-DB25CEB79524}">
      <formula1>"Oui : Mobilisation/implication communautaire importante,Oui : Une certaine mobilisation/implication communautaire,Non,Ne sais pas"</formula1>
    </dataValidation>
    <dataValidation type="list" showInputMessage="1" showErrorMessage="1" sqref="F222:G222" xr:uid="{5FDC80F6-CE28-C94B-9BC7-771F40106819}">
      <formula1>"Oui : Médias importants,Oui : Certains médias,Non,Ne sais pas"</formula1>
    </dataValidation>
    <dataValidation type="list" showInputMessage="1" showErrorMessage="1" sqref="J123:J136 H123:I125 G123:G136 K123:L125 H127:I136 K127:L136" xr:uid="{6495341E-1265-764B-8AD1-CA04B794414A}">
      <formula1>"Travailleur de santé communautaire (ou équivalent),Infirmier auxiliaire,Sage-femme infirmière auxiliaire,Infirmier,Responsable médical,Médecin,Ne sais pas,Non applicable"</formula1>
    </dataValidation>
    <dataValidation type="list" showInputMessage="1" showErrorMessage="1" sqref="H116:J116" xr:uid="{D2A10284-4F72-2344-A475-CE56A44679DE}">
      <formula1>"Oui, un niveau élevé de mise en œuvre, Oui, une certaine mise en œuvre,Mise en œuvre minimale ou inexistante, Ne sais pas, Non applicable (aucune stratégie)"</formula1>
    </dataValidation>
    <dataValidation type="list" showInputMessage="1" showErrorMessage="1" sqref="J65:J68" xr:uid="{A1C647C4-5CDD-0743-B3A8-631290633470}">
      <formula1>"Oui, Non, Ne sais pas,Non applicable"</formula1>
    </dataValidation>
    <dataValidation type="list" showInputMessage="1" showErrorMessage="1" error="Choisissez une réponse dans la liste déroulante." prompt="Choisissez une réponse dans la liste déroulante." sqref="G66:I68" xr:uid="{B152C25B-9D8C-624A-9FBE-F7322CA0E70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226A141C-0467-3E41-8A0D-FB22C208B542}">
      <formula1>"Ministère des Finances, Ministère de la Planification,Les deux,Ni l'un ni l'autre,Ne sais pas, Non applicable"</formula1>
    </dataValidation>
    <dataValidation type="list" showInputMessage="1" showErrorMessage="1" sqref="F250:G250" xr:uid="{E5A65F78-4B9F-FF43-8E17-1EDB12CD3BF4}">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C84A5450-5E1A-1347-9DEC-70CD3D8B506C}">
      <formula1>"0 %,1 à 10 %,11 à 20 %,21 à 30 %,31 à 40 %,41 à 50 %,51 à 60 %,61 à 70 %,71 à 80 %,81 à 100 %,Ne sais pas,Non applicable"</formula1>
    </dataValidation>
    <dataValidation type="list" showInputMessage="1" showErrorMessage="1" sqref="F225:G225 H344:I344 H346:I346 H189:J192" xr:uid="{955FC5DA-D355-7341-A284-EE9FB4B1BC46}">
      <formula1>"Oui,Non,Ne sais pas"</formula1>
    </dataValidation>
    <dataValidation type="list" showInputMessage="1" showErrorMessage="1" sqref="F223:G223" xr:uid="{8A4F543F-5268-F046-B630-8C7F5FC508EC}">
      <formula1>"Oui : Sensibilisation/éducation mobile importante,Oui : Une certaine sensibilisation/éducation mobile,Non,Ne sais pas"</formula1>
    </dataValidation>
    <dataValidation type="list" showInputMessage="1" showErrorMessage="1" sqref="F221:G221" xr:uid="{0072BB84-2978-3F4A-8274-673813160F94}">
      <formula1>"Oui : Marketing social important,Oui : Un certain marketing social,Non,Ne sais pas"</formula1>
    </dataValidation>
    <dataValidation showInputMessage="1" showErrorMessage="1" error="Choisissez une réponse dans la liste déroulante." sqref="K19" xr:uid="{C81D363B-35B5-AA46-8DF8-7B8543F5DA1C}"/>
    <dataValidation type="list" showInputMessage="1" showErrorMessage="1" sqref="F249:G249" xr:uid="{A0E2D762-E736-9740-B35F-F12E6303BBCE}">
      <formula1>"Oui : Tous les sites de marketing social sont inclus, Oui : Certains sites de marketing social sont inclus,Aucun, Ne sais pas, Non applicable (aucun LMIS)"</formula1>
    </dataValidation>
    <dataValidation type="list" showInputMessage="1" showErrorMessage="1" sqref="F248:G248" xr:uid="{735547D4-1A97-C646-9999-445003FC50B2}">
      <formula1>"Oui : Toutes les installations des ONG sont incluses, Oui : Certaines des installations des ONG sont incluses,Aucun, Ne sais pas, Non applicable (aucun LMIS)"</formula1>
    </dataValidation>
    <dataValidation type="list" showInputMessage="1" showErrorMessage="1" sqref="F247:G247" xr:uid="{D8AF26B7-617D-8642-9AC6-B22C548EDC99}">
      <formula1>"Oui : Tous les installations du secteur privé sont incluses, Oui : Certaines installations du secteur privé sont incluses,Aucun, Ne sais pas, Non applicable (aucun LMIS)"</formula1>
    </dataValidation>
    <dataValidation type="list" showInputMessage="1" showErrorMessage="1" sqref="F246:G246" xr:uid="{8C1ECA03-DEC7-474F-A2EB-7957F3046CAF}">
      <formula1>"Oui : Tous les installations du secteur public sont incluses, Oui : Certaines installations du secteur public sont incluses,Aucun, Ne sais pas, Non applicable (aucun LMIS)"</formula1>
    </dataValidation>
    <dataValidation type="list" showInputMessage="1" showErrorMessage="1" sqref="H340:I340" xr:uid="{73051CAD-00BA-9242-A42C-8D55563F7696}">
      <formula1>"Oui (plan PSE avec composant FP/RH),Aucun plan PSE commencé/élaboré,Oui plan PSE mais aucun composant FP/RH,Ne sais pas"</formula1>
    </dataValidation>
    <dataValidation type="list" showInputMessage="1" showErrorMessage="1" sqref="H291:J291" xr:uid="{DB2D76F8-B0C5-D74D-A805-4B559B526823}">
      <formula1>"0 à 25 %,26 à 50 %,51 à 75 %,76 à 100 %, Ne sais pas, Non applicable"</formula1>
    </dataValidation>
    <dataValidation type="list" showInputMessage="1" showErrorMessage="1" sqref="H281:J281 F71:F73" xr:uid="{ACB6AE80-5436-A841-8427-9023608768E3}">
      <formula1>"Oui,Non,Ne sais pas,Non applicable"</formula1>
    </dataValidation>
    <dataValidation type="list" showInputMessage="1" showErrorMessage="1" sqref="H287:J287" xr:uid="{08280104-3FA6-E749-AD66-C03313A0F64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43EA7B3-7088-2F4A-8E76-CAC70142D204}">
      <formula1>"0,1,2 à 3,Plus de 3, Ne sais pas"</formula1>
    </dataValidation>
    <dataValidation type="list" showInputMessage="1" showErrorMessage="1" sqref="J329 J334 J304 J309 J314 J319 J324 J299" xr:uid="{F7BF4764-5E79-9848-871E-492C94917D4F}">
      <formula1>"0,1,2 à 3,Plus de 3,Ne sais pas"</formula1>
    </dataValidation>
    <dataValidation type="list" showInputMessage="1" showErrorMessage="1" sqref="H281" xr:uid="{E09E9250-F33F-D24F-A893-B452400DA978}">
      <formula1>"Oui,Non,Ne sais pas, Non applicable"</formula1>
    </dataValidation>
    <dataValidation type="list" showInputMessage="1" showErrorMessage="1" sqref="H280:J280" xr:uid="{5AAE27BB-0D76-5741-9DFA-4A32A055466B}">
      <formula1>"Moins de 6 mois, De 6 mois à moins d'1 an, D'1 an à 18 mois, Plus de 18 mois,Ne sais pas, Non applicable"</formula1>
    </dataValidation>
    <dataValidation type="list" showInputMessage="1" showErrorMessage="1" error="Choisissez une réponse dans la liste déroulante." sqref="I19:I20" xr:uid="{58CBE737-E96D-DA45-AC8A-09648F1CC742}">
      <formula1>"Oui, Non, Ne sais pas, Non applicable"</formula1>
    </dataValidation>
    <dataValidation type="list" showInputMessage="1" showErrorMessage="1" sqref="H284:J285" xr:uid="{4E2F9D45-A4B8-434F-8E80-571E58438331}">
      <formula1>"La plupart ont été testés, Certains ont été testés, Aucun n'a été testé, Ne sais pas, Non applicable"</formula1>
    </dataValidation>
    <dataValidation type="list" showInputMessage="1" showErrorMessage="1" sqref="H137 J137:L137" xr:uid="{5DFAA0A2-9047-0D4B-8AC4-5C90FC91F3BB}">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C524883C-9267-704D-A9F0-73117BEF91B7}">
      <formula1>"En nature, Argent liquide, Ne sais pas, Non applicable"</formula1>
    </dataValidation>
    <dataValidation type="list" showInputMessage="1" showErrorMessage="1" sqref="G92:N104 I6 I40 F152:F162 F176:F186 H337:H338 G111 H119:J119 H117:J117 J31 F236 F140:F150 F164:F174 H187:J187 G242 H82 G106:N108 F230 J33 F43 F45 K204:K216" xr:uid="{C5A82F2D-1835-DF40-BE47-9E6F47B4600B}">
      <formula1>"Oui, Non, Ne sais pas"</formula1>
    </dataValidation>
    <dataValidation type="list" showInputMessage="1" showErrorMessage="1" sqref="H30:J30" xr:uid="{08A952F4-DB92-A648-8DAE-B09B630E008C}">
      <formula1>"Moins d'une fois par an,Une fois par an,Deux fois par an,Une fois par trimestre,Une fois par mois,Ad hoc, Ne sais pas"</formula1>
    </dataValidation>
    <dataValidation type="list" showInputMessage="1" showErrorMessage="1" sqref="J25 H25" xr:uid="{3E098C90-03A6-9F43-8916-E8A0308175B1}">
      <formula1>"Janvier, Février, Mars, Avril, Mai, Juin, Juillet, Août, Septembre, Octobre, Novembre, Décembre"</formula1>
    </dataValidation>
    <dataValidation type="list" showInputMessage="1" showErrorMessage="1" error="Choisissez une réponse dans la liste déroulante." sqref="I21" xr:uid="{2D819108-DA4A-A840-979D-E0705867140E}">
      <formula1>"0 fois, 1 fois, 2 à 3 fois, 4 fois ou plus, Ne sais pas"</formula1>
    </dataValidation>
    <dataValidation type="list" showInputMessage="1" showErrorMessage="1" sqref="F237:F240 H290 F231 H282 H195:H197 H201 H199 I22:I23 F75:G78 H292 H115:J115 I18 H294 H286 L140:N150 I10:I16 H277:H278 F233:F235 L164:N174" xr:uid="{8012B103-30B6-B840-9EA5-48F5220CE474}">
      <formula1>"Oui, Non, Ne sais pas, Non applicable"</formula1>
    </dataValidation>
    <dataValidation type="list" showInputMessage="1" showErrorMessage="1" sqref="G244" xr:uid="{60E64DA7-532F-894C-8F40-CE4437EB823A}">
      <formula1>"Oui, Non, Ne sais pas, Non applicable (aucun LMIS)"</formula1>
    </dataValidation>
    <dataValidation type="list" showInputMessage="1" showErrorMessage="1" sqref="H26 J26" xr:uid="{49D980A7-71F3-214B-9196-9E92B4D49C16}">
      <formula1>"2017,2018,2019,2020,2021"</formula1>
    </dataValidation>
    <dataValidation type="list" showInputMessage="1" showErrorMessage="1" sqref="M45 M43 M50:M54" xr:uid="{27280C6D-29DC-D647-8EDE-1F02B61C8822}">
      <formula1>"Achat/B.P. date,Date d'expédition,Date de livraison,Autre,Inconnu,Non applicable"</formula1>
    </dataValidation>
    <dataValidation type="list" showInputMessage="1" showErrorMessage="1" sqref="F229" xr:uid="{EC1540FA-A1FC-554C-AEB4-8AA2133AA362}">
      <formula1>"Oui, Non"</formula1>
    </dataValidation>
    <dataValidation type="list" showInputMessage="1" showErrorMessage="1" sqref="P28 P243:P244" xr:uid="{AC0FC3A3-ECD2-E346-946E-619D444D18D4}">
      <formula1>#REF!</formula1>
    </dataValidation>
    <dataValidation type="list" showInputMessage="1" showErrorMessage="1" sqref="H341:I341" xr:uid="{9594FEC0-7B97-484F-B0E6-3B650666A374}">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E72FFA1E-FDE0-144F-A8A0-18C98B8FB07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63D5540F-D697-9B4D-AB43-35D03A48B05D}">
      <formula1>"Impact élevé, Impact moyen, Impact faible, Aucun impact, Inconnu"</formula1>
    </dataValidation>
    <dataValidation type="list" showInputMessage="1" showErrorMessage="1" sqref="H347:I347" xr:uid="{EA00832A-EFDE-764A-86E2-DCB52C7F5BF0}">
      <formula1>"Aucun impact, Réunions moins fréquentes, Réunions impossibles, Non applicable (pas de comité)"</formula1>
    </dataValidation>
    <dataValidation type="decimal" showInputMessage="1" showErrorMessage="1" error="Entrez une valeur numérique ici uniquement (en USD)." sqref="J27" xr:uid="{BDAA3225-C34B-4F40-81A4-792A2880B4D7}">
      <formula1>0</formula1>
      <formula2>100000000</formula2>
    </dataValidation>
    <dataValidation type="decimal" showInputMessage="1" showErrorMessage="1" error="Entrez une valeur numérique ici seulement (en USD)." sqref="I84:J84 G43:H43 G45:H45 G50:H54 G36:G37" xr:uid="{A4572C66-033E-394C-A1E4-26F11CAF61E5}">
      <formula1>0</formula1>
      <formula2>100000000</formula2>
    </dataValidation>
    <dataValidation type="decimal" showInputMessage="1" showErrorMessage="1" error="Entrez une quantité numérique ici seulement." sqref="K43:L43 K45:L45 K50:L54" xr:uid="{BDD9FF82-04B7-E941-8695-A5F1FA05C3F9}">
      <formula1>0</formula1>
      <formula2>1000000000</formula2>
    </dataValidation>
    <dataValidation type="custom" showInputMessage="1" showErrorMessage="1" error="Ce nombre doit être supérieur ou égal au nombre d'observations de rupture de stock (Colonne H)." sqref="I270:I272 L255:L256 L261 I254:I257 I259:I261 I263:I268 L266 L271" xr:uid="{54030C87-CCDE-B14E-B34A-A775B7A5BD8F}">
      <formula1>I254&gt;=H254</formula1>
    </dataValidation>
    <dataValidation type="custom" operator="lessThanOrEqual" showInputMessage="1" showErrorMessage="1" error="Ce nombre ne peut pas dépasser le nombre total d'observations du statut des stocks (colonne I)." sqref="H270:H272 K255:K256 K261 H254:H257 H259:H261 H263:H268 K266 K271" xr:uid="{E593983E-82A1-D348-9CEF-C298AECA73CF}">
      <formula1>H254&lt;=I254</formula1>
    </dataValidation>
    <dataValidation type="custom" showInputMessage="1" showErrorMessage="1" error="Ce nombre doit être supérieur ou égal au nombre total du PPS en rupture de stock (Colonne K)." sqref="L267:L268 L257 L259:L260 L254 L263:L265 L270 L272" xr:uid="{59EB8A93-3063-A040-B9A2-2EFB8224F999}">
      <formula1>L254&gt;=K254</formula1>
    </dataValidation>
    <dataValidation type="custom" showInputMessage="1" showErrorMessage="1" error="Ce nombre doit être inférieur ou égal au nombre total de PPS déclarant (observations de stocks) (Colonne L)." sqref="K267:K268 K257 K259:K260 K254 K263:K265 K270 K272" xr:uid="{42F18E5F-7511-2846-B454-A693848C9889}">
      <formula1>K254&lt;=L254</formula1>
    </dataValidation>
    <dataValidation type="list" showInputMessage="1" showErrorMessage="1" sqref="H276:J276" xr:uid="{FA819750-EE94-1944-A74E-E95170E3EDBE}">
      <formula1>"Oui, Non, Ne sais pas, Non applicable (pas d'ANRP)"</formula1>
    </dataValidation>
    <dataValidation showInputMessage="1" showErrorMessage="1" error="Entrez une valeur numérique ici uniquement (en USD)." sqref="H202:J202" xr:uid="{8629297F-C349-4946-9AFF-1A0621606477}"/>
  </dataValidations>
  <hyperlinks>
    <hyperlink ref="H3" location="'All Country Summary (2021) '!A1" display="Go to summary page" xr:uid="{1E5DD5B9-A5C5-D045-9316-56352448905A}"/>
  </hyperlinks>
  <pageMargins left="0.25" right="0.25" top="0.75" bottom="0.75" header="0.3" footer="0.3"/>
  <pageSetup paperSize="141" scale="7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FAEB-1552-B147-84BE-F5EF1AFD0E7D}">
  <sheetPr>
    <tabColor theme="3" tint="0.39997558519241921"/>
  </sheetPr>
  <dimension ref="A1:Q352"/>
  <sheetViews>
    <sheetView showGridLines="0" topLeftCell="D1" zoomScaleNormal="100" zoomScaleSheetLayoutView="100" workbookViewId="0">
      <selection activeCell="I49" sqref="I49:J49"/>
    </sheetView>
  </sheetViews>
  <sheetFormatPr defaultColWidth="9.140625" defaultRowHeight="15" x14ac:dyDescent="0.25"/>
  <cols>
    <col min="1" max="1" width="2.140625" style="395" customWidth="1"/>
    <col min="2" max="2" width="9.140625" style="395"/>
    <col min="3" max="3" width="12.85546875" style="395" customWidth="1"/>
    <col min="4" max="4" width="16.140625" style="395" customWidth="1"/>
    <col min="5" max="5" width="54.85546875" style="395" customWidth="1"/>
    <col min="6" max="6" width="18" style="395" customWidth="1"/>
    <col min="7" max="7" width="17.85546875" style="395" customWidth="1"/>
    <col min="8" max="8" width="14.85546875" style="395" customWidth="1"/>
    <col min="9" max="9" width="18.140625" style="395" customWidth="1"/>
    <col min="10" max="10" width="24.140625" style="395" customWidth="1"/>
    <col min="11" max="11" width="18.140625" style="395" customWidth="1"/>
    <col min="12" max="12" width="24.140625" style="395" customWidth="1"/>
    <col min="13" max="13" width="19.42578125" style="395" customWidth="1"/>
    <col min="14" max="14" width="42.85546875" style="395" customWidth="1"/>
    <col min="15" max="15" width="60.28515625" style="395" customWidth="1"/>
    <col min="16" max="16" width="60.42578125" style="395" customWidth="1"/>
    <col min="17" max="16384" width="9.140625" style="395"/>
  </cols>
  <sheetData>
    <row r="1" spans="2:16" ht="62.25" customHeight="1" x14ac:dyDescent="0.3">
      <c r="F1" s="1666"/>
      <c r="G1" s="1666"/>
      <c r="H1" s="1666"/>
      <c r="I1" s="1666"/>
      <c r="J1" s="1666"/>
      <c r="K1" s="1666"/>
      <c r="L1" s="1666"/>
      <c r="M1" s="1666"/>
      <c r="N1" s="166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4466</v>
      </c>
      <c r="F3" s="403" t="s">
        <v>384</v>
      </c>
      <c r="G3" s="580"/>
      <c r="H3" s="1174" t="s">
        <v>814</v>
      </c>
      <c r="I3" s="396"/>
      <c r="J3" s="396"/>
      <c r="K3" s="397"/>
      <c r="L3" s="397"/>
      <c r="M3" s="397"/>
      <c r="N3" s="398"/>
    </row>
    <row r="4" spans="2:16" ht="42.6" customHeight="1" thickBot="1" x14ac:dyDescent="0.3">
      <c r="B4" s="1667" t="s">
        <v>385</v>
      </c>
      <c r="C4" s="1667"/>
      <c r="D4" s="1667"/>
      <c r="E4" s="1667"/>
      <c r="F4" s="1667"/>
      <c r="G4" s="1667"/>
      <c r="H4" s="1667"/>
      <c r="I4" s="1667"/>
      <c r="J4" s="1667"/>
      <c r="K4" s="1667"/>
      <c r="L4" s="1667"/>
      <c r="M4" s="1667"/>
      <c r="N4" s="1667"/>
      <c r="O4" s="583" t="s">
        <v>389</v>
      </c>
      <c r="P4" s="584" t="s">
        <v>4467</v>
      </c>
    </row>
    <row r="5" spans="2:16" ht="23.25" customHeight="1" thickBot="1" x14ac:dyDescent="0.3">
      <c r="B5" s="2429" t="s">
        <v>0</v>
      </c>
      <c r="C5" s="2430"/>
      <c r="D5" s="2430"/>
      <c r="E5" s="2430"/>
      <c r="F5" s="2430"/>
      <c r="G5" s="2430"/>
      <c r="H5" s="2430"/>
      <c r="I5" s="2430"/>
      <c r="J5" s="2430"/>
      <c r="K5" s="2430"/>
      <c r="L5" s="2430"/>
      <c r="M5" s="2430"/>
      <c r="N5" s="2430"/>
      <c r="O5" s="2430"/>
      <c r="P5" s="2432"/>
    </row>
    <row r="6" spans="2:16" ht="72" customHeight="1" x14ac:dyDescent="0.25">
      <c r="B6" s="410" t="s">
        <v>4468</v>
      </c>
      <c r="C6" s="1785" t="s">
        <v>4469</v>
      </c>
      <c r="D6" s="1785"/>
      <c r="E6" s="1785"/>
      <c r="F6" s="1785"/>
      <c r="G6" s="1785"/>
      <c r="H6" s="1662"/>
      <c r="I6" s="411" t="s">
        <v>55</v>
      </c>
      <c r="J6" s="426" t="s">
        <v>393</v>
      </c>
      <c r="K6" s="585"/>
      <c r="L6" s="585"/>
      <c r="M6" s="585"/>
      <c r="N6" s="586"/>
      <c r="O6" s="2675" t="s">
        <v>302</v>
      </c>
      <c r="P6" s="2675" t="s">
        <v>1228</v>
      </c>
    </row>
    <row r="7" spans="2:16" ht="22.5" customHeight="1" x14ac:dyDescent="0.25">
      <c r="B7" s="1788" t="s">
        <v>394</v>
      </c>
      <c r="C7" s="2812"/>
      <c r="D7" s="2812"/>
      <c r="E7" s="2812"/>
      <c r="F7" s="2812"/>
      <c r="G7" s="2812"/>
      <c r="H7" s="2812"/>
      <c r="I7" s="2812"/>
      <c r="J7" s="2812"/>
      <c r="K7" s="2812"/>
      <c r="L7" s="2812"/>
      <c r="M7" s="2812"/>
      <c r="N7" s="2813"/>
      <c r="O7" s="2549"/>
      <c r="P7" s="2549"/>
    </row>
    <row r="8" spans="2:16" ht="21.75" customHeight="1" x14ac:dyDescent="0.25">
      <c r="B8" s="421" t="s">
        <v>395</v>
      </c>
      <c r="C8" s="1457" t="s">
        <v>396</v>
      </c>
      <c r="D8" s="1457"/>
      <c r="E8" s="1461"/>
      <c r="F8" s="1665" t="s">
        <v>4470</v>
      </c>
      <c r="G8" s="2766"/>
      <c r="H8" s="2766"/>
      <c r="I8" s="2766"/>
      <c r="J8" s="2766"/>
      <c r="K8" s="2766"/>
      <c r="L8" s="2766"/>
      <c r="M8" s="2766"/>
      <c r="N8" s="2766"/>
      <c r="O8" s="2549"/>
      <c r="P8" s="2549"/>
    </row>
    <row r="9" spans="2:16" ht="29.25" customHeight="1" x14ac:dyDescent="0.25">
      <c r="B9" s="77" t="s">
        <v>397</v>
      </c>
      <c r="C9" s="1457" t="s">
        <v>398</v>
      </c>
      <c r="D9" s="1457"/>
      <c r="E9" s="1457"/>
      <c r="F9" s="1457"/>
      <c r="G9" s="1457"/>
      <c r="H9" s="1461"/>
      <c r="I9" s="415" t="s">
        <v>399</v>
      </c>
      <c r="J9" s="416"/>
      <c r="K9" s="416"/>
      <c r="L9" s="416"/>
      <c r="M9" s="416"/>
      <c r="N9" s="417"/>
      <c r="O9" s="2549"/>
      <c r="P9" s="2549"/>
    </row>
    <row r="10" spans="2:16" ht="60.6" customHeight="1" x14ac:dyDescent="0.25">
      <c r="B10" s="418" t="s">
        <v>395</v>
      </c>
      <c r="C10" s="1457" t="s">
        <v>4471</v>
      </c>
      <c r="D10" s="1457"/>
      <c r="E10" s="1457"/>
      <c r="F10" s="1457"/>
      <c r="G10" s="1457"/>
      <c r="H10" s="1461"/>
      <c r="I10" s="505" t="s">
        <v>55</v>
      </c>
      <c r="J10" s="2811" t="s">
        <v>401</v>
      </c>
      <c r="K10" s="1540"/>
      <c r="L10" s="1134" t="s">
        <v>4472</v>
      </c>
      <c r="M10" s="2814" t="s">
        <v>4473</v>
      </c>
      <c r="N10" s="2815"/>
      <c r="O10" s="2549"/>
      <c r="P10" s="2549"/>
    </row>
    <row r="11" spans="2:16" ht="57" customHeight="1" x14ac:dyDescent="0.25">
      <c r="B11" s="419" t="s">
        <v>402</v>
      </c>
      <c r="C11" s="1457" t="s">
        <v>4474</v>
      </c>
      <c r="D11" s="1457"/>
      <c r="E11" s="1457"/>
      <c r="F11" s="1457"/>
      <c r="G11" s="1457"/>
      <c r="H11" s="1461"/>
      <c r="I11" s="505" t="s">
        <v>55</v>
      </c>
      <c r="J11" s="2811" t="s">
        <v>401</v>
      </c>
      <c r="K11" s="1540"/>
      <c r="L11" s="1135" t="s">
        <v>4475</v>
      </c>
      <c r="M11" s="1134" t="s">
        <v>4476</v>
      </c>
      <c r="N11" s="1134" t="s">
        <v>4477</v>
      </c>
      <c r="O11" s="2549"/>
      <c r="P11" s="2549"/>
    </row>
    <row r="12" spans="2:16" ht="43.5" customHeight="1" x14ac:dyDescent="0.25">
      <c r="B12" s="419" t="s">
        <v>404</v>
      </c>
      <c r="C12" s="1457" t="s">
        <v>4478</v>
      </c>
      <c r="D12" s="1457"/>
      <c r="E12" s="1457"/>
      <c r="F12" s="1457"/>
      <c r="G12" s="1457"/>
      <c r="H12" s="1461"/>
      <c r="I12" s="505" t="s">
        <v>55</v>
      </c>
      <c r="J12" s="2811" t="s">
        <v>401</v>
      </c>
      <c r="K12" s="1540"/>
      <c r="L12" s="1135" t="s">
        <v>4479</v>
      </c>
      <c r="M12" s="1136" t="s">
        <v>4480</v>
      </c>
      <c r="N12" s="1136" t="s">
        <v>4481</v>
      </c>
      <c r="O12" s="2549"/>
      <c r="P12" s="2549"/>
    </row>
    <row r="13" spans="2:16" ht="28.5" customHeight="1" x14ac:dyDescent="0.25">
      <c r="B13" s="419" t="s">
        <v>406</v>
      </c>
      <c r="C13" s="1457" t="s">
        <v>407</v>
      </c>
      <c r="D13" s="1457"/>
      <c r="E13" s="1457"/>
      <c r="F13" s="1457"/>
      <c r="G13" s="1457"/>
      <c r="H13" s="1461"/>
      <c r="I13" s="505" t="s">
        <v>55</v>
      </c>
      <c r="J13" s="2811" t="s">
        <v>408</v>
      </c>
      <c r="K13" s="1540"/>
      <c r="L13" s="1134" t="s">
        <v>99</v>
      </c>
      <c r="M13" s="1134" t="s">
        <v>4482</v>
      </c>
      <c r="N13" s="1134" t="s">
        <v>4483</v>
      </c>
      <c r="O13" s="2549"/>
      <c r="P13" s="2549"/>
    </row>
    <row r="14" spans="2:16" ht="32.25" customHeight="1" x14ac:dyDescent="0.25">
      <c r="B14" s="419" t="s">
        <v>409</v>
      </c>
      <c r="C14" s="1457" t="s">
        <v>62</v>
      </c>
      <c r="D14" s="1457"/>
      <c r="E14" s="1457"/>
      <c r="F14" s="1457"/>
      <c r="G14" s="1457"/>
      <c r="H14" s="1461"/>
      <c r="I14" s="505" t="s">
        <v>55</v>
      </c>
      <c r="J14" s="2811" t="s">
        <v>410</v>
      </c>
      <c r="K14" s="1540"/>
      <c r="L14" s="1135" t="s">
        <v>4484</v>
      </c>
      <c r="M14" s="1134" t="s">
        <v>4485</v>
      </c>
      <c r="N14" s="1134"/>
      <c r="O14" s="2549"/>
      <c r="P14" s="2549"/>
    </row>
    <row r="15" spans="2:16" ht="42" customHeight="1" x14ac:dyDescent="0.25">
      <c r="B15" s="419" t="s">
        <v>411</v>
      </c>
      <c r="C15" s="1457" t="s">
        <v>4486</v>
      </c>
      <c r="D15" s="1457"/>
      <c r="E15" s="1457"/>
      <c r="F15" s="1457"/>
      <c r="G15" s="1457"/>
      <c r="H15" s="1461"/>
      <c r="I15" s="505" t="s">
        <v>55</v>
      </c>
      <c r="J15" s="2811" t="s">
        <v>413</v>
      </c>
      <c r="K15" s="1540"/>
      <c r="L15" s="1134" t="s">
        <v>4487</v>
      </c>
      <c r="M15" s="1134" t="s">
        <v>4488</v>
      </c>
      <c r="N15" s="1134" t="s">
        <v>4489</v>
      </c>
      <c r="O15" s="2549"/>
      <c r="P15" s="2549"/>
    </row>
    <row r="16" spans="2:16" ht="33" customHeight="1" x14ac:dyDescent="0.25">
      <c r="B16" s="419" t="s">
        <v>414</v>
      </c>
      <c r="C16" s="1457" t="s">
        <v>415</v>
      </c>
      <c r="D16" s="1457"/>
      <c r="E16" s="1457"/>
      <c r="F16" s="1457"/>
      <c r="G16" s="1457"/>
      <c r="H16" s="1461"/>
      <c r="I16" s="505" t="s">
        <v>55</v>
      </c>
      <c r="J16" s="2811" t="s">
        <v>416</v>
      </c>
      <c r="K16" s="1540"/>
      <c r="L16" s="1134" t="s">
        <v>4490</v>
      </c>
      <c r="M16" s="1134" t="s">
        <v>4491</v>
      </c>
      <c r="N16" s="1137"/>
      <c r="O16" s="2549"/>
      <c r="P16" s="2549"/>
    </row>
    <row r="17" spans="2:16" ht="41.25" customHeight="1" x14ac:dyDescent="0.25">
      <c r="B17" s="419" t="s">
        <v>417</v>
      </c>
      <c r="C17" s="1457" t="s">
        <v>418</v>
      </c>
      <c r="D17" s="1457"/>
      <c r="E17" s="1457"/>
      <c r="F17" s="1457"/>
      <c r="G17" s="1457"/>
      <c r="H17" s="1461"/>
      <c r="I17" s="505" t="s">
        <v>69</v>
      </c>
      <c r="J17" s="2811" t="s">
        <v>416</v>
      </c>
      <c r="K17" s="1540"/>
      <c r="L17" s="1135" t="s">
        <v>4492</v>
      </c>
      <c r="M17" s="1136"/>
      <c r="N17" s="1137"/>
      <c r="O17" s="2549"/>
      <c r="P17" s="2549"/>
    </row>
    <row r="18" spans="2:16" ht="93.75" customHeight="1" x14ac:dyDescent="0.25">
      <c r="B18" s="419" t="s">
        <v>419</v>
      </c>
      <c r="C18" s="1457" t="s">
        <v>4493</v>
      </c>
      <c r="D18" s="1457"/>
      <c r="E18" s="1457"/>
      <c r="F18" s="1457"/>
      <c r="G18" s="1457"/>
      <c r="H18" s="1461"/>
      <c r="I18" s="505" t="s">
        <v>55</v>
      </c>
      <c r="J18" s="2811" t="s">
        <v>416</v>
      </c>
      <c r="K18" s="1540"/>
      <c r="L18" s="1134" t="s">
        <v>4494</v>
      </c>
      <c r="M18" s="1134" t="s">
        <v>4495</v>
      </c>
      <c r="N18" s="1134" t="s">
        <v>4496</v>
      </c>
      <c r="O18" s="2609"/>
      <c r="P18" s="2609"/>
    </row>
    <row r="19" spans="2:16" ht="24" customHeight="1" x14ac:dyDescent="0.25">
      <c r="B19" s="77" t="s">
        <v>421</v>
      </c>
      <c r="C19" s="1457" t="s">
        <v>422</v>
      </c>
      <c r="D19" s="1457"/>
      <c r="E19" s="1457"/>
      <c r="F19" s="1457"/>
      <c r="G19" s="1457"/>
      <c r="H19" s="1457"/>
      <c r="I19" s="505" t="s">
        <v>55</v>
      </c>
      <c r="J19" s="1659" t="s">
        <v>423</v>
      </c>
      <c r="K19" s="1868" t="s">
        <v>4497</v>
      </c>
      <c r="L19" s="2591"/>
      <c r="M19" s="2591"/>
      <c r="N19" s="2592"/>
      <c r="O19" s="357" t="s">
        <v>3963</v>
      </c>
      <c r="P19" s="429"/>
    </row>
    <row r="20" spans="2:16" ht="24" customHeight="1" x14ac:dyDescent="0.25">
      <c r="B20" s="77" t="s">
        <v>424</v>
      </c>
      <c r="C20" s="1457" t="s">
        <v>425</v>
      </c>
      <c r="D20" s="1457"/>
      <c r="E20" s="1457"/>
      <c r="F20" s="1457"/>
      <c r="G20" s="1457"/>
      <c r="H20" s="1457"/>
      <c r="I20" s="505" t="s">
        <v>55</v>
      </c>
      <c r="J20" s="2807"/>
      <c r="K20" s="2599"/>
      <c r="L20" s="2600"/>
      <c r="M20" s="2600"/>
      <c r="N20" s="2601"/>
      <c r="O20" s="357" t="s">
        <v>1240</v>
      </c>
      <c r="P20" s="429"/>
    </row>
    <row r="21" spans="2:16" ht="24" customHeight="1" x14ac:dyDescent="0.25">
      <c r="B21" s="77" t="s">
        <v>426</v>
      </c>
      <c r="C21" s="1457" t="s">
        <v>427</v>
      </c>
      <c r="D21" s="1457"/>
      <c r="E21" s="1457"/>
      <c r="F21" s="1457"/>
      <c r="G21" s="1457"/>
      <c r="H21" s="1457"/>
      <c r="I21" s="505" t="s">
        <v>81</v>
      </c>
      <c r="J21" s="2807"/>
      <c r="K21" s="2599"/>
      <c r="L21" s="2600"/>
      <c r="M21" s="2600"/>
      <c r="N21" s="2601"/>
      <c r="O21" s="1723" t="s">
        <v>1240</v>
      </c>
      <c r="P21" s="1723"/>
    </row>
    <row r="22" spans="2:16" ht="38.450000000000003" customHeight="1" x14ac:dyDescent="0.25">
      <c r="B22" s="77" t="s">
        <v>428</v>
      </c>
      <c r="C22" s="1457" t="s">
        <v>429</v>
      </c>
      <c r="D22" s="1457"/>
      <c r="E22" s="1457"/>
      <c r="F22" s="1457"/>
      <c r="G22" s="1457"/>
      <c r="H22" s="1457"/>
      <c r="I22" s="505" t="s">
        <v>55</v>
      </c>
      <c r="J22" s="2807"/>
      <c r="K22" s="2599"/>
      <c r="L22" s="2600"/>
      <c r="M22" s="2600"/>
      <c r="N22" s="2601"/>
      <c r="O22" s="2549"/>
      <c r="P22" s="2549"/>
    </row>
    <row r="23" spans="2:16" ht="37.5" customHeight="1" thickBot="1" x14ac:dyDescent="0.3">
      <c r="B23" s="421" t="s">
        <v>395</v>
      </c>
      <c r="C23" s="1645" t="s">
        <v>430</v>
      </c>
      <c r="D23" s="1645"/>
      <c r="E23" s="1645"/>
      <c r="F23" s="1645"/>
      <c r="G23" s="1645"/>
      <c r="H23" s="1645"/>
      <c r="I23" s="505" t="s">
        <v>55</v>
      </c>
      <c r="J23" s="2807"/>
      <c r="K23" s="2808"/>
      <c r="L23" s="2809"/>
      <c r="M23" s="2809"/>
      <c r="N23" s="2810"/>
      <c r="O23" s="1719"/>
      <c r="P23" s="1719"/>
    </row>
    <row r="24" spans="2:16" ht="24.75" customHeight="1" thickBot="1" x14ac:dyDescent="0.3">
      <c r="B24" s="2429" t="s">
        <v>1</v>
      </c>
      <c r="C24" s="2430"/>
      <c r="D24" s="2430"/>
      <c r="E24" s="2430"/>
      <c r="F24" s="2430"/>
      <c r="G24" s="2430"/>
      <c r="H24" s="2430"/>
      <c r="I24" s="2430"/>
      <c r="J24" s="2430"/>
      <c r="K24" s="2430"/>
      <c r="L24" s="2430"/>
      <c r="M24" s="2430"/>
      <c r="N24" s="2430"/>
      <c r="O24" s="2430"/>
      <c r="P24" s="2432"/>
    </row>
    <row r="25" spans="2:16" ht="46.5" customHeight="1" x14ac:dyDescent="0.25">
      <c r="B25" s="2796" t="s">
        <v>431</v>
      </c>
      <c r="C25" s="1531" t="s">
        <v>4498</v>
      </c>
      <c r="D25" s="1531"/>
      <c r="E25" s="1531"/>
      <c r="F25" s="2797"/>
      <c r="G25" s="518" t="s">
        <v>433</v>
      </c>
      <c r="H25" s="424" t="s">
        <v>1241</v>
      </c>
      <c r="I25" s="587" t="s">
        <v>434</v>
      </c>
      <c r="J25" s="1" t="s">
        <v>1242</v>
      </c>
      <c r="K25" s="1656" t="s">
        <v>435</v>
      </c>
      <c r="L25" s="2798" t="s">
        <v>1036</v>
      </c>
      <c r="M25" s="2799"/>
      <c r="N25" s="2800"/>
      <c r="O25" s="427" t="s">
        <v>2698</v>
      </c>
      <c r="P25" s="427"/>
    </row>
    <row r="26" spans="2:16" ht="54.75" customHeight="1" x14ac:dyDescent="0.25">
      <c r="B26" s="2525"/>
      <c r="C26" s="1491"/>
      <c r="D26" s="1491"/>
      <c r="E26" s="1491"/>
      <c r="F26" s="1502"/>
      <c r="G26" s="518" t="s">
        <v>436</v>
      </c>
      <c r="H26" s="487">
        <v>2019</v>
      </c>
      <c r="I26" s="587" t="s">
        <v>437</v>
      </c>
      <c r="J26" s="487">
        <v>2020</v>
      </c>
      <c r="K26" s="2541"/>
      <c r="L26" s="2801"/>
      <c r="M26" s="2802"/>
      <c r="N26" s="2803"/>
      <c r="O26" s="373" t="s">
        <v>2699</v>
      </c>
      <c r="P26" s="373"/>
    </row>
    <row r="27" spans="2:16" ht="75" customHeight="1" x14ac:dyDescent="0.25">
      <c r="B27" s="77" t="s">
        <v>438</v>
      </c>
      <c r="C27" s="1584" t="s">
        <v>4499</v>
      </c>
      <c r="D27" s="1584"/>
      <c r="E27" s="1584"/>
      <c r="F27" s="1584"/>
      <c r="G27" s="1584"/>
      <c r="H27" s="1584"/>
      <c r="I27" s="1488"/>
      <c r="J27" s="1138">
        <v>29131469</v>
      </c>
      <c r="K27" s="2541"/>
      <c r="L27" s="2801"/>
      <c r="M27" s="2802"/>
      <c r="N27" s="2803"/>
      <c r="O27" s="1723" t="s">
        <v>1722</v>
      </c>
      <c r="P27" s="1723"/>
    </row>
    <row r="28" spans="2:16" ht="32.25" customHeight="1" x14ac:dyDescent="0.25">
      <c r="B28" s="430"/>
      <c r="C28" s="550" t="s">
        <v>395</v>
      </c>
      <c r="D28" s="1457" t="s">
        <v>4500</v>
      </c>
      <c r="E28" s="1457"/>
      <c r="F28" s="1457"/>
      <c r="G28" s="1457"/>
      <c r="H28" s="1457"/>
      <c r="I28" s="1461"/>
      <c r="J28" s="1139">
        <v>4311837.5083333328</v>
      </c>
      <c r="K28" s="2541"/>
      <c r="L28" s="2801"/>
      <c r="M28" s="2802"/>
      <c r="N28" s="2803"/>
      <c r="O28" s="2549"/>
      <c r="P28" s="2549"/>
    </row>
    <row r="29" spans="2:16" ht="158.25" customHeight="1" x14ac:dyDescent="0.25">
      <c r="B29" s="519" t="s">
        <v>441</v>
      </c>
      <c r="C29" s="1457" t="s">
        <v>442</v>
      </c>
      <c r="D29" s="1457"/>
      <c r="E29" s="1457"/>
      <c r="F29" s="1457"/>
      <c r="G29" s="1461"/>
      <c r="H29" s="2791" t="s">
        <v>4501</v>
      </c>
      <c r="I29" s="2792"/>
      <c r="J29" s="2793"/>
      <c r="K29" s="2541"/>
      <c r="L29" s="2801"/>
      <c r="M29" s="2802"/>
      <c r="N29" s="2803"/>
      <c r="O29" s="2609"/>
      <c r="P29" s="2609"/>
    </row>
    <row r="30" spans="2:16" ht="29.25" customHeight="1" thickBot="1" x14ac:dyDescent="0.3">
      <c r="B30" s="419"/>
      <c r="C30" s="1457" t="s">
        <v>4502</v>
      </c>
      <c r="D30" s="1457"/>
      <c r="E30" s="1457"/>
      <c r="F30" s="1457"/>
      <c r="G30" s="1461"/>
      <c r="H30" s="1955" t="s">
        <v>307</v>
      </c>
      <c r="I30" s="2794"/>
      <c r="J30" s="2795"/>
      <c r="K30" s="2541"/>
      <c r="L30" s="2804"/>
      <c r="M30" s="2805"/>
      <c r="N30" s="2806"/>
      <c r="O30" s="429" t="s">
        <v>1246</v>
      </c>
      <c r="P30" s="382"/>
    </row>
    <row r="31" spans="2:16" ht="59.25" customHeight="1" thickBot="1" x14ac:dyDescent="0.3">
      <c r="B31" s="221" t="s">
        <v>444</v>
      </c>
      <c r="C31" s="1649" t="s">
        <v>4503</v>
      </c>
      <c r="D31" s="1649"/>
      <c r="E31" s="1649"/>
      <c r="F31" s="1649"/>
      <c r="G31" s="1649"/>
      <c r="H31" s="1649"/>
      <c r="I31" s="1649"/>
      <c r="J31" s="437" t="s">
        <v>55</v>
      </c>
      <c r="K31" s="512" t="s">
        <v>446</v>
      </c>
      <c r="L31" s="2785"/>
      <c r="M31" s="2786"/>
      <c r="N31" s="2787"/>
      <c r="O31" s="435" t="s">
        <v>1248</v>
      </c>
      <c r="P31" s="435"/>
    </row>
    <row r="32" spans="2:16" ht="46.5" customHeight="1" thickBot="1" x14ac:dyDescent="0.3">
      <c r="B32" s="2640" t="s">
        <v>4504</v>
      </c>
      <c r="C32" s="2641"/>
      <c r="D32" s="2641"/>
      <c r="E32" s="2641"/>
      <c r="F32" s="2641"/>
      <c r="G32" s="2641"/>
      <c r="H32" s="2641"/>
      <c r="I32" s="2641"/>
      <c r="J32" s="2641"/>
      <c r="K32" s="2641"/>
      <c r="L32" s="2641"/>
      <c r="M32" s="2641"/>
      <c r="N32" s="2641"/>
      <c r="O32" s="2641"/>
      <c r="P32" s="2643"/>
    </row>
    <row r="33" spans="2:17" ht="141" customHeight="1" thickBot="1" x14ac:dyDescent="0.3">
      <c r="B33" s="436" t="s">
        <v>448</v>
      </c>
      <c r="C33" s="1649" t="s">
        <v>4505</v>
      </c>
      <c r="D33" s="1649"/>
      <c r="E33" s="1649"/>
      <c r="F33" s="1649"/>
      <c r="G33" s="1649"/>
      <c r="H33" s="1649"/>
      <c r="I33" s="1649"/>
      <c r="J33" s="590" t="s">
        <v>55</v>
      </c>
      <c r="K33" s="434" t="s">
        <v>446</v>
      </c>
      <c r="L33" s="2788" t="s">
        <v>4506</v>
      </c>
      <c r="M33" s="2789"/>
      <c r="N33" s="2790"/>
      <c r="O33" s="591" t="s">
        <v>1250</v>
      </c>
      <c r="P33" s="373"/>
    </row>
    <row r="34" spans="2:17" ht="30.75" customHeight="1" x14ac:dyDescent="0.25">
      <c r="B34" s="2640" t="s">
        <v>450</v>
      </c>
      <c r="C34" s="2754"/>
      <c r="D34" s="2754"/>
      <c r="E34" s="2754"/>
      <c r="F34" s="2754"/>
      <c r="G34" s="2754"/>
      <c r="H34" s="2754"/>
      <c r="I34" s="2754"/>
      <c r="J34" s="2754"/>
      <c r="K34" s="2754"/>
      <c r="L34" s="2754"/>
      <c r="M34" s="2754"/>
      <c r="N34" s="2754"/>
      <c r="O34" s="2754"/>
      <c r="P34" s="2755"/>
    </row>
    <row r="35" spans="2:17" ht="70.5" customHeight="1" x14ac:dyDescent="0.25">
      <c r="B35" s="436" t="s">
        <v>451</v>
      </c>
      <c r="C35" s="2779" t="s">
        <v>452</v>
      </c>
      <c r="D35" s="2779"/>
      <c r="E35" s="2779"/>
      <c r="F35" s="1647"/>
      <c r="G35" s="592" t="s">
        <v>4507</v>
      </c>
      <c r="H35" s="593" t="s">
        <v>4508</v>
      </c>
      <c r="I35" s="1614" t="s">
        <v>4509</v>
      </c>
      <c r="J35" s="2700"/>
      <c r="K35" s="1614" t="s">
        <v>435</v>
      </c>
      <c r="L35" s="2699"/>
      <c r="M35" s="2699"/>
      <c r="N35" s="2701"/>
      <c r="O35" s="1617"/>
      <c r="P35" s="2782"/>
    </row>
    <row r="36" spans="2:17" ht="55.5" customHeight="1" x14ac:dyDescent="0.25">
      <c r="B36" s="419" t="s">
        <v>395</v>
      </c>
      <c r="C36" s="1457" t="s">
        <v>4510</v>
      </c>
      <c r="D36" s="1457"/>
      <c r="E36" s="1457"/>
      <c r="F36" s="1461"/>
      <c r="G36" s="1140">
        <v>354600</v>
      </c>
      <c r="H36" s="1141" t="s">
        <v>1260</v>
      </c>
      <c r="I36" s="2748" t="s">
        <v>4511</v>
      </c>
      <c r="J36" s="2749"/>
      <c r="K36" s="2770" t="s">
        <v>4512</v>
      </c>
      <c r="L36" s="2771"/>
      <c r="M36" s="2771"/>
      <c r="N36" s="2772"/>
      <c r="O36" s="2780"/>
      <c r="P36" s="2656"/>
    </row>
    <row r="37" spans="2:17" ht="73.5" customHeight="1" x14ac:dyDescent="0.25">
      <c r="B37" s="419" t="s">
        <v>402</v>
      </c>
      <c r="C37" s="1457" t="s">
        <v>4513</v>
      </c>
      <c r="D37" s="1457"/>
      <c r="E37" s="1457"/>
      <c r="F37" s="1461"/>
      <c r="G37" s="1142" t="s">
        <v>108</v>
      </c>
      <c r="H37" s="1141" t="s">
        <v>1260</v>
      </c>
      <c r="I37" s="2784"/>
      <c r="J37" s="2784"/>
      <c r="K37" s="2770"/>
      <c r="L37" s="2771"/>
      <c r="M37" s="2771"/>
      <c r="N37" s="2772"/>
      <c r="O37" s="2780"/>
      <c r="P37" s="2656"/>
    </row>
    <row r="38" spans="2:17" ht="45" customHeight="1" thickBot="1" x14ac:dyDescent="0.3">
      <c r="B38" s="421" t="s">
        <v>404</v>
      </c>
      <c r="C38" s="1476" t="s">
        <v>4514</v>
      </c>
      <c r="D38" s="1476"/>
      <c r="E38" s="1476"/>
      <c r="F38" s="1459"/>
      <c r="G38" s="1143">
        <f>G36</f>
        <v>354600</v>
      </c>
      <c r="H38" s="442"/>
      <c r="I38" s="2733"/>
      <c r="J38" s="2734"/>
      <c r="K38" s="2733"/>
      <c r="L38" s="2773"/>
      <c r="M38" s="2773"/>
      <c r="N38" s="2774"/>
      <c r="O38" s="2781"/>
      <c r="P38" s="2783"/>
      <c r="Q38" s="597"/>
    </row>
    <row r="39" spans="2:17" ht="57.75" customHeight="1" x14ac:dyDescent="0.25">
      <c r="B39" s="1629" t="s">
        <v>4515</v>
      </c>
      <c r="C39" s="2737"/>
      <c r="D39" s="2737"/>
      <c r="E39" s="2737"/>
      <c r="F39" s="2737"/>
      <c r="G39" s="2737"/>
      <c r="H39" s="2737"/>
      <c r="I39" s="2737"/>
      <c r="J39" s="2737"/>
      <c r="K39" s="2737"/>
      <c r="L39" s="2737"/>
      <c r="M39" s="2737"/>
      <c r="N39" s="2737"/>
      <c r="O39" s="2737"/>
      <c r="P39" s="2775"/>
    </row>
    <row r="40" spans="2:17" ht="63.75" customHeight="1" thickBot="1" x14ac:dyDescent="0.3">
      <c r="B40" s="75" t="s">
        <v>460</v>
      </c>
      <c r="C40" s="1760" t="s">
        <v>4516</v>
      </c>
      <c r="D40" s="1760"/>
      <c r="E40" s="1760"/>
      <c r="F40" s="1760"/>
      <c r="G40" s="1760"/>
      <c r="H40" s="1760"/>
      <c r="I40" s="437" t="s">
        <v>55</v>
      </c>
      <c r="J40" s="444" t="s">
        <v>446</v>
      </c>
      <c r="K40" s="2776"/>
      <c r="L40" s="2777"/>
      <c r="M40" s="2777"/>
      <c r="N40" s="2778"/>
      <c r="O40" s="388"/>
      <c r="P40" s="375"/>
    </row>
    <row r="41" spans="2:17" ht="36.75" customHeight="1" x14ac:dyDescent="0.25">
      <c r="B41" s="2640" t="s">
        <v>462</v>
      </c>
      <c r="C41" s="2754"/>
      <c r="D41" s="2754"/>
      <c r="E41" s="2754"/>
      <c r="F41" s="2754"/>
      <c r="G41" s="2754"/>
      <c r="H41" s="2754"/>
      <c r="I41" s="2754"/>
      <c r="J41" s="2754"/>
      <c r="K41" s="2754"/>
      <c r="L41" s="2754"/>
      <c r="M41" s="2754"/>
      <c r="N41" s="2754"/>
      <c r="O41" s="2754"/>
      <c r="P41" s="2755"/>
    </row>
    <row r="42" spans="2:17" ht="61.5" customHeight="1" x14ac:dyDescent="0.25">
      <c r="B42" s="76" t="s">
        <v>463</v>
      </c>
      <c r="C42" s="2752" t="s">
        <v>464</v>
      </c>
      <c r="D42" s="2752"/>
      <c r="E42" s="2756"/>
      <c r="F42" s="439" t="s">
        <v>4517</v>
      </c>
      <c r="G42" s="1752" t="s">
        <v>4518</v>
      </c>
      <c r="H42" s="1635"/>
      <c r="I42" s="1614" t="s">
        <v>4519</v>
      </c>
      <c r="J42" s="2700"/>
      <c r="K42" s="1752" t="s">
        <v>4520</v>
      </c>
      <c r="L42" s="1635"/>
      <c r="M42" s="446" t="s">
        <v>468</v>
      </c>
      <c r="N42" s="598" t="s">
        <v>4521</v>
      </c>
      <c r="O42" s="1723" t="s">
        <v>1730</v>
      </c>
      <c r="P42" s="1723"/>
    </row>
    <row r="43" spans="2:17" ht="28.5" customHeight="1" x14ac:dyDescent="0.25">
      <c r="B43" s="419" t="s">
        <v>395</v>
      </c>
      <c r="C43" s="2757" t="s">
        <v>4522</v>
      </c>
      <c r="D43" s="2757"/>
      <c r="E43" s="1637"/>
      <c r="F43" s="14" t="s">
        <v>55</v>
      </c>
      <c r="G43" s="2758">
        <v>354600</v>
      </c>
      <c r="H43" s="2759"/>
      <c r="I43" s="2760" t="s">
        <v>1260</v>
      </c>
      <c r="J43" s="2749"/>
      <c r="K43" s="2764" t="s">
        <v>108</v>
      </c>
      <c r="L43" s="2765"/>
      <c r="M43" s="448" t="s">
        <v>110</v>
      </c>
      <c r="N43" s="449" t="s">
        <v>4523</v>
      </c>
      <c r="O43" s="2549"/>
      <c r="P43" s="2549"/>
    </row>
    <row r="44" spans="2:17" ht="31.5" customHeight="1" x14ac:dyDescent="0.25">
      <c r="B44" s="450"/>
      <c r="C44" s="2757" t="s">
        <v>4524</v>
      </c>
      <c r="D44" s="2757"/>
      <c r="E44" s="1637"/>
      <c r="F44" s="1665"/>
      <c r="G44" s="2766"/>
      <c r="H44" s="2766"/>
      <c r="I44" s="2766"/>
      <c r="J44" s="2766"/>
      <c r="K44" s="2766"/>
      <c r="L44" s="2766"/>
      <c r="M44" s="2766"/>
      <c r="N44" s="2414"/>
      <c r="O44" s="2549"/>
      <c r="P44" s="2549"/>
    </row>
    <row r="45" spans="2:17" ht="126.75" customHeight="1" x14ac:dyDescent="0.25">
      <c r="B45" s="419" t="s">
        <v>402</v>
      </c>
      <c r="C45" s="2757" t="s">
        <v>4525</v>
      </c>
      <c r="D45" s="2757"/>
      <c r="E45" s="1637"/>
      <c r="F45" s="505" t="s">
        <v>70</v>
      </c>
      <c r="G45" s="2767" t="s">
        <v>108</v>
      </c>
      <c r="H45" s="2768"/>
      <c r="I45" s="2769" t="s">
        <v>1260</v>
      </c>
      <c r="J45" s="2749"/>
      <c r="K45" s="2764" t="s">
        <v>108</v>
      </c>
      <c r="L45" s="2765"/>
      <c r="M45" s="448" t="s">
        <v>110</v>
      </c>
      <c r="N45" s="451" t="s">
        <v>4526</v>
      </c>
      <c r="O45" s="2549"/>
      <c r="P45" s="2549"/>
    </row>
    <row r="46" spans="2:17" ht="35.25" customHeight="1" x14ac:dyDescent="0.25">
      <c r="B46" s="450"/>
      <c r="C46" s="2757" t="s">
        <v>4527</v>
      </c>
      <c r="D46" s="2757"/>
      <c r="E46" s="1637"/>
      <c r="F46" s="2051" t="s">
        <v>407</v>
      </c>
      <c r="G46" s="2761"/>
      <c r="H46" s="2761"/>
      <c r="I46" s="2761"/>
      <c r="J46" s="2761"/>
      <c r="K46" s="2761"/>
      <c r="L46" s="2761"/>
      <c r="M46" s="2761"/>
      <c r="N46" s="2762"/>
      <c r="O46" s="2549"/>
      <c r="P46" s="2549"/>
    </row>
    <row r="47" spans="2:17" ht="44.25" customHeight="1" thickBot="1" x14ac:dyDescent="0.3">
      <c r="B47" s="452" t="s">
        <v>404</v>
      </c>
      <c r="C47" s="2763" t="s">
        <v>4528</v>
      </c>
      <c r="D47" s="2763"/>
      <c r="E47" s="1641"/>
      <c r="F47" s="453"/>
      <c r="G47" s="2731">
        <f>G43</f>
        <v>354600</v>
      </c>
      <c r="H47" s="2732"/>
      <c r="I47" s="2733"/>
      <c r="J47" s="2734"/>
      <c r="K47" s="2735" t="s">
        <v>108</v>
      </c>
      <c r="L47" s="2736"/>
      <c r="M47" s="454"/>
      <c r="N47" s="455"/>
      <c r="O47" s="1719"/>
      <c r="P47" s="1719"/>
    </row>
    <row r="48" spans="2:17" ht="56.25" customHeight="1" x14ac:dyDescent="0.25">
      <c r="B48" s="2640" t="s">
        <v>4529</v>
      </c>
      <c r="C48" s="2641"/>
      <c r="D48" s="2641"/>
      <c r="E48" s="2641"/>
      <c r="F48" s="2641"/>
      <c r="G48" s="2641"/>
      <c r="H48" s="2641"/>
      <c r="I48" s="2641"/>
      <c r="J48" s="2641"/>
      <c r="K48" s="2641"/>
      <c r="L48" s="2641"/>
      <c r="M48" s="2641"/>
      <c r="N48" s="2641"/>
      <c r="O48" s="2641"/>
      <c r="P48" s="2643"/>
    </row>
    <row r="49" spans="1:16" ht="48.75" customHeight="1" x14ac:dyDescent="0.25">
      <c r="B49" s="76" t="s">
        <v>476</v>
      </c>
      <c r="C49" s="2752" t="s">
        <v>477</v>
      </c>
      <c r="D49" s="1491"/>
      <c r="E49" s="1502"/>
      <c r="F49" s="445" t="s">
        <v>478</v>
      </c>
      <c r="G49" s="2753" t="s">
        <v>479</v>
      </c>
      <c r="H49" s="1635"/>
      <c r="I49" s="1614" t="s">
        <v>4530</v>
      </c>
      <c r="J49" s="2700"/>
      <c r="K49" s="1752" t="s">
        <v>4531</v>
      </c>
      <c r="L49" s="1635"/>
      <c r="M49" s="446" t="s">
        <v>468</v>
      </c>
      <c r="N49" s="480" t="s">
        <v>4532</v>
      </c>
      <c r="O49" s="599"/>
      <c r="P49" s="469"/>
    </row>
    <row r="50" spans="1:16" s="386" customFormat="1" ht="64.5" customHeight="1" x14ac:dyDescent="0.25">
      <c r="B50" s="419" t="s">
        <v>395</v>
      </c>
      <c r="C50" s="1457" t="s">
        <v>99</v>
      </c>
      <c r="D50" s="1457"/>
      <c r="E50" s="1461"/>
      <c r="F50" s="14" t="s">
        <v>1259</v>
      </c>
      <c r="G50" s="2746">
        <v>7535635</v>
      </c>
      <c r="H50" s="2747"/>
      <c r="I50" s="2748" t="s">
        <v>1260</v>
      </c>
      <c r="J50" s="2749"/>
      <c r="K50" s="2750">
        <v>3447328</v>
      </c>
      <c r="L50" s="2751"/>
      <c r="M50" s="448" t="s">
        <v>1261</v>
      </c>
      <c r="N50" s="461" t="s">
        <v>4533</v>
      </c>
      <c r="O50" s="357" t="s">
        <v>482</v>
      </c>
      <c r="P50" s="429"/>
    </row>
    <row r="51" spans="1:16" s="386" customFormat="1" ht="56.25" customHeight="1" x14ac:dyDescent="0.25">
      <c r="B51" s="419" t="s">
        <v>402</v>
      </c>
      <c r="C51" s="1457" t="s">
        <v>62</v>
      </c>
      <c r="D51" s="1457"/>
      <c r="E51" s="1461"/>
      <c r="F51" s="14" t="s">
        <v>1259</v>
      </c>
      <c r="G51" s="2746">
        <v>3858672</v>
      </c>
      <c r="H51" s="2747"/>
      <c r="I51" s="2748" t="s">
        <v>1260</v>
      </c>
      <c r="J51" s="2749"/>
      <c r="K51" s="2750">
        <v>1399845</v>
      </c>
      <c r="L51" s="2751"/>
      <c r="M51" s="448" t="s">
        <v>1261</v>
      </c>
      <c r="N51" s="461" t="s">
        <v>4534</v>
      </c>
      <c r="O51" s="357" t="s">
        <v>483</v>
      </c>
      <c r="P51" s="429"/>
    </row>
    <row r="52" spans="1:16" s="386" customFormat="1" ht="32.25" customHeight="1" x14ac:dyDescent="0.25">
      <c r="B52" s="419" t="s">
        <v>404</v>
      </c>
      <c r="C52" s="1457" t="s">
        <v>101</v>
      </c>
      <c r="D52" s="1457"/>
      <c r="E52" s="1461"/>
      <c r="F52" s="14" t="s">
        <v>1259</v>
      </c>
      <c r="G52" s="2746">
        <v>4395059</v>
      </c>
      <c r="H52" s="2747"/>
      <c r="I52" s="2748" t="s">
        <v>1260</v>
      </c>
      <c r="J52" s="2749"/>
      <c r="K52" s="2750">
        <v>1603980</v>
      </c>
      <c r="L52" s="2751"/>
      <c r="M52" s="448" t="s">
        <v>1261</v>
      </c>
      <c r="N52" s="462" t="s">
        <v>4535</v>
      </c>
      <c r="O52" s="357" t="s">
        <v>483</v>
      </c>
      <c r="P52" s="429"/>
    </row>
    <row r="53" spans="1:16" s="386" customFormat="1" ht="32.25" customHeight="1" x14ac:dyDescent="0.25">
      <c r="B53" s="419" t="s">
        <v>406</v>
      </c>
      <c r="C53" s="1457" t="s">
        <v>484</v>
      </c>
      <c r="D53" s="1457"/>
      <c r="E53" s="1461"/>
      <c r="F53" s="14"/>
      <c r="G53" s="2740"/>
      <c r="H53" s="2741"/>
      <c r="I53" s="2742"/>
      <c r="J53" s="2743"/>
      <c r="K53" s="2744"/>
      <c r="L53" s="2745"/>
      <c r="M53" s="448"/>
      <c r="N53" s="1144"/>
      <c r="O53" s="383"/>
      <c r="P53" s="383"/>
    </row>
    <row r="54" spans="1:16" s="386" customFormat="1" ht="32.25" customHeight="1" x14ac:dyDescent="0.25">
      <c r="B54" s="419" t="s">
        <v>409</v>
      </c>
      <c r="C54" s="1457" t="s">
        <v>302</v>
      </c>
      <c r="D54" s="1457"/>
      <c r="E54" s="1461"/>
      <c r="F54" s="14"/>
      <c r="G54" s="2740"/>
      <c r="H54" s="2741"/>
      <c r="I54" s="2742"/>
      <c r="J54" s="2743"/>
      <c r="K54" s="2744"/>
      <c r="L54" s="2745"/>
      <c r="M54" s="448"/>
      <c r="N54" s="462"/>
      <c r="O54" s="383"/>
      <c r="P54" s="383"/>
    </row>
    <row r="55" spans="1:16" ht="46.5" customHeight="1" thickBot="1" x14ac:dyDescent="0.3">
      <c r="B55" s="421" t="s">
        <v>411</v>
      </c>
      <c r="C55" s="1476" t="s">
        <v>4536</v>
      </c>
      <c r="D55" s="1476"/>
      <c r="E55" s="1459"/>
      <c r="F55" s="464"/>
      <c r="G55" s="2731">
        <f>G50+G51+G52+G53+G54</f>
        <v>15789366</v>
      </c>
      <c r="H55" s="2732"/>
      <c r="I55" s="2733"/>
      <c r="J55" s="2734"/>
      <c r="K55" s="2735">
        <f>K50+K51+K52+K53+K54</f>
        <v>6451153</v>
      </c>
      <c r="L55" s="2736"/>
      <c r="M55" s="454"/>
      <c r="N55" s="455"/>
      <c r="O55" s="601"/>
      <c r="P55" s="601"/>
    </row>
    <row r="56" spans="1:16" ht="54.75" customHeight="1" x14ac:dyDescent="0.25">
      <c r="A56" s="360"/>
      <c r="B56" s="1629" t="s">
        <v>486</v>
      </c>
      <c r="C56" s="2737"/>
      <c r="D56" s="2737"/>
      <c r="E56" s="2737"/>
      <c r="F56" s="2737"/>
      <c r="G56" s="2737"/>
      <c r="H56" s="2737"/>
      <c r="I56" s="2737"/>
      <c r="J56" s="2737"/>
      <c r="K56" s="2737"/>
      <c r="L56" s="2737"/>
      <c r="M56" s="2737"/>
      <c r="N56" s="2737"/>
      <c r="O56" s="602"/>
      <c r="P56" s="603"/>
    </row>
    <row r="57" spans="1:16" ht="62.25" customHeight="1" x14ac:dyDescent="0.25">
      <c r="B57" s="1145" t="s">
        <v>487</v>
      </c>
      <c r="C57" s="2738" t="s">
        <v>4537</v>
      </c>
      <c r="D57" s="2738"/>
      <c r="E57" s="2738"/>
      <c r="F57" s="2738"/>
      <c r="G57" s="2738"/>
      <c r="H57" s="2738"/>
      <c r="I57" s="2739"/>
      <c r="J57" s="1146">
        <f>G47/(G47+G55)</f>
        <v>2.1964862909151318E-2</v>
      </c>
      <c r="K57" s="476" t="s">
        <v>393</v>
      </c>
      <c r="L57" s="2712"/>
      <c r="M57" s="2713"/>
      <c r="N57" s="2714"/>
      <c r="O57" s="2655"/>
      <c r="P57" s="2655"/>
    </row>
    <row r="58" spans="1:16" ht="69" customHeight="1" x14ac:dyDescent="0.25">
      <c r="B58" s="1147" t="s">
        <v>4538</v>
      </c>
      <c r="C58" s="2710" t="s">
        <v>4539</v>
      </c>
      <c r="D58" s="2710"/>
      <c r="E58" s="2710"/>
      <c r="F58" s="2710"/>
      <c r="G58" s="2710"/>
      <c r="H58" s="2710"/>
      <c r="I58" s="2711"/>
      <c r="J58" s="1146">
        <f>G43/G47</f>
        <v>1</v>
      </c>
      <c r="K58" s="476" t="s">
        <v>446</v>
      </c>
      <c r="L58" s="2712" t="s">
        <v>4540</v>
      </c>
      <c r="M58" s="2713"/>
      <c r="N58" s="2714"/>
      <c r="O58" s="2656"/>
      <c r="P58" s="2656"/>
    </row>
    <row r="59" spans="1:16" ht="53.25" customHeight="1" x14ac:dyDescent="0.25">
      <c r="B59" s="1147" t="s">
        <v>491</v>
      </c>
      <c r="C59" s="2710" t="s">
        <v>4541</v>
      </c>
      <c r="D59" s="2710"/>
      <c r="E59" s="2710"/>
      <c r="F59" s="2710"/>
      <c r="G59" s="2710"/>
      <c r="H59" s="2710"/>
      <c r="I59" s="2711"/>
      <c r="J59" s="1148">
        <f>SUM(G47,G55)</f>
        <v>16143966</v>
      </c>
      <c r="K59" s="476" t="s">
        <v>446</v>
      </c>
      <c r="L59" s="2712"/>
      <c r="M59" s="2713"/>
      <c r="N59" s="2714"/>
      <c r="O59" s="2656"/>
      <c r="P59" s="2656"/>
    </row>
    <row r="60" spans="1:16" ht="105" customHeight="1" x14ac:dyDescent="0.25">
      <c r="B60" s="1147" t="s">
        <v>493</v>
      </c>
      <c r="C60" s="1584" t="s">
        <v>4542</v>
      </c>
      <c r="D60" s="1584"/>
      <c r="E60" s="1584"/>
      <c r="F60" s="1584"/>
      <c r="G60" s="1584"/>
      <c r="H60" s="1584"/>
      <c r="I60" s="1488"/>
      <c r="J60" s="1146">
        <f>(G47+G55)/J27</f>
        <v>0.55417617285280052</v>
      </c>
      <c r="K60" s="476" t="s">
        <v>393</v>
      </c>
      <c r="L60" s="2725" t="s">
        <v>4543</v>
      </c>
      <c r="M60" s="2726"/>
      <c r="N60" s="2727"/>
      <c r="O60" s="2656"/>
      <c r="P60" s="2656"/>
    </row>
    <row r="61" spans="1:16" ht="70.5" customHeight="1" x14ac:dyDescent="0.25">
      <c r="B61" s="1149" t="s">
        <v>495</v>
      </c>
      <c r="C61" s="1584" t="s">
        <v>4544</v>
      </c>
      <c r="D61" s="1584"/>
      <c r="E61" s="1584"/>
      <c r="F61" s="1584"/>
      <c r="G61" s="1584"/>
      <c r="H61" s="1584"/>
      <c r="I61" s="1488"/>
      <c r="J61" s="1150" t="s">
        <v>93</v>
      </c>
      <c r="K61" s="476" t="s">
        <v>393</v>
      </c>
      <c r="L61" s="2728" t="s">
        <v>4545</v>
      </c>
      <c r="M61" s="2729"/>
      <c r="N61" s="2730"/>
      <c r="O61" s="2656"/>
      <c r="P61" s="2656"/>
    </row>
    <row r="62" spans="1:16" ht="53.25" customHeight="1" x14ac:dyDescent="0.25">
      <c r="B62" s="1149" t="s">
        <v>497</v>
      </c>
      <c r="C62" s="2710" t="s">
        <v>4546</v>
      </c>
      <c r="D62" s="2710"/>
      <c r="E62" s="2710"/>
      <c r="F62" s="2710"/>
      <c r="G62" s="2710"/>
      <c r="H62" s="2710"/>
      <c r="I62" s="2711"/>
      <c r="J62" s="1146" t="str">
        <f>IF(J60&lt;0.99,"Funding gap","No funding gap")</f>
        <v>Funding gap</v>
      </c>
      <c r="K62" s="610" t="s">
        <v>446</v>
      </c>
      <c r="L62" s="2712"/>
      <c r="M62" s="2713"/>
      <c r="N62" s="2714"/>
      <c r="O62" s="2656"/>
      <c r="P62" s="2656"/>
    </row>
    <row r="63" spans="1:16" ht="53.25" customHeight="1" x14ac:dyDescent="0.25">
      <c r="B63" s="1149" t="s">
        <v>499</v>
      </c>
      <c r="C63" s="2715" t="s">
        <v>500</v>
      </c>
      <c r="D63" s="2715"/>
      <c r="E63" s="2715"/>
      <c r="F63" s="2715"/>
      <c r="G63" s="2715"/>
      <c r="H63" s="2715"/>
      <c r="I63" s="2715"/>
      <c r="J63" s="1151">
        <f>G43/J27</f>
        <v>1.2172403664229909E-2</v>
      </c>
      <c r="K63" s="610" t="s">
        <v>446</v>
      </c>
      <c r="L63" s="2712"/>
      <c r="M63" s="2713"/>
      <c r="N63" s="2714"/>
      <c r="O63" s="2657"/>
      <c r="P63" s="2657"/>
    </row>
    <row r="64" spans="1:16" ht="45" customHeight="1" x14ac:dyDescent="0.25">
      <c r="B64" s="77" t="s">
        <v>501</v>
      </c>
      <c r="C64" s="1457" t="s">
        <v>4547</v>
      </c>
      <c r="D64" s="1457"/>
      <c r="E64" s="1457"/>
      <c r="F64" s="1457"/>
      <c r="G64" s="1457"/>
      <c r="H64" s="1457"/>
      <c r="I64" s="1457"/>
      <c r="J64" s="1461"/>
      <c r="K64" s="2704" t="s">
        <v>446</v>
      </c>
      <c r="L64" s="2716" t="s">
        <v>4548</v>
      </c>
      <c r="M64" s="2717"/>
      <c r="N64" s="2718"/>
      <c r="O64" s="1723" t="s">
        <v>1266</v>
      </c>
      <c r="P64" s="1723"/>
    </row>
    <row r="65" spans="2:16" ht="21" customHeight="1" x14ac:dyDescent="0.25">
      <c r="B65" s="419" t="s">
        <v>395</v>
      </c>
      <c r="C65" s="1620" t="s">
        <v>503</v>
      </c>
      <c r="D65" s="1620"/>
      <c r="E65" s="1620"/>
      <c r="F65" s="1620"/>
      <c r="G65" s="1620"/>
      <c r="H65" s="1620"/>
      <c r="I65" s="1620"/>
      <c r="J65" s="12" t="s">
        <v>55</v>
      </c>
      <c r="K65" s="2705"/>
      <c r="L65" s="2719"/>
      <c r="M65" s="2720"/>
      <c r="N65" s="2721"/>
      <c r="O65" s="2549"/>
      <c r="P65" s="2549"/>
    </row>
    <row r="66" spans="2:16" ht="21" customHeight="1" x14ac:dyDescent="0.25">
      <c r="B66" s="419" t="s">
        <v>402</v>
      </c>
      <c r="C66" s="1620" t="s">
        <v>504</v>
      </c>
      <c r="D66" s="1620"/>
      <c r="E66" s="1620"/>
      <c r="F66" s="1620"/>
      <c r="G66" s="1620"/>
      <c r="H66" s="1620"/>
      <c r="I66" s="1620"/>
      <c r="J66" s="12" t="s">
        <v>58</v>
      </c>
      <c r="K66" s="2705"/>
      <c r="L66" s="2719"/>
      <c r="M66" s="2720"/>
      <c r="N66" s="2721"/>
      <c r="O66" s="2549"/>
      <c r="P66" s="2549"/>
    </row>
    <row r="67" spans="2:16" ht="21" customHeight="1" x14ac:dyDescent="0.25">
      <c r="B67" s="419" t="s">
        <v>404</v>
      </c>
      <c r="C67" s="1620" t="s">
        <v>505</v>
      </c>
      <c r="D67" s="1620"/>
      <c r="E67" s="1620"/>
      <c r="F67" s="1620"/>
      <c r="G67" s="1620"/>
      <c r="H67" s="1620"/>
      <c r="I67" s="1620"/>
      <c r="J67" s="12" t="s">
        <v>58</v>
      </c>
      <c r="K67" s="2705"/>
      <c r="L67" s="2719"/>
      <c r="M67" s="2720"/>
      <c r="N67" s="2721"/>
      <c r="O67" s="2549"/>
      <c r="P67" s="2549"/>
    </row>
    <row r="68" spans="2:16" ht="21" customHeight="1" x14ac:dyDescent="0.25">
      <c r="B68" s="419" t="s">
        <v>406</v>
      </c>
      <c r="C68" s="1620" t="s">
        <v>302</v>
      </c>
      <c r="D68" s="1620"/>
      <c r="E68" s="1620"/>
      <c r="F68" s="1620"/>
      <c r="G68" s="1620"/>
      <c r="H68" s="1620"/>
      <c r="I68" s="1620"/>
      <c r="J68" s="12" t="s">
        <v>58</v>
      </c>
      <c r="K68" s="2705"/>
      <c r="L68" s="2719"/>
      <c r="M68" s="2720"/>
      <c r="N68" s="2721"/>
      <c r="O68" s="2549"/>
      <c r="P68" s="2549"/>
    </row>
    <row r="69" spans="2:16" ht="21" customHeight="1" x14ac:dyDescent="0.25">
      <c r="B69" s="419" t="s">
        <v>409</v>
      </c>
      <c r="C69" s="1618" t="s">
        <v>506</v>
      </c>
      <c r="D69" s="1618"/>
      <c r="E69" s="1618"/>
      <c r="F69" s="1618"/>
      <c r="G69" s="1826" t="s">
        <v>4549</v>
      </c>
      <c r="H69" s="2461"/>
      <c r="I69" s="2461"/>
      <c r="J69" s="2462"/>
      <c r="K69" s="2706"/>
      <c r="L69" s="2722"/>
      <c r="M69" s="2723"/>
      <c r="N69" s="2724"/>
      <c r="O69" s="2609"/>
      <c r="P69" s="2609"/>
    </row>
    <row r="70" spans="2:16" ht="45" customHeight="1" x14ac:dyDescent="0.25">
      <c r="B70" s="77" t="s">
        <v>507</v>
      </c>
      <c r="C70" s="1457" t="s">
        <v>4550</v>
      </c>
      <c r="D70" s="1457"/>
      <c r="E70" s="1457"/>
      <c r="F70" s="1457"/>
      <c r="G70" s="1457"/>
      <c r="H70" s="1457"/>
      <c r="I70" s="1457"/>
      <c r="J70" s="1457"/>
      <c r="K70" s="1457"/>
      <c r="L70" s="1457"/>
      <c r="M70" s="1457"/>
      <c r="N70" s="1542"/>
      <c r="O70" s="477"/>
      <c r="P70" s="478"/>
    </row>
    <row r="71" spans="2:16" ht="20.25" customHeight="1" x14ac:dyDescent="0.25">
      <c r="B71" s="421" t="s">
        <v>419</v>
      </c>
      <c r="C71" s="1618" t="s">
        <v>297</v>
      </c>
      <c r="D71" s="1618"/>
      <c r="E71" s="1618"/>
      <c r="F71" s="1729" t="s">
        <v>55</v>
      </c>
      <c r="G71" s="2439"/>
      <c r="H71" s="2704" t="s">
        <v>446</v>
      </c>
      <c r="I71" s="1616" t="s">
        <v>4551</v>
      </c>
      <c r="J71" s="1730"/>
      <c r="K71" s="1730"/>
      <c r="L71" s="1730"/>
      <c r="M71" s="1730"/>
      <c r="N71" s="2488"/>
      <c r="O71" s="1723" t="s">
        <v>1266</v>
      </c>
      <c r="P71" s="1723"/>
    </row>
    <row r="72" spans="2:16" ht="20.25" customHeight="1" x14ac:dyDescent="0.25">
      <c r="B72" s="421" t="s">
        <v>509</v>
      </c>
      <c r="C72" s="1618" t="s">
        <v>510</v>
      </c>
      <c r="D72" s="1618"/>
      <c r="E72" s="1618"/>
      <c r="F72" s="1729" t="s">
        <v>58</v>
      </c>
      <c r="G72" s="2439"/>
      <c r="H72" s="2705"/>
      <c r="I72" s="2489"/>
      <c r="J72" s="2490"/>
      <c r="K72" s="2490"/>
      <c r="L72" s="2490"/>
      <c r="M72" s="2490"/>
      <c r="N72" s="2491"/>
      <c r="O72" s="2549"/>
      <c r="P72" s="2549"/>
    </row>
    <row r="73" spans="2:16" ht="20.25" customHeight="1" x14ac:dyDescent="0.25">
      <c r="B73" s="421" t="s">
        <v>511</v>
      </c>
      <c r="C73" s="1618" t="s">
        <v>299</v>
      </c>
      <c r="D73" s="1618"/>
      <c r="E73" s="1618"/>
      <c r="F73" s="1729" t="s">
        <v>58</v>
      </c>
      <c r="G73" s="2439"/>
      <c r="H73" s="2705"/>
      <c r="I73" s="2489"/>
      <c r="J73" s="2490"/>
      <c r="K73" s="2490"/>
      <c r="L73" s="2490"/>
      <c r="M73" s="2490"/>
      <c r="N73" s="2491"/>
      <c r="O73" s="2549"/>
      <c r="P73" s="2549"/>
    </row>
    <row r="74" spans="2:16" ht="49.5" customHeight="1" x14ac:dyDescent="0.25">
      <c r="B74" s="421" t="s">
        <v>402</v>
      </c>
      <c r="C74" s="1584" t="s">
        <v>4552</v>
      </c>
      <c r="D74" s="1584"/>
      <c r="E74" s="1584"/>
      <c r="F74" s="1584"/>
      <c r="G74" s="1488"/>
      <c r="H74" s="2705"/>
      <c r="I74" s="2489"/>
      <c r="J74" s="2490"/>
      <c r="K74" s="2490"/>
      <c r="L74" s="2490"/>
      <c r="M74" s="2490"/>
      <c r="N74" s="2491"/>
      <c r="O74" s="2549"/>
      <c r="P74" s="2549"/>
    </row>
    <row r="75" spans="2:16" ht="21" customHeight="1" x14ac:dyDescent="0.25">
      <c r="B75" s="421" t="s">
        <v>419</v>
      </c>
      <c r="C75" s="1618" t="s">
        <v>297</v>
      </c>
      <c r="D75" s="1618"/>
      <c r="E75" s="1540"/>
      <c r="F75" s="1729" t="s">
        <v>55</v>
      </c>
      <c r="G75" s="2439"/>
      <c r="H75" s="2705"/>
      <c r="I75" s="2489"/>
      <c r="J75" s="2490"/>
      <c r="K75" s="2490"/>
      <c r="L75" s="2490"/>
      <c r="M75" s="2490"/>
      <c r="N75" s="2491"/>
      <c r="O75" s="2549"/>
      <c r="P75" s="2549"/>
    </row>
    <row r="76" spans="2:16" ht="21" customHeight="1" x14ac:dyDescent="0.25">
      <c r="B76" s="421" t="s">
        <v>509</v>
      </c>
      <c r="C76" s="1618" t="s">
        <v>510</v>
      </c>
      <c r="D76" s="1618"/>
      <c r="E76" s="1540"/>
      <c r="F76" s="1729" t="s">
        <v>55</v>
      </c>
      <c r="G76" s="2439"/>
      <c r="H76" s="2705"/>
      <c r="I76" s="2489"/>
      <c r="J76" s="2490"/>
      <c r="K76" s="2490"/>
      <c r="L76" s="2490"/>
      <c r="M76" s="2490"/>
      <c r="N76" s="2491"/>
      <c r="O76" s="2549"/>
      <c r="P76" s="2549"/>
    </row>
    <row r="77" spans="2:16" ht="21" customHeight="1" x14ac:dyDescent="0.25">
      <c r="B77" s="421" t="s">
        <v>511</v>
      </c>
      <c r="C77" s="1618" t="s">
        <v>301</v>
      </c>
      <c r="D77" s="1618"/>
      <c r="E77" s="1540"/>
      <c r="F77" s="1729" t="s">
        <v>55</v>
      </c>
      <c r="G77" s="2439"/>
      <c r="H77" s="2705"/>
      <c r="I77" s="2489"/>
      <c r="J77" s="2490"/>
      <c r="K77" s="2490"/>
      <c r="L77" s="2490"/>
      <c r="M77" s="2490"/>
      <c r="N77" s="2491"/>
      <c r="O77" s="2549"/>
      <c r="P77" s="2549"/>
    </row>
    <row r="78" spans="2:16" ht="21" customHeight="1" x14ac:dyDescent="0.25">
      <c r="B78" s="421" t="s">
        <v>513</v>
      </c>
      <c r="C78" s="1618" t="s">
        <v>302</v>
      </c>
      <c r="D78" s="1618"/>
      <c r="E78" s="1540"/>
      <c r="F78" s="1729" t="s">
        <v>58</v>
      </c>
      <c r="G78" s="2439"/>
      <c r="H78" s="2705"/>
      <c r="I78" s="2489"/>
      <c r="J78" s="2490"/>
      <c r="K78" s="2490"/>
      <c r="L78" s="2490"/>
      <c r="M78" s="2490"/>
      <c r="N78" s="2491"/>
      <c r="O78" s="2549"/>
      <c r="P78" s="2549"/>
    </row>
    <row r="79" spans="2:16" ht="21.75" customHeight="1" x14ac:dyDescent="0.25">
      <c r="B79" s="421" t="s">
        <v>514</v>
      </c>
      <c r="C79" s="1618" t="s">
        <v>515</v>
      </c>
      <c r="D79" s="1618"/>
      <c r="E79" s="1540"/>
      <c r="F79" s="1492" t="s">
        <v>2970</v>
      </c>
      <c r="G79" s="2433"/>
      <c r="H79" s="2706"/>
      <c r="I79" s="2707"/>
      <c r="J79" s="2708"/>
      <c r="K79" s="2708"/>
      <c r="L79" s="2708"/>
      <c r="M79" s="2708"/>
      <c r="N79" s="2709"/>
      <c r="O79" s="2609"/>
      <c r="P79" s="2609"/>
    </row>
    <row r="80" spans="2:16" ht="51" customHeight="1" thickBot="1" x14ac:dyDescent="0.3">
      <c r="B80" s="479" t="s">
        <v>516</v>
      </c>
      <c r="C80" s="1476" t="s">
        <v>517</v>
      </c>
      <c r="D80" s="1476"/>
      <c r="E80" s="1459"/>
      <c r="F80" s="1932" t="s">
        <v>2970</v>
      </c>
      <c r="G80" s="2065"/>
      <c r="H80" s="2065"/>
      <c r="I80" s="2065"/>
      <c r="J80" s="2065"/>
      <c r="K80" s="2065"/>
      <c r="L80" s="2065"/>
      <c r="M80" s="2065"/>
      <c r="N80" s="2065"/>
      <c r="O80" s="2702"/>
      <c r="P80" s="2703"/>
    </row>
    <row r="81" spans="2:16" ht="31.5" customHeight="1" x14ac:dyDescent="0.25">
      <c r="B81" s="2640" t="s">
        <v>4553</v>
      </c>
      <c r="C81" s="2641"/>
      <c r="D81" s="2641"/>
      <c r="E81" s="2641"/>
      <c r="F81" s="2641"/>
      <c r="G81" s="2641"/>
      <c r="H81" s="2641"/>
      <c r="I81" s="2641"/>
      <c r="J81" s="2641"/>
      <c r="K81" s="2641"/>
      <c r="L81" s="2641"/>
      <c r="M81" s="2641"/>
      <c r="N81" s="2641"/>
      <c r="O81" s="2641"/>
      <c r="P81" s="2643"/>
    </row>
    <row r="82" spans="2:16" ht="44.25" customHeight="1" x14ac:dyDescent="0.25">
      <c r="B82" s="77" t="s">
        <v>519</v>
      </c>
      <c r="C82" s="1457" t="s">
        <v>4554</v>
      </c>
      <c r="D82" s="1457"/>
      <c r="E82" s="1457"/>
      <c r="F82" s="1457"/>
      <c r="G82" s="1461"/>
      <c r="H82" s="12" t="s">
        <v>70</v>
      </c>
      <c r="I82" s="1608" t="s">
        <v>446</v>
      </c>
      <c r="J82" s="2688"/>
      <c r="K82" s="2689"/>
      <c r="L82" s="2690"/>
      <c r="M82" s="2690"/>
      <c r="N82" s="2691"/>
      <c r="O82" s="1723"/>
      <c r="P82" s="1723"/>
    </row>
    <row r="83" spans="2:16" ht="20.25" customHeight="1" x14ac:dyDescent="0.25">
      <c r="B83" s="2692" t="s">
        <v>521</v>
      </c>
      <c r="C83" s="2559"/>
      <c r="D83" s="2559"/>
      <c r="E83" s="2693"/>
      <c r="F83" s="1614" t="s">
        <v>522</v>
      </c>
      <c r="G83" s="2699"/>
      <c r="H83" s="2700"/>
      <c r="I83" s="1614" t="s">
        <v>523</v>
      </c>
      <c r="J83" s="2699"/>
      <c r="K83" s="1614" t="s">
        <v>435</v>
      </c>
      <c r="L83" s="2699"/>
      <c r="M83" s="2699"/>
      <c r="N83" s="2701"/>
      <c r="O83" s="2549"/>
      <c r="P83" s="2549"/>
    </row>
    <row r="84" spans="2:16" ht="21" customHeight="1" x14ac:dyDescent="0.25">
      <c r="B84" s="2694"/>
      <c r="C84" s="2560"/>
      <c r="D84" s="2560"/>
      <c r="E84" s="2695"/>
      <c r="F84" s="2685"/>
      <c r="G84" s="2686"/>
      <c r="H84" s="2687"/>
      <c r="I84" s="2683"/>
      <c r="J84" s="2684"/>
      <c r="K84" s="2685"/>
      <c r="L84" s="2686"/>
      <c r="M84" s="2686"/>
      <c r="N84" s="2687"/>
      <c r="O84" s="2549"/>
      <c r="P84" s="2549"/>
    </row>
    <row r="85" spans="2:16" ht="21" customHeight="1" x14ac:dyDescent="0.25">
      <c r="B85" s="2694"/>
      <c r="C85" s="2560"/>
      <c r="D85" s="2560"/>
      <c r="E85" s="2695"/>
      <c r="F85" s="2685"/>
      <c r="G85" s="2686"/>
      <c r="H85" s="2687"/>
      <c r="I85" s="2683"/>
      <c r="J85" s="2684"/>
      <c r="K85" s="2685"/>
      <c r="L85" s="2686"/>
      <c r="M85" s="2686"/>
      <c r="N85" s="2687"/>
      <c r="O85" s="2549"/>
      <c r="P85" s="2549"/>
    </row>
    <row r="86" spans="2:16" ht="21" customHeight="1" x14ac:dyDescent="0.25">
      <c r="B86" s="2694"/>
      <c r="C86" s="2560"/>
      <c r="D86" s="2560"/>
      <c r="E86" s="2695"/>
      <c r="F86" s="2685"/>
      <c r="G86" s="2686"/>
      <c r="H86" s="2687"/>
      <c r="I86" s="2683"/>
      <c r="J86" s="2684"/>
      <c r="K86" s="2685"/>
      <c r="L86" s="2686"/>
      <c r="M86" s="2686"/>
      <c r="N86" s="2687"/>
      <c r="O86" s="2549"/>
      <c r="P86" s="2549"/>
    </row>
    <row r="87" spans="2:16" ht="21.75" customHeight="1" thickBot="1" x14ac:dyDescent="0.3">
      <c r="B87" s="2696"/>
      <c r="C87" s="2697"/>
      <c r="D87" s="2697"/>
      <c r="E87" s="2698"/>
      <c r="F87" s="2631"/>
      <c r="G87" s="2668"/>
      <c r="H87" s="2669"/>
      <c r="I87" s="2670"/>
      <c r="J87" s="2671"/>
      <c r="K87" s="2672"/>
      <c r="L87" s="2673"/>
      <c r="M87" s="2673"/>
      <c r="N87" s="2674"/>
      <c r="O87" s="1719"/>
      <c r="P87" s="1719"/>
    </row>
    <row r="88" spans="2:16" ht="26.25" customHeight="1" thickBot="1" x14ac:dyDescent="0.3">
      <c r="B88" s="2429" t="s">
        <v>2</v>
      </c>
      <c r="C88" s="2430"/>
      <c r="D88" s="2430"/>
      <c r="E88" s="2430"/>
      <c r="F88" s="2430"/>
      <c r="G88" s="2430"/>
      <c r="H88" s="2430"/>
      <c r="I88" s="2430"/>
      <c r="J88" s="2430"/>
      <c r="K88" s="2430"/>
      <c r="L88" s="2430"/>
      <c r="M88" s="2430"/>
      <c r="N88" s="2430"/>
      <c r="O88" s="2430"/>
      <c r="P88" s="2432"/>
    </row>
    <row r="89" spans="2:16" ht="44.25" customHeight="1" x14ac:dyDescent="0.25">
      <c r="B89" s="482" t="s">
        <v>524</v>
      </c>
      <c r="C89" s="1602" t="s">
        <v>525</v>
      </c>
      <c r="D89" s="1602"/>
      <c r="E89" s="1602"/>
      <c r="F89" s="1602"/>
      <c r="G89" s="1602"/>
      <c r="H89" s="1602"/>
      <c r="I89" s="1602"/>
      <c r="J89" s="1602"/>
      <c r="K89" s="1602"/>
      <c r="L89" s="1602"/>
      <c r="M89" s="1602"/>
      <c r="N89" s="1602"/>
      <c r="O89" s="2675" t="s">
        <v>1740</v>
      </c>
      <c r="P89" s="2675"/>
    </row>
    <row r="90" spans="2:16" ht="32.1" customHeight="1" x14ac:dyDescent="0.25">
      <c r="B90" s="2676" t="s">
        <v>526</v>
      </c>
      <c r="C90" s="2677"/>
      <c r="D90" s="2677"/>
      <c r="E90" s="2677"/>
      <c r="F90" s="2678"/>
      <c r="G90" s="1605" t="s">
        <v>527</v>
      </c>
      <c r="H90" s="1605"/>
      <c r="I90" s="1605"/>
      <c r="J90" s="1605"/>
      <c r="K90" s="1605"/>
      <c r="L90" s="2682"/>
      <c r="M90" s="2682"/>
      <c r="N90" s="2682"/>
      <c r="O90" s="2549"/>
      <c r="P90" s="2549"/>
    </row>
    <row r="91" spans="2:16" ht="32.450000000000003" customHeight="1" x14ac:dyDescent="0.25">
      <c r="B91" s="2679"/>
      <c r="C91" s="2680"/>
      <c r="D91" s="2680"/>
      <c r="E91" s="2680"/>
      <c r="F91" s="2681"/>
      <c r="G91" s="1598" t="s">
        <v>115</v>
      </c>
      <c r="H91" s="2666"/>
      <c r="I91" s="1598" t="s">
        <v>131</v>
      </c>
      <c r="J91" s="2666"/>
      <c r="K91" s="1598" t="s">
        <v>528</v>
      </c>
      <c r="L91" s="2667"/>
      <c r="M91" s="2667" t="s">
        <v>529</v>
      </c>
      <c r="N91" s="1599"/>
      <c r="O91" s="2549"/>
      <c r="P91" s="2549"/>
    </row>
    <row r="92" spans="2:16" ht="81" customHeight="1" x14ac:dyDescent="0.25">
      <c r="B92" s="612" t="s">
        <v>395</v>
      </c>
      <c r="C92" s="2665" t="s">
        <v>4555</v>
      </c>
      <c r="D92" s="2665"/>
      <c r="E92" s="2665"/>
      <c r="F92" s="1595"/>
      <c r="G92" s="1547" t="s">
        <v>55</v>
      </c>
      <c r="H92" s="1529"/>
      <c r="I92" s="1547" t="s">
        <v>55</v>
      </c>
      <c r="J92" s="1529"/>
      <c r="K92" s="1547" t="s">
        <v>55</v>
      </c>
      <c r="L92" s="1529"/>
      <c r="M92" s="1547" t="s">
        <v>55</v>
      </c>
      <c r="N92" s="1529"/>
      <c r="O92" s="2549"/>
      <c r="P92" s="2549"/>
    </row>
    <row r="93" spans="2:16" ht="42" customHeight="1" x14ac:dyDescent="0.25">
      <c r="B93" s="612" t="s">
        <v>402</v>
      </c>
      <c r="C93" s="2665" t="s">
        <v>4556</v>
      </c>
      <c r="D93" s="2665"/>
      <c r="E93" s="2665"/>
      <c r="F93" s="1595"/>
      <c r="G93" s="1547" t="s">
        <v>55</v>
      </c>
      <c r="H93" s="1529"/>
      <c r="I93" s="1547" t="s">
        <v>55</v>
      </c>
      <c r="J93" s="1529"/>
      <c r="K93" s="1547" t="s">
        <v>55</v>
      </c>
      <c r="L93" s="1529"/>
      <c r="M93" s="1547" t="s">
        <v>55</v>
      </c>
      <c r="N93" s="1529"/>
      <c r="O93" s="2549"/>
      <c r="P93" s="2549"/>
    </row>
    <row r="94" spans="2:16" ht="54.75" customHeight="1" x14ac:dyDescent="0.25">
      <c r="B94" s="612" t="s">
        <v>532</v>
      </c>
      <c r="C94" s="2665" t="s">
        <v>4557</v>
      </c>
      <c r="D94" s="2665"/>
      <c r="E94" s="2665"/>
      <c r="F94" s="1595"/>
      <c r="G94" s="1547" t="s">
        <v>55</v>
      </c>
      <c r="H94" s="1529"/>
      <c r="I94" s="1547" t="s">
        <v>55</v>
      </c>
      <c r="J94" s="1529"/>
      <c r="K94" s="1547" t="s">
        <v>55</v>
      </c>
      <c r="L94" s="1529"/>
      <c r="M94" s="1547" t="s">
        <v>55</v>
      </c>
      <c r="N94" s="1529"/>
      <c r="O94" s="2549"/>
      <c r="P94" s="2549"/>
    </row>
    <row r="95" spans="2:16" ht="45" customHeight="1" x14ac:dyDescent="0.25">
      <c r="B95" s="612" t="s">
        <v>534</v>
      </c>
      <c r="C95" s="2665" t="s">
        <v>4558</v>
      </c>
      <c r="D95" s="2665"/>
      <c r="E95" s="2665"/>
      <c r="F95" s="1595"/>
      <c r="G95" s="1547" t="s">
        <v>55</v>
      </c>
      <c r="H95" s="1529"/>
      <c r="I95" s="1547" t="s">
        <v>55</v>
      </c>
      <c r="J95" s="1529"/>
      <c r="K95" s="1547" t="s">
        <v>55</v>
      </c>
      <c r="L95" s="1529"/>
      <c r="M95" s="1547" t="s">
        <v>55</v>
      </c>
      <c r="N95" s="1529"/>
      <c r="O95" s="2549"/>
      <c r="P95" s="2549"/>
    </row>
    <row r="96" spans="2:16" ht="33.950000000000003" customHeight="1" x14ac:dyDescent="0.25">
      <c r="B96" s="612" t="s">
        <v>536</v>
      </c>
      <c r="C96" s="2665" t="s">
        <v>4559</v>
      </c>
      <c r="D96" s="2665"/>
      <c r="E96" s="2665"/>
      <c r="F96" s="1595"/>
      <c r="G96" s="1547" t="s">
        <v>55</v>
      </c>
      <c r="H96" s="1529"/>
      <c r="I96" s="1547" t="s">
        <v>55</v>
      </c>
      <c r="J96" s="1529"/>
      <c r="K96" s="1547" t="s">
        <v>55</v>
      </c>
      <c r="L96" s="1529"/>
      <c r="M96" s="1547" t="s">
        <v>55</v>
      </c>
      <c r="N96" s="1529"/>
      <c r="O96" s="2549"/>
      <c r="P96" s="2549"/>
    </row>
    <row r="97" spans="2:16" ht="24" customHeight="1" x14ac:dyDescent="0.25">
      <c r="B97" s="612" t="s">
        <v>411</v>
      </c>
      <c r="C97" s="2665" t="s">
        <v>121</v>
      </c>
      <c r="D97" s="2665"/>
      <c r="E97" s="2665"/>
      <c r="F97" s="1595"/>
      <c r="G97" s="1547" t="s">
        <v>55</v>
      </c>
      <c r="H97" s="1529"/>
      <c r="I97" s="1547" t="s">
        <v>55</v>
      </c>
      <c r="J97" s="1529"/>
      <c r="K97" s="1547" t="s">
        <v>55</v>
      </c>
      <c r="L97" s="1529"/>
      <c r="M97" s="1547" t="s">
        <v>55</v>
      </c>
      <c r="N97" s="1529"/>
      <c r="O97" s="2549"/>
      <c r="P97" s="2549"/>
    </row>
    <row r="98" spans="2:16" ht="24" customHeight="1" x14ac:dyDescent="0.25">
      <c r="B98" s="612" t="s">
        <v>414</v>
      </c>
      <c r="C98" s="2665" t="s">
        <v>122</v>
      </c>
      <c r="D98" s="2665"/>
      <c r="E98" s="2665"/>
      <c r="F98" s="1595"/>
      <c r="G98" s="1547" t="s">
        <v>58</v>
      </c>
      <c r="H98" s="1529"/>
      <c r="I98" s="1547" t="s">
        <v>55</v>
      </c>
      <c r="J98" s="1529"/>
      <c r="K98" s="1547" t="s">
        <v>55</v>
      </c>
      <c r="L98" s="1529"/>
      <c r="M98" s="1547" t="s">
        <v>55</v>
      </c>
      <c r="N98" s="1529"/>
      <c r="O98" s="2549"/>
      <c r="P98" s="2549"/>
    </row>
    <row r="99" spans="2:16" ht="35.450000000000003" customHeight="1" x14ac:dyDescent="0.25">
      <c r="B99" s="612" t="s">
        <v>417</v>
      </c>
      <c r="C99" s="2665" t="s">
        <v>4560</v>
      </c>
      <c r="D99" s="2665"/>
      <c r="E99" s="2665"/>
      <c r="F99" s="1595"/>
      <c r="G99" s="1547" t="s">
        <v>55</v>
      </c>
      <c r="H99" s="1529"/>
      <c r="I99" s="1547" t="s">
        <v>55</v>
      </c>
      <c r="J99" s="1529"/>
      <c r="K99" s="1547" t="s">
        <v>55</v>
      </c>
      <c r="L99" s="1529"/>
      <c r="M99" s="1547" t="s">
        <v>55</v>
      </c>
      <c r="N99" s="1529"/>
      <c r="O99" s="2549"/>
      <c r="P99" s="2549"/>
    </row>
    <row r="100" spans="2:16" ht="24" customHeight="1" x14ac:dyDescent="0.25">
      <c r="B100" s="612" t="s">
        <v>419</v>
      </c>
      <c r="C100" s="2665" t="s">
        <v>4561</v>
      </c>
      <c r="D100" s="2665"/>
      <c r="E100" s="2665"/>
      <c r="F100" s="1595"/>
      <c r="G100" s="1547" t="s">
        <v>55</v>
      </c>
      <c r="H100" s="1529"/>
      <c r="I100" s="1547" t="s">
        <v>55</v>
      </c>
      <c r="J100" s="1529"/>
      <c r="K100" s="1547" t="s">
        <v>55</v>
      </c>
      <c r="L100" s="1529"/>
      <c r="M100" s="1547" t="s">
        <v>58</v>
      </c>
      <c r="N100" s="1529"/>
      <c r="O100" s="2549"/>
      <c r="P100" s="2549"/>
    </row>
    <row r="101" spans="2:16" ht="24" customHeight="1" x14ac:dyDescent="0.25">
      <c r="B101" s="612" t="s">
        <v>540</v>
      </c>
      <c r="C101" s="2665" t="s">
        <v>4562</v>
      </c>
      <c r="D101" s="2665"/>
      <c r="E101" s="2665"/>
      <c r="F101" s="1595"/>
      <c r="G101" s="1547" t="s">
        <v>55</v>
      </c>
      <c r="H101" s="1529"/>
      <c r="I101" s="1547" t="s">
        <v>55</v>
      </c>
      <c r="J101" s="1529"/>
      <c r="K101" s="1547" t="s">
        <v>55</v>
      </c>
      <c r="L101" s="1529"/>
      <c r="M101" s="1547" t="s">
        <v>58</v>
      </c>
      <c r="N101" s="1529"/>
      <c r="O101" s="2549"/>
      <c r="P101" s="2549"/>
    </row>
    <row r="102" spans="2:16" ht="30.95" customHeight="1" x14ac:dyDescent="0.25">
      <c r="B102" s="612" t="s">
        <v>542</v>
      </c>
      <c r="C102" s="2665" t="s">
        <v>4563</v>
      </c>
      <c r="D102" s="2665"/>
      <c r="E102" s="2665"/>
      <c r="F102" s="1595"/>
      <c r="G102" s="1547" t="s">
        <v>58</v>
      </c>
      <c r="H102" s="1529"/>
      <c r="I102" s="1547" t="s">
        <v>58</v>
      </c>
      <c r="J102" s="1529"/>
      <c r="K102" s="1547" t="s">
        <v>58</v>
      </c>
      <c r="L102" s="1529"/>
      <c r="M102" s="1547" t="s">
        <v>58</v>
      </c>
      <c r="N102" s="1529"/>
      <c r="O102" s="2549"/>
      <c r="P102" s="2549"/>
    </row>
    <row r="103" spans="2:16" ht="29.25" customHeight="1" x14ac:dyDescent="0.25">
      <c r="B103" s="612" t="s">
        <v>544</v>
      </c>
      <c r="C103" s="2576" t="s">
        <v>4564</v>
      </c>
      <c r="D103" s="2576"/>
      <c r="E103" s="2576"/>
      <c r="F103" s="1545"/>
      <c r="G103" s="1547" t="s">
        <v>58</v>
      </c>
      <c r="H103" s="1529"/>
      <c r="I103" s="1547" t="s">
        <v>58</v>
      </c>
      <c r="J103" s="1529"/>
      <c r="K103" s="1547" t="s">
        <v>58</v>
      </c>
      <c r="L103" s="1529"/>
      <c r="M103" s="1547" t="s">
        <v>58</v>
      </c>
      <c r="N103" s="1529"/>
      <c r="O103" s="2549"/>
      <c r="P103" s="2549"/>
    </row>
    <row r="104" spans="2:16" ht="21" customHeight="1" x14ac:dyDescent="0.25">
      <c r="B104" s="612" t="s">
        <v>546</v>
      </c>
      <c r="C104" s="2665" t="s">
        <v>4565</v>
      </c>
      <c r="D104" s="2665"/>
      <c r="E104" s="2665"/>
      <c r="F104" s="1595"/>
      <c r="G104" s="1547" t="s">
        <v>55</v>
      </c>
      <c r="H104" s="1529"/>
      <c r="I104" s="1547" t="s">
        <v>55</v>
      </c>
      <c r="J104" s="1529"/>
      <c r="K104" s="1547" t="s">
        <v>55</v>
      </c>
      <c r="L104" s="1529"/>
      <c r="M104" s="1547" t="s">
        <v>55</v>
      </c>
      <c r="N104" s="1529"/>
      <c r="O104" s="2549"/>
      <c r="P104" s="2549"/>
    </row>
    <row r="105" spans="2:16" ht="32.25" customHeight="1" x14ac:dyDescent="0.25">
      <c r="B105" s="486" t="s">
        <v>548</v>
      </c>
      <c r="C105" s="2576" t="s">
        <v>4566</v>
      </c>
      <c r="D105" s="2576"/>
      <c r="E105" s="2576"/>
      <c r="F105" s="2576"/>
      <c r="G105" s="2576"/>
      <c r="H105" s="2576"/>
      <c r="I105" s="2576"/>
      <c r="J105" s="2576"/>
      <c r="K105" s="2576"/>
      <c r="L105" s="2576"/>
      <c r="M105" s="2576"/>
      <c r="N105" s="1596"/>
      <c r="O105" s="2549"/>
      <c r="P105" s="2549"/>
    </row>
    <row r="106" spans="2:16" ht="25.5" customHeight="1" x14ac:dyDescent="0.25">
      <c r="B106" s="486" t="s">
        <v>419</v>
      </c>
      <c r="C106" s="1594" t="s">
        <v>550</v>
      </c>
      <c r="D106" s="1594"/>
      <c r="E106" s="1547" t="s">
        <v>2970</v>
      </c>
      <c r="F106" s="1529"/>
      <c r="G106" s="1547" t="s">
        <v>2970</v>
      </c>
      <c r="H106" s="1529"/>
      <c r="I106" s="1547" t="s">
        <v>2970</v>
      </c>
      <c r="J106" s="1529"/>
      <c r="K106" s="1547" t="s">
        <v>2970</v>
      </c>
      <c r="L106" s="1529"/>
      <c r="M106" s="1547" t="s">
        <v>2970</v>
      </c>
      <c r="N106" s="1529"/>
      <c r="O106" s="2549"/>
      <c r="P106" s="2549"/>
    </row>
    <row r="107" spans="2:16" ht="25.5" customHeight="1" x14ac:dyDescent="0.25">
      <c r="B107" s="486" t="s">
        <v>509</v>
      </c>
      <c r="C107" s="1594" t="s">
        <v>550</v>
      </c>
      <c r="D107" s="1594"/>
      <c r="E107" s="1547" t="s">
        <v>2970</v>
      </c>
      <c r="F107" s="1529"/>
      <c r="G107" s="1547" t="s">
        <v>2970</v>
      </c>
      <c r="H107" s="1529"/>
      <c r="I107" s="1547" t="s">
        <v>2970</v>
      </c>
      <c r="J107" s="1529"/>
      <c r="K107" s="1547" t="s">
        <v>2970</v>
      </c>
      <c r="L107" s="1529"/>
      <c r="M107" s="1547" t="s">
        <v>2970</v>
      </c>
      <c r="N107" s="1529"/>
      <c r="O107" s="2549"/>
      <c r="P107" s="2549"/>
    </row>
    <row r="108" spans="2:16" ht="25.5" customHeight="1" x14ac:dyDescent="0.25">
      <c r="B108" s="486" t="s">
        <v>511</v>
      </c>
      <c r="C108" s="1594" t="s">
        <v>550</v>
      </c>
      <c r="D108" s="1594"/>
      <c r="E108" s="1547" t="s">
        <v>2970</v>
      </c>
      <c r="F108" s="1529"/>
      <c r="G108" s="1547" t="s">
        <v>2970</v>
      </c>
      <c r="H108" s="1529"/>
      <c r="I108" s="1547" t="s">
        <v>2970</v>
      </c>
      <c r="J108" s="1529"/>
      <c r="K108" s="1547" t="s">
        <v>2970</v>
      </c>
      <c r="L108" s="1529"/>
      <c r="M108" s="1547" t="s">
        <v>2970</v>
      </c>
      <c r="N108" s="1529"/>
      <c r="O108" s="2549"/>
      <c r="P108" s="2549"/>
    </row>
    <row r="109" spans="2:16" ht="60" customHeight="1" thickBot="1" x14ac:dyDescent="0.3">
      <c r="B109" s="479" t="s">
        <v>551</v>
      </c>
      <c r="C109" s="1645" t="s">
        <v>552</v>
      </c>
      <c r="D109" s="1645"/>
      <c r="E109" s="1645"/>
      <c r="F109" s="1423"/>
      <c r="G109" s="1589"/>
      <c r="H109" s="1589"/>
      <c r="I109" s="1589"/>
      <c r="J109" s="1589"/>
      <c r="K109" s="1589"/>
      <c r="L109" s="1589"/>
      <c r="M109" s="1589"/>
      <c r="N109" s="1589"/>
      <c r="O109" s="1719"/>
      <c r="P109" s="1719"/>
    </row>
    <row r="110" spans="2:16" ht="25.5" customHeight="1" thickBot="1" x14ac:dyDescent="0.3">
      <c r="B110" s="2658" t="s">
        <v>3</v>
      </c>
      <c r="C110" s="2659"/>
      <c r="D110" s="2659"/>
      <c r="E110" s="2659"/>
      <c r="F110" s="2659"/>
      <c r="G110" s="2659"/>
      <c r="H110" s="2659"/>
      <c r="I110" s="2659"/>
      <c r="J110" s="2659"/>
      <c r="K110" s="2659"/>
      <c r="L110" s="2659"/>
      <c r="M110" s="2659"/>
      <c r="N110" s="2659"/>
      <c r="O110" s="2659"/>
      <c r="P110" s="2660"/>
    </row>
    <row r="111" spans="2:16" ht="114" customHeight="1" x14ac:dyDescent="0.25">
      <c r="B111" s="76" t="s">
        <v>553</v>
      </c>
      <c r="C111" s="1591" t="s">
        <v>554</v>
      </c>
      <c r="D111" s="1591"/>
      <c r="E111" s="1591"/>
      <c r="F111" s="1591"/>
      <c r="G111" s="424" t="s">
        <v>55</v>
      </c>
      <c r="H111" s="2661" t="s">
        <v>555</v>
      </c>
      <c r="I111" s="2662"/>
      <c r="J111" s="1786" t="s">
        <v>4567</v>
      </c>
      <c r="K111" s="2663"/>
      <c r="L111" s="2663"/>
      <c r="M111" s="2663"/>
      <c r="N111" s="2664"/>
      <c r="O111" s="389" t="s">
        <v>1269</v>
      </c>
      <c r="P111" s="374" t="s">
        <v>1269</v>
      </c>
    </row>
    <row r="112" spans="2:16" ht="15.75" customHeight="1" x14ac:dyDescent="0.25">
      <c r="B112" s="2649" t="s">
        <v>556</v>
      </c>
      <c r="C112" s="2650"/>
      <c r="D112" s="2650"/>
      <c r="E112" s="2650"/>
      <c r="F112" s="2650"/>
      <c r="G112" s="2650"/>
      <c r="H112" s="2650"/>
      <c r="I112" s="2650"/>
      <c r="J112" s="2650"/>
      <c r="K112" s="2650"/>
      <c r="L112" s="2650"/>
      <c r="M112" s="2650"/>
      <c r="N112" s="2650"/>
      <c r="O112" s="2650"/>
      <c r="P112" s="2651"/>
    </row>
    <row r="113" spans="2:16" ht="56.1" customHeight="1" x14ac:dyDescent="0.25">
      <c r="B113" s="419" t="s">
        <v>557</v>
      </c>
      <c r="C113" s="1584" t="s">
        <v>558</v>
      </c>
      <c r="D113" s="1584"/>
      <c r="E113" s="1584"/>
      <c r="F113" s="1584"/>
      <c r="G113" s="1584"/>
      <c r="H113" s="1829" t="s">
        <v>4568</v>
      </c>
      <c r="I113" s="2453"/>
      <c r="J113" s="2453"/>
      <c r="K113" s="1514" t="s">
        <v>446</v>
      </c>
      <c r="L113" s="1616" t="s">
        <v>4569</v>
      </c>
      <c r="M113" s="1730"/>
      <c r="N113" s="2488"/>
      <c r="O113" s="2655"/>
      <c r="P113" s="2655"/>
    </row>
    <row r="114" spans="2:16" ht="19.5" customHeight="1" x14ac:dyDescent="0.25">
      <c r="B114" s="419" t="s">
        <v>402</v>
      </c>
      <c r="C114" s="1584" t="s">
        <v>559</v>
      </c>
      <c r="D114" s="1584"/>
      <c r="E114" s="1584"/>
      <c r="F114" s="1584"/>
      <c r="G114" s="1584"/>
      <c r="H114" s="1492" t="s">
        <v>1747</v>
      </c>
      <c r="I114" s="2481"/>
      <c r="J114" s="2481"/>
      <c r="K114" s="1514"/>
      <c r="L114" s="2489"/>
      <c r="M114" s="2490"/>
      <c r="N114" s="2491"/>
      <c r="O114" s="2656"/>
      <c r="P114" s="2656"/>
    </row>
    <row r="115" spans="2:16" ht="19.5" customHeight="1" x14ac:dyDescent="0.25">
      <c r="B115" s="419" t="s">
        <v>404</v>
      </c>
      <c r="C115" s="1584" t="s">
        <v>560</v>
      </c>
      <c r="D115" s="1584"/>
      <c r="E115" s="1584"/>
      <c r="F115" s="1584"/>
      <c r="G115" s="1584"/>
      <c r="H115" s="1492" t="s">
        <v>55</v>
      </c>
      <c r="I115" s="2481"/>
      <c r="J115" s="2433"/>
      <c r="K115" s="1514"/>
      <c r="L115" s="2489"/>
      <c r="M115" s="2490"/>
      <c r="N115" s="2491"/>
      <c r="O115" s="2656"/>
      <c r="P115" s="2656"/>
    </row>
    <row r="116" spans="2:16" ht="34.5" customHeight="1" x14ac:dyDescent="0.25">
      <c r="B116" s="419" t="s">
        <v>406</v>
      </c>
      <c r="C116" s="1584" t="s">
        <v>561</v>
      </c>
      <c r="D116" s="1584"/>
      <c r="E116" s="1584"/>
      <c r="F116" s="1584"/>
      <c r="G116" s="1488"/>
      <c r="H116" s="1492" t="s">
        <v>992</v>
      </c>
      <c r="I116" s="2481"/>
      <c r="J116" s="2481"/>
      <c r="K116" s="1514"/>
      <c r="L116" s="2489"/>
      <c r="M116" s="2490"/>
      <c r="N116" s="2491"/>
      <c r="O116" s="2657"/>
      <c r="P116" s="2657"/>
    </row>
    <row r="117" spans="2:16" ht="56.1" customHeight="1" x14ac:dyDescent="0.25">
      <c r="B117" s="77" t="s">
        <v>563</v>
      </c>
      <c r="C117" s="1584" t="s">
        <v>4570</v>
      </c>
      <c r="D117" s="1584"/>
      <c r="E117" s="1584"/>
      <c r="F117" s="1584"/>
      <c r="G117" s="1584"/>
      <c r="H117" s="1492" t="s">
        <v>58</v>
      </c>
      <c r="I117" s="2481"/>
      <c r="J117" s="2481"/>
      <c r="K117" s="1514"/>
      <c r="L117" s="2489"/>
      <c r="M117" s="2490"/>
      <c r="N117" s="2491"/>
      <c r="O117" s="1723" t="s">
        <v>1240</v>
      </c>
      <c r="P117" s="1723"/>
    </row>
    <row r="118" spans="2:16" ht="72.599999999999994" customHeight="1" x14ac:dyDescent="0.25">
      <c r="B118" s="497" t="s">
        <v>395</v>
      </c>
      <c r="C118" s="1584" t="s">
        <v>565</v>
      </c>
      <c r="D118" s="1584"/>
      <c r="E118" s="1584"/>
      <c r="F118" s="1584"/>
      <c r="G118" s="1488"/>
      <c r="H118" s="1492" t="s">
        <v>2970</v>
      </c>
      <c r="I118" s="2481"/>
      <c r="J118" s="2481"/>
      <c r="K118" s="1514"/>
      <c r="L118" s="2489"/>
      <c r="M118" s="2490"/>
      <c r="N118" s="2491"/>
      <c r="O118" s="2609"/>
      <c r="P118" s="2609"/>
    </row>
    <row r="119" spans="2:16" ht="77.45" customHeight="1" x14ac:dyDescent="0.25">
      <c r="B119" s="77" t="s">
        <v>566</v>
      </c>
      <c r="C119" s="1584" t="s">
        <v>4571</v>
      </c>
      <c r="D119" s="1584"/>
      <c r="E119" s="1584"/>
      <c r="F119" s="1584"/>
      <c r="G119" s="1584"/>
      <c r="H119" s="1492" t="s">
        <v>55</v>
      </c>
      <c r="I119" s="2481"/>
      <c r="J119" s="2481"/>
      <c r="K119" s="1514"/>
      <c r="L119" s="2489"/>
      <c r="M119" s="2490"/>
      <c r="N119" s="2491"/>
      <c r="O119" s="1723" t="s">
        <v>1748</v>
      </c>
      <c r="P119" s="1723"/>
    </row>
    <row r="120" spans="2:16" ht="159" customHeight="1" thickBot="1" x14ac:dyDescent="0.3">
      <c r="B120" s="414" t="s">
        <v>395</v>
      </c>
      <c r="C120" s="2526" t="s">
        <v>565</v>
      </c>
      <c r="D120" s="2526"/>
      <c r="E120" s="2526"/>
      <c r="F120" s="2526"/>
      <c r="G120" s="1588"/>
      <c r="H120" s="2062" t="s">
        <v>4572</v>
      </c>
      <c r="I120" s="2639"/>
      <c r="J120" s="2639"/>
      <c r="K120" s="1514"/>
      <c r="L120" s="2652"/>
      <c r="M120" s="2653"/>
      <c r="N120" s="2654"/>
      <c r="O120" s="1719"/>
      <c r="P120" s="1719"/>
    </row>
    <row r="121" spans="2:16" ht="54" customHeight="1" x14ac:dyDescent="0.25">
      <c r="B121" s="2640" t="s">
        <v>4573</v>
      </c>
      <c r="C121" s="2641"/>
      <c r="D121" s="2641"/>
      <c r="E121" s="2641"/>
      <c r="F121" s="2641"/>
      <c r="G121" s="2641"/>
      <c r="H121" s="2641"/>
      <c r="I121" s="2641"/>
      <c r="J121" s="2641"/>
      <c r="K121" s="2642"/>
      <c r="L121" s="2641"/>
      <c r="M121" s="2641"/>
      <c r="N121" s="2641"/>
      <c r="O121" s="2641"/>
      <c r="P121" s="2643"/>
    </row>
    <row r="122" spans="2:16" ht="31.5" customHeight="1" x14ac:dyDescent="0.25">
      <c r="B122" s="488" t="s">
        <v>569</v>
      </c>
      <c r="C122" s="2561" t="s">
        <v>570</v>
      </c>
      <c r="D122" s="2561"/>
      <c r="E122" s="2561"/>
      <c r="F122" s="1580"/>
      <c r="G122" s="2644" t="s">
        <v>4574</v>
      </c>
      <c r="H122" s="2645"/>
      <c r="I122" s="2646"/>
      <c r="J122" s="2644" t="s">
        <v>4575</v>
      </c>
      <c r="K122" s="2645"/>
      <c r="L122" s="2646"/>
      <c r="M122" s="2647" t="s">
        <v>435</v>
      </c>
      <c r="N122" s="2648"/>
      <c r="O122" s="1583" t="s">
        <v>1750</v>
      </c>
      <c r="P122" s="1506"/>
    </row>
    <row r="123" spans="2:16" ht="83.25" customHeight="1" x14ac:dyDescent="0.25">
      <c r="B123" s="497" t="s">
        <v>557</v>
      </c>
      <c r="C123" s="2576" t="s">
        <v>4576</v>
      </c>
      <c r="D123" s="2576"/>
      <c r="E123" s="2576"/>
      <c r="F123" s="1545"/>
      <c r="G123" s="1547" t="s">
        <v>155</v>
      </c>
      <c r="H123" s="1727"/>
      <c r="I123" s="1529"/>
      <c r="J123" s="1547" t="s">
        <v>155</v>
      </c>
      <c r="K123" s="1727"/>
      <c r="L123" s="1529"/>
      <c r="M123" s="2638"/>
      <c r="N123" s="1574"/>
      <c r="O123" s="2586"/>
      <c r="P123" s="1507"/>
    </row>
    <row r="124" spans="2:16" ht="42" customHeight="1" x14ac:dyDescent="0.25">
      <c r="B124" s="497" t="s">
        <v>402</v>
      </c>
      <c r="C124" s="2576" t="s">
        <v>4577</v>
      </c>
      <c r="D124" s="2576"/>
      <c r="E124" s="2576"/>
      <c r="F124" s="1545"/>
      <c r="G124" s="1547" t="s">
        <v>155</v>
      </c>
      <c r="H124" s="1727"/>
      <c r="I124" s="1529"/>
      <c r="J124" s="1547" t="s">
        <v>155</v>
      </c>
      <c r="K124" s="1727"/>
      <c r="L124" s="1529"/>
      <c r="M124" s="2638"/>
      <c r="N124" s="1574"/>
      <c r="O124" s="2586"/>
      <c r="P124" s="1507"/>
    </row>
    <row r="125" spans="2:16" ht="31.5" customHeight="1" x14ac:dyDescent="0.25">
      <c r="B125" s="497" t="s">
        <v>404</v>
      </c>
      <c r="C125" s="2" t="s">
        <v>419</v>
      </c>
      <c r="D125" s="2576" t="s">
        <v>4578</v>
      </c>
      <c r="E125" s="2576"/>
      <c r="F125" s="1545"/>
      <c r="G125" s="1547" t="s">
        <v>1276</v>
      </c>
      <c r="H125" s="1727"/>
      <c r="I125" s="1529"/>
      <c r="J125" s="1547" t="s">
        <v>1276</v>
      </c>
      <c r="K125" s="1727"/>
      <c r="L125" s="1529"/>
      <c r="M125" s="2638"/>
      <c r="N125" s="1574"/>
      <c r="O125" s="2586"/>
      <c r="P125" s="1507"/>
    </row>
    <row r="126" spans="2:16" ht="32.25" customHeight="1" x14ac:dyDescent="0.25">
      <c r="B126" s="497"/>
      <c r="C126" s="613" t="s">
        <v>509</v>
      </c>
      <c r="D126" s="2576" t="s">
        <v>4579</v>
      </c>
      <c r="E126" s="2576"/>
      <c r="F126" s="1545"/>
      <c r="G126" s="1547" t="s">
        <v>155</v>
      </c>
      <c r="H126" s="1727"/>
      <c r="I126" s="1529"/>
      <c r="J126" s="1547" t="s">
        <v>155</v>
      </c>
      <c r="K126" s="1727"/>
      <c r="L126" s="1529"/>
      <c r="M126" s="614"/>
      <c r="N126" s="491"/>
      <c r="O126" s="2586"/>
      <c r="P126" s="1507"/>
    </row>
    <row r="127" spans="2:16" ht="41.25" customHeight="1" x14ac:dyDescent="0.25">
      <c r="B127" s="497" t="s">
        <v>406</v>
      </c>
      <c r="C127" s="2576" t="s">
        <v>4580</v>
      </c>
      <c r="D127" s="2576"/>
      <c r="E127" s="2576"/>
      <c r="F127" s="1545"/>
      <c r="G127" s="1547" t="s">
        <v>1751</v>
      </c>
      <c r="H127" s="1727"/>
      <c r="I127" s="1529"/>
      <c r="J127" s="1547" t="s">
        <v>1751</v>
      </c>
      <c r="K127" s="1727"/>
      <c r="L127" s="1529"/>
      <c r="M127" s="2638"/>
      <c r="N127" s="1574"/>
      <c r="O127" s="2586"/>
      <c r="P127" s="1507"/>
    </row>
    <row r="128" spans="2:16" ht="29.25" customHeight="1" x14ac:dyDescent="0.25">
      <c r="B128" s="497" t="s">
        <v>409</v>
      </c>
      <c r="C128" s="2576" t="s">
        <v>4581</v>
      </c>
      <c r="D128" s="2576"/>
      <c r="E128" s="2576"/>
      <c r="F128" s="1545"/>
      <c r="G128" s="1547" t="s">
        <v>1277</v>
      </c>
      <c r="H128" s="1727"/>
      <c r="I128" s="1529"/>
      <c r="J128" s="1547" t="s">
        <v>1751</v>
      </c>
      <c r="K128" s="1727"/>
      <c r="L128" s="1529"/>
      <c r="M128" s="2638"/>
      <c r="N128" s="1574"/>
      <c r="O128" s="2586"/>
      <c r="P128" s="1507"/>
    </row>
    <row r="129" spans="1:16" ht="28.5" customHeight="1" x14ac:dyDescent="0.25">
      <c r="B129" s="497" t="s">
        <v>411</v>
      </c>
      <c r="C129" s="2576" t="s">
        <v>121</v>
      </c>
      <c r="D129" s="2576"/>
      <c r="E129" s="2576"/>
      <c r="F129" s="1545"/>
      <c r="G129" s="1547" t="s">
        <v>1276</v>
      </c>
      <c r="H129" s="1727"/>
      <c r="I129" s="1529"/>
      <c r="J129" s="1547" t="s">
        <v>1276</v>
      </c>
      <c r="K129" s="1727"/>
      <c r="L129" s="1529"/>
      <c r="M129" s="2638"/>
      <c r="N129" s="1574"/>
      <c r="O129" s="2586"/>
      <c r="P129" s="1507"/>
    </row>
    <row r="130" spans="1:16" ht="28.5" customHeight="1" x14ac:dyDescent="0.25">
      <c r="B130" s="497" t="s">
        <v>414</v>
      </c>
      <c r="C130" s="2576" t="s">
        <v>122</v>
      </c>
      <c r="D130" s="2576"/>
      <c r="E130" s="2576"/>
      <c r="F130" s="1545"/>
      <c r="G130" s="1547" t="s">
        <v>1276</v>
      </c>
      <c r="H130" s="1727"/>
      <c r="I130" s="1529"/>
      <c r="J130" s="2635" t="s">
        <v>86</v>
      </c>
      <c r="K130" s="2636"/>
      <c r="L130" s="2637"/>
      <c r="M130" s="2638"/>
      <c r="N130" s="1574"/>
      <c r="O130" s="2586"/>
      <c r="P130" s="1507"/>
    </row>
    <row r="131" spans="1:16" ht="28.5" customHeight="1" x14ac:dyDescent="0.25">
      <c r="B131" s="497" t="s">
        <v>417</v>
      </c>
      <c r="C131" s="2576" t="s">
        <v>4582</v>
      </c>
      <c r="D131" s="2576"/>
      <c r="E131" s="2576"/>
      <c r="F131" s="1545"/>
      <c r="G131" s="1547" t="s">
        <v>155</v>
      </c>
      <c r="H131" s="1727"/>
      <c r="I131" s="1529"/>
      <c r="J131" s="1547" t="s">
        <v>155</v>
      </c>
      <c r="K131" s="1727"/>
      <c r="L131" s="1529"/>
      <c r="M131" s="2630"/>
      <c r="N131" s="1574"/>
      <c r="O131" s="1507"/>
      <c r="P131" s="1507"/>
    </row>
    <row r="132" spans="1:16" ht="28.5" customHeight="1" x14ac:dyDescent="0.25">
      <c r="B132" s="497" t="s">
        <v>419</v>
      </c>
      <c r="C132" s="2576" t="s">
        <v>4561</v>
      </c>
      <c r="D132" s="2576"/>
      <c r="E132" s="2576"/>
      <c r="F132" s="1545"/>
      <c r="G132" s="1547" t="s">
        <v>157</v>
      </c>
      <c r="H132" s="1727"/>
      <c r="I132" s="1529"/>
      <c r="J132" s="1547" t="s">
        <v>157</v>
      </c>
      <c r="K132" s="1727"/>
      <c r="L132" s="1529"/>
      <c r="M132" s="2630"/>
      <c r="N132" s="1574"/>
      <c r="O132" s="1507"/>
      <c r="P132" s="1507"/>
    </row>
    <row r="133" spans="1:16" ht="28.5" customHeight="1" x14ac:dyDescent="0.25">
      <c r="B133" s="414" t="s">
        <v>540</v>
      </c>
      <c r="C133" s="2576" t="s">
        <v>4562</v>
      </c>
      <c r="D133" s="2576"/>
      <c r="E133" s="2576"/>
      <c r="F133" s="1545"/>
      <c r="G133" s="1547" t="s">
        <v>157</v>
      </c>
      <c r="H133" s="1727"/>
      <c r="I133" s="1529"/>
      <c r="J133" s="1547" t="s">
        <v>157</v>
      </c>
      <c r="K133" s="1727"/>
      <c r="L133" s="1529"/>
      <c r="M133" s="2630"/>
      <c r="N133" s="1574"/>
      <c r="O133" s="1507"/>
      <c r="P133" s="1507"/>
    </row>
    <row r="134" spans="1:16" ht="28.5" customHeight="1" x14ac:dyDescent="0.25">
      <c r="B134" s="414" t="s">
        <v>542</v>
      </c>
      <c r="C134" s="2576" t="s">
        <v>4583</v>
      </c>
      <c r="D134" s="2576"/>
      <c r="E134" s="2576"/>
      <c r="F134" s="1545"/>
      <c r="G134" s="2635" t="s">
        <v>86</v>
      </c>
      <c r="H134" s="2636"/>
      <c r="I134" s="2637"/>
      <c r="J134" s="2635" t="s">
        <v>86</v>
      </c>
      <c r="K134" s="2636"/>
      <c r="L134" s="2637"/>
      <c r="M134" s="2630"/>
      <c r="N134" s="1574"/>
      <c r="O134" s="1507"/>
      <c r="P134" s="1507"/>
    </row>
    <row r="135" spans="1:16" ht="28.5" customHeight="1" x14ac:dyDescent="0.25">
      <c r="B135" s="414" t="s">
        <v>544</v>
      </c>
      <c r="C135" s="2576" t="s">
        <v>4564</v>
      </c>
      <c r="D135" s="2576"/>
      <c r="E135" s="2576"/>
      <c r="F135" s="1545"/>
      <c r="G135" s="2635" t="s">
        <v>86</v>
      </c>
      <c r="H135" s="2636"/>
      <c r="I135" s="2637"/>
      <c r="J135" s="2635" t="s">
        <v>86</v>
      </c>
      <c r="K135" s="2636"/>
      <c r="L135" s="2637"/>
      <c r="M135" s="2630"/>
      <c r="N135" s="1574"/>
      <c r="O135" s="1507"/>
      <c r="P135" s="1507"/>
    </row>
    <row r="136" spans="1:16" ht="28.5" customHeight="1" x14ac:dyDescent="0.25">
      <c r="B136" s="414" t="s">
        <v>546</v>
      </c>
      <c r="C136" s="2576" t="s">
        <v>4565</v>
      </c>
      <c r="D136" s="2576"/>
      <c r="E136" s="2576"/>
      <c r="F136" s="1545"/>
      <c r="G136" s="1547" t="s">
        <v>1276</v>
      </c>
      <c r="H136" s="1727"/>
      <c r="I136" s="1529"/>
      <c r="J136" s="1547" t="s">
        <v>1276</v>
      </c>
      <c r="K136" s="1727"/>
      <c r="L136" s="1529"/>
      <c r="M136" s="2630"/>
      <c r="N136" s="1574"/>
      <c r="O136" s="1507"/>
      <c r="P136" s="1507"/>
    </row>
    <row r="137" spans="1:16" ht="42.75" customHeight="1" thickBot="1" x14ac:dyDescent="0.3">
      <c r="B137" s="615" t="s">
        <v>548</v>
      </c>
      <c r="C137" s="1575" t="s">
        <v>4584</v>
      </c>
      <c r="D137" s="1575"/>
      <c r="E137" s="1575"/>
      <c r="F137" s="492" t="s">
        <v>582</v>
      </c>
      <c r="G137" s="2631" t="s">
        <v>86</v>
      </c>
      <c r="H137" s="2632"/>
      <c r="I137" s="2633"/>
      <c r="J137" s="2631" t="s">
        <v>86</v>
      </c>
      <c r="K137" s="2632"/>
      <c r="L137" s="2633"/>
      <c r="M137" s="2634"/>
      <c r="N137" s="1577"/>
      <c r="O137" s="1507"/>
      <c r="P137" s="2422"/>
    </row>
    <row r="138" spans="1:16" ht="43.5" customHeight="1" x14ac:dyDescent="0.25">
      <c r="B138" s="1570" t="s">
        <v>4585</v>
      </c>
      <c r="C138" s="2627"/>
      <c r="D138" s="2627"/>
      <c r="E138" s="2627"/>
      <c r="F138" s="2627"/>
      <c r="G138" s="2627"/>
      <c r="H138" s="2627"/>
      <c r="I138" s="2627"/>
      <c r="J138" s="2627"/>
      <c r="K138" s="2627"/>
      <c r="L138" s="2627"/>
      <c r="M138" s="2627"/>
      <c r="N138" s="2627"/>
      <c r="O138" s="493"/>
      <c r="P138" s="493"/>
    </row>
    <row r="139" spans="1:16" ht="49.5" customHeight="1" x14ac:dyDescent="0.25">
      <c r="A139" s="360"/>
      <c r="B139" s="494" t="s">
        <v>584</v>
      </c>
      <c r="C139" s="1457" t="s">
        <v>4586</v>
      </c>
      <c r="D139" s="1457"/>
      <c r="E139" s="1461"/>
      <c r="F139" s="495" t="s">
        <v>586</v>
      </c>
      <c r="G139" s="2616" t="s">
        <v>587</v>
      </c>
      <c r="H139" s="2617"/>
      <c r="I139" s="2617"/>
      <c r="J139" s="2617"/>
      <c r="K139" s="2618"/>
      <c r="L139" s="1571" t="s">
        <v>588</v>
      </c>
      <c r="M139" s="2619"/>
      <c r="N139" s="2619"/>
      <c r="O139" s="2628" t="s">
        <v>3266</v>
      </c>
      <c r="P139" s="2629"/>
    </row>
    <row r="140" spans="1:16" ht="19.5" customHeight="1" x14ac:dyDescent="0.25">
      <c r="A140" s="360"/>
      <c r="B140" s="496" t="s">
        <v>395</v>
      </c>
      <c r="C140" s="1457" t="s">
        <v>188</v>
      </c>
      <c r="D140" s="1457"/>
      <c r="E140" s="1461"/>
      <c r="F140" s="14" t="s">
        <v>55</v>
      </c>
      <c r="G140" s="2610" t="s">
        <v>4587</v>
      </c>
      <c r="H140" s="2611"/>
      <c r="I140" s="2611"/>
      <c r="J140" s="2611"/>
      <c r="K140" s="2612"/>
      <c r="L140" s="1547" t="s">
        <v>55</v>
      </c>
      <c r="M140" s="1727"/>
      <c r="N140" s="1925"/>
      <c r="O140" s="2628"/>
      <c r="P140" s="2628"/>
    </row>
    <row r="141" spans="1:16" ht="19.5" customHeight="1" x14ac:dyDescent="0.25">
      <c r="A141" s="360"/>
      <c r="B141" s="496" t="s">
        <v>402</v>
      </c>
      <c r="C141" s="1457" t="s">
        <v>189</v>
      </c>
      <c r="D141" s="1457"/>
      <c r="E141" s="1461"/>
      <c r="F141" s="14" t="s">
        <v>55</v>
      </c>
      <c r="G141" s="2610" t="s">
        <v>4587</v>
      </c>
      <c r="H141" s="2611"/>
      <c r="I141" s="2611"/>
      <c r="J141" s="2611"/>
      <c r="K141" s="2612"/>
      <c r="L141" s="1547" t="s">
        <v>55</v>
      </c>
      <c r="M141" s="1727"/>
      <c r="N141" s="1925"/>
      <c r="O141" s="2628"/>
      <c r="P141" s="2628"/>
    </row>
    <row r="142" spans="1:16" ht="19.5" customHeight="1" x14ac:dyDescent="0.25">
      <c r="A142" s="360"/>
      <c r="B142" s="496" t="s">
        <v>404</v>
      </c>
      <c r="C142" s="1457" t="s">
        <v>190</v>
      </c>
      <c r="D142" s="1457"/>
      <c r="E142" s="1461"/>
      <c r="F142" s="14" t="s">
        <v>55</v>
      </c>
      <c r="G142" s="2610" t="s">
        <v>4587</v>
      </c>
      <c r="H142" s="2611"/>
      <c r="I142" s="2611"/>
      <c r="J142" s="2611"/>
      <c r="K142" s="2612"/>
      <c r="L142" s="1547" t="s">
        <v>55</v>
      </c>
      <c r="M142" s="1727"/>
      <c r="N142" s="1925"/>
      <c r="O142" s="2628"/>
      <c r="P142" s="2628"/>
    </row>
    <row r="143" spans="1:16" ht="19.5" customHeight="1" x14ac:dyDescent="0.25">
      <c r="A143" s="360"/>
      <c r="B143" s="496" t="s">
        <v>406</v>
      </c>
      <c r="C143" s="1457" t="s">
        <v>191</v>
      </c>
      <c r="D143" s="1457"/>
      <c r="E143" s="1461"/>
      <c r="F143" s="14" t="s">
        <v>55</v>
      </c>
      <c r="G143" s="2610" t="s">
        <v>4587</v>
      </c>
      <c r="H143" s="2611"/>
      <c r="I143" s="2611"/>
      <c r="J143" s="2611"/>
      <c r="K143" s="2612"/>
      <c r="L143" s="1547" t="s">
        <v>55</v>
      </c>
      <c r="M143" s="1727"/>
      <c r="N143" s="1925"/>
      <c r="O143" s="2628"/>
      <c r="P143" s="2628"/>
    </row>
    <row r="144" spans="1:16" ht="19.5" customHeight="1" x14ac:dyDescent="0.25">
      <c r="A144" s="360"/>
      <c r="B144" s="497" t="s">
        <v>409</v>
      </c>
      <c r="C144" s="1457" t="s">
        <v>192</v>
      </c>
      <c r="D144" s="1457"/>
      <c r="E144" s="1461"/>
      <c r="F144" s="617" t="s">
        <v>55</v>
      </c>
      <c r="G144" s="2610" t="s">
        <v>4587</v>
      </c>
      <c r="H144" s="2611"/>
      <c r="I144" s="2611"/>
      <c r="J144" s="2611"/>
      <c r="K144" s="2612"/>
      <c r="L144" s="1547" t="s">
        <v>55</v>
      </c>
      <c r="M144" s="1727"/>
      <c r="N144" s="1925"/>
      <c r="O144" s="2628"/>
      <c r="P144" s="2628"/>
    </row>
    <row r="145" spans="1:16" ht="21" customHeight="1" x14ac:dyDescent="0.25">
      <c r="A145" s="360"/>
      <c r="B145" s="498" t="s">
        <v>411</v>
      </c>
      <c r="C145" s="1457" t="s">
        <v>4588</v>
      </c>
      <c r="D145" s="1457"/>
      <c r="E145" s="1461"/>
      <c r="F145" s="617" t="s">
        <v>55</v>
      </c>
      <c r="G145" s="2610" t="s">
        <v>4587</v>
      </c>
      <c r="H145" s="2611"/>
      <c r="I145" s="2611"/>
      <c r="J145" s="2611"/>
      <c r="K145" s="2612"/>
      <c r="L145" s="1547" t="s">
        <v>55</v>
      </c>
      <c r="M145" s="1727"/>
      <c r="N145" s="1925"/>
      <c r="O145" s="2628"/>
      <c r="P145" s="2628"/>
    </row>
    <row r="146" spans="1:16" ht="19.5" customHeight="1" x14ac:dyDescent="0.25">
      <c r="A146" s="360"/>
      <c r="B146" s="498" t="s">
        <v>414</v>
      </c>
      <c r="C146" s="1457" t="s">
        <v>194</v>
      </c>
      <c r="D146" s="1457"/>
      <c r="E146" s="1461"/>
      <c r="F146" s="617" t="s">
        <v>55</v>
      </c>
      <c r="G146" s="2610" t="s">
        <v>4587</v>
      </c>
      <c r="H146" s="2611"/>
      <c r="I146" s="2611"/>
      <c r="J146" s="2611"/>
      <c r="K146" s="2612"/>
      <c r="L146" s="1547" t="s">
        <v>55</v>
      </c>
      <c r="M146" s="1727"/>
      <c r="N146" s="1925"/>
      <c r="O146" s="2628"/>
      <c r="P146" s="2628"/>
    </row>
    <row r="147" spans="1:16" ht="19.5" customHeight="1" x14ac:dyDescent="0.25">
      <c r="A147" s="360"/>
      <c r="B147" s="498" t="s">
        <v>417</v>
      </c>
      <c r="C147" s="1457" t="s">
        <v>195</v>
      </c>
      <c r="D147" s="1457"/>
      <c r="E147" s="1461"/>
      <c r="F147" s="617" t="s">
        <v>55</v>
      </c>
      <c r="G147" s="2610" t="s">
        <v>4587</v>
      </c>
      <c r="H147" s="2611"/>
      <c r="I147" s="2611"/>
      <c r="J147" s="2611"/>
      <c r="K147" s="2612"/>
      <c r="L147" s="1547" t="s">
        <v>55</v>
      </c>
      <c r="M147" s="1727"/>
      <c r="N147" s="1925"/>
      <c r="O147" s="2628"/>
      <c r="P147" s="2628"/>
    </row>
    <row r="148" spans="1:16" ht="19.5" customHeight="1" x14ac:dyDescent="0.25">
      <c r="A148" s="360"/>
      <c r="B148" s="498" t="s">
        <v>419</v>
      </c>
      <c r="C148" s="1457" t="s">
        <v>196</v>
      </c>
      <c r="D148" s="1457"/>
      <c r="E148" s="1461"/>
      <c r="F148" s="617" t="s">
        <v>55</v>
      </c>
      <c r="G148" s="2610" t="s">
        <v>4587</v>
      </c>
      <c r="H148" s="2611"/>
      <c r="I148" s="2611"/>
      <c r="J148" s="2611"/>
      <c r="K148" s="2612"/>
      <c r="L148" s="1547" t="s">
        <v>55</v>
      </c>
      <c r="M148" s="1727"/>
      <c r="N148" s="1925"/>
      <c r="O148" s="2628"/>
      <c r="P148" s="2628"/>
    </row>
    <row r="149" spans="1:16" ht="19.5" customHeight="1" x14ac:dyDescent="0.25">
      <c r="A149" s="360"/>
      <c r="B149" s="498" t="s">
        <v>540</v>
      </c>
      <c r="C149" s="1457" t="s">
        <v>4589</v>
      </c>
      <c r="D149" s="1457"/>
      <c r="E149" s="1461"/>
      <c r="F149" s="617" t="s">
        <v>55</v>
      </c>
      <c r="G149" s="2610" t="s">
        <v>4587</v>
      </c>
      <c r="H149" s="2611"/>
      <c r="I149" s="2611"/>
      <c r="J149" s="2611"/>
      <c r="K149" s="2612"/>
      <c r="L149" s="1547" t="s">
        <v>55</v>
      </c>
      <c r="M149" s="1727"/>
      <c r="N149" s="1925"/>
      <c r="O149" s="2628"/>
      <c r="P149" s="2628"/>
    </row>
    <row r="150" spans="1:16" ht="19.5" customHeight="1" x14ac:dyDescent="0.25">
      <c r="A150" s="360"/>
      <c r="B150" s="497" t="s">
        <v>542</v>
      </c>
      <c r="C150" s="1457" t="s">
        <v>4590</v>
      </c>
      <c r="D150" s="1457"/>
      <c r="E150" s="1461"/>
      <c r="F150" s="617" t="s">
        <v>55</v>
      </c>
      <c r="G150" s="2610" t="s">
        <v>4587</v>
      </c>
      <c r="H150" s="2611"/>
      <c r="I150" s="2611"/>
      <c r="J150" s="2611"/>
      <c r="K150" s="2612"/>
      <c r="L150" s="1547" t="s">
        <v>55</v>
      </c>
      <c r="M150" s="1727"/>
      <c r="N150" s="1925"/>
      <c r="O150" s="1572"/>
      <c r="P150" s="1572"/>
    </row>
    <row r="151" spans="1:16" ht="48" customHeight="1" x14ac:dyDescent="0.25">
      <c r="A151" s="360"/>
      <c r="B151" s="494" t="s">
        <v>589</v>
      </c>
      <c r="C151" s="1584" t="s">
        <v>4591</v>
      </c>
      <c r="D151" s="1584"/>
      <c r="E151" s="1488"/>
      <c r="F151" s="495" t="s">
        <v>586</v>
      </c>
      <c r="G151" s="2605" t="s">
        <v>591</v>
      </c>
      <c r="H151" s="2606"/>
      <c r="I151" s="2606"/>
      <c r="J151" s="2606"/>
      <c r="K151" s="2606"/>
      <c r="L151" s="2606"/>
      <c r="M151" s="2606"/>
      <c r="N151" s="2607"/>
      <c r="O151" s="1723"/>
      <c r="P151" s="1723"/>
    </row>
    <row r="152" spans="1:16" ht="18.75" customHeight="1" x14ac:dyDescent="0.25">
      <c r="A152" s="360"/>
      <c r="B152" s="496" t="s">
        <v>395</v>
      </c>
      <c r="C152" s="1457" t="s">
        <v>188</v>
      </c>
      <c r="D152" s="1457"/>
      <c r="E152" s="1461"/>
      <c r="F152" s="1" t="s">
        <v>55</v>
      </c>
      <c r="G152" s="2621" t="s">
        <v>4592</v>
      </c>
      <c r="H152" s="2622"/>
      <c r="I152" s="2622"/>
      <c r="J152" s="2622"/>
      <c r="K152" s="2622"/>
      <c r="L152" s="2622"/>
      <c r="M152" s="2622"/>
      <c r="N152" s="2623"/>
      <c r="O152" s="2549"/>
      <c r="P152" s="2549"/>
    </row>
    <row r="153" spans="1:16" ht="18.75" customHeight="1" x14ac:dyDescent="0.25">
      <c r="A153" s="360"/>
      <c r="B153" s="496" t="s">
        <v>402</v>
      </c>
      <c r="C153" s="1457" t="s">
        <v>189</v>
      </c>
      <c r="D153" s="1457"/>
      <c r="E153" s="1461"/>
      <c r="F153" s="1" t="s">
        <v>55</v>
      </c>
      <c r="G153" s="2621" t="s">
        <v>4592</v>
      </c>
      <c r="H153" s="2622"/>
      <c r="I153" s="2622"/>
      <c r="J153" s="2622"/>
      <c r="K153" s="2622"/>
      <c r="L153" s="2622"/>
      <c r="M153" s="2622"/>
      <c r="N153" s="2623"/>
      <c r="O153" s="2549"/>
      <c r="P153" s="2549"/>
    </row>
    <row r="154" spans="1:16" ht="18.75" customHeight="1" x14ac:dyDescent="0.25">
      <c r="A154" s="360"/>
      <c r="B154" s="496" t="s">
        <v>404</v>
      </c>
      <c r="C154" s="1457" t="s">
        <v>190</v>
      </c>
      <c r="D154" s="1457"/>
      <c r="E154" s="1461"/>
      <c r="F154" s="1" t="s">
        <v>55</v>
      </c>
      <c r="G154" s="2621" t="s">
        <v>4592</v>
      </c>
      <c r="H154" s="2622"/>
      <c r="I154" s="2622"/>
      <c r="J154" s="2622"/>
      <c r="K154" s="2622"/>
      <c r="L154" s="2622"/>
      <c r="M154" s="2622"/>
      <c r="N154" s="2623"/>
      <c r="O154" s="2549"/>
      <c r="P154" s="2549"/>
    </row>
    <row r="155" spans="1:16" ht="18.75" customHeight="1" x14ac:dyDescent="0.25">
      <c r="A155" s="360"/>
      <c r="B155" s="496" t="s">
        <v>406</v>
      </c>
      <c r="C155" s="1457" t="s">
        <v>191</v>
      </c>
      <c r="D155" s="1457"/>
      <c r="E155" s="1461"/>
      <c r="F155" s="1" t="s">
        <v>55</v>
      </c>
      <c r="G155" s="2621" t="s">
        <v>4592</v>
      </c>
      <c r="H155" s="2622"/>
      <c r="I155" s="2622"/>
      <c r="J155" s="2622"/>
      <c r="K155" s="2622"/>
      <c r="L155" s="2622"/>
      <c r="M155" s="2622"/>
      <c r="N155" s="2623"/>
      <c r="O155" s="2549"/>
      <c r="P155" s="2549"/>
    </row>
    <row r="156" spans="1:16" ht="18.75" customHeight="1" x14ac:dyDescent="0.25">
      <c r="A156" s="360"/>
      <c r="B156" s="497" t="s">
        <v>409</v>
      </c>
      <c r="C156" s="1457" t="s">
        <v>192</v>
      </c>
      <c r="D156" s="1457"/>
      <c r="E156" s="1461"/>
      <c r="F156" s="1" t="s">
        <v>55</v>
      </c>
      <c r="G156" s="2621" t="s">
        <v>4593</v>
      </c>
      <c r="H156" s="2622"/>
      <c r="I156" s="2622"/>
      <c r="J156" s="2622"/>
      <c r="K156" s="2622"/>
      <c r="L156" s="2622"/>
      <c r="M156" s="2622"/>
      <c r="N156" s="2623"/>
      <c r="O156" s="2549"/>
      <c r="P156" s="2549"/>
    </row>
    <row r="157" spans="1:16" ht="18.75" customHeight="1" x14ac:dyDescent="0.25">
      <c r="A157" s="360"/>
      <c r="B157" s="498" t="s">
        <v>411</v>
      </c>
      <c r="C157" s="1457" t="s">
        <v>4588</v>
      </c>
      <c r="D157" s="1457"/>
      <c r="E157" s="1461"/>
      <c r="F157" s="1" t="s">
        <v>70</v>
      </c>
      <c r="G157" s="1868" t="s">
        <v>2970</v>
      </c>
      <c r="H157" s="2591"/>
      <c r="I157" s="2591"/>
      <c r="J157" s="2591"/>
      <c r="K157" s="2591"/>
      <c r="L157" s="2591"/>
      <c r="M157" s="2591"/>
      <c r="N157" s="2592"/>
      <c r="O157" s="2549"/>
      <c r="P157" s="2549"/>
    </row>
    <row r="158" spans="1:16" ht="18.75" customHeight="1" x14ac:dyDescent="0.25">
      <c r="A158" s="360"/>
      <c r="B158" s="498" t="s">
        <v>414</v>
      </c>
      <c r="C158" s="1457" t="s">
        <v>194</v>
      </c>
      <c r="D158" s="1457"/>
      <c r="E158" s="1461"/>
      <c r="F158" s="1" t="s">
        <v>55</v>
      </c>
      <c r="G158" s="2624" t="s">
        <v>4594</v>
      </c>
      <c r="H158" s="2625"/>
      <c r="I158" s="2625"/>
      <c r="J158" s="2625"/>
      <c r="K158" s="2625"/>
      <c r="L158" s="2625"/>
      <c r="M158" s="2625"/>
      <c r="N158" s="2626"/>
      <c r="O158" s="2549"/>
      <c r="P158" s="2549"/>
    </row>
    <row r="159" spans="1:16" ht="18.75" customHeight="1" x14ac:dyDescent="0.25">
      <c r="A159" s="360"/>
      <c r="B159" s="498" t="s">
        <v>417</v>
      </c>
      <c r="C159" s="1457" t="s">
        <v>195</v>
      </c>
      <c r="D159" s="1457"/>
      <c r="E159" s="1461"/>
      <c r="F159" s="1" t="s">
        <v>55</v>
      </c>
      <c r="G159" s="2624" t="s">
        <v>4594</v>
      </c>
      <c r="H159" s="2625"/>
      <c r="I159" s="2625"/>
      <c r="J159" s="2625"/>
      <c r="K159" s="2625"/>
      <c r="L159" s="2625"/>
      <c r="M159" s="2625"/>
      <c r="N159" s="2626"/>
      <c r="O159" s="2549"/>
      <c r="P159" s="2549"/>
    </row>
    <row r="160" spans="1:16" ht="18.75" customHeight="1" x14ac:dyDescent="0.25">
      <c r="A160" s="360"/>
      <c r="B160" s="498" t="s">
        <v>419</v>
      </c>
      <c r="C160" s="1457" t="s">
        <v>196</v>
      </c>
      <c r="D160" s="1457"/>
      <c r="E160" s="1461"/>
      <c r="F160" s="1" t="s">
        <v>70</v>
      </c>
      <c r="G160" s="1868" t="s">
        <v>2970</v>
      </c>
      <c r="H160" s="2591"/>
      <c r="I160" s="2591"/>
      <c r="J160" s="2591"/>
      <c r="K160" s="2591"/>
      <c r="L160" s="2591"/>
      <c r="M160" s="2591"/>
      <c r="N160" s="2592"/>
      <c r="O160" s="2549"/>
      <c r="P160" s="2549"/>
    </row>
    <row r="161" spans="1:16" ht="18.75" customHeight="1" x14ac:dyDescent="0.25">
      <c r="A161" s="360"/>
      <c r="B161" s="498" t="s">
        <v>540</v>
      </c>
      <c r="C161" s="1457" t="s">
        <v>4589</v>
      </c>
      <c r="D161" s="1457"/>
      <c r="E161" s="1461"/>
      <c r="F161" s="1" t="s">
        <v>55</v>
      </c>
      <c r="G161" s="2624" t="s">
        <v>4595</v>
      </c>
      <c r="H161" s="2625"/>
      <c r="I161" s="2625"/>
      <c r="J161" s="2625"/>
      <c r="K161" s="2625"/>
      <c r="L161" s="2625"/>
      <c r="M161" s="2625"/>
      <c r="N161" s="2626"/>
      <c r="O161" s="2549"/>
      <c r="P161" s="2549"/>
    </row>
    <row r="162" spans="1:16" ht="18.75" customHeight="1" x14ac:dyDescent="0.25">
      <c r="A162" s="360"/>
      <c r="B162" s="497" t="s">
        <v>542</v>
      </c>
      <c r="C162" s="1457" t="s">
        <v>4590</v>
      </c>
      <c r="D162" s="1457"/>
      <c r="E162" s="1461"/>
      <c r="F162" s="1" t="s">
        <v>55</v>
      </c>
      <c r="G162" s="2624" t="s">
        <v>4596</v>
      </c>
      <c r="H162" s="2625"/>
      <c r="I162" s="2625"/>
      <c r="J162" s="2625"/>
      <c r="K162" s="2625"/>
      <c r="L162" s="2625"/>
      <c r="M162" s="2625"/>
      <c r="N162" s="2626"/>
      <c r="O162" s="2609"/>
      <c r="P162" s="2609"/>
    </row>
    <row r="163" spans="1:16" ht="47.25" customHeight="1" x14ac:dyDescent="0.25">
      <c r="A163" s="360"/>
      <c r="B163" s="494" t="s">
        <v>592</v>
      </c>
      <c r="C163" s="1584" t="s">
        <v>4597</v>
      </c>
      <c r="D163" s="1584"/>
      <c r="E163" s="1488"/>
      <c r="F163" s="495" t="s">
        <v>586</v>
      </c>
      <c r="G163" s="2616" t="s">
        <v>594</v>
      </c>
      <c r="H163" s="2617"/>
      <c r="I163" s="2617"/>
      <c r="J163" s="2617"/>
      <c r="K163" s="2618"/>
      <c r="L163" s="1571" t="s">
        <v>588</v>
      </c>
      <c r="M163" s="2619"/>
      <c r="N163" s="2620"/>
      <c r="O163" s="1723" t="s">
        <v>3266</v>
      </c>
      <c r="P163" s="1723"/>
    </row>
    <row r="164" spans="1:16" ht="20.25" customHeight="1" x14ac:dyDescent="0.25">
      <c r="A164" s="360"/>
      <c r="B164" s="499" t="s">
        <v>395</v>
      </c>
      <c r="C164" s="1457" t="s">
        <v>188</v>
      </c>
      <c r="D164" s="1457"/>
      <c r="E164" s="1461"/>
      <c r="F164" s="14" t="s">
        <v>55</v>
      </c>
      <c r="G164" s="2610" t="s">
        <v>4587</v>
      </c>
      <c r="H164" s="2611"/>
      <c r="I164" s="2611"/>
      <c r="J164" s="2611"/>
      <c r="K164" s="2612"/>
      <c r="L164" s="1547" t="s">
        <v>55</v>
      </c>
      <c r="M164" s="1727"/>
      <c r="N164" s="1925"/>
      <c r="O164" s="2549"/>
      <c r="P164" s="2549"/>
    </row>
    <row r="165" spans="1:16" ht="20.25" customHeight="1" x14ac:dyDescent="0.25">
      <c r="A165" s="360"/>
      <c r="B165" s="499" t="s">
        <v>402</v>
      </c>
      <c r="C165" s="1457" t="s">
        <v>189</v>
      </c>
      <c r="D165" s="1457"/>
      <c r="E165" s="1461"/>
      <c r="F165" s="14" t="s">
        <v>55</v>
      </c>
      <c r="G165" s="2610" t="s">
        <v>4587</v>
      </c>
      <c r="H165" s="2611"/>
      <c r="I165" s="2611"/>
      <c r="J165" s="2611"/>
      <c r="K165" s="2612"/>
      <c r="L165" s="1547" t="s">
        <v>55</v>
      </c>
      <c r="M165" s="1727"/>
      <c r="N165" s="1925"/>
      <c r="O165" s="2549"/>
      <c r="P165" s="2549"/>
    </row>
    <row r="166" spans="1:16" ht="20.25" customHeight="1" x14ac:dyDescent="0.25">
      <c r="A166" s="360"/>
      <c r="B166" s="499" t="s">
        <v>404</v>
      </c>
      <c r="C166" s="1457" t="s">
        <v>190</v>
      </c>
      <c r="D166" s="1457"/>
      <c r="E166" s="1461"/>
      <c r="F166" s="14" t="s">
        <v>58</v>
      </c>
      <c r="G166" s="2613" t="s">
        <v>86</v>
      </c>
      <c r="H166" s="2614"/>
      <c r="I166" s="2614"/>
      <c r="J166" s="2614"/>
      <c r="K166" s="2615"/>
      <c r="L166" s="1547" t="s">
        <v>86</v>
      </c>
      <c r="M166" s="1727"/>
      <c r="N166" s="1925"/>
      <c r="O166" s="2549"/>
      <c r="P166" s="2549"/>
    </row>
    <row r="167" spans="1:16" ht="20.25" customHeight="1" x14ac:dyDescent="0.25">
      <c r="A167" s="360"/>
      <c r="B167" s="499" t="s">
        <v>406</v>
      </c>
      <c r="C167" s="1457" t="s">
        <v>191</v>
      </c>
      <c r="D167" s="1457"/>
      <c r="E167" s="1461"/>
      <c r="F167" s="14" t="s">
        <v>58</v>
      </c>
      <c r="G167" s="2613" t="s">
        <v>86</v>
      </c>
      <c r="H167" s="2614"/>
      <c r="I167" s="2614"/>
      <c r="J167" s="2614"/>
      <c r="K167" s="2615"/>
      <c r="L167" s="1547" t="s">
        <v>86</v>
      </c>
      <c r="M167" s="1727"/>
      <c r="N167" s="1925"/>
      <c r="O167" s="2549"/>
      <c r="P167" s="2549"/>
    </row>
    <row r="168" spans="1:16" ht="20.25" customHeight="1" x14ac:dyDescent="0.25">
      <c r="A168" s="360"/>
      <c r="B168" s="499" t="s">
        <v>409</v>
      </c>
      <c r="C168" s="1457" t="s">
        <v>192</v>
      </c>
      <c r="D168" s="1457"/>
      <c r="E168" s="1461"/>
      <c r="F168" s="617" t="s">
        <v>58</v>
      </c>
      <c r="G168" s="2613" t="s">
        <v>86</v>
      </c>
      <c r="H168" s="2614"/>
      <c r="I168" s="2614"/>
      <c r="J168" s="2614"/>
      <c r="K168" s="2615"/>
      <c r="L168" s="1547" t="s">
        <v>86</v>
      </c>
      <c r="M168" s="1727"/>
      <c r="N168" s="1925"/>
      <c r="O168" s="2549"/>
      <c r="P168" s="2549"/>
    </row>
    <row r="169" spans="1:16" ht="20.25" customHeight="1" x14ac:dyDescent="0.25">
      <c r="A169" s="360"/>
      <c r="B169" s="418" t="s">
        <v>411</v>
      </c>
      <c r="C169" s="1457" t="s">
        <v>4588</v>
      </c>
      <c r="D169" s="1457"/>
      <c r="E169" s="1461"/>
      <c r="F169" s="617" t="s">
        <v>58</v>
      </c>
      <c r="G169" s="2613" t="s">
        <v>86</v>
      </c>
      <c r="H169" s="2614"/>
      <c r="I169" s="2614"/>
      <c r="J169" s="2614"/>
      <c r="K169" s="2615"/>
      <c r="L169" s="1547" t="s">
        <v>86</v>
      </c>
      <c r="M169" s="1727"/>
      <c r="N169" s="1925"/>
      <c r="O169" s="2549"/>
      <c r="P169" s="2549"/>
    </row>
    <row r="170" spans="1:16" ht="20.25" customHeight="1" x14ac:dyDescent="0.25">
      <c r="A170" s="360"/>
      <c r="B170" s="418" t="s">
        <v>414</v>
      </c>
      <c r="C170" s="1457" t="s">
        <v>194</v>
      </c>
      <c r="D170" s="1457"/>
      <c r="E170" s="1461"/>
      <c r="F170" s="617" t="s">
        <v>58</v>
      </c>
      <c r="G170" s="2613" t="s">
        <v>86</v>
      </c>
      <c r="H170" s="2614"/>
      <c r="I170" s="2614"/>
      <c r="J170" s="2614"/>
      <c r="K170" s="2615"/>
      <c r="L170" s="1547" t="s">
        <v>86</v>
      </c>
      <c r="M170" s="1727"/>
      <c r="N170" s="1925"/>
      <c r="O170" s="2549"/>
      <c r="P170" s="2549"/>
    </row>
    <row r="171" spans="1:16" ht="20.25" customHeight="1" x14ac:dyDescent="0.25">
      <c r="A171" s="360"/>
      <c r="B171" s="418" t="s">
        <v>417</v>
      </c>
      <c r="C171" s="1457" t="s">
        <v>195</v>
      </c>
      <c r="D171" s="1457"/>
      <c r="E171" s="1461"/>
      <c r="F171" s="617" t="s">
        <v>58</v>
      </c>
      <c r="G171" s="2613" t="s">
        <v>86</v>
      </c>
      <c r="H171" s="2614"/>
      <c r="I171" s="2614"/>
      <c r="J171" s="2614"/>
      <c r="K171" s="2615"/>
      <c r="L171" s="1547" t="s">
        <v>86</v>
      </c>
      <c r="M171" s="1727"/>
      <c r="N171" s="1925"/>
      <c r="O171" s="2549"/>
      <c r="P171" s="2549"/>
    </row>
    <row r="172" spans="1:16" ht="20.25" customHeight="1" x14ac:dyDescent="0.25">
      <c r="A172" s="360"/>
      <c r="B172" s="418" t="s">
        <v>419</v>
      </c>
      <c r="C172" s="1457" t="s">
        <v>196</v>
      </c>
      <c r="D172" s="1457"/>
      <c r="E172" s="1461"/>
      <c r="F172" s="617" t="s">
        <v>58</v>
      </c>
      <c r="G172" s="2613" t="s">
        <v>86</v>
      </c>
      <c r="H172" s="2614"/>
      <c r="I172" s="2614"/>
      <c r="J172" s="2614"/>
      <c r="K172" s="2615"/>
      <c r="L172" s="1547" t="s">
        <v>86</v>
      </c>
      <c r="M172" s="1727"/>
      <c r="N172" s="1925"/>
      <c r="O172" s="2549"/>
      <c r="P172" s="2549"/>
    </row>
    <row r="173" spans="1:16" ht="20.25" customHeight="1" x14ac:dyDescent="0.25">
      <c r="A173" s="360"/>
      <c r="B173" s="418" t="s">
        <v>540</v>
      </c>
      <c r="C173" s="1457" t="s">
        <v>4589</v>
      </c>
      <c r="D173" s="1457"/>
      <c r="E173" s="1461"/>
      <c r="F173" s="617" t="s">
        <v>58</v>
      </c>
      <c r="G173" s="2613" t="s">
        <v>86</v>
      </c>
      <c r="H173" s="2614"/>
      <c r="I173" s="2614"/>
      <c r="J173" s="2614"/>
      <c r="K173" s="2615"/>
      <c r="L173" s="1547" t="s">
        <v>86</v>
      </c>
      <c r="M173" s="1727"/>
      <c r="N173" s="1925"/>
      <c r="O173" s="2549"/>
      <c r="P173" s="2549"/>
    </row>
    <row r="174" spans="1:16" ht="20.25" customHeight="1" x14ac:dyDescent="0.25">
      <c r="A174" s="360"/>
      <c r="B174" s="419" t="s">
        <v>542</v>
      </c>
      <c r="C174" s="1457" t="s">
        <v>4590</v>
      </c>
      <c r="D174" s="1457"/>
      <c r="E174" s="1461"/>
      <c r="F174" s="617" t="s">
        <v>58</v>
      </c>
      <c r="G174" s="2613" t="s">
        <v>86</v>
      </c>
      <c r="H174" s="2614"/>
      <c r="I174" s="2614"/>
      <c r="J174" s="2614"/>
      <c r="K174" s="2615"/>
      <c r="L174" s="1547" t="s">
        <v>86</v>
      </c>
      <c r="M174" s="1727"/>
      <c r="N174" s="1925"/>
      <c r="O174" s="2609"/>
      <c r="P174" s="2609"/>
    </row>
    <row r="175" spans="1:16" ht="61.5" customHeight="1" x14ac:dyDescent="0.25">
      <c r="A175" s="360"/>
      <c r="B175" s="3" t="s">
        <v>595</v>
      </c>
      <c r="C175" s="1584" t="s">
        <v>4598</v>
      </c>
      <c r="D175" s="1584"/>
      <c r="E175" s="1488"/>
      <c r="F175" s="495" t="s">
        <v>586</v>
      </c>
      <c r="G175" s="2605" t="s">
        <v>597</v>
      </c>
      <c r="H175" s="2606"/>
      <c r="I175" s="2606"/>
      <c r="J175" s="2606"/>
      <c r="K175" s="2606"/>
      <c r="L175" s="2606"/>
      <c r="M175" s="2606"/>
      <c r="N175" s="2607"/>
      <c r="O175" s="1723" t="s">
        <v>302</v>
      </c>
      <c r="P175" s="1723"/>
    </row>
    <row r="176" spans="1:16" ht="21" customHeight="1" x14ac:dyDescent="0.25">
      <c r="A176" s="360"/>
      <c r="B176" s="499" t="s">
        <v>395</v>
      </c>
      <c r="C176" s="1457" t="s">
        <v>188</v>
      </c>
      <c r="D176" s="1457"/>
      <c r="E176" s="1461"/>
      <c r="F176" s="1" t="s">
        <v>55</v>
      </c>
      <c r="G176" s="1868" t="s">
        <v>4599</v>
      </c>
      <c r="H176" s="2591"/>
      <c r="I176" s="2591"/>
      <c r="J176" s="2591"/>
      <c r="K176" s="2591"/>
      <c r="L176" s="2591"/>
      <c r="M176" s="2591"/>
      <c r="N176" s="2592"/>
      <c r="O176" s="2549"/>
      <c r="P176" s="2549"/>
    </row>
    <row r="177" spans="1:16" ht="21" customHeight="1" x14ac:dyDescent="0.25">
      <c r="A177" s="360"/>
      <c r="B177" s="499" t="s">
        <v>402</v>
      </c>
      <c r="C177" s="1457" t="s">
        <v>189</v>
      </c>
      <c r="D177" s="1457"/>
      <c r="E177" s="1461"/>
      <c r="F177" s="1" t="s">
        <v>55</v>
      </c>
      <c r="G177" s="1868" t="s">
        <v>4599</v>
      </c>
      <c r="H177" s="2591"/>
      <c r="I177" s="2591"/>
      <c r="J177" s="2591"/>
      <c r="K177" s="2591"/>
      <c r="L177" s="2591"/>
      <c r="M177" s="2591"/>
      <c r="N177" s="2592"/>
      <c r="O177" s="2549"/>
      <c r="P177" s="2549"/>
    </row>
    <row r="178" spans="1:16" ht="21" customHeight="1" x14ac:dyDescent="0.25">
      <c r="A178" s="360"/>
      <c r="B178" s="499" t="s">
        <v>404</v>
      </c>
      <c r="C178" s="1457" t="s">
        <v>190</v>
      </c>
      <c r="D178" s="1457"/>
      <c r="E178" s="1461"/>
      <c r="F178" s="1" t="s">
        <v>58</v>
      </c>
      <c r="G178" s="1868" t="s">
        <v>86</v>
      </c>
      <c r="H178" s="2591"/>
      <c r="I178" s="2591"/>
      <c r="J178" s="2591"/>
      <c r="K178" s="2591"/>
      <c r="L178" s="2591"/>
      <c r="M178" s="2591"/>
      <c r="N178" s="2592"/>
      <c r="O178" s="2549"/>
      <c r="P178" s="2549"/>
    </row>
    <row r="179" spans="1:16" ht="21" customHeight="1" x14ac:dyDescent="0.25">
      <c r="A179" s="360"/>
      <c r="B179" s="499" t="s">
        <v>406</v>
      </c>
      <c r="C179" s="1457" t="s">
        <v>191</v>
      </c>
      <c r="D179" s="1457"/>
      <c r="E179" s="1461"/>
      <c r="F179" s="1" t="s">
        <v>58</v>
      </c>
      <c r="G179" s="1868" t="s">
        <v>86</v>
      </c>
      <c r="H179" s="2591"/>
      <c r="I179" s="2591"/>
      <c r="J179" s="2591"/>
      <c r="K179" s="2591"/>
      <c r="L179" s="2591"/>
      <c r="M179" s="2591"/>
      <c r="N179" s="2592"/>
      <c r="O179" s="2549"/>
      <c r="P179" s="2549"/>
    </row>
    <row r="180" spans="1:16" ht="21" customHeight="1" x14ac:dyDescent="0.25">
      <c r="A180" s="360"/>
      <c r="B180" s="419" t="s">
        <v>409</v>
      </c>
      <c r="C180" s="1457" t="s">
        <v>192</v>
      </c>
      <c r="D180" s="1457"/>
      <c r="E180" s="1461"/>
      <c r="F180" s="1" t="s">
        <v>58</v>
      </c>
      <c r="G180" s="1868" t="s">
        <v>86</v>
      </c>
      <c r="H180" s="2591"/>
      <c r="I180" s="2591"/>
      <c r="J180" s="2591"/>
      <c r="K180" s="2591"/>
      <c r="L180" s="2591"/>
      <c r="M180" s="2591"/>
      <c r="N180" s="2592"/>
      <c r="O180" s="2515"/>
      <c r="P180" s="2549"/>
    </row>
    <row r="181" spans="1:16" ht="21" customHeight="1" x14ac:dyDescent="0.25">
      <c r="A181" s="360"/>
      <c r="B181" s="418" t="s">
        <v>411</v>
      </c>
      <c r="C181" s="1457" t="s">
        <v>4588</v>
      </c>
      <c r="D181" s="1457"/>
      <c r="E181" s="1461"/>
      <c r="F181" s="1" t="s">
        <v>58</v>
      </c>
      <c r="G181" s="1868" t="s">
        <v>86</v>
      </c>
      <c r="H181" s="2591"/>
      <c r="I181" s="2591"/>
      <c r="J181" s="2591"/>
      <c r="K181" s="2591"/>
      <c r="L181" s="2591"/>
      <c r="M181" s="2591"/>
      <c r="N181" s="2592"/>
      <c r="O181" s="2515"/>
      <c r="P181" s="2549"/>
    </row>
    <row r="182" spans="1:16" ht="21" customHeight="1" x14ac:dyDescent="0.25">
      <c r="A182" s="360"/>
      <c r="B182" s="418" t="s">
        <v>414</v>
      </c>
      <c r="C182" s="1457" t="s">
        <v>194</v>
      </c>
      <c r="D182" s="1457"/>
      <c r="E182" s="1461"/>
      <c r="F182" s="1" t="s">
        <v>58</v>
      </c>
      <c r="G182" s="1868" t="s">
        <v>86</v>
      </c>
      <c r="H182" s="2591"/>
      <c r="I182" s="2591"/>
      <c r="J182" s="2591"/>
      <c r="K182" s="2591"/>
      <c r="L182" s="2591"/>
      <c r="M182" s="2591"/>
      <c r="N182" s="2592"/>
      <c r="O182" s="2515"/>
      <c r="P182" s="2549"/>
    </row>
    <row r="183" spans="1:16" ht="21" customHeight="1" x14ac:dyDescent="0.25">
      <c r="A183" s="360"/>
      <c r="B183" s="418" t="s">
        <v>417</v>
      </c>
      <c r="C183" s="1457" t="s">
        <v>195</v>
      </c>
      <c r="D183" s="1457"/>
      <c r="E183" s="1461"/>
      <c r="F183" s="1" t="s">
        <v>58</v>
      </c>
      <c r="G183" s="1868" t="s">
        <v>86</v>
      </c>
      <c r="H183" s="2591"/>
      <c r="I183" s="2591"/>
      <c r="J183" s="2591"/>
      <c r="K183" s="2591"/>
      <c r="L183" s="2591"/>
      <c r="M183" s="2591"/>
      <c r="N183" s="2592"/>
      <c r="O183" s="2515"/>
      <c r="P183" s="2549"/>
    </row>
    <row r="184" spans="1:16" ht="21" customHeight="1" x14ac:dyDescent="0.25">
      <c r="A184" s="360"/>
      <c r="B184" s="418" t="s">
        <v>419</v>
      </c>
      <c r="C184" s="1457" t="s">
        <v>196</v>
      </c>
      <c r="D184" s="1457"/>
      <c r="E184" s="1461"/>
      <c r="F184" s="1" t="s">
        <v>58</v>
      </c>
      <c r="G184" s="1868" t="s">
        <v>86</v>
      </c>
      <c r="H184" s="2591"/>
      <c r="I184" s="2591"/>
      <c r="J184" s="2591"/>
      <c r="K184" s="2591"/>
      <c r="L184" s="2591"/>
      <c r="M184" s="2591"/>
      <c r="N184" s="2592"/>
      <c r="O184" s="2515"/>
      <c r="P184" s="2549"/>
    </row>
    <row r="185" spans="1:16" ht="21" customHeight="1" x14ac:dyDescent="0.25">
      <c r="A185" s="360"/>
      <c r="B185" s="418" t="s">
        <v>540</v>
      </c>
      <c r="C185" s="1457" t="s">
        <v>4589</v>
      </c>
      <c r="D185" s="1457"/>
      <c r="E185" s="1461"/>
      <c r="F185" s="1" t="s">
        <v>58</v>
      </c>
      <c r="G185" s="1868" t="s">
        <v>86</v>
      </c>
      <c r="H185" s="2591"/>
      <c r="I185" s="2591"/>
      <c r="J185" s="2591"/>
      <c r="K185" s="2591"/>
      <c r="L185" s="2591"/>
      <c r="M185" s="2591"/>
      <c r="N185" s="2592"/>
      <c r="O185" s="2515"/>
      <c r="P185" s="2549"/>
    </row>
    <row r="186" spans="1:16" ht="21" customHeight="1" thickBot="1" x14ac:dyDescent="0.3">
      <c r="A186" s="360"/>
      <c r="B186" s="452" t="s">
        <v>542</v>
      </c>
      <c r="C186" s="1476" t="s">
        <v>4590</v>
      </c>
      <c r="D186" s="1476"/>
      <c r="E186" s="1459"/>
      <c r="F186" s="618" t="s">
        <v>58</v>
      </c>
      <c r="G186" s="1868" t="s">
        <v>86</v>
      </c>
      <c r="H186" s="2591"/>
      <c r="I186" s="2591"/>
      <c r="J186" s="2591"/>
      <c r="K186" s="2591"/>
      <c r="L186" s="2591"/>
      <c r="M186" s="2591"/>
      <c r="N186" s="2592"/>
      <c r="O186" s="2608"/>
      <c r="P186" s="1719"/>
    </row>
    <row r="187" spans="1:16" ht="34.5" customHeight="1" x14ac:dyDescent="0.25">
      <c r="B187" s="77" t="s">
        <v>598</v>
      </c>
      <c r="C187" s="1591" t="s">
        <v>599</v>
      </c>
      <c r="D187" s="1591"/>
      <c r="E187" s="1591"/>
      <c r="F187" s="1591"/>
      <c r="G187" s="1558"/>
      <c r="H187" s="2593" t="s">
        <v>55</v>
      </c>
      <c r="I187" s="2594"/>
      <c r="J187" s="2595"/>
      <c r="K187" s="1561" t="s">
        <v>446</v>
      </c>
      <c r="L187" s="2596"/>
      <c r="M187" s="2597"/>
      <c r="N187" s="2598"/>
      <c r="O187" s="1506" t="s">
        <v>1240</v>
      </c>
      <c r="P187" s="1919"/>
    </row>
    <row r="188" spans="1:16" ht="25.5" customHeight="1" x14ac:dyDescent="0.25">
      <c r="B188" s="419" t="s">
        <v>395</v>
      </c>
      <c r="C188" s="1457" t="s">
        <v>600</v>
      </c>
      <c r="D188" s="1457"/>
      <c r="E188" s="1457"/>
      <c r="F188" s="1457"/>
      <c r="G188" s="1457"/>
      <c r="H188" s="1457"/>
      <c r="I188" s="1457"/>
      <c r="J188" s="1461"/>
      <c r="K188" s="1878"/>
      <c r="L188" s="2599"/>
      <c r="M188" s="2600"/>
      <c r="N188" s="2601"/>
      <c r="O188" s="1507"/>
      <c r="P188" s="1507"/>
    </row>
    <row r="189" spans="1:16" ht="20.25" customHeight="1" x14ac:dyDescent="0.25">
      <c r="B189" s="419"/>
      <c r="C189" s="494" t="s">
        <v>601</v>
      </c>
      <c r="D189" s="2584" t="s">
        <v>602</v>
      </c>
      <c r="E189" s="2584"/>
      <c r="F189" s="2584"/>
      <c r="G189" s="1549"/>
      <c r="H189" s="1547" t="s">
        <v>58</v>
      </c>
      <c r="I189" s="1727"/>
      <c r="J189" s="1529"/>
      <c r="K189" s="1878"/>
      <c r="L189" s="2599"/>
      <c r="M189" s="2600"/>
      <c r="N189" s="2601"/>
      <c r="O189" s="1507"/>
      <c r="P189" s="1507"/>
    </row>
    <row r="190" spans="1:16" ht="20.25" customHeight="1" x14ac:dyDescent="0.25">
      <c r="B190" s="419"/>
      <c r="C190" s="494" t="s">
        <v>509</v>
      </c>
      <c r="D190" s="1457" t="s">
        <v>135</v>
      </c>
      <c r="E190" s="1457"/>
      <c r="F190" s="1457"/>
      <c r="G190" s="1461"/>
      <c r="H190" s="1547" t="s">
        <v>55</v>
      </c>
      <c r="I190" s="1727"/>
      <c r="J190" s="1529"/>
      <c r="K190" s="1878"/>
      <c r="L190" s="2599"/>
      <c r="M190" s="2600"/>
      <c r="N190" s="2601"/>
      <c r="O190" s="1507"/>
      <c r="P190" s="1507"/>
    </row>
    <row r="191" spans="1:16" ht="20.25" customHeight="1" x14ac:dyDescent="0.25">
      <c r="B191" s="419"/>
      <c r="C191" s="494" t="s">
        <v>511</v>
      </c>
      <c r="D191" s="1457" t="s">
        <v>138</v>
      </c>
      <c r="E191" s="1457"/>
      <c r="F191" s="1457"/>
      <c r="G191" s="1461"/>
      <c r="H191" s="1547" t="s">
        <v>55</v>
      </c>
      <c r="I191" s="1727"/>
      <c r="J191" s="1529"/>
      <c r="K191" s="1878"/>
      <c r="L191" s="2599"/>
      <c r="M191" s="2600"/>
      <c r="N191" s="2601"/>
      <c r="O191" s="1507"/>
      <c r="P191" s="1507"/>
    </row>
    <row r="192" spans="1:16" ht="20.25" customHeight="1" x14ac:dyDescent="0.25">
      <c r="B192" s="419"/>
      <c r="C192" s="494" t="s">
        <v>513</v>
      </c>
      <c r="D192" s="1457" t="s">
        <v>115</v>
      </c>
      <c r="E192" s="1457"/>
      <c r="F192" s="1457"/>
      <c r="G192" s="1461"/>
      <c r="H192" s="1547" t="s">
        <v>55</v>
      </c>
      <c r="I192" s="1727"/>
      <c r="J192" s="1529"/>
      <c r="K192" s="1878"/>
      <c r="L192" s="2599"/>
      <c r="M192" s="2600"/>
      <c r="N192" s="2601"/>
      <c r="O192" s="1507"/>
      <c r="P192" s="1507"/>
    </row>
    <row r="193" spans="2:16" ht="23.25" customHeight="1" x14ac:dyDescent="0.25">
      <c r="B193" s="419" t="s">
        <v>402</v>
      </c>
      <c r="C193" s="1476" t="s">
        <v>603</v>
      </c>
      <c r="D193" s="1476"/>
      <c r="E193" s="1476"/>
      <c r="F193" s="1476"/>
      <c r="G193" s="1459"/>
      <c r="H193" s="1792">
        <v>0.06</v>
      </c>
      <c r="I193" s="2579"/>
      <c r="J193" s="2590"/>
      <c r="K193" s="1878"/>
      <c r="L193" s="2602"/>
      <c r="M193" s="2603"/>
      <c r="N193" s="2604"/>
      <c r="O193" s="1714"/>
      <c r="P193" s="1714"/>
    </row>
    <row r="194" spans="2:16" ht="27" customHeight="1" x14ac:dyDescent="0.25">
      <c r="B194" s="501" t="s">
        <v>604</v>
      </c>
      <c r="C194" s="1457" t="s">
        <v>605</v>
      </c>
      <c r="D194" s="1457"/>
      <c r="E194" s="1457"/>
      <c r="F194" s="1457"/>
      <c r="G194" s="1457"/>
      <c r="H194" s="1457"/>
      <c r="I194" s="1457"/>
      <c r="J194" s="1457"/>
      <c r="K194" s="1457"/>
      <c r="L194" s="1457"/>
      <c r="M194" s="1457"/>
      <c r="N194" s="1542"/>
      <c r="O194" s="1506" t="s">
        <v>1240</v>
      </c>
      <c r="P194" s="1506"/>
    </row>
    <row r="195" spans="2:16" ht="21.75" customHeight="1" x14ac:dyDescent="0.25">
      <c r="B195" s="419" t="s">
        <v>395</v>
      </c>
      <c r="C195" s="1457" t="s">
        <v>606</v>
      </c>
      <c r="D195" s="1457"/>
      <c r="E195" s="1457"/>
      <c r="F195" s="1457"/>
      <c r="G195" s="1461"/>
      <c r="H195" s="1492" t="s">
        <v>58</v>
      </c>
      <c r="I195" s="2481"/>
      <c r="J195" s="2433"/>
      <c r="K195" s="1514" t="s">
        <v>446</v>
      </c>
      <c r="L195" s="1868"/>
      <c r="M195" s="2591"/>
      <c r="N195" s="2591"/>
      <c r="O195" s="1507"/>
      <c r="P195" s="1507"/>
    </row>
    <row r="196" spans="2:16" ht="21.75" customHeight="1" x14ac:dyDescent="0.25">
      <c r="B196" s="419" t="s">
        <v>402</v>
      </c>
      <c r="C196" s="1457" t="s">
        <v>607</v>
      </c>
      <c r="D196" s="1457"/>
      <c r="E196" s="1457"/>
      <c r="F196" s="1457"/>
      <c r="G196" s="1461"/>
      <c r="H196" s="1492" t="s">
        <v>58</v>
      </c>
      <c r="I196" s="2481"/>
      <c r="J196" s="2433"/>
      <c r="K196" s="1514"/>
      <c r="L196" s="2599"/>
      <c r="M196" s="2600"/>
      <c r="N196" s="2600"/>
      <c r="O196" s="1507"/>
      <c r="P196" s="1507"/>
    </row>
    <row r="197" spans="2:16" ht="21.75" customHeight="1" x14ac:dyDescent="0.25">
      <c r="B197" s="419" t="s">
        <v>404</v>
      </c>
      <c r="C197" s="1457" t="s">
        <v>608</v>
      </c>
      <c r="D197" s="1457"/>
      <c r="E197" s="1457"/>
      <c r="F197" s="1457"/>
      <c r="G197" s="1461"/>
      <c r="H197" s="1492" t="s">
        <v>210</v>
      </c>
      <c r="I197" s="2481"/>
      <c r="J197" s="2433"/>
      <c r="K197" s="1514"/>
      <c r="L197" s="2599"/>
      <c r="M197" s="2600"/>
      <c r="N197" s="2600"/>
      <c r="O197" s="1507"/>
      <c r="P197" s="1507"/>
    </row>
    <row r="198" spans="2:16" ht="37.5" customHeight="1" x14ac:dyDescent="0.25">
      <c r="B198" s="77"/>
      <c r="C198" s="1457" t="s">
        <v>609</v>
      </c>
      <c r="D198" s="1457"/>
      <c r="E198" s="1461"/>
      <c r="F198" s="1547" t="s">
        <v>3565</v>
      </c>
      <c r="G198" s="1727"/>
      <c r="H198" s="1727"/>
      <c r="I198" s="1727"/>
      <c r="J198" s="1529"/>
      <c r="K198" s="1514"/>
      <c r="L198" s="2599"/>
      <c r="M198" s="2600"/>
      <c r="N198" s="2600"/>
      <c r="O198" s="1714"/>
      <c r="P198" s="1714"/>
    </row>
    <row r="199" spans="2:16" ht="33" customHeight="1" x14ac:dyDescent="0.25">
      <c r="B199" s="419" t="s">
        <v>406</v>
      </c>
      <c r="C199" s="1584" t="s">
        <v>610</v>
      </c>
      <c r="D199" s="1584"/>
      <c r="E199" s="1584"/>
      <c r="F199" s="1584"/>
      <c r="G199" s="1488"/>
      <c r="H199" s="1492" t="s">
        <v>58</v>
      </c>
      <c r="I199" s="2481"/>
      <c r="J199" s="2433"/>
      <c r="K199" s="1514"/>
      <c r="L199" s="2599"/>
      <c r="M199" s="2600"/>
      <c r="N199" s="2601"/>
      <c r="O199" s="1583" t="s">
        <v>1240</v>
      </c>
      <c r="P199" s="1506"/>
    </row>
    <row r="200" spans="2:16" ht="38.25" customHeight="1" x14ac:dyDescent="0.25">
      <c r="B200" s="503"/>
      <c r="C200" s="1457" t="s">
        <v>611</v>
      </c>
      <c r="D200" s="1457"/>
      <c r="E200" s="1461"/>
      <c r="F200" s="1547" t="s">
        <v>3565</v>
      </c>
      <c r="G200" s="1727"/>
      <c r="H200" s="1727"/>
      <c r="I200" s="1727"/>
      <c r="J200" s="1529"/>
      <c r="K200" s="1514"/>
      <c r="L200" s="2599"/>
      <c r="M200" s="2600"/>
      <c r="N200" s="2601"/>
      <c r="O200" s="1554"/>
      <c r="P200" s="1714"/>
    </row>
    <row r="201" spans="2:16" ht="45" customHeight="1" x14ac:dyDescent="0.25">
      <c r="B201" s="430" t="s">
        <v>612</v>
      </c>
      <c r="C201" s="1553" t="s">
        <v>613</v>
      </c>
      <c r="D201" s="1553"/>
      <c r="E201" s="1553"/>
      <c r="F201" s="1553"/>
      <c r="G201" s="1553"/>
      <c r="H201" s="1492" t="s">
        <v>86</v>
      </c>
      <c r="I201" s="2481"/>
      <c r="J201" s="2433"/>
      <c r="K201" s="1514"/>
      <c r="L201" s="2599"/>
      <c r="M201" s="2600"/>
      <c r="N201" s="2601"/>
      <c r="O201" s="2586" t="s">
        <v>1240</v>
      </c>
      <c r="P201" s="1506"/>
    </row>
    <row r="202" spans="2:16" ht="27" customHeight="1" x14ac:dyDescent="0.25">
      <c r="B202" s="421" t="s">
        <v>395</v>
      </c>
      <c r="C202" s="1457" t="s">
        <v>614</v>
      </c>
      <c r="D202" s="1457"/>
      <c r="E202" s="1457"/>
      <c r="F202" s="1457"/>
      <c r="G202" s="1457"/>
      <c r="H202" s="2587" t="s">
        <v>2970</v>
      </c>
      <c r="I202" s="2588"/>
      <c r="J202" s="2589"/>
      <c r="K202" s="1514"/>
      <c r="L202" s="2602"/>
      <c r="M202" s="2603"/>
      <c r="N202" s="2604"/>
      <c r="O202" s="1554"/>
      <c r="P202" s="1714"/>
    </row>
    <row r="203" spans="2:16" ht="37.5" customHeight="1" x14ac:dyDescent="0.25">
      <c r="B203" s="77" t="s">
        <v>615</v>
      </c>
      <c r="C203" s="1457" t="s">
        <v>4600</v>
      </c>
      <c r="D203" s="1457"/>
      <c r="E203" s="1457"/>
      <c r="F203" s="1457"/>
      <c r="G203" s="1457"/>
      <c r="H203" s="1491"/>
      <c r="I203" s="1491"/>
      <c r="J203" s="1491"/>
      <c r="K203" s="1491"/>
      <c r="L203" s="1491"/>
      <c r="M203" s="1491"/>
      <c r="N203" s="1491"/>
      <c r="O203" s="1506" t="s">
        <v>1288</v>
      </c>
      <c r="P203" s="1506"/>
    </row>
    <row r="204" spans="2:16" ht="57.75" customHeight="1" x14ac:dyDescent="0.25">
      <c r="B204" s="506" t="s">
        <v>395</v>
      </c>
      <c r="C204" s="2576" t="s">
        <v>4601</v>
      </c>
      <c r="D204" s="2576"/>
      <c r="E204" s="2576"/>
      <c r="F204" s="2576"/>
      <c r="G204" s="2576"/>
      <c r="H204" s="2576"/>
      <c r="I204" s="2576"/>
      <c r="J204" s="1545"/>
      <c r="K204" s="505" t="s">
        <v>55</v>
      </c>
      <c r="L204" s="2577" t="s">
        <v>446</v>
      </c>
      <c r="M204" s="1792"/>
      <c r="N204" s="2579"/>
      <c r="O204" s="1507"/>
      <c r="P204" s="1507"/>
    </row>
    <row r="205" spans="2:16" ht="31.5" customHeight="1" x14ac:dyDescent="0.25">
      <c r="B205" s="506" t="s">
        <v>402</v>
      </c>
      <c r="C205" s="2576" t="s">
        <v>4577</v>
      </c>
      <c r="D205" s="2576"/>
      <c r="E205" s="2576"/>
      <c r="F205" s="2576"/>
      <c r="G205" s="2576"/>
      <c r="H205" s="2576"/>
      <c r="I205" s="2576"/>
      <c r="J205" s="1545"/>
      <c r="K205" s="505" t="s">
        <v>55</v>
      </c>
      <c r="L205" s="2578"/>
      <c r="M205" s="2580"/>
      <c r="N205" s="1530"/>
      <c r="O205" s="1507"/>
      <c r="P205" s="1507"/>
    </row>
    <row r="206" spans="2:16" ht="42.75" customHeight="1" x14ac:dyDescent="0.25">
      <c r="B206" s="506" t="s">
        <v>404</v>
      </c>
      <c r="C206" s="2576" t="s">
        <v>4602</v>
      </c>
      <c r="D206" s="2576"/>
      <c r="E206" s="2576"/>
      <c r="F206" s="2576"/>
      <c r="G206" s="2576"/>
      <c r="H206" s="2576"/>
      <c r="I206" s="2576"/>
      <c r="J206" s="1545"/>
      <c r="K206" s="505" t="s">
        <v>55</v>
      </c>
      <c r="L206" s="2578"/>
      <c r="M206" s="2580"/>
      <c r="N206" s="1530"/>
      <c r="O206" s="1507"/>
      <c r="P206" s="1507"/>
    </row>
    <row r="207" spans="2:16" ht="21.75" customHeight="1" x14ac:dyDescent="0.25">
      <c r="B207" s="506" t="s">
        <v>406</v>
      </c>
      <c r="C207" s="2576" t="s">
        <v>4603</v>
      </c>
      <c r="D207" s="2576"/>
      <c r="E207" s="2576"/>
      <c r="F207" s="2576"/>
      <c r="G207" s="2576"/>
      <c r="H207" s="2576"/>
      <c r="I207" s="2576"/>
      <c r="J207" s="1545"/>
      <c r="K207" s="505" t="s">
        <v>55</v>
      </c>
      <c r="L207" s="2578"/>
      <c r="M207" s="2580"/>
      <c r="N207" s="1530"/>
      <c r="O207" s="1507"/>
      <c r="P207" s="1507"/>
    </row>
    <row r="208" spans="2:16" ht="21.75" customHeight="1" x14ac:dyDescent="0.25">
      <c r="B208" s="506" t="s">
        <v>409</v>
      </c>
      <c r="C208" s="2576" t="s">
        <v>4604</v>
      </c>
      <c r="D208" s="2576"/>
      <c r="E208" s="2576"/>
      <c r="F208" s="2576"/>
      <c r="G208" s="2576"/>
      <c r="H208" s="2576"/>
      <c r="I208" s="2576"/>
      <c r="J208" s="1545"/>
      <c r="K208" s="505" t="s">
        <v>55</v>
      </c>
      <c r="L208" s="2578"/>
      <c r="M208" s="2580"/>
      <c r="N208" s="1530"/>
      <c r="O208" s="1507"/>
      <c r="P208" s="1507"/>
    </row>
    <row r="209" spans="2:16" ht="21.75" customHeight="1" x14ac:dyDescent="0.25">
      <c r="B209" s="506" t="s">
        <v>411</v>
      </c>
      <c r="C209" s="2576" t="s">
        <v>4605</v>
      </c>
      <c r="D209" s="2576"/>
      <c r="E209" s="2576"/>
      <c r="F209" s="2576"/>
      <c r="G209" s="2576"/>
      <c r="H209" s="2576"/>
      <c r="I209" s="2576"/>
      <c r="J209" s="1545"/>
      <c r="K209" s="505" t="s">
        <v>55</v>
      </c>
      <c r="L209" s="2578"/>
      <c r="M209" s="2580"/>
      <c r="N209" s="1530"/>
      <c r="O209" s="1507"/>
      <c r="P209" s="1507"/>
    </row>
    <row r="210" spans="2:16" ht="21.75" customHeight="1" x14ac:dyDescent="0.25">
      <c r="B210" s="506" t="s">
        <v>414</v>
      </c>
      <c r="C210" s="2576" t="s">
        <v>121</v>
      </c>
      <c r="D210" s="2576"/>
      <c r="E210" s="2576"/>
      <c r="F210" s="2576"/>
      <c r="G210" s="2576"/>
      <c r="H210" s="2576"/>
      <c r="I210" s="2576"/>
      <c r="J210" s="1545"/>
      <c r="K210" s="505" t="s">
        <v>55</v>
      </c>
      <c r="L210" s="2578"/>
      <c r="M210" s="2580"/>
      <c r="N210" s="1530"/>
      <c r="O210" s="1507"/>
      <c r="P210" s="1507"/>
    </row>
    <row r="211" spans="2:16" ht="21.75" customHeight="1" x14ac:dyDescent="0.25">
      <c r="B211" s="506" t="s">
        <v>417</v>
      </c>
      <c r="C211" s="2576" t="s">
        <v>122</v>
      </c>
      <c r="D211" s="2576"/>
      <c r="E211" s="2576"/>
      <c r="F211" s="2576"/>
      <c r="G211" s="2576"/>
      <c r="H211" s="2576"/>
      <c r="I211" s="2576"/>
      <c r="J211" s="1545"/>
      <c r="K211" s="505" t="s">
        <v>55</v>
      </c>
      <c r="L211" s="2578"/>
      <c r="M211" s="2580"/>
      <c r="N211" s="1530"/>
      <c r="O211" s="1507"/>
      <c r="P211" s="1507"/>
    </row>
    <row r="212" spans="2:16" ht="21.75" customHeight="1" x14ac:dyDescent="0.25">
      <c r="B212" s="506" t="s">
        <v>419</v>
      </c>
      <c r="C212" s="2576" t="s">
        <v>4606</v>
      </c>
      <c r="D212" s="2576"/>
      <c r="E212" s="2576"/>
      <c r="F212" s="2576"/>
      <c r="G212" s="2576"/>
      <c r="H212" s="2576"/>
      <c r="I212" s="2576"/>
      <c r="J212" s="1545"/>
      <c r="K212" s="505" t="s">
        <v>55</v>
      </c>
      <c r="L212" s="2578"/>
      <c r="M212" s="2580"/>
      <c r="N212" s="1530"/>
      <c r="O212" s="1507"/>
      <c r="P212" s="1507"/>
    </row>
    <row r="213" spans="2:16" ht="21.75" customHeight="1" x14ac:dyDescent="0.25">
      <c r="B213" s="506" t="s">
        <v>540</v>
      </c>
      <c r="C213" s="2576" t="s">
        <v>4607</v>
      </c>
      <c r="D213" s="2576"/>
      <c r="E213" s="2576"/>
      <c r="F213" s="2576"/>
      <c r="G213" s="2576"/>
      <c r="H213" s="2576"/>
      <c r="I213" s="2576"/>
      <c r="J213" s="1545"/>
      <c r="K213" s="505" t="s">
        <v>58</v>
      </c>
      <c r="L213" s="2578"/>
      <c r="M213" s="2580"/>
      <c r="N213" s="1530"/>
      <c r="O213" s="1507"/>
      <c r="P213" s="1507"/>
    </row>
    <row r="214" spans="2:16" ht="21.75" customHeight="1" x14ac:dyDescent="0.25">
      <c r="B214" s="506" t="s">
        <v>542</v>
      </c>
      <c r="C214" s="2576" t="s">
        <v>4608</v>
      </c>
      <c r="D214" s="2576"/>
      <c r="E214" s="2576"/>
      <c r="F214" s="2576"/>
      <c r="G214" s="2576"/>
      <c r="H214" s="2576"/>
      <c r="I214" s="2576"/>
      <c r="J214" s="1545"/>
      <c r="K214" s="505" t="s">
        <v>58</v>
      </c>
      <c r="L214" s="2578"/>
      <c r="M214" s="2580"/>
      <c r="N214" s="1530"/>
      <c r="O214" s="1507"/>
      <c r="P214" s="1507"/>
    </row>
    <row r="215" spans="2:16" ht="21.75" customHeight="1" x14ac:dyDescent="0.25">
      <c r="B215" s="506" t="s">
        <v>625</v>
      </c>
      <c r="C215" s="2576" t="s">
        <v>4609</v>
      </c>
      <c r="D215" s="2576"/>
      <c r="E215" s="2576"/>
      <c r="F215" s="2576"/>
      <c r="G215" s="2576"/>
      <c r="H215" s="2576"/>
      <c r="I215" s="2576"/>
      <c r="J215" s="1545"/>
      <c r="K215" s="505" t="s">
        <v>55</v>
      </c>
      <c r="L215" s="2578"/>
      <c r="M215" s="2580"/>
      <c r="N215" s="1530"/>
      <c r="O215" s="1507"/>
      <c r="P215" s="1507"/>
    </row>
    <row r="216" spans="2:16" ht="24" customHeight="1" x14ac:dyDescent="0.25">
      <c r="B216" s="504" t="s">
        <v>546</v>
      </c>
      <c r="C216" s="1457" t="s">
        <v>4610</v>
      </c>
      <c r="D216" s="1457"/>
      <c r="E216" s="1457"/>
      <c r="F216" s="1457"/>
      <c r="G216" s="1457"/>
      <c r="H216" s="1457"/>
      <c r="I216" s="1457"/>
      <c r="J216" s="1461"/>
      <c r="K216" s="505" t="s">
        <v>58</v>
      </c>
      <c r="L216" s="2578"/>
      <c r="M216" s="2580"/>
      <c r="N216" s="1530"/>
      <c r="O216" s="1507"/>
      <c r="P216" s="1507"/>
    </row>
    <row r="217" spans="2:16" ht="27" customHeight="1" x14ac:dyDescent="0.25">
      <c r="B217" s="506"/>
      <c r="C217" s="1457" t="s">
        <v>628</v>
      </c>
      <c r="D217" s="1457"/>
      <c r="E217" s="1461"/>
      <c r="F217" s="1548" t="s">
        <v>3565</v>
      </c>
      <c r="G217" s="2583"/>
      <c r="H217" s="2583"/>
      <c r="I217" s="2583"/>
      <c r="J217" s="2583"/>
      <c r="K217" s="2583"/>
      <c r="L217" s="2578"/>
      <c r="M217" s="2580"/>
      <c r="N217" s="1530"/>
      <c r="O217" s="1507"/>
      <c r="P217" s="1507"/>
    </row>
    <row r="218" spans="2:16" ht="23.25" customHeight="1" x14ac:dyDescent="0.25">
      <c r="B218" s="507" t="s">
        <v>629</v>
      </c>
      <c r="C218" s="2584" t="s">
        <v>630</v>
      </c>
      <c r="D218" s="2584"/>
      <c r="E218" s="2584"/>
      <c r="F218" s="2584"/>
      <c r="G218" s="2584"/>
      <c r="H218" s="2584"/>
      <c r="I218" s="2584"/>
      <c r="J218" s="1549"/>
      <c r="K218" s="311">
        <v>2016</v>
      </c>
      <c r="L218" s="2578"/>
      <c r="M218" s="2580"/>
      <c r="N218" s="1530"/>
      <c r="O218" s="1507"/>
      <c r="P218" s="1507"/>
    </row>
    <row r="219" spans="2:16" ht="23.25" customHeight="1" x14ac:dyDescent="0.25">
      <c r="B219" s="507" t="s">
        <v>631</v>
      </c>
      <c r="C219" s="1457" t="s">
        <v>632</v>
      </c>
      <c r="D219" s="1457"/>
      <c r="E219" s="1461"/>
      <c r="F219" s="1550" t="s">
        <v>4611</v>
      </c>
      <c r="G219" s="2585"/>
      <c r="H219" s="2585"/>
      <c r="I219" s="2585"/>
      <c r="J219" s="2585"/>
      <c r="K219" s="2585"/>
      <c r="L219" s="1973"/>
      <c r="M219" s="2581"/>
      <c r="N219" s="2582"/>
      <c r="O219" s="1714"/>
      <c r="P219" s="1714"/>
    </row>
    <row r="220" spans="2:16" ht="23.25" customHeight="1" x14ac:dyDescent="0.25">
      <c r="B220" s="507" t="s">
        <v>633</v>
      </c>
      <c r="C220" s="1457" t="s">
        <v>634</v>
      </c>
      <c r="D220" s="1457"/>
      <c r="E220" s="1457"/>
      <c r="F220" s="1457"/>
      <c r="G220" s="1457"/>
      <c r="H220" s="1457"/>
      <c r="I220" s="1457"/>
      <c r="J220" s="1457"/>
      <c r="K220" s="1457"/>
      <c r="L220" s="1457"/>
      <c r="M220" s="1457"/>
      <c r="N220" s="1542"/>
      <c r="O220" s="1506" t="s">
        <v>1767</v>
      </c>
      <c r="P220" s="1506"/>
    </row>
    <row r="221" spans="2:16" ht="23.25" customHeight="1" x14ac:dyDescent="0.25">
      <c r="B221" s="504" t="s">
        <v>395</v>
      </c>
      <c r="C221" s="1618" t="s">
        <v>635</v>
      </c>
      <c r="D221" s="1618"/>
      <c r="E221" s="1540"/>
      <c r="F221" s="1826" t="s">
        <v>1290</v>
      </c>
      <c r="G221" s="2462"/>
      <c r="H221" s="2559" t="s">
        <v>446</v>
      </c>
      <c r="I221" s="2562"/>
      <c r="J221" s="2563"/>
      <c r="K221" s="2563"/>
      <c r="L221" s="2563"/>
      <c r="M221" s="2563"/>
      <c r="N221" s="2564"/>
      <c r="O221" s="1507"/>
      <c r="P221" s="1507"/>
    </row>
    <row r="222" spans="2:16" ht="23.25" customHeight="1" x14ac:dyDescent="0.25">
      <c r="B222" s="504" t="s">
        <v>402</v>
      </c>
      <c r="C222" s="1618" t="s">
        <v>636</v>
      </c>
      <c r="D222" s="1618"/>
      <c r="E222" s="1540"/>
      <c r="F222" s="1826" t="s">
        <v>3284</v>
      </c>
      <c r="G222" s="2462"/>
      <c r="H222" s="2560"/>
      <c r="I222" s="2565"/>
      <c r="J222" s="2566"/>
      <c r="K222" s="2566"/>
      <c r="L222" s="2566"/>
      <c r="M222" s="2566"/>
      <c r="N222" s="2567"/>
      <c r="O222" s="1507"/>
      <c r="P222" s="1507"/>
    </row>
    <row r="223" spans="2:16" ht="28.5" customHeight="1" x14ac:dyDescent="0.25">
      <c r="B223" s="504" t="s">
        <v>404</v>
      </c>
      <c r="C223" s="1618" t="s">
        <v>637</v>
      </c>
      <c r="D223" s="1618"/>
      <c r="E223" s="1540"/>
      <c r="F223" s="1826" t="s">
        <v>1770</v>
      </c>
      <c r="G223" s="2462"/>
      <c r="H223" s="2560"/>
      <c r="I223" s="2565"/>
      <c r="J223" s="2566"/>
      <c r="K223" s="2566"/>
      <c r="L223" s="2566"/>
      <c r="M223" s="2566"/>
      <c r="N223" s="2567"/>
      <c r="O223" s="1507"/>
      <c r="P223" s="1507"/>
    </row>
    <row r="224" spans="2:16" ht="28.5" customHeight="1" x14ac:dyDescent="0.25">
      <c r="B224" s="504" t="s">
        <v>406</v>
      </c>
      <c r="C224" s="1618" t="s">
        <v>638</v>
      </c>
      <c r="D224" s="1618"/>
      <c r="E224" s="1540"/>
      <c r="F224" s="1826" t="s">
        <v>3285</v>
      </c>
      <c r="G224" s="2462"/>
      <c r="H224" s="2560"/>
      <c r="I224" s="2565"/>
      <c r="J224" s="2566"/>
      <c r="K224" s="2566"/>
      <c r="L224" s="2566"/>
      <c r="M224" s="2566"/>
      <c r="N224" s="2567"/>
      <c r="O224" s="1507"/>
      <c r="P224" s="1507"/>
    </row>
    <row r="225" spans="1:16" ht="23.25" customHeight="1" x14ac:dyDescent="0.25">
      <c r="B225" s="504" t="s">
        <v>409</v>
      </c>
      <c r="C225" s="1618" t="s">
        <v>639</v>
      </c>
      <c r="D225" s="1618"/>
      <c r="E225" s="1540"/>
      <c r="F225" s="1826" t="s">
        <v>55</v>
      </c>
      <c r="G225" s="2462"/>
      <c r="H225" s="2560"/>
      <c r="I225" s="2565"/>
      <c r="J225" s="2566"/>
      <c r="K225" s="2566"/>
      <c r="L225" s="2566"/>
      <c r="M225" s="2566"/>
      <c r="N225" s="2567"/>
      <c r="O225" s="1507"/>
      <c r="P225" s="1507"/>
    </row>
    <row r="226" spans="1:16" ht="28.5" customHeight="1" x14ac:dyDescent="0.25">
      <c r="B226" s="504" t="s">
        <v>411</v>
      </c>
      <c r="C226" s="1618" t="s">
        <v>640</v>
      </c>
      <c r="D226" s="1618"/>
      <c r="E226" s="1540"/>
      <c r="F226" s="2571" t="s">
        <v>4612</v>
      </c>
      <c r="G226" s="2572"/>
      <c r="H226" s="2561"/>
      <c r="I226" s="2568"/>
      <c r="J226" s="2569"/>
      <c r="K226" s="2569"/>
      <c r="L226" s="2569"/>
      <c r="M226" s="2569"/>
      <c r="N226" s="2570"/>
      <c r="O226" s="1507"/>
      <c r="P226" s="1714"/>
    </row>
    <row r="227" spans="1:16" ht="52.5" customHeight="1" x14ac:dyDescent="0.25">
      <c r="B227" s="507" t="s">
        <v>641</v>
      </c>
      <c r="C227" s="1457" t="s">
        <v>642</v>
      </c>
      <c r="D227" s="1457"/>
      <c r="E227" s="1457"/>
      <c r="F227" s="1457"/>
      <c r="G227" s="4" t="s">
        <v>229</v>
      </c>
      <c r="H227" s="508" t="s">
        <v>446</v>
      </c>
      <c r="I227" s="2548" t="s">
        <v>4613</v>
      </c>
      <c r="J227" s="2452"/>
      <c r="K227" s="2452"/>
      <c r="L227" s="2452"/>
      <c r="M227" s="2452"/>
      <c r="N227" s="1698"/>
      <c r="O227" s="500" t="s">
        <v>4614</v>
      </c>
      <c r="P227" s="379"/>
    </row>
    <row r="228" spans="1:16" ht="40.5" customHeight="1" x14ac:dyDescent="0.25">
      <c r="B228" s="2573" t="s">
        <v>4615</v>
      </c>
      <c r="C228" s="2574"/>
      <c r="D228" s="2574"/>
      <c r="E228" s="2574"/>
      <c r="F228" s="2574"/>
      <c r="G228" s="2574"/>
      <c r="H228" s="2574"/>
      <c r="I228" s="2574"/>
      <c r="J228" s="2574"/>
      <c r="K228" s="2574"/>
      <c r="L228" s="2574"/>
      <c r="M228" s="2574"/>
      <c r="N228" s="2575"/>
      <c r="O228" s="1506"/>
      <c r="P228" s="1506"/>
    </row>
    <row r="229" spans="1:16" ht="46.5" customHeight="1" x14ac:dyDescent="0.25">
      <c r="B229" s="507" t="s">
        <v>644</v>
      </c>
      <c r="C229" s="1457" t="s">
        <v>4616</v>
      </c>
      <c r="D229" s="1457"/>
      <c r="E229" s="1461"/>
      <c r="F229" s="4" t="s">
        <v>55</v>
      </c>
      <c r="G229" s="619" t="s">
        <v>446</v>
      </c>
      <c r="H229" s="2551" t="s">
        <v>4617</v>
      </c>
      <c r="I229" s="2551"/>
      <c r="J229" s="2551"/>
      <c r="K229" s="2551"/>
      <c r="L229" s="2551"/>
      <c r="M229" s="2551"/>
      <c r="N229" s="1544"/>
      <c r="O229" s="1507"/>
      <c r="P229" s="1507"/>
    </row>
    <row r="230" spans="1:16" ht="30.75" customHeight="1" x14ac:dyDescent="0.25">
      <c r="A230" s="360"/>
      <c r="B230" s="509" t="s">
        <v>395</v>
      </c>
      <c r="C230" s="1457" t="s">
        <v>4618</v>
      </c>
      <c r="D230" s="1457"/>
      <c r="E230" s="1461"/>
      <c r="F230" s="4" t="s">
        <v>55</v>
      </c>
      <c r="G230" s="518" t="s">
        <v>446</v>
      </c>
      <c r="H230" s="1790"/>
      <c r="I230" s="2551"/>
      <c r="J230" s="2551"/>
      <c r="K230" s="2551"/>
      <c r="L230" s="2551"/>
      <c r="M230" s="2551"/>
      <c r="N230" s="1544"/>
      <c r="O230" s="1507"/>
      <c r="P230" s="1507"/>
    </row>
    <row r="231" spans="1:16" ht="30.75" customHeight="1" x14ac:dyDescent="0.25">
      <c r="A231" s="360"/>
      <c r="B231" s="509" t="s">
        <v>402</v>
      </c>
      <c r="C231" s="1457" t="s">
        <v>4619</v>
      </c>
      <c r="D231" s="1457"/>
      <c r="E231" s="1461"/>
      <c r="F231" s="4" t="s">
        <v>86</v>
      </c>
      <c r="G231" s="518" t="s">
        <v>446</v>
      </c>
      <c r="H231" s="1790"/>
      <c r="I231" s="2551"/>
      <c r="J231" s="2551"/>
      <c r="K231" s="2551"/>
      <c r="L231" s="2551"/>
      <c r="M231" s="2551"/>
      <c r="N231" s="1544"/>
      <c r="O231" s="1507"/>
      <c r="P231" s="1507"/>
    </row>
    <row r="232" spans="1:16" ht="46.5" customHeight="1" x14ac:dyDescent="0.25">
      <c r="A232" s="360"/>
      <c r="B232" s="553" t="s">
        <v>648</v>
      </c>
      <c r="C232" s="1457" t="s">
        <v>4620</v>
      </c>
      <c r="D232" s="1457"/>
      <c r="E232" s="1457"/>
      <c r="F232" s="1457"/>
      <c r="G232" s="518" t="s">
        <v>446</v>
      </c>
      <c r="H232" s="1790"/>
      <c r="I232" s="2551"/>
      <c r="J232" s="2551"/>
      <c r="K232" s="2551"/>
      <c r="L232" s="2551"/>
      <c r="M232" s="2551"/>
      <c r="N232" s="1544"/>
      <c r="O232" s="1507"/>
      <c r="P232" s="1507"/>
    </row>
    <row r="233" spans="1:16" ht="49.5" customHeight="1" x14ac:dyDescent="0.25">
      <c r="A233" s="360"/>
      <c r="B233" s="509" t="s">
        <v>395</v>
      </c>
      <c r="C233" s="1457" t="s">
        <v>650</v>
      </c>
      <c r="D233" s="1457"/>
      <c r="E233" s="1461"/>
      <c r="F233" s="620" t="s">
        <v>55</v>
      </c>
      <c r="G233" s="518" t="s">
        <v>446</v>
      </c>
      <c r="H233" s="2557" t="s">
        <v>4621</v>
      </c>
      <c r="I233" s="2558"/>
      <c r="J233" s="2558"/>
      <c r="K233" s="2558"/>
      <c r="L233" s="2558"/>
      <c r="M233" s="2558"/>
      <c r="N233" s="2064"/>
      <c r="O233" s="1507"/>
      <c r="P233" s="1507"/>
    </row>
    <row r="234" spans="1:16" ht="30.75" customHeight="1" x14ac:dyDescent="0.25">
      <c r="A234" s="360"/>
      <c r="B234" s="509" t="s">
        <v>402</v>
      </c>
      <c r="C234" s="1457" t="s">
        <v>651</v>
      </c>
      <c r="D234" s="1457"/>
      <c r="E234" s="1461"/>
      <c r="F234" s="620" t="s">
        <v>55</v>
      </c>
      <c r="G234" s="518" t="s">
        <v>446</v>
      </c>
      <c r="H234" s="1790" t="s">
        <v>4622</v>
      </c>
      <c r="I234" s="2551"/>
      <c r="J234" s="2551"/>
      <c r="K234" s="2551"/>
      <c r="L234" s="2551"/>
      <c r="M234" s="2551"/>
      <c r="N234" s="1544"/>
      <c r="O234" s="1507"/>
      <c r="P234" s="1507"/>
    </row>
    <row r="235" spans="1:16" ht="30.75" customHeight="1" x14ac:dyDescent="0.25">
      <c r="B235" s="504" t="s">
        <v>404</v>
      </c>
      <c r="C235" s="1457" t="s">
        <v>652</v>
      </c>
      <c r="D235" s="1457"/>
      <c r="E235" s="1461"/>
      <c r="F235" s="620" t="s">
        <v>55</v>
      </c>
      <c r="G235" s="518" t="s">
        <v>446</v>
      </c>
      <c r="H235" s="1790"/>
      <c r="I235" s="2551"/>
      <c r="J235" s="2551"/>
      <c r="K235" s="2551"/>
      <c r="L235" s="2551"/>
      <c r="M235" s="2551"/>
      <c r="N235" s="1544"/>
      <c r="O235" s="1714"/>
      <c r="P235" s="1714"/>
    </row>
    <row r="236" spans="1:16" ht="33" customHeight="1" x14ac:dyDescent="0.25">
      <c r="B236" s="510" t="s">
        <v>653</v>
      </c>
      <c r="C236" s="1457" t="s">
        <v>654</v>
      </c>
      <c r="D236" s="1457"/>
      <c r="E236" s="1457"/>
      <c r="F236" s="13" t="s">
        <v>55</v>
      </c>
      <c r="G236" s="2552" t="s">
        <v>446</v>
      </c>
      <c r="H236" s="2478"/>
      <c r="I236" s="2479"/>
      <c r="J236" s="2479"/>
      <c r="K236" s="2479"/>
      <c r="L236" s="2479"/>
      <c r="M236" s="2479"/>
      <c r="N236" s="1918"/>
      <c r="O236" s="1506" t="s">
        <v>1775</v>
      </c>
      <c r="P236" s="1723"/>
    </row>
    <row r="237" spans="1:16" ht="30" customHeight="1" x14ac:dyDescent="0.25">
      <c r="B237" s="504" t="s">
        <v>395</v>
      </c>
      <c r="C237" s="1457" t="s">
        <v>655</v>
      </c>
      <c r="D237" s="1457"/>
      <c r="E237" s="1461"/>
      <c r="F237" s="14" t="s">
        <v>55</v>
      </c>
      <c r="G237" s="2541"/>
      <c r="H237" s="2542"/>
      <c r="I237" s="2543"/>
      <c r="J237" s="2543"/>
      <c r="K237" s="2543"/>
      <c r="L237" s="2543"/>
      <c r="M237" s="2543"/>
      <c r="N237" s="2544"/>
      <c r="O237" s="1507"/>
      <c r="P237" s="2549"/>
    </row>
    <row r="238" spans="1:16" ht="30" customHeight="1" x14ac:dyDescent="0.25">
      <c r="B238" s="504" t="s">
        <v>402</v>
      </c>
      <c r="C238" s="1457" t="s">
        <v>656</v>
      </c>
      <c r="D238" s="1457"/>
      <c r="E238" s="1461"/>
      <c r="F238" s="14" t="s">
        <v>55</v>
      </c>
      <c r="G238" s="2541"/>
      <c r="H238" s="2542"/>
      <c r="I238" s="2543"/>
      <c r="J238" s="2543"/>
      <c r="K238" s="2543"/>
      <c r="L238" s="2543"/>
      <c r="M238" s="2543"/>
      <c r="N238" s="2544"/>
      <c r="O238" s="1507"/>
      <c r="P238" s="2549"/>
    </row>
    <row r="239" spans="1:16" ht="30" customHeight="1" x14ac:dyDescent="0.25">
      <c r="B239" s="504" t="s">
        <v>404</v>
      </c>
      <c r="C239" s="1457" t="s">
        <v>657</v>
      </c>
      <c r="D239" s="1457"/>
      <c r="E239" s="1461"/>
      <c r="F239" s="14" t="s">
        <v>55</v>
      </c>
      <c r="G239" s="2541"/>
      <c r="H239" s="2542"/>
      <c r="I239" s="2543"/>
      <c r="J239" s="2543"/>
      <c r="K239" s="2543"/>
      <c r="L239" s="2543"/>
      <c r="M239" s="2543"/>
      <c r="N239" s="2544"/>
      <c r="O239" s="1507"/>
      <c r="P239" s="2549"/>
    </row>
    <row r="240" spans="1:16" ht="42" customHeight="1" thickBot="1" x14ac:dyDescent="0.3">
      <c r="B240" s="513" t="s">
        <v>406</v>
      </c>
      <c r="C240" s="1645" t="s">
        <v>658</v>
      </c>
      <c r="D240" s="1645"/>
      <c r="E240" s="1423"/>
      <c r="F240" s="14" t="s">
        <v>70</v>
      </c>
      <c r="G240" s="2553"/>
      <c r="H240" s="2554"/>
      <c r="I240" s="2555"/>
      <c r="J240" s="2555"/>
      <c r="K240" s="2555"/>
      <c r="L240" s="2555"/>
      <c r="M240" s="2555"/>
      <c r="N240" s="2556"/>
      <c r="O240" s="1507"/>
      <c r="P240" s="1719"/>
    </row>
    <row r="241" spans="2:16" ht="21.75" customHeight="1" thickBot="1" x14ac:dyDescent="0.3">
      <c r="B241" s="2429" t="s">
        <v>4</v>
      </c>
      <c r="C241" s="2430"/>
      <c r="D241" s="2430"/>
      <c r="E241" s="2430"/>
      <c r="F241" s="2430"/>
      <c r="G241" s="2430"/>
      <c r="H241" s="2550"/>
      <c r="I241" s="2550"/>
      <c r="J241" s="2550"/>
      <c r="K241" s="2550"/>
      <c r="L241" s="2550"/>
      <c r="M241" s="2550"/>
      <c r="N241" s="2550"/>
      <c r="O241" s="2430"/>
      <c r="P241" s="2432"/>
    </row>
    <row r="242" spans="2:16" ht="33.75" customHeight="1" x14ac:dyDescent="0.25">
      <c r="B242" s="514" t="s">
        <v>659</v>
      </c>
      <c r="C242" s="1531" t="s">
        <v>660</v>
      </c>
      <c r="D242" s="1531"/>
      <c r="E242" s="1531"/>
      <c r="F242" s="1531"/>
      <c r="G242" s="621" t="s">
        <v>55</v>
      </c>
      <c r="H242" s="515" t="s">
        <v>446</v>
      </c>
      <c r="I242" s="2535" t="s">
        <v>4623</v>
      </c>
      <c r="J242" s="2536"/>
      <c r="K242" s="2536"/>
      <c r="L242" s="2536"/>
      <c r="M242" s="2536"/>
      <c r="N242" s="2537"/>
      <c r="O242" s="1919" t="s">
        <v>2766</v>
      </c>
      <c r="P242" s="1919"/>
    </row>
    <row r="243" spans="2:16" ht="21.75" customHeight="1" x14ac:dyDescent="0.25">
      <c r="B243" s="2538" t="s">
        <v>661</v>
      </c>
      <c r="C243" s="2539"/>
      <c r="D243" s="2539"/>
      <c r="E243" s="2539"/>
      <c r="F243" s="2539"/>
      <c r="G243" s="2539"/>
      <c r="H243" s="2539"/>
      <c r="I243" s="2539"/>
      <c r="J243" s="2539"/>
      <c r="K243" s="2539"/>
      <c r="L243" s="2539"/>
      <c r="M243" s="2539"/>
      <c r="N243" s="2540"/>
      <c r="O243" s="1507"/>
      <c r="P243" s="1507"/>
    </row>
    <row r="244" spans="2:16" ht="59.25" customHeight="1" x14ac:dyDescent="0.25">
      <c r="B244" s="204" t="s">
        <v>395</v>
      </c>
      <c r="C244" s="1491" t="s">
        <v>4624</v>
      </c>
      <c r="D244" s="1491"/>
      <c r="E244" s="1491"/>
      <c r="F244" s="1491"/>
      <c r="G244" s="517" t="s">
        <v>55</v>
      </c>
      <c r="H244" s="2541" t="s">
        <v>446</v>
      </c>
      <c r="I244" s="2542"/>
      <c r="J244" s="2543"/>
      <c r="K244" s="2543"/>
      <c r="L244" s="2543"/>
      <c r="M244" s="2543"/>
      <c r="N244" s="2544"/>
      <c r="O244" s="1507"/>
      <c r="P244" s="1507"/>
    </row>
    <row r="245" spans="2:16" ht="27" customHeight="1" x14ac:dyDescent="0.25">
      <c r="B245" s="421" t="s">
        <v>402</v>
      </c>
      <c r="C245" s="1457" t="s">
        <v>663</v>
      </c>
      <c r="D245" s="1457"/>
      <c r="E245" s="1457"/>
      <c r="F245" s="1457"/>
      <c r="G245" s="1461"/>
      <c r="H245" s="2541"/>
      <c r="I245" s="2542"/>
      <c r="J245" s="2543"/>
      <c r="K245" s="2543"/>
      <c r="L245" s="2543"/>
      <c r="M245" s="2543"/>
      <c r="N245" s="2544"/>
      <c r="O245" s="1507"/>
      <c r="P245" s="1507"/>
    </row>
    <row r="246" spans="2:16" ht="28.5" customHeight="1" x14ac:dyDescent="0.25">
      <c r="B246" s="419"/>
      <c r="C246" s="499" t="s">
        <v>419</v>
      </c>
      <c r="D246" s="1491" t="s">
        <v>602</v>
      </c>
      <c r="E246" s="1491"/>
      <c r="F246" s="1547" t="s">
        <v>1296</v>
      </c>
      <c r="G246" s="1529"/>
      <c r="H246" s="2541"/>
      <c r="I246" s="2542"/>
      <c r="J246" s="2543"/>
      <c r="K246" s="2543"/>
      <c r="L246" s="2543"/>
      <c r="M246" s="2543"/>
      <c r="N246" s="2544"/>
      <c r="O246" s="1507"/>
      <c r="P246" s="1507"/>
    </row>
    <row r="247" spans="2:16" ht="28.5" customHeight="1" x14ac:dyDescent="0.25">
      <c r="B247" s="419"/>
      <c r="C247" s="509" t="s">
        <v>509</v>
      </c>
      <c r="D247" s="1457" t="s">
        <v>664</v>
      </c>
      <c r="E247" s="1461"/>
      <c r="F247" s="1727" t="s">
        <v>1297</v>
      </c>
      <c r="G247" s="1529"/>
      <c r="H247" s="2541"/>
      <c r="I247" s="2542"/>
      <c r="J247" s="2543"/>
      <c r="K247" s="2543"/>
      <c r="L247" s="2543"/>
      <c r="M247" s="2543"/>
      <c r="N247" s="2544"/>
      <c r="O247" s="1507"/>
      <c r="P247" s="1507"/>
    </row>
    <row r="248" spans="2:16" ht="28.5" customHeight="1" x14ac:dyDescent="0.25">
      <c r="B248" s="419"/>
      <c r="C248" s="509" t="s">
        <v>511</v>
      </c>
      <c r="D248" s="1457" t="s">
        <v>665</v>
      </c>
      <c r="E248" s="1461"/>
      <c r="F248" s="1530" t="s">
        <v>2768</v>
      </c>
      <c r="G248" s="1530"/>
      <c r="H248" s="2541"/>
      <c r="I248" s="2542"/>
      <c r="J248" s="2543"/>
      <c r="K248" s="2543"/>
      <c r="L248" s="2543"/>
      <c r="M248" s="2543"/>
      <c r="N248" s="2544"/>
      <c r="O248" s="1507"/>
      <c r="P248" s="1507"/>
    </row>
    <row r="249" spans="2:16" ht="29.25" customHeight="1" x14ac:dyDescent="0.25">
      <c r="B249" s="418"/>
      <c r="C249" s="509" t="s">
        <v>513</v>
      </c>
      <c r="D249" s="1457" t="s">
        <v>666</v>
      </c>
      <c r="E249" s="1457"/>
      <c r="F249" s="1547" t="s">
        <v>222</v>
      </c>
      <c r="G249" s="1529"/>
      <c r="H249" s="1534"/>
      <c r="I249" s="2545"/>
      <c r="J249" s="2546"/>
      <c r="K249" s="2546"/>
      <c r="L249" s="2546"/>
      <c r="M249" s="2546"/>
      <c r="N249" s="2547"/>
      <c r="O249" s="1507"/>
      <c r="P249" s="1507"/>
    </row>
    <row r="250" spans="2:16" ht="87" customHeight="1" x14ac:dyDescent="0.25">
      <c r="B250" s="204" t="s">
        <v>404</v>
      </c>
      <c r="C250" s="1457" t="s">
        <v>4625</v>
      </c>
      <c r="D250" s="1457"/>
      <c r="E250" s="1461"/>
      <c r="F250" s="1727" t="s">
        <v>4392</v>
      </c>
      <c r="G250" s="1529"/>
      <c r="H250" s="518" t="s">
        <v>446</v>
      </c>
      <c r="I250" s="2548"/>
      <c r="J250" s="2452"/>
      <c r="K250" s="2452"/>
      <c r="L250" s="2452"/>
      <c r="M250" s="2452"/>
      <c r="N250" s="1698"/>
      <c r="O250" s="1714"/>
      <c r="P250" s="1714"/>
    </row>
    <row r="251" spans="2:16" ht="45" customHeight="1" x14ac:dyDescent="0.25">
      <c r="B251" s="2524" t="s">
        <v>668</v>
      </c>
      <c r="C251" s="2526" t="s">
        <v>4626</v>
      </c>
      <c r="D251" s="2526"/>
      <c r="E251" s="2526"/>
      <c r="F251" s="2526"/>
      <c r="G251" s="1588"/>
      <c r="H251" s="2529" t="s">
        <v>4627</v>
      </c>
      <c r="I251" s="2530"/>
      <c r="J251" s="2531"/>
      <c r="K251" s="2532" t="s">
        <v>4628</v>
      </c>
      <c r="L251" s="2533"/>
      <c r="M251" s="2533"/>
      <c r="N251" s="2534"/>
      <c r="O251" s="622" t="s">
        <v>672</v>
      </c>
      <c r="P251" s="622" t="s">
        <v>672</v>
      </c>
    </row>
    <row r="252" spans="2:16" ht="117" customHeight="1" x14ac:dyDescent="0.25">
      <c r="B252" s="2525"/>
      <c r="C252" s="2527"/>
      <c r="D252" s="2527"/>
      <c r="E252" s="2527"/>
      <c r="F252" s="2527"/>
      <c r="G252" s="2528"/>
      <c r="H252" s="521" t="s">
        <v>673</v>
      </c>
      <c r="I252" s="522" t="s">
        <v>674</v>
      </c>
      <c r="J252" s="522" t="s">
        <v>4629</v>
      </c>
      <c r="K252" s="521" t="s">
        <v>4630</v>
      </c>
      <c r="L252" s="521" t="s">
        <v>4631</v>
      </c>
      <c r="M252" s="522" t="s">
        <v>4632</v>
      </c>
      <c r="N252" s="523" t="s">
        <v>435</v>
      </c>
      <c r="O252" s="1507" t="s">
        <v>4633</v>
      </c>
      <c r="P252" s="379" t="s">
        <v>1301</v>
      </c>
    </row>
    <row r="253" spans="2:16" ht="17.25" customHeight="1" x14ac:dyDescent="0.25">
      <c r="B253" s="524" t="s">
        <v>395</v>
      </c>
      <c r="C253" s="1508" t="s">
        <v>679</v>
      </c>
      <c r="D253" s="1508"/>
      <c r="E253" s="1508"/>
      <c r="F253" s="1508"/>
      <c r="G253" s="1508"/>
      <c r="H253" s="1508"/>
      <c r="I253" s="1508"/>
      <c r="J253" s="1508"/>
      <c r="K253" s="1508"/>
      <c r="L253" s="1508"/>
      <c r="M253" s="1508"/>
      <c r="N253" s="1516"/>
      <c r="O253" s="1507"/>
      <c r="P253" s="1521" t="s">
        <v>680</v>
      </c>
    </row>
    <row r="254" spans="2:16" ht="20.25" customHeight="1" x14ac:dyDescent="0.25">
      <c r="B254" s="498" t="s">
        <v>419</v>
      </c>
      <c r="C254" s="1520" t="s">
        <v>4634</v>
      </c>
      <c r="D254" s="1520"/>
      <c r="E254" s="1520"/>
      <c r="F254" s="1520"/>
      <c r="G254" s="1519"/>
      <c r="H254" s="526">
        <v>0</v>
      </c>
      <c r="I254" s="527">
        <v>12</v>
      </c>
      <c r="J254" s="1152">
        <f>MIN(H254/I254,1)</f>
        <v>0</v>
      </c>
      <c r="K254" s="526" t="s">
        <v>93</v>
      </c>
      <c r="L254" s="526" t="s">
        <v>93</v>
      </c>
      <c r="M254" s="1153" t="s">
        <v>93</v>
      </c>
      <c r="N254" s="1154"/>
      <c r="O254" s="1714"/>
      <c r="P254" s="2520"/>
    </row>
    <row r="255" spans="2:16" ht="20.25" customHeight="1" x14ac:dyDescent="0.25">
      <c r="B255" s="498" t="s">
        <v>509</v>
      </c>
      <c r="C255" s="1520" t="s">
        <v>4635</v>
      </c>
      <c r="D255" s="1520"/>
      <c r="E255" s="1520"/>
      <c r="F255" s="1520"/>
      <c r="G255" s="1519"/>
      <c r="H255" s="770" t="s">
        <v>2970</v>
      </c>
      <c r="I255" s="771" t="s">
        <v>2970</v>
      </c>
      <c r="J255" s="1153" t="s">
        <v>93</v>
      </c>
      <c r="K255" s="526" t="s">
        <v>93</v>
      </c>
      <c r="L255" s="526" t="s">
        <v>93</v>
      </c>
      <c r="M255" s="1153" t="s">
        <v>93</v>
      </c>
      <c r="N255" s="1155"/>
      <c r="O255" s="1507" t="s">
        <v>4633</v>
      </c>
      <c r="P255" s="1506" t="s">
        <v>1301</v>
      </c>
    </row>
    <row r="256" spans="2:16" ht="36" customHeight="1" x14ac:dyDescent="0.25">
      <c r="B256" s="498" t="s">
        <v>511</v>
      </c>
      <c r="C256" s="1520" t="s">
        <v>4636</v>
      </c>
      <c r="D256" s="1520"/>
      <c r="E256" s="1519"/>
      <c r="F256" s="1548"/>
      <c r="G256" s="2522"/>
      <c r="H256" s="770" t="s">
        <v>2970</v>
      </c>
      <c r="I256" s="771" t="s">
        <v>2970</v>
      </c>
      <c r="J256" s="1153" t="s">
        <v>93</v>
      </c>
      <c r="K256" s="526" t="s">
        <v>93</v>
      </c>
      <c r="L256" s="526" t="s">
        <v>93</v>
      </c>
      <c r="M256" s="1153" t="s">
        <v>93</v>
      </c>
      <c r="N256" s="1155"/>
      <c r="O256" s="1507"/>
      <c r="P256" s="1507"/>
    </row>
    <row r="257" spans="2:16" ht="18" customHeight="1" x14ac:dyDescent="0.25">
      <c r="B257" s="535" t="s">
        <v>402</v>
      </c>
      <c r="C257" s="1508" t="s">
        <v>4637</v>
      </c>
      <c r="D257" s="1508"/>
      <c r="E257" s="1508"/>
      <c r="F257" s="1508"/>
      <c r="G257" s="2523"/>
      <c r="H257" s="526">
        <v>0</v>
      </c>
      <c r="I257" s="527">
        <v>12</v>
      </c>
      <c r="J257" s="1152">
        <f>MIN(H257/I257,1)</f>
        <v>0</v>
      </c>
      <c r="K257" s="526" t="s">
        <v>93</v>
      </c>
      <c r="L257" s="526" t="s">
        <v>93</v>
      </c>
      <c r="M257" s="1153" t="s">
        <v>93</v>
      </c>
      <c r="N257" s="1155"/>
      <c r="O257" s="1714"/>
      <c r="P257" s="1714"/>
    </row>
    <row r="258" spans="2:16" ht="17.25" customHeight="1" x14ac:dyDescent="0.25">
      <c r="B258" s="535" t="s">
        <v>404</v>
      </c>
      <c r="C258" s="1508" t="s">
        <v>685</v>
      </c>
      <c r="D258" s="1508"/>
      <c r="E258" s="1508"/>
      <c r="F258" s="1508"/>
      <c r="G258" s="1508"/>
      <c r="H258" s="1508"/>
      <c r="I258" s="1508"/>
      <c r="J258" s="1508"/>
      <c r="K258" s="1508"/>
      <c r="L258" s="1508"/>
      <c r="M258" s="1508"/>
      <c r="N258" s="1516"/>
      <c r="O258" s="1521"/>
      <c r="P258" s="1521"/>
    </row>
    <row r="259" spans="2:16" ht="25.5" customHeight="1" x14ac:dyDescent="0.25">
      <c r="B259" s="497" t="s">
        <v>419</v>
      </c>
      <c r="C259" s="1520" t="s">
        <v>4638</v>
      </c>
      <c r="D259" s="1520"/>
      <c r="E259" s="1520"/>
      <c r="F259" s="1520"/>
      <c r="G259" s="1519"/>
      <c r="H259" s="526">
        <v>0</v>
      </c>
      <c r="I259" s="527">
        <v>12</v>
      </c>
      <c r="J259" s="1152">
        <f>MIN(H259/I259,1)</f>
        <v>0</v>
      </c>
      <c r="K259" s="526" t="s">
        <v>93</v>
      </c>
      <c r="L259" s="526" t="s">
        <v>93</v>
      </c>
      <c r="M259" s="1153" t="s">
        <v>93</v>
      </c>
      <c r="N259" s="1156"/>
      <c r="O259" s="2520"/>
      <c r="P259" s="2520"/>
    </row>
    <row r="260" spans="2:16" ht="29.25" customHeight="1" x14ac:dyDescent="0.25">
      <c r="B260" s="497" t="s">
        <v>509</v>
      </c>
      <c r="C260" s="1520" t="s">
        <v>4639</v>
      </c>
      <c r="D260" s="1520"/>
      <c r="E260" s="1520"/>
      <c r="F260" s="1520"/>
      <c r="G260" s="537"/>
      <c r="H260" s="526">
        <v>0</v>
      </c>
      <c r="I260" s="527">
        <v>12</v>
      </c>
      <c r="J260" s="1152">
        <f>MIN(H260/I260,1)</f>
        <v>0</v>
      </c>
      <c r="K260" s="526">
        <v>280</v>
      </c>
      <c r="L260" s="526">
        <v>1986</v>
      </c>
      <c r="M260" s="1157">
        <f>K260/L260</f>
        <v>0.14098690835850958</v>
      </c>
      <c r="N260" s="1158" t="s">
        <v>4640</v>
      </c>
      <c r="O260" s="2520"/>
      <c r="P260" s="2520"/>
    </row>
    <row r="261" spans="2:16" ht="20.25" customHeight="1" x14ac:dyDescent="0.25">
      <c r="B261" s="497" t="s">
        <v>511</v>
      </c>
      <c r="C261" s="1520" t="s">
        <v>4641</v>
      </c>
      <c r="D261" s="1520"/>
      <c r="E261" s="1520"/>
      <c r="F261" s="1520"/>
      <c r="G261" s="1519"/>
      <c r="H261" s="770" t="s">
        <v>2970</v>
      </c>
      <c r="I261" s="771" t="s">
        <v>2970</v>
      </c>
      <c r="J261" s="1153" t="s">
        <v>93</v>
      </c>
      <c r="K261" s="526" t="s">
        <v>93</v>
      </c>
      <c r="L261" s="526" t="s">
        <v>93</v>
      </c>
      <c r="M261" s="1153" t="s">
        <v>93</v>
      </c>
      <c r="N261" s="1159"/>
      <c r="O261" s="2520"/>
      <c r="P261" s="2520"/>
    </row>
    <row r="262" spans="2:16" ht="18" customHeight="1" x14ac:dyDescent="0.25">
      <c r="B262" s="535" t="s">
        <v>406</v>
      </c>
      <c r="C262" s="1508" t="s">
        <v>689</v>
      </c>
      <c r="D262" s="1508"/>
      <c r="E262" s="1508"/>
      <c r="F262" s="1508"/>
      <c r="G262" s="1508"/>
      <c r="H262" s="1508"/>
      <c r="I262" s="1508"/>
      <c r="J262" s="1508"/>
      <c r="K262" s="1508"/>
      <c r="L262" s="1508"/>
      <c r="M262" s="1508"/>
      <c r="N262" s="1516"/>
      <c r="O262" s="2520"/>
      <c r="P262" s="2520"/>
    </row>
    <row r="263" spans="2:16" ht="20.25" customHeight="1" x14ac:dyDescent="0.25">
      <c r="B263" s="497" t="s">
        <v>419</v>
      </c>
      <c r="C263" s="1520" t="s">
        <v>4642</v>
      </c>
      <c r="D263" s="1520"/>
      <c r="E263" s="1520"/>
      <c r="F263" s="1520"/>
      <c r="G263" s="1519"/>
      <c r="H263" s="526">
        <v>0</v>
      </c>
      <c r="I263" s="527">
        <v>12</v>
      </c>
      <c r="J263" s="1152">
        <f t="shared" ref="J263:J267" si="0">MIN(H263/I263,1)</f>
        <v>0</v>
      </c>
      <c r="K263" s="526" t="s">
        <v>93</v>
      </c>
      <c r="L263" s="526" t="s">
        <v>93</v>
      </c>
      <c r="M263" s="1160" t="s">
        <v>93</v>
      </c>
      <c r="N263" s="1161"/>
      <c r="O263" s="2520"/>
      <c r="P263" s="2520"/>
    </row>
    <row r="264" spans="2:16" ht="20.25" customHeight="1" x14ac:dyDescent="0.25">
      <c r="B264" s="497" t="s">
        <v>509</v>
      </c>
      <c r="C264" s="1520" t="s">
        <v>4643</v>
      </c>
      <c r="D264" s="1520"/>
      <c r="E264" s="1520"/>
      <c r="F264" s="1520"/>
      <c r="G264" s="1519"/>
      <c r="H264" s="526">
        <v>2</v>
      </c>
      <c r="I264" s="527">
        <v>12</v>
      </c>
      <c r="J264" s="1152">
        <f t="shared" si="0"/>
        <v>0.16666666666666666</v>
      </c>
      <c r="K264" s="526" t="s">
        <v>93</v>
      </c>
      <c r="L264" s="526" t="s">
        <v>93</v>
      </c>
      <c r="M264" s="1160" t="s">
        <v>93</v>
      </c>
      <c r="N264" s="1162"/>
      <c r="O264" s="2520"/>
      <c r="P264" s="2520"/>
    </row>
    <row r="265" spans="2:16" ht="20.25" customHeight="1" x14ac:dyDescent="0.25">
      <c r="B265" s="535" t="s">
        <v>409</v>
      </c>
      <c r="C265" s="1508" t="s">
        <v>4644</v>
      </c>
      <c r="D265" s="1508"/>
      <c r="E265" s="1508"/>
      <c r="F265" s="1508"/>
      <c r="G265" s="1508"/>
      <c r="H265" s="526">
        <v>0</v>
      </c>
      <c r="I265" s="527">
        <v>12</v>
      </c>
      <c r="J265" s="1152">
        <f t="shared" si="0"/>
        <v>0</v>
      </c>
      <c r="K265" s="526" t="s">
        <v>93</v>
      </c>
      <c r="L265" s="526" t="s">
        <v>93</v>
      </c>
      <c r="M265" s="1160" t="s">
        <v>93</v>
      </c>
      <c r="N265" s="1163"/>
      <c r="O265" s="2520"/>
      <c r="P265" s="2520"/>
    </row>
    <row r="266" spans="2:16" ht="20.25" customHeight="1" x14ac:dyDescent="0.25">
      <c r="B266" s="535" t="s">
        <v>411</v>
      </c>
      <c r="C266" s="1508" t="s">
        <v>4645</v>
      </c>
      <c r="D266" s="1508"/>
      <c r="E266" s="1508"/>
      <c r="F266" s="1508"/>
      <c r="G266" s="1508"/>
      <c r="H266" s="770" t="s">
        <v>2970</v>
      </c>
      <c r="I266" s="771" t="s">
        <v>2970</v>
      </c>
      <c r="J266" s="1153" t="s">
        <v>93</v>
      </c>
      <c r="K266" s="526" t="s">
        <v>93</v>
      </c>
      <c r="L266" s="526" t="s">
        <v>93</v>
      </c>
      <c r="M266" s="1160" t="s">
        <v>93</v>
      </c>
      <c r="N266" s="1163"/>
      <c r="O266" s="2520"/>
      <c r="P266" s="2520"/>
    </row>
    <row r="267" spans="2:16" ht="20.25" customHeight="1" x14ac:dyDescent="0.25">
      <c r="B267" s="535" t="s">
        <v>414</v>
      </c>
      <c r="C267" s="1508" t="s">
        <v>121</v>
      </c>
      <c r="D267" s="1508"/>
      <c r="E267" s="1508"/>
      <c r="F267" s="1508"/>
      <c r="G267" s="1508"/>
      <c r="H267" s="526">
        <v>0</v>
      </c>
      <c r="I267" s="527">
        <v>12</v>
      </c>
      <c r="J267" s="1152">
        <f t="shared" si="0"/>
        <v>0</v>
      </c>
      <c r="K267" s="526" t="s">
        <v>93</v>
      </c>
      <c r="L267" s="526" t="s">
        <v>93</v>
      </c>
      <c r="M267" s="1160" t="s">
        <v>93</v>
      </c>
      <c r="N267" s="1163"/>
      <c r="O267" s="2520"/>
      <c r="P267" s="2520"/>
    </row>
    <row r="268" spans="2:16" ht="20.25" customHeight="1" x14ac:dyDescent="0.25">
      <c r="B268" s="535" t="s">
        <v>417</v>
      </c>
      <c r="C268" s="1508" t="s">
        <v>122</v>
      </c>
      <c r="D268" s="1508"/>
      <c r="E268" s="1508"/>
      <c r="F268" s="1508"/>
      <c r="G268" s="1508"/>
      <c r="H268" s="770" t="s">
        <v>2970</v>
      </c>
      <c r="I268" s="771" t="s">
        <v>2970</v>
      </c>
      <c r="J268" s="1153" t="s">
        <v>93</v>
      </c>
      <c r="K268" s="526" t="s">
        <v>93</v>
      </c>
      <c r="L268" s="526" t="s">
        <v>93</v>
      </c>
      <c r="M268" s="1160" t="s">
        <v>93</v>
      </c>
      <c r="N268" s="1163"/>
      <c r="O268" s="2520"/>
      <c r="P268" s="2520"/>
    </row>
    <row r="269" spans="2:16" ht="18" customHeight="1" x14ac:dyDescent="0.25">
      <c r="B269" s="535" t="s">
        <v>419</v>
      </c>
      <c r="C269" s="1508" t="s">
        <v>693</v>
      </c>
      <c r="D269" s="1508"/>
      <c r="E269" s="1508"/>
      <c r="F269" s="1508"/>
      <c r="G269" s="1508"/>
      <c r="H269" s="1508"/>
      <c r="I269" s="1508"/>
      <c r="J269" s="1508"/>
      <c r="K269" s="1508"/>
      <c r="L269" s="1508"/>
      <c r="M269" s="1508"/>
      <c r="N269" s="1516"/>
      <c r="O269" s="2520"/>
      <c r="P269" s="2520"/>
    </row>
    <row r="270" spans="2:16" ht="20.25" customHeight="1" x14ac:dyDescent="0.25">
      <c r="B270" s="497" t="s">
        <v>419</v>
      </c>
      <c r="C270" s="2519" t="s">
        <v>694</v>
      </c>
      <c r="D270" s="2519"/>
      <c r="E270" s="2519"/>
      <c r="F270" s="2519"/>
      <c r="G270" s="1517"/>
      <c r="H270" s="770" t="s">
        <v>2970</v>
      </c>
      <c r="I270" s="771" t="s">
        <v>2970</v>
      </c>
      <c r="J270" s="1153" t="s">
        <v>93</v>
      </c>
      <c r="K270" s="526" t="s">
        <v>93</v>
      </c>
      <c r="L270" s="526" t="s">
        <v>93</v>
      </c>
      <c r="M270" s="1160" t="s">
        <v>93</v>
      </c>
      <c r="N270" s="1161"/>
      <c r="O270" s="2520"/>
      <c r="P270" s="2520"/>
    </row>
    <row r="271" spans="2:16" ht="20.25" customHeight="1" x14ac:dyDescent="0.25">
      <c r="B271" s="497" t="s">
        <v>509</v>
      </c>
      <c r="C271" s="2519" t="s">
        <v>695</v>
      </c>
      <c r="D271" s="2519"/>
      <c r="E271" s="2519"/>
      <c r="F271" s="2519"/>
      <c r="G271" s="1517"/>
      <c r="H271" s="526">
        <v>1</v>
      </c>
      <c r="I271" s="527">
        <v>12</v>
      </c>
      <c r="J271" s="1152">
        <f>MIN(H271/I271,1)</f>
        <v>8.3333333333333329E-2</v>
      </c>
      <c r="K271" s="526" t="s">
        <v>93</v>
      </c>
      <c r="L271" s="526" t="s">
        <v>93</v>
      </c>
      <c r="M271" s="1160" t="s">
        <v>93</v>
      </c>
      <c r="N271" s="1162"/>
      <c r="O271" s="2520"/>
      <c r="P271" s="2520"/>
    </row>
    <row r="272" spans="2:16" ht="18" customHeight="1" x14ac:dyDescent="0.25">
      <c r="B272" s="535" t="s">
        <v>540</v>
      </c>
      <c r="C272" s="1508" t="s">
        <v>4565</v>
      </c>
      <c r="D272" s="1508"/>
      <c r="E272" s="1508"/>
      <c r="F272" s="1508"/>
      <c r="G272" s="1508"/>
      <c r="H272" s="770" t="s">
        <v>2970</v>
      </c>
      <c r="I272" s="771" t="s">
        <v>2970</v>
      </c>
      <c r="J272" s="1153" t="s">
        <v>93</v>
      </c>
      <c r="K272" s="526" t="s">
        <v>93</v>
      </c>
      <c r="L272" s="526" t="s">
        <v>93</v>
      </c>
      <c r="M272" s="1160" t="s">
        <v>93</v>
      </c>
      <c r="N272" s="1163"/>
      <c r="O272" s="2520"/>
      <c r="P272" s="2520"/>
    </row>
    <row r="273" spans="2:16" ht="43.5" customHeight="1" x14ac:dyDescent="0.25">
      <c r="B273" s="421" t="s">
        <v>542</v>
      </c>
      <c r="C273" s="1457" t="s">
        <v>4646</v>
      </c>
      <c r="D273" s="1457"/>
      <c r="E273" s="1457"/>
      <c r="F273" s="1457"/>
      <c r="G273" s="1461"/>
      <c r="H273" s="540">
        <f>SUMIF(H254:H255,"&lt;&gt;")+ SUMIF(H257,"&lt;&gt;")+SUMIF(H259:H261,"&lt;&gt;")+SUMIF(H263:H268,"&lt;&gt;")+SUMIF(H270:H272,"&lt;&gt;")</f>
        <v>3</v>
      </c>
      <c r="I273" s="540">
        <f>SUMIF(I254:I255,"&lt;&gt;")+ SUMIF(I257,"&lt;&gt;")+SUMIF(I259:I261,"&lt;&gt;")+SUMIF(I263:I268,"&lt;&gt;")+SUMIF(I270:I272,"&lt;&gt;")</f>
        <v>108</v>
      </c>
      <c r="J273" s="1164">
        <f t="shared" ref="J273" si="1">MIN(H273/I273,1)</f>
        <v>2.7777777777777776E-2</v>
      </c>
      <c r="K273" s="540">
        <f>SUMIF(K254:K255,"&lt;&gt;")+ SUMIF(K257,"&lt;&gt;")+SUMIF(K259:K261,"&lt;&gt;")+SUMIF(K263:K268,"&lt;&gt;")+SUMIF(K270:K272,"&lt;&gt;")</f>
        <v>280</v>
      </c>
      <c r="L273" s="540">
        <f>SUMIF(L254:L255,"&lt;&gt;")+ SUMIF(L257,"&lt;&gt;")+SUMIF(L259:L261,"&lt;&gt;")+SUMIF(L263:L268,"&lt;&gt;")+SUMIF(L270:L272,"&lt;&gt;")</f>
        <v>1986</v>
      </c>
      <c r="M273" s="1164">
        <f>MIN(K273/L273,1)</f>
        <v>0.14098690835850958</v>
      </c>
      <c r="N273" s="1163"/>
      <c r="O273" s="2521"/>
      <c r="P273" s="2521"/>
    </row>
    <row r="274" spans="2:16" ht="76.5" customHeight="1" thickBot="1" x14ac:dyDescent="0.3">
      <c r="B274" s="452" t="s">
        <v>697</v>
      </c>
      <c r="C274" s="2504" t="s">
        <v>698</v>
      </c>
      <c r="D274" s="2504"/>
      <c r="E274" s="2504"/>
      <c r="F274" s="2504"/>
      <c r="G274" s="1509"/>
      <c r="H274" s="1510"/>
      <c r="I274" s="1510"/>
      <c r="J274" s="1510"/>
      <c r="K274" s="1510"/>
      <c r="L274" s="1510"/>
      <c r="M274" s="1510"/>
      <c r="N274" s="1510"/>
      <c r="O274" s="544"/>
      <c r="P274" s="545"/>
    </row>
    <row r="275" spans="2:16" ht="24" customHeight="1" thickBot="1" x14ac:dyDescent="0.3">
      <c r="B275" s="2429" t="s">
        <v>699</v>
      </c>
      <c r="C275" s="2430"/>
      <c r="D275" s="2430"/>
      <c r="E275" s="2430"/>
      <c r="F275" s="2430"/>
      <c r="G275" s="2430"/>
      <c r="H275" s="2430"/>
      <c r="I275" s="2430"/>
      <c r="J275" s="2430"/>
      <c r="K275" s="2430"/>
      <c r="L275" s="2430"/>
      <c r="M275" s="2430"/>
      <c r="N275" s="2430"/>
      <c r="O275" s="2430"/>
      <c r="P275" s="2432"/>
    </row>
    <row r="276" spans="2:16" ht="39" customHeight="1" x14ac:dyDescent="0.25">
      <c r="B276" s="479" t="s">
        <v>700</v>
      </c>
      <c r="C276" s="1457" t="s">
        <v>701</v>
      </c>
      <c r="D276" s="1457"/>
      <c r="E276" s="1457"/>
      <c r="F276" s="1457"/>
      <c r="G276" s="1461"/>
      <c r="H276" s="1492" t="s">
        <v>55</v>
      </c>
      <c r="I276" s="2481"/>
      <c r="J276" s="2433"/>
      <c r="K276" s="546" t="s">
        <v>446</v>
      </c>
      <c r="L276" s="2505" t="s">
        <v>4647</v>
      </c>
      <c r="M276" s="2506"/>
      <c r="N276" s="2507"/>
      <c r="O276" s="502" t="s">
        <v>2745</v>
      </c>
      <c r="P276" s="378"/>
    </row>
    <row r="277" spans="2:16" ht="34.5" customHeight="1" x14ac:dyDescent="0.25">
      <c r="B277" s="519" t="s">
        <v>702</v>
      </c>
      <c r="C277" s="1457" t="s">
        <v>703</v>
      </c>
      <c r="D277" s="1457"/>
      <c r="E277" s="1457"/>
      <c r="F277" s="1457"/>
      <c r="G277" s="1461"/>
      <c r="H277" s="1492" t="s">
        <v>55</v>
      </c>
      <c r="I277" s="2481"/>
      <c r="J277" s="2433"/>
      <c r="K277" s="1489" t="s">
        <v>446</v>
      </c>
      <c r="L277" s="1960" t="s">
        <v>4647</v>
      </c>
      <c r="M277" s="2508"/>
      <c r="N277" s="2509"/>
      <c r="O277" s="1507" t="s">
        <v>2772</v>
      </c>
      <c r="P277" s="1506"/>
    </row>
    <row r="278" spans="2:16" ht="37.5" customHeight="1" x14ac:dyDescent="0.25">
      <c r="B278" s="418" t="s">
        <v>395</v>
      </c>
      <c r="C278" s="1491" t="s">
        <v>704</v>
      </c>
      <c r="D278" s="1491"/>
      <c r="E278" s="1491"/>
      <c r="F278" s="1491"/>
      <c r="G278" s="1502"/>
      <c r="H278" s="1492" t="s">
        <v>55</v>
      </c>
      <c r="I278" s="2481"/>
      <c r="J278" s="2433"/>
      <c r="K278" s="2482"/>
      <c r="L278" s="2513"/>
      <c r="M278" s="2514"/>
      <c r="N278" s="2515"/>
      <c r="O278" s="1507"/>
      <c r="P278" s="1507"/>
    </row>
    <row r="279" spans="2:16" ht="37.5" customHeight="1" x14ac:dyDescent="0.25">
      <c r="B279" s="419" t="s">
        <v>402</v>
      </c>
      <c r="C279" s="1457" t="s">
        <v>705</v>
      </c>
      <c r="D279" s="1457"/>
      <c r="E279" s="1457"/>
      <c r="F279" s="1457"/>
      <c r="G279" s="1461"/>
      <c r="H279" s="1492" t="s">
        <v>4648</v>
      </c>
      <c r="I279" s="2481"/>
      <c r="J279" s="2433"/>
      <c r="K279" s="2512"/>
      <c r="L279" s="2516"/>
      <c r="M279" s="2517"/>
      <c r="N279" s="2518"/>
      <c r="O279" s="1507"/>
      <c r="P279" s="1507"/>
    </row>
    <row r="280" spans="2:16" ht="33.75" customHeight="1" x14ac:dyDescent="0.25">
      <c r="B280" s="436" t="s">
        <v>706</v>
      </c>
      <c r="C280" s="1457" t="s">
        <v>707</v>
      </c>
      <c r="D280" s="1457"/>
      <c r="E280" s="1457"/>
      <c r="F280" s="1457"/>
      <c r="G280" s="1461"/>
      <c r="H280" s="1492" t="s">
        <v>315</v>
      </c>
      <c r="I280" s="2481"/>
      <c r="J280" s="2433"/>
      <c r="K280" s="547" t="s">
        <v>446</v>
      </c>
      <c r="L280" s="1960" t="s">
        <v>4649</v>
      </c>
      <c r="M280" s="2508"/>
      <c r="N280" s="2509"/>
      <c r="O280" s="1507"/>
      <c r="P280" s="1507"/>
    </row>
    <row r="281" spans="2:16" ht="33" customHeight="1" x14ac:dyDescent="0.25">
      <c r="B281" s="519" t="s">
        <v>708</v>
      </c>
      <c r="C281" s="1457" t="s">
        <v>709</v>
      </c>
      <c r="D281" s="1457"/>
      <c r="E281" s="1457"/>
      <c r="F281" s="1457"/>
      <c r="G281" s="1461"/>
      <c r="H281" s="1492" t="s">
        <v>55</v>
      </c>
      <c r="I281" s="2481"/>
      <c r="J281" s="2433"/>
      <c r="K281" s="547" t="s">
        <v>446</v>
      </c>
      <c r="L281" s="2510"/>
      <c r="M281" s="2511"/>
      <c r="N281" s="1725"/>
      <c r="O281" s="1507"/>
      <c r="P281" s="1714"/>
    </row>
    <row r="282" spans="2:16" ht="39" customHeight="1" x14ac:dyDescent="0.25">
      <c r="B282" s="76" t="s">
        <v>710</v>
      </c>
      <c r="C282" s="1491" t="s">
        <v>711</v>
      </c>
      <c r="D282" s="1491"/>
      <c r="E282" s="1491"/>
      <c r="F282" s="1491"/>
      <c r="G282" s="1502"/>
      <c r="H282" s="2450" t="s">
        <v>55</v>
      </c>
      <c r="I282" s="2493"/>
      <c r="J282" s="2451"/>
      <c r="K282" s="1489" t="s">
        <v>446</v>
      </c>
      <c r="L282" s="2495" t="s">
        <v>4650</v>
      </c>
      <c r="M282" s="2496"/>
      <c r="N282" s="2497"/>
      <c r="O282" s="1506"/>
      <c r="P282" s="1506"/>
    </row>
    <row r="283" spans="2:16" ht="46.5" customHeight="1" x14ac:dyDescent="0.25">
      <c r="B283" s="77" t="s">
        <v>712</v>
      </c>
      <c r="C283" s="1457" t="s">
        <v>713</v>
      </c>
      <c r="D283" s="1457"/>
      <c r="E283" s="1457"/>
      <c r="F283" s="1457"/>
      <c r="G283" s="1461"/>
      <c r="H283" s="1492" t="s">
        <v>1304</v>
      </c>
      <c r="I283" s="2481"/>
      <c r="J283" s="2433"/>
      <c r="K283" s="2482"/>
      <c r="L283" s="2498"/>
      <c r="M283" s="2499"/>
      <c r="N283" s="2500"/>
      <c r="O283" s="1507"/>
      <c r="P283" s="1507"/>
    </row>
    <row r="284" spans="2:16" ht="34.5" customHeight="1" x14ac:dyDescent="0.25">
      <c r="B284" s="501" t="s">
        <v>714</v>
      </c>
      <c r="C284" s="1457" t="s">
        <v>4651</v>
      </c>
      <c r="D284" s="1457"/>
      <c r="E284" s="1457"/>
      <c r="F284" s="1457"/>
      <c r="G284" s="1461"/>
      <c r="H284" s="1492" t="s">
        <v>321</v>
      </c>
      <c r="I284" s="2481"/>
      <c r="J284" s="2433"/>
      <c r="K284" s="2482"/>
      <c r="L284" s="2498"/>
      <c r="M284" s="2499"/>
      <c r="N284" s="2500"/>
      <c r="O284" s="1507"/>
      <c r="P284" s="1507"/>
    </row>
    <row r="285" spans="2:16" ht="33.75" customHeight="1" x14ac:dyDescent="0.25">
      <c r="B285" s="204" t="s">
        <v>395</v>
      </c>
      <c r="C285" s="1457" t="s">
        <v>716</v>
      </c>
      <c r="D285" s="1457"/>
      <c r="E285" s="1457"/>
      <c r="F285" s="1457"/>
      <c r="G285" s="1461"/>
      <c r="H285" s="1492" t="s">
        <v>319</v>
      </c>
      <c r="I285" s="2481"/>
      <c r="J285" s="2433"/>
      <c r="K285" s="2482"/>
      <c r="L285" s="2498"/>
      <c r="M285" s="2499"/>
      <c r="N285" s="2500"/>
      <c r="O285" s="1507"/>
      <c r="P285" s="1714"/>
    </row>
    <row r="286" spans="2:16" ht="43.5" customHeight="1" x14ac:dyDescent="0.25">
      <c r="B286" s="479" t="s">
        <v>717</v>
      </c>
      <c r="C286" s="1457" t="s">
        <v>718</v>
      </c>
      <c r="D286" s="1457"/>
      <c r="E286" s="1457"/>
      <c r="F286" s="1457"/>
      <c r="G286" s="1461"/>
      <c r="H286" s="1729" t="s">
        <v>55</v>
      </c>
      <c r="I286" s="2399"/>
      <c r="J286" s="2439"/>
      <c r="K286" s="2482"/>
      <c r="L286" s="2498"/>
      <c r="M286" s="2499"/>
      <c r="N286" s="2500"/>
      <c r="O286" s="1723"/>
      <c r="P286" s="1723"/>
    </row>
    <row r="287" spans="2:16" ht="32.25" customHeight="1" thickBot="1" x14ac:dyDescent="0.3">
      <c r="B287" s="452" t="s">
        <v>395</v>
      </c>
      <c r="C287" s="1645" t="s">
        <v>719</v>
      </c>
      <c r="D287" s="1645"/>
      <c r="E287" s="1645"/>
      <c r="F287" s="1645"/>
      <c r="G287" s="1423"/>
      <c r="H287" s="2492" t="s">
        <v>330</v>
      </c>
      <c r="I287" s="2492"/>
      <c r="J287" s="1501"/>
      <c r="K287" s="2494"/>
      <c r="L287" s="2501"/>
      <c r="M287" s="2502"/>
      <c r="N287" s="2503"/>
      <c r="O287" s="1719"/>
      <c r="P287" s="1719"/>
    </row>
    <row r="288" spans="2:16" ht="21.75" customHeight="1" thickBot="1" x14ac:dyDescent="0.3">
      <c r="B288" s="2429" t="s">
        <v>720</v>
      </c>
      <c r="C288" s="2430"/>
      <c r="D288" s="2430"/>
      <c r="E288" s="2430"/>
      <c r="F288" s="2430"/>
      <c r="G288" s="2430"/>
      <c r="H288" s="2430"/>
      <c r="I288" s="2430"/>
      <c r="J288" s="2430"/>
      <c r="K288" s="2431"/>
      <c r="L288" s="2430"/>
      <c r="M288" s="2430"/>
      <c r="N288" s="2430"/>
      <c r="O288" s="2430"/>
      <c r="P288" s="2432"/>
    </row>
    <row r="289" spans="1:16" ht="28.5" customHeight="1" x14ac:dyDescent="0.25">
      <c r="B289" s="501" t="s">
        <v>721</v>
      </c>
      <c r="C289" s="1491" t="s">
        <v>722</v>
      </c>
      <c r="D289" s="1491"/>
      <c r="E289" s="1491"/>
      <c r="F289" s="1491"/>
      <c r="G289" s="1491"/>
      <c r="H289" s="1492" t="s">
        <v>335</v>
      </c>
      <c r="I289" s="2481"/>
      <c r="J289" s="2481"/>
      <c r="K289" s="1493" t="s">
        <v>446</v>
      </c>
      <c r="L289" s="2483"/>
      <c r="M289" s="2484"/>
      <c r="N289" s="2485"/>
      <c r="O289" s="1919" t="s">
        <v>1240</v>
      </c>
      <c r="P289" s="1919"/>
    </row>
    <row r="290" spans="1:16" ht="30.75" customHeight="1" x14ac:dyDescent="0.25">
      <c r="B290" s="418" t="s">
        <v>395</v>
      </c>
      <c r="C290" s="1491" t="s">
        <v>723</v>
      </c>
      <c r="D290" s="1491"/>
      <c r="E290" s="1491"/>
      <c r="F290" s="1491"/>
      <c r="G290" s="1491"/>
      <c r="H290" s="1492" t="s">
        <v>55</v>
      </c>
      <c r="I290" s="2481"/>
      <c r="J290" s="2433"/>
      <c r="K290" s="2482"/>
      <c r="L290" s="2468"/>
      <c r="M290" s="2486"/>
      <c r="N290" s="2469"/>
      <c r="O290" s="1507"/>
      <c r="P290" s="1507"/>
    </row>
    <row r="291" spans="1:16" ht="39" customHeight="1" x14ac:dyDescent="0.25">
      <c r="B291" s="418" t="s">
        <v>402</v>
      </c>
      <c r="C291" s="1457" t="s">
        <v>724</v>
      </c>
      <c r="D291" s="1457"/>
      <c r="E291" s="1457"/>
      <c r="F291" s="1457"/>
      <c r="G291" s="1461"/>
      <c r="H291" s="1492" t="s">
        <v>1306</v>
      </c>
      <c r="I291" s="2481"/>
      <c r="J291" s="2433"/>
      <c r="K291" s="2482"/>
      <c r="L291" s="2468"/>
      <c r="M291" s="2486"/>
      <c r="N291" s="2469"/>
      <c r="O291" s="1507"/>
      <c r="P291" s="1507"/>
    </row>
    <row r="292" spans="1:16" ht="35.25" customHeight="1" x14ac:dyDescent="0.25">
      <c r="B292" s="501" t="s">
        <v>725</v>
      </c>
      <c r="C292" s="1584" t="s">
        <v>726</v>
      </c>
      <c r="D292" s="1584"/>
      <c r="E292" s="1584"/>
      <c r="F292" s="1584"/>
      <c r="G292" s="1488"/>
      <c r="H292" s="1492" t="s">
        <v>55</v>
      </c>
      <c r="I292" s="2481"/>
      <c r="J292" s="2433"/>
      <c r="K292" s="2482"/>
      <c r="L292" s="2470"/>
      <c r="M292" s="2487"/>
      <c r="N292" s="2471"/>
      <c r="O292" s="1507"/>
      <c r="P292" s="1507"/>
    </row>
    <row r="293" spans="1:16" ht="39" customHeight="1" x14ac:dyDescent="0.25">
      <c r="B293" s="418" t="s">
        <v>395</v>
      </c>
      <c r="C293" s="1457" t="s">
        <v>727</v>
      </c>
      <c r="D293" s="1457"/>
      <c r="E293" s="1457"/>
      <c r="F293" s="1457"/>
      <c r="G293" s="1461"/>
      <c r="H293" s="1492" t="s">
        <v>4652</v>
      </c>
      <c r="I293" s="2481"/>
      <c r="J293" s="2433"/>
      <c r="K293" s="1489" t="s">
        <v>446</v>
      </c>
      <c r="L293" s="1616"/>
      <c r="M293" s="1730"/>
      <c r="N293" s="2488"/>
      <c r="O293" s="1507"/>
      <c r="P293" s="1507"/>
    </row>
    <row r="294" spans="1:16" ht="31.5" customHeight="1" x14ac:dyDescent="0.25">
      <c r="B294" s="421" t="s">
        <v>402</v>
      </c>
      <c r="C294" s="1476" t="s">
        <v>728</v>
      </c>
      <c r="D294" s="1476"/>
      <c r="E294" s="1476"/>
      <c r="F294" s="1476"/>
      <c r="G294" s="1459"/>
      <c r="H294" s="1729" t="s">
        <v>86</v>
      </c>
      <c r="I294" s="2399"/>
      <c r="J294" s="2439"/>
      <c r="K294" s="2482"/>
      <c r="L294" s="2489"/>
      <c r="M294" s="2490"/>
      <c r="N294" s="2491"/>
      <c r="O294" s="1714"/>
      <c r="P294" s="1714"/>
    </row>
    <row r="295" spans="1:16" ht="54" customHeight="1" x14ac:dyDescent="0.25">
      <c r="B295" s="2472" t="s">
        <v>4653</v>
      </c>
      <c r="C295" s="2473"/>
      <c r="D295" s="2473"/>
      <c r="E295" s="2473"/>
      <c r="F295" s="2473"/>
      <c r="G295" s="2473"/>
      <c r="H295" s="2473"/>
      <c r="I295" s="2473"/>
      <c r="J295" s="2473"/>
      <c r="K295" s="2473"/>
      <c r="L295" s="2473"/>
      <c r="M295" s="2473"/>
      <c r="N295" s="2474"/>
      <c r="O295" s="548"/>
      <c r="P295" s="548"/>
    </row>
    <row r="296" spans="1:16" ht="106.5" customHeight="1" x14ac:dyDescent="0.25">
      <c r="B296" s="436" t="s">
        <v>730</v>
      </c>
      <c r="C296" s="1491" t="s">
        <v>4654</v>
      </c>
      <c r="D296" s="1491"/>
      <c r="E296" s="1491"/>
      <c r="F296" s="1491"/>
      <c r="G296" s="1491"/>
      <c r="H296" s="1491"/>
      <c r="I296" s="1491"/>
      <c r="J296" s="1491"/>
      <c r="K296" s="1491"/>
      <c r="L296" s="1491"/>
      <c r="M296" s="1491"/>
      <c r="N296" s="1483"/>
      <c r="O296" s="1506"/>
      <c r="P296" s="1506"/>
    </row>
    <row r="297" spans="1:16" ht="56.1" customHeight="1" x14ac:dyDescent="0.25">
      <c r="A297" s="360"/>
      <c r="B297" s="549" t="s">
        <v>395</v>
      </c>
      <c r="C297" s="1476" t="s">
        <v>4655</v>
      </c>
      <c r="D297" s="1476"/>
      <c r="E297" s="1476"/>
      <c r="F297" s="1476"/>
      <c r="G297" s="1476"/>
      <c r="H297" s="1476"/>
      <c r="I297" s="1476"/>
      <c r="J297" s="1476"/>
      <c r="K297" s="1476"/>
      <c r="L297" s="2463" t="s">
        <v>446</v>
      </c>
      <c r="M297" s="2466" t="s">
        <v>4656</v>
      </c>
      <c r="N297" s="2467"/>
      <c r="O297" s="1507"/>
      <c r="P297" s="1507"/>
    </row>
    <row r="298" spans="1:16" ht="21.95" customHeight="1" x14ac:dyDescent="0.25">
      <c r="A298" s="360"/>
      <c r="B298" s="549"/>
      <c r="C298" s="509" t="s">
        <v>419</v>
      </c>
      <c r="D298" s="1457" t="s">
        <v>733</v>
      </c>
      <c r="E298" s="1457"/>
      <c r="F298" s="1457"/>
      <c r="G298" s="1457"/>
      <c r="H298" s="1457"/>
      <c r="I298" s="1461"/>
      <c r="J298" s="1492" t="s">
        <v>344</v>
      </c>
      <c r="K298" s="2433"/>
      <c r="L298" s="2464"/>
      <c r="M298" s="2468"/>
      <c r="N298" s="2469"/>
      <c r="O298" s="1507"/>
      <c r="P298" s="1507"/>
    </row>
    <row r="299" spans="1:16" ht="18.75" customHeight="1" x14ac:dyDescent="0.25">
      <c r="A299" s="360"/>
      <c r="B299" s="549"/>
      <c r="C299" s="549" t="s">
        <v>509</v>
      </c>
      <c r="D299" s="1457" t="s">
        <v>734</v>
      </c>
      <c r="E299" s="1457"/>
      <c r="F299" s="1457"/>
      <c r="G299" s="1457"/>
      <c r="H299" s="1476"/>
      <c r="I299" s="1459"/>
      <c r="J299" s="2416" t="s">
        <v>335</v>
      </c>
      <c r="K299" s="2460"/>
      <c r="L299" s="2464"/>
      <c r="M299" s="2468"/>
      <c r="N299" s="2469"/>
      <c r="O299" s="1507"/>
      <c r="P299" s="1507"/>
    </row>
    <row r="300" spans="1:16" ht="21" customHeight="1" x14ac:dyDescent="0.25">
      <c r="A300" s="360"/>
      <c r="B300" s="549"/>
      <c r="C300" s="549" t="s">
        <v>511</v>
      </c>
      <c r="D300" s="1457" t="s">
        <v>735</v>
      </c>
      <c r="E300" s="1457"/>
      <c r="F300" s="1457"/>
      <c r="G300" s="1457"/>
      <c r="H300" s="1826" t="s">
        <v>4657</v>
      </c>
      <c r="I300" s="2461"/>
      <c r="J300" s="2461"/>
      <c r="K300" s="2462"/>
      <c r="L300" s="2464"/>
      <c r="M300" s="2468"/>
      <c r="N300" s="2469"/>
      <c r="O300" s="1507"/>
      <c r="P300" s="1507"/>
    </row>
    <row r="301" spans="1:16" ht="24.75" customHeight="1" x14ac:dyDescent="0.25">
      <c r="A301" s="360"/>
      <c r="B301" s="549"/>
      <c r="C301" s="549" t="s">
        <v>513</v>
      </c>
      <c r="D301" s="1457" t="s">
        <v>736</v>
      </c>
      <c r="E301" s="1457"/>
      <c r="F301" s="1457"/>
      <c r="G301" s="1457"/>
      <c r="H301" s="1457"/>
      <c r="I301" s="1457"/>
      <c r="J301" s="1492">
        <v>0</v>
      </c>
      <c r="K301" s="2433"/>
      <c r="L301" s="2464"/>
      <c r="M301" s="2468"/>
      <c r="N301" s="2469"/>
      <c r="O301" s="1507"/>
      <c r="P301" s="1507"/>
    </row>
    <row r="302" spans="1:16" ht="49.5" customHeight="1" x14ac:dyDescent="0.25">
      <c r="A302" s="360"/>
      <c r="B302" s="549" t="s">
        <v>402</v>
      </c>
      <c r="C302" s="1476" t="s">
        <v>4658</v>
      </c>
      <c r="D302" s="1476"/>
      <c r="E302" s="1476"/>
      <c r="F302" s="1476"/>
      <c r="G302" s="1476"/>
      <c r="H302" s="1476"/>
      <c r="I302" s="1476"/>
      <c r="J302" s="1476"/>
      <c r="K302" s="1459"/>
      <c r="L302" s="2464"/>
      <c r="M302" s="2468"/>
      <c r="N302" s="2469"/>
      <c r="O302" s="1507"/>
      <c r="P302" s="1507"/>
    </row>
    <row r="303" spans="1:16" ht="19.5" customHeight="1" x14ac:dyDescent="0.25">
      <c r="A303" s="360"/>
      <c r="B303" s="549"/>
      <c r="C303" s="549" t="s">
        <v>419</v>
      </c>
      <c r="D303" s="1457" t="s">
        <v>733</v>
      </c>
      <c r="E303" s="1457"/>
      <c r="F303" s="1457"/>
      <c r="G303" s="1457"/>
      <c r="H303" s="1457"/>
      <c r="I303" s="1461"/>
      <c r="J303" s="1492" t="s">
        <v>344</v>
      </c>
      <c r="K303" s="2433"/>
      <c r="L303" s="2464"/>
      <c r="M303" s="2468"/>
      <c r="N303" s="2469"/>
      <c r="O303" s="1507"/>
      <c r="P303" s="1507"/>
    </row>
    <row r="304" spans="1:16" ht="19.5" customHeight="1" x14ac:dyDescent="0.25">
      <c r="A304" s="360"/>
      <c r="B304" s="549"/>
      <c r="C304" s="549" t="s">
        <v>509</v>
      </c>
      <c r="D304" s="1457" t="s">
        <v>737</v>
      </c>
      <c r="E304" s="1457"/>
      <c r="F304" s="1457"/>
      <c r="G304" s="1457"/>
      <c r="H304" s="1457"/>
      <c r="I304" s="1461"/>
      <c r="J304" s="2476" t="s">
        <v>335</v>
      </c>
      <c r="K304" s="2477"/>
      <c r="L304" s="2464"/>
      <c r="M304" s="2468"/>
      <c r="N304" s="2469"/>
      <c r="O304" s="1507"/>
      <c r="P304" s="1507"/>
    </row>
    <row r="305" spans="1:16" ht="19.5" customHeight="1" x14ac:dyDescent="0.25">
      <c r="A305" s="360"/>
      <c r="B305" s="549"/>
      <c r="C305" s="549" t="s">
        <v>511</v>
      </c>
      <c r="D305" s="1476" t="s">
        <v>735</v>
      </c>
      <c r="E305" s="1476"/>
      <c r="F305" s="1476"/>
      <c r="G305" s="1476"/>
      <c r="H305" s="2478" t="s">
        <v>4659</v>
      </c>
      <c r="I305" s="2479"/>
      <c r="J305" s="2479"/>
      <c r="K305" s="2480"/>
      <c r="L305" s="2464"/>
      <c r="M305" s="2468"/>
      <c r="N305" s="2469"/>
      <c r="O305" s="1507"/>
      <c r="P305" s="1507"/>
    </row>
    <row r="306" spans="1:16" ht="33" customHeight="1" x14ac:dyDescent="0.25">
      <c r="A306" s="360"/>
      <c r="B306" s="549"/>
      <c r="C306" s="549" t="s">
        <v>513</v>
      </c>
      <c r="D306" s="1457" t="s">
        <v>738</v>
      </c>
      <c r="E306" s="1457"/>
      <c r="F306" s="1457"/>
      <c r="G306" s="1457"/>
      <c r="H306" s="1457"/>
      <c r="I306" s="1457"/>
      <c r="J306" s="1492">
        <v>0</v>
      </c>
      <c r="K306" s="2433"/>
      <c r="L306" s="2464"/>
      <c r="M306" s="2468"/>
      <c r="N306" s="2469"/>
      <c r="O306" s="1507"/>
      <c r="P306" s="1507"/>
    </row>
    <row r="307" spans="1:16" ht="55.5" customHeight="1" x14ac:dyDescent="0.25">
      <c r="A307" s="360"/>
      <c r="B307" s="549" t="s">
        <v>404</v>
      </c>
      <c r="C307" s="1457" t="s">
        <v>4660</v>
      </c>
      <c r="D307" s="1457"/>
      <c r="E307" s="1457"/>
      <c r="F307" s="1457"/>
      <c r="G307" s="1457"/>
      <c r="H307" s="1457"/>
      <c r="I307" s="1457"/>
      <c r="J307" s="1457"/>
      <c r="K307" s="1461"/>
      <c r="L307" s="2464"/>
      <c r="M307" s="2468"/>
      <c r="N307" s="2469"/>
      <c r="O307" s="1507"/>
      <c r="P307" s="1507"/>
    </row>
    <row r="308" spans="1:16" ht="19.5" customHeight="1" x14ac:dyDescent="0.25">
      <c r="A308" s="360"/>
      <c r="B308" s="421"/>
      <c r="C308" s="549" t="s">
        <v>419</v>
      </c>
      <c r="D308" s="1457" t="s">
        <v>733</v>
      </c>
      <c r="E308" s="1457"/>
      <c r="F308" s="1457"/>
      <c r="G308" s="1457"/>
      <c r="H308" s="1457"/>
      <c r="I308" s="1461"/>
      <c r="J308" s="1492" t="s">
        <v>344</v>
      </c>
      <c r="K308" s="2433"/>
      <c r="L308" s="2464"/>
      <c r="M308" s="2468"/>
      <c r="N308" s="2469"/>
      <c r="O308" s="1507"/>
      <c r="P308" s="1507"/>
    </row>
    <row r="309" spans="1:16" ht="19.5" customHeight="1" x14ac:dyDescent="0.25">
      <c r="A309" s="360"/>
      <c r="B309" s="421"/>
      <c r="C309" s="549" t="s">
        <v>509</v>
      </c>
      <c r="D309" s="1457" t="s">
        <v>737</v>
      </c>
      <c r="E309" s="1457"/>
      <c r="F309" s="1457"/>
      <c r="G309" s="1457"/>
      <c r="H309" s="1457"/>
      <c r="I309" s="1461"/>
      <c r="J309" s="2475" t="s">
        <v>336</v>
      </c>
      <c r="K309" s="2460"/>
      <c r="L309" s="2464"/>
      <c r="M309" s="2468"/>
      <c r="N309" s="2469"/>
      <c r="O309" s="1507"/>
      <c r="P309" s="1507"/>
    </row>
    <row r="310" spans="1:16" ht="19.5" customHeight="1" x14ac:dyDescent="0.25">
      <c r="A310" s="360"/>
      <c r="B310" s="419"/>
      <c r="C310" s="549" t="s">
        <v>511</v>
      </c>
      <c r="D310" s="1457" t="s">
        <v>735</v>
      </c>
      <c r="E310" s="1457"/>
      <c r="F310" s="1457"/>
      <c r="G310" s="1457"/>
      <c r="H310" s="1826" t="s">
        <v>4661</v>
      </c>
      <c r="I310" s="2461"/>
      <c r="J310" s="2461"/>
      <c r="K310" s="2462"/>
      <c r="L310" s="2464"/>
      <c r="M310" s="2468"/>
      <c r="N310" s="2469"/>
      <c r="O310" s="1507"/>
      <c r="P310" s="1507"/>
    </row>
    <row r="311" spans="1:16" ht="19.5" customHeight="1" x14ac:dyDescent="0.25">
      <c r="A311" s="360"/>
      <c r="B311" s="421"/>
      <c r="C311" s="549" t="s">
        <v>513</v>
      </c>
      <c r="D311" s="1457" t="s">
        <v>740</v>
      </c>
      <c r="E311" s="1457"/>
      <c r="F311" s="1457"/>
      <c r="G311" s="1457"/>
      <c r="H311" s="1457"/>
      <c r="I311" s="1457"/>
      <c r="J311" s="1492">
        <v>0</v>
      </c>
      <c r="K311" s="2433"/>
      <c r="L311" s="2464"/>
      <c r="M311" s="2468"/>
      <c r="N311" s="2469"/>
      <c r="O311" s="1507"/>
      <c r="P311" s="1507"/>
    </row>
    <row r="312" spans="1:16" ht="39.75" customHeight="1" x14ac:dyDescent="0.25">
      <c r="A312" s="360"/>
      <c r="B312" s="421" t="s">
        <v>406</v>
      </c>
      <c r="C312" s="1457" t="s">
        <v>4662</v>
      </c>
      <c r="D312" s="1457"/>
      <c r="E312" s="1457"/>
      <c r="F312" s="1457"/>
      <c r="G312" s="1457"/>
      <c r="H312" s="1457"/>
      <c r="I312" s="1457"/>
      <c r="J312" s="1457"/>
      <c r="K312" s="1461"/>
      <c r="L312" s="2464"/>
      <c r="M312" s="2468"/>
      <c r="N312" s="2469"/>
      <c r="O312" s="1507"/>
      <c r="P312" s="1507"/>
    </row>
    <row r="313" spans="1:16" ht="36" customHeight="1" x14ac:dyDescent="0.25">
      <c r="A313" s="360"/>
      <c r="B313" s="421"/>
      <c r="C313" s="549" t="s">
        <v>419</v>
      </c>
      <c r="D313" s="1457" t="s">
        <v>733</v>
      </c>
      <c r="E313" s="1457"/>
      <c r="F313" s="1457"/>
      <c r="G313" s="1457"/>
      <c r="H313" s="1457"/>
      <c r="I313" s="1461"/>
      <c r="J313" s="1492" t="s">
        <v>2246</v>
      </c>
      <c r="K313" s="2433"/>
      <c r="L313" s="2464"/>
      <c r="M313" s="2468"/>
      <c r="N313" s="2469"/>
      <c r="O313" s="1507"/>
      <c r="P313" s="1507"/>
    </row>
    <row r="314" spans="1:16" ht="33" customHeight="1" x14ac:dyDescent="0.25">
      <c r="A314" s="360"/>
      <c r="B314" s="421"/>
      <c r="C314" s="549" t="s">
        <v>509</v>
      </c>
      <c r="D314" s="1457" t="s">
        <v>737</v>
      </c>
      <c r="E314" s="1457"/>
      <c r="F314" s="1457"/>
      <c r="G314" s="1457"/>
      <c r="H314" s="1457"/>
      <c r="I314" s="1461"/>
      <c r="J314" s="2416" t="s">
        <v>336</v>
      </c>
      <c r="K314" s="2460"/>
      <c r="L314" s="2464"/>
      <c r="M314" s="2468"/>
      <c r="N314" s="2469"/>
      <c r="O314" s="1507"/>
      <c r="P314" s="1507"/>
    </row>
    <row r="315" spans="1:16" ht="36" customHeight="1" x14ac:dyDescent="0.25">
      <c r="A315" s="360"/>
      <c r="B315" s="419"/>
      <c r="C315" s="549" t="s">
        <v>511</v>
      </c>
      <c r="D315" s="1457" t="s">
        <v>735</v>
      </c>
      <c r="E315" s="1457"/>
      <c r="F315" s="1457"/>
      <c r="G315" s="1457"/>
      <c r="H315" s="1826" t="s">
        <v>4663</v>
      </c>
      <c r="I315" s="2461"/>
      <c r="J315" s="2461"/>
      <c r="K315" s="2462"/>
      <c r="L315" s="2464"/>
      <c r="M315" s="2468"/>
      <c r="N315" s="2469"/>
      <c r="O315" s="1507"/>
      <c r="P315" s="1507"/>
    </row>
    <row r="316" spans="1:16" ht="33" customHeight="1" x14ac:dyDescent="0.25">
      <c r="A316" s="360"/>
      <c r="B316" s="421"/>
      <c r="C316" s="549" t="s">
        <v>513</v>
      </c>
      <c r="D316" s="1457" t="s">
        <v>741</v>
      </c>
      <c r="E316" s="1457"/>
      <c r="F316" s="1457"/>
      <c r="G316" s="1457"/>
      <c r="H316" s="1457"/>
      <c r="I316" s="1457"/>
      <c r="J316" s="1492">
        <v>0</v>
      </c>
      <c r="K316" s="2433"/>
      <c r="L316" s="2464"/>
      <c r="M316" s="2468"/>
      <c r="N316" s="2469"/>
      <c r="O316" s="1507"/>
      <c r="P316" s="1507"/>
    </row>
    <row r="317" spans="1:16" ht="39.75" customHeight="1" x14ac:dyDescent="0.25">
      <c r="A317" s="360"/>
      <c r="B317" s="421" t="s">
        <v>409</v>
      </c>
      <c r="C317" s="1457" t="s">
        <v>4664</v>
      </c>
      <c r="D317" s="1457"/>
      <c r="E317" s="1457"/>
      <c r="F317" s="1457"/>
      <c r="G317" s="1457"/>
      <c r="H317" s="1457"/>
      <c r="I317" s="1457"/>
      <c r="J317" s="1457"/>
      <c r="K317" s="1461"/>
      <c r="L317" s="2464"/>
      <c r="M317" s="2468"/>
      <c r="N317" s="2469"/>
      <c r="O317" s="1507"/>
      <c r="P317" s="1507"/>
    </row>
    <row r="318" spans="1:16" ht="33" customHeight="1" x14ac:dyDescent="0.25">
      <c r="A318" s="360"/>
      <c r="B318" s="421"/>
      <c r="C318" s="5" t="s">
        <v>419</v>
      </c>
      <c r="D318" s="1457" t="s">
        <v>733</v>
      </c>
      <c r="E318" s="1457"/>
      <c r="F318" s="1457"/>
      <c r="G318" s="1457"/>
      <c r="H318" s="1457"/>
      <c r="I318" s="1461"/>
      <c r="J318" s="1492" t="s">
        <v>344</v>
      </c>
      <c r="K318" s="2433"/>
      <c r="L318" s="2464"/>
      <c r="M318" s="2468"/>
      <c r="N318" s="2469"/>
      <c r="O318" s="1507"/>
      <c r="P318" s="1507"/>
    </row>
    <row r="319" spans="1:16" ht="36.950000000000003" customHeight="1" x14ac:dyDescent="0.25">
      <c r="A319" s="360"/>
      <c r="B319" s="421"/>
      <c r="C319" s="549" t="s">
        <v>509</v>
      </c>
      <c r="D319" s="1457" t="s">
        <v>737</v>
      </c>
      <c r="E319" s="1457"/>
      <c r="F319" s="1457"/>
      <c r="G319" s="1457"/>
      <c r="H319" s="1457"/>
      <c r="I319" s="1461"/>
      <c r="J319" s="2416" t="s">
        <v>336</v>
      </c>
      <c r="K319" s="2460"/>
      <c r="L319" s="2464"/>
      <c r="M319" s="2468"/>
      <c r="N319" s="2469"/>
      <c r="O319" s="1507"/>
      <c r="P319" s="1507"/>
    </row>
    <row r="320" spans="1:16" ht="32.1" customHeight="1" x14ac:dyDescent="0.25">
      <c r="A320" s="360"/>
      <c r="B320" s="419"/>
      <c r="C320" s="549" t="s">
        <v>511</v>
      </c>
      <c r="D320" s="1457" t="s">
        <v>735</v>
      </c>
      <c r="E320" s="1457"/>
      <c r="F320" s="1457"/>
      <c r="G320" s="1457"/>
      <c r="H320" s="1826" t="s">
        <v>2130</v>
      </c>
      <c r="I320" s="2461"/>
      <c r="J320" s="2461"/>
      <c r="K320" s="2462"/>
      <c r="L320" s="2464"/>
      <c r="M320" s="2468"/>
      <c r="N320" s="2469"/>
      <c r="O320" s="1507"/>
      <c r="P320" s="1507"/>
    </row>
    <row r="321" spans="1:16" ht="30.95" customHeight="1" x14ac:dyDescent="0.25">
      <c r="A321" s="360"/>
      <c r="B321" s="421"/>
      <c r="C321" s="549" t="s">
        <v>513</v>
      </c>
      <c r="D321" s="1457" t="s">
        <v>741</v>
      </c>
      <c r="E321" s="1457"/>
      <c r="F321" s="1457"/>
      <c r="G321" s="1457"/>
      <c r="H321" s="1457"/>
      <c r="I321" s="1457"/>
      <c r="J321" s="1492">
        <v>0</v>
      </c>
      <c r="K321" s="2433"/>
      <c r="L321" s="2464"/>
      <c r="M321" s="2468"/>
      <c r="N321" s="2469"/>
      <c r="O321" s="1507"/>
      <c r="P321" s="1507"/>
    </row>
    <row r="322" spans="1:16" ht="25.5" customHeight="1" x14ac:dyDescent="0.25">
      <c r="A322" s="360"/>
      <c r="B322" s="421" t="s">
        <v>411</v>
      </c>
      <c r="C322" s="1457" t="s">
        <v>121</v>
      </c>
      <c r="D322" s="1457"/>
      <c r="E322" s="1457"/>
      <c r="F322" s="1457"/>
      <c r="G322" s="1457"/>
      <c r="H322" s="1457"/>
      <c r="I322" s="1457"/>
      <c r="J322" s="1457"/>
      <c r="K322" s="1461"/>
      <c r="L322" s="2464"/>
      <c r="M322" s="2468"/>
      <c r="N322" s="2469"/>
      <c r="O322" s="1507"/>
      <c r="P322" s="1507"/>
    </row>
    <row r="323" spans="1:16" ht="30.95" customHeight="1" x14ac:dyDescent="0.25">
      <c r="A323" s="360"/>
      <c r="B323" s="421"/>
      <c r="C323" s="5" t="s">
        <v>419</v>
      </c>
      <c r="D323" s="1457" t="s">
        <v>733</v>
      </c>
      <c r="E323" s="1457"/>
      <c r="F323" s="1457"/>
      <c r="G323" s="1457"/>
      <c r="H323" s="1457"/>
      <c r="I323" s="1461"/>
      <c r="J323" s="1492" t="s">
        <v>344</v>
      </c>
      <c r="K323" s="2433"/>
      <c r="L323" s="2464"/>
      <c r="M323" s="2468"/>
      <c r="N323" s="2469"/>
      <c r="O323" s="1507"/>
      <c r="P323" s="1507"/>
    </row>
    <row r="324" spans="1:16" ht="42.95" customHeight="1" x14ac:dyDescent="0.25">
      <c r="A324" s="360"/>
      <c r="B324" s="421"/>
      <c r="C324" s="549" t="s">
        <v>509</v>
      </c>
      <c r="D324" s="1457" t="s">
        <v>737</v>
      </c>
      <c r="E324" s="1457"/>
      <c r="F324" s="1457"/>
      <c r="G324" s="1457"/>
      <c r="H324" s="1457"/>
      <c r="I324" s="1461"/>
      <c r="J324" s="2416" t="s">
        <v>335</v>
      </c>
      <c r="K324" s="2460"/>
      <c r="L324" s="2464"/>
      <c r="M324" s="2468"/>
      <c r="N324" s="2469"/>
      <c r="O324" s="1507"/>
      <c r="P324" s="1507"/>
    </row>
    <row r="325" spans="1:16" ht="44.1" customHeight="1" x14ac:dyDescent="0.25">
      <c r="A325" s="360"/>
      <c r="B325" s="421"/>
      <c r="C325" s="549" t="s">
        <v>511</v>
      </c>
      <c r="D325" s="1457" t="s">
        <v>735</v>
      </c>
      <c r="E325" s="1457"/>
      <c r="F325" s="1457"/>
      <c r="G325" s="1457"/>
      <c r="H325" s="1826" t="s">
        <v>4665</v>
      </c>
      <c r="I325" s="2461"/>
      <c r="J325" s="2461"/>
      <c r="K325" s="2462"/>
      <c r="L325" s="2464"/>
      <c r="M325" s="2468"/>
      <c r="N325" s="2469"/>
      <c r="O325" s="1507"/>
      <c r="P325" s="1507"/>
    </row>
    <row r="326" spans="1:16" ht="19.5" customHeight="1" x14ac:dyDescent="0.25">
      <c r="A326" s="360"/>
      <c r="B326" s="421"/>
      <c r="C326" s="549" t="s">
        <v>513</v>
      </c>
      <c r="D326" s="1457" t="s">
        <v>742</v>
      </c>
      <c r="E326" s="1457"/>
      <c r="F326" s="1457"/>
      <c r="G326" s="1457"/>
      <c r="H326" s="1457"/>
      <c r="I326" s="1457"/>
      <c r="J326" s="1492">
        <v>0</v>
      </c>
      <c r="K326" s="2433"/>
      <c r="L326" s="2464"/>
      <c r="M326" s="2468"/>
      <c r="N326" s="2469"/>
      <c r="O326" s="1507"/>
      <c r="P326" s="1507"/>
    </row>
    <row r="327" spans="1:16" ht="25.5" customHeight="1" x14ac:dyDescent="0.25">
      <c r="A327" s="360"/>
      <c r="B327" s="421" t="s">
        <v>414</v>
      </c>
      <c r="C327" s="1457" t="s">
        <v>122</v>
      </c>
      <c r="D327" s="1457"/>
      <c r="E327" s="1457"/>
      <c r="F327" s="1457"/>
      <c r="G327" s="1457"/>
      <c r="H327" s="1457"/>
      <c r="I327" s="1457"/>
      <c r="J327" s="1457"/>
      <c r="K327" s="1461"/>
      <c r="L327" s="2464"/>
      <c r="M327" s="2468"/>
      <c r="N327" s="2469"/>
      <c r="O327" s="1507"/>
      <c r="P327" s="1507"/>
    </row>
    <row r="328" spans="1:16" ht="33" customHeight="1" x14ac:dyDescent="0.25">
      <c r="A328" s="360"/>
      <c r="B328" s="421"/>
      <c r="C328" s="5" t="s">
        <v>419</v>
      </c>
      <c r="D328" s="1457" t="s">
        <v>733</v>
      </c>
      <c r="E328" s="1457"/>
      <c r="F328" s="1457"/>
      <c r="G328" s="1457"/>
      <c r="H328" s="1457"/>
      <c r="I328" s="1461"/>
      <c r="J328" s="1492" t="s">
        <v>344</v>
      </c>
      <c r="K328" s="2433"/>
      <c r="L328" s="2464"/>
      <c r="M328" s="2468"/>
      <c r="N328" s="2469"/>
      <c r="O328" s="1507"/>
      <c r="P328" s="1507"/>
    </row>
    <row r="329" spans="1:16" ht="32.1" customHeight="1" x14ac:dyDescent="0.25">
      <c r="A329" s="360"/>
      <c r="B329" s="421"/>
      <c r="C329" s="549" t="s">
        <v>509</v>
      </c>
      <c r="D329" s="1457" t="s">
        <v>737</v>
      </c>
      <c r="E329" s="1457"/>
      <c r="F329" s="1457"/>
      <c r="G329" s="1457"/>
      <c r="H329" s="1457"/>
      <c r="I329" s="1461"/>
      <c r="J329" s="2416" t="s">
        <v>2652</v>
      </c>
      <c r="K329" s="2460"/>
      <c r="L329" s="2464"/>
      <c r="M329" s="2468"/>
      <c r="N329" s="2469"/>
      <c r="O329" s="1507"/>
      <c r="P329" s="1507"/>
    </row>
    <row r="330" spans="1:16" ht="32.1" customHeight="1" x14ac:dyDescent="0.25">
      <c r="A330" s="360"/>
      <c r="B330" s="421"/>
      <c r="C330" s="549" t="s">
        <v>511</v>
      </c>
      <c r="D330" s="1457" t="s">
        <v>735</v>
      </c>
      <c r="E330" s="1457"/>
      <c r="F330" s="1457"/>
      <c r="G330" s="1457"/>
      <c r="H330" s="1826" t="s">
        <v>4666</v>
      </c>
      <c r="I330" s="2461"/>
      <c r="J330" s="2461"/>
      <c r="K330" s="2462"/>
      <c r="L330" s="2464"/>
      <c r="M330" s="2468"/>
      <c r="N330" s="2469"/>
      <c r="O330" s="1507"/>
      <c r="P330" s="1507"/>
    </row>
    <row r="331" spans="1:16" ht="30.6" customHeight="1" x14ac:dyDescent="0.25">
      <c r="A331" s="360"/>
      <c r="B331" s="421"/>
      <c r="C331" s="549" t="s">
        <v>513</v>
      </c>
      <c r="D331" s="1457" t="s">
        <v>743</v>
      </c>
      <c r="E331" s="1457"/>
      <c r="F331" s="1457"/>
      <c r="G331" s="1457"/>
      <c r="H331" s="1457"/>
      <c r="I331" s="1457"/>
      <c r="J331" s="1492">
        <v>0</v>
      </c>
      <c r="K331" s="2433"/>
      <c r="L331" s="2464"/>
      <c r="M331" s="2468"/>
      <c r="N331" s="2469"/>
      <c r="O331" s="1507"/>
      <c r="P331" s="1507"/>
    </row>
    <row r="332" spans="1:16" ht="35.25" customHeight="1" x14ac:dyDescent="0.25">
      <c r="A332" s="360"/>
      <c r="B332" s="419" t="s">
        <v>417</v>
      </c>
      <c r="C332" s="1457" t="s">
        <v>4667</v>
      </c>
      <c r="D332" s="1457"/>
      <c r="E332" s="1457"/>
      <c r="F332" s="1457"/>
      <c r="G332" s="1457"/>
      <c r="H332" s="1457"/>
      <c r="I332" s="1457"/>
      <c r="J332" s="1457"/>
      <c r="K332" s="1461"/>
      <c r="L332" s="2464"/>
      <c r="M332" s="2468"/>
      <c r="N332" s="2469"/>
      <c r="O332" s="1507"/>
      <c r="P332" s="1507"/>
    </row>
    <row r="333" spans="1:16" ht="33" customHeight="1" x14ac:dyDescent="0.25">
      <c r="A333" s="360"/>
      <c r="B333" s="421"/>
      <c r="C333" s="5" t="s">
        <v>419</v>
      </c>
      <c r="D333" s="1457" t="s">
        <v>733</v>
      </c>
      <c r="E333" s="1457"/>
      <c r="F333" s="1457"/>
      <c r="G333" s="1457"/>
      <c r="H333" s="1457"/>
      <c r="I333" s="1461"/>
      <c r="J333" s="1492" t="s">
        <v>344</v>
      </c>
      <c r="K333" s="2433"/>
      <c r="L333" s="2464"/>
      <c r="M333" s="2468"/>
      <c r="N333" s="2469"/>
      <c r="O333" s="1507"/>
      <c r="P333" s="1507"/>
    </row>
    <row r="334" spans="1:16" ht="36" customHeight="1" x14ac:dyDescent="0.25">
      <c r="A334" s="360"/>
      <c r="B334" s="421"/>
      <c r="C334" s="549" t="s">
        <v>509</v>
      </c>
      <c r="D334" s="1457" t="s">
        <v>737</v>
      </c>
      <c r="E334" s="1457"/>
      <c r="F334" s="1457"/>
      <c r="G334" s="1457"/>
      <c r="H334" s="1457"/>
      <c r="I334" s="1461"/>
      <c r="J334" s="2416" t="s">
        <v>335</v>
      </c>
      <c r="K334" s="2460"/>
      <c r="L334" s="2464"/>
      <c r="M334" s="2468"/>
      <c r="N334" s="2469"/>
      <c r="O334" s="1507"/>
      <c r="P334" s="1507"/>
    </row>
    <row r="335" spans="1:16" ht="30.95" customHeight="1" x14ac:dyDescent="0.25">
      <c r="A335" s="360"/>
      <c r="B335" s="419"/>
      <c r="C335" s="509" t="s">
        <v>511</v>
      </c>
      <c r="D335" s="1457" t="s">
        <v>735</v>
      </c>
      <c r="E335" s="1457"/>
      <c r="F335" s="1457"/>
      <c r="G335" s="1457"/>
      <c r="H335" s="1826" t="s">
        <v>4668</v>
      </c>
      <c r="I335" s="2461"/>
      <c r="J335" s="2461"/>
      <c r="K335" s="2462"/>
      <c r="L335" s="2464"/>
      <c r="M335" s="2468"/>
      <c r="N335" s="2469"/>
      <c r="O335" s="1507"/>
      <c r="P335" s="1507"/>
    </row>
    <row r="336" spans="1:16" ht="39.6" customHeight="1" x14ac:dyDescent="0.25">
      <c r="A336" s="360"/>
      <c r="B336" s="549"/>
      <c r="C336" s="549" t="s">
        <v>513</v>
      </c>
      <c r="D336" s="1457" t="s">
        <v>745</v>
      </c>
      <c r="E336" s="1457"/>
      <c r="F336" s="1457"/>
      <c r="G336" s="1457"/>
      <c r="H336" s="1457"/>
      <c r="I336" s="1457"/>
      <c r="J336" s="1492">
        <v>0</v>
      </c>
      <c r="K336" s="2433"/>
      <c r="L336" s="2465"/>
      <c r="M336" s="2470"/>
      <c r="N336" s="2471"/>
      <c r="O336" s="1714"/>
      <c r="P336" s="1714"/>
    </row>
    <row r="337" spans="1:16" ht="45.75" customHeight="1" x14ac:dyDescent="0.25">
      <c r="A337" s="360"/>
      <c r="B337" s="550" t="s">
        <v>746</v>
      </c>
      <c r="C337" s="1457" t="s">
        <v>747</v>
      </c>
      <c r="D337" s="1457"/>
      <c r="E337" s="1457"/>
      <c r="F337" s="1457"/>
      <c r="G337" s="1457"/>
      <c r="H337" s="1" t="s">
        <v>58</v>
      </c>
      <c r="I337" s="552" t="s">
        <v>748</v>
      </c>
      <c r="J337" s="2452" t="s">
        <v>86</v>
      </c>
      <c r="K337" s="2452"/>
      <c r="L337" s="2452"/>
      <c r="M337" s="2452"/>
      <c r="N337" s="1698"/>
      <c r="O337" s="378"/>
      <c r="P337" s="378"/>
    </row>
    <row r="338" spans="1:16" ht="87.75" customHeight="1" x14ac:dyDescent="0.25">
      <c r="A338" s="360"/>
      <c r="B338" s="550" t="s">
        <v>749</v>
      </c>
      <c r="C338" s="1476" t="s">
        <v>4669</v>
      </c>
      <c r="D338" s="1476"/>
      <c r="E338" s="1476"/>
      <c r="F338" s="1476"/>
      <c r="G338" s="1459"/>
      <c r="H338" s="12" t="s">
        <v>58</v>
      </c>
      <c r="I338" s="547" t="s">
        <v>446</v>
      </c>
      <c r="J338" s="2453" t="s">
        <v>86</v>
      </c>
      <c r="K338" s="2453"/>
      <c r="L338" s="2453"/>
      <c r="M338" s="2453"/>
      <c r="N338" s="1460"/>
      <c r="O338" s="1506"/>
      <c r="P338" s="1506"/>
    </row>
    <row r="339" spans="1:16" ht="49.5" customHeight="1" x14ac:dyDescent="0.25">
      <c r="A339" s="360"/>
      <c r="B339" s="419" t="s">
        <v>395</v>
      </c>
      <c r="C339" s="1459" t="s">
        <v>751</v>
      </c>
      <c r="D339" s="1659"/>
      <c r="E339" s="1659"/>
      <c r="F339" s="1659"/>
      <c r="G339" s="1659"/>
      <c r="H339" s="1700" t="s">
        <v>2970</v>
      </c>
      <c r="I339" s="1700"/>
      <c r="J339" s="1700"/>
      <c r="K339" s="1700"/>
      <c r="L339" s="1700"/>
      <c r="M339" s="1829"/>
      <c r="N339" s="1845"/>
      <c r="O339" s="1714"/>
      <c r="P339" s="1714"/>
    </row>
    <row r="340" spans="1:16" ht="57" customHeight="1" x14ac:dyDescent="0.25">
      <c r="A340" s="360"/>
      <c r="B340" s="553" t="s">
        <v>752</v>
      </c>
      <c r="C340" s="1457" t="s">
        <v>753</v>
      </c>
      <c r="D340" s="1457"/>
      <c r="E340" s="1457"/>
      <c r="F340" s="1457"/>
      <c r="G340" s="1461"/>
      <c r="H340" s="1492" t="s">
        <v>357</v>
      </c>
      <c r="I340" s="2433"/>
      <c r="J340" s="2454" t="s">
        <v>446</v>
      </c>
      <c r="K340" s="1729"/>
      <c r="L340" s="2399"/>
      <c r="M340" s="2399"/>
      <c r="N340" s="2456"/>
      <c r="O340" s="1506"/>
      <c r="P340" s="1506"/>
    </row>
    <row r="341" spans="1:16" ht="42.75" customHeight="1" thickBot="1" x14ac:dyDescent="0.3">
      <c r="A341" s="360"/>
      <c r="B341" s="5" t="s">
        <v>395</v>
      </c>
      <c r="C341" s="1645" t="s">
        <v>754</v>
      </c>
      <c r="D341" s="1645"/>
      <c r="E341" s="1645"/>
      <c r="F341" s="1645"/>
      <c r="G341" s="1423"/>
      <c r="H341" s="1773" t="s">
        <v>1308</v>
      </c>
      <c r="I341" s="1501"/>
      <c r="J341" s="2455"/>
      <c r="K341" s="2457"/>
      <c r="L341" s="2458"/>
      <c r="M341" s="2458"/>
      <c r="N341" s="2459"/>
      <c r="O341" s="2422"/>
      <c r="P341" s="2422"/>
    </row>
    <row r="342" spans="1:16" ht="44.25" customHeight="1" thickBot="1" x14ac:dyDescent="0.3">
      <c r="B342" s="1693" t="s">
        <v>755</v>
      </c>
      <c r="C342" s="2437"/>
      <c r="D342" s="2437"/>
      <c r="E342" s="2437"/>
      <c r="F342" s="2437"/>
      <c r="G342" s="1907"/>
      <c r="H342" s="1430"/>
      <c r="I342" s="2426"/>
      <c r="J342" s="2426"/>
      <c r="K342" s="2426"/>
      <c r="L342" s="2426"/>
      <c r="M342" s="2426"/>
      <c r="N342" s="2426"/>
      <c r="O342" s="2427"/>
      <c r="P342" s="2428"/>
    </row>
    <row r="343" spans="1:16" ht="24" customHeight="1" thickBot="1" x14ac:dyDescent="0.3">
      <c r="B343" s="2429" t="s">
        <v>7</v>
      </c>
      <c r="C343" s="2430"/>
      <c r="D343" s="2430"/>
      <c r="E343" s="2430"/>
      <c r="F343" s="2430"/>
      <c r="G343" s="2430"/>
      <c r="H343" s="2430"/>
      <c r="I343" s="2430"/>
      <c r="J343" s="2431"/>
      <c r="K343" s="2431"/>
      <c r="L343" s="2430"/>
      <c r="M343" s="2430"/>
      <c r="N343" s="2430"/>
      <c r="O343" s="2430"/>
      <c r="P343" s="2432"/>
    </row>
    <row r="344" spans="1:16" ht="37.5" customHeight="1" x14ac:dyDescent="0.25">
      <c r="A344" s="360"/>
      <c r="B344" s="553" t="s">
        <v>756</v>
      </c>
      <c r="C344" s="1457" t="s">
        <v>757</v>
      </c>
      <c r="D344" s="1457"/>
      <c r="E344" s="1457"/>
      <c r="F344" s="1457"/>
      <c r="G344" s="1461"/>
      <c r="H344" s="1492" t="s">
        <v>55</v>
      </c>
      <c r="I344" s="2433"/>
      <c r="J344" s="546" t="s">
        <v>446</v>
      </c>
      <c r="K344" s="2434" t="s">
        <v>4670</v>
      </c>
      <c r="L344" s="2435"/>
      <c r="M344" s="2435"/>
      <c r="N344" s="2436"/>
      <c r="O344" s="2446"/>
      <c r="P344" s="2447"/>
    </row>
    <row r="345" spans="1:16" ht="72.75" customHeight="1" x14ac:dyDescent="0.25">
      <c r="A345" s="360"/>
      <c r="B345" s="553" t="s">
        <v>758</v>
      </c>
      <c r="C345" s="1457" t="s">
        <v>4671</v>
      </c>
      <c r="D345" s="1457"/>
      <c r="E345" s="1457"/>
      <c r="F345" s="1457"/>
      <c r="G345" s="1461"/>
      <c r="H345" s="1492" t="s">
        <v>4672</v>
      </c>
      <c r="I345" s="2433"/>
      <c r="J345" s="547" t="s">
        <v>446</v>
      </c>
      <c r="K345" s="2423" t="s">
        <v>4673</v>
      </c>
      <c r="L345" s="2424"/>
      <c r="M345" s="2424"/>
      <c r="N345" s="2425"/>
      <c r="O345" s="2448"/>
      <c r="P345" s="2449"/>
    </row>
    <row r="346" spans="1:16" ht="45.75" customHeight="1" x14ac:dyDescent="0.25">
      <c r="A346" s="360"/>
      <c r="B346" s="553" t="s">
        <v>760</v>
      </c>
      <c r="C346" s="1457" t="s">
        <v>761</v>
      </c>
      <c r="D346" s="1457"/>
      <c r="E346" s="1457"/>
      <c r="F346" s="1457"/>
      <c r="G346" s="1461"/>
      <c r="H346" s="1492" t="s">
        <v>55</v>
      </c>
      <c r="I346" s="2433"/>
      <c r="J346" s="547" t="s">
        <v>446</v>
      </c>
      <c r="K346" s="2440"/>
      <c r="L346" s="2441"/>
      <c r="M346" s="2441"/>
      <c r="N346" s="2442"/>
      <c r="O346" s="2448"/>
      <c r="P346" s="2449"/>
    </row>
    <row r="347" spans="1:16" ht="55.5" customHeight="1" x14ac:dyDescent="0.25">
      <c r="A347" s="360"/>
      <c r="B347" s="553" t="s">
        <v>762</v>
      </c>
      <c r="C347" s="1457" t="s">
        <v>4674</v>
      </c>
      <c r="D347" s="1457"/>
      <c r="E347" s="1457"/>
      <c r="F347" s="1457"/>
      <c r="G347" s="1461"/>
      <c r="H347" s="2450" t="s">
        <v>373</v>
      </c>
      <c r="I347" s="2451"/>
      <c r="J347" s="547" t="s">
        <v>446</v>
      </c>
      <c r="K347" s="2440" t="s">
        <v>4675</v>
      </c>
      <c r="L347" s="2441"/>
      <c r="M347" s="2441"/>
      <c r="N347" s="2442"/>
      <c r="O347" s="2448"/>
      <c r="P347" s="2449"/>
    </row>
    <row r="348" spans="1:16" ht="64.5" customHeight="1" x14ac:dyDescent="0.25">
      <c r="A348" s="360"/>
      <c r="B348" s="553" t="s">
        <v>764</v>
      </c>
      <c r="C348" s="1457" t="s">
        <v>4676</v>
      </c>
      <c r="D348" s="1457"/>
      <c r="E348" s="1457"/>
      <c r="F348" s="1457"/>
      <c r="G348" s="1461"/>
      <c r="H348" s="2444" t="s">
        <v>1311</v>
      </c>
      <c r="I348" s="2445"/>
      <c r="J348" s="547" t="s">
        <v>446</v>
      </c>
      <c r="K348" s="2440" t="s">
        <v>4677</v>
      </c>
      <c r="L348" s="2441"/>
      <c r="M348" s="2441"/>
      <c r="N348" s="2442"/>
      <c r="O348" s="2448"/>
      <c r="P348" s="2449"/>
    </row>
    <row r="349" spans="1:16" ht="63.75" customHeight="1" x14ac:dyDescent="0.25">
      <c r="A349" s="360"/>
      <c r="B349" s="553" t="s">
        <v>766</v>
      </c>
      <c r="C349" s="1457" t="s">
        <v>4678</v>
      </c>
      <c r="D349" s="1457"/>
      <c r="E349" s="1457"/>
      <c r="F349" s="1457"/>
      <c r="G349" s="1461"/>
      <c r="H349" s="1729" t="s">
        <v>4359</v>
      </c>
      <c r="I349" s="2439"/>
      <c r="J349" s="547" t="s">
        <v>446</v>
      </c>
      <c r="K349" s="2423" t="s">
        <v>4679</v>
      </c>
      <c r="L349" s="2424"/>
      <c r="M349" s="2424"/>
      <c r="N349" s="2425"/>
      <c r="O349" s="2448"/>
      <c r="P349" s="2449"/>
    </row>
    <row r="350" spans="1:16" ht="78.75" customHeight="1" x14ac:dyDescent="0.25">
      <c r="A350" s="360"/>
      <c r="B350" s="553" t="s">
        <v>768</v>
      </c>
      <c r="C350" s="1457" t="s">
        <v>4680</v>
      </c>
      <c r="D350" s="1457"/>
      <c r="E350" s="1457"/>
      <c r="F350" s="1457"/>
      <c r="G350" s="1461"/>
      <c r="H350" s="1729" t="s">
        <v>4681</v>
      </c>
      <c r="I350" s="2439"/>
      <c r="J350" s="547" t="s">
        <v>446</v>
      </c>
      <c r="K350" s="2440"/>
      <c r="L350" s="2441"/>
      <c r="M350" s="2441"/>
      <c r="N350" s="2442"/>
      <c r="O350" s="2448"/>
      <c r="P350" s="2449"/>
    </row>
    <row r="351" spans="1:16" ht="75.75" customHeight="1" thickBot="1" x14ac:dyDescent="0.3">
      <c r="A351" s="360"/>
      <c r="B351" s="550" t="s">
        <v>770</v>
      </c>
      <c r="C351" s="1645" t="s">
        <v>771</v>
      </c>
      <c r="D351" s="1645"/>
      <c r="E351" s="1645"/>
      <c r="F351" s="1645"/>
      <c r="G351" s="1645"/>
      <c r="H351" s="1492" t="s">
        <v>4682</v>
      </c>
      <c r="I351" s="2433"/>
      <c r="J351" s="555" t="s">
        <v>446</v>
      </c>
      <c r="K351" s="1886" t="s">
        <v>4683</v>
      </c>
      <c r="L351" s="2443"/>
      <c r="M351" s="2443"/>
      <c r="N351" s="2443"/>
      <c r="O351" s="2448"/>
      <c r="P351" s="2449"/>
    </row>
    <row r="352" spans="1:16" ht="31.5" customHeight="1" thickBot="1" x14ac:dyDescent="0.45">
      <c r="B352" s="1443" t="s">
        <v>772</v>
      </c>
      <c r="C352" s="2438"/>
      <c r="D352" s="2438"/>
      <c r="E352" s="2438"/>
      <c r="F352" s="2438"/>
      <c r="G352" s="2438"/>
      <c r="H352" s="2438"/>
      <c r="I352" s="2438"/>
      <c r="J352" s="2438"/>
      <c r="K352" s="2438"/>
      <c r="L352" s="2438"/>
      <c r="M352" s="2438"/>
      <c r="N352" s="2438"/>
      <c r="O352" s="2438"/>
      <c r="P352" s="638"/>
    </row>
  </sheetData>
  <protectedRanges>
    <protectedRange algorithmName="SHA-512" hashValue="Vy4WNnMLetCeG+ng9ui6x3+uqKOOyXkr9ydS0hpE1nBblJqWNCsRpMCB+kdhYYAjvYZVZFDOlkpNDEp6qTa4+w==" saltValue="f8i8fDNrQTExav3GvUuKAA==" spinCount="100000" sqref="J57:J63" name="Range1"/>
  </protectedRanges>
  <dataConsolidate/>
  <mergeCells count="867">
    <mergeCell ref="F1:N1"/>
    <mergeCell ref="B4:N4"/>
    <mergeCell ref="B5:P5"/>
    <mergeCell ref="C6:H6"/>
    <mergeCell ref="O6:O18"/>
    <mergeCell ref="P6:P18"/>
    <mergeCell ref="B7:N7"/>
    <mergeCell ref="C8:E8"/>
    <mergeCell ref="F8:N8"/>
    <mergeCell ref="C9:H9"/>
    <mergeCell ref="C13:H13"/>
    <mergeCell ref="J13:K13"/>
    <mergeCell ref="C14:H14"/>
    <mergeCell ref="J14:K14"/>
    <mergeCell ref="C15:H15"/>
    <mergeCell ref="J15:K15"/>
    <mergeCell ref="C10:H10"/>
    <mergeCell ref="J10:K10"/>
    <mergeCell ref="M10:N10"/>
    <mergeCell ref="C11:H11"/>
    <mergeCell ref="J11:K11"/>
    <mergeCell ref="C12:H12"/>
    <mergeCell ref="J12:K12"/>
    <mergeCell ref="C19:H19"/>
    <mergeCell ref="J19:J23"/>
    <mergeCell ref="K19:N23"/>
    <mergeCell ref="C20:H20"/>
    <mergeCell ref="C21:H21"/>
    <mergeCell ref="O21:O23"/>
    <mergeCell ref="C16:H16"/>
    <mergeCell ref="J16:K16"/>
    <mergeCell ref="C17:H17"/>
    <mergeCell ref="J17:K17"/>
    <mergeCell ref="C18:H18"/>
    <mergeCell ref="J18:K18"/>
    <mergeCell ref="P21:P23"/>
    <mergeCell ref="C22:H22"/>
    <mergeCell ref="C23:H23"/>
    <mergeCell ref="B24:P24"/>
    <mergeCell ref="B25:B26"/>
    <mergeCell ref="C25:F26"/>
    <mergeCell ref="K25:K30"/>
    <mergeCell ref="L25:N30"/>
    <mergeCell ref="C27:I27"/>
    <mergeCell ref="O27:O29"/>
    <mergeCell ref="C31:I31"/>
    <mergeCell ref="L31:N31"/>
    <mergeCell ref="B32:P32"/>
    <mergeCell ref="C33:I33"/>
    <mergeCell ref="L33:N33"/>
    <mergeCell ref="B34:P34"/>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O252:O254"/>
    <mergeCell ref="C253:N253"/>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3651" priority="145">
      <formula>OR($I$6="No",$I$6="Don't know")</formula>
    </cfRule>
    <cfRule type="expression" dxfId="3650" priority="301">
      <formula>$N$13="Don't know"</formula>
    </cfRule>
  </conditionalFormatting>
  <conditionalFormatting sqref="F8:N8">
    <cfRule type="expression" dxfId="3649" priority="300">
      <formula>$N$13="Not applicable"</formula>
    </cfRule>
  </conditionalFormatting>
  <conditionalFormatting sqref="F8:N8">
    <cfRule type="expression" dxfId="3648" priority="299">
      <formula>$N$13="No"</formula>
    </cfRule>
  </conditionalFormatting>
  <conditionalFormatting sqref="L164:M165">
    <cfRule type="expression" dxfId="3647" priority="297">
      <formula>$F$197="Don't know"</formula>
    </cfRule>
    <cfRule type="expression" dxfId="3646" priority="298">
      <formula>$F$197="No"</formula>
    </cfRule>
  </conditionalFormatting>
  <conditionalFormatting sqref="F43 H82 F164:F174 H276:H278 O289 H338 H280:H286 O276:O277 G92:N92 F50:J52 F45 H254:I255 H257:I257 H259:I260 H263:I265 H271:I271 H25:H26 H29:H30 G36:G37 L164:N165 K254:L257 K259:L261 I43:J43 H267:I267">
    <cfRule type="containsBlanks" dxfId="3645" priority="296">
      <formula>LEN(TRIM(F25))=0</formula>
    </cfRule>
  </conditionalFormatting>
  <conditionalFormatting sqref="F8:N8">
    <cfRule type="containsBlanks" dxfId="3644" priority="295">
      <formula>LEN(TRIM(F8))=0</formula>
    </cfRule>
  </conditionalFormatting>
  <conditionalFormatting sqref="O33 O89 O111 O117 O119 O194 O236 O201:O203 O122:O137 O163 O19:O21 O25:O28 O30:O31 O64:O68">
    <cfRule type="containsBlanks" dxfId="3643" priority="294">
      <formula>LEN(TRIM(O19))=0</formula>
    </cfRule>
  </conditionalFormatting>
  <conditionalFormatting sqref="I36:J36">
    <cfRule type="containsBlanks" dxfId="3642" priority="293">
      <formula>LEN(TRIM(I36))=0</formula>
    </cfRule>
  </conditionalFormatting>
  <conditionalFormatting sqref="F219 K113 F176:F186 K195 K204:K216 G123:G125 J123:J125 G127:G133 J127:J129 G136 J136 J131:J133">
    <cfRule type="containsBlanks" dxfId="3641" priority="292">
      <formula>LEN(TRIM(F113))=0</formula>
    </cfRule>
  </conditionalFormatting>
  <conditionalFormatting sqref="G111">
    <cfRule type="containsBlanks" dxfId="3640" priority="291">
      <formula>LEN(TRIM(G111))=0</formula>
    </cfRule>
  </conditionalFormatting>
  <conditionalFormatting sqref="J31">
    <cfRule type="containsBlanks" dxfId="3639" priority="290">
      <formula>LEN(TRIM(J31))=0</formula>
    </cfRule>
  </conditionalFormatting>
  <conditionalFormatting sqref="J33">
    <cfRule type="containsBlanks" dxfId="3638" priority="289">
      <formula>LEN(TRIM(J33))=0</formula>
    </cfRule>
  </conditionalFormatting>
  <conditionalFormatting sqref="K218">
    <cfRule type="containsBlanks" dxfId="3637" priority="280">
      <formula>LEN(TRIM(K218))=0</formula>
    </cfRule>
  </conditionalFormatting>
  <conditionalFormatting sqref="O175">
    <cfRule type="containsBlanks" dxfId="3636" priority="277">
      <formula>LEN(TRIM(O175))=0</formula>
    </cfRule>
  </conditionalFormatting>
  <conditionalFormatting sqref="H119 K113">
    <cfRule type="expression" dxfId="3635" priority="287">
      <formula>#REF!="Don't know"</formula>
    </cfRule>
    <cfRule type="expression" dxfId="3634" priority="288">
      <formula>#REF!="No"</formula>
    </cfRule>
  </conditionalFormatting>
  <conditionalFormatting sqref="H119">
    <cfRule type="containsBlanks" dxfId="3633" priority="286">
      <formula>LEN(TRIM(H119))=0</formula>
    </cfRule>
  </conditionalFormatting>
  <conditionalFormatting sqref="H117">
    <cfRule type="expression" dxfId="3632" priority="284">
      <formula>#REF!="Don't know"</formula>
    </cfRule>
    <cfRule type="expression" dxfId="3631" priority="285">
      <formula>#REF!="No"</formula>
    </cfRule>
  </conditionalFormatting>
  <conditionalFormatting sqref="H117">
    <cfRule type="containsBlanks" dxfId="3630" priority="283">
      <formula>LEN(TRIM(H117))=0</formula>
    </cfRule>
  </conditionalFormatting>
  <conditionalFormatting sqref="L164:M165">
    <cfRule type="expression" dxfId="3629" priority="281">
      <formula>$F$197="Don't know"</formula>
    </cfRule>
    <cfRule type="expression" dxfId="3628" priority="282">
      <formula>$F$197="No"</formula>
    </cfRule>
  </conditionalFormatting>
  <conditionalFormatting sqref="O6:O7">
    <cfRule type="containsBlanks" dxfId="3627" priority="278">
      <formula>LEN(TRIM(O6))=0</formula>
    </cfRule>
  </conditionalFormatting>
  <conditionalFormatting sqref="H289:H290">
    <cfRule type="containsBlanks" dxfId="3626" priority="279">
      <formula>LEN(TRIM(H289))=0</formula>
    </cfRule>
  </conditionalFormatting>
  <conditionalFormatting sqref="O199:O200">
    <cfRule type="containsBlanks" dxfId="3625" priority="276">
      <formula>LEN(TRIM(O199))=0</formula>
    </cfRule>
  </conditionalFormatting>
  <conditionalFormatting sqref="H292">
    <cfRule type="containsBlanks" dxfId="3624" priority="274">
      <formula>LEN(TRIM(H292))=0</formula>
    </cfRule>
  </conditionalFormatting>
  <conditionalFormatting sqref="I40">
    <cfRule type="containsBlanks" dxfId="3623" priority="275">
      <formula>LEN(TRIM(I40))=0</formula>
    </cfRule>
  </conditionalFormatting>
  <conditionalFormatting sqref="F229:F231 F233:F235">
    <cfRule type="containsBlanks" dxfId="3622" priority="273">
      <formula>LEN(TRIM(F229))=0</formula>
    </cfRule>
  </conditionalFormatting>
  <conditionalFormatting sqref="F236">
    <cfRule type="containsBlanks" dxfId="3621" priority="272">
      <formula>LEN(TRIM(F236))=0</formula>
    </cfRule>
  </conditionalFormatting>
  <conditionalFormatting sqref="F237:F240">
    <cfRule type="expression" dxfId="3620" priority="109">
      <formula>$F$236="No"</formula>
    </cfRule>
    <cfRule type="containsBlanks" dxfId="3619" priority="271">
      <formula>LEN(TRIM(F237))=0</formula>
    </cfRule>
  </conditionalFormatting>
  <conditionalFormatting sqref="L140:L150">
    <cfRule type="expression" dxfId="3618" priority="269">
      <formula>$F$197="Don't know"</formula>
    </cfRule>
    <cfRule type="expression" dxfId="3617" priority="270">
      <formula>$F$197="No"</formula>
    </cfRule>
  </conditionalFormatting>
  <conditionalFormatting sqref="F140:F150 L140:L150">
    <cfRule type="containsBlanks" dxfId="3616" priority="268">
      <formula>LEN(TRIM(F140))=0</formula>
    </cfRule>
  </conditionalFormatting>
  <conditionalFormatting sqref="F152:F162">
    <cfRule type="containsBlanks" dxfId="3615" priority="267">
      <formula>LEN(TRIM(F152))=0</formula>
    </cfRule>
  </conditionalFormatting>
  <conditionalFormatting sqref="F71:F73">
    <cfRule type="containsBlanks" dxfId="3614" priority="266">
      <formula>LEN(TRIM(F71))=0</formula>
    </cfRule>
  </conditionalFormatting>
  <conditionalFormatting sqref="H189:H192">
    <cfRule type="expression" dxfId="3613" priority="264">
      <formula>$H$120="Don't know"</formula>
    </cfRule>
    <cfRule type="expression" dxfId="3612" priority="265">
      <formula>$H$120="no"</formula>
    </cfRule>
  </conditionalFormatting>
  <conditionalFormatting sqref="O187">
    <cfRule type="containsBlanks" dxfId="3611" priority="263">
      <formula>LEN(TRIM(O187))=0</formula>
    </cfRule>
  </conditionalFormatting>
  <conditionalFormatting sqref="H189:H192">
    <cfRule type="containsBlanks" dxfId="3610" priority="262">
      <formula>LEN(TRIM(H189))=0</formula>
    </cfRule>
  </conditionalFormatting>
  <conditionalFormatting sqref="H187">
    <cfRule type="expression" dxfId="3609" priority="260">
      <formula>#REF!="Don't know"</formula>
    </cfRule>
    <cfRule type="expression" dxfId="3608" priority="261">
      <formula>#REF!="No"</formula>
    </cfRule>
  </conditionalFormatting>
  <conditionalFormatting sqref="H187">
    <cfRule type="containsBlanks" dxfId="3607" priority="259">
      <formula>LEN(TRIM(H187))=0</formula>
    </cfRule>
  </conditionalFormatting>
  <conditionalFormatting sqref="H340:I340 H341">
    <cfRule type="containsBlanks" dxfId="3606" priority="257">
      <formula>LEN(TRIM(H340))=0</formula>
    </cfRule>
    <cfRule type="containsBlanks" priority="258">
      <formula>LEN(TRIM(H340))=0</formula>
    </cfRule>
  </conditionalFormatting>
  <conditionalFormatting sqref="F246:F250">
    <cfRule type="containsBlanks" dxfId="3605" priority="254">
      <formula>LEN(TRIM(F246))=0</formula>
    </cfRule>
  </conditionalFormatting>
  <conditionalFormatting sqref="O242:O244">
    <cfRule type="containsBlanks" dxfId="3604" priority="256">
      <formula>LEN(TRIM(O242))=0</formula>
    </cfRule>
  </conditionalFormatting>
  <conditionalFormatting sqref="G69:J69">
    <cfRule type="containsBlanks" dxfId="3603" priority="252">
      <formula>LEN(TRIM(G69))=0</formula>
    </cfRule>
  </conditionalFormatting>
  <conditionalFormatting sqref="O139">
    <cfRule type="containsBlanks" dxfId="3602" priority="255">
      <formula>LEN(TRIM(O139))=0</formula>
    </cfRule>
  </conditionalFormatting>
  <conditionalFormatting sqref="F221:G221 F223:G223 F222 F225:G225 F224">
    <cfRule type="containsBlanks" dxfId="3601" priority="251">
      <formula>LEN(TRIM(F221))=0</formula>
    </cfRule>
  </conditionalFormatting>
  <conditionalFormatting sqref="G242 G244">
    <cfRule type="containsBlanks" dxfId="3600" priority="253">
      <formula>LEN(TRIM(G242))=0</formula>
    </cfRule>
  </conditionalFormatting>
  <conditionalFormatting sqref="G227">
    <cfRule type="containsBlanks" dxfId="3599" priority="250">
      <formula>LEN(TRIM(G227))=0</formula>
    </cfRule>
  </conditionalFormatting>
  <conditionalFormatting sqref="O220 O227">
    <cfRule type="containsBlanks" dxfId="3598" priority="249">
      <formula>LEN(TRIM(O220))=0</formula>
    </cfRule>
  </conditionalFormatting>
  <conditionalFormatting sqref="J334">
    <cfRule type="containsBlanks" dxfId="3597" priority="240">
      <formula>LEN(TRIM(J334))=0</formula>
    </cfRule>
  </conditionalFormatting>
  <conditionalFormatting sqref="J324">
    <cfRule type="containsBlanks" dxfId="3596" priority="242">
      <formula>LEN(TRIM(J324))=0</formula>
    </cfRule>
  </conditionalFormatting>
  <conditionalFormatting sqref="J298">
    <cfRule type="containsBlanks" dxfId="3595" priority="248">
      <formula>LEN(TRIM(J298))=0</formula>
    </cfRule>
  </conditionalFormatting>
  <conditionalFormatting sqref="J299">
    <cfRule type="containsBlanks" dxfId="3594" priority="247">
      <formula>LEN(TRIM(J299))=0</formula>
    </cfRule>
  </conditionalFormatting>
  <conditionalFormatting sqref="J304">
    <cfRule type="containsBlanks" dxfId="3593" priority="246">
      <formula>LEN(TRIM(J304))=0</formula>
    </cfRule>
  </conditionalFormatting>
  <conditionalFormatting sqref="J309">
    <cfRule type="containsBlanks" dxfId="3592" priority="245">
      <formula>LEN(TRIM(J309))=0</formula>
    </cfRule>
  </conditionalFormatting>
  <conditionalFormatting sqref="J314">
    <cfRule type="containsBlanks" dxfId="3591" priority="244">
      <formula>LEN(TRIM(J314))=0</formula>
    </cfRule>
  </conditionalFormatting>
  <conditionalFormatting sqref="J319">
    <cfRule type="containsBlanks" dxfId="3590" priority="243">
      <formula>LEN(TRIM(J319))=0</formula>
    </cfRule>
  </conditionalFormatting>
  <conditionalFormatting sqref="J329">
    <cfRule type="containsBlanks" dxfId="3589" priority="241">
      <formula>LEN(TRIM(J329))=0</formula>
    </cfRule>
  </conditionalFormatting>
  <conditionalFormatting sqref="J65:J68">
    <cfRule type="containsBlanks" dxfId="3588" priority="239">
      <formula>LEN(TRIM(J65))=0</formula>
    </cfRule>
  </conditionalFormatting>
  <conditionalFormatting sqref="J301">
    <cfRule type="containsBlanks" dxfId="3587" priority="238">
      <formula>LEN(TRIM(J301))=0</formula>
    </cfRule>
  </conditionalFormatting>
  <conditionalFormatting sqref="J306">
    <cfRule type="containsBlanks" dxfId="3586" priority="237">
      <formula>LEN(TRIM(J306))=0</formula>
    </cfRule>
  </conditionalFormatting>
  <conditionalFormatting sqref="J311">
    <cfRule type="containsBlanks" dxfId="3585" priority="236">
      <formula>LEN(TRIM(J311))=0</formula>
    </cfRule>
  </conditionalFormatting>
  <conditionalFormatting sqref="J316">
    <cfRule type="containsBlanks" dxfId="3584" priority="235">
      <formula>LEN(TRIM(J316))=0</formula>
    </cfRule>
  </conditionalFormatting>
  <conditionalFormatting sqref="J326">
    <cfRule type="containsBlanks" dxfId="3583" priority="234">
      <formula>LEN(TRIM(J326))=0</formula>
    </cfRule>
  </conditionalFormatting>
  <conditionalFormatting sqref="J331">
    <cfRule type="containsBlanks" dxfId="3582" priority="233">
      <formula>LEN(TRIM(J331))=0</formula>
    </cfRule>
  </conditionalFormatting>
  <conditionalFormatting sqref="J336">
    <cfRule type="containsBlanks" dxfId="3581" priority="232">
      <formula>LEN(TRIM(J336))=0</formula>
    </cfRule>
  </conditionalFormatting>
  <conditionalFormatting sqref="H337">
    <cfRule type="containsBlanks" dxfId="3580" priority="231">
      <formula>LEN(TRIM(H337))=0</formula>
    </cfRule>
  </conditionalFormatting>
  <conditionalFormatting sqref="K19:N23">
    <cfRule type="containsBlanks" dxfId="3579" priority="230">
      <formula>LEN(TRIM(K19))=0</formula>
    </cfRule>
  </conditionalFormatting>
  <conditionalFormatting sqref="J321">
    <cfRule type="containsBlanks" dxfId="3578" priority="229">
      <formula>LEN(TRIM(J321))=0</formula>
    </cfRule>
  </conditionalFormatting>
  <conditionalFormatting sqref="H287:J287">
    <cfRule type="containsBlanks" dxfId="3577" priority="228">
      <formula>LEN(TRIM(H287))=0</formula>
    </cfRule>
  </conditionalFormatting>
  <conditionalFormatting sqref="H291:J291">
    <cfRule type="expression" dxfId="3576" priority="105">
      <formula>OR($H$290="No",$H$290="Don't know")</formula>
    </cfRule>
    <cfRule type="containsBlanks" dxfId="3575" priority="227">
      <formula>LEN(TRIM(H291))=0</formula>
    </cfRule>
  </conditionalFormatting>
  <conditionalFormatting sqref="H294:J294">
    <cfRule type="expression" dxfId="3574" priority="104">
      <formula>$H$292="Yes"</formula>
    </cfRule>
    <cfRule type="containsBlanks" dxfId="3573" priority="226">
      <formula>LEN(TRIM(H294))=0</formula>
    </cfRule>
  </conditionalFormatting>
  <conditionalFormatting sqref="O50">
    <cfRule type="containsBlanks" dxfId="3572" priority="225">
      <formula>LEN(TRIM(O50))=0</formula>
    </cfRule>
  </conditionalFormatting>
  <conditionalFormatting sqref="O51">
    <cfRule type="containsBlanks" dxfId="3571" priority="224">
      <formula>LEN(TRIM(O51))=0</formula>
    </cfRule>
  </conditionalFormatting>
  <conditionalFormatting sqref="O52">
    <cfRule type="containsBlanks" dxfId="3570" priority="223">
      <formula>LEN(TRIM(O52))=0</formula>
    </cfRule>
  </conditionalFormatting>
  <conditionalFormatting sqref="O71">
    <cfRule type="containsBlanks" dxfId="3569" priority="222">
      <formula>LEN(TRIM(O71))=0</formula>
    </cfRule>
  </conditionalFormatting>
  <conditionalFormatting sqref="O42:O47">
    <cfRule type="containsBlanks" dxfId="3568" priority="179">
      <formula>LEN(TRIM(O42))=0</formula>
    </cfRule>
    <cfRule type="containsBlanks" dxfId="3567" priority="221">
      <formula>LEN(TRIM(O42))=0</formula>
    </cfRule>
  </conditionalFormatting>
  <conditionalFormatting sqref="J308">
    <cfRule type="containsBlanks" dxfId="3566" priority="220">
      <formula>LEN(TRIM(J308))=0</formula>
    </cfRule>
  </conditionalFormatting>
  <conditionalFormatting sqref="G93:H104">
    <cfRule type="containsBlanks" dxfId="3565" priority="219">
      <formula>LEN(TRIM(G93))=0</formula>
    </cfRule>
  </conditionalFormatting>
  <conditionalFormatting sqref="I93:J104">
    <cfRule type="containsBlanks" dxfId="3564" priority="218">
      <formula>LEN(TRIM(I93))=0</formula>
    </cfRule>
  </conditionalFormatting>
  <conditionalFormatting sqref="K93:L104">
    <cfRule type="containsBlanks" dxfId="3563" priority="217">
      <formula>LEN(TRIM(K93))=0</formula>
    </cfRule>
  </conditionalFormatting>
  <conditionalFormatting sqref="M93:N104">
    <cfRule type="containsBlanks" dxfId="3562" priority="216">
      <formula>LEN(TRIM(M93))=0</formula>
    </cfRule>
  </conditionalFormatting>
  <conditionalFormatting sqref="E106:F106">
    <cfRule type="containsBlanks" dxfId="3561" priority="215">
      <formula>LEN(TRIM(E106))=0</formula>
    </cfRule>
  </conditionalFormatting>
  <conditionalFormatting sqref="F75:F78">
    <cfRule type="containsBlanks" dxfId="3560" priority="214">
      <formula>LEN(TRIM(F75))=0</formula>
    </cfRule>
  </conditionalFormatting>
  <conditionalFormatting sqref="H195:H196">
    <cfRule type="containsBlanks" dxfId="3559" priority="213">
      <formula>LEN(TRIM(H195))=0</formula>
    </cfRule>
  </conditionalFormatting>
  <conditionalFormatting sqref="H199">
    <cfRule type="containsBlanks" dxfId="3558" priority="212">
      <formula>LEN(TRIM(H199))=0</formula>
    </cfRule>
  </conditionalFormatting>
  <conditionalFormatting sqref="I6">
    <cfRule type="containsBlanks" dxfId="3557" priority="211">
      <formula>LEN(TRIM(I6))=0</formula>
    </cfRule>
  </conditionalFormatting>
  <conditionalFormatting sqref="I6">
    <cfRule type="expression" dxfId="3556" priority="210">
      <formula>$N$13="Don't know"</formula>
    </cfRule>
  </conditionalFormatting>
  <conditionalFormatting sqref="I6">
    <cfRule type="expression" dxfId="3555" priority="209">
      <formula>$N$13="Not applicable"</formula>
    </cfRule>
  </conditionalFormatting>
  <conditionalFormatting sqref="I6">
    <cfRule type="expression" dxfId="3554" priority="208">
      <formula>$N$13="No"</formula>
    </cfRule>
  </conditionalFormatting>
  <conditionalFormatting sqref="I10:I18">
    <cfRule type="expression" dxfId="3553" priority="207">
      <formula>$N$13="Don't know"</formula>
    </cfRule>
  </conditionalFormatting>
  <conditionalFormatting sqref="I10:I18">
    <cfRule type="expression" dxfId="3552" priority="206">
      <formula>$N$13="Not applicable"</formula>
    </cfRule>
  </conditionalFormatting>
  <conditionalFormatting sqref="I10:I18">
    <cfRule type="expression" dxfId="3551" priority="205">
      <formula>$N$13="No"</formula>
    </cfRule>
  </conditionalFormatting>
  <conditionalFormatting sqref="I10:I18">
    <cfRule type="containsBlanks" dxfId="3550" priority="204">
      <formula>LEN(TRIM(I10))=0</formula>
    </cfRule>
  </conditionalFormatting>
  <conditionalFormatting sqref="L11">
    <cfRule type="expression" dxfId="3549" priority="203">
      <formula>OR($I$11="No",$I$11="Don't know",$I$11="Not applicable")</formula>
    </cfRule>
  </conditionalFormatting>
  <conditionalFormatting sqref="L12:M12">
    <cfRule type="expression" dxfId="3548" priority="202">
      <formula>OR($I$12="No",$I$12="Don't know",$I$12="Not applicable")</formula>
    </cfRule>
  </conditionalFormatting>
  <conditionalFormatting sqref="L14">
    <cfRule type="expression" dxfId="3547" priority="201">
      <formula>OR($I$14="No",$I$14="Don't know",$I$14="Not applicable")</formula>
    </cfRule>
  </conditionalFormatting>
  <conditionalFormatting sqref="N16">
    <cfRule type="expression" dxfId="3546" priority="200">
      <formula>OR($I$16="No",$I$16="Don't know",$I$16="Not applicable")</formula>
    </cfRule>
  </conditionalFormatting>
  <conditionalFormatting sqref="L17:N17">
    <cfRule type="expression" dxfId="3545" priority="199">
      <formula>OR($I$17="Neither",$I$17="Don't know",$I$17="Not applicable")</formula>
    </cfRule>
  </conditionalFormatting>
  <conditionalFormatting sqref="J303">
    <cfRule type="containsBlanks" dxfId="3544" priority="198">
      <formula>LEN(TRIM(J303))=0</formula>
    </cfRule>
  </conditionalFormatting>
  <conditionalFormatting sqref="J313">
    <cfRule type="containsBlanks" dxfId="3543" priority="197">
      <formula>LEN(TRIM(J313))=0</formula>
    </cfRule>
  </conditionalFormatting>
  <conditionalFormatting sqref="J318">
    <cfRule type="containsBlanks" dxfId="3542" priority="196">
      <formula>LEN(TRIM(J318))=0</formula>
    </cfRule>
  </conditionalFormatting>
  <conditionalFormatting sqref="J323">
    <cfRule type="containsBlanks" dxfId="3541" priority="195">
      <formula>LEN(TRIM(J323))=0</formula>
    </cfRule>
  </conditionalFormatting>
  <conditionalFormatting sqref="J328">
    <cfRule type="containsBlanks" dxfId="3540" priority="194">
      <formula>LEN(TRIM(J328))=0</formula>
    </cfRule>
  </conditionalFormatting>
  <conditionalFormatting sqref="J333">
    <cfRule type="containsBlanks" dxfId="3539" priority="193">
      <formula>LEN(TRIM(J333))=0</formula>
    </cfRule>
  </conditionalFormatting>
  <conditionalFormatting sqref="H115">
    <cfRule type="containsBlanks" dxfId="3538" priority="192">
      <formula>LEN(TRIM(H115))=0</formula>
    </cfRule>
  </conditionalFormatting>
  <conditionalFormatting sqref="H115">
    <cfRule type="expression" dxfId="3537" priority="190">
      <formula>#REF!="Don't know"</formula>
    </cfRule>
    <cfRule type="expression" dxfId="3536" priority="191">
      <formula>#REF!="No"</formula>
    </cfRule>
  </conditionalFormatting>
  <conditionalFormatting sqref="K50:L52">
    <cfRule type="containsBlanks" dxfId="3535" priority="189">
      <formula>LEN(TRIM(K50))=0</formula>
    </cfRule>
  </conditionalFormatting>
  <conditionalFormatting sqref="H115:J115">
    <cfRule type="expression" dxfId="3534" priority="187">
      <formula>IF($G$111,"No")</formula>
    </cfRule>
    <cfRule type="expression" dxfId="3533" priority="188">
      <formula>IF+$G$111="No"</formula>
    </cfRule>
  </conditionalFormatting>
  <conditionalFormatting sqref="H113:H114">
    <cfRule type="containsBlanks" dxfId="3532" priority="186">
      <formula>LEN(TRIM(H113))=0</formula>
    </cfRule>
  </conditionalFormatting>
  <conditionalFormatting sqref="H113:H114">
    <cfRule type="expression" dxfId="3531" priority="184">
      <formula>#REF!="Don't know"</formula>
    </cfRule>
    <cfRule type="expression" dxfId="3530" priority="185">
      <formula>#REF!="No"</formula>
    </cfRule>
  </conditionalFormatting>
  <conditionalFormatting sqref="H116">
    <cfRule type="containsBlanks" dxfId="3529" priority="183">
      <formula>LEN(TRIM(H116))=0</formula>
    </cfRule>
  </conditionalFormatting>
  <conditionalFormatting sqref="H116">
    <cfRule type="expression" dxfId="3528" priority="181">
      <formula>#REF!="Don't know"</formula>
    </cfRule>
    <cfRule type="expression" dxfId="3527" priority="182">
      <formula>#REF!="No"</formula>
    </cfRule>
  </conditionalFormatting>
  <conditionalFormatting sqref="M50:M52">
    <cfRule type="containsBlanks" dxfId="3526" priority="180">
      <formula>LEN(TRIM(M50))=0</formula>
    </cfRule>
  </conditionalFormatting>
  <conditionalFormatting sqref="O64:O69">
    <cfRule type="containsBlanks" dxfId="3525" priority="178">
      <formula>LEN(TRIM(O64))=0</formula>
    </cfRule>
  </conditionalFormatting>
  <conditionalFormatting sqref="O71:O79">
    <cfRule type="containsBlanks" dxfId="3524" priority="177">
      <formula>LEN(TRIM(O71))=0</formula>
    </cfRule>
  </conditionalFormatting>
  <conditionalFormatting sqref="O89:O109">
    <cfRule type="containsBlanks" dxfId="3523" priority="175">
      <formula>LEN(TRIM(O89))=0</formula>
    </cfRule>
    <cfRule type="containsBlanks" dxfId="3522" priority="176">
      <formula>LEN(TRIM(O89))=0</formula>
    </cfRule>
  </conditionalFormatting>
  <conditionalFormatting sqref="O122:O137">
    <cfRule type="containsBlanks" dxfId="3521" priority="174">
      <formula>LEN(TRIM(O122))=0</formula>
    </cfRule>
  </conditionalFormatting>
  <conditionalFormatting sqref="O139:O150 O163:O227 O236:O240">
    <cfRule type="containsBlanks" dxfId="3520" priority="173">
      <formula>LEN(TRIM(O139))=0</formula>
    </cfRule>
  </conditionalFormatting>
  <conditionalFormatting sqref="O194:O198">
    <cfRule type="containsBlanks" dxfId="3519" priority="172">
      <formula>LEN(TRIM(O194))=0</formula>
    </cfRule>
  </conditionalFormatting>
  <conditionalFormatting sqref="O203:O219">
    <cfRule type="containsBlanks" dxfId="3518" priority="171">
      <formula>LEN(TRIM(O203))=0</formula>
    </cfRule>
  </conditionalFormatting>
  <conditionalFormatting sqref="O220:O226">
    <cfRule type="containsBlanks" dxfId="3517" priority="170">
      <formula>LEN(TRIM(O220))=0</formula>
    </cfRule>
  </conditionalFormatting>
  <conditionalFormatting sqref="O236">
    <cfRule type="containsBlanks" dxfId="3516" priority="169">
      <formula>LEN(TRIM(O236))=0</formula>
    </cfRule>
  </conditionalFormatting>
  <conditionalFormatting sqref="O236:O240">
    <cfRule type="containsBlanks" dxfId="3515" priority="167">
      <formula>LEN(TRIM(O236))=0</formula>
    </cfRule>
    <cfRule type="containsBlanks" dxfId="3514" priority="168">
      <formula>LEN(TRIM(O236))=0</formula>
    </cfRule>
  </conditionalFormatting>
  <conditionalFormatting sqref="O242:O250">
    <cfRule type="containsBlanks" dxfId="3513" priority="165">
      <formula>LEN(TRIM(O242))=0</formula>
    </cfRule>
    <cfRule type="containsBlanks" dxfId="3512" priority="166">
      <formula>LEN(TRIM(O242))=0</formula>
    </cfRule>
  </conditionalFormatting>
  <conditionalFormatting sqref="O277:O281">
    <cfRule type="containsBlanks" dxfId="3511" priority="164">
      <formula>LEN(TRIM(O277))=0</formula>
    </cfRule>
  </conditionalFormatting>
  <conditionalFormatting sqref="O289:O294">
    <cfRule type="containsBlanks" dxfId="3510" priority="163">
      <formula>LEN(TRIM(O289))=0</formula>
    </cfRule>
  </conditionalFormatting>
  <conditionalFormatting sqref="F84:J84">
    <cfRule type="containsBlanks" dxfId="3509" priority="162">
      <formula>LEN(TRIM(F84))=0</formula>
    </cfRule>
  </conditionalFormatting>
  <conditionalFormatting sqref="G36:G37">
    <cfRule type="expression" dxfId="3508" priority="160">
      <formula>OR($J$33="No",$J$33="Don't know")</formula>
    </cfRule>
    <cfRule type="expression" dxfId="3507" priority="161">
      <formula>$J$33="No"</formula>
    </cfRule>
  </conditionalFormatting>
  <conditionalFormatting sqref="I10:I11">
    <cfRule type="expression" dxfId="3506" priority="159">
      <formula>$I$6="No"</formula>
    </cfRule>
  </conditionalFormatting>
  <conditionalFormatting sqref="I12">
    <cfRule type="expression" dxfId="3505" priority="158">
      <formula>$I$6="No"</formula>
    </cfRule>
  </conditionalFormatting>
  <conditionalFormatting sqref="I13:I18 L17:N17 L12:M12 L11 L14 N16">
    <cfRule type="expression" dxfId="3504" priority="157">
      <formula>OR($I$6="No",$I$6="Don't know")</formula>
    </cfRule>
  </conditionalFormatting>
  <conditionalFormatting sqref="I10:I12">
    <cfRule type="expression" dxfId="3503" priority="156">
      <formula>OR($I$6="No",$I$6="Don't know")</formula>
    </cfRule>
  </conditionalFormatting>
  <conditionalFormatting sqref="I19:I23">
    <cfRule type="expression" dxfId="3502" priority="155">
      <formula>$N$13="Don't know"</formula>
    </cfRule>
  </conditionalFormatting>
  <conditionalFormatting sqref="I19:I23">
    <cfRule type="expression" dxfId="3501" priority="154">
      <formula>$N$13="Not applicable"</formula>
    </cfRule>
  </conditionalFormatting>
  <conditionalFormatting sqref="I19:I23">
    <cfRule type="expression" dxfId="3500" priority="153">
      <formula>$N$13="No"</formula>
    </cfRule>
  </conditionalFormatting>
  <conditionalFormatting sqref="I19:I23">
    <cfRule type="containsBlanks" dxfId="3499" priority="152">
      <formula>LEN(TRIM(I19))=0</formula>
    </cfRule>
  </conditionalFormatting>
  <conditionalFormatting sqref="I19:I23">
    <cfRule type="expression" dxfId="3498" priority="151">
      <formula>$I$6="No"</formula>
    </cfRule>
  </conditionalFormatting>
  <conditionalFormatting sqref="I19:I23">
    <cfRule type="expression" dxfId="3497" priority="150">
      <formula>OR($I$6="No",$I$6="Don't know")</formula>
    </cfRule>
  </conditionalFormatting>
  <conditionalFormatting sqref="F43 F45">
    <cfRule type="expression" dxfId="3496" priority="149">
      <formula>OR($I$40="No",$I$40="Don't know")</formula>
    </cfRule>
  </conditionalFormatting>
  <conditionalFormatting sqref="I43:J43">
    <cfRule type="expression" dxfId="3495" priority="148">
      <formula>OR($I$40="No",$I$40="Don't know")</formula>
    </cfRule>
  </conditionalFormatting>
  <conditionalFormatting sqref="J111:N111">
    <cfRule type="expression" dxfId="3494" priority="147">
      <formula>OR($G$111="No",$G$111="Don't know")</formula>
    </cfRule>
  </conditionalFormatting>
  <conditionalFormatting sqref="H113:J116">
    <cfRule type="expression" dxfId="3493" priority="146">
      <formula>OR($G$111="No",$G$111="Don't know")</formula>
    </cfRule>
  </conditionalFormatting>
  <conditionalFormatting sqref="K19:N23">
    <cfRule type="expression" dxfId="3492" priority="144">
      <formula>OR($I$6="No",$I$6="Don't know")</formula>
    </cfRule>
  </conditionalFormatting>
  <conditionalFormatting sqref="I36:J36">
    <cfRule type="expression" dxfId="3491" priority="143">
      <formula>OR($J$33="No",$J$33="Don't know")</formula>
    </cfRule>
  </conditionalFormatting>
  <conditionalFormatting sqref="F84:N87">
    <cfRule type="expression" dxfId="3490" priority="142">
      <formula>OR($H$82="No",$H$82="Don't know")</formula>
    </cfRule>
  </conditionalFormatting>
  <conditionalFormatting sqref="G123:I123">
    <cfRule type="expression" dxfId="3489" priority="141">
      <formula>OR($I$92="No",$I$92="Don't know")</formula>
    </cfRule>
  </conditionalFormatting>
  <conditionalFormatting sqref="J123:L123">
    <cfRule type="expression" dxfId="3488" priority="140">
      <formula>OR($G$92="No",$G$92="Don't know")</formula>
    </cfRule>
  </conditionalFormatting>
  <conditionalFormatting sqref="G124:I124">
    <cfRule type="expression" dxfId="3487" priority="139">
      <formula>OR($I$93="No",$I$93="Don't know")</formula>
    </cfRule>
  </conditionalFormatting>
  <conditionalFormatting sqref="J124:L124">
    <cfRule type="expression" dxfId="3486" priority="138">
      <formula>OR($G$93="No",$G$93="Don't know")</formula>
    </cfRule>
  </conditionalFormatting>
  <conditionalFormatting sqref="G125:I125">
    <cfRule type="expression" dxfId="3485" priority="137">
      <formula>OR($I$94="No",$I$94="Don't know")</formula>
    </cfRule>
  </conditionalFormatting>
  <conditionalFormatting sqref="G126">
    <cfRule type="containsBlanks" dxfId="3484" priority="136">
      <formula>LEN(TRIM(G126))=0</formula>
    </cfRule>
  </conditionalFormatting>
  <conditionalFormatting sqref="G126:I126">
    <cfRule type="expression" dxfId="3483" priority="135">
      <formula>OR($I$94="No",$I$94="Don't know")</formula>
    </cfRule>
  </conditionalFormatting>
  <conditionalFormatting sqref="J125:L125">
    <cfRule type="expression" dxfId="3482" priority="134">
      <formula>OR($G$94="No",$G$94="Don't know")</formula>
    </cfRule>
  </conditionalFormatting>
  <conditionalFormatting sqref="J126">
    <cfRule type="containsBlanks" dxfId="3481" priority="133">
      <formula>LEN(TRIM(J126))=0</formula>
    </cfRule>
  </conditionalFormatting>
  <conditionalFormatting sqref="J126:L126">
    <cfRule type="expression" dxfId="3480" priority="132">
      <formula>OR($G$94="No",$G$94="Don't know")</formula>
    </cfRule>
  </conditionalFormatting>
  <conditionalFormatting sqref="G127:I127">
    <cfRule type="expression" dxfId="3479" priority="131">
      <formula>OR($I$95="No",$I$95="Don't know")</formula>
    </cfRule>
  </conditionalFormatting>
  <conditionalFormatting sqref="J127:L127">
    <cfRule type="expression" dxfId="3478" priority="130">
      <formula>OR($G$95="No",$G$95="Don't know")</formula>
    </cfRule>
  </conditionalFormatting>
  <conditionalFormatting sqref="G128:I128">
    <cfRule type="expression" dxfId="3477" priority="129">
      <formula>OR($I$96="No",$I$96="Don't know")</formula>
    </cfRule>
  </conditionalFormatting>
  <conditionalFormatting sqref="J128:L128">
    <cfRule type="expression" dxfId="3476" priority="128">
      <formula>OR($G$96="No",$G$96="Don't know")</formula>
    </cfRule>
  </conditionalFormatting>
  <conditionalFormatting sqref="G129:I129">
    <cfRule type="expression" dxfId="3475" priority="127">
      <formula>OR($I$97="No",$I$97="Don't know")</formula>
    </cfRule>
  </conditionalFormatting>
  <conditionalFormatting sqref="J129:L129">
    <cfRule type="expression" dxfId="3474" priority="126">
      <formula>OR($G$97="No",$G$97="Don't know")</formula>
    </cfRule>
  </conditionalFormatting>
  <conditionalFormatting sqref="G130:I130">
    <cfRule type="expression" dxfId="3473" priority="125">
      <formula>OR($I$98="No",$I$98="Don't know")</formula>
    </cfRule>
  </conditionalFormatting>
  <conditionalFormatting sqref="G131:I131">
    <cfRule type="expression" dxfId="3472" priority="124">
      <formula>OR($I$99="No",$I$99="Don't know")</formula>
    </cfRule>
  </conditionalFormatting>
  <conditionalFormatting sqref="J131:L131">
    <cfRule type="expression" dxfId="3471" priority="123">
      <formula>OR($G$99="No",$G$99="Don't know")</formula>
    </cfRule>
  </conditionalFormatting>
  <conditionalFormatting sqref="G132:I132">
    <cfRule type="expression" dxfId="3470" priority="122">
      <formula>OR($I$100="No",$I$100="Don't know")</formula>
    </cfRule>
  </conditionalFormatting>
  <conditionalFormatting sqref="J132:L132">
    <cfRule type="expression" dxfId="3469" priority="121">
      <formula>OR($G$100="No",$G$100="Don't know")</formula>
    </cfRule>
  </conditionalFormatting>
  <conditionalFormatting sqref="G133:I133">
    <cfRule type="expression" dxfId="3468" priority="120">
      <formula>OR($I$101="No",$I$101="Don't know")</formula>
    </cfRule>
  </conditionalFormatting>
  <conditionalFormatting sqref="J133:L133">
    <cfRule type="expression" dxfId="3467" priority="119">
      <formula>OR($G$101="No",$G$101="Don't know")</formula>
    </cfRule>
  </conditionalFormatting>
  <conditionalFormatting sqref="G136:I136">
    <cfRule type="expression" dxfId="3466" priority="118">
      <formula>OR($I$104="No",$I$104="Don't know")</formula>
    </cfRule>
  </conditionalFormatting>
  <conditionalFormatting sqref="J136:L136">
    <cfRule type="expression" dxfId="3465" priority="117">
      <formula>OR($G$104="No",$G$104="Don't know")</formula>
    </cfRule>
  </conditionalFormatting>
  <conditionalFormatting sqref="H120:J120">
    <cfRule type="expression" dxfId="3464" priority="116">
      <formula>OR($H$119="No",$H$119="Don't know")</formula>
    </cfRule>
  </conditionalFormatting>
  <conditionalFormatting sqref="L140:N150">
    <cfRule type="expression" dxfId="3463" priority="115">
      <formula>OR($F140="No",$F140="Don't know")</formula>
    </cfRule>
  </conditionalFormatting>
  <conditionalFormatting sqref="G140:K150">
    <cfRule type="expression" dxfId="3462" priority="114">
      <formula>OR($F140="No",$F140="Don't know")</formula>
    </cfRule>
  </conditionalFormatting>
  <conditionalFormatting sqref="G157:N157">
    <cfRule type="expression" dxfId="3461" priority="113">
      <formula>OR($F157="No",$F157="Don't know")</formula>
    </cfRule>
  </conditionalFormatting>
  <conditionalFormatting sqref="L164:N165">
    <cfRule type="expression" dxfId="3460" priority="112">
      <formula>OR($F164="No",$F164="Don't know")</formula>
    </cfRule>
  </conditionalFormatting>
  <conditionalFormatting sqref="H189:J192">
    <cfRule type="expression" dxfId="3459" priority="111">
      <formula>OR($H$187="No",$H$187="Don't know")</formula>
    </cfRule>
  </conditionalFormatting>
  <conditionalFormatting sqref="H193:J193">
    <cfRule type="expression" dxfId="3458" priority="110">
      <formula>OR($H$187="No",$H$187="Don't know")</formula>
    </cfRule>
  </conditionalFormatting>
  <conditionalFormatting sqref="G244 F246:G250">
    <cfRule type="expression" dxfId="3457" priority="108">
      <formula>OR($G$242="No",$G$242="Don't know")</formula>
    </cfRule>
  </conditionalFormatting>
  <conditionalFormatting sqref="H279:J279">
    <cfRule type="expression" dxfId="3456" priority="107">
      <formula>OR($H$278="No",$H$278="Don't know",$H$277="No",$H$277="Don't know")</formula>
    </cfRule>
  </conditionalFormatting>
  <conditionalFormatting sqref="H278:J278">
    <cfRule type="expression" dxfId="3455" priority="106">
      <formula>OR($H$277="No",$H$277="Don't know")</formula>
    </cfRule>
  </conditionalFormatting>
  <conditionalFormatting sqref="H339:N339">
    <cfRule type="expression" dxfId="3454" priority="103">
      <formula>OR($H$338="No",$H$338="Don't know")</formula>
    </cfRule>
  </conditionalFormatting>
  <conditionalFormatting sqref="J26">
    <cfRule type="containsBlanks" dxfId="3453" priority="101">
      <formula>LEN(TRIM(J26))=0</formula>
    </cfRule>
  </conditionalFormatting>
  <conditionalFormatting sqref="J25">
    <cfRule type="containsBlanks" dxfId="3452" priority="102">
      <formula>LEN(TRIM(J25))=0</formula>
    </cfRule>
  </conditionalFormatting>
  <conditionalFormatting sqref="H347">
    <cfRule type="containsBlanks" dxfId="3451" priority="99">
      <formula>LEN(TRIM(H347))=0</formula>
    </cfRule>
    <cfRule type="containsBlanks" priority="100">
      <formula>LEN(TRIM(H347))=0</formula>
    </cfRule>
  </conditionalFormatting>
  <conditionalFormatting sqref="H348">
    <cfRule type="containsBlanks" dxfId="3450" priority="97">
      <formula>LEN(TRIM(H348))=0</formula>
    </cfRule>
    <cfRule type="containsBlanks" priority="98">
      <formula>LEN(TRIM(H348))=0</formula>
    </cfRule>
  </conditionalFormatting>
  <conditionalFormatting sqref="H349">
    <cfRule type="containsBlanks" dxfId="3449" priority="95">
      <formula>LEN(TRIM(H349))=0</formula>
    </cfRule>
    <cfRule type="containsBlanks" priority="96">
      <formula>LEN(TRIM(H349))=0</formula>
    </cfRule>
  </conditionalFormatting>
  <conditionalFormatting sqref="H346">
    <cfRule type="containsBlanks" dxfId="3448" priority="93">
      <formula>LEN(TRIM(H346))=0</formula>
    </cfRule>
    <cfRule type="containsBlanks" priority="94">
      <formula>LEN(TRIM(H346))=0</formula>
    </cfRule>
  </conditionalFormatting>
  <conditionalFormatting sqref="H344">
    <cfRule type="containsBlanks" dxfId="3447" priority="91">
      <formula>LEN(TRIM(H344))=0</formula>
    </cfRule>
    <cfRule type="containsBlanks" priority="92">
      <formula>LEN(TRIM(H344))=0</formula>
    </cfRule>
  </conditionalFormatting>
  <conditionalFormatting sqref="L10">
    <cfRule type="expression" dxfId="3446" priority="88">
      <formula>$F$15="Not applicable"</formula>
    </cfRule>
    <cfRule type="expression" dxfId="3445" priority="89">
      <formula>$F$15="Don't know"</formula>
    </cfRule>
    <cfRule type="expression" dxfId="3444" priority="90">
      <formula>$F$15="No"</formula>
    </cfRule>
  </conditionalFormatting>
  <conditionalFormatting sqref="L10">
    <cfRule type="expression" dxfId="3443" priority="87">
      <formula>$N$12="Don't know"</formula>
    </cfRule>
  </conditionalFormatting>
  <conditionalFormatting sqref="L10">
    <cfRule type="expression" dxfId="3442" priority="86">
      <formula>$N$12="Not applicable"</formula>
    </cfRule>
  </conditionalFormatting>
  <conditionalFormatting sqref="L10">
    <cfRule type="expression" dxfId="3441" priority="85">
      <formula>$N$12="No"</formula>
    </cfRule>
  </conditionalFormatting>
  <conditionalFormatting sqref="M10">
    <cfRule type="expression" dxfId="3440" priority="82">
      <formula>$F$15="Not applicable"</formula>
    </cfRule>
    <cfRule type="expression" dxfId="3439" priority="83">
      <formula>$F$15="Don't know"</formula>
    </cfRule>
    <cfRule type="expression" dxfId="3438" priority="84">
      <formula>$F$15="No"</formula>
    </cfRule>
  </conditionalFormatting>
  <conditionalFormatting sqref="M10">
    <cfRule type="expression" dxfId="3437" priority="81">
      <formula>$N$12="Don't know"</formula>
    </cfRule>
  </conditionalFormatting>
  <conditionalFormatting sqref="M10">
    <cfRule type="expression" dxfId="3436" priority="80">
      <formula>$N$12="Not applicable"</formula>
    </cfRule>
  </conditionalFormatting>
  <conditionalFormatting sqref="M10">
    <cfRule type="expression" dxfId="3435" priority="79">
      <formula>$N$12="No"</formula>
    </cfRule>
  </conditionalFormatting>
  <conditionalFormatting sqref="N11">
    <cfRule type="expression" dxfId="3434" priority="76">
      <formula>$F$15="Not applicable"</formula>
    </cfRule>
    <cfRule type="expression" dxfId="3433" priority="77">
      <formula>$F$15="Don't know"</formula>
    </cfRule>
    <cfRule type="expression" dxfId="3432" priority="78">
      <formula>$F$15="No"</formula>
    </cfRule>
  </conditionalFormatting>
  <conditionalFormatting sqref="N11">
    <cfRule type="expression" dxfId="3431" priority="75">
      <formula>$N$12="Don't know"</formula>
    </cfRule>
  </conditionalFormatting>
  <conditionalFormatting sqref="N11">
    <cfRule type="expression" dxfId="3430" priority="74">
      <formula>$N$12="Not applicable"</formula>
    </cfRule>
  </conditionalFormatting>
  <conditionalFormatting sqref="N11">
    <cfRule type="expression" dxfId="3429" priority="73">
      <formula>$N$12="No"</formula>
    </cfRule>
  </conditionalFormatting>
  <conditionalFormatting sqref="M11">
    <cfRule type="expression" dxfId="3428" priority="70">
      <formula>$F$15="Not applicable"</formula>
    </cfRule>
    <cfRule type="expression" dxfId="3427" priority="71">
      <formula>$F$15="Don't know"</formula>
    </cfRule>
    <cfRule type="expression" dxfId="3426" priority="72">
      <formula>$F$15="No"</formula>
    </cfRule>
  </conditionalFormatting>
  <conditionalFormatting sqref="M11">
    <cfRule type="expression" dxfId="3425" priority="69">
      <formula>$N$12="Don't know"</formula>
    </cfRule>
  </conditionalFormatting>
  <conditionalFormatting sqref="M11">
    <cfRule type="expression" dxfId="3424" priority="68">
      <formula>$N$12="Not applicable"</formula>
    </cfRule>
  </conditionalFormatting>
  <conditionalFormatting sqref="M11">
    <cfRule type="expression" dxfId="3423" priority="67">
      <formula>$N$12="No"</formula>
    </cfRule>
  </conditionalFormatting>
  <conditionalFormatting sqref="N12">
    <cfRule type="expression" dxfId="3422" priority="66">
      <formula>OR($I$12="No",$I$12="Don't know",$I$12="Not applicable")</formula>
    </cfRule>
  </conditionalFormatting>
  <conditionalFormatting sqref="N12">
    <cfRule type="expression" dxfId="3421" priority="65">
      <formula>OR($I$6="No",$I$6="Don't know")</formula>
    </cfRule>
  </conditionalFormatting>
  <conditionalFormatting sqref="L13:N13">
    <cfRule type="expression" dxfId="3420" priority="62">
      <formula>$F13="Not applicable"</formula>
    </cfRule>
    <cfRule type="expression" dxfId="3419" priority="63">
      <formula>$F13="Don't know"</formula>
    </cfRule>
    <cfRule type="expression" dxfId="3418" priority="64">
      <formula>$F13="No"</formula>
    </cfRule>
  </conditionalFormatting>
  <conditionalFormatting sqref="L13:N13">
    <cfRule type="expression" dxfId="3417" priority="61">
      <formula>$N$12="Don't know"</formula>
    </cfRule>
  </conditionalFormatting>
  <conditionalFormatting sqref="L13:N13">
    <cfRule type="expression" dxfId="3416" priority="60">
      <formula>$N$12="Not applicable"</formula>
    </cfRule>
  </conditionalFormatting>
  <conditionalFormatting sqref="L13:N13">
    <cfRule type="expression" dxfId="3415" priority="59">
      <formula>$N$12="No"</formula>
    </cfRule>
  </conditionalFormatting>
  <conditionalFormatting sqref="M14:N14">
    <cfRule type="expression" dxfId="3414" priority="56">
      <formula>$F14="Not applicable"</formula>
    </cfRule>
    <cfRule type="expression" dxfId="3413" priority="57">
      <formula>$F14="Don't know"</formula>
    </cfRule>
    <cfRule type="expression" dxfId="3412" priority="58">
      <formula>$F14="No"</formula>
    </cfRule>
  </conditionalFormatting>
  <conditionalFormatting sqref="M14:N14">
    <cfRule type="expression" dxfId="3411" priority="55">
      <formula>$N$12="Don't know"</formula>
    </cfRule>
  </conditionalFormatting>
  <conditionalFormatting sqref="M14:N14">
    <cfRule type="expression" dxfId="3410" priority="54">
      <formula>$N$12="Not applicable"</formula>
    </cfRule>
  </conditionalFormatting>
  <conditionalFormatting sqref="M14:N14">
    <cfRule type="expression" dxfId="3409" priority="53">
      <formula>$N$12="No"</formula>
    </cfRule>
  </conditionalFormatting>
  <conditionalFormatting sqref="L15:N15">
    <cfRule type="expression" dxfId="3408" priority="50">
      <formula>$F15="Not applicable"</formula>
    </cfRule>
    <cfRule type="expression" dxfId="3407" priority="51">
      <formula>$F15="Don't know"</formula>
    </cfRule>
    <cfRule type="expression" dxfId="3406" priority="52">
      <formula>$F15="No"</formula>
    </cfRule>
  </conditionalFormatting>
  <conditionalFormatting sqref="L15:N15">
    <cfRule type="expression" dxfId="3405" priority="49">
      <formula>$N$12="Don't know"</formula>
    </cfRule>
  </conditionalFormatting>
  <conditionalFormatting sqref="L15:N15">
    <cfRule type="expression" dxfId="3404" priority="48">
      <formula>$N$12="Not applicable"</formula>
    </cfRule>
  </conditionalFormatting>
  <conditionalFormatting sqref="L15:N15">
    <cfRule type="expression" dxfId="3403" priority="47">
      <formula>$N$12="No"</formula>
    </cfRule>
  </conditionalFormatting>
  <conditionalFormatting sqref="L16:M16">
    <cfRule type="expression" dxfId="3402" priority="44">
      <formula>$F16="Not applicable"</formula>
    </cfRule>
    <cfRule type="expression" dxfId="3401" priority="45">
      <formula>$F16="Don't know"</formula>
    </cfRule>
    <cfRule type="expression" dxfId="3400" priority="46">
      <formula>$F16="No"</formula>
    </cfRule>
  </conditionalFormatting>
  <conditionalFormatting sqref="L16:M16">
    <cfRule type="expression" dxfId="3399" priority="43">
      <formula>$N$12="Don't know"</formula>
    </cfRule>
  </conditionalFormatting>
  <conditionalFormatting sqref="L16:M16">
    <cfRule type="expression" dxfId="3398" priority="42">
      <formula>$N$12="Not applicable"</formula>
    </cfRule>
  </conditionalFormatting>
  <conditionalFormatting sqref="L16:M16">
    <cfRule type="expression" dxfId="3397" priority="41">
      <formula>$N$12="No"</formula>
    </cfRule>
  </conditionalFormatting>
  <conditionalFormatting sqref="L18:N18">
    <cfRule type="expression" dxfId="3396" priority="38">
      <formula>$F18="Not applicable"</formula>
    </cfRule>
    <cfRule type="expression" dxfId="3395" priority="39">
      <formula>$F18="Don't know"</formula>
    </cfRule>
    <cfRule type="expression" dxfId="3394" priority="40">
      <formula>$F18="No"</formula>
    </cfRule>
  </conditionalFormatting>
  <conditionalFormatting sqref="L18:N18">
    <cfRule type="expression" dxfId="3393" priority="37">
      <formula>$N$12="Don't know"</formula>
    </cfRule>
  </conditionalFormatting>
  <conditionalFormatting sqref="L18:N18">
    <cfRule type="expression" dxfId="3392" priority="36">
      <formula>$N$12="Not applicable"</formula>
    </cfRule>
  </conditionalFormatting>
  <conditionalFormatting sqref="L18:N18">
    <cfRule type="expression" dxfId="3391" priority="35">
      <formula>$N$12="No"</formula>
    </cfRule>
  </conditionalFormatting>
  <conditionalFormatting sqref="H36">
    <cfRule type="containsBlanks" dxfId="3390" priority="34">
      <formula>LEN(TRIM(H36))=0</formula>
    </cfRule>
  </conditionalFormatting>
  <conditionalFormatting sqref="O255">
    <cfRule type="containsBlanks" dxfId="3389" priority="33">
      <formula>LEN(TRIM(O255))=0</formula>
    </cfRule>
  </conditionalFormatting>
  <conditionalFormatting sqref="O252">
    <cfRule type="containsBlanks" dxfId="3388" priority="32">
      <formula>LEN(TRIM(O252))=0</formula>
    </cfRule>
  </conditionalFormatting>
  <conditionalFormatting sqref="K263:L268">
    <cfRule type="containsBlanks" dxfId="3387" priority="31">
      <formula>LEN(TRIM(K263))=0</formula>
    </cfRule>
  </conditionalFormatting>
  <conditionalFormatting sqref="K270:L272">
    <cfRule type="containsBlanks" dxfId="3386" priority="30">
      <formula>LEN(TRIM(K270))=0</formula>
    </cfRule>
  </conditionalFormatting>
  <conditionalFormatting sqref="G45:H45">
    <cfRule type="containsBlanks" dxfId="3385" priority="29">
      <formula>LEN(TRIM(G45))=0</formula>
    </cfRule>
  </conditionalFormatting>
  <conditionalFormatting sqref="G45:H45">
    <cfRule type="expression" dxfId="3384" priority="28">
      <formula>OR($I$40="No",$I$40="Don't know")</formula>
    </cfRule>
  </conditionalFormatting>
  <conditionalFormatting sqref="I45:J45">
    <cfRule type="containsBlanks" dxfId="3383" priority="27">
      <formula>LEN(TRIM(I45))=0</formula>
    </cfRule>
  </conditionalFormatting>
  <conditionalFormatting sqref="I45:J45">
    <cfRule type="expression" dxfId="3382" priority="26">
      <formula>OR($I$40="No",$I$40="Don't know")</formula>
    </cfRule>
  </conditionalFormatting>
  <conditionalFormatting sqref="J27">
    <cfRule type="containsBlanks" dxfId="3381" priority="25">
      <formula>LEN(TRIM(J27))=0</formula>
    </cfRule>
  </conditionalFormatting>
  <conditionalFormatting sqref="J28">
    <cfRule type="containsBlanks" dxfId="3380" priority="24">
      <formula>LEN(TRIM(J28))=0</formula>
    </cfRule>
  </conditionalFormatting>
  <conditionalFormatting sqref="G43:H43">
    <cfRule type="containsBlanks" dxfId="3379" priority="23">
      <formula>LEN(TRIM(G43))=0</formula>
    </cfRule>
  </conditionalFormatting>
  <conditionalFormatting sqref="G43:H43">
    <cfRule type="expression" dxfId="3378" priority="22">
      <formula>OR($I$40="No",$I$40="Don't know")</formula>
    </cfRule>
  </conditionalFormatting>
  <conditionalFormatting sqref="G152:N155">
    <cfRule type="expression" dxfId="3377" priority="21">
      <formula>OR($F152="No",$F152="Don't know")</formula>
    </cfRule>
  </conditionalFormatting>
  <conditionalFormatting sqref="G156:N156">
    <cfRule type="expression" dxfId="3376" priority="20">
      <formula>OR($F156="No",$F156="Don't know")</formula>
    </cfRule>
  </conditionalFormatting>
  <conditionalFormatting sqref="G158:N162">
    <cfRule type="expression" dxfId="3375" priority="19">
      <formula>OR($F158="No",$F158="Don't know")</formula>
    </cfRule>
  </conditionalFormatting>
  <conditionalFormatting sqref="H293:J293">
    <cfRule type="expression" dxfId="3374" priority="18">
      <formula>OR($H$292="No",$H$292="Don't know",$H$292="Not applicable")</formula>
    </cfRule>
  </conditionalFormatting>
  <conditionalFormatting sqref="H345">
    <cfRule type="containsBlanks" dxfId="3373" priority="16">
      <formula>LEN(TRIM(H345))=0</formula>
    </cfRule>
    <cfRule type="containsBlanks" priority="17">
      <formula>LEN(TRIM(H345))=0</formula>
    </cfRule>
  </conditionalFormatting>
  <conditionalFormatting sqref="H345:I345">
    <cfRule type="expression" dxfId="3372" priority="15">
      <formula>OR($H$344="No",$H$344="Don't know")</formula>
    </cfRule>
  </conditionalFormatting>
  <conditionalFormatting sqref="H351">
    <cfRule type="containsBlanks" dxfId="3371" priority="13">
      <formula>LEN(TRIM(H351))=0</formula>
    </cfRule>
    <cfRule type="containsBlanks" priority="14">
      <formula>LEN(TRIM(H351))=0</formula>
    </cfRule>
  </conditionalFormatting>
  <conditionalFormatting sqref="H350">
    <cfRule type="containsBlanks" dxfId="3370" priority="11">
      <formula>LEN(TRIM(H350))=0</formula>
    </cfRule>
    <cfRule type="containsBlanks" priority="12">
      <formula>LEN(TRIM(H350))=0</formula>
    </cfRule>
  </conditionalFormatting>
  <conditionalFormatting sqref="H37">
    <cfRule type="containsBlanks" dxfId="3369" priority="10">
      <formula>LEN(TRIM(H37))=0</formula>
    </cfRule>
  </conditionalFormatting>
  <conditionalFormatting sqref="E107:N108">
    <cfRule type="containsBlanks" dxfId="3368" priority="9">
      <formula>LEN(TRIM(E107))=0</formula>
    </cfRule>
  </conditionalFormatting>
  <conditionalFormatting sqref="G106:N106">
    <cfRule type="containsBlanks" dxfId="3367" priority="8">
      <formula>LEN(TRIM(G106))=0</formula>
    </cfRule>
  </conditionalFormatting>
  <conditionalFormatting sqref="H256:I256">
    <cfRule type="containsBlanks" dxfId="3366" priority="7">
      <formula>LEN(TRIM(H256))=0</formula>
    </cfRule>
  </conditionalFormatting>
  <conditionalFormatting sqref="H261:I261">
    <cfRule type="containsBlanks" dxfId="3365" priority="6">
      <formula>LEN(TRIM(H261))=0</formula>
    </cfRule>
  </conditionalFormatting>
  <conditionalFormatting sqref="H266:I266">
    <cfRule type="containsBlanks" dxfId="3364" priority="5">
      <formula>LEN(TRIM(H266))=0</formula>
    </cfRule>
  </conditionalFormatting>
  <conditionalFormatting sqref="H268:I268">
    <cfRule type="containsBlanks" dxfId="3363" priority="4">
      <formula>LEN(TRIM(H268))=0</formula>
    </cfRule>
  </conditionalFormatting>
  <conditionalFormatting sqref="H270:I270">
    <cfRule type="containsBlanks" dxfId="3362" priority="3">
      <formula>LEN(TRIM(H270))=0</formula>
    </cfRule>
  </conditionalFormatting>
  <conditionalFormatting sqref="H272:I272">
    <cfRule type="containsBlanks" dxfId="3361" priority="2">
      <formula>LEN(TRIM(H272))=0</formula>
    </cfRule>
  </conditionalFormatting>
  <conditionalFormatting sqref="G164:K165">
    <cfRule type="expression" dxfId="3360" priority="1">
      <formula>OR($F164="No",$F164="Don't know")</formula>
    </cfRule>
  </conditionalFormatting>
  <dataValidations count="60">
    <dataValidation type="list" allowBlank="1" showInputMessage="1" showErrorMessage="1" sqref="J298:K298 J303:K303 J313:K313 J318:K318 J323:K323 J328:K328 J333:K333" xr:uid="{D70A579C-F63A-C64A-84B6-A7B8E66DBF0E}">
      <formula1>"WHO-prequalified, SRA, Both WHO-PQ and SRA,No SRA or WHO-PQ products registered,Don't know"</formula1>
    </dataValidation>
    <dataValidation type="list" allowBlank="1" showInputMessage="1" showErrorMessage="1" sqref="H197" xr:uid="{C9C3FB6B-BBAA-D749-AF5E-6C21E14D333F}">
      <formula1>"Yes, No, Don't know,Not applicable (no fees)"</formula1>
    </dataValidation>
    <dataValidation type="list" allowBlank="1" showInputMessage="1" showErrorMessage="1" sqref="G244" xr:uid="{1FB7A28B-FA5A-EE47-B44E-B87DE1842B19}">
      <formula1>"Yes, No, Don't know, Not applicable (no LMIS)"</formula1>
    </dataValidation>
    <dataValidation type="list" allowBlank="1" showInputMessage="1" showErrorMessage="1" sqref="F233:F235 F231 J65:J68" xr:uid="{63A8422D-5BB8-0D4F-B562-B96464E12043}">
      <formula1>"Yes, No, Don't know,Not applicable"</formula1>
    </dataValidation>
    <dataValidation type="list" allowBlank="1" showInputMessage="1" showErrorMessage="1" sqref="F236 F229" xr:uid="{D10D1039-3E33-2943-ACC7-0D5E33C2AC35}">
      <formula1>"Yes, No"</formula1>
    </dataValidation>
    <dataValidation type="list" allowBlank="1" showInputMessage="1" showErrorMessage="1" sqref="M50:M54 M43 M45" xr:uid="{28364172-B5C5-4143-BE3B-08A1B5FC3E0D}">
      <formula1>"Purchase/P.O. date,Shipment date,Delivery date,Other,Unknown,Not applicable"</formula1>
    </dataValidation>
    <dataValidation type="list" allowBlank="1" showInputMessage="1" showErrorMessage="1" sqref="H347:I347" xr:uid="{28F72847-702A-9542-873D-A1F3A998E700}">
      <formula1>"No impact, Reduced frequency of meetings, Prevented ability to meet, Don't know, Not applicable (no committee)"</formula1>
    </dataValidation>
    <dataValidation type="list" allowBlank="1" showInputMessage="1" showErrorMessage="1" sqref="F237:F240 I18 I10:I16 H201 H115:J115 I22:I23 L140:L150 H277:J278 L164:N174" xr:uid="{91D10743-C2E2-5D4D-8D75-D235C1F1A74D}">
      <formula1>"Yes, No, Don't know, Not applicable"</formula1>
    </dataValidation>
    <dataValidation type="list" allowBlank="1" showInputMessage="1" showErrorMessage="1" error="Please choose from the dropdown list." sqref="I21" xr:uid="{666D0974-950C-6A41-B999-BC3F06BE9219}">
      <formula1>"0 times, 1 time, 2-3 times, 4 or more times, Don't know, Not applicable"</formula1>
    </dataValidation>
    <dataValidation type="list" allowBlank="1" showInputMessage="1" showErrorMessage="1" sqref="H25 J25" xr:uid="{1F960236-2F1B-8740-956D-660E06303D2C}">
      <formula1>"January, February, March, April, May, June, July, August, September, October, November, December"</formula1>
    </dataValidation>
    <dataValidation type="list" allowBlank="1" showInputMessage="1" showErrorMessage="1" sqref="H30:J30" xr:uid="{12CDAD3E-5F70-1D41-BB0E-568E26C51F24}">
      <formula1>"Less than annually,Annually,Bi-annually (twice a year),Quarterly,Monthly,Ad hoc,Don't know"</formula1>
    </dataValidation>
    <dataValidation type="list" allowBlank="1" showInputMessage="1" showErrorMessage="1" sqref="F140:F150 F230 I40 F164:F174 K204:K216 H195:H196 G111 H119:J119 H117:J117 J31 H82 F152:F162 F176:F186 H187:J187 J33 H337:H338 F43 F45 G92:N104 G242 H199 I6" xr:uid="{8CEF3DCD-6086-4246-AFE4-643C5F3F3D2E}">
      <formula1>"Yes, No, Don't know"</formula1>
    </dataValidation>
    <dataValidation type="list" allowBlank="1" showInputMessage="1" showErrorMessage="1" sqref="F50:F54" xr:uid="{EB197C6B-C220-8E41-BCD0-B8E70055052B}">
      <formula1>"In-kind, Cash, Don't know, Not applicable"</formula1>
    </dataValidation>
    <dataValidation type="list" allowBlank="1" showInputMessage="1" showErrorMessage="1" sqref="G137 J137:L137" xr:uid="{9535D791-E02C-CE42-A922-498AD1E1764A}">
      <formula1>"Community Health Worker (or equivalent), Nurse, Auxiliary Nurse, Auxiliary Nurse Midwife, Clinical Officer, Doctor, Don't know, Not applicable"</formula1>
    </dataValidation>
    <dataValidation type="list" allowBlank="1" showInputMessage="1" showErrorMessage="1" sqref="H294 H282 H286 H292 H290" xr:uid="{E55B70DE-884E-3249-90E6-E7063AA3A973}">
      <formula1>"Yes, No, Don’t know, Not applicable"</formula1>
    </dataValidation>
    <dataValidation type="list" allowBlank="1" showInputMessage="1" showErrorMessage="1" sqref="H284:J285" xr:uid="{2499046F-6E4E-0B4C-862B-99A7AB044DB0}">
      <formula1>"Most were tested, Some were tested, None were tested, Don't know, Not applicable"</formula1>
    </dataValidation>
    <dataValidation type="list" allowBlank="1" showInputMessage="1" showErrorMessage="1" error="Please choose from the dropdown list." sqref="I19:I20" xr:uid="{2DFB62CF-F27D-C040-BF57-FE25B14389D3}">
      <formula1>"Yes, No, Don't know, Not applicable"</formula1>
    </dataValidation>
    <dataValidation type="list" allowBlank="1" showInputMessage="1" showErrorMessage="1" sqref="H280:J280" xr:uid="{3635F5DD-9568-AB45-BBC2-EBA4CDAAE335}">
      <formula1>"Less than 6 months, 6 months to under 1 year, 1 year to 18 months, More than 18 months,Don’t know, Not applicable"</formula1>
    </dataValidation>
    <dataValidation type="list" allowBlank="1" showInputMessage="1" showErrorMessage="1" sqref="H281" xr:uid="{9F94D1CF-E04C-1F42-BB38-65364D9E3D26}">
      <formula1>"Yes,No,Don’t know, Not applicable"</formula1>
    </dataValidation>
    <dataValidation type="list" allowBlank="1" showInputMessage="1" showErrorMessage="1" sqref="H289:J289" xr:uid="{56147FB9-FD32-C940-B6CD-EA0B943A129A}">
      <formula1>"0,1,2-3,More than 3, Don’t know"</formula1>
    </dataValidation>
    <dataValidation type="list" allowBlank="1" showInputMessage="1" showErrorMessage="1" sqref="H287:J287" xr:uid="{1D0C2998-1105-7C44-A595-434F7AA18BE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281:J281 F71:G73 F75:G78" xr:uid="{235C2A72-9DAC-E54C-A303-81522ECE61CE}">
      <formula1>"Yes,No,Don't know,Not applicable"</formula1>
    </dataValidation>
    <dataValidation type="list" allowBlank="1" showInputMessage="1" showErrorMessage="1" sqref="H291:J291" xr:uid="{07AD1E6E-8992-5E4B-B9AE-8E2AD012F3CC}">
      <formula1>"0-25%,26-50%,51-75%,76-100%, Don’t know, Not applicable"</formula1>
    </dataValidation>
    <dataValidation type="list" allowBlank="1" showInputMessage="1" showErrorMessage="1" sqref="H340:I340" xr:uid="{02B19B20-7ED7-764C-A981-1E69E95E1A8B}">
      <formula1>"Yes (PSE plan with FP/RH component),No PSE plan started/developed,Yes PSE plan but no FP/RH component,Don't know"</formula1>
    </dataValidation>
    <dataValidation type="list" allowBlank="1" showInputMessage="1" showErrorMessage="1" sqref="F246:G246" xr:uid="{3CCBDAC2-C2AF-DB4C-B914-96AA47494DA0}">
      <formula1>"Yes: All public sector facilities included, Yes: Some public sector facilities included,None, Don't know, Not applicable (no LMIS)"</formula1>
    </dataValidation>
    <dataValidation type="list" allowBlank="1" showInputMessage="1" showErrorMessage="1" sqref="F247:G247" xr:uid="{6B93E658-A847-684C-8BDB-52839F39CC42}">
      <formula1>"Yes: All private sector facilities included, Yes: Some private sector facilities included,None, Don't know, Not applicable (no LMIS)"</formula1>
    </dataValidation>
    <dataValidation type="list" allowBlank="1" showInputMessage="1" showErrorMessage="1" sqref="F248:G248" xr:uid="{CA09B8C1-56C2-634B-B4B2-A30DBF1F292E}">
      <formula1>"Yes: All NGO facilities included, Yes: Some NGO facilities included,None, Don't know, Not applicable (no LMIS)"</formula1>
    </dataValidation>
    <dataValidation type="list" allowBlank="1" showInputMessage="1" showErrorMessage="1" sqref="F249:G249" xr:uid="{E90ACC2F-9CDF-114C-A48A-6AA6D324008C}">
      <formula1>"Yes: All social marketing sites included, Yes: Some social marketing sites included,None, Don't know, Not applicable (no LMIS)"</formula1>
    </dataValidation>
    <dataValidation allowBlank="1" showInputMessage="1" showErrorMessage="1" error="Please choose from the dropdown list." sqref="K19:N23" xr:uid="{BDD62E48-2C1A-C044-8806-718931D597C2}"/>
    <dataValidation type="list" allowBlank="1" showInputMessage="1" showErrorMessage="1" sqref="F221:G221" xr:uid="{C64C623E-0FB8-F44F-B239-26D76B1B5C2A}">
      <formula1>"Yes: Extensive social marketing,Yes: Some social marketing,No,Don't know"</formula1>
    </dataValidation>
    <dataValidation type="list" allowBlank="1" showInputMessage="1" showErrorMessage="1" sqref="F223:G223" xr:uid="{1F77EC1E-5025-DE43-A7EF-63F28186AA30}">
      <formula1>"Yes: Extensive mobile outreach/education,Yes: Some mobile outreach/education,No,Don't know"</formula1>
    </dataValidation>
    <dataValidation type="list" allowBlank="1" showInputMessage="1" showErrorMessage="1" sqref="F225:G225 H189:J192 H344:I344 H346:I346" xr:uid="{2200DD9B-FC78-9D4E-B936-D89233FD6905}">
      <formula1>"Yes,No,Don't know"</formula1>
    </dataValidation>
    <dataValidation type="list" allowBlank="1" showInputMessage="1" showErrorMessage="1" sqref="G227" xr:uid="{5FB7B9B6-C14A-EA4A-90E5-5A9E55AE1946}">
      <formula1>"0%,1-10%,11-20%,21-30%,31-40%,41-50%,51-60%,61-70%,71-80%,81-100%,Don't know,Not applicable"</formula1>
    </dataValidation>
    <dataValidation type="list" allowBlank="1" showInputMessage="1" showErrorMessage="1" sqref="F250:G250" xr:uid="{42BCB537-D1BD-054B-BCE5-BD57AE0E5936}">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4F799117-098A-AE4D-84AA-3304AC16E571}">
      <formula1>"Ministry of Finance, Ministry of Planning,Both,Neither,Don't know, Not applicable"</formula1>
    </dataValidation>
    <dataValidation type="list" allowBlank="1" showInputMessage="1" showErrorMessage="1" error="Please choose from the dropdown list." prompt="Please select from the dropdown list" sqref="G66:I68" xr:uid="{69A251B3-77F2-764A-9C08-FF77B7D8A63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24:I125 H127:I136 K127:L136 J123:J136 K123:L125 G124:G136 G123:I123" xr:uid="{BA455F83-486E-6449-8BF2-C76D75F8C418}">
      <formula1>"Community Health Worker (or equivalent),Auxiliary Nurse,Auxiliary Nurse Midwife,Nurse,Clinical Officer,Doctor,Don't know,Not applicable"</formula1>
    </dataValidation>
    <dataValidation type="list" allowBlank="1" showInputMessage="1" showErrorMessage="1" sqref="F222:G222" xr:uid="{F672F839-F547-564A-BC89-350A6AF849FE}">
      <formula1>"Yes: Extensive mass media,Yes: Some mass media,No,Don't know"</formula1>
    </dataValidation>
    <dataValidation type="list" allowBlank="1" showInputMessage="1" showErrorMessage="1" sqref="F224:G224" xr:uid="{22701C8F-F063-834E-AE7A-7A7F6AE545C5}">
      <formula1>"Yes: Extensive community mobilization/engagement,Yes: Some community mobilization/engagement,No,Don't know"</formula1>
    </dataValidation>
    <dataValidation type="list" allowBlank="1" showInputMessage="1" showErrorMessage="1" sqref="H283:J283" xr:uid="{C58968D3-38BF-174F-8CF4-6B2730C4A5A2}">
      <formula1>"Yes - ISO certified, Yes - WHO-PQ, Yes - both ISO certified and WHO-PQ,Neither, Don’t know, Not applicable"</formula1>
    </dataValidation>
    <dataValidation type="list" allowBlank="1" showInputMessage="1" showErrorMessage="1" sqref="J301:K301 J306:K306 J311:K311 J316:K316 J326:K326 J331:K331 J336:K336 J321:K321" xr:uid="{61514A46-C432-7548-BF8E-4243C6E8FD15}">
      <formula1>"0,1,2 or more,Don't know"</formula1>
    </dataValidation>
    <dataValidation type="list" allowBlank="1" showInputMessage="1" showErrorMessage="1" sqref="H276:J276" xr:uid="{59D41C74-D23A-7141-B71F-09DC6577B1E9}">
      <formula1>"Yes, No, Don’t know, Not applicable (No NMRA)"</formula1>
    </dataValidation>
    <dataValidation type="list" allowBlank="1" showInputMessage="1" showErrorMessage="1" sqref="H341:I341" xr:uid="{013CF6A6-E823-B64C-BAE3-B480E3C81DB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08:K308" xr:uid="{212EF028-DF3F-B340-B3AF-76101D09E94C}">
      <formula1>"WHO-prequalified, SRA, Both WHO-PQ and SRA,No SRA or WHO-PQ products registered,Don’t know"</formula1>
    </dataValidation>
    <dataValidation type="list" allowBlank="1" showInputMessage="1" showErrorMessage="1" sqref="J309:K309 J329 J334 J304 J299 J314 J319 J324" xr:uid="{96B4B1EE-D51E-564D-A013-771827BDA21A}">
      <formula1>"0,1,2-3,More than 3,Don't know"</formula1>
    </dataValidation>
    <dataValidation type="list" allowBlank="1" showInputMessage="1" showErrorMessage="1" sqref="H116:J116" xr:uid="{1E3A425D-8134-3442-896B-CAA52A645B4F}">
      <formula1>"Yes - high level of implementation, Yes - some implementation,Minimal or no implementation, Don't know, Not applicable (no strategy)"</formula1>
    </dataValidation>
    <dataValidation type="decimal" allowBlank="1" showInputMessage="1" showErrorMessage="1" error="Enter numeric value here only (in USD)." sqref="G43:H43 J27" xr:uid="{30437E28-AE51-8A4B-AB3E-B18C3BA2B131}">
      <formula1>0</formula1>
      <formula2>100000000</formula2>
    </dataValidation>
    <dataValidation type="decimal" allowBlank="1" showInputMessage="1" showErrorMessage="1" error="Enter a numeric value here only (in USD)." sqref="G36" xr:uid="{50430CC7-D177-2848-9387-8FFE3DB15401}">
      <formula1>0</formula1>
      <formula2>100000000</formula2>
    </dataValidation>
    <dataValidation type="decimal" allowBlank="1" showInputMessage="1" showErrorMessage="1" error="Enter a numeric quantity only." sqref="K50:L54" xr:uid="{32B6918C-F0E3-E34E-A768-4F07A6B0ECC9}">
      <formula1>0</formula1>
      <formula2>1000000000</formula2>
    </dataValidation>
    <dataValidation type="decimal" allowBlank="1" showInputMessage="1" showErrorMessage="1" error="Enter a numeric value here only (in USD)." sqref="G50:H54" xr:uid="{7ADCA669-C285-CA41-8768-6C161305F747}">
      <formula1>0</formula1>
      <formula2>500000000</formula2>
    </dataValidation>
    <dataValidation allowBlank="1" showInputMessage="1" showErrorMessage="1" error="Enter a numeric quantity here only." sqref="K43:L43 K45:L45" xr:uid="{2C6AECD5-1E96-5149-B659-68B7AAED346D}"/>
    <dataValidation type="custom" operator="lessThanOrEqual" allowBlank="1" showInputMessage="1" showErrorMessage="1" error="This number cannot exceed the total number of stock status observations (column I)." sqref="H263:H268 H254:H257 H259:H261 H270:H272" xr:uid="{3A0E8B5E-6D7F-0845-B9B1-58C9C6B92265}">
      <formula1>H254&lt;=I254</formula1>
    </dataValidation>
    <dataValidation type="custom" allowBlank="1" showInputMessage="1" showErrorMessage="1" error="This number must be greater than or equal to the number of stocked out observations (Column H)." sqref="I263:I268 I254:I257 I259:I261 I270:I272" xr:uid="{A18E3B99-E232-1A4C-8BBC-297F493B0E9F}">
      <formula1>I254&gt;=H254</formula1>
    </dataValidation>
    <dataValidation type="custom" allowBlank="1" showInputMessage="1" showErrorMessage="1" error="This number must be less than or equal to the total number of SDPs reporting (stock observations) (Column L)." sqref="K263:M268 K270:M272 K254:M257 K259:K261 M259:M261 L259 L261" xr:uid="{33EF881B-460A-9A4A-AFDC-078BDD8D14D8}">
      <formula1>K254&lt;=L254</formula1>
    </dataValidation>
    <dataValidation type="list" allowBlank="1" showInputMessage="1" showErrorMessage="1" sqref="H26 J26" xr:uid="{02940794-E54B-4944-A750-25547C018024}">
      <formula1>"2017,2018,2019,2020,2021"</formula1>
    </dataValidation>
    <dataValidation type="list" allowBlank="1" showInputMessage="1" showErrorMessage="1" sqref="H349:I349" xr:uid="{3B57BB03-6D09-E44B-ABF0-321004A27329}">
      <formula1>"High Impact, Medium Impact, Low Impact, No Impact, Unknown"</formula1>
    </dataValidation>
    <dataValidation type="list" allowBlank="1" showInputMessage="1" showErrorMessage="1" sqref="H348:I348" xr:uid="{D67824B7-6E46-8144-9DCF-AF3EFFAE34EA}">
      <formula1>"All or most of the budget line shifted to COVID response, Some of the budget shifted,None of the budget shifted (i.e. no Impact), unknown, not applicable"</formula1>
    </dataValidation>
    <dataValidation allowBlank="1" showInputMessage="1" showErrorMessage="1" error="Enter a numeric value here only (in USD)." sqref="G37" xr:uid="{F32DBF72-0CBF-0A48-BD77-C7AC26B254E4}"/>
    <dataValidation allowBlank="1" showInputMessage="1" showErrorMessage="1" error="This number must be less than or equal to the total number of SDPs reporting (stock observations) (Column L)." sqref="L260" xr:uid="{41B75F54-8A74-6842-A2FA-7092D1F331C5}"/>
    <dataValidation allowBlank="1" showInputMessage="1" showErrorMessage="1" error="Enter numeric value here only (in USD)." sqref="G45:H45" xr:uid="{9D50A5F9-4EFF-CC4E-996A-665D9E89A38B}"/>
  </dataValidations>
  <hyperlinks>
    <hyperlink ref="H3" location="'All Country Summary (2021) '!A1" display="Go to summary page" xr:uid="{12317246-7890-C544-829C-1AEDE2C0591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D7A35-2216-6944-8C4B-7A8C339FC990}">
  <sheetPr>
    <tabColor theme="5" tint="0.79998168889431442"/>
  </sheetPr>
  <dimension ref="A1:Q352"/>
  <sheetViews>
    <sheetView showGridLines="0" zoomScaleNormal="100" zoomScaleSheetLayoutView="100" workbookViewId="0">
      <selection activeCell="C201" sqref="C201:G201"/>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4.85546875" style="395" customWidth="1"/>
    <col min="13" max="13" width="16" style="395" customWidth="1"/>
    <col min="14" max="14" width="33.1406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4684</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102.75" customHeight="1" x14ac:dyDescent="0.25">
      <c r="B6" s="410" t="s">
        <v>391</v>
      </c>
      <c r="C6" s="1662" t="s">
        <v>392</v>
      </c>
      <c r="D6" s="1439"/>
      <c r="E6" s="1439"/>
      <c r="F6" s="1439"/>
      <c r="G6" s="1439"/>
      <c r="H6" s="1559"/>
      <c r="I6" s="411" t="s">
        <v>55</v>
      </c>
      <c r="J6" s="426" t="s">
        <v>393</v>
      </c>
      <c r="K6" s="1779" t="s">
        <v>4685</v>
      </c>
      <c r="L6" s="1439"/>
      <c r="M6" s="1439"/>
      <c r="N6" s="1440"/>
      <c r="O6" s="1663" t="s">
        <v>2690</v>
      </c>
      <c r="P6" s="1663" t="s">
        <v>1710</v>
      </c>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4686</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704" t="s">
        <v>401</v>
      </c>
      <c r="K10" s="1436"/>
      <c r="L10" s="1798" t="s">
        <v>4687</v>
      </c>
      <c r="M10" s="1428"/>
      <c r="N10" s="1429"/>
      <c r="O10" s="1475"/>
      <c r="P10" s="1475"/>
    </row>
    <row r="11" spans="2:16" ht="28.5" customHeight="1" x14ac:dyDescent="0.25">
      <c r="B11" s="419" t="s">
        <v>402</v>
      </c>
      <c r="C11" s="1461" t="s">
        <v>403</v>
      </c>
      <c r="D11" s="1428"/>
      <c r="E11" s="1428"/>
      <c r="F11" s="1428"/>
      <c r="G11" s="1428"/>
      <c r="H11" s="1436"/>
      <c r="I11" s="505" t="s">
        <v>55</v>
      </c>
      <c r="J11" s="1704" t="s">
        <v>401</v>
      </c>
      <c r="K11" s="1436"/>
      <c r="L11" s="1798" t="s">
        <v>4688</v>
      </c>
      <c r="M11" s="1428"/>
      <c r="N11" s="1429"/>
      <c r="O11" s="1475"/>
      <c r="P11" s="1475"/>
    </row>
    <row r="12" spans="2:16" ht="28.5" customHeight="1" x14ac:dyDescent="0.25">
      <c r="B12" s="419" t="s">
        <v>404</v>
      </c>
      <c r="C12" s="1461" t="s">
        <v>405</v>
      </c>
      <c r="D12" s="1428"/>
      <c r="E12" s="1428"/>
      <c r="F12" s="1428"/>
      <c r="G12" s="1428"/>
      <c r="H12" s="1436"/>
      <c r="I12" s="505" t="s">
        <v>58</v>
      </c>
      <c r="J12" s="1704" t="s">
        <v>401</v>
      </c>
      <c r="K12" s="1436"/>
      <c r="L12" s="1658" t="s">
        <v>86</v>
      </c>
      <c r="M12" s="1428"/>
      <c r="N12" s="1429"/>
      <c r="O12" s="1475"/>
      <c r="P12" s="1475"/>
    </row>
    <row r="13" spans="2:16" ht="28.5" customHeight="1" x14ac:dyDescent="0.25">
      <c r="B13" s="419" t="s">
        <v>406</v>
      </c>
      <c r="C13" s="1461" t="s">
        <v>407</v>
      </c>
      <c r="D13" s="1428"/>
      <c r="E13" s="1428"/>
      <c r="F13" s="1428"/>
      <c r="G13" s="1428"/>
      <c r="H13" s="1436"/>
      <c r="I13" s="505" t="s">
        <v>58</v>
      </c>
      <c r="J13" s="1704" t="s">
        <v>408</v>
      </c>
      <c r="K13" s="1436"/>
      <c r="L13" s="1845" t="s">
        <v>86</v>
      </c>
      <c r="M13" s="1428"/>
      <c r="N13" s="1429"/>
      <c r="O13" s="1475"/>
      <c r="P13" s="1475"/>
    </row>
    <row r="14" spans="2:16" ht="28.5" customHeight="1" x14ac:dyDescent="0.25">
      <c r="B14" s="419" t="s">
        <v>409</v>
      </c>
      <c r="C14" s="1461" t="s">
        <v>62</v>
      </c>
      <c r="D14" s="1428"/>
      <c r="E14" s="1428"/>
      <c r="F14" s="1428"/>
      <c r="G14" s="1428"/>
      <c r="H14" s="1436"/>
      <c r="I14" s="505" t="s">
        <v>55</v>
      </c>
      <c r="J14" s="1704" t="s">
        <v>410</v>
      </c>
      <c r="K14" s="1436"/>
      <c r="L14" s="1798" t="s">
        <v>4689</v>
      </c>
      <c r="M14" s="1428"/>
      <c r="N14" s="1429"/>
      <c r="O14" s="1475"/>
      <c r="P14" s="1475"/>
    </row>
    <row r="15" spans="2:16" ht="28.5" customHeight="1" x14ac:dyDescent="0.25">
      <c r="B15" s="419" t="s">
        <v>411</v>
      </c>
      <c r="C15" s="1461" t="s">
        <v>412</v>
      </c>
      <c r="D15" s="1428"/>
      <c r="E15" s="1428"/>
      <c r="F15" s="1428"/>
      <c r="G15" s="1428"/>
      <c r="H15" s="1436"/>
      <c r="I15" s="505" t="s">
        <v>55</v>
      </c>
      <c r="J15" s="1704" t="s">
        <v>413</v>
      </c>
      <c r="K15" s="1436"/>
      <c r="L15" s="1798" t="s">
        <v>4690</v>
      </c>
      <c r="M15" s="1428"/>
      <c r="N15" s="1429"/>
      <c r="O15" s="1475"/>
      <c r="P15" s="1475"/>
    </row>
    <row r="16" spans="2:16" ht="26.25" customHeight="1" x14ac:dyDescent="0.25">
      <c r="B16" s="419" t="s">
        <v>414</v>
      </c>
      <c r="C16" s="1461" t="s">
        <v>415</v>
      </c>
      <c r="D16" s="1428"/>
      <c r="E16" s="1428"/>
      <c r="F16" s="1428"/>
      <c r="G16" s="1428"/>
      <c r="H16" s="1436"/>
      <c r="I16" s="505" t="s">
        <v>55</v>
      </c>
      <c r="J16" s="1704" t="s">
        <v>416</v>
      </c>
      <c r="K16" s="1436"/>
      <c r="L16" s="1798" t="s">
        <v>4691</v>
      </c>
      <c r="M16" s="1428"/>
      <c r="N16" s="1429"/>
      <c r="O16" s="1475"/>
      <c r="P16" s="1475"/>
    </row>
    <row r="17" spans="2:16" ht="30.75" customHeight="1" x14ac:dyDescent="0.25">
      <c r="B17" s="419" t="s">
        <v>417</v>
      </c>
      <c r="C17" s="1461" t="s">
        <v>418</v>
      </c>
      <c r="D17" s="1428"/>
      <c r="E17" s="1428"/>
      <c r="F17" s="1428"/>
      <c r="G17" s="1428"/>
      <c r="H17" s="1436"/>
      <c r="I17" s="505" t="s">
        <v>67</v>
      </c>
      <c r="J17" s="1704" t="s">
        <v>416</v>
      </c>
      <c r="K17" s="1436"/>
      <c r="L17" s="1658" t="s">
        <v>86</v>
      </c>
      <c r="M17" s="1428"/>
      <c r="N17" s="1429"/>
      <c r="O17" s="1475"/>
      <c r="P17" s="1475"/>
    </row>
    <row r="18" spans="2:16" ht="30" customHeight="1" x14ac:dyDescent="0.25">
      <c r="B18" s="419" t="s">
        <v>419</v>
      </c>
      <c r="C18" s="1461" t="s">
        <v>420</v>
      </c>
      <c r="D18" s="1428"/>
      <c r="E18" s="1428"/>
      <c r="F18" s="1428"/>
      <c r="G18" s="1428"/>
      <c r="H18" s="1436"/>
      <c r="I18" s="505" t="s">
        <v>58</v>
      </c>
      <c r="J18" s="1704" t="s">
        <v>416</v>
      </c>
      <c r="K18" s="1436"/>
      <c r="L18" s="1658" t="s">
        <v>86</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768" t="s">
        <v>4692</v>
      </c>
      <c r="L19" s="1448"/>
      <c r="M19" s="1448"/>
      <c r="N19" s="1466"/>
      <c r="O19" s="357" t="s">
        <v>3963</v>
      </c>
      <c r="P19" s="429" t="s">
        <v>3963</v>
      </c>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t="s">
        <v>1239</v>
      </c>
    </row>
    <row r="21" spans="2:16" ht="24" customHeight="1" thickBot="1" x14ac:dyDescent="0.3">
      <c r="B21" s="77" t="s">
        <v>426</v>
      </c>
      <c r="C21" s="1457" t="s">
        <v>427</v>
      </c>
      <c r="D21" s="1428"/>
      <c r="E21" s="1428"/>
      <c r="F21" s="1428"/>
      <c r="G21" s="1428"/>
      <c r="H21" s="1428"/>
      <c r="I21" s="505" t="s">
        <v>80</v>
      </c>
      <c r="J21" s="1490"/>
      <c r="K21" s="1478"/>
      <c r="L21" s="1496"/>
      <c r="M21" s="1496"/>
      <c r="N21" s="1454"/>
      <c r="O21" s="1500" t="s">
        <v>3310</v>
      </c>
      <c r="P21" s="1500" t="s">
        <v>1228</v>
      </c>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2824" t="s">
        <v>4693</v>
      </c>
      <c r="M25" s="1495"/>
      <c r="N25" s="1452"/>
      <c r="O25" s="427" t="s">
        <v>1275</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1275</v>
      </c>
      <c r="P26" s="373"/>
    </row>
    <row r="27" spans="2:16" ht="75" customHeight="1" x14ac:dyDescent="0.25">
      <c r="B27" s="77" t="s">
        <v>438</v>
      </c>
      <c r="C27" s="1488" t="s">
        <v>439</v>
      </c>
      <c r="D27" s="1428"/>
      <c r="E27" s="1428"/>
      <c r="F27" s="1428"/>
      <c r="G27" s="1428"/>
      <c r="H27" s="1428"/>
      <c r="I27" s="1436"/>
      <c r="J27" s="1165">
        <v>2900000</v>
      </c>
      <c r="K27" s="1490"/>
      <c r="L27" s="1478"/>
      <c r="M27" s="1496"/>
      <c r="N27" s="1454"/>
      <c r="O27" s="1565" t="s">
        <v>1722</v>
      </c>
      <c r="P27" s="1565"/>
    </row>
    <row r="28" spans="2:16" ht="32.25" customHeight="1" x14ac:dyDescent="0.25">
      <c r="B28" s="430"/>
      <c r="C28" s="550" t="s">
        <v>395</v>
      </c>
      <c r="D28" s="1461" t="s">
        <v>440</v>
      </c>
      <c r="E28" s="1428"/>
      <c r="F28" s="1428"/>
      <c r="G28" s="1428"/>
      <c r="H28" s="1428"/>
      <c r="I28" s="1436"/>
      <c r="J28" s="1166">
        <v>866048.22566666687</v>
      </c>
      <c r="K28" s="1490"/>
      <c r="L28" s="1478"/>
      <c r="M28" s="1496"/>
      <c r="N28" s="1454"/>
      <c r="O28" s="1475"/>
      <c r="P28" s="1475"/>
    </row>
    <row r="29" spans="2:16" ht="29.25" customHeight="1" x14ac:dyDescent="0.25">
      <c r="B29" s="519" t="s">
        <v>441</v>
      </c>
      <c r="C29" s="1461" t="s">
        <v>442</v>
      </c>
      <c r="D29" s="1428"/>
      <c r="E29" s="1428"/>
      <c r="F29" s="1428"/>
      <c r="G29" s="1436"/>
      <c r="H29" s="1499" t="s">
        <v>4694</v>
      </c>
      <c r="I29" s="1448"/>
      <c r="J29" s="1445"/>
      <c r="K29" s="1490"/>
      <c r="L29" s="1478"/>
      <c r="M29" s="1496"/>
      <c r="N29" s="1454"/>
      <c r="O29" s="1471"/>
      <c r="P29" s="1471"/>
    </row>
    <row r="30" spans="2:16" ht="44.1" customHeight="1" x14ac:dyDescent="0.25">
      <c r="B30" s="419"/>
      <c r="C30" s="1461" t="s">
        <v>443</v>
      </c>
      <c r="D30" s="1428"/>
      <c r="E30" s="1428"/>
      <c r="F30" s="1428"/>
      <c r="G30" s="1436"/>
      <c r="H30" s="1653" t="s">
        <v>307</v>
      </c>
      <c r="I30" s="1428"/>
      <c r="J30" s="1436"/>
      <c r="K30" s="1490"/>
      <c r="L30" s="1479"/>
      <c r="M30" s="1484"/>
      <c r="N30" s="1481"/>
      <c r="O30" s="429" t="s">
        <v>1246</v>
      </c>
      <c r="P30" s="382"/>
    </row>
    <row r="31" spans="2:16" ht="59.25" customHeight="1" thickBot="1" x14ac:dyDescent="0.3">
      <c r="B31" s="221" t="s">
        <v>444</v>
      </c>
      <c r="C31" s="1649" t="s">
        <v>445</v>
      </c>
      <c r="D31" s="1468"/>
      <c r="E31" s="1468"/>
      <c r="F31" s="1468"/>
      <c r="G31" s="1468"/>
      <c r="H31" s="1468"/>
      <c r="I31" s="1468"/>
      <c r="J31" s="437" t="s">
        <v>58</v>
      </c>
      <c r="K31" s="512" t="s">
        <v>446</v>
      </c>
      <c r="L31" s="2823" t="s">
        <v>4695</v>
      </c>
      <c r="M31" s="1424"/>
      <c r="N31" s="1578"/>
      <c r="O31" s="435" t="s">
        <v>2703</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58</v>
      </c>
      <c r="K33" s="434" t="s">
        <v>446</v>
      </c>
      <c r="L33" s="1651" t="s">
        <v>4696</v>
      </c>
      <c r="M33" s="1468"/>
      <c r="N33" s="1469"/>
      <c r="O33" s="591" t="s">
        <v>1254</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0</v>
      </c>
      <c r="H36" s="595" t="s">
        <v>919</v>
      </c>
      <c r="I36" s="2822"/>
      <c r="J36" s="1436"/>
      <c r="K36" s="1642" t="s">
        <v>4696</v>
      </c>
      <c r="L36" s="1428"/>
      <c r="M36" s="1428"/>
      <c r="N36" s="1429"/>
      <c r="O36" s="1475"/>
      <c r="P36" s="1475"/>
    </row>
    <row r="37" spans="2:17" ht="49.5" customHeight="1" x14ac:dyDescent="0.25">
      <c r="B37" s="419" t="s">
        <v>402</v>
      </c>
      <c r="C37" s="1461" t="s">
        <v>457</v>
      </c>
      <c r="D37" s="1428"/>
      <c r="E37" s="1428"/>
      <c r="F37" s="1436"/>
      <c r="G37" s="594">
        <v>0</v>
      </c>
      <c r="H37" s="595" t="s">
        <v>919</v>
      </c>
      <c r="I37" s="2822"/>
      <c r="J37" s="1436"/>
      <c r="K37" s="1642" t="s">
        <v>4697</v>
      </c>
      <c r="L37" s="1428"/>
      <c r="M37" s="1428"/>
      <c r="N37" s="1429"/>
      <c r="O37" s="1475"/>
      <c r="P37" s="1475"/>
    </row>
    <row r="38" spans="2:17" ht="45" customHeight="1" thickBot="1" x14ac:dyDescent="0.3">
      <c r="B38" s="421" t="s">
        <v>404</v>
      </c>
      <c r="C38" s="1459" t="s">
        <v>458</v>
      </c>
      <c r="D38" s="1448"/>
      <c r="E38" s="1448"/>
      <c r="F38" s="1445"/>
      <c r="G38" s="596">
        <v>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58</v>
      </c>
      <c r="J40" s="444" t="s">
        <v>446</v>
      </c>
      <c r="K40" s="1646"/>
      <c r="L40" s="1424"/>
      <c r="M40" s="1424"/>
      <c r="N40" s="1578"/>
      <c r="O40" s="388"/>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c r="P42" s="1500"/>
    </row>
    <row r="43" spans="2:17" ht="28.5" customHeight="1" x14ac:dyDescent="0.25">
      <c r="B43" s="419" t="s">
        <v>395</v>
      </c>
      <c r="C43" s="1637" t="s">
        <v>470</v>
      </c>
      <c r="D43" s="1428"/>
      <c r="E43" s="1436"/>
      <c r="F43" s="14" t="s">
        <v>58</v>
      </c>
      <c r="G43" s="1638">
        <v>0</v>
      </c>
      <c r="H43" s="1436"/>
      <c r="I43" s="1639" t="s">
        <v>919</v>
      </c>
      <c r="J43" s="1436"/>
      <c r="K43" s="1633">
        <v>0</v>
      </c>
      <c r="L43" s="1436"/>
      <c r="M43" s="448" t="s">
        <v>86</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9" t="s">
        <v>919</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0</v>
      </c>
      <c r="H47" s="1425"/>
      <c r="I47" s="1627"/>
      <c r="J47" s="1425"/>
      <c r="K47" s="1628">
        <v>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1259</v>
      </c>
      <c r="G50" s="1631">
        <v>0</v>
      </c>
      <c r="H50" s="1436"/>
      <c r="I50" s="1632" t="s">
        <v>919</v>
      </c>
      <c r="J50" s="1436"/>
      <c r="K50" s="1956">
        <v>0</v>
      </c>
      <c r="L50" s="1436"/>
      <c r="M50" s="448" t="s">
        <v>86</v>
      </c>
      <c r="N50" s="462"/>
      <c r="O50" s="357" t="s">
        <v>482</v>
      </c>
      <c r="P50" s="429" t="s">
        <v>302</v>
      </c>
    </row>
    <row r="51" spans="1:16" s="386" customFormat="1" ht="84" customHeight="1" x14ac:dyDescent="0.25">
      <c r="B51" s="419" t="s">
        <v>402</v>
      </c>
      <c r="C51" s="1461" t="s">
        <v>62</v>
      </c>
      <c r="D51" s="1428"/>
      <c r="E51" s="1436"/>
      <c r="F51" s="14" t="s">
        <v>1259</v>
      </c>
      <c r="G51" s="2820">
        <v>1356840</v>
      </c>
      <c r="H51" s="1436"/>
      <c r="I51" s="2819" t="s">
        <v>919</v>
      </c>
      <c r="J51" s="1436"/>
      <c r="K51" s="2821">
        <v>1222538</v>
      </c>
      <c r="L51" s="1436"/>
      <c r="M51" s="448" t="s">
        <v>1261</v>
      </c>
      <c r="N51" s="872" t="s">
        <v>4698</v>
      </c>
      <c r="O51" s="357" t="s">
        <v>483</v>
      </c>
      <c r="P51" s="429"/>
    </row>
    <row r="52" spans="1:16" s="386" customFormat="1" ht="32.25" customHeight="1" x14ac:dyDescent="0.25">
      <c r="B52" s="419" t="s">
        <v>404</v>
      </c>
      <c r="C52" s="1461" t="s">
        <v>101</v>
      </c>
      <c r="D52" s="1428"/>
      <c r="E52" s="1436"/>
      <c r="F52" s="14" t="s">
        <v>86</v>
      </c>
      <c r="G52" s="1631">
        <v>0</v>
      </c>
      <c r="H52" s="1436"/>
      <c r="I52" s="2819" t="s">
        <v>919</v>
      </c>
      <c r="J52" s="1436"/>
      <c r="K52" s="1633">
        <v>0</v>
      </c>
      <c r="L52" s="1436"/>
      <c r="M52" s="448" t="s">
        <v>86</v>
      </c>
      <c r="N52" s="462"/>
      <c r="O52" s="357"/>
      <c r="P52" s="429"/>
    </row>
    <row r="53" spans="1:16" s="386" customFormat="1" ht="32.25" customHeight="1" x14ac:dyDescent="0.25">
      <c r="B53" s="419" t="s">
        <v>406</v>
      </c>
      <c r="C53" s="1461" t="s">
        <v>484</v>
      </c>
      <c r="D53" s="1428"/>
      <c r="E53" s="1436"/>
      <c r="F53" s="14" t="s">
        <v>86</v>
      </c>
      <c r="G53" s="1631">
        <v>0</v>
      </c>
      <c r="H53" s="1436"/>
      <c r="I53" s="2819" t="s">
        <v>919</v>
      </c>
      <c r="J53" s="1436"/>
      <c r="K53" s="1633">
        <v>0</v>
      </c>
      <c r="L53" s="1436"/>
      <c r="M53" s="448" t="s">
        <v>86</v>
      </c>
      <c r="N53" s="600"/>
      <c r="O53" s="383"/>
      <c r="P53" s="383"/>
    </row>
    <row r="54" spans="1:16" s="386" customFormat="1" ht="32.25" customHeight="1" x14ac:dyDescent="0.25">
      <c r="B54" s="419" t="s">
        <v>409</v>
      </c>
      <c r="C54" s="1461" t="s">
        <v>302</v>
      </c>
      <c r="D54" s="1428"/>
      <c r="E54" s="1436"/>
      <c r="F54" s="14" t="s">
        <v>86</v>
      </c>
      <c r="G54" s="1631">
        <v>0</v>
      </c>
      <c r="H54" s="1436"/>
      <c r="I54" s="2819" t="s">
        <v>919</v>
      </c>
      <c r="J54" s="1436"/>
      <c r="K54" s="1633">
        <v>0</v>
      </c>
      <c r="L54" s="1436"/>
      <c r="M54" s="448" t="s">
        <v>86</v>
      </c>
      <c r="N54" s="462"/>
      <c r="O54" s="383"/>
      <c r="P54" s="383"/>
    </row>
    <row r="55" spans="1:16" ht="46.5" customHeight="1" thickBot="1" x14ac:dyDescent="0.3">
      <c r="B55" s="421" t="s">
        <v>411</v>
      </c>
      <c r="C55" s="1459" t="s">
        <v>485</v>
      </c>
      <c r="D55" s="1448"/>
      <c r="E55" s="1445"/>
      <c r="F55" s="464"/>
      <c r="G55" s="1626">
        <v>1356840</v>
      </c>
      <c r="H55" s="1425"/>
      <c r="I55" s="1627"/>
      <c r="J55" s="1425"/>
      <c r="K55" s="1628">
        <v>1222538</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v>0</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1356840</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0.46787586206896548</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609">
        <v>1.411628086945059</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01" t="s">
        <v>4699</v>
      </c>
      <c r="M64" s="1448"/>
      <c r="N64" s="1466"/>
      <c r="O64" s="1565" t="s">
        <v>1265</v>
      </c>
      <c r="P64" s="1565"/>
    </row>
    <row r="65" spans="2:16" ht="21" customHeight="1" x14ac:dyDescent="0.25">
      <c r="B65" s="419" t="s">
        <v>395</v>
      </c>
      <c r="C65" s="1584" t="s">
        <v>503</v>
      </c>
      <c r="D65" s="1428"/>
      <c r="E65" s="1428"/>
      <c r="F65" s="1428"/>
      <c r="G65" s="1428"/>
      <c r="H65" s="1428"/>
      <c r="I65" s="1428"/>
      <c r="J65" s="12" t="s">
        <v>58</v>
      </c>
      <c r="K65" s="1490"/>
      <c r="L65" s="1478"/>
      <c r="M65" s="1496"/>
      <c r="N65" s="1454"/>
      <c r="O65" s="1475"/>
      <c r="P65" s="1475"/>
    </row>
    <row r="66" spans="2:16" ht="21" customHeight="1" x14ac:dyDescent="0.25">
      <c r="B66" s="419" t="s">
        <v>402</v>
      </c>
      <c r="C66" s="1584" t="s">
        <v>504</v>
      </c>
      <c r="D66" s="1428"/>
      <c r="E66" s="1428"/>
      <c r="F66" s="1428"/>
      <c r="G66" s="1428"/>
      <c r="H66" s="1428"/>
      <c r="I66" s="1428"/>
      <c r="J66" s="12" t="s">
        <v>55</v>
      </c>
      <c r="K66" s="1490"/>
      <c r="L66" s="1478"/>
      <c r="M66" s="1496"/>
      <c r="N66" s="1454"/>
      <c r="O66" s="1475"/>
      <c r="P66" s="1475"/>
    </row>
    <row r="67" spans="2:16" ht="21" customHeight="1" x14ac:dyDescent="0.25">
      <c r="B67" s="419" t="s">
        <v>404</v>
      </c>
      <c r="C67" s="1584" t="s">
        <v>505</v>
      </c>
      <c r="D67" s="1428"/>
      <c r="E67" s="1428"/>
      <c r="F67" s="1428"/>
      <c r="G67" s="1428"/>
      <c r="H67" s="1428"/>
      <c r="I67" s="1428"/>
      <c r="J67" s="12" t="s">
        <v>58</v>
      </c>
      <c r="K67" s="1490"/>
      <c r="L67" s="1478"/>
      <c r="M67" s="1496"/>
      <c r="N67" s="1454"/>
      <c r="O67" s="1475"/>
      <c r="P67" s="1475"/>
    </row>
    <row r="68" spans="2:16" ht="21" customHeight="1" x14ac:dyDescent="0.25">
      <c r="B68" s="419" t="s">
        <v>406</v>
      </c>
      <c r="C68" s="1584" t="s">
        <v>302</v>
      </c>
      <c r="D68" s="1428"/>
      <c r="E68" s="1428"/>
      <c r="F68" s="1428"/>
      <c r="G68" s="1428"/>
      <c r="H68" s="1428"/>
      <c r="I68" s="1428"/>
      <c r="J68" s="12" t="s">
        <v>55</v>
      </c>
      <c r="K68" s="1490"/>
      <c r="L68" s="1478"/>
      <c r="M68" s="1496"/>
      <c r="N68" s="1454"/>
      <c r="O68" s="1475"/>
      <c r="P68" s="1475"/>
    </row>
    <row r="69" spans="2:16" ht="21" customHeight="1" x14ac:dyDescent="0.25">
      <c r="B69" s="419" t="s">
        <v>409</v>
      </c>
      <c r="C69" s="1457" t="s">
        <v>506</v>
      </c>
      <c r="D69" s="1428"/>
      <c r="E69" s="1428"/>
      <c r="F69" s="1428"/>
      <c r="G69" s="1474" t="s">
        <v>99</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457" t="s">
        <v>297</v>
      </c>
      <c r="D71" s="1428"/>
      <c r="E71" s="1428"/>
      <c r="F71" s="1499" t="s">
        <v>55</v>
      </c>
      <c r="G71" s="1445"/>
      <c r="H71" s="1619" t="s">
        <v>446</v>
      </c>
      <c r="I71" s="1798" t="s">
        <v>4700</v>
      </c>
      <c r="J71" s="1448"/>
      <c r="K71" s="1448"/>
      <c r="L71" s="1448"/>
      <c r="M71" s="1448"/>
      <c r="N71" s="1466"/>
      <c r="O71" s="1565" t="s">
        <v>1265</v>
      </c>
      <c r="P71" s="1565"/>
    </row>
    <row r="72" spans="2:16" ht="20.25" customHeight="1" x14ac:dyDescent="0.25">
      <c r="B72" s="421" t="s">
        <v>509</v>
      </c>
      <c r="C72" s="1457"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457"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461"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461" t="s">
        <v>510</v>
      </c>
      <c r="D76" s="1428"/>
      <c r="E76" s="1436"/>
      <c r="F76" s="1499" t="s">
        <v>55</v>
      </c>
      <c r="G76" s="1445"/>
      <c r="H76" s="1490"/>
      <c r="I76" s="1478"/>
      <c r="J76" s="1496"/>
      <c r="K76" s="1496"/>
      <c r="L76" s="1496"/>
      <c r="M76" s="1496"/>
      <c r="N76" s="1454"/>
      <c r="O76" s="1475"/>
      <c r="P76" s="1475"/>
    </row>
    <row r="77" spans="2:16" ht="21" customHeight="1" x14ac:dyDescent="0.25">
      <c r="B77" s="421" t="s">
        <v>511</v>
      </c>
      <c r="C77" s="1461" t="s">
        <v>301</v>
      </c>
      <c r="D77" s="1428"/>
      <c r="E77" s="1436"/>
      <c r="F77" s="1499" t="s">
        <v>55</v>
      </c>
      <c r="G77" s="1445"/>
      <c r="H77" s="1490"/>
      <c r="I77" s="1478"/>
      <c r="J77" s="1496"/>
      <c r="K77" s="1496"/>
      <c r="L77" s="1496"/>
      <c r="M77" s="1496"/>
      <c r="N77" s="1454"/>
      <c r="O77" s="1475"/>
      <c r="P77" s="1475"/>
    </row>
    <row r="78" spans="2:16" ht="21" customHeight="1" x14ac:dyDescent="0.25">
      <c r="B78" s="421" t="s">
        <v>513</v>
      </c>
      <c r="C78" s="1461"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461" t="s">
        <v>515</v>
      </c>
      <c r="D79" s="1428"/>
      <c r="E79" s="1436"/>
      <c r="F79" s="1462" t="s">
        <v>93</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58</v>
      </c>
      <c r="I82" s="1608" t="s">
        <v>446</v>
      </c>
      <c r="J82" s="1428"/>
      <c r="K82" s="1609"/>
      <c r="L82" s="1428"/>
      <c r="M82" s="1428"/>
      <c r="N82" s="1436"/>
      <c r="O82" s="1500" t="s">
        <v>1736</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86</v>
      </c>
      <c r="G84" s="1428"/>
      <c r="H84" s="1436"/>
      <c r="I84" s="1606"/>
      <c r="J84" s="1436"/>
      <c r="K84" s="1607"/>
      <c r="L84" s="1428"/>
      <c r="M84" s="1428"/>
      <c r="N84" s="1436"/>
      <c r="O84" s="1475"/>
      <c r="P84" s="1475"/>
    </row>
    <row r="85" spans="2:16" ht="21" customHeight="1" x14ac:dyDescent="0.25">
      <c r="B85" s="1453"/>
      <c r="C85" s="1496"/>
      <c r="D85" s="1496"/>
      <c r="E85" s="1450"/>
      <c r="F85" s="1607" t="s">
        <v>86</v>
      </c>
      <c r="G85" s="1428"/>
      <c r="H85" s="1436"/>
      <c r="I85" s="1606"/>
      <c r="J85" s="1436"/>
      <c r="K85" s="1607"/>
      <c r="L85" s="1428"/>
      <c r="M85" s="1428"/>
      <c r="N85" s="1436"/>
      <c r="O85" s="1475"/>
      <c r="P85" s="1475"/>
    </row>
    <row r="86" spans="2:16" ht="21" customHeight="1" x14ac:dyDescent="0.25">
      <c r="B86" s="1453"/>
      <c r="C86" s="1496"/>
      <c r="D86" s="1496"/>
      <c r="E86" s="1450"/>
      <c r="F86" s="1607" t="s">
        <v>86</v>
      </c>
      <c r="G86" s="1428"/>
      <c r="H86" s="1436"/>
      <c r="I86" s="1606"/>
      <c r="J86" s="1436"/>
      <c r="K86" s="1607"/>
      <c r="L86" s="1428"/>
      <c r="M86" s="1428"/>
      <c r="N86" s="1436"/>
      <c r="O86" s="1475"/>
      <c r="P86" s="1475"/>
    </row>
    <row r="87" spans="2:16" ht="21.75" customHeight="1" thickBot="1" x14ac:dyDescent="0.3">
      <c r="B87" s="1611"/>
      <c r="C87" s="1468"/>
      <c r="D87" s="1468"/>
      <c r="E87" s="1612"/>
      <c r="F87" s="1607" t="s">
        <v>86</v>
      </c>
      <c r="G87" s="1428"/>
      <c r="H87" s="1436"/>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1240</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70</v>
      </c>
      <c r="H92" s="1436"/>
      <c r="I92" s="1528" t="s">
        <v>58</v>
      </c>
      <c r="J92" s="1436"/>
      <c r="K92" s="1528" t="s">
        <v>55</v>
      </c>
      <c r="L92" s="1436"/>
      <c r="M92" s="1528" t="s">
        <v>55</v>
      </c>
      <c r="N92" s="1436"/>
      <c r="O92" s="1475"/>
      <c r="P92" s="1475"/>
    </row>
    <row r="93" spans="2:16" ht="42" customHeight="1" x14ac:dyDescent="0.25">
      <c r="B93" s="612" t="s">
        <v>402</v>
      </c>
      <c r="C93" s="1595" t="s">
        <v>531</v>
      </c>
      <c r="D93" s="1428"/>
      <c r="E93" s="1428"/>
      <c r="F93" s="1436"/>
      <c r="G93" s="1528" t="s">
        <v>70</v>
      </c>
      <c r="H93" s="1436"/>
      <c r="I93" s="1528" t="s">
        <v>58</v>
      </c>
      <c r="J93" s="1436"/>
      <c r="K93" s="1528" t="s">
        <v>55</v>
      </c>
      <c r="L93" s="1436"/>
      <c r="M93" s="1528" t="s">
        <v>55</v>
      </c>
      <c r="N93" s="1436"/>
      <c r="O93" s="1475"/>
      <c r="P93" s="1475"/>
    </row>
    <row r="94" spans="2:16" ht="54.75" customHeight="1" x14ac:dyDescent="0.25">
      <c r="B94" s="612" t="s">
        <v>532</v>
      </c>
      <c r="C94" s="1595" t="s">
        <v>533</v>
      </c>
      <c r="D94" s="1428"/>
      <c r="E94" s="1428"/>
      <c r="F94" s="1436"/>
      <c r="G94" s="1528" t="s">
        <v>70</v>
      </c>
      <c r="H94" s="1436"/>
      <c r="I94" s="1528" t="s">
        <v>58</v>
      </c>
      <c r="J94" s="1436"/>
      <c r="K94" s="1528" t="s">
        <v>55</v>
      </c>
      <c r="L94" s="1436"/>
      <c r="M94" s="1528" t="s">
        <v>55</v>
      </c>
      <c r="N94" s="1436"/>
      <c r="O94" s="1475"/>
      <c r="P94" s="1475"/>
    </row>
    <row r="95" spans="2:16" ht="33.75" customHeight="1" x14ac:dyDescent="0.25">
      <c r="B95" s="612" t="s">
        <v>534</v>
      </c>
      <c r="C95" s="1595" t="s">
        <v>535</v>
      </c>
      <c r="D95" s="1428"/>
      <c r="E95" s="1428"/>
      <c r="F95" s="1436"/>
      <c r="G95" s="1528" t="s">
        <v>70</v>
      </c>
      <c r="H95" s="1436"/>
      <c r="I95" s="1528" t="s">
        <v>58</v>
      </c>
      <c r="J95" s="1436"/>
      <c r="K95" s="1528" t="s">
        <v>55</v>
      </c>
      <c r="L95" s="1436"/>
      <c r="M95" s="1528" t="s">
        <v>55</v>
      </c>
      <c r="N95" s="1436"/>
      <c r="O95" s="1475"/>
      <c r="P95" s="1475"/>
    </row>
    <row r="96" spans="2:16" ht="24" customHeight="1" x14ac:dyDescent="0.25">
      <c r="B96" s="612" t="s">
        <v>536</v>
      </c>
      <c r="C96" s="1595" t="s">
        <v>537</v>
      </c>
      <c r="D96" s="1428"/>
      <c r="E96" s="1428"/>
      <c r="F96" s="1436"/>
      <c r="G96" s="1528" t="s">
        <v>70</v>
      </c>
      <c r="H96" s="1436"/>
      <c r="I96" s="1528" t="s">
        <v>58</v>
      </c>
      <c r="J96" s="1436"/>
      <c r="K96" s="1528" t="s">
        <v>55</v>
      </c>
      <c r="L96" s="1436"/>
      <c r="M96" s="1528" t="s">
        <v>55</v>
      </c>
      <c r="N96" s="1436"/>
      <c r="O96" s="1475"/>
      <c r="P96" s="1475"/>
    </row>
    <row r="97" spans="2:16" ht="24" customHeight="1" x14ac:dyDescent="0.25">
      <c r="B97" s="612" t="s">
        <v>411</v>
      </c>
      <c r="C97" s="1595" t="s">
        <v>121</v>
      </c>
      <c r="D97" s="1428"/>
      <c r="E97" s="1428"/>
      <c r="F97" s="1436"/>
      <c r="G97" s="1528" t="s">
        <v>70</v>
      </c>
      <c r="H97" s="1436"/>
      <c r="I97" s="1528" t="s">
        <v>58</v>
      </c>
      <c r="J97" s="1436"/>
      <c r="K97" s="1528" t="s">
        <v>55</v>
      </c>
      <c r="L97" s="1436"/>
      <c r="M97" s="1528" t="s">
        <v>55</v>
      </c>
      <c r="N97" s="1436"/>
      <c r="O97" s="1475"/>
      <c r="P97" s="1475"/>
    </row>
    <row r="98" spans="2:16" ht="24" customHeight="1" x14ac:dyDescent="0.25">
      <c r="B98" s="612" t="s">
        <v>414</v>
      </c>
      <c r="C98" s="1595" t="s">
        <v>122</v>
      </c>
      <c r="D98" s="1428"/>
      <c r="E98" s="1428"/>
      <c r="F98" s="1436"/>
      <c r="G98" s="1528" t="s">
        <v>70</v>
      </c>
      <c r="H98" s="1436"/>
      <c r="I98" s="1528" t="s">
        <v>58</v>
      </c>
      <c r="J98" s="1436"/>
      <c r="K98" s="1528" t="s">
        <v>55</v>
      </c>
      <c r="L98" s="1436"/>
      <c r="M98" s="1528" t="s">
        <v>70</v>
      </c>
      <c r="N98" s="1436"/>
      <c r="O98" s="1475"/>
      <c r="P98" s="1475"/>
    </row>
    <row r="99" spans="2:16" ht="24" customHeight="1" x14ac:dyDescent="0.25">
      <c r="B99" s="612" t="s">
        <v>417</v>
      </c>
      <c r="C99" s="1595" t="s">
        <v>538</v>
      </c>
      <c r="D99" s="1428"/>
      <c r="E99" s="1428"/>
      <c r="F99" s="1436"/>
      <c r="G99" s="1528" t="s">
        <v>70</v>
      </c>
      <c r="H99" s="1436"/>
      <c r="I99" s="1528" t="s">
        <v>58</v>
      </c>
      <c r="J99" s="1436"/>
      <c r="K99" s="1528" t="s">
        <v>55</v>
      </c>
      <c r="L99" s="1436"/>
      <c r="M99" s="1528" t="s">
        <v>70</v>
      </c>
      <c r="N99" s="1436"/>
      <c r="O99" s="1475"/>
      <c r="P99" s="1475"/>
    </row>
    <row r="100" spans="2:16" ht="24" customHeight="1" x14ac:dyDescent="0.25">
      <c r="B100" s="612" t="s">
        <v>419</v>
      </c>
      <c r="C100" s="1595" t="s">
        <v>539</v>
      </c>
      <c r="D100" s="1428"/>
      <c r="E100" s="1428"/>
      <c r="F100" s="1436"/>
      <c r="G100" s="1528" t="s">
        <v>70</v>
      </c>
      <c r="H100" s="1436"/>
      <c r="I100" s="1528" t="s">
        <v>58</v>
      </c>
      <c r="J100" s="1436"/>
      <c r="K100" s="1528" t="s">
        <v>58</v>
      </c>
      <c r="L100" s="1436"/>
      <c r="M100" s="1528" t="s">
        <v>58</v>
      </c>
      <c r="N100" s="1436"/>
      <c r="O100" s="1475"/>
      <c r="P100" s="1475"/>
    </row>
    <row r="101" spans="2:16" ht="24" customHeight="1" x14ac:dyDescent="0.25">
      <c r="B101" s="612" t="s">
        <v>540</v>
      </c>
      <c r="C101" s="1595" t="s">
        <v>541</v>
      </c>
      <c r="D101" s="1428"/>
      <c r="E101" s="1428"/>
      <c r="F101" s="1436"/>
      <c r="G101" s="1528" t="s">
        <v>70</v>
      </c>
      <c r="H101" s="1436"/>
      <c r="I101" s="1528" t="s">
        <v>58</v>
      </c>
      <c r="J101" s="1436"/>
      <c r="K101" s="1528" t="s">
        <v>58</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70</v>
      </c>
      <c r="H104" s="1436"/>
      <c r="I104" s="1528" t="s">
        <v>55</v>
      </c>
      <c r="J104" s="1436"/>
      <c r="K104" s="1528" t="s">
        <v>55</v>
      </c>
      <c r="L104" s="1436"/>
      <c r="M104" s="1528" t="s">
        <v>55</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c r="F108" s="1436"/>
      <c r="G108" s="1528"/>
      <c r="H108" s="1436"/>
      <c r="I108" s="1528"/>
      <c r="J108" s="1436"/>
      <c r="K108" s="1528"/>
      <c r="L108" s="1436"/>
      <c r="M108" s="1528"/>
      <c r="N108" s="1436"/>
      <c r="O108" s="1475"/>
      <c r="P108" s="1475"/>
    </row>
    <row r="109" spans="2:16" ht="96.6" customHeight="1" thickBot="1" x14ac:dyDescent="0.3">
      <c r="B109" s="479" t="s">
        <v>551</v>
      </c>
      <c r="C109" s="1423" t="s">
        <v>552</v>
      </c>
      <c r="D109" s="1424"/>
      <c r="E109" s="1424"/>
      <c r="F109" s="1425"/>
      <c r="G109" s="1589" t="s">
        <v>4701</v>
      </c>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1903" t="s">
        <v>4702</v>
      </c>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26.45" customHeight="1" thickBot="1" x14ac:dyDescent="0.3">
      <c r="B113" s="419" t="s">
        <v>557</v>
      </c>
      <c r="C113" s="1584" t="s">
        <v>558</v>
      </c>
      <c r="D113" s="1428"/>
      <c r="E113" s="1428"/>
      <c r="F113" s="1428"/>
      <c r="G113" s="1428"/>
      <c r="H113" s="1472" t="s">
        <v>4703</v>
      </c>
      <c r="I113" s="1428"/>
      <c r="J113" s="1436"/>
      <c r="K113" s="1514" t="s">
        <v>446</v>
      </c>
      <c r="L113" s="1465" t="s">
        <v>4704</v>
      </c>
      <c r="M113" s="1448"/>
      <c r="N113" s="1466"/>
      <c r="O113" s="1587"/>
      <c r="P113" s="1587"/>
    </row>
    <row r="114" spans="2:16" ht="19.5" customHeight="1" x14ac:dyDescent="0.25">
      <c r="B114" s="419" t="s">
        <v>402</v>
      </c>
      <c r="C114" s="1584" t="s">
        <v>559</v>
      </c>
      <c r="D114" s="1428"/>
      <c r="E114" s="1428"/>
      <c r="F114" s="1428"/>
      <c r="G114" s="1428"/>
      <c r="H114" s="1462" t="s">
        <v>4705</v>
      </c>
      <c r="I114" s="1428"/>
      <c r="J114" s="1436"/>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992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1748</v>
      </c>
      <c r="P117" s="1565"/>
    </row>
    <row r="118" spans="2:16" ht="72.599999999999994"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1240</v>
      </c>
      <c r="P119" s="1500"/>
    </row>
    <row r="120" spans="2:16" ht="80.45" customHeight="1" thickBot="1" x14ac:dyDescent="0.3">
      <c r="B120" s="414" t="s">
        <v>395</v>
      </c>
      <c r="C120" s="1588" t="s">
        <v>565</v>
      </c>
      <c r="D120" s="1448"/>
      <c r="E120" s="1448"/>
      <c r="F120" s="1448"/>
      <c r="G120" s="1445"/>
      <c r="H120" s="1426" t="s">
        <v>4706</v>
      </c>
      <c r="I120" s="1424"/>
      <c r="J120" s="1425"/>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1275</v>
      </c>
      <c r="P122" s="1421"/>
    </row>
    <row r="123" spans="2:16" ht="83.25" customHeight="1" x14ac:dyDescent="0.25">
      <c r="B123" s="497" t="s">
        <v>557</v>
      </c>
      <c r="C123" s="1545" t="s">
        <v>573</v>
      </c>
      <c r="D123" s="1428"/>
      <c r="E123" s="1428"/>
      <c r="F123" s="1436"/>
      <c r="G123" s="1528" t="s">
        <v>1277</v>
      </c>
      <c r="H123" s="1428"/>
      <c r="I123" s="1436"/>
      <c r="J123" s="1528" t="s">
        <v>1277</v>
      </c>
      <c r="K123" s="1428"/>
      <c r="L123" s="1436"/>
      <c r="M123" s="1563"/>
      <c r="N123" s="1429"/>
      <c r="O123" s="1454"/>
      <c r="P123" s="1475"/>
    </row>
    <row r="124" spans="2:16" ht="42" customHeight="1" x14ac:dyDescent="0.25">
      <c r="B124" s="497" t="s">
        <v>402</v>
      </c>
      <c r="C124" s="1545" t="s">
        <v>574</v>
      </c>
      <c r="D124" s="1428"/>
      <c r="E124" s="1428"/>
      <c r="F124" s="1436"/>
      <c r="G124" s="1528" t="s">
        <v>1277</v>
      </c>
      <c r="H124" s="1428"/>
      <c r="I124" s="1436"/>
      <c r="J124" s="1528" t="s">
        <v>1277</v>
      </c>
      <c r="K124" s="1428"/>
      <c r="L124" s="1436"/>
      <c r="M124" s="1563"/>
      <c r="N124" s="1429"/>
      <c r="O124" s="1454"/>
      <c r="P124" s="1475"/>
    </row>
    <row r="125" spans="2:16" ht="31.5" customHeight="1" x14ac:dyDescent="0.25">
      <c r="B125" s="497" t="s">
        <v>404</v>
      </c>
      <c r="C125" s="2" t="s">
        <v>419</v>
      </c>
      <c r="D125" s="1545" t="s">
        <v>575</v>
      </c>
      <c r="E125" s="1428"/>
      <c r="F125" s="1436"/>
      <c r="G125" s="1528" t="s">
        <v>1277</v>
      </c>
      <c r="H125" s="1428"/>
      <c r="I125" s="1436"/>
      <c r="J125" s="1528" t="s">
        <v>1277</v>
      </c>
      <c r="K125" s="1428"/>
      <c r="L125" s="1436"/>
      <c r="M125" s="1563"/>
      <c r="N125" s="1429"/>
      <c r="O125" s="1454"/>
      <c r="P125" s="1475"/>
    </row>
    <row r="126" spans="2:16" ht="32.25" customHeight="1" x14ac:dyDescent="0.25">
      <c r="B126" s="497"/>
      <c r="C126" s="613" t="s">
        <v>509</v>
      </c>
      <c r="D126" s="1545" t="s">
        <v>576</v>
      </c>
      <c r="E126" s="1428"/>
      <c r="F126" s="1436"/>
      <c r="G126" s="1528" t="s">
        <v>1277</v>
      </c>
      <c r="H126" s="1428"/>
      <c r="I126" s="1436"/>
      <c r="J126" s="1528" t="s">
        <v>1277</v>
      </c>
      <c r="K126" s="1428"/>
      <c r="L126" s="1436"/>
      <c r="M126" s="614"/>
      <c r="N126" s="491"/>
      <c r="O126" s="1454"/>
      <c r="P126" s="1475"/>
    </row>
    <row r="127" spans="2:16" ht="41.25" customHeight="1" x14ac:dyDescent="0.25">
      <c r="B127" s="497" t="s">
        <v>406</v>
      </c>
      <c r="C127" s="1545" t="s">
        <v>577</v>
      </c>
      <c r="D127" s="1428"/>
      <c r="E127" s="1428"/>
      <c r="F127" s="1436"/>
      <c r="G127" s="1528" t="s">
        <v>1751</v>
      </c>
      <c r="H127" s="1428"/>
      <c r="I127" s="1436"/>
      <c r="J127" s="1528" t="s">
        <v>1751</v>
      </c>
      <c r="K127" s="1428"/>
      <c r="L127" s="1436"/>
      <c r="M127" s="1563"/>
      <c r="N127" s="1429"/>
      <c r="O127" s="1454"/>
      <c r="P127" s="1475"/>
    </row>
    <row r="128" spans="2:16" ht="29.25" customHeight="1" x14ac:dyDescent="0.25">
      <c r="B128" s="497" t="s">
        <v>409</v>
      </c>
      <c r="C128" s="1545" t="s">
        <v>578</v>
      </c>
      <c r="D128" s="1428"/>
      <c r="E128" s="1428"/>
      <c r="F128" s="1436"/>
      <c r="G128" s="1528" t="s">
        <v>1751</v>
      </c>
      <c r="H128" s="1428"/>
      <c r="I128" s="1436"/>
      <c r="J128" s="1528" t="s">
        <v>1751</v>
      </c>
      <c r="K128" s="1428"/>
      <c r="L128" s="1436"/>
      <c r="M128" s="1563"/>
      <c r="N128" s="1429"/>
      <c r="O128" s="1454"/>
      <c r="P128" s="1475"/>
    </row>
    <row r="129" spans="1:16" ht="28.5" customHeight="1" x14ac:dyDescent="0.25">
      <c r="B129" s="497" t="s">
        <v>411</v>
      </c>
      <c r="C129" s="1545" t="s">
        <v>121</v>
      </c>
      <c r="D129" s="1428"/>
      <c r="E129" s="1428"/>
      <c r="F129" s="1436"/>
      <c r="G129" s="1528" t="s">
        <v>1277</v>
      </c>
      <c r="H129" s="1428"/>
      <c r="I129" s="1436"/>
      <c r="J129" s="1528" t="s">
        <v>1277</v>
      </c>
      <c r="K129" s="1428"/>
      <c r="L129" s="1436"/>
      <c r="M129" s="1563"/>
      <c r="N129" s="1429"/>
      <c r="O129" s="1454"/>
      <c r="P129" s="1475"/>
    </row>
    <row r="130" spans="1:16" ht="28.5" customHeight="1" x14ac:dyDescent="0.25">
      <c r="B130" s="497" t="s">
        <v>414</v>
      </c>
      <c r="C130" s="1545" t="s">
        <v>122</v>
      </c>
      <c r="D130" s="1428"/>
      <c r="E130" s="1428"/>
      <c r="F130" s="1436"/>
      <c r="G130" s="1528" t="s">
        <v>1277</v>
      </c>
      <c r="H130" s="1428"/>
      <c r="I130" s="1436"/>
      <c r="J130" s="1528" t="s">
        <v>1277</v>
      </c>
      <c r="K130" s="1428"/>
      <c r="L130" s="1436"/>
      <c r="M130" s="1563"/>
      <c r="N130" s="1429"/>
      <c r="O130" s="1454"/>
      <c r="P130" s="1475"/>
    </row>
    <row r="131" spans="1:16" ht="28.5" customHeight="1" x14ac:dyDescent="0.25">
      <c r="B131" s="497" t="s">
        <v>417</v>
      </c>
      <c r="C131" s="1545" t="s">
        <v>579</v>
      </c>
      <c r="D131" s="1428"/>
      <c r="E131" s="1428"/>
      <c r="F131" s="1436"/>
      <c r="G131" s="1528" t="s">
        <v>1277</v>
      </c>
      <c r="H131" s="1428"/>
      <c r="I131" s="1436"/>
      <c r="J131" s="1528" t="s">
        <v>1277</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1277</v>
      </c>
      <c r="H134" s="1428"/>
      <c r="I134" s="1436"/>
      <c r="J134" s="1528" t="s">
        <v>1277</v>
      </c>
      <c r="K134" s="1428"/>
      <c r="L134" s="1436"/>
      <c r="M134" s="1574"/>
      <c r="N134" s="1429"/>
      <c r="O134" s="1454"/>
      <c r="P134" s="1475"/>
    </row>
    <row r="135" spans="1:16" ht="28.5" customHeight="1" x14ac:dyDescent="0.25">
      <c r="B135" s="414" t="s">
        <v>544</v>
      </c>
      <c r="C135" s="1545" t="s">
        <v>545</v>
      </c>
      <c r="D135" s="1428"/>
      <c r="E135" s="1428"/>
      <c r="F135" s="1436"/>
      <c r="G135" s="1528" t="s">
        <v>1751</v>
      </c>
      <c r="H135" s="1428"/>
      <c r="I135" s="1436"/>
      <c r="J135" s="1528" t="s">
        <v>1751</v>
      </c>
      <c r="K135" s="1428"/>
      <c r="L135" s="1436"/>
      <c r="M135" s="1574"/>
      <c r="N135" s="1429"/>
      <c r="O135" s="1454"/>
      <c r="P135" s="1475"/>
    </row>
    <row r="136" spans="1:16" ht="28.5" customHeight="1" x14ac:dyDescent="0.25">
      <c r="B136" s="414" t="s">
        <v>546</v>
      </c>
      <c r="C136" s="1545" t="s">
        <v>547</v>
      </c>
      <c r="D136" s="1428"/>
      <c r="E136" s="1428"/>
      <c r="F136" s="1436"/>
      <c r="G136" s="1528" t="s">
        <v>1276</v>
      </c>
      <c r="H136" s="1428"/>
      <c r="I136" s="1436"/>
      <c r="J136" s="1528" t="s">
        <v>1276</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1282</v>
      </c>
      <c r="P139" s="1573"/>
    </row>
    <row r="140" spans="1:16" ht="19.5" customHeight="1" x14ac:dyDescent="0.25">
      <c r="A140" s="360"/>
      <c r="B140" s="496" t="s">
        <v>395</v>
      </c>
      <c r="C140" s="1461" t="s">
        <v>188</v>
      </c>
      <c r="D140" s="1428"/>
      <c r="E140" s="1436"/>
      <c r="F140" s="14" t="s">
        <v>58</v>
      </c>
      <c r="G140" s="1566" t="s">
        <v>86</v>
      </c>
      <c r="H140" s="1428"/>
      <c r="I140" s="1428"/>
      <c r="J140" s="1428"/>
      <c r="K140" s="1436"/>
      <c r="L140" s="1567" t="s">
        <v>86</v>
      </c>
      <c r="M140" s="1428"/>
      <c r="N140" s="1429"/>
      <c r="O140" s="1475"/>
      <c r="P140" s="1475"/>
    </row>
    <row r="141" spans="1:16" ht="18.600000000000001" customHeight="1" x14ac:dyDescent="0.25">
      <c r="A141" s="360"/>
      <c r="B141" s="496" t="s">
        <v>402</v>
      </c>
      <c r="C141" s="1461" t="s">
        <v>189</v>
      </c>
      <c r="D141" s="1428"/>
      <c r="E141" s="1436"/>
      <c r="F141" s="14" t="s">
        <v>55</v>
      </c>
      <c r="G141" s="1566"/>
      <c r="H141" s="1428"/>
      <c r="I141" s="1428"/>
      <c r="J141" s="1428"/>
      <c r="K141" s="1436"/>
      <c r="L141" s="1567" t="s">
        <v>55</v>
      </c>
      <c r="M141" s="1428"/>
      <c r="N141" s="1429"/>
      <c r="O141" s="1475"/>
      <c r="P141" s="1475"/>
    </row>
    <row r="142" spans="1:16" ht="19.5" customHeight="1" x14ac:dyDescent="0.25">
      <c r="A142" s="360"/>
      <c r="B142" s="496" t="s">
        <v>404</v>
      </c>
      <c r="C142" s="1461" t="s">
        <v>190</v>
      </c>
      <c r="D142" s="1428"/>
      <c r="E142" s="1436"/>
      <c r="F142" s="14" t="s">
        <v>58</v>
      </c>
      <c r="G142" s="1566" t="s">
        <v>86</v>
      </c>
      <c r="H142" s="1428"/>
      <c r="I142" s="1428"/>
      <c r="J142" s="1428"/>
      <c r="K142" s="1436"/>
      <c r="L142" s="1567" t="s">
        <v>86</v>
      </c>
      <c r="M142" s="1428"/>
      <c r="N142" s="1429"/>
      <c r="O142" s="1475"/>
      <c r="P142" s="1475"/>
    </row>
    <row r="143" spans="1:16" ht="19.5" customHeight="1" x14ac:dyDescent="0.25">
      <c r="A143" s="360"/>
      <c r="B143" s="496" t="s">
        <v>406</v>
      </c>
      <c r="C143" s="1461" t="s">
        <v>191</v>
      </c>
      <c r="D143" s="1428"/>
      <c r="E143" s="1436"/>
      <c r="F143" s="14" t="s">
        <v>55</v>
      </c>
      <c r="G143" s="2818" t="s">
        <v>4707</v>
      </c>
      <c r="H143" s="1448"/>
      <c r="I143" s="1448"/>
      <c r="J143" s="1448"/>
      <c r="K143" s="1445"/>
      <c r="L143" s="1567" t="s">
        <v>55</v>
      </c>
      <c r="M143" s="1428"/>
      <c r="N143" s="1429"/>
      <c r="O143" s="1475"/>
      <c r="P143" s="1475"/>
    </row>
    <row r="144" spans="1:16" ht="19.5" customHeight="1" x14ac:dyDescent="0.25">
      <c r="A144" s="360"/>
      <c r="B144" s="497" t="s">
        <v>409</v>
      </c>
      <c r="C144" s="1461" t="s">
        <v>192</v>
      </c>
      <c r="D144" s="1428"/>
      <c r="E144" s="1436"/>
      <c r="F144" s="617" t="s">
        <v>55</v>
      </c>
      <c r="G144" s="2818" t="s">
        <v>4707</v>
      </c>
      <c r="H144" s="1448"/>
      <c r="I144" s="1448"/>
      <c r="J144" s="1448"/>
      <c r="K144" s="1445"/>
      <c r="L144" s="1567" t="s">
        <v>55</v>
      </c>
      <c r="M144" s="1428"/>
      <c r="N144" s="1429"/>
      <c r="O144" s="1475"/>
      <c r="P144" s="1475"/>
    </row>
    <row r="145" spans="1:16" ht="19.5" customHeight="1" x14ac:dyDescent="0.25">
      <c r="A145" s="360"/>
      <c r="B145" s="498" t="s">
        <v>411</v>
      </c>
      <c r="C145" s="1461" t="s">
        <v>193</v>
      </c>
      <c r="D145" s="1428"/>
      <c r="E145" s="1436"/>
      <c r="F145" s="617" t="s">
        <v>55</v>
      </c>
      <c r="G145" s="2818" t="s">
        <v>4707</v>
      </c>
      <c r="H145" s="1448"/>
      <c r="I145" s="1448"/>
      <c r="J145" s="1448"/>
      <c r="K145" s="1445"/>
      <c r="L145" s="1567" t="s">
        <v>55</v>
      </c>
      <c r="M145" s="1428"/>
      <c r="N145" s="1429"/>
      <c r="O145" s="1475"/>
      <c r="P145" s="1475"/>
    </row>
    <row r="146" spans="1:16" ht="19.5" customHeight="1" x14ac:dyDescent="0.25">
      <c r="A146" s="360"/>
      <c r="B146" s="498" t="s">
        <v>414</v>
      </c>
      <c r="C146" s="1461" t="s">
        <v>194</v>
      </c>
      <c r="D146" s="1428"/>
      <c r="E146" s="1436"/>
      <c r="F146" s="617" t="s">
        <v>55</v>
      </c>
      <c r="G146" s="2818" t="s">
        <v>4707</v>
      </c>
      <c r="H146" s="1448"/>
      <c r="I146" s="1448"/>
      <c r="J146" s="1448"/>
      <c r="K146" s="1445"/>
      <c r="L146" s="1567" t="s">
        <v>55</v>
      </c>
      <c r="M146" s="1428"/>
      <c r="N146" s="1429"/>
      <c r="O146" s="1475"/>
      <c r="P146" s="1475"/>
    </row>
    <row r="147" spans="1:16" ht="19.5" customHeight="1" x14ac:dyDescent="0.25">
      <c r="A147" s="360"/>
      <c r="B147" s="498" t="s">
        <v>417</v>
      </c>
      <c r="C147" s="1461" t="s">
        <v>195</v>
      </c>
      <c r="D147" s="1428"/>
      <c r="E147" s="1436"/>
      <c r="F147" s="617" t="s">
        <v>55</v>
      </c>
      <c r="G147" s="2818" t="s">
        <v>4707</v>
      </c>
      <c r="H147" s="1448"/>
      <c r="I147" s="1448"/>
      <c r="J147" s="1448"/>
      <c r="K147" s="1445"/>
      <c r="L147" s="1567" t="s">
        <v>55</v>
      </c>
      <c r="M147" s="1428"/>
      <c r="N147" s="1429"/>
      <c r="O147" s="1475"/>
      <c r="P147" s="1475"/>
    </row>
    <row r="148" spans="1:16" ht="19.5" customHeight="1" x14ac:dyDescent="0.25">
      <c r="A148" s="360"/>
      <c r="B148" s="498" t="s">
        <v>419</v>
      </c>
      <c r="C148" s="1461" t="s">
        <v>196</v>
      </c>
      <c r="D148" s="1428"/>
      <c r="E148" s="1436"/>
      <c r="F148" s="617" t="s">
        <v>55</v>
      </c>
      <c r="G148" s="2818" t="s">
        <v>4707</v>
      </c>
      <c r="H148" s="1448"/>
      <c r="I148" s="1448"/>
      <c r="J148" s="1448"/>
      <c r="K148" s="1445"/>
      <c r="L148" s="1567" t="s">
        <v>55</v>
      </c>
      <c r="M148" s="1428"/>
      <c r="N148" s="1429"/>
      <c r="O148" s="1475"/>
      <c r="P148" s="1475"/>
    </row>
    <row r="149" spans="1:16" ht="19.5" customHeight="1" x14ac:dyDescent="0.25">
      <c r="A149" s="360"/>
      <c r="B149" s="498" t="s">
        <v>540</v>
      </c>
      <c r="C149" s="1461" t="s">
        <v>197</v>
      </c>
      <c r="D149" s="1428"/>
      <c r="E149" s="1436"/>
      <c r="F149" s="617" t="s">
        <v>55</v>
      </c>
      <c r="G149" s="2818" t="s">
        <v>4707</v>
      </c>
      <c r="H149" s="1448"/>
      <c r="I149" s="1448"/>
      <c r="J149" s="1448"/>
      <c r="K149" s="1445"/>
      <c r="L149" s="1567" t="s">
        <v>55</v>
      </c>
      <c r="M149" s="1428"/>
      <c r="N149" s="1429"/>
      <c r="O149" s="1475"/>
      <c r="P149" s="1475"/>
    </row>
    <row r="150" spans="1:16" ht="19.5" customHeight="1" x14ac:dyDescent="0.25">
      <c r="A150" s="360"/>
      <c r="B150" s="497" t="s">
        <v>542</v>
      </c>
      <c r="C150" s="1461" t="s">
        <v>198</v>
      </c>
      <c r="D150" s="1428"/>
      <c r="E150" s="1436"/>
      <c r="F150" s="617" t="s">
        <v>55</v>
      </c>
      <c r="G150" s="2818" t="s">
        <v>4707</v>
      </c>
      <c r="H150" s="1448"/>
      <c r="I150" s="1448"/>
      <c r="J150" s="1448"/>
      <c r="K150" s="1445"/>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18.75" customHeight="1" x14ac:dyDescent="0.25">
      <c r="A152" s="360"/>
      <c r="B152" s="496" t="s">
        <v>395</v>
      </c>
      <c r="C152" s="1461" t="s">
        <v>188</v>
      </c>
      <c r="D152" s="1428"/>
      <c r="E152" s="1436"/>
      <c r="F152" s="1" t="s">
        <v>58</v>
      </c>
      <c r="G152" s="1557" t="s">
        <v>86</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557" t="s">
        <v>4708</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58</v>
      </c>
      <c r="G154" s="1557" t="s">
        <v>86</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557" t="s">
        <v>4708</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557" t="s">
        <v>4708</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557" t="s">
        <v>4708</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557" t="s">
        <v>4708</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557" t="s">
        <v>4708</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4708</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4708</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4708</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1282</v>
      </c>
      <c r="P163" s="1565"/>
    </row>
    <row r="164" spans="1:16" ht="36" customHeight="1" x14ac:dyDescent="0.25">
      <c r="A164" s="360"/>
      <c r="B164" s="499" t="s">
        <v>395</v>
      </c>
      <c r="C164" s="1461" t="s">
        <v>188</v>
      </c>
      <c r="D164" s="1428"/>
      <c r="E164" s="1436"/>
      <c r="F164" s="14" t="s">
        <v>55</v>
      </c>
      <c r="G164" s="1566" t="s">
        <v>4709</v>
      </c>
      <c r="H164" s="1428"/>
      <c r="I164" s="1428"/>
      <c r="J164" s="1428"/>
      <c r="K164" s="1436"/>
      <c r="L164" s="1567" t="s">
        <v>55</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33.6" customHeight="1" x14ac:dyDescent="0.25">
      <c r="A166" s="360"/>
      <c r="B166" s="499" t="s">
        <v>404</v>
      </c>
      <c r="C166" s="1461" t="s">
        <v>190</v>
      </c>
      <c r="D166" s="1428"/>
      <c r="E166" s="1436"/>
      <c r="F166" s="14" t="s">
        <v>55</v>
      </c>
      <c r="G166" s="1566" t="s">
        <v>4709</v>
      </c>
      <c r="H166" s="1428"/>
      <c r="I166" s="1428"/>
      <c r="J166" s="1428"/>
      <c r="K166" s="1436"/>
      <c r="L166" s="1567" t="s">
        <v>55</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21" customHeight="1" x14ac:dyDescent="0.25">
      <c r="A176" s="360"/>
      <c r="B176" s="499" t="s">
        <v>395</v>
      </c>
      <c r="C176" s="1461" t="s">
        <v>188</v>
      </c>
      <c r="D176" s="1428"/>
      <c r="E176" s="1436"/>
      <c r="F176" s="1" t="s">
        <v>55</v>
      </c>
      <c r="G176" s="1557" t="s">
        <v>4709</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58</v>
      </c>
      <c r="G177" s="1557" t="s">
        <v>86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55</v>
      </c>
      <c r="G178" s="1557" t="s">
        <v>4709</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c r="M187" s="1495"/>
      <c r="N187" s="1452"/>
      <c r="O187" s="1470" t="s">
        <v>1240</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58</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58</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55</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70</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c r="P194" s="1470"/>
    </row>
    <row r="195" spans="2:16" ht="21.75" customHeight="1" x14ac:dyDescent="0.25">
      <c r="B195" s="419" t="s">
        <v>395</v>
      </c>
      <c r="C195" s="1461" t="s">
        <v>606</v>
      </c>
      <c r="D195" s="1428"/>
      <c r="E195" s="1428"/>
      <c r="F195" s="1428"/>
      <c r="G195" s="1436"/>
      <c r="H195" s="1462" t="s">
        <v>58</v>
      </c>
      <c r="I195" s="1428"/>
      <c r="J195" s="1436"/>
      <c r="K195" s="1514" t="s">
        <v>446</v>
      </c>
      <c r="L195" s="1563"/>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52" t="s">
        <v>93</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55</v>
      </c>
      <c r="I199" s="1428"/>
      <c r="J199" s="1436"/>
      <c r="K199" s="1490"/>
      <c r="L199" s="1478"/>
      <c r="M199" s="1496"/>
      <c r="N199" s="1454"/>
      <c r="O199" s="1551"/>
      <c r="P199" s="1470"/>
    </row>
    <row r="200" spans="2:16" ht="38.25" customHeight="1" x14ac:dyDescent="0.25">
      <c r="B200" s="503"/>
      <c r="C200" s="1461" t="s">
        <v>611</v>
      </c>
      <c r="D200" s="1428"/>
      <c r="E200" s="1436"/>
      <c r="F200" s="1552" t="s">
        <v>4710</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c r="P201" s="1470"/>
    </row>
    <row r="202" spans="2:16" ht="27" customHeight="1" x14ac:dyDescent="0.25">
      <c r="B202" s="421" t="s">
        <v>395</v>
      </c>
      <c r="C202" s="1457" t="s">
        <v>614</v>
      </c>
      <c r="D202" s="1428"/>
      <c r="E202" s="1428"/>
      <c r="F202" s="1428"/>
      <c r="G202" s="1428"/>
      <c r="H202" s="1462"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t="s">
        <v>4711</v>
      </c>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58</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55</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55</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t="s">
        <v>93</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2019</v>
      </c>
      <c r="L218" s="1490"/>
      <c r="M218" s="1478"/>
      <c r="N218" s="1496"/>
      <c r="O218" s="1475"/>
      <c r="P218" s="1475"/>
    </row>
    <row r="219" spans="2:16" ht="23.25" customHeight="1" x14ac:dyDescent="0.25">
      <c r="B219" s="507" t="s">
        <v>631</v>
      </c>
      <c r="C219" s="1461" t="s">
        <v>632</v>
      </c>
      <c r="D219" s="1428"/>
      <c r="E219" s="1436"/>
      <c r="F219" s="1550" t="s">
        <v>4712</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c r="P220" s="1470"/>
    </row>
    <row r="221" spans="2:16" ht="23.25" customHeight="1" x14ac:dyDescent="0.25">
      <c r="B221" s="504" t="s">
        <v>395</v>
      </c>
      <c r="C221" s="1461" t="s">
        <v>635</v>
      </c>
      <c r="D221" s="1428"/>
      <c r="E221" s="1436"/>
      <c r="F221" s="1474" t="s">
        <v>1768</v>
      </c>
      <c r="G221" s="1436"/>
      <c r="H221" s="1541" t="s">
        <v>446</v>
      </c>
      <c r="I221" s="1536"/>
      <c r="J221" s="1448"/>
      <c r="K221" s="1448"/>
      <c r="L221" s="1448"/>
      <c r="M221" s="1448"/>
      <c r="N221" s="1466"/>
      <c r="O221" s="1475"/>
      <c r="P221" s="1475"/>
    </row>
    <row r="222" spans="2:16" ht="23.25" customHeight="1" x14ac:dyDescent="0.25">
      <c r="B222" s="504" t="s">
        <v>402</v>
      </c>
      <c r="C222" s="1461"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461" t="s">
        <v>637</v>
      </c>
      <c r="D223" s="1428"/>
      <c r="E223" s="1436"/>
      <c r="F223" s="1474" t="s">
        <v>1292</v>
      </c>
      <c r="G223" s="1436"/>
      <c r="H223" s="1496"/>
      <c r="I223" s="1478"/>
      <c r="J223" s="1496"/>
      <c r="K223" s="1496"/>
      <c r="L223" s="1496"/>
      <c r="M223" s="1496"/>
      <c r="N223" s="1454"/>
      <c r="O223" s="1475"/>
      <c r="P223" s="1475"/>
    </row>
    <row r="224" spans="2:16" ht="28.5" customHeight="1" x14ac:dyDescent="0.25">
      <c r="B224" s="504" t="s">
        <v>406</v>
      </c>
      <c r="C224" s="1461"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461"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461" t="s">
        <v>640</v>
      </c>
      <c r="D226" s="1428"/>
      <c r="E226" s="1436"/>
      <c r="F226" s="1474" t="s">
        <v>93</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232</v>
      </c>
      <c r="H227" s="508" t="s">
        <v>446</v>
      </c>
      <c r="I227" s="1536"/>
      <c r="J227" s="1428"/>
      <c r="K227" s="1428"/>
      <c r="L227" s="1428"/>
      <c r="M227" s="1428"/>
      <c r="N227" s="1429"/>
      <c r="O227" s="500"/>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58</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58</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58</v>
      </c>
      <c r="G236" s="1538" t="s">
        <v>446</v>
      </c>
      <c r="H236" s="1539"/>
      <c r="I236" s="1448"/>
      <c r="J236" s="1448"/>
      <c r="K236" s="1448"/>
      <c r="L236" s="1448"/>
      <c r="M236" s="1448"/>
      <c r="N236" s="1466"/>
      <c r="O236" s="1506"/>
      <c r="P236" s="1500"/>
    </row>
    <row r="237" spans="1:16" ht="30" customHeight="1" x14ac:dyDescent="0.25">
      <c r="B237" s="504" t="s">
        <v>395</v>
      </c>
      <c r="C237" s="1461" t="s">
        <v>655</v>
      </c>
      <c r="D237" s="1428"/>
      <c r="E237" s="1436"/>
      <c r="F237" s="14" t="s">
        <v>70</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70</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70</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70</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1777</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2817" t="s">
        <v>4713</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1779</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222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29" t="s">
        <v>222</v>
      </c>
      <c r="G248" s="1436"/>
      <c r="H248" s="1490"/>
      <c r="I248" s="1478"/>
      <c r="J248" s="1496"/>
      <c r="K248" s="1496"/>
      <c r="L248" s="1496"/>
      <c r="M248" s="1496"/>
      <c r="N248" s="1454"/>
      <c r="O248" s="1475"/>
      <c r="P248" s="1475"/>
    </row>
    <row r="249" spans="2:16" ht="29.25" customHeight="1" x14ac:dyDescent="0.25">
      <c r="B249" s="418"/>
      <c r="C249" s="509" t="s">
        <v>513</v>
      </c>
      <c r="D249" s="1457" t="s">
        <v>666</v>
      </c>
      <c r="E249" s="1428"/>
      <c r="F249" s="1529"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1299</v>
      </c>
      <c r="G250" s="1436"/>
      <c r="H250" s="518" t="s">
        <v>446</v>
      </c>
      <c r="I250" s="1536" t="s">
        <v>4714</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t="s">
        <v>93</v>
      </c>
      <c r="I254" s="526" t="s">
        <v>93</v>
      </c>
      <c r="J254" s="623" t="s">
        <v>93</v>
      </c>
      <c r="K254" s="526" t="s">
        <v>93</v>
      </c>
      <c r="L254" s="526" t="s">
        <v>93</v>
      </c>
      <c r="M254" s="623" t="s">
        <v>93</v>
      </c>
      <c r="N254" s="625"/>
      <c r="O254" s="1471"/>
      <c r="P254" s="1475"/>
    </row>
    <row r="255" spans="2:16" ht="20.25" customHeight="1" x14ac:dyDescent="0.25">
      <c r="B255" s="498" t="s">
        <v>509</v>
      </c>
      <c r="C255" s="1519" t="s">
        <v>682</v>
      </c>
      <c r="D255" s="1428"/>
      <c r="E255" s="1428"/>
      <c r="F255" s="1428"/>
      <c r="G255" s="1436"/>
      <c r="H255" s="526" t="s">
        <v>93</v>
      </c>
      <c r="I255" s="526" t="s">
        <v>93</v>
      </c>
      <c r="J255" s="623" t="s">
        <v>93</v>
      </c>
      <c r="K255" s="526" t="s">
        <v>93</v>
      </c>
      <c r="L255" s="526" t="s">
        <v>93</v>
      </c>
      <c r="M255" s="623" t="s">
        <v>93</v>
      </c>
      <c r="N255" s="626"/>
      <c r="O255" s="1470"/>
      <c r="P255" s="1470"/>
    </row>
    <row r="256" spans="2:16" ht="36" customHeight="1" x14ac:dyDescent="0.25">
      <c r="B256" s="498" t="s">
        <v>511</v>
      </c>
      <c r="C256" s="1519" t="s">
        <v>683</v>
      </c>
      <c r="D256" s="1428"/>
      <c r="E256" s="1436"/>
      <c r="F256" s="1522"/>
      <c r="G256" s="1436"/>
      <c r="H256" s="526" t="s">
        <v>93</v>
      </c>
      <c r="I256" s="526" t="s">
        <v>93</v>
      </c>
      <c r="J256" s="623" t="s">
        <v>93</v>
      </c>
      <c r="K256" s="526" t="s">
        <v>93</v>
      </c>
      <c r="L256" s="526" t="s">
        <v>93</v>
      </c>
      <c r="M256" s="623" t="s">
        <v>93</v>
      </c>
      <c r="N256" s="626"/>
      <c r="O256" s="1475"/>
      <c r="P256" s="1475"/>
    </row>
    <row r="257" spans="2:16" ht="18" customHeight="1" x14ac:dyDescent="0.25">
      <c r="B257" s="535" t="s">
        <v>402</v>
      </c>
      <c r="C257" s="1523" t="s">
        <v>684</v>
      </c>
      <c r="D257" s="1428"/>
      <c r="E257" s="1428"/>
      <c r="F257" s="1428"/>
      <c r="G257" s="1436"/>
      <c r="H257" s="526" t="s">
        <v>93</v>
      </c>
      <c r="I257" s="526" t="s">
        <v>93</v>
      </c>
      <c r="J257" s="623" t="s">
        <v>93</v>
      </c>
      <c r="K257" s="526" t="s">
        <v>93</v>
      </c>
      <c r="L257" s="526" t="s">
        <v>93</v>
      </c>
      <c r="M257" s="623" t="s">
        <v>93</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t="s">
        <v>4715</v>
      </c>
      <c r="P258" s="1518"/>
    </row>
    <row r="259" spans="2:16" ht="20.25" customHeight="1" x14ac:dyDescent="0.25">
      <c r="B259" s="497" t="s">
        <v>419</v>
      </c>
      <c r="C259" s="1519" t="s">
        <v>686</v>
      </c>
      <c r="D259" s="1428"/>
      <c r="E259" s="1428"/>
      <c r="F259" s="1428"/>
      <c r="G259" s="1436"/>
      <c r="H259" s="526" t="s">
        <v>93</v>
      </c>
      <c r="I259" s="526" t="s">
        <v>93</v>
      </c>
      <c r="J259" s="623" t="s">
        <v>93</v>
      </c>
      <c r="K259" s="526" t="s">
        <v>93</v>
      </c>
      <c r="L259" s="526" t="s">
        <v>93</v>
      </c>
      <c r="M259" s="623" t="s">
        <v>93</v>
      </c>
      <c r="N259" s="629"/>
      <c r="O259" s="1475"/>
      <c r="P259" s="1475"/>
    </row>
    <row r="260" spans="2:16" ht="20.25" customHeight="1" x14ac:dyDescent="0.25">
      <c r="B260" s="497" t="s">
        <v>509</v>
      </c>
      <c r="C260" s="1520" t="s">
        <v>687</v>
      </c>
      <c r="D260" s="1428"/>
      <c r="E260" s="1428"/>
      <c r="F260" s="1428"/>
      <c r="G260" s="537"/>
      <c r="H260" s="526" t="s">
        <v>93</v>
      </c>
      <c r="I260" s="526" t="s">
        <v>93</v>
      </c>
      <c r="J260" s="623" t="s">
        <v>93</v>
      </c>
      <c r="K260" s="526" t="s">
        <v>93</v>
      </c>
      <c r="L260" s="526" t="s">
        <v>93</v>
      </c>
      <c r="M260" s="623" t="s">
        <v>93</v>
      </c>
      <c r="N260" s="629"/>
      <c r="O260" s="1475"/>
      <c r="P260" s="1475"/>
    </row>
    <row r="261" spans="2:16" ht="20.25" customHeight="1" x14ac:dyDescent="0.25">
      <c r="B261" s="497" t="s">
        <v>511</v>
      </c>
      <c r="C261" s="1519" t="s">
        <v>688</v>
      </c>
      <c r="D261" s="1428"/>
      <c r="E261" s="1428"/>
      <c r="F261" s="1428"/>
      <c r="G261" s="1436"/>
      <c r="H261" s="526" t="s">
        <v>93</v>
      </c>
      <c r="I261" s="526" t="s">
        <v>93</v>
      </c>
      <c r="J261" s="623" t="s">
        <v>93</v>
      </c>
      <c r="K261" s="526" t="s">
        <v>93</v>
      </c>
      <c r="L261" s="526" t="s">
        <v>93</v>
      </c>
      <c r="M261" s="623"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t="s">
        <v>93</v>
      </c>
      <c r="I263" s="526" t="s">
        <v>93</v>
      </c>
      <c r="J263" s="623" t="s">
        <v>93</v>
      </c>
      <c r="K263" s="526" t="s">
        <v>93</v>
      </c>
      <c r="L263" s="526" t="s">
        <v>93</v>
      </c>
      <c r="M263" s="623" t="s">
        <v>93</v>
      </c>
      <c r="N263" s="631"/>
      <c r="O263" s="1475"/>
      <c r="P263" s="1475"/>
    </row>
    <row r="264" spans="2:16" ht="20.25" customHeight="1" x14ac:dyDescent="0.25">
      <c r="B264" s="497" t="s">
        <v>509</v>
      </c>
      <c r="C264" s="1519" t="s">
        <v>691</v>
      </c>
      <c r="D264" s="1428"/>
      <c r="E264" s="1428"/>
      <c r="F264" s="1428"/>
      <c r="G264" s="1436"/>
      <c r="H264" s="526" t="s">
        <v>93</v>
      </c>
      <c r="I264" s="526" t="s">
        <v>93</v>
      </c>
      <c r="J264" s="623" t="s">
        <v>93</v>
      </c>
      <c r="K264" s="526" t="s">
        <v>93</v>
      </c>
      <c r="L264" s="526" t="s">
        <v>93</v>
      </c>
      <c r="M264" s="623" t="s">
        <v>93</v>
      </c>
      <c r="N264" s="629"/>
      <c r="O264" s="1475"/>
      <c r="P264" s="1475"/>
    </row>
    <row r="265" spans="2:16" ht="20.25" customHeight="1" x14ac:dyDescent="0.25">
      <c r="B265" s="535" t="s">
        <v>409</v>
      </c>
      <c r="C265" s="1508" t="s">
        <v>692</v>
      </c>
      <c r="D265" s="1428"/>
      <c r="E265" s="1428"/>
      <c r="F265" s="1428"/>
      <c r="G265" s="1428"/>
      <c r="H265" s="526" t="s">
        <v>93</v>
      </c>
      <c r="I265" s="526" t="s">
        <v>93</v>
      </c>
      <c r="J265" s="623" t="s">
        <v>93</v>
      </c>
      <c r="K265" s="526" t="s">
        <v>93</v>
      </c>
      <c r="L265" s="526" t="s">
        <v>93</v>
      </c>
      <c r="M265" s="623" t="s">
        <v>93</v>
      </c>
      <c r="N265" s="632"/>
      <c r="O265" s="1475"/>
      <c r="P265" s="1475"/>
    </row>
    <row r="266" spans="2:16" ht="20.25" customHeight="1" x14ac:dyDescent="0.25">
      <c r="B266" s="535" t="s">
        <v>411</v>
      </c>
      <c r="C266" s="1508" t="s">
        <v>621</v>
      </c>
      <c r="D266" s="1428"/>
      <c r="E266" s="1428"/>
      <c r="F266" s="1428"/>
      <c r="G266" s="1428"/>
      <c r="H266" s="526" t="s">
        <v>93</v>
      </c>
      <c r="I266" s="526" t="s">
        <v>93</v>
      </c>
      <c r="J266" s="623" t="s">
        <v>93</v>
      </c>
      <c r="K266" s="526" t="s">
        <v>93</v>
      </c>
      <c r="L266" s="526" t="s">
        <v>93</v>
      </c>
      <c r="M266" s="623" t="s">
        <v>93</v>
      </c>
      <c r="N266" s="632"/>
      <c r="O266" s="1475"/>
      <c r="P266" s="1475"/>
    </row>
    <row r="267" spans="2:16" ht="20.25" customHeight="1" x14ac:dyDescent="0.25">
      <c r="B267" s="535" t="s">
        <v>414</v>
      </c>
      <c r="C267" s="1508" t="s">
        <v>121</v>
      </c>
      <c r="D267" s="1428"/>
      <c r="E267" s="1428"/>
      <c r="F267" s="1428"/>
      <c r="G267" s="1428"/>
      <c r="H267" s="526" t="s">
        <v>93</v>
      </c>
      <c r="I267" s="526" t="s">
        <v>93</v>
      </c>
      <c r="J267" s="623" t="s">
        <v>93</v>
      </c>
      <c r="K267" s="526" t="s">
        <v>93</v>
      </c>
      <c r="L267" s="526" t="s">
        <v>93</v>
      </c>
      <c r="M267" s="623" t="s">
        <v>93</v>
      </c>
      <c r="N267" s="632"/>
      <c r="O267" s="1475"/>
      <c r="P267" s="1475"/>
    </row>
    <row r="268" spans="2:16" ht="20.25" customHeight="1" x14ac:dyDescent="0.25">
      <c r="B268" s="535" t="s">
        <v>417</v>
      </c>
      <c r="C268" s="1508" t="s">
        <v>122</v>
      </c>
      <c r="D268" s="1428"/>
      <c r="E268" s="1428"/>
      <c r="F268" s="1428"/>
      <c r="G268" s="1428"/>
      <c r="H268" s="526" t="s">
        <v>93</v>
      </c>
      <c r="I268" s="526" t="s">
        <v>93</v>
      </c>
      <c r="J268" s="623" t="s">
        <v>93</v>
      </c>
      <c r="K268" s="526" t="s">
        <v>93</v>
      </c>
      <c r="L268" s="526" t="s">
        <v>93</v>
      </c>
      <c r="M268" s="623" t="s">
        <v>93</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t="s">
        <v>93</v>
      </c>
      <c r="I270" s="526" t="s">
        <v>93</v>
      </c>
      <c r="J270" s="623" t="s">
        <v>93</v>
      </c>
      <c r="K270" s="526" t="s">
        <v>93</v>
      </c>
      <c r="L270" s="526" t="s">
        <v>93</v>
      </c>
      <c r="M270" s="623" t="s">
        <v>93</v>
      </c>
      <c r="N270" s="631"/>
      <c r="O270" s="1475"/>
      <c r="P270" s="1475"/>
    </row>
    <row r="271" spans="2:16" ht="20.25" customHeight="1" x14ac:dyDescent="0.25">
      <c r="B271" s="497" t="s">
        <v>509</v>
      </c>
      <c r="C271" s="1517" t="s">
        <v>695</v>
      </c>
      <c r="D271" s="1428"/>
      <c r="E271" s="1428"/>
      <c r="F271" s="1428"/>
      <c r="G271" s="1436"/>
      <c r="H271" s="526" t="s">
        <v>93</v>
      </c>
      <c r="I271" s="526" t="s">
        <v>93</v>
      </c>
      <c r="J271" s="623" t="s">
        <v>93</v>
      </c>
      <c r="K271" s="526" t="s">
        <v>93</v>
      </c>
      <c r="L271" s="526" t="s">
        <v>93</v>
      </c>
      <c r="M271" s="623" t="s">
        <v>93</v>
      </c>
      <c r="N271" s="629"/>
      <c r="O271" s="1475"/>
      <c r="P271" s="1475"/>
    </row>
    <row r="272" spans="2:16" ht="18" customHeight="1" x14ac:dyDescent="0.25">
      <c r="B272" s="535" t="s">
        <v>540</v>
      </c>
      <c r="C272" s="1508" t="s">
        <v>547</v>
      </c>
      <c r="D272" s="1428"/>
      <c r="E272" s="1428"/>
      <c r="F272" s="1428"/>
      <c r="G272" s="1428"/>
      <c r="H272" s="526" t="s">
        <v>93</v>
      </c>
      <c r="I272" s="526" t="s">
        <v>93</v>
      </c>
      <c r="J272" s="623" t="s">
        <v>93</v>
      </c>
      <c r="K272" s="526" t="s">
        <v>93</v>
      </c>
      <c r="L272" s="526" t="s">
        <v>93</v>
      </c>
      <c r="M272" s="623" t="s">
        <v>93</v>
      </c>
      <c r="N272" s="632"/>
      <c r="O272" s="1475"/>
      <c r="P272" s="1475"/>
    </row>
    <row r="273" spans="2:16" ht="43.5" customHeight="1" x14ac:dyDescent="0.25">
      <c r="B273" s="421" t="s">
        <v>542</v>
      </c>
      <c r="C273" s="1461" t="s">
        <v>696</v>
      </c>
      <c r="D273" s="1428"/>
      <c r="E273" s="1428"/>
      <c r="F273" s="1428"/>
      <c r="G273" s="1436"/>
      <c r="H273" s="623" t="s">
        <v>93</v>
      </c>
      <c r="I273" s="623" t="s">
        <v>93</v>
      </c>
      <c r="J273" s="623" t="s">
        <v>93</v>
      </c>
      <c r="K273" s="623" t="s">
        <v>93</v>
      </c>
      <c r="L273" s="623" t="s">
        <v>93</v>
      </c>
      <c r="M273" s="623" t="s">
        <v>93</v>
      </c>
      <c r="N273" s="632"/>
      <c r="O273" s="1471"/>
      <c r="P273" s="1471"/>
    </row>
    <row r="274" spans="2:16" ht="76.5" customHeight="1" thickBot="1" x14ac:dyDescent="0.3">
      <c r="B274" s="452" t="s">
        <v>697</v>
      </c>
      <c r="C274" s="1509" t="s">
        <v>698</v>
      </c>
      <c r="D274" s="1424"/>
      <c r="E274" s="1424"/>
      <c r="F274" s="1424"/>
      <c r="G274" s="1425"/>
      <c r="H274" s="1510"/>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t="s">
        <v>4716</v>
      </c>
      <c r="M276" s="1495"/>
      <c r="N276" s="1452"/>
      <c r="O276" s="502"/>
      <c r="P276" s="378"/>
    </row>
    <row r="277" spans="2:16" ht="34.5" customHeight="1" x14ac:dyDescent="0.25">
      <c r="B277" s="519" t="s">
        <v>702</v>
      </c>
      <c r="C277" s="1461" t="s">
        <v>703</v>
      </c>
      <c r="D277" s="1428"/>
      <c r="E277" s="1428"/>
      <c r="F277" s="1428"/>
      <c r="G277" s="1436"/>
      <c r="H277" s="1462" t="s">
        <v>55</v>
      </c>
      <c r="I277" s="1428"/>
      <c r="J277" s="1436"/>
      <c r="K277" s="1514" t="s">
        <v>446</v>
      </c>
      <c r="L277" s="2392" t="s">
        <v>4717</v>
      </c>
      <c r="M277" s="1448"/>
      <c r="N277" s="1466"/>
      <c r="O277" s="1507" t="s">
        <v>1240</v>
      </c>
      <c r="P277" s="1470"/>
    </row>
    <row r="278" spans="2:16" ht="37.5" customHeight="1" x14ac:dyDescent="0.25">
      <c r="B278" s="418" t="s">
        <v>395</v>
      </c>
      <c r="C278" s="1502" t="s">
        <v>704</v>
      </c>
      <c r="D278" s="1484"/>
      <c r="E278" s="1484"/>
      <c r="F278" s="1484"/>
      <c r="G278" s="1456"/>
      <c r="H278" s="1462" t="s">
        <v>58</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t="s">
        <v>86</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313</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1506"/>
      <c r="P282" s="1506"/>
    </row>
    <row r="283" spans="2:16" ht="46.5" customHeight="1" x14ac:dyDescent="0.25">
      <c r="B283" s="77" t="s">
        <v>712</v>
      </c>
      <c r="C283" s="1461" t="s">
        <v>713</v>
      </c>
      <c r="D283" s="1428"/>
      <c r="E283" s="1428"/>
      <c r="F283" s="1428"/>
      <c r="G283" s="1436"/>
      <c r="H283" s="1462" t="s">
        <v>1306</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321</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c r="P286" s="1500"/>
    </row>
    <row r="287" spans="2:16" ht="32.25" customHeight="1" thickBot="1" x14ac:dyDescent="0.3">
      <c r="B287" s="452" t="s">
        <v>395</v>
      </c>
      <c r="C287" s="1423" t="s">
        <v>719</v>
      </c>
      <c r="D287" s="1424"/>
      <c r="E287" s="1424"/>
      <c r="F287" s="1424"/>
      <c r="G287" s="1425"/>
      <c r="H287" s="1501" t="s">
        <v>1787</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1306</v>
      </c>
      <c r="I289" s="1428"/>
      <c r="J289" s="1428"/>
      <c r="K289" s="1493" t="s">
        <v>446</v>
      </c>
      <c r="L289" s="2394" t="s">
        <v>4718</v>
      </c>
      <c r="M289" s="1495"/>
      <c r="N289" s="1452"/>
      <c r="O289" s="1497" t="s">
        <v>2779</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55</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1240</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346</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1179</v>
      </c>
      <c r="K299" s="1436"/>
      <c r="L299" s="1478"/>
      <c r="M299" s="1478"/>
      <c r="N299" s="1454"/>
      <c r="O299" s="1475"/>
      <c r="P299" s="1475"/>
    </row>
    <row r="300" spans="1:16" ht="19.5" customHeight="1" x14ac:dyDescent="0.25">
      <c r="A300" s="360"/>
      <c r="B300" s="549"/>
      <c r="C300" s="549" t="s">
        <v>511</v>
      </c>
      <c r="D300" s="1457" t="s">
        <v>735</v>
      </c>
      <c r="E300" s="1428"/>
      <c r="F300" s="1428"/>
      <c r="G300" s="1428"/>
      <c r="H300" s="1474"/>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346</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346</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1179</v>
      </c>
      <c r="K309" s="1436"/>
      <c r="L309" s="1478"/>
      <c r="M309" s="1478"/>
      <c r="N309" s="1454"/>
      <c r="O309" s="1475"/>
      <c r="P309" s="1475"/>
    </row>
    <row r="310" spans="1:16" ht="19.5" customHeight="1" x14ac:dyDescent="0.25">
      <c r="A310" s="360"/>
      <c r="B310" s="419"/>
      <c r="C310" s="549" t="s">
        <v>511</v>
      </c>
      <c r="D310" s="1457" t="s">
        <v>735</v>
      </c>
      <c r="E310" s="1428"/>
      <c r="F310" s="1428"/>
      <c r="G310" s="1428"/>
      <c r="H310" s="1474"/>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346</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1179</v>
      </c>
      <c r="K314" s="1436"/>
      <c r="L314" s="1478"/>
      <c r="M314" s="1478"/>
      <c r="N314" s="1454"/>
      <c r="O314" s="1475"/>
      <c r="P314" s="1475"/>
    </row>
    <row r="315" spans="1:16" ht="19.5" customHeight="1" x14ac:dyDescent="0.25">
      <c r="A315" s="360"/>
      <c r="B315" s="419"/>
      <c r="C315" s="549" t="s">
        <v>511</v>
      </c>
      <c r="D315" s="1457" t="s">
        <v>735</v>
      </c>
      <c r="E315" s="1428"/>
      <c r="F315" s="1428"/>
      <c r="G315" s="1428"/>
      <c r="H315" s="1474"/>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346</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346</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346</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346</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1179</v>
      </c>
      <c r="K334" s="1436"/>
      <c r="L334" s="1478"/>
      <c r="M334" s="1478"/>
      <c r="N334" s="1454"/>
      <c r="O334" s="1475"/>
      <c r="P334" s="1475"/>
    </row>
    <row r="335" spans="1:16" ht="19.5" customHeight="1" x14ac:dyDescent="0.25">
      <c r="A335" s="360"/>
      <c r="B335" s="419"/>
      <c r="C335" s="509" t="s">
        <v>511</v>
      </c>
      <c r="D335" s="1457" t="s">
        <v>735</v>
      </c>
      <c r="E335" s="1428"/>
      <c r="F335" s="1428"/>
      <c r="G335" s="1428"/>
      <c r="H335" s="1474"/>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70</v>
      </c>
      <c r="I337" s="552" t="s">
        <v>748</v>
      </c>
      <c r="J337" s="1698" t="s">
        <v>70</v>
      </c>
      <c r="K337" s="1428"/>
      <c r="L337" s="1428"/>
      <c r="M337" s="1428"/>
      <c r="N337" s="1429"/>
      <c r="O337" s="378"/>
      <c r="P337" s="378"/>
    </row>
    <row r="338" spans="1:16" ht="87.75" customHeight="1" x14ac:dyDescent="0.25">
      <c r="A338" s="360"/>
      <c r="B338" s="550" t="s">
        <v>749</v>
      </c>
      <c r="C338" s="1459" t="s">
        <v>750</v>
      </c>
      <c r="D338" s="1448"/>
      <c r="E338" s="1448"/>
      <c r="F338" s="1448"/>
      <c r="G338" s="1445"/>
      <c r="H338" s="12" t="s">
        <v>58</v>
      </c>
      <c r="I338" s="547" t="s">
        <v>446</v>
      </c>
      <c r="J338" s="1460"/>
      <c r="K338" s="1428"/>
      <c r="L338" s="1428"/>
      <c r="M338" s="1428"/>
      <c r="N338" s="1429"/>
      <c r="O338" s="1470"/>
      <c r="P338" s="1470"/>
    </row>
    <row r="339" spans="1:16" ht="65.25" customHeight="1" x14ac:dyDescent="0.25">
      <c r="A339" s="360"/>
      <c r="B339" s="419" t="s">
        <v>395</v>
      </c>
      <c r="C339" s="1459" t="s">
        <v>751</v>
      </c>
      <c r="D339" s="1448"/>
      <c r="E339" s="1448"/>
      <c r="F339" s="1448"/>
      <c r="G339" s="1445"/>
      <c r="H339" s="1700" t="s">
        <v>86</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358</v>
      </c>
      <c r="I340" s="1436"/>
      <c r="J340" s="1463" t="s">
        <v>446</v>
      </c>
      <c r="K340" s="1465"/>
      <c r="L340" s="1448"/>
      <c r="M340" s="1448"/>
      <c r="N340" s="1466"/>
      <c r="O340" s="1421"/>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462" t="s">
        <v>55</v>
      </c>
      <c r="I345" s="1436"/>
      <c r="J345" s="547" t="s">
        <v>446</v>
      </c>
      <c r="K345" s="2816" t="s">
        <v>4719</v>
      </c>
      <c r="L345" s="1428"/>
      <c r="M345" s="1428"/>
      <c r="N345" s="1429"/>
      <c r="O345" s="1453"/>
      <c r="P345" s="1454"/>
    </row>
    <row r="346" spans="1:16" ht="72.7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54.75" customHeight="1" x14ac:dyDescent="0.25">
      <c r="A347" s="360"/>
      <c r="B347" s="553" t="s">
        <v>762</v>
      </c>
      <c r="C347" s="1461" t="s">
        <v>763</v>
      </c>
      <c r="D347" s="1428"/>
      <c r="E347" s="1428"/>
      <c r="F347" s="1428"/>
      <c r="G347" s="1436"/>
      <c r="H347" s="1503" t="s">
        <v>372</v>
      </c>
      <c r="I347" s="1456"/>
      <c r="J347" s="547" t="s">
        <v>446</v>
      </c>
      <c r="K347" s="1691"/>
      <c r="L347" s="1428"/>
      <c r="M347" s="1428"/>
      <c r="N347" s="1429"/>
      <c r="O347" s="1453"/>
      <c r="P347" s="1454"/>
    </row>
    <row r="348" spans="1:16" ht="64.5" customHeight="1" x14ac:dyDescent="0.25">
      <c r="A348" s="360"/>
      <c r="B348" s="553" t="s">
        <v>764</v>
      </c>
      <c r="C348" s="1461" t="s">
        <v>765</v>
      </c>
      <c r="D348" s="1428"/>
      <c r="E348" s="1428"/>
      <c r="F348" s="1428"/>
      <c r="G348" s="1436"/>
      <c r="H348" s="1696" t="s">
        <v>3361</v>
      </c>
      <c r="I348" s="1450"/>
      <c r="J348" s="547" t="s">
        <v>446</v>
      </c>
      <c r="K348" s="1694" t="s">
        <v>4720</v>
      </c>
      <c r="L348" s="1428"/>
      <c r="M348" s="1428"/>
      <c r="N348" s="1429"/>
      <c r="O348" s="1453"/>
      <c r="P348" s="1454"/>
    </row>
    <row r="349" spans="1:16" ht="63.75" customHeight="1" x14ac:dyDescent="0.25">
      <c r="A349" s="360"/>
      <c r="B349" s="553" t="s">
        <v>766</v>
      </c>
      <c r="C349" s="1461" t="s">
        <v>767</v>
      </c>
      <c r="D349" s="1428"/>
      <c r="E349" s="1428"/>
      <c r="F349" s="1428"/>
      <c r="G349" s="1436"/>
      <c r="H349" s="1499" t="s">
        <v>3302</v>
      </c>
      <c r="I349" s="1445"/>
      <c r="J349" s="547" t="s">
        <v>446</v>
      </c>
      <c r="K349" s="1694" t="s">
        <v>4721</v>
      </c>
      <c r="L349" s="1428"/>
      <c r="M349" s="1428"/>
      <c r="N349" s="1429"/>
      <c r="O349" s="1453"/>
      <c r="P349" s="1454"/>
    </row>
    <row r="350" spans="1:16" ht="70.5" customHeight="1" x14ac:dyDescent="0.25">
      <c r="A350" s="360"/>
      <c r="B350" s="553" t="s">
        <v>768</v>
      </c>
      <c r="C350" s="1461" t="s">
        <v>769</v>
      </c>
      <c r="D350" s="1428"/>
      <c r="E350" s="1428"/>
      <c r="F350" s="1428"/>
      <c r="G350" s="1436"/>
      <c r="H350" s="1499" t="s">
        <v>4722</v>
      </c>
      <c r="I350" s="1445"/>
      <c r="J350" s="547" t="s">
        <v>446</v>
      </c>
      <c r="K350" s="1691"/>
      <c r="L350" s="1428"/>
      <c r="M350" s="1428"/>
      <c r="N350" s="1429"/>
      <c r="O350" s="1453"/>
      <c r="P350" s="1454"/>
    </row>
    <row r="351" spans="1:16" ht="62.25" customHeight="1" thickBot="1" x14ac:dyDescent="0.3">
      <c r="A351" s="360"/>
      <c r="B351" s="550" t="s">
        <v>770</v>
      </c>
      <c r="C351" s="1645" t="s">
        <v>771</v>
      </c>
      <c r="D351" s="1424"/>
      <c r="E351" s="1424"/>
      <c r="F351" s="1424"/>
      <c r="G351" s="1424"/>
      <c r="H351" s="1462" t="s">
        <v>4723</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3359" priority="58">
      <formula>OR($I$6="No",$I$6="Don't know")</formula>
    </cfRule>
    <cfRule type="containsBlanks" dxfId="3358" priority="204">
      <formula>LEN(TRIM(F8))=0</formula>
    </cfRule>
    <cfRule type="expression" dxfId="3357" priority="208">
      <formula>$N$13="No"</formula>
    </cfRule>
    <cfRule type="expression" dxfId="3356" priority="209">
      <formula>$N$13="Not applicable"</formula>
    </cfRule>
    <cfRule type="expression" dxfId="3355" priority="210">
      <formula>$N$13="Don't know"</formula>
    </cfRule>
  </conditionalFormatting>
  <conditionalFormatting sqref="L164:M174">
    <cfRule type="expression" dxfId="3354" priority="189">
      <formula>$F$197="Don't know"</formula>
    </cfRule>
    <cfRule type="expression" dxfId="3353" priority="190">
      <formula>$F$197="No"</formula>
    </cfRule>
    <cfRule type="expression" dxfId="3352" priority="206">
      <formula>$F$197="Don't know"</formula>
    </cfRule>
    <cfRule type="expression" dxfId="3351" priority="207">
      <formula>$F$197="No"</formula>
    </cfRule>
  </conditionalFormatting>
  <conditionalFormatting sqref="F43:J43 H82 F164:F174 H276:H278 O289 H338 H280:H286 O277 G92:N92 H254 H25:H26 H29:H30 G36:H37 F45:J45 L164:N174 H259:I261 H263:I268 H270:I272 K259:L261 K263:L268 K270:L272 F50:J54">
    <cfRule type="containsBlanks" dxfId="3350" priority="205">
      <formula>LEN(TRIM(F25))=0</formula>
    </cfRule>
  </conditionalFormatting>
  <conditionalFormatting sqref="O33 O82 O89 O111 O117 O119 O203 O122:O137 O163 O19:O21 O25:O28 O30:O31 O64:O68">
    <cfRule type="containsBlanks" dxfId="3349" priority="203">
      <formula>LEN(TRIM(O19))=0</formula>
    </cfRule>
  </conditionalFormatting>
  <conditionalFormatting sqref="I36:J37">
    <cfRule type="containsBlanks" dxfId="3348" priority="202">
      <formula>LEN(TRIM(I36))=0</formula>
    </cfRule>
  </conditionalFormatting>
  <conditionalFormatting sqref="F219 K113 F176:F186 K195 K204:K216 H201:H202">
    <cfRule type="containsBlanks" dxfId="3347" priority="201">
      <formula>LEN(TRIM(F113))=0</formula>
    </cfRule>
  </conditionalFormatting>
  <conditionalFormatting sqref="J27">
    <cfRule type="containsBlanks" dxfId="3346" priority="199">
      <formula>LEN(TRIM(J27))=0</formula>
    </cfRule>
  </conditionalFormatting>
  <conditionalFormatting sqref="G111">
    <cfRule type="containsBlanks" dxfId="3345" priority="200">
      <formula>LEN(TRIM(G111))=0</formula>
    </cfRule>
  </conditionalFormatting>
  <conditionalFormatting sqref="J31">
    <cfRule type="containsBlanks" dxfId="3344" priority="198">
      <formula>LEN(TRIM(J31))=0</formula>
    </cfRule>
  </conditionalFormatting>
  <conditionalFormatting sqref="J33">
    <cfRule type="containsBlanks" dxfId="3343" priority="197">
      <formula>LEN(TRIM(J33))=0</formula>
    </cfRule>
  </conditionalFormatting>
  <conditionalFormatting sqref="K218">
    <cfRule type="containsBlanks" dxfId="3342" priority="188">
      <formula>LEN(TRIM(K218))=0</formula>
    </cfRule>
  </conditionalFormatting>
  <conditionalFormatting sqref="O175">
    <cfRule type="containsBlanks" dxfId="3341" priority="185">
      <formula>LEN(TRIM(O175))=0</formula>
    </cfRule>
  </conditionalFormatting>
  <conditionalFormatting sqref="H119 K113">
    <cfRule type="expression" dxfId="3340" priority="195">
      <formula>#REF!="Don't know"</formula>
    </cfRule>
    <cfRule type="expression" dxfId="3339" priority="196">
      <formula>#REF!="No"</formula>
    </cfRule>
  </conditionalFormatting>
  <conditionalFormatting sqref="H119">
    <cfRule type="containsBlanks" dxfId="3338" priority="194">
      <formula>LEN(TRIM(H119))=0</formula>
    </cfRule>
  </conditionalFormatting>
  <conditionalFormatting sqref="H117">
    <cfRule type="containsBlanks" dxfId="3337" priority="191">
      <formula>LEN(TRIM(H117))=0</formula>
    </cfRule>
    <cfRule type="expression" dxfId="3336" priority="192">
      <formula>#REF!="Don't know"</formula>
    </cfRule>
    <cfRule type="expression" dxfId="3335" priority="193">
      <formula>#REF!="No"</formula>
    </cfRule>
  </conditionalFormatting>
  <conditionalFormatting sqref="O6:O7">
    <cfRule type="containsBlanks" dxfId="3334" priority="186">
      <formula>LEN(TRIM(O6))=0</formula>
    </cfRule>
  </conditionalFormatting>
  <conditionalFormatting sqref="H289:H290">
    <cfRule type="containsBlanks" dxfId="3333" priority="187">
      <formula>LEN(TRIM(H289))=0</formula>
    </cfRule>
  </conditionalFormatting>
  <conditionalFormatting sqref="H292">
    <cfRule type="containsBlanks" dxfId="3332" priority="183">
      <formula>LEN(TRIM(H292))=0</formula>
    </cfRule>
  </conditionalFormatting>
  <conditionalFormatting sqref="I40">
    <cfRule type="containsBlanks" dxfId="3331" priority="184">
      <formula>LEN(TRIM(I40))=0</formula>
    </cfRule>
  </conditionalFormatting>
  <conditionalFormatting sqref="F229:F231 F233:F235">
    <cfRule type="containsBlanks" dxfId="3330" priority="182">
      <formula>LEN(TRIM(F229))=0</formula>
    </cfRule>
  </conditionalFormatting>
  <conditionalFormatting sqref="F236">
    <cfRule type="containsBlanks" dxfId="3329" priority="181">
      <formula>LEN(TRIM(F236))=0</formula>
    </cfRule>
  </conditionalFormatting>
  <conditionalFormatting sqref="F237:F240">
    <cfRule type="expression" dxfId="3328" priority="42">
      <formula>$F$236="No"</formula>
    </cfRule>
    <cfRule type="containsBlanks" dxfId="3327" priority="180">
      <formula>LEN(TRIM(F237))=0</formula>
    </cfRule>
  </conditionalFormatting>
  <conditionalFormatting sqref="L140:L150">
    <cfRule type="expression" dxfId="3326" priority="178">
      <formula>$F$197="Don't know"</formula>
    </cfRule>
    <cfRule type="expression" dxfId="3325" priority="179">
      <formula>$F$197="No"</formula>
    </cfRule>
  </conditionalFormatting>
  <conditionalFormatting sqref="F140:F150 L140:L150">
    <cfRule type="containsBlanks" dxfId="3324" priority="177">
      <formula>LEN(TRIM(F140))=0</formula>
    </cfRule>
  </conditionalFormatting>
  <conditionalFormatting sqref="F152:F162">
    <cfRule type="containsBlanks" dxfId="3323" priority="176">
      <formula>LEN(TRIM(F152))=0</formula>
    </cfRule>
  </conditionalFormatting>
  <conditionalFormatting sqref="O151">
    <cfRule type="containsBlanks" dxfId="3322" priority="175">
      <formula>LEN(TRIM(O151))=0</formula>
    </cfRule>
  </conditionalFormatting>
  <conditionalFormatting sqref="F71:F73">
    <cfRule type="containsBlanks" dxfId="3321" priority="174">
      <formula>LEN(TRIM(F71))=0</formula>
    </cfRule>
  </conditionalFormatting>
  <conditionalFormatting sqref="H189:H192">
    <cfRule type="containsBlanks" dxfId="3320" priority="170">
      <formula>LEN(TRIM(H189))=0</formula>
    </cfRule>
    <cfRule type="expression" dxfId="3319" priority="172">
      <formula>$H$120="Don't know"</formula>
    </cfRule>
    <cfRule type="expression" dxfId="3318" priority="173">
      <formula>$H$120="no"</formula>
    </cfRule>
  </conditionalFormatting>
  <conditionalFormatting sqref="O187">
    <cfRule type="containsBlanks" dxfId="3317" priority="171">
      <formula>LEN(TRIM(O187))=0</formula>
    </cfRule>
  </conditionalFormatting>
  <conditionalFormatting sqref="H187">
    <cfRule type="containsBlanks" dxfId="3316" priority="167">
      <formula>LEN(TRIM(H187))=0</formula>
    </cfRule>
    <cfRule type="expression" dxfId="3315" priority="168">
      <formula>#REF!="Don't know"</formula>
    </cfRule>
    <cfRule type="expression" dxfId="3314" priority="169">
      <formula>#REF!="No"</formula>
    </cfRule>
  </conditionalFormatting>
  <conditionalFormatting sqref="H340:I340 H341">
    <cfRule type="containsBlanks" dxfId="3313" priority="165">
      <formula>LEN(TRIM(H340))=0</formula>
    </cfRule>
    <cfRule type="containsBlanks" priority="166">
      <formula>LEN(TRIM(H340))=0</formula>
    </cfRule>
  </conditionalFormatting>
  <conditionalFormatting sqref="F246:F250">
    <cfRule type="containsBlanks" dxfId="3312" priority="162">
      <formula>LEN(TRIM(F246))=0</formula>
    </cfRule>
  </conditionalFormatting>
  <conditionalFormatting sqref="O242:O244">
    <cfRule type="containsBlanks" dxfId="3311" priority="164">
      <formula>LEN(TRIM(O242))=0</formula>
    </cfRule>
  </conditionalFormatting>
  <conditionalFormatting sqref="G69:J69">
    <cfRule type="containsBlanks" dxfId="3310" priority="160">
      <formula>LEN(TRIM(G69))=0</formula>
    </cfRule>
  </conditionalFormatting>
  <conditionalFormatting sqref="O139">
    <cfRule type="containsBlanks" dxfId="3309" priority="163">
      <formula>LEN(TRIM(O139))=0</formula>
    </cfRule>
  </conditionalFormatting>
  <conditionalFormatting sqref="F221:G221 F223:G223 F222 F225:G225 F224">
    <cfRule type="containsBlanks" dxfId="3308" priority="159">
      <formula>LEN(TRIM(F221))=0</formula>
    </cfRule>
  </conditionalFormatting>
  <conditionalFormatting sqref="G242 G244">
    <cfRule type="containsBlanks" dxfId="3307" priority="161">
      <formula>LEN(TRIM(G242))=0</formula>
    </cfRule>
  </conditionalFormatting>
  <conditionalFormatting sqref="G227">
    <cfRule type="containsBlanks" dxfId="3306" priority="158">
      <formula>LEN(TRIM(G227))=0</formula>
    </cfRule>
  </conditionalFormatting>
  <conditionalFormatting sqref="J334">
    <cfRule type="containsBlanks" dxfId="3305" priority="149">
      <formula>LEN(TRIM(J334))=0</formula>
    </cfRule>
  </conditionalFormatting>
  <conditionalFormatting sqref="J324">
    <cfRule type="containsBlanks" dxfId="3304" priority="151">
      <formula>LEN(TRIM(J324))=0</formula>
    </cfRule>
  </conditionalFormatting>
  <conditionalFormatting sqref="J298">
    <cfRule type="containsBlanks" dxfId="3303" priority="157">
      <formula>LEN(TRIM(J298))=0</formula>
    </cfRule>
  </conditionalFormatting>
  <conditionalFormatting sqref="J299">
    <cfRule type="containsBlanks" dxfId="3302" priority="156">
      <formula>LEN(TRIM(J299))=0</formula>
    </cfRule>
  </conditionalFormatting>
  <conditionalFormatting sqref="J304">
    <cfRule type="containsBlanks" dxfId="3301" priority="155">
      <formula>LEN(TRIM(J304))=0</formula>
    </cfRule>
  </conditionalFormatting>
  <conditionalFormatting sqref="J309">
    <cfRule type="containsBlanks" dxfId="3300" priority="154">
      <formula>LEN(TRIM(J309))=0</formula>
    </cfRule>
  </conditionalFormatting>
  <conditionalFormatting sqref="J314">
    <cfRule type="containsBlanks" dxfId="3299" priority="153">
      <formula>LEN(TRIM(J314))=0</formula>
    </cfRule>
  </conditionalFormatting>
  <conditionalFormatting sqref="J319">
    <cfRule type="containsBlanks" dxfId="3298" priority="152">
      <formula>LEN(TRIM(J319))=0</formula>
    </cfRule>
  </conditionalFormatting>
  <conditionalFormatting sqref="J329">
    <cfRule type="containsBlanks" dxfId="3297" priority="150">
      <formula>LEN(TRIM(J329))=0</formula>
    </cfRule>
  </conditionalFormatting>
  <conditionalFormatting sqref="J65:J68">
    <cfRule type="containsBlanks" dxfId="3296" priority="148">
      <formula>LEN(TRIM(J65))=0</formula>
    </cfRule>
  </conditionalFormatting>
  <conditionalFormatting sqref="J301">
    <cfRule type="containsBlanks" dxfId="3295" priority="147">
      <formula>LEN(TRIM(J301))=0</formula>
    </cfRule>
  </conditionalFormatting>
  <conditionalFormatting sqref="J306">
    <cfRule type="containsBlanks" dxfId="3294" priority="146">
      <formula>LEN(TRIM(J306))=0</formula>
    </cfRule>
  </conditionalFormatting>
  <conditionalFormatting sqref="J311">
    <cfRule type="containsBlanks" dxfId="3293" priority="145">
      <formula>LEN(TRIM(J311))=0</formula>
    </cfRule>
  </conditionalFormatting>
  <conditionalFormatting sqref="J316">
    <cfRule type="containsBlanks" dxfId="3292" priority="144">
      <formula>LEN(TRIM(J316))=0</formula>
    </cfRule>
  </conditionalFormatting>
  <conditionalFormatting sqref="J326">
    <cfRule type="containsBlanks" dxfId="3291" priority="143">
      <formula>LEN(TRIM(J326))=0</formula>
    </cfRule>
  </conditionalFormatting>
  <conditionalFormatting sqref="J331">
    <cfRule type="containsBlanks" dxfId="3290" priority="142">
      <formula>LEN(TRIM(J331))=0</formula>
    </cfRule>
  </conditionalFormatting>
  <conditionalFormatting sqref="O296:O336">
    <cfRule type="timePeriod" dxfId="3289" priority="76" timePeriod="yesterday">
      <formula>FLOOR(O296,1)=TODAY()-1</formula>
    </cfRule>
    <cfRule type="containsBlanks" dxfId="3288" priority="140">
      <formula>LEN(TRIM(O296))=0</formula>
    </cfRule>
  </conditionalFormatting>
  <conditionalFormatting sqref="J336">
    <cfRule type="containsBlanks" dxfId="3287" priority="141">
      <formula>LEN(TRIM(J336))=0</formula>
    </cfRule>
  </conditionalFormatting>
  <conditionalFormatting sqref="H337">
    <cfRule type="containsBlanks" dxfId="3286" priority="139">
      <formula>LEN(TRIM(H337))=0</formula>
    </cfRule>
  </conditionalFormatting>
  <conditionalFormatting sqref="K19:N23">
    <cfRule type="containsBlanks" dxfId="3285" priority="138">
      <formula>LEN(TRIM(K19))=0</formula>
    </cfRule>
  </conditionalFormatting>
  <conditionalFormatting sqref="J321">
    <cfRule type="containsBlanks" dxfId="3284" priority="137">
      <formula>LEN(TRIM(J321))=0</formula>
    </cfRule>
  </conditionalFormatting>
  <conditionalFormatting sqref="H287:J287">
    <cfRule type="containsBlanks" dxfId="3283" priority="136">
      <formula>LEN(TRIM(H287))=0</formula>
    </cfRule>
  </conditionalFormatting>
  <conditionalFormatting sqref="H291:J291">
    <cfRule type="expression" dxfId="3282" priority="38">
      <formula>OR($H$290="No",$H$290="Don't know")</formula>
    </cfRule>
    <cfRule type="containsBlanks" dxfId="3281" priority="135">
      <formula>LEN(TRIM(H291))=0</formula>
    </cfRule>
  </conditionalFormatting>
  <conditionalFormatting sqref="H294:J294">
    <cfRule type="expression" dxfId="3280" priority="36">
      <formula>$H$292="Yes"</formula>
    </cfRule>
    <cfRule type="containsBlanks" dxfId="3279" priority="134">
      <formula>LEN(TRIM(H294))=0</formula>
    </cfRule>
  </conditionalFormatting>
  <conditionalFormatting sqref="O50">
    <cfRule type="containsBlanks" dxfId="3278" priority="133">
      <formula>LEN(TRIM(O50))=0</formula>
    </cfRule>
  </conditionalFormatting>
  <conditionalFormatting sqref="O51">
    <cfRule type="containsBlanks" dxfId="3277" priority="132">
      <formula>LEN(TRIM(O51))=0</formula>
    </cfRule>
  </conditionalFormatting>
  <conditionalFormatting sqref="O71">
    <cfRule type="containsBlanks" dxfId="3276" priority="131">
      <formula>LEN(TRIM(O71))=0</formula>
    </cfRule>
  </conditionalFormatting>
  <conditionalFormatting sqref="J308">
    <cfRule type="containsBlanks" dxfId="3275" priority="130">
      <formula>LEN(TRIM(J308))=0</formula>
    </cfRule>
  </conditionalFormatting>
  <conditionalFormatting sqref="G93:H104">
    <cfRule type="containsBlanks" dxfId="3274" priority="129">
      <formula>LEN(TRIM(G93))=0</formula>
    </cfRule>
  </conditionalFormatting>
  <conditionalFormatting sqref="I93:J104">
    <cfRule type="containsBlanks" dxfId="3273" priority="128">
      <formula>LEN(TRIM(I93))=0</formula>
    </cfRule>
  </conditionalFormatting>
  <conditionalFormatting sqref="K93:L104">
    <cfRule type="containsBlanks" dxfId="3272" priority="127">
      <formula>LEN(TRIM(K93))=0</formula>
    </cfRule>
  </conditionalFormatting>
  <conditionalFormatting sqref="M93:N104">
    <cfRule type="containsBlanks" dxfId="3271" priority="126">
      <formula>LEN(TRIM(M93))=0</formula>
    </cfRule>
  </conditionalFormatting>
  <conditionalFormatting sqref="F75:F78">
    <cfRule type="containsBlanks" dxfId="3270" priority="125">
      <formula>LEN(TRIM(F75))=0</formula>
    </cfRule>
  </conditionalFormatting>
  <conditionalFormatting sqref="H195:H196">
    <cfRule type="containsBlanks" dxfId="3269" priority="124">
      <formula>LEN(TRIM(H195))=0</formula>
    </cfRule>
  </conditionalFormatting>
  <conditionalFormatting sqref="H197">
    <cfRule type="containsBlanks" dxfId="3268" priority="123">
      <formula>LEN(TRIM(H197))=0</formula>
    </cfRule>
  </conditionalFormatting>
  <conditionalFormatting sqref="H199">
    <cfRule type="containsBlanks" dxfId="3267" priority="122">
      <formula>LEN(TRIM(H199))=0</formula>
    </cfRule>
  </conditionalFormatting>
  <conditionalFormatting sqref="I6">
    <cfRule type="expression" dxfId="3266" priority="118">
      <formula>$N$13="No"</formula>
    </cfRule>
    <cfRule type="expression" dxfId="3265" priority="119">
      <formula>$N$13="Not applicable"</formula>
    </cfRule>
    <cfRule type="expression" dxfId="3264" priority="120">
      <formula>$N$13="Don't know"</formula>
    </cfRule>
    <cfRule type="containsBlanks" dxfId="3263" priority="121">
      <formula>LEN(TRIM(I6))=0</formula>
    </cfRule>
  </conditionalFormatting>
  <conditionalFormatting sqref="I10:I18">
    <cfRule type="containsBlanks" dxfId="3262" priority="114">
      <formula>LEN(TRIM(I10))=0</formula>
    </cfRule>
    <cfRule type="expression" dxfId="3261" priority="115">
      <formula>$N$13="No"</formula>
    </cfRule>
    <cfRule type="expression" dxfId="3260" priority="116">
      <formula>$N$13="Not applicable"</formula>
    </cfRule>
    <cfRule type="expression" dxfId="3259" priority="117">
      <formula>$N$13="Don't know"</formula>
    </cfRule>
  </conditionalFormatting>
  <conditionalFormatting sqref="L10:N10">
    <cfRule type="expression" dxfId="3258" priority="113">
      <formula>OR($I$10="No",$I$10="Don't know",$I$10="Not applicable")</formula>
    </cfRule>
  </conditionalFormatting>
  <conditionalFormatting sqref="L12:N12">
    <cfRule type="expression" dxfId="3257" priority="112">
      <formula>OR($I$12="No",$I$12="Don't know",$I$12="Not applicable")</formula>
    </cfRule>
  </conditionalFormatting>
  <conditionalFormatting sqref="L13:N13">
    <cfRule type="expression" dxfId="3256" priority="111">
      <formula>OR($I$13="No",$I$13="Don't know",$I$13="Not applicable")</formula>
    </cfRule>
  </conditionalFormatting>
  <conditionalFormatting sqref="L18:N18">
    <cfRule type="expression" dxfId="3255" priority="110">
      <formula>OR($I$18="No",$I$18="Don't know",$I$18="Not applicable")</formula>
    </cfRule>
  </conditionalFormatting>
  <conditionalFormatting sqref="L17:N17">
    <cfRule type="expression" dxfId="3254" priority="109">
      <formula>OR($I$17="Neither",$I$17="Don't know",$I$17="Not applicable")</formula>
    </cfRule>
  </conditionalFormatting>
  <conditionalFormatting sqref="J303">
    <cfRule type="containsBlanks" dxfId="3253" priority="108">
      <formula>LEN(TRIM(J303))=0</formula>
    </cfRule>
  </conditionalFormatting>
  <conditionalFormatting sqref="J313">
    <cfRule type="containsBlanks" dxfId="3252" priority="107">
      <formula>LEN(TRIM(J313))=0</formula>
    </cfRule>
  </conditionalFormatting>
  <conditionalFormatting sqref="J318">
    <cfRule type="containsBlanks" dxfId="3251" priority="106">
      <formula>LEN(TRIM(J318))=0</formula>
    </cfRule>
  </conditionalFormatting>
  <conditionalFormatting sqref="J323">
    <cfRule type="containsBlanks" dxfId="3250" priority="105">
      <formula>LEN(TRIM(J323))=0</formula>
    </cfRule>
  </conditionalFormatting>
  <conditionalFormatting sqref="J328">
    <cfRule type="containsBlanks" dxfId="3249" priority="104">
      <formula>LEN(TRIM(J328))=0</formula>
    </cfRule>
  </conditionalFormatting>
  <conditionalFormatting sqref="J333">
    <cfRule type="containsBlanks" dxfId="3248" priority="103">
      <formula>LEN(TRIM(J333))=0</formula>
    </cfRule>
  </conditionalFormatting>
  <conditionalFormatting sqref="H115">
    <cfRule type="expression" dxfId="3247" priority="100">
      <formula>#REF!="Don't know"</formula>
    </cfRule>
    <cfRule type="expression" dxfId="3246" priority="101">
      <formula>#REF!="No"</formula>
    </cfRule>
    <cfRule type="containsBlanks" dxfId="3245" priority="102">
      <formula>LEN(TRIM(H115))=0</formula>
    </cfRule>
  </conditionalFormatting>
  <conditionalFormatting sqref="K43:L43 K45:L45">
    <cfRule type="containsBlanks" dxfId="3244" priority="99">
      <formula>LEN(TRIM(K43))=0</formula>
    </cfRule>
  </conditionalFormatting>
  <conditionalFormatting sqref="K50:L54">
    <cfRule type="containsBlanks" dxfId="3243" priority="98">
      <formula>LEN(TRIM(K50))=0</formula>
    </cfRule>
  </conditionalFormatting>
  <conditionalFormatting sqref="H115:J115">
    <cfRule type="expression" dxfId="3242" priority="96">
      <formula>IF($G$111,"No")</formula>
    </cfRule>
    <cfRule type="expression" dxfId="3241" priority="97">
      <formula>IF+$G$111="No"</formula>
    </cfRule>
  </conditionalFormatting>
  <conditionalFormatting sqref="H113:H114">
    <cfRule type="expression" dxfId="3240" priority="93">
      <formula>#REF!="Don't know"</formula>
    </cfRule>
    <cfRule type="expression" dxfId="3239" priority="94">
      <formula>#REF!="No"</formula>
    </cfRule>
    <cfRule type="containsBlanks" dxfId="3238" priority="95">
      <formula>LEN(TRIM(H113))=0</formula>
    </cfRule>
  </conditionalFormatting>
  <conditionalFormatting sqref="H116">
    <cfRule type="expression" dxfId="3237" priority="90">
      <formula>#REF!="Don't know"</formula>
    </cfRule>
    <cfRule type="expression" dxfId="3236" priority="91">
      <formula>#REF!="No"</formula>
    </cfRule>
    <cfRule type="containsBlanks" dxfId="3235" priority="92">
      <formula>LEN(TRIM(H116))=0</formula>
    </cfRule>
  </conditionalFormatting>
  <conditionalFormatting sqref="M43 M50:M54 M45">
    <cfRule type="containsBlanks" dxfId="3234" priority="89">
      <formula>LEN(TRIM(M43))=0</formula>
    </cfRule>
  </conditionalFormatting>
  <conditionalFormatting sqref="O64:O69">
    <cfRule type="containsBlanks" dxfId="3233" priority="88">
      <formula>LEN(TRIM(O64))=0</formula>
    </cfRule>
  </conditionalFormatting>
  <conditionalFormatting sqref="O71:O79">
    <cfRule type="containsBlanks" dxfId="3232" priority="87">
      <formula>LEN(TRIM(O71))=0</formula>
    </cfRule>
  </conditionalFormatting>
  <conditionalFormatting sqref="O89:O109">
    <cfRule type="containsBlanks" dxfId="3231" priority="85">
      <formula>LEN(TRIM(O89))=0</formula>
    </cfRule>
    <cfRule type="containsBlanks" dxfId="3230" priority="86">
      <formula>LEN(TRIM(O89))=0</formula>
    </cfRule>
  </conditionalFormatting>
  <conditionalFormatting sqref="O122:O137">
    <cfRule type="containsBlanks" dxfId="3229" priority="84">
      <formula>LEN(TRIM(O122))=0</formula>
    </cfRule>
  </conditionalFormatting>
  <conditionalFormatting sqref="O139:O193 O203:O219">
    <cfRule type="containsBlanks" dxfId="3228" priority="83">
      <formula>LEN(TRIM(O139))=0</formula>
    </cfRule>
  </conditionalFormatting>
  <conditionalFormatting sqref="O151:O162">
    <cfRule type="containsBlanks" dxfId="3227" priority="82">
      <formula>LEN(TRIM(O151))=0</formula>
    </cfRule>
  </conditionalFormatting>
  <conditionalFormatting sqref="O203:O219">
    <cfRule type="containsBlanks" dxfId="3226" priority="81">
      <formula>LEN(TRIM(O203))=0</formula>
    </cfRule>
  </conditionalFormatting>
  <conditionalFormatting sqref="O242:O250">
    <cfRule type="containsBlanks" dxfId="3225" priority="79">
      <formula>LEN(TRIM(O242))=0</formula>
    </cfRule>
    <cfRule type="containsBlanks" dxfId="3224" priority="80">
      <formula>LEN(TRIM(O242))=0</formula>
    </cfRule>
  </conditionalFormatting>
  <conditionalFormatting sqref="O277:O281">
    <cfRule type="containsBlanks" dxfId="3223" priority="78">
      <formula>LEN(TRIM(O277))=0</formula>
    </cfRule>
  </conditionalFormatting>
  <conditionalFormatting sqref="O289:O294">
    <cfRule type="containsBlanks" dxfId="3222" priority="77">
      <formula>LEN(TRIM(O289))=0</formula>
    </cfRule>
  </conditionalFormatting>
  <conditionalFormatting sqref="F84:J84">
    <cfRule type="containsBlanks" dxfId="3221" priority="75">
      <formula>LEN(TRIM(F84))=0</formula>
    </cfRule>
  </conditionalFormatting>
  <conditionalFormatting sqref="G36:G37">
    <cfRule type="expression" dxfId="3220" priority="73">
      <formula>OR($J$33="No",$J$33="Don't know")</formula>
    </cfRule>
    <cfRule type="expression" dxfId="3219" priority="74">
      <formula>$J$33="No"</formula>
    </cfRule>
  </conditionalFormatting>
  <conditionalFormatting sqref="I10:I11">
    <cfRule type="expression" dxfId="3218" priority="72">
      <formula>$I$6="No"</formula>
    </cfRule>
  </conditionalFormatting>
  <conditionalFormatting sqref="I12">
    <cfRule type="expression" dxfId="3217" priority="71">
      <formula>$I$6="No"</formula>
    </cfRule>
  </conditionalFormatting>
  <conditionalFormatting sqref="I13:I18 L10:N10 L12:N13 L17:N18">
    <cfRule type="expression" dxfId="3216" priority="70">
      <formula>OR($I$6="No",$I$6="Don't know")</formula>
    </cfRule>
  </conditionalFormatting>
  <conditionalFormatting sqref="I10:I12">
    <cfRule type="expression" dxfId="3215" priority="69">
      <formula>OR($I$6="No",$I$6="Don't know")</formula>
    </cfRule>
  </conditionalFormatting>
  <conditionalFormatting sqref="I19:I23">
    <cfRule type="expression" dxfId="3214" priority="63">
      <formula>OR($I$6="No",$I$6="Don't know")</formula>
    </cfRule>
    <cfRule type="expression" dxfId="3213" priority="64">
      <formula>$I$6="No"</formula>
    </cfRule>
    <cfRule type="containsBlanks" dxfId="3212" priority="65">
      <formula>LEN(TRIM(I19))=0</formula>
    </cfRule>
    <cfRule type="expression" dxfId="3211" priority="66">
      <formula>$N$13="No"</formula>
    </cfRule>
    <cfRule type="expression" dxfId="3210" priority="67">
      <formula>$N$13="Not applicable"</formula>
    </cfRule>
    <cfRule type="expression" dxfId="3209" priority="68">
      <formula>$N$13="Don't know"</formula>
    </cfRule>
  </conditionalFormatting>
  <conditionalFormatting sqref="F43 F45:M45">
    <cfRule type="expression" dxfId="3208" priority="62">
      <formula>OR($I$40="No",$I$40="Don't know")</formula>
    </cfRule>
  </conditionalFormatting>
  <conditionalFormatting sqref="G43:M43">
    <cfRule type="expression" dxfId="3207" priority="61">
      <formula>OR($I$40="No",$I$40="Don't know")</formula>
    </cfRule>
  </conditionalFormatting>
  <conditionalFormatting sqref="J111:N111">
    <cfRule type="expression" dxfId="3206" priority="60">
      <formula>OR($G$111="No",$G$111="Don't know")</formula>
    </cfRule>
  </conditionalFormatting>
  <conditionalFormatting sqref="H113:J116">
    <cfRule type="expression" dxfId="3205" priority="59">
      <formula>OR($G$111="No",$G$111="Don't know")</formula>
    </cfRule>
  </conditionalFormatting>
  <conditionalFormatting sqref="K19:N23">
    <cfRule type="expression" dxfId="3204" priority="57">
      <formula>OR($I$6="No",$I$6="Don't know")</formula>
    </cfRule>
  </conditionalFormatting>
  <conditionalFormatting sqref="H36:J37">
    <cfRule type="expression" dxfId="3203" priority="56">
      <formula>OR($J$33="No",$J$33="Don't know")</formula>
    </cfRule>
  </conditionalFormatting>
  <conditionalFormatting sqref="F84:N87">
    <cfRule type="expression" dxfId="3202" priority="55">
      <formula>OR($H$82="No",$H$82="Don't know")</formula>
    </cfRule>
  </conditionalFormatting>
  <conditionalFormatting sqref="H118:J118">
    <cfRule type="expression" dxfId="3201" priority="54">
      <formula>OR($H$117="No",$H$117="Don't know")</formula>
    </cfRule>
  </conditionalFormatting>
  <conditionalFormatting sqref="H120">
    <cfRule type="expression" dxfId="3200" priority="53">
      <formula>OR($H$119="No",$H$119="Don't know")</formula>
    </cfRule>
  </conditionalFormatting>
  <conditionalFormatting sqref="L140:N150">
    <cfRule type="expression" dxfId="3199" priority="52">
      <formula>OR($F140="No",$F140="Don't know")</formula>
    </cfRule>
  </conditionalFormatting>
  <conditionalFormatting sqref="G140:K142 G143">
    <cfRule type="expression" dxfId="3198" priority="51">
      <formula>OR($F140="No",$F140="Don't know")</formula>
    </cfRule>
  </conditionalFormatting>
  <conditionalFormatting sqref="G152:N154">
    <cfRule type="expression" dxfId="3197" priority="50">
      <formula>OR($F152="No",$F152="Don't know")</formula>
    </cfRule>
  </conditionalFormatting>
  <conditionalFormatting sqref="G164:K174">
    <cfRule type="expression" dxfId="3196" priority="49">
      <formula>OR($F164="No",$F164="Don't know")</formula>
    </cfRule>
  </conditionalFormatting>
  <conditionalFormatting sqref="L164:N174">
    <cfRule type="expression" dxfId="3195" priority="48">
      <formula>OR($F164="No",$F164="Don't know")</formula>
    </cfRule>
  </conditionalFormatting>
  <conditionalFormatting sqref="G176:N186">
    <cfRule type="expression" dxfId="3194" priority="47">
      <formula>OR($F176="No",$F176="Don't know")</formula>
    </cfRule>
  </conditionalFormatting>
  <conditionalFormatting sqref="H189:J192">
    <cfRule type="expression" dxfId="3193" priority="46">
      <formula>OR($H$187="No",$H$187="Don't know")</formula>
    </cfRule>
  </conditionalFormatting>
  <conditionalFormatting sqref="H193:J193">
    <cfRule type="expression" dxfId="3192" priority="45">
      <formula>OR($H$187="No",$H$187="Don't know")</formula>
    </cfRule>
  </conditionalFormatting>
  <conditionalFormatting sqref="H197:J197">
    <cfRule type="expression" dxfId="3191" priority="44">
      <formula>AND($H$195="No",$H$196="No")</formula>
    </cfRule>
  </conditionalFormatting>
  <conditionalFormatting sqref="H201:J202">
    <cfRule type="expression" dxfId="3190" priority="43">
      <formula>AND($H$195="No",$H$196="No")</formula>
    </cfRule>
  </conditionalFormatting>
  <conditionalFormatting sqref="G244 F246:G250">
    <cfRule type="expression" dxfId="3189" priority="41">
      <formula>OR($G$242="No",$G$242="Don't know")</formula>
    </cfRule>
  </conditionalFormatting>
  <conditionalFormatting sqref="H279:J279">
    <cfRule type="expression" dxfId="3188" priority="40">
      <formula>OR($H$278="No",$H$278="Don't know",$H$277="No",$H$277="Don't know")</formula>
    </cfRule>
  </conditionalFormatting>
  <conditionalFormatting sqref="H278:J278">
    <cfRule type="expression" dxfId="3187" priority="39">
      <formula>OR($H$277="No",$H$277="Don't know")</formula>
    </cfRule>
  </conditionalFormatting>
  <conditionalFormatting sqref="H293:J293">
    <cfRule type="expression" dxfId="3186" priority="37">
      <formula>OR($H$292="No",$H$292="Don't know",$H$292="Not applicable")</formula>
    </cfRule>
  </conditionalFormatting>
  <conditionalFormatting sqref="F198:J198">
    <cfRule type="expression" dxfId="3185" priority="35">
      <formula>OR($H$197="No",$H$197="Don't know",$H$197="Not applicable (no fees)")</formula>
    </cfRule>
  </conditionalFormatting>
  <conditionalFormatting sqref="F200:J200">
    <cfRule type="expression" dxfId="3184" priority="34">
      <formula>$H$199="No"</formula>
    </cfRule>
  </conditionalFormatting>
  <conditionalFormatting sqref="H202:J202">
    <cfRule type="expression" dxfId="3183" priority="33">
      <formula>OR($H$201="No","Don't know")</formula>
    </cfRule>
  </conditionalFormatting>
  <conditionalFormatting sqref="H339:N339">
    <cfRule type="expression" dxfId="3182" priority="32">
      <formula>OR($H$338="No",$H$338="Don't know")</formula>
    </cfRule>
  </conditionalFormatting>
  <conditionalFormatting sqref="J26">
    <cfRule type="containsBlanks" dxfId="3181" priority="30">
      <formula>LEN(TRIM(J26))=0</formula>
    </cfRule>
  </conditionalFormatting>
  <conditionalFormatting sqref="J25">
    <cfRule type="containsBlanks" dxfId="3180" priority="31">
      <formula>LEN(TRIM(J25))=0</formula>
    </cfRule>
  </conditionalFormatting>
  <conditionalFormatting sqref="H347 H350">
    <cfRule type="containsBlanks" dxfId="3179" priority="28">
      <formula>LEN(TRIM(H347))=0</formula>
    </cfRule>
    <cfRule type="containsBlanks" priority="29">
      <formula>LEN(TRIM(H347))=0</formula>
    </cfRule>
  </conditionalFormatting>
  <conditionalFormatting sqref="H348">
    <cfRule type="containsBlanks" dxfId="3178" priority="26">
      <formula>LEN(TRIM(H348))=0</formula>
    </cfRule>
    <cfRule type="containsBlanks" priority="27">
      <formula>LEN(TRIM(H348))=0</formula>
    </cfRule>
  </conditionalFormatting>
  <conditionalFormatting sqref="H349">
    <cfRule type="containsBlanks" dxfId="3177" priority="24">
      <formula>LEN(TRIM(H349))=0</formula>
    </cfRule>
    <cfRule type="containsBlanks" priority="25">
      <formula>LEN(TRIM(H349))=0</formula>
    </cfRule>
  </conditionalFormatting>
  <conditionalFormatting sqref="H345:H346">
    <cfRule type="containsBlanks" dxfId="3176" priority="22">
      <formula>LEN(TRIM(H345))=0</formula>
    </cfRule>
    <cfRule type="containsBlanks" priority="23">
      <formula>LEN(TRIM(H345))=0</formula>
    </cfRule>
  </conditionalFormatting>
  <conditionalFormatting sqref="H344">
    <cfRule type="containsBlanks" dxfId="3175" priority="20">
      <formula>LEN(TRIM(H344))=0</formula>
    </cfRule>
    <cfRule type="containsBlanks" priority="21">
      <formula>LEN(TRIM(H344))=0</formula>
    </cfRule>
  </conditionalFormatting>
  <conditionalFormatting sqref="H345:I345">
    <cfRule type="expression" dxfId="3174" priority="19">
      <formula>OR($H$344="No",$H$344="Don't know")</formula>
    </cfRule>
  </conditionalFormatting>
  <conditionalFormatting sqref="H351">
    <cfRule type="containsBlanks" dxfId="3173" priority="17">
      <formula>LEN(TRIM(H351))=0</formula>
    </cfRule>
    <cfRule type="containsBlanks" priority="18">
      <formula>LEN(TRIM(H351))=0</formula>
    </cfRule>
  </conditionalFormatting>
  <conditionalFormatting sqref="L11:N11">
    <cfRule type="expression" dxfId="3172" priority="15">
      <formula>OR($I$6="No",$I$6="Don't know")</formula>
    </cfRule>
    <cfRule type="expression" dxfId="3171" priority="16">
      <formula>OR($I$10="No",$I$10="Don't know",$I$10="Not applicable")</formula>
    </cfRule>
  </conditionalFormatting>
  <conditionalFormatting sqref="L14:N14">
    <cfRule type="expression" dxfId="3170" priority="13">
      <formula>OR($I$6="No",$I$6="Don't know")</formula>
    </cfRule>
    <cfRule type="expression" dxfId="3169" priority="14">
      <formula>OR($I$10="No",$I$10="Don't know",$I$10="Not applicable")</formula>
    </cfRule>
  </conditionalFormatting>
  <conditionalFormatting sqref="L15:N15">
    <cfRule type="expression" dxfId="3168" priority="11">
      <formula>OR($I$6="No",$I$6="Don't know")</formula>
    </cfRule>
    <cfRule type="expression" dxfId="3167" priority="12">
      <formula>OR($I$10="No",$I$10="Don't know",$I$10="Not applicable")</formula>
    </cfRule>
  </conditionalFormatting>
  <conditionalFormatting sqref="L16:N16">
    <cfRule type="expression" dxfId="3166" priority="9">
      <formula>OR($I$6="No",$I$6="Don't know")</formula>
    </cfRule>
    <cfRule type="expression" dxfId="3165" priority="10">
      <formula>OR($I$10="No",$I$10="Don't know",$I$10="Not applicable")</formula>
    </cfRule>
  </conditionalFormatting>
  <conditionalFormatting sqref="J28">
    <cfRule type="containsBlanks" dxfId="3164" priority="8">
      <formula>LEN(TRIM(J28))=0</formula>
    </cfRule>
  </conditionalFormatting>
  <conditionalFormatting sqref="I45:J45">
    <cfRule type="expression" dxfId="3163" priority="7">
      <formula>OR($I$40="No",$I$40="Don't know")</formula>
    </cfRule>
  </conditionalFormatting>
  <conditionalFormatting sqref="F85:H87">
    <cfRule type="containsBlanks" dxfId="3162" priority="6">
      <formula>LEN(TRIM(F85))=0</formula>
    </cfRule>
  </conditionalFormatting>
  <conditionalFormatting sqref="G144:G150">
    <cfRule type="expression" dxfId="3161" priority="5">
      <formula>OR($F144="No",$F144="Don't know")</formula>
    </cfRule>
  </conditionalFormatting>
  <conditionalFormatting sqref="G155:N162">
    <cfRule type="expression" dxfId="3160" priority="4">
      <formula>OR($F155="No",$F155="Don't know")</formula>
    </cfRule>
  </conditionalFormatting>
  <conditionalFormatting sqref="I254:I257">
    <cfRule type="containsBlanks" dxfId="3159" priority="3">
      <formula>LEN(TRIM(I254))=0</formula>
    </cfRule>
  </conditionalFormatting>
  <conditionalFormatting sqref="H255:H257">
    <cfRule type="containsBlanks" dxfId="3158" priority="2">
      <formula>LEN(TRIM(H255))=0</formula>
    </cfRule>
  </conditionalFormatting>
  <conditionalFormatting sqref="K254:L257">
    <cfRule type="containsBlanks" dxfId="3157" priority="1">
      <formula>LEN(TRIM(K254))=0</formula>
    </cfRule>
  </conditionalFormatting>
  <dataValidations count="52">
    <dataValidation type="list" showInputMessage="1" showErrorMessage="1" sqref="J298:K298 J303:K303 J313:K313 J318:K318 J323:K323 J328:K328 J333:K333" xr:uid="{2E0DF22F-E2EF-A94C-836D-A4178B1B26B8}">
      <formula1>"WHO-prequalified, SRA, Both WHO-PQ and SRA,No SRA or WHO-PQ products registered,Don't know"</formula1>
    </dataValidation>
    <dataValidation type="list" showInputMessage="1" showErrorMessage="1" sqref="H197" xr:uid="{FB10C030-0FC7-3042-B061-3B84A90FAEB3}">
      <formula1>"Yes, No, Don't know,Not applicable (no fees)"</formula1>
    </dataValidation>
    <dataValidation type="list" showInputMessage="1" showErrorMessage="1" sqref="G244" xr:uid="{854D58B0-DFA6-D04B-9229-59FA20543173}">
      <formula1>"Yes, No, Don't know, Not applicable (no LMIS)"</formula1>
    </dataValidation>
    <dataValidation type="list" showInputMessage="1" showErrorMessage="1" sqref="F233:F235 F231 J65:J68" xr:uid="{326D3FF4-B9AB-5C4B-83C8-7C1B615A70F4}">
      <formula1>"Yes, No, Don't know,Not applicable"</formula1>
    </dataValidation>
    <dataValidation type="list" showInputMessage="1" showErrorMessage="1" sqref="F236 F229" xr:uid="{0968FD54-6148-A942-848E-258AF579FED8}">
      <formula1>"Yes, No"</formula1>
    </dataValidation>
    <dataValidation type="list" showInputMessage="1" showErrorMessage="1" sqref="M50:M54 M43 M45" xr:uid="{3B9B516F-046C-A148-BEF7-5D918F7A42FC}">
      <formula1>"Purchase/P.O. date,Shipment date,Delivery date,Other,Unknown,Not applicable"</formula1>
    </dataValidation>
    <dataValidation type="list" showInputMessage="1" showErrorMessage="1" sqref="H347:I347" xr:uid="{049D9A74-F51D-BF49-B7B4-C1B342C4426D}">
      <formula1>"No impact, Reduced frequency of meetings, Prevented ability to meet, Don't know, Not applicable (no committee)"</formula1>
    </dataValidation>
    <dataValidation type="list" showInputMessage="1" showErrorMessage="1" sqref="L164:N174 I18 I10:I16 H201:H202 H115:J115 I22:I23 L140:L150 H277:J278 F237:F240" xr:uid="{BC560B69-4B23-E44F-B5AA-51B08CDE4403}">
      <formula1>"Yes, No, Don't know, Not applicable"</formula1>
    </dataValidation>
    <dataValidation type="list" showInputMessage="1" showErrorMessage="1" error="Please choose from the dropdown list." sqref="I21" xr:uid="{2412B48F-DF92-F847-B9FB-0F2243CDF956}">
      <formula1>"0 times, 1 time, 2-3 times, 4 or more times, Don't know, Not applicable"</formula1>
    </dataValidation>
    <dataValidation type="list" showInputMessage="1" showErrorMessage="1" sqref="H25 J25" xr:uid="{DC1ED611-FD2E-A540-9694-0EA44311EBFF}">
      <formula1>"January, February, March, April, May, June, July, August, September, October, November, December"</formula1>
    </dataValidation>
    <dataValidation type="list" showInputMessage="1" showErrorMessage="1" sqref="H30:J30" xr:uid="{72413835-3601-654E-BBD4-0DEC305B5205}">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0FF34135-E8EA-F340-AE4D-F257FFF5BDDF}">
      <formula1>"Yes, No, Don't know"</formula1>
    </dataValidation>
    <dataValidation type="list" showInputMessage="1" showErrorMessage="1" sqref="F50:F54" xr:uid="{56A9DFD1-2B97-7242-81D3-F46574237F6D}">
      <formula1>"In-kind, Cash, Don't know, Not applicable"</formula1>
    </dataValidation>
    <dataValidation type="list" showInputMessage="1" showErrorMessage="1" sqref="H137 J137:L137" xr:uid="{417257E8-F9E1-1445-8D92-0D428DE44D3A}">
      <formula1>"Community Health Worker (or equivalent), Nurse, Auxiliary Nurse, Auxiliary Nurse Midwife, Clinical Officer, Doctor, Don't know, Not applicable"</formula1>
    </dataValidation>
    <dataValidation type="list" showInputMessage="1" showErrorMessage="1" sqref="H294 H282 H286 H292 H290" xr:uid="{15B4B72C-F564-DB47-9DA4-74CC055679E7}">
      <formula1>"Yes, No, Don’t know, Not applicable"</formula1>
    </dataValidation>
    <dataValidation type="list" showInputMessage="1" showErrorMessage="1" sqref="H284:J285" xr:uid="{F82D3D46-8960-C744-834F-16B734839B9C}">
      <formula1>"Most were tested, Some were tested, None were tested, Don't know, Not applicable"</formula1>
    </dataValidation>
    <dataValidation type="list" showInputMessage="1" showErrorMessage="1" error="Please choose from the dropdown list." sqref="I19:I20" xr:uid="{4E6CE353-EF70-FB43-86AA-0A9F4A2CF466}">
      <formula1>"Yes, No, Don't know, Not applicable"</formula1>
    </dataValidation>
    <dataValidation type="list" showInputMessage="1" showErrorMessage="1" sqref="H280:J280" xr:uid="{60557AFD-3B5E-9B48-8F4F-5B11775F4719}">
      <formula1>"Less than 6 months, 6 months to under 1 year, 1 year to 18 months, More than 18 months,Don’t know, Not applicable"</formula1>
    </dataValidation>
    <dataValidation type="list" showInputMessage="1" showErrorMessage="1" sqref="H281" xr:uid="{6D5DB310-26C0-2E43-8B7E-182E2EBAA6DB}">
      <formula1>"Yes,No,Don’t know, Not applicable"</formula1>
    </dataValidation>
    <dataValidation type="list" showInputMessage="1" showErrorMessage="1" sqref="H289:J289" xr:uid="{DD356B84-8D2D-2C4B-AC16-355AD81916BB}">
      <formula1>"0,1,2-3,More than 3, Don’t know"</formula1>
    </dataValidation>
    <dataValidation type="list" showInputMessage="1" showErrorMessage="1" sqref="H287:J287" xr:uid="{E11C9D1F-60D2-1645-A253-78EE5FD4D8A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67B43EE-25AC-894D-8EF1-369DDD67787D}">
      <formula1>"Yes,No,Don't know,Not applicable"</formula1>
    </dataValidation>
    <dataValidation type="list" showInputMessage="1" showErrorMessage="1" sqref="H291:J291" xr:uid="{F546D54F-9EEB-6B40-8EB9-5D6A0326FEB3}">
      <formula1>"0-25%,26-50%,51-75%,76-100%, Don’t know, Not applicable"</formula1>
    </dataValidation>
    <dataValidation type="list" showInputMessage="1" showErrorMessage="1" sqref="H340:I340" xr:uid="{67C17707-27C3-444E-888E-F328BA717264}">
      <formula1>"Yes (PSE plan with FP/RH component),No PSE plan started/developed,Yes PSE plan but no FP/RH component,Don't know"</formula1>
    </dataValidation>
    <dataValidation type="list" showInputMessage="1" showErrorMessage="1" sqref="F246:G246" xr:uid="{5C25879D-5361-034E-8AE3-AB5FDD6AF80D}">
      <formula1>"Yes: All public sector facilities included, Yes: Some public sector facilities included,None, Don't know, Not applicable (no LMIS)"</formula1>
    </dataValidation>
    <dataValidation type="list" showInputMessage="1" showErrorMessage="1" sqref="F247:G249" xr:uid="{8EFE8106-FF14-464B-9381-B09B5D71805A}">
      <formula1>"Yes: All private sector facilities included, Yes: Some private sector facilities included,None, Don't know, Not applicable (no LMIS)"</formula1>
    </dataValidation>
    <dataValidation showInputMessage="1" showErrorMessage="1" error="Please choose from the dropdown list." sqref="K19:N23" xr:uid="{FBC70CBC-DCE4-B549-8D86-AAE50F7E7413}"/>
    <dataValidation type="list" showInputMessage="1" showErrorMessage="1" sqref="F221:G221" xr:uid="{D46146ED-3689-FD4C-A1C9-AC5E6A117D02}">
      <formula1>"Yes: Extensive social marketing,Yes: Some social marketing,No,Don't know"</formula1>
    </dataValidation>
    <dataValidation type="list" showInputMessage="1" showErrorMessage="1" sqref="F223:G223" xr:uid="{8DC500EB-0D23-B147-BD3C-597F6FD1D5A0}">
      <formula1>"Yes: Extensive mobile outreach/education,Yes: Some mobile outreach/education,No,Don't know"</formula1>
    </dataValidation>
    <dataValidation type="list" showInputMessage="1" showErrorMessage="1" sqref="F225:G225 H189:J192 H344:I344 H346:I346" xr:uid="{BB7AC01E-0B65-3142-B588-A05BBD3CD1FB}">
      <formula1>"Yes,No,Don't know"</formula1>
    </dataValidation>
    <dataValidation type="list" showInputMessage="1" showErrorMessage="1" sqref="G227" xr:uid="{91711365-FE53-0143-8240-472A7227049B}">
      <formula1>"0%,1-10%,11-20%,21-30%,31-40%,41-50%,51-60%,61-70%,71-80%,81-100%,Don't know,Not applicable"</formula1>
    </dataValidation>
    <dataValidation type="list" showInputMessage="1" showErrorMessage="1" sqref="F250:G250" xr:uid="{17BB9DAC-B424-6640-A094-DB17AC4CF43E}">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DA691B7-A7A0-914C-B963-6B95853156AA}">
      <formula1>"Ministry of Finance, Ministry of Planning,Both,Neither,Don't know, Not applicable"</formula1>
    </dataValidation>
    <dataValidation type="list" showInputMessage="1" showErrorMessage="1" error="Please choose from the dropdown list." prompt="Please select from the dropdown list" sqref="G66:I68" xr:uid="{AF5D6E76-5C44-B747-BBB0-2308A520BC5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EA12405D-258B-0E48-B2BF-45A37F67851C}">
      <formula1>"Community Health Worker (or equivalent),Auxiliary Nurse,Auxiliary Nurse Midwife,Nurse,Clinical Officer,Doctor,Don't know,Not applicable"</formula1>
    </dataValidation>
    <dataValidation type="list" showInputMessage="1" showErrorMessage="1" sqref="F222:G222" xr:uid="{899BAD94-51F3-8F4F-AA56-89CCCE783619}">
      <formula1>"Yes: Extensive mass media,Yes: Some mass media,No,Don't know"</formula1>
    </dataValidation>
    <dataValidation type="list" showInputMessage="1" showErrorMessage="1" sqref="F224:G224" xr:uid="{3E4851DE-0855-5E42-AD4A-57065D12B9AA}">
      <formula1>"Yes: Extensive community mobilization/engagement,Yes: Some community mobilization/engagement,No,Don't know"</formula1>
    </dataValidation>
    <dataValidation type="list" showInputMessage="1" showErrorMessage="1" sqref="H283:J283" xr:uid="{01C3B72F-655D-9341-BAFE-8B3AADAA624F}">
      <formula1>"Yes - ISO certified, Yes - WHO-PQ, Yes - both ISO certified and WHO-PQ,Neither, Don’t know, Not applicable"</formula1>
    </dataValidation>
    <dataValidation type="list" showInputMessage="1" showErrorMessage="1" sqref="J301:K301 J306:K306 J311:K311 J316:K316 J326:K326 J331:K331 J336:K336 J321:K321" xr:uid="{EB3704E0-8F0C-D848-8F96-39A8E5608319}">
      <formula1>"0,1,2 or more,Don't know"</formula1>
    </dataValidation>
    <dataValidation type="list" showInputMessage="1" showErrorMessage="1" sqref="H276:J276" xr:uid="{DC38DFD3-1D8F-1F4A-A302-0019EFF63DD9}">
      <formula1>"Yes, No, Don’t know, Not applicable (No NMRA)"</formula1>
    </dataValidation>
    <dataValidation type="list" showInputMessage="1" showErrorMessage="1" sqref="H341:I341" xr:uid="{AC5242E2-CB47-404C-82FB-5D984D086A6F}">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312C9A6E-CE42-3F41-9E60-1532286AF5CB}">
      <formula1>"WHO-prequalified, SRA, Both WHO-PQ and SRA,No SRA or WHO-PQ products registered,Don’t know"</formula1>
    </dataValidation>
    <dataValidation type="list" showInputMessage="1" showErrorMessage="1" sqref="J309:K309 J329 J334 J304 J299 J314 J319 J324" xr:uid="{ED46C217-8A77-3F41-9A4D-2D96DF5A49BE}">
      <formula1>"0,1,2-3,More than 3,Don't know"</formula1>
    </dataValidation>
    <dataValidation type="list" showInputMessage="1" showErrorMessage="1" sqref="H116:J116" xr:uid="{37DCDE2A-507A-1040-9466-B5002DD79107}">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C22DC98D-BE67-9949-ACEB-48FDC02CBEA2}">
      <formula1>0</formula1>
      <formula2>100000000</formula2>
    </dataValidation>
    <dataValidation type="decimal" showInputMessage="1" showErrorMessage="1" error="Enter a numeric value here only (in USD)." sqref="G36:G37" xr:uid="{E11E5CD8-E35A-4B46-B72C-50F0CEBA85D9}">
      <formula1>0</formula1>
      <formula2>100000000</formula2>
    </dataValidation>
    <dataValidation type="decimal" showInputMessage="1" showErrorMessage="1" error="Enter a numeric quantity only." sqref="K50:L54" xr:uid="{FADA2802-BDB9-3141-B654-20B8F3E97EFD}">
      <formula1>0</formula1>
      <formula2>1000000000</formula2>
    </dataValidation>
    <dataValidation type="decimal" showInputMessage="1" showErrorMessage="1" error="Enter a numeric value here only (in USD)." sqref="G50:H54" xr:uid="{2008C861-87ED-A34C-89B2-C92F77CEE3BC}">
      <formula1>0</formula1>
      <formula2>500000000</formula2>
    </dataValidation>
    <dataValidation type="decimal" showInputMessage="1" showErrorMessage="1" error="Enter a numeric quantity here only." sqref="K43:L43 K45:L45" xr:uid="{892105C5-B786-274E-B6DF-86C7A8BDD448}">
      <formula1>0</formula1>
      <formula2>1000000000</formula2>
    </dataValidation>
    <dataValidation type="list" showInputMessage="1" showErrorMessage="1" sqref="H26 J26" xr:uid="{5C0F9F05-2493-624D-B5F2-BFDD5667347C}">
      <formula1>"2017,2018,2019,2020,2021"</formula1>
    </dataValidation>
    <dataValidation type="list" showInputMessage="1" showErrorMessage="1" sqref="H349:I349" xr:uid="{8003A8A7-F663-F04A-84BA-8FD0F5692CD3}">
      <formula1>"High Impact, Medium Impact, Low Impact, No Impact, Unknown"</formula1>
    </dataValidation>
    <dataValidation type="list" showInputMessage="1" showErrorMessage="1" sqref="H348:I348" xr:uid="{7A90670D-D407-E846-8995-8028ECA6A31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CC12B80-31CC-9C4F-A368-6737984A41D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1B2D3-72DF-D043-9F4B-C027BC06FDD1}">
  <sheetPr>
    <tabColor theme="5" tint="0.59999389629810485"/>
  </sheetPr>
  <dimension ref="A1:Q352"/>
  <sheetViews>
    <sheetView showGridLines="0" zoomScaleNormal="100" zoomScaleSheetLayoutView="100" workbookViewId="0"/>
  </sheetViews>
  <sheetFormatPr defaultColWidth="9.28515625" defaultRowHeight="15" x14ac:dyDescent="0.25"/>
  <cols>
    <col min="1" max="1" width="2.28515625" style="395" customWidth="1"/>
    <col min="2" max="2" width="9.28515625" style="395" customWidth="1"/>
    <col min="3" max="3" width="3.28515625" style="395" customWidth="1"/>
    <col min="4" max="4" width="16.28515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9.28515625" style="395" customWidth="1"/>
    <col min="11" max="11" width="21.42578125" style="395" customWidth="1"/>
    <col min="12" max="13" width="16" style="395" customWidth="1"/>
    <col min="14" max="14" width="33.28515625" style="395" customWidth="1"/>
    <col min="15" max="15" width="60.28515625" style="395" customWidth="1"/>
    <col min="16" max="16" width="60.42578125" style="395" customWidth="1"/>
    <col min="17" max="23" width="9.28515625" style="395" customWidth="1"/>
    <col min="24" max="16384" width="9.28515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4724</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2.5" customHeight="1" x14ac:dyDescent="0.25">
      <c r="B6" s="410" t="s">
        <v>391</v>
      </c>
      <c r="C6" s="1662" t="s">
        <v>392</v>
      </c>
      <c r="D6" s="1439"/>
      <c r="E6" s="1439"/>
      <c r="F6" s="1439"/>
      <c r="G6" s="1439"/>
      <c r="H6" s="1559"/>
      <c r="I6" s="411" t="s">
        <v>55</v>
      </c>
      <c r="J6" s="426" t="s">
        <v>393</v>
      </c>
      <c r="K6" s="585"/>
      <c r="L6" s="585"/>
      <c r="M6" s="585"/>
      <c r="N6" s="586"/>
      <c r="O6" s="1663" t="s">
        <v>1710</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4725</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4726</v>
      </c>
      <c r="M10" s="1428"/>
      <c r="N10" s="1429"/>
      <c r="O10" s="1475"/>
      <c r="P10" s="1475"/>
    </row>
    <row r="11" spans="2:16" ht="81" customHeight="1" x14ac:dyDescent="0.25">
      <c r="B11" s="419" t="s">
        <v>402</v>
      </c>
      <c r="C11" s="1461" t="s">
        <v>403</v>
      </c>
      <c r="D11" s="1428"/>
      <c r="E11" s="1428"/>
      <c r="F11" s="1428"/>
      <c r="G11" s="1428"/>
      <c r="H11" s="1436"/>
      <c r="I11" s="505" t="s">
        <v>55</v>
      </c>
      <c r="J11" s="1661" t="s">
        <v>401</v>
      </c>
      <c r="K11" s="1436"/>
      <c r="L11" s="1658" t="s">
        <v>4727</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t="s">
        <v>86</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4728</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842</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4729</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4730</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t="s">
        <v>86</v>
      </c>
      <c r="M17" s="1428"/>
      <c r="N17" s="1429"/>
      <c r="O17" s="1475"/>
      <c r="P17" s="1475"/>
    </row>
    <row r="18" spans="2:16" ht="39" customHeight="1" x14ac:dyDescent="0.25">
      <c r="B18" s="419" t="s">
        <v>419</v>
      </c>
      <c r="C18" s="1461" t="s">
        <v>420</v>
      </c>
      <c r="D18" s="1428"/>
      <c r="E18" s="1428"/>
      <c r="F18" s="1428"/>
      <c r="G18" s="1428"/>
      <c r="H18" s="1436"/>
      <c r="I18" s="505" t="s">
        <v>55</v>
      </c>
      <c r="J18" s="1661" t="s">
        <v>416</v>
      </c>
      <c r="K18" s="1436"/>
      <c r="L18" s="1658" t="s">
        <v>4731</v>
      </c>
      <c r="M18" s="1428"/>
      <c r="N18" s="1429"/>
      <c r="O18" s="1471"/>
      <c r="P18" s="1471"/>
    </row>
    <row r="19" spans="2:16" ht="24" customHeight="1" thickBot="1" x14ac:dyDescent="0.3">
      <c r="B19" s="77" t="s">
        <v>421</v>
      </c>
      <c r="C19" s="1457" t="s">
        <v>422</v>
      </c>
      <c r="D19" s="1428"/>
      <c r="E19" s="1428"/>
      <c r="F19" s="1428"/>
      <c r="G19" s="1428"/>
      <c r="H19" s="1428"/>
      <c r="I19" s="505" t="s">
        <v>55</v>
      </c>
      <c r="J19" s="1659" t="s">
        <v>423</v>
      </c>
      <c r="K19" s="1660" t="s">
        <v>4732</v>
      </c>
      <c r="L19" s="1448"/>
      <c r="M19" s="1448"/>
      <c r="N19" s="1466"/>
      <c r="O19" s="357" t="s">
        <v>1240</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34.35" customHeight="1" thickBot="1" x14ac:dyDescent="0.3">
      <c r="B21" s="77" t="s">
        <v>426</v>
      </c>
      <c r="C21" s="1457" t="s">
        <v>427</v>
      </c>
      <c r="D21" s="1428"/>
      <c r="E21" s="1428"/>
      <c r="F21" s="1428"/>
      <c r="G21" s="1428"/>
      <c r="H21" s="1428"/>
      <c r="I21" s="505" t="s">
        <v>81</v>
      </c>
      <c r="J21" s="1490"/>
      <c r="K21" s="1478"/>
      <c r="L21" s="1496"/>
      <c r="M21" s="1496"/>
      <c r="N21" s="1454"/>
      <c r="O21" s="1500" t="s">
        <v>1710</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767" t="s">
        <v>4733</v>
      </c>
      <c r="M25" s="1495"/>
      <c r="N25" s="1452"/>
      <c r="O25" s="427" t="s">
        <v>1275</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3910</v>
      </c>
      <c r="P26" s="373"/>
    </row>
    <row r="27" spans="2:16" ht="75" customHeight="1" x14ac:dyDescent="0.25">
      <c r="B27" s="77" t="s">
        <v>438</v>
      </c>
      <c r="C27" s="1488" t="s">
        <v>439</v>
      </c>
      <c r="D27" s="1428"/>
      <c r="E27" s="1428"/>
      <c r="F27" s="1428"/>
      <c r="G27" s="1428"/>
      <c r="H27" s="1428"/>
      <c r="I27" s="1436"/>
      <c r="J27" s="878">
        <v>11531786</v>
      </c>
      <c r="K27" s="1490"/>
      <c r="L27" s="1478"/>
      <c r="M27" s="1496"/>
      <c r="N27" s="1454"/>
      <c r="O27" s="1565" t="s">
        <v>2700</v>
      </c>
      <c r="P27" s="1565"/>
    </row>
    <row r="28" spans="2:16" ht="32.25" customHeight="1" x14ac:dyDescent="0.25">
      <c r="B28" s="430"/>
      <c r="C28" s="550" t="s">
        <v>395</v>
      </c>
      <c r="D28" s="1461" t="s">
        <v>440</v>
      </c>
      <c r="E28" s="1428"/>
      <c r="F28" s="1428"/>
      <c r="G28" s="1428"/>
      <c r="H28" s="1428"/>
      <c r="I28" s="1436"/>
      <c r="J28" s="589">
        <v>1217803.533333333</v>
      </c>
      <c r="K28" s="1490"/>
      <c r="L28" s="1478"/>
      <c r="M28" s="1496"/>
      <c r="N28" s="1454"/>
      <c r="O28" s="1475"/>
      <c r="P28" s="1475"/>
    </row>
    <row r="29" spans="2:16" ht="50.25" customHeight="1" x14ac:dyDescent="0.25">
      <c r="B29" s="519" t="s">
        <v>441</v>
      </c>
      <c r="C29" s="1461" t="s">
        <v>442</v>
      </c>
      <c r="D29" s="1428"/>
      <c r="E29" s="1428"/>
      <c r="F29" s="1428"/>
      <c r="G29" s="1436"/>
      <c r="H29" s="1883" t="s">
        <v>4734</v>
      </c>
      <c r="I29" s="1448"/>
      <c r="J29" s="1445"/>
      <c r="K29" s="1490"/>
      <c r="L29" s="1478"/>
      <c r="M29" s="1496"/>
      <c r="N29" s="1454"/>
      <c r="O29" s="1471"/>
      <c r="P29" s="1471"/>
    </row>
    <row r="30" spans="2:16" ht="29.25" customHeight="1" x14ac:dyDescent="0.25">
      <c r="B30" s="419"/>
      <c r="C30" s="1461" t="s">
        <v>443</v>
      </c>
      <c r="D30" s="1428"/>
      <c r="E30" s="1428"/>
      <c r="F30" s="1428"/>
      <c r="G30" s="1436"/>
      <c r="H30" s="1653" t="s">
        <v>307</v>
      </c>
      <c r="I30" s="1428"/>
      <c r="J30" s="1436"/>
      <c r="K30" s="1490"/>
      <c r="L30" s="1479"/>
      <c r="M30" s="1484"/>
      <c r="N30" s="1481"/>
      <c r="O30" s="429" t="s">
        <v>1246</v>
      </c>
      <c r="P30" s="382"/>
    </row>
    <row r="31" spans="2:16" ht="59.25" customHeight="1" thickBot="1" x14ac:dyDescent="0.3">
      <c r="B31" s="221" t="s">
        <v>444</v>
      </c>
      <c r="C31" s="1649" t="s">
        <v>445</v>
      </c>
      <c r="D31" s="1468"/>
      <c r="E31" s="1468"/>
      <c r="F31" s="1468"/>
      <c r="G31" s="1468"/>
      <c r="H31" s="1468"/>
      <c r="I31" s="1468"/>
      <c r="J31" s="437" t="s">
        <v>55</v>
      </c>
      <c r="K31" s="512" t="s">
        <v>446</v>
      </c>
      <c r="L31" s="1650"/>
      <c r="M31" s="1424"/>
      <c r="N31" s="1578"/>
      <c r="O31" s="435" t="s">
        <v>1248</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88.5" customHeight="1" thickBot="1" x14ac:dyDescent="0.3">
      <c r="B33" s="436" t="s">
        <v>448</v>
      </c>
      <c r="C33" s="1649" t="s">
        <v>449</v>
      </c>
      <c r="D33" s="1468"/>
      <c r="E33" s="1468"/>
      <c r="F33" s="1468"/>
      <c r="G33" s="1468"/>
      <c r="H33" s="1468"/>
      <c r="I33" s="1468"/>
      <c r="J33" s="590" t="s">
        <v>55</v>
      </c>
      <c r="K33" s="434" t="s">
        <v>446</v>
      </c>
      <c r="L33" s="1651"/>
      <c r="M33" s="1468"/>
      <c r="N33" s="1469"/>
      <c r="O33" s="591" t="s">
        <v>2704</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312500</v>
      </c>
      <c r="H36" s="595" t="s">
        <v>919</v>
      </c>
      <c r="I36" s="1632" t="s">
        <v>4735</v>
      </c>
      <c r="J36" s="1436"/>
      <c r="K36" s="1642"/>
      <c r="L36" s="1428"/>
      <c r="M36" s="1428"/>
      <c r="N36" s="1429"/>
      <c r="O36" s="1475"/>
      <c r="P36" s="1475"/>
    </row>
    <row r="37" spans="2:17" ht="49.5" customHeight="1" x14ac:dyDescent="0.25">
      <c r="B37" s="419" t="s">
        <v>402</v>
      </c>
      <c r="C37" s="1461" t="s">
        <v>457</v>
      </c>
      <c r="D37" s="1428"/>
      <c r="E37" s="1428"/>
      <c r="F37" s="1436"/>
      <c r="G37" s="594">
        <v>0</v>
      </c>
      <c r="H37" s="595" t="s">
        <v>919</v>
      </c>
      <c r="I37" s="1632" t="s">
        <v>4735</v>
      </c>
      <c r="J37" s="1436"/>
      <c r="K37" s="1642"/>
      <c r="L37" s="1428"/>
      <c r="M37" s="1428"/>
      <c r="N37" s="1429"/>
      <c r="O37" s="1475"/>
      <c r="P37" s="1475"/>
    </row>
    <row r="38" spans="2:17" ht="45" customHeight="1" thickBot="1" x14ac:dyDescent="0.3">
      <c r="B38" s="421" t="s">
        <v>404</v>
      </c>
      <c r="C38" s="1459" t="s">
        <v>458</v>
      </c>
      <c r="D38" s="1448"/>
      <c r="E38" s="1448"/>
      <c r="F38" s="1445"/>
      <c r="G38" s="596">
        <v>312500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105" customHeight="1" thickBot="1" x14ac:dyDescent="0.3">
      <c r="B40" s="75" t="s">
        <v>460</v>
      </c>
      <c r="C40" s="1645" t="s">
        <v>461</v>
      </c>
      <c r="D40" s="1424"/>
      <c r="E40" s="1424"/>
      <c r="F40" s="1424"/>
      <c r="G40" s="1424"/>
      <c r="H40" s="1424"/>
      <c r="I40" s="437" t="s">
        <v>55</v>
      </c>
      <c r="J40" s="444" t="s">
        <v>446</v>
      </c>
      <c r="K40" s="1646"/>
      <c r="L40" s="1424"/>
      <c r="M40" s="1424"/>
      <c r="N40" s="1578"/>
      <c r="O40" s="388" t="s">
        <v>2704</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c r="P42" s="1500"/>
    </row>
    <row r="43" spans="2:17" ht="28.5" customHeight="1" x14ac:dyDescent="0.25">
      <c r="B43" s="419" t="s">
        <v>395</v>
      </c>
      <c r="C43" s="1637" t="s">
        <v>470</v>
      </c>
      <c r="D43" s="1428"/>
      <c r="E43" s="1436"/>
      <c r="F43" s="14" t="s">
        <v>55</v>
      </c>
      <c r="G43" s="1891">
        <v>535680</v>
      </c>
      <c r="H43" s="1436"/>
      <c r="I43" s="1639" t="s">
        <v>919</v>
      </c>
      <c r="J43" s="1436"/>
      <c r="K43" s="1633">
        <v>148800</v>
      </c>
      <c r="L43" s="1436"/>
      <c r="M43" s="448" t="s">
        <v>1261</v>
      </c>
      <c r="N43" s="714" t="s">
        <v>3853</v>
      </c>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9" t="s">
        <v>919</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535680</v>
      </c>
      <c r="H47" s="1425"/>
      <c r="I47" s="1627"/>
      <c r="J47" s="1425"/>
      <c r="K47" s="1628">
        <v>148800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59.25" customHeight="1" x14ac:dyDescent="0.25">
      <c r="B50" s="419" t="s">
        <v>395</v>
      </c>
      <c r="C50" s="1461" t="s">
        <v>99</v>
      </c>
      <c r="D50" s="1428"/>
      <c r="E50" s="1436"/>
      <c r="F50" s="14" t="s">
        <v>1259</v>
      </c>
      <c r="G50" s="1631">
        <v>3770727.11</v>
      </c>
      <c r="H50" s="1436"/>
      <c r="I50" s="1632" t="s">
        <v>919</v>
      </c>
      <c r="J50" s="1436"/>
      <c r="K50" s="1633">
        <v>1217804</v>
      </c>
      <c r="L50" s="1436"/>
      <c r="M50" s="448" t="s">
        <v>1261</v>
      </c>
      <c r="N50" s="461" t="s">
        <v>4736</v>
      </c>
      <c r="O50" s="357" t="s">
        <v>482</v>
      </c>
      <c r="P50" s="429"/>
    </row>
    <row r="51" spans="1:16" s="386" customFormat="1" ht="82.5" customHeight="1" x14ac:dyDescent="0.25">
      <c r="B51" s="419" t="s">
        <v>402</v>
      </c>
      <c r="C51" s="1461" t="s">
        <v>62</v>
      </c>
      <c r="D51" s="1428"/>
      <c r="E51" s="1436"/>
      <c r="F51" s="14" t="s">
        <v>1259</v>
      </c>
      <c r="G51" s="1631">
        <v>4919364.5599999996</v>
      </c>
      <c r="H51" s="1436"/>
      <c r="I51" s="1632" t="s">
        <v>919</v>
      </c>
      <c r="J51" s="1436"/>
      <c r="K51" s="1633">
        <v>1794173</v>
      </c>
      <c r="L51" s="1436"/>
      <c r="M51" s="448" t="s">
        <v>1261</v>
      </c>
      <c r="N51" s="461" t="s">
        <v>4737</v>
      </c>
      <c r="O51" s="357" t="s">
        <v>483</v>
      </c>
      <c r="P51" s="429"/>
    </row>
    <row r="52" spans="1:16" s="386" customFormat="1" ht="32.25" customHeight="1" x14ac:dyDescent="0.25">
      <c r="B52" s="419" t="s">
        <v>404</v>
      </c>
      <c r="C52" s="1461" t="s">
        <v>101</v>
      </c>
      <c r="D52" s="1428"/>
      <c r="E52" s="1436"/>
      <c r="F52" s="14" t="s">
        <v>1259</v>
      </c>
      <c r="G52" s="1631">
        <v>2664721</v>
      </c>
      <c r="H52" s="1436"/>
      <c r="I52" s="1632" t="s">
        <v>919</v>
      </c>
      <c r="J52" s="1436"/>
      <c r="K52" s="1633">
        <v>1028760</v>
      </c>
      <c r="L52" s="1436"/>
      <c r="M52" s="448" t="s">
        <v>1261</v>
      </c>
      <c r="N52" s="461" t="s">
        <v>4738</v>
      </c>
      <c r="O52" s="357" t="s">
        <v>483</v>
      </c>
      <c r="P52" s="429"/>
    </row>
    <row r="53" spans="1:16" s="386" customFormat="1" ht="32.25" customHeight="1" x14ac:dyDescent="0.25">
      <c r="B53" s="419" t="s">
        <v>406</v>
      </c>
      <c r="C53" s="1461" t="s">
        <v>484</v>
      </c>
      <c r="D53" s="1428"/>
      <c r="E53" s="1436"/>
      <c r="F53" s="14" t="s">
        <v>86</v>
      </c>
      <c r="G53" s="1631">
        <v>0</v>
      </c>
      <c r="H53" s="1436"/>
      <c r="I53" s="1632" t="s">
        <v>919</v>
      </c>
      <c r="J53" s="1436"/>
      <c r="K53" s="1633">
        <v>0</v>
      </c>
      <c r="L53" s="1436"/>
      <c r="M53" s="448" t="s">
        <v>86</v>
      </c>
      <c r="N53" s="600"/>
      <c r="O53" s="383"/>
      <c r="P53" s="383"/>
    </row>
    <row r="54" spans="1:16" s="386" customFormat="1" ht="32.25" customHeight="1" x14ac:dyDescent="0.25">
      <c r="B54" s="419" t="s">
        <v>409</v>
      </c>
      <c r="C54" s="1461" t="s">
        <v>302</v>
      </c>
      <c r="D54" s="1428"/>
      <c r="E54" s="1436"/>
      <c r="F54" s="14" t="s">
        <v>86</v>
      </c>
      <c r="G54" s="1631">
        <v>0</v>
      </c>
      <c r="H54" s="1436"/>
      <c r="I54" s="1632" t="s">
        <v>919</v>
      </c>
      <c r="J54" s="1436"/>
      <c r="K54" s="1633">
        <v>0</v>
      </c>
      <c r="L54" s="1436"/>
      <c r="M54" s="448" t="s">
        <v>86</v>
      </c>
      <c r="N54" s="462"/>
      <c r="O54" s="383"/>
      <c r="P54" s="383"/>
    </row>
    <row r="55" spans="1:16" ht="46.5" customHeight="1" thickBot="1" x14ac:dyDescent="0.3">
      <c r="B55" s="421" t="s">
        <v>411</v>
      </c>
      <c r="C55" s="1459" t="s">
        <v>485</v>
      </c>
      <c r="D55" s="1448"/>
      <c r="E55" s="1445"/>
      <c r="F55" s="464"/>
      <c r="G55" s="1626">
        <v>11354812.67</v>
      </c>
      <c r="H55" s="1425"/>
      <c r="I55" s="1627"/>
      <c r="J55" s="1425"/>
      <c r="K55" s="1628">
        <v>4040737</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4.5051118979412323E-2</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9">
        <v>1</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11890492.67</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1.0311059076191671</v>
      </c>
      <c r="K60" s="476" t="s">
        <v>393</v>
      </c>
      <c r="L60" s="1622"/>
      <c r="M60" s="1428"/>
      <c r="N60" s="1429"/>
      <c r="O60" s="1475"/>
      <c r="P60" s="1475"/>
    </row>
    <row r="61" spans="1:16" ht="79.5" customHeight="1" x14ac:dyDescent="0.25">
      <c r="B61" s="608" t="s">
        <v>495</v>
      </c>
      <c r="C61" s="1488" t="s">
        <v>496</v>
      </c>
      <c r="D61" s="1428"/>
      <c r="E61" s="1428"/>
      <c r="F61" s="1428"/>
      <c r="G61" s="1428"/>
      <c r="H61" s="1428"/>
      <c r="I61" s="1436"/>
      <c r="J61" s="609">
        <v>3.4402404700966271</v>
      </c>
      <c r="K61" s="476" t="s">
        <v>393</v>
      </c>
      <c r="L61" s="1622" t="s">
        <v>4733</v>
      </c>
      <c r="M61" s="1428"/>
      <c r="N61" s="1429"/>
      <c r="O61" s="1475"/>
      <c r="P61" s="1475"/>
    </row>
    <row r="62" spans="1:16" ht="53.25" customHeight="1" x14ac:dyDescent="0.25">
      <c r="B62" s="608" t="s">
        <v>497</v>
      </c>
      <c r="C62" s="1621" t="s">
        <v>498</v>
      </c>
      <c r="D62" s="1428"/>
      <c r="E62" s="1428"/>
      <c r="F62" s="1428"/>
      <c r="G62" s="1428"/>
      <c r="H62" s="1428"/>
      <c r="I62" s="1436"/>
      <c r="J62" s="605" t="s">
        <v>92</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4.6452474924525998E-2</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t="s">
        <v>4739</v>
      </c>
      <c r="P64" s="1565"/>
    </row>
    <row r="65" spans="2:16" ht="21" customHeight="1" x14ac:dyDescent="0.25">
      <c r="B65" s="419" t="s">
        <v>395</v>
      </c>
      <c r="C65" s="1620" t="s">
        <v>503</v>
      </c>
      <c r="D65" s="1428"/>
      <c r="E65" s="1428"/>
      <c r="F65" s="1428"/>
      <c r="G65" s="1428"/>
      <c r="H65" s="1428"/>
      <c r="I65" s="1428"/>
      <c r="J65" s="12" t="s">
        <v>58</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55</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55</v>
      </c>
      <c r="K68" s="1490"/>
      <c r="L68" s="1478"/>
      <c r="M68" s="1496"/>
      <c r="N68" s="1454"/>
      <c r="O68" s="1475"/>
      <c r="P68" s="1475"/>
    </row>
    <row r="69" spans="2:16" ht="21" customHeight="1" x14ac:dyDescent="0.25">
      <c r="B69" s="419" t="s">
        <v>409</v>
      </c>
      <c r="C69" s="1618" t="s">
        <v>506</v>
      </c>
      <c r="D69" s="1428"/>
      <c r="E69" s="1428"/>
      <c r="F69" s="1428"/>
      <c r="G69" s="1474" t="s">
        <v>4740</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t="s">
        <v>4739</v>
      </c>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93</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58</v>
      </c>
      <c r="I82" s="1608" t="s">
        <v>446</v>
      </c>
      <c r="J82" s="1428"/>
      <c r="K82" s="1609"/>
      <c r="L82" s="1428"/>
      <c r="M82" s="1428"/>
      <c r="N82" s="1436"/>
      <c r="O82" s="1500"/>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86</v>
      </c>
      <c r="G84" s="1428"/>
      <c r="H84" s="1436"/>
      <c r="I84" s="1606">
        <v>0</v>
      </c>
      <c r="J84" s="1436"/>
      <c r="K84" s="1607"/>
      <c r="L84" s="1428"/>
      <c r="M84" s="1428"/>
      <c r="N84" s="1436"/>
      <c r="O84" s="1475"/>
      <c r="P84" s="1475"/>
    </row>
    <row r="85" spans="2:16" ht="21" customHeight="1" x14ac:dyDescent="0.25">
      <c r="B85" s="1453"/>
      <c r="C85" s="1496"/>
      <c r="D85" s="1496"/>
      <c r="E85" s="1450"/>
      <c r="F85" s="1607" t="s">
        <v>86</v>
      </c>
      <c r="G85" s="1428"/>
      <c r="H85" s="1436"/>
      <c r="I85" s="1606">
        <v>0</v>
      </c>
      <c r="J85" s="1436"/>
      <c r="K85" s="1607"/>
      <c r="L85" s="1428"/>
      <c r="M85" s="1428"/>
      <c r="N85" s="1436"/>
      <c r="O85" s="1475"/>
      <c r="P85" s="1475"/>
    </row>
    <row r="86" spans="2:16" ht="21" customHeight="1" x14ac:dyDescent="0.25">
      <c r="B86" s="1453"/>
      <c r="C86" s="1496"/>
      <c r="D86" s="1496"/>
      <c r="E86" s="1450"/>
      <c r="F86" s="1607" t="s">
        <v>86</v>
      </c>
      <c r="G86" s="1428"/>
      <c r="H86" s="1436"/>
      <c r="I86" s="1606">
        <v>0</v>
      </c>
      <c r="J86" s="1436"/>
      <c r="K86" s="1607"/>
      <c r="L86" s="1428"/>
      <c r="M86" s="1428"/>
      <c r="N86" s="1436"/>
      <c r="O86" s="1475"/>
      <c r="P86" s="1475"/>
    </row>
    <row r="87" spans="2:16" ht="21.75" customHeight="1" thickBot="1" x14ac:dyDescent="0.3">
      <c r="B87" s="1611"/>
      <c r="C87" s="1468"/>
      <c r="D87" s="1468"/>
      <c r="E87" s="1612"/>
      <c r="F87" s="1607" t="s">
        <v>86</v>
      </c>
      <c r="G87" s="1428"/>
      <c r="H87" s="1436"/>
      <c r="I87" s="1600">
        <v>0</v>
      </c>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4186</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55</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58</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58</v>
      </c>
      <c r="N94" s="1436"/>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28" t="s">
        <v>58</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58</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55</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55</v>
      </c>
      <c r="N98" s="1436"/>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28" t="s">
        <v>55</v>
      </c>
      <c r="N99" s="1436"/>
      <c r="O99" s="1475"/>
      <c r="P99" s="1475"/>
    </row>
    <row r="100" spans="2:16" ht="24" customHeight="1" x14ac:dyDescent="0.25">
      <c r="B100" s="612" t="s">
        <v>419</v>
      </c>
      <c r="C100" s="1595" t="s">
        <v>539</v>
      </c>
      <c r="D100" s="1428"/>
      <c r="E100" s="1428"/>
      <c r="F100" s="1436"/>
      <c r="G100" s="1528" t="s">
        <v>55</v>
      </c>
      <c r="H100" s="1436"/>
      <c r="I100" s="1528" t="s">
        <v>55</v>
      </c>
      <c r="J100" s="1436"/>
      <c r="K100" s="1528" t="s">
        <v>58</v>
      </c>
      <c r="L100" s="1436"/>
      <c r="M100" s="1528" t="s">
        <v>58</v>
      </c>
      <c r="N100" s="1436"/>
      <c r="O100" s="1475"/>
      <c r="P100" s="1475"/>
    </row>
    <row r="101" spans="2:16" ht="24" customHeight="1" x14ac:dyDescent="0.25">
      <c r="B101" s="612" t="s">
        <v>540</v>
      </c>
      <c r="C101" s="1595" t="s">
        <v>541</v>
      </c>
      <c r="D101" s="1428"/>
      <c r="E101" s="1428"/>
      <c r="F101" s="1436"/>
      <c r="G101" s="1528" t="s">
        <v>55</v>
      </c>
      <c r="H101" s="1436"/>
      <c r="I101" s="1528" t="s">
        <v>55</v>
      </c>
      <c r="J101" s="1436"/>
      <c r="K101" s="1528" t="s">
        <v>58</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70</v>
      </c>
      <c r="H104" s="1436"/>
      <c r="I104" s="1528" t="s">
        <v>55</v>
      </c>
      <c r="J104" s="1436"/>
      <c r="K104" s="1528" t="s">
        <v>58</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4741</v>
      </c>
      <c r="F106" s="1436"/>
      <c r="G106" s="1528" t="s">
        <v>58</v>
      </c>
      <c r="H106" s="1436"/>
      <c r="I106" s="1528" t="s">
        <v>58</v>
      </c>
      <c r="J106" s="1436"/>
      <c r="K106" s="1528" t="s">
        <v>58</v>
      </c>
      <c r="L106" s="1436"/>
      <c r="M106" s="1528" t="s">
        <v>58</v>
      </c>
      <c r="N106" s="1436"/>
      <c r="O106" s="1475"/>
      <c r="P106" s="1475"/>
    </row>
    <row r="107" spans="2:16" ht="25.5" customHeight="1" x14ac:dyDescent="0.25">
      <c r="B107" s="486" t="s">
        <v>509</v>
      </c>
      <c r="C107" s="1594" t="s">
        <v>550</v>
      </c>
      <c r="D107" s="1428"/>
      <c r="E107" s="1528" t="s">
        <v>4741</v>
      </c>
      <c r="F107" s="1436"/>
      <c r="G107" s="1528" t="s">
        <v>58</v>
      </c>
      <c r="H107" s="1436"/>
      <c r="I107" s="1528" t="s">
        <v>58</v>
      </c>
      <c r="J107" s="1436"/>
      <c r="K107" s="1528" t="s">
        <v>58</v>
      </c>
      <c r="L107" s="1436"/>
      <c r="M107" s="1528" t="s">
        <v>58</v>
      </c>
      <c r="N107" s="1436"/>
      <c r="O107" s="1475"/>
      <c r="P107" s="1475"/>
    </row>
    <row r="108" spans="2:16" ht="25.5" customHeight="1" x14ac:dyDescent="0.25">
      <c r="B108" s="486" t="s">
        <v>511</v>
      </c>
      <c r="C108" s="1594" t="s">
        <v>550</v>
      </c>
      <c r="D108" s="1428"/>
      <c r="E108" s="1528" t="s">
        <v>4741</v>
      </c>
      <c r="F108" s="1436"/>
      <c r="G108" s="1528" t="s">
        <v>58</v>
      </c>
      <c r="H108" s="1436"/>
      <c r="I108" s="1528" t="s">
        <v>58</v>
      </c>
      <c r="J108" s="1436"/>
      <c r="K108" s="1528" t="s">
        <v>58</v>
      </c>
      <c r="L108" s="1436"/>
      <c r="M108" s="1528" t="s">
        <v>58</v>
      </c>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99" customHeight="1" x14ac:dyDescent="0.25">
      <c r="B111" s="76" t="s">
        <v>553</v>
      </c>
      <c r="C111" s="1591" t="s">
        <v>554</v>
      </c>
      <c r="D111" s="1439"/>
      <c r="E111" s="1439"/>
      <c r="F111" s="1439"/>
      <c r="G111" s="424" t="s">
        <v>55</v>
      </c>
      <c r="H111" s="1592" t="s">
        <v>555</v>
      </c>
      <c r="I111" s="1559"/>
      <c r="J111" s="2831" t="s">
        <v>4742</v>
      </c>
      <c r="K111" s="1439"/>
      <c r="L111" s="1439"/>
      <c r="M111" s="1439"/>
      <c r="N111" s="1440"/>
      <c r="O111" s="389" t="s">
        <v>1282</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36" customHeight="1" thickBot="1" x14ac:dyDescent="0.3">
      <c r="B113" s="419" t="s">
        <v>557</v>
      </c>
      <c r="C113" s="1584" t="s">
        <v>558</v>
      </c>
      <c r="D113" s="1428"/>
      <c r="E113" s="1428"/>
      <c r="F113" s="1428"/>
      <c r="G113" s="1428"/>
      <c r="H113" s="1492" t="s">
        <v>4743</v>
      </c>
      <c r="I113" s="1428"/>
      <c r="J113" s="1428"/>
      <c r="K113" s="1514" t="s">
        <v>446</v>
      </c>
      <c r="L113" s="1586" t="s">
        <v>4744</v>
      </c>
      <c r="M113" s="1448"/>
      <c r="N113" s="1466"/>
      <c r="O113" s="1587"/>
      <c r="P113" s="1587"/>
    </row>
    <row r="114" spans="2:16" ht="19.5" customHeight="1" x14ac:dyDescent="0.25">
      <c r="B114" s="419" t="s">
        <v>402</v>
      </c>
      <c r="C114" s="1584" t="s">
        <v>559</v>
      </c>
      <c r="D114" s="1428"/>
      <c r="E114" s="1428"/>
      <c r="F114" s="1428"/>
      <c r="G114" s="1428"/>
      <c r="H114" s="1492" t="s">
        <v>4745</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1240</v>
      </c>
      <c r="P117" s="1565"/>
    </row>
    <row r="118" spans="2:16" ht="72.599999999999994"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1240</v>
      </c>
      <c r="P119" s="1500"/>
    </row>
    <row r="120" spans="2:16" ht="99.75" customHeight="1" thickBot="1" x14ac:dyDescent="0.3">
      <c r="B120" s="414" t="s">
        <v>395</v>
      </c>
      <c r="C120" s="1588" t="s">
        <v>565</v>
      </c>
      <c r="D120" s="1448"/>
      <c r="E120" s="1448"/>
      <c r="F120" s="1448"/>
      <c r="G120" s="1445"/>
      <c r="H120" s="1492" t="s">
        <v>4746</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4747</v>
      </c>
      <c r="P122" s="1421"/>
    </row>
    <row r="123" spans="2:16" ht="83.25" customHeight="1" x14ac:dyDescent="0.25">
      <c r="B123" s="497" t="s">
        <v>557</v>
      </c>
      <c r="C123" s="1545" t="s">
        <v>573</v>
      </c>
      <c r="D123" s="1428"/>
      <c r="E123" s="1428"/>
      <c r="F123" s="1436"/>
      <c r="G123" s="1528" t="s">
        <v>1276</v>
      </c>
      <c r="H123" s="1428"/>
      <c r="I123" s="1436"/>
      <c r="J123" s="1528" t="s">
        <v>155</v>
      </c>
      <c r="K123" s="1428"/>
      <c r="L123" s="1436"/>
      <c r="M123" s="1563" t="s">
        <v>4748</v>
      </c>
      <c r="N123" s="1429"/>
      <c r="O123" s="1454"/>
      <c r="P123" s="1475"/>
    </row>
    <row r="124" spans="2:16" ht="42" customHeight="1" x14ac:dyDescent="0.25">
      <c r="B124" s="497" t="s">
        <v>402</v>
      </c>
      <c r="C124" s="1545" t="s">
        <v>574</v>
      </c>
      <c r="D124" s="1428"/>
      <c r="E124" s="1428"/>
      <c r="F124" s="1436"/>
      <c r="G124" s="1528" t="s">
        <v>1276</v>
      </c>
      <c r="H124" s="1428"/>
      <c r="I124" s="1436"/>
      <c r="J124" s="1528" t="s">
        <v>155</v>
      </c>
      <c r="K124" s="1428"/>
      <c r="L124" s="1436"/>
      <c r="M124" s="1563" t="s">
        <v>4749</v>
      </c>
      <c r="N124" s="1429"/>
      <c r="O124" s="1454"/>
      <c r="P124" s="1475"/>
    </row>
    <row r="125" spans="2:16" ht="71.849999999999994" customHeight="1" x14ac:dyDescent="0.25">
      <c r="B125" s="497" t="s">
        <v>404</v>
      </c>
      <c r="C125" s="2" t="s">
        <v>419</v>
      </c>
      <c r="D125" s="1545" t="s">
        <v>575</v>
      </c>
      <c r="E125" s="1428"/>
      <c r="F125" s="1436"/>
      <c r="G125" s="1528" t="s">
        <v>1276</v>
      </c>
      <c r="H125" s="1428"/>
      <c r="I125" s="1436"/>
      <c r="J125" s="1528" t="s">
        <v>155</v>
      </c>
      <c r="K125" s="1428"/>
      <c r="L125" s="1436"/>
      <c r="M125" s="1563" t="s">
        <v>4750</v>
      </c>
      <c r="N125" s="1429"/>
      <c r="O125" s="1454"/>
      <c r="P125" s="1475"/>
    </row>
    <row r="126" spans="2:16" ht="32.25" customHeight="1" x14ac:dyDescent="0.25">
      <c r="B126" s="497"/>
      <c r="C126" s="613" t="s">
        <v>509</v>
      </c>
      <c r="D126" s="1545" t="s">
        <v>576</v>
      </c>
      <c r="E126" s="1428"/>
      <c r="F126" s="1436"/>
      <c r="G126" s="1528" t="s">
        <v>1276</v>
      </c>
      <c r="H126" s="1428"/>
      <c r="I126" s="1436"/>
      <c r="J126" s="1528" t="s">
        <v>155</v>
      </c>
      <c r="K126" s="1428"/>
      <c r="L126" s="1436"/>
      <c r="M126" s="614"/>
      <c r="N126" s="491"/>
      <c r="O126" s="1454"/>
      <c r="P126" s="1475"/>
    </row>
    <row r="127" spans="2:16" ht="41.25" customHeight="1" x14ac:dyDescent="0.25">
      <c r="B127" s="497" t="s">
        <v>406</v>
      </c>
      <c r="C127" s="1545" t="s">
        <v>577</v>
      </c>
      <c r="D127" s="1428"/>
      <c r="E127" s="1428"/>
      <c r="F127" s="1436"/>
      <c r="G127" s="1528" t="s">
        <v>155</v>
      </c>
      <c r="H127" s="1428"/>
      <c r="I127" s="1436"/>
      <c r="J127" s="1528" t="s">
        <v>155</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155</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155</v>
      </c>
      <c r="K130" s="1428"/>
      <c r="L130" s="1436"/>
      <c r="M130" s="1563"/>
      <c r="N130" s="1429"/>
      <c r="O130" s="1454"/>
      <c r="P130" s="1475"/>
    </row>
    <row r="131" spans="1:16" ht="28.5" customHeight="1" x14ac:dyDescent="0.25">
      <c r="B131" s="497" t="s">
        <v>417</v>
      </c>
      <c r="C131" s="1545" t="s">
        <v>579</v>
      </c>
      <c r="D131" s="1428"/>
      <c r="E131" s="1428"/>
      <c r="F131" s="1436"/>
      <c r="G131" s="1528" t="s">
        <v>155</v>
      </c>
      <c r="H131" s="1428"/>
      <c r="I131" s="1436"/>
      <c r="J131" s="1528" t="s">
        <v>155</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1276</v>
      </c>
      <c r="H136" s="1428"/>
      <c r="I136" s="1436"/>
      <c r="J136" s="1528" t="s">
        <v>155</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1282</v>
      </c>
      <c r="P139" s="1573"/>
    </row>
    <row r="140" spans="1:16" ht="35.1" customHeight="1" x14ac:dyDescent="0.25">
      <c r="A140" s="360"/>
      <c r="B140" s="496" t="s">
        <v>395</v>
      </c>
      <c r="C140" s="1461" t="s">
        <v>188</v>
      </c>
      <c r="D140" s="1428"/>
      <c r="E140" s="1436"/>
      <c r="F140" s="14" t="s">
        <v>55</v>
      </c>
      <c r="G140" s="1566" t="s">
        <v>4751</v>
      </c>
      <c r="H140" s="1428"/>
      <c r="I140" s="1428"/>
      <c r="J140" s="1428"/>
      <c r="K140" s="1436"/>
      <c r="L140" s="1567" t="s">
        <v>55</v>
      </c>
      <c r="M140" s="1428"/>
      <c r="N140" s="1429"/>
      <c r="O140" s="1475"/>
      <c r="P140" s="1475"/>
    </row>
    <row r="141" spans="1:16" ht="35.1" customHeight="1" x14ac:dyDescent="0.25">
      <c r="A141" s="360"/>
      <c r="B141" s="496" t="s">
        <v>402</v>
      </c>
      <c r="C141" s="1461" t="s">
        <v>189</v>
      </c>
      <c r="D141" s="1428"/>
      <c r="E141" s="1436"/>
      <c r="F141" s="14" t="s">
        <v>55</v>
      </c>
      <c r="G141" s="1566" t="s">
        <v>4751</v>
      </c>
      <c r="H141" s="1428"/>
      <c r="I141" s="1428"/>
      <c r="J141" s="1428"/>
      <c r="K141" s="1436"/>
      <c r="L141" s="1567" t="s">
        <v>55</v>
      </c>
      <c r="M141" s="1428"/>
      <c r="N141" s="1429"/>
      <c r="O141" s="1475"/>
      <c r="P141" s="1475"/>
    </row>
    <row r="142" spans="1:16" ht="35.1" customHeight="1" x14ac:dyDescent="0.25">
      <c r="A142" s="360"/>
      <c r="B142" s="496" t="s">
        <v>404</v>
      </c>
      <c r="C142" s="1461" t="s">
        <v>190</v>
      </c>
      <c r="D142" s="1428"/>
      <c r="E142" s="1436"/>
      <c r="F142" s="14" t="s">
        <v>55</v>
      </c>
      <c r="G142" s="1566" t="s">
        <v>4751</v>
      </c>
      <c r="H142" s="1428"/>
      <c r="I142" s="1428"/>
      <c r="J142" s="1428"/>
      <c r="K142" s="1436"/>
      <c r="L142" s="1567" t="s">
        <v>55</v>
      </c>
      <c r="M142" s="1428"/>
      <c r="N142" s="1429"/>
      <c r="O142" s="1475"/>
      <c r="P142" s="1475"/>
    </row>
    <row r="143" spans="1:16" ht="35.1" customHeight="1" x14ac:dyDescent="0.25">
      <c r="A143" s="360"/>
      <c r="B143" s="496" t="s">
        <v>406</v>
      </c>
      <c r="C143" s="1461" t="s">
        <v>191</v>
      </c>
      <c r="D143" s="1428"/>
      <c r="E143" s="1436"/>
      <c r="F143" s="14" t="s">
        <v>55</v>
      </c>
      <c r="G143" s="1566" t="s">
        <v>4751</v>
      </c>
      <c r="H143" s="1428"/>
      <c r="I143" s="1428"/>
      <c r="J143" s="1428"/>
      <c r="K143" s="1436"/>
      <c r="L143" s="1567" t="s">
        <v>55</v>
      </c>
      <c r="M143" s="1428"/>
      <c r="N143" s="1429"/>
      <c r="O143" s="1475"/>
      <c r="P143" s="1475"/>
    </row>
    <row r="144" spans="1:16" ht="35.1" customHeight="1" x14ac:dyDescent="0.25">
      <c r="A144" s="360"/>
      <c r="B144" s="497" t="s">
        <v>409</v>
      </c>
      <c r="C144" s="1461" t="s">
        <v>192</v>
      </c>
      <c r="D144" s="1428"/>
      <c r="E144" s="1436"/>
      <c r="F144" s="14" t="s">
        <v>55</v>
      </c>
      <c r="G144" s="1566" t="s">
        <v>4751</v>
      </c>
      <c r="H144" s="1428"/>
      <c r="I144" s="1428"/>
      <c r="J144" s="1428"/>
      <c r="K144" s="1436"/>
      <c r="L144" s="1567" t="s">
        <v>55</v>
      </c>
      <c r="M144" s="1428"/>
      <c r="N144" s="1429"/>
      <c r="O144" s="1475"/>
      <c r="P144" s="1475"/>
    </row>
    <row r="145" spans="1:16" ht="35.1" customHeight="1" x14ac:dyDescent="0.25">
      <c r="A145" s="360"/>
      <c r="B145" s="498" t="s">
        <v>411</v>
      </c>
      <c r="C145" s="1461" t="s">
        <v>193</v>
      </c>
      <c r="D145" s="1428"/>
      <c r="E145" s="1436"/>
      <c r="F145" s="14" t="s">
        <v>55</v>
      </c>
      <c r="G145" s="1566" t="s">
        <v>4751</v>
      </c>
      <c r="H145" s="1428"/>
      <c r="I145" s="1428"/>
      <c r="J145" s="1428"/>
      <c r="K145" s="1436"/>
      <c r="L145" s="1567" t="s">
        <v>55</v>
      </c>
      <c r="M145" s="1428"/>
      <c r="N145" s="1429"/>
      <c r="O145" s="1475"/>
      <c r="P145" s="1475"/>
    </row>
    <row r="146" spans="1:16" ht="35.1" customHeight="1" x14ac:dyDescent="0.25">
      <c r="A146" s="360"/>
      <c r="B146" s="498" t="s">
        <v>414</v>
      </c>
      <c r="C146" s="1461" t="s">
        <v>194</v>
      </c>
      <c r="D146" s="1428"/>
      <c r="E146" s="1436"/>
      <c r="F146" s="14" t="s">
        <v>55</v>
      </c>
      <c r="G146" s="1566" t="s">
        <v>4751</v>
      </c>
      <c r="H146" s="1428"/>
      <c r="I146" s="1428"/>
      <c r="J146" s="1428"/>
      <c r="K146" s="1436"/>
      <c r="L146" s="1567" t="s">
        <v>55</v>
      </c>
      <c r="M146" s="1428"/>
      <c r="N146" s="1429"/>
      <c r="O146" s="1475"/>
      <c r="P146" s="1475"/>
    </row>
    <row r="147" spans="1:16" ht="35.1" customHeight="1" x14ac:dyDescent="0.25">
      <c r="A147" s="360"/>
      <c r="B147" s="498" t="s">
        <v>417</v>
      </c>
      <c r="C147" s="1461" t="s">
        <v>195</v>
      </c>
      <c r="D147" s="1428"/>
      <c r="E147" s="1436"/>
      <c r="F147" s="14" t="s">
        <v>55</v>
      </c>
      <c r="G147" s="1566" t="s">
        <v>4751</v>
      </c>
      <c r="H147" s="1428"/>
      <c r="I147" s="1428"/>
      <c r="J147" s="1428"/>
      <c r="K147" s="1436"/>
      <c r="L147" s="1567" t="s">
        <v>55</v>
      </c>
      <c r="M147" s="1428"/>
      <c r="N147" s="1429"/>
      <c r="O147" s="1475"/>
      <c r="P147" s="1475"/>
    </row>
    <row r="148" spans="1:16" ht="35.1" customHeight="1" x14ac:dyDescent="0.25">
      <c r="A148" s="360"/>
      <c r="B148" s="498" t="s">
        <v>419</v>
      </c>
      <c r="C148" s="1461" t="s">
        <v>196</v>
      </c>
      <c r="D148" s="1428"/>
      <c r="E148" s="1436"/>
      <c r="F148" s="14" t="s">
        <v>55</v>
      </c>
      <c r="G148" s="1566" t="s">
        <v>4751</v>
      </c>
      <c r="H148" s="1428"/>
      <c r="I148" s="1428"/>
      <c r="J148" s="1428"/>
      <c r="K148" s="1436"/>
      <c r="L148" s="1567" t="s">
        <v>55</v>
      </c>
      <c r="M148" s="1428"/>
      <c r="N148" s="1429"/>
      <c r="O148" s="1475"/>
      <c r="P148" s="1475"/>
    </row>
    <row r="149" spans="1:16" ht="35.1" customHeight="1" x14ac:dyDescent="0.25">
      <c r="A149" s="360"/>
      <c r="B149" s="498" t="s">
        <v>540</v>
      </c>
      <c r="C149" s="1461" t="s">
        <v>197</v>
      </c>
      <c r="D149" s="1428"/>
      <c r="E149" s="1436"/>
      <c r="F149" s="14" t="s">
        <v>55</v>
      </c>
      <c r="G149" s="1566" t="s">
        <v>4751</v>
      </c>
      <c r="H149" s="1428"/>
      <c r="I149" s="1428"/>
      <c r="J149" s="1428"/>
      <c r="K149" s="1436"/>
      <c r="L149" s="1567" t="s">
        <v>55</v>
      </c>
      <c r="M149" s="1428"/>
      <c r="N149" s="1429"/>
      <c r="O149" s="1475"/>
      <c r="P149" s="1475"/>
    </row>
    <row r="150" spans="1:16" ht="40.35" customHeight="1" x14ac:dyDescent="0.25">
      <c r="A150" s="360"/>
      <c r="B150" s="497" t="s">
        <v>542</v>
      </c>
      <c r="C150" s="1461" t="s">
        <v>198</v>
      </c>
      <c r="D150" s="1428"/>
      <c r="E150" s="1436"/>
      <c r="F150" s="617" t="s">
        <v>55</v>
      </c>
      <c r="G150" s="1566" t="s">
        <v>4752</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33.6" customHeight="1" x14ac:dyDescent="0.25">
      <c r="A152" s="360"/>
      <c r="B152" s="496" t="s">
        <v>395</v>
      </c>
      <c r="C152" s="1461" t="s">
        <v>188</v>
      </c>
      <c r="D152" s="1428"/>
      <c r="E152" s="1436"/>
      <c r="F152" s="1" t="s">
        <v>55</v>
      </c>
      <c r="G152" s="1557" t="s">
        <v>4753</v>
      </c>
      <c r="H152" s="1448"/>
      <c r="I152" s="1448"/>
      <c r="J152" s="1448"/>
      <c r="K152" s="1448"/>
      <c r="L152" s="1448"/>
      <c r="M152" s="1448"/>
      <c r="N152" s="1466"/>
      <c r="O152" s="1475"/>
      <c r="P152" s="1475"/>
    </row>
    <row r="153" spans="1:16" ht="33.6" customHeight="1" x14ac:dyDescent="0.25">
      <c r="A153" s="360"/>
      <c r="B153" s="496" t="s">
        <v>402</v>
      </c>
      <c r="C153" s="1461" t="s">
        <v>189</v>
      </c>
      <c r="D153" s="1428"/>
      <c r="E153" s="1436"/>
      <c r="F153" s="1" t="s">
        <v>55</v>
      </c>
      <c r="G153" s="1557" t="s">
        <v>4753</v>
      </c>
      <c r="H153" s="1448"/>
      <c r="I153" s="1448"/>
      <c r="J153" s="1448"/>
      <c r="K153" s="1448"/>
      <c r="L153" s="1448"/>
      <c r="M153" s="1448"/>
      <c r="N153" s="1466"/>
      <c r="O153" s="1475"/>
      <c r="P153" s="1475"/>
    </row>
    <row r="154" spans="1:16" ht="33.6" customHeight="1" x14ac:dyDescent="0.25">
      <c r="A154" s="360"/>
      <c r="B154" s="496" t="s">
        <v>404</v>
      </c>
      <c r="C154" s="1461" t="s">
        <v>190</v>
      </c>
      <c r="D154" s="1428"/>
      <c r="E154" s="1436"/>
      <c r="F154" s="1" t="s">
        <v>55</v>
      </c>
      <c r="G154" s="1557" t="s">
        <v>4753</v>
      </c>
      <c r="H154" s="1448"/>
      <c r="I154" s="1448"/>
      <c r="J154" s="1448"/>
      <c r="K154" s="1448"/>
      <c r="L154" s="1448"/>
      <c r="M154" s="1448"/>
      <c r="N154" s="1466"/>
      <c r="O154" s="1475"/>
      <c r="P154" s="1475"/>
    </row>
    <row r="155" spans="1:16" ht="33.6" customHeight="1" x14ac:dyDescent="0.25">
      <c r="A155" s="360"/>
      <c r="B155" s="496" t="s">
        <v>406</v>
      </c>
      <c r="C155" s="1461" t="s">
        <v>191</v>
      </c>
      <c r="D155" s="1428"/>
      <c r="E155" s="1436"/>
      <c r="F155" s="1" t="s">
        <v>55</v>
      </c>
      <c r="G155" s="1557" t="s">
        <v>4753</v>
      </c>
      <c r="H155" s="1448"/>
      <c r="I155" s="1448"/>
      <c r="J155" s="1448"/>
      <c r="K155" s="1448"/>
      <c r="L155" s="1448"/>
      <c r="M155" s="1448"/>
      <c r="N155" s="1466"/>
      <c r="O155" s="1475"/>
      <c r="P155" s="1475"/>
    </row>
    <row r="156" spans="1:16" ht="33.6" customHeight="1" x14ac:dyDescent="0.25">
      <c r="A156" s="360"/>
      <c r="B156" s="497" t="s">
        <v>409</v>
      </c>
      <c r="C156" s="1461" t="s">
        <v>192</v>
      </c>
      <c r="D156" s="1428"/>
      <c r="E156" s="1436"/>
      <c r="F156" s="1" t="s">
        <v>55</v>
      </c>
      <c r="G156" s="1557" t="s">
        <v>4753</v>
      </c>
      <c r="H156" s="1448"/>
      <c r="I156" s="1448"/>
      <c r="J156" s="1448"/>
      <c r="K156" s="1448"/>
      <c r="L156" s="1448"/>
      <c r="M156" s="1448"/>
      <c r="N156" s="1466"/>
      <c r="O156" s="1475"/>
      <c r="P156" s="1475"/>
    </row>
    <row r="157" spans="1:16" ht="33.6" customHeight="1" x14ac:dyDescent="0.25">
      <c r="A157" s="360"/>
      <c r="B157" s="498" t="s">
        <v>411</v>
      </c>
      <c r="C157" s="1461" t="s">
        <v>193</v>
      </c>
      <c r="D157" s="1428"/>
      <c r="E157" s="1436"/>
      <c r="F157" s="1" t="s">
        <v>55</v>
      </c>
      <c r="G157" s="1557" t="s">
        <v>4753</v>
      </c>
      <c r="H157" s="1448"/>
      <c r="I157" s="1448"/>
      <c r="J157" s="1448"/>
      <c r="K157" s="1448"/>
      <c r="L157" s="1448"/>
      <c r="M157" s="1448"/>
      <c r="N157" s="1466"/>
      <c r="O157" s="1475"/>
      <c r="P157" s="1475"/>
    </row>
    <row r="158" spans="1:16" ht="33.6" customHeight="1" x14ac:dyDescent="0.25">
      <c r="A158" s="360"/>
      <c r="B158" s="498" t="s">
        <v>414</v>
      </c>
      <c r="C158" s="1461" t="s">
        <v>194</v>
      </c>
      <c r="D158" s="1428"/>
      <c r="E158" s="1436"/>
      <c r="F158" s="1" t="s">
        <v>55</v>
      </c>
      <c r="G158" s="1557" t="s">
        <v>4753</v>
      </c>
      <c r="H158" s="1448"/>
      <c r="I158" s="1448"/>
      <c r="J158" s="1448"/>
      <c r="K158" s="1448"/>
      <c r="L158" s="1448"/>
      <c r="M158" s="1448"/>
      <c r="N158" s="1466"/>
      <c r="O158" s="1475"/>
      <c r="P158" s="1475"/>
    </row>
    <row r="159" spans="1:16" ht="33.6" customHeight="1" x14ac:dyDescent="0.25">
      <c r="A159" s="360"/>
      <c r="B159" s="498" t="s">
        <v>417</v>
      </c>
      <c r="C159" s="1461" t="s">
        <v>195</v>
      </c>
      <c r="D159" s="1428"/>
      <c r="E159" s="1436"/>
      <c r="F159" s="1" t="s">
        <v>55</v>
      </c>
      <c r="G159" s="1557" t="s">
        <v>4753</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4754</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4755</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4755</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1282</v>
      </c>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86</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14"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14"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14"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14"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14"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14"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14"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21" customHeight="1" x14ac:dyDescent="0.25">
      <c r="A176" s="360"/>
      <c r="B176" s="499" t="s">
        <v>395</v>
      </c>
      <c r="C176" s="1461" t="s">
        <v>188</v>
      </c>
      <c r="D176" s="1428"/>
      <c r="E176" s="1436"/>
      <c r="F176" s="1" t="s">
        <v>55</v>
      </c>
      <c r="G176" s="1557" t="s">
        <v>4756</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55</v>
      </c>
      <c r="G177" s="1557" t="s">
        <v>4756</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55</v>
      </c>
      <c r="G178" s="1557" t="s">
        <v>4756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55</v>
      </c>
      <c r="G179" s="1557" t="s">
        <v>4756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55</v>
      </c>
      <c r="G180" s="1557" t="s">
        <v>4756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55</v>
      </c>
      <c r="G181" s="1557" t="s">
        <v>4756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55</v>
      </c>
      <c r="G182" s="1557" t="s">
        <v>4756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55</v>
      </c>
      <c r="G183" s="1557" t="s">
        <v>4756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55</v>
      </c>
      <c r="G184" s="1557" t="s">
        <v>4756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55</v>
      </c>
      <c r="G185" s="1557" t="s">
        <v>4756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1" t="s">
        <v>55</v>
      </c>
      <c r="G186" s="1557" t="s">
        <v>4756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55</v>
      </c>
      <c r="I187" s="1439"/>
      <c r="J187" s="1559"/>
      <c r="K187" s="1561" t="s">
        <v>446</v>
      </c>
      <c r="L187" s="1562" t="s">
        <v>4757</v>
      </c>
      <c r="M187" s="1495"/>
      <c r="N187" s="1452"/>
      <c r="O187" s="1470" t="s">
        <v>2745</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55</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55</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55</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4758</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4759</v>
      </c>
      <c r="P194" s="1470"/>
    </row>
    <row r="195" spans="2:16" ht="21.75" customHeight="1" x14ac:dyDescent="0.25">
      <c r="B195" s="419" t="s">
        <v>395</v>
      </c>
      <c r="C195" s="1461" t="s">
        <v>606</v>
      </c>
      <c r="D195" s="1428"/>
      <c r="E195" s="1428"/>
      <c r="F195" s="1428"/>
      <c r="G195" s="1436"/>
      <c r="H195" s="1462" t="s">
        <v>58</v>
      </c>
      <c r="I195" s="1428"/>
      <c r="J195" s="1436"/>
      <c r="K195" s="1514" t="s">
        <v>446</v>
      </c>
      <c r="L195" s="1563" t="s">
        <v>4760</v>
      </c>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210</v>
      </c>
      <c r="I197" s="1428"/>
      <c r="J197" s="1436"/>
      <c r="K197" s="1490"/>
      <c r="L197" s="1478"/>
      <c r="M197" s="1496"/>
      <c r="N197" s="1454"/>
      <c r="O197" s="1475"/>
      <c r="P197" s="1475"/>
    </row>
    <row r="198" spans="2:16" ht="37.5" customHeight="1" x14ac:dyDescent="0.25">
      <c r="B198" s="77"/>
      <c r="C198" s="1461" t="s">
        <v>609</v>
      </c>
      <c r="D198" s="1428"/>
      <c r="E198" s="1436"/>
      <c r="F198" s="1552"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1275</v>
      </c>
      <c r="P199" s="1470"/>
    </row>
    <row r="200" spans="2:16" ht="38.25" customHeight="1" x14ac:dyDescent="0.25">
      <c r="B200" s="503"/>
      <c r="C200" s="1461" t="s">
        <v>611</v>
      </c>
      <c r="D200" s="1428"/>
      <c r="E200" s="1436"/>
      <c r="F200" s="1552"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86</v>
      </c>
      <c r="I201" s="1428"/>
      <c r="J201" s="1436"/>
      <c r="K201" s="1490"/>
      <c r="L201" s="1478"/>
      <c r="M201" s="1496"/>
      <c r="N201" s="1454"/>
      <c r="O201" s="1554" t="s">
        <v>1764</v>
      </c>
      <c r="P201" s="1470"/>
    </row>
    <row r="202" spans="2:16" ht="27" customHeight="1" x14ac:dyDescent="0.25">
      <c r="B202" s="421" t="s">
        <v>395</v>
      </c>
      <c r="C202" s="1457" t="s">
        <v>614</v>
      </c>
      <c r="D202" s="1428"/>
      <c r="E202" s="1428"/>
      <c r="F202" s="1428"/>
      <c r="G202" s="1428"/>
      <c r="H202" s="1555" t="s">
        <v>86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55</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2017</v>
      </c>
      <c r="L218" s="1490"/>
      <c r="M218" s="1478"/>
      <c r="N218" s="1496"/>
      <c r="O218" s="1475"/>
      <c r="P218" s="1475"/>
    </row>
    <row r="219" spans="2:16" ht="23.25" customHeight="1" x14ac:dyDescent="0.25">
      <c r="B219" s="507" t="s">
        <v>631</v>
      </c>
      <c r="C219" s="1461" t="s">
        <v>632</v>
      </c>
      <c r="D219" s="1428"/>
      <c r="E219" s="1436"/>
      <c r="F219" s="1550" t="s">
        <v>4761</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1290</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1292</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214" t="s">
        <v>231</v>
      </c>
      <c r="H227" s="508" t="s">
        <v>446</v>
      </c>
      <c r="I227" s="1536" t="s">
        <v>4762</v>
      </c>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1772</v>
      </c>
      <c r="P228" s="1470"/>
    </row>
    <row r="229" spans="1:16" ht="46.5" customHeight="1" x14ac:dyDescent="0.25">
      <c r="B229" s="507" t="s">
        <v>644</v>
      </c>
      <c r="C229" s="1461" t="s">
        <v>645</v>
      </c>
      <c r="D229" s="1428"/>
      <c r="E229" s="1436"/>
      <c r="F229" s="4" t="s">
        <v>55</v>
      </c>
      <c r="G229" s="619" t="s">
        <v>446</v>
      </c>
      <c r="H229" s="2830"/>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t="s">
        <v>4763</v>
      </c>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2829"/>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t="s">
        <v>4764</v>
      </c>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58</v>
      </c>
      <c r="G234" s="518" t="s">
        <v>446</v>
      </c>
      <c r="H234" s="2827"/>
      <c r="I234" s="1428"/>
      <c r="J234" s="1428"/>
      <c r="K234" s="1428"/>
      <c r="L234" s="1428"/>
      <c r="M234" s="1428"/>
      <c r="N234" s="1429"/>
      <c r="O234" s="1475"/>
      <c r="P234" s="1475"/>
    </row>
    <row r="235" spans="1:16" ht="43.5" customHeight="1" x14ac:dyDescent="0.25">
      <c r="B235" s="504" t="s">
        <v>404</v>
      </c>
      <c r="C235" s="1461" t="s">
        <v>652</v>
      </c>
      <c r="D235" s="1428"/>
      <c r="E235" s="1436"/>
      <c r="F235" s="620" t="s">
        <v>55</v>
      </c>
      <c r="G235" s="518" t="s">
        <v>446</v>
      </c>
      <c r="H235" s="2827" t="s">
        <v>4765</v>
      </c>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2828" t="s">
        <v>4766</v>
      </c>
      <c r="I236" s="1448"/>
      <c r="J236" s="1448"/>
      <c r="K236" s="1448"/>
      <c r="L236" s="1448"/>
      <c r="M236" s="1448"/>
      <c r="N236" s="1466"/>
      <c r="O236" s="1506" t="s">
        <v>1775</v>
      </c>
      <c r="P236" s="1500"/>
    </row>
    <row r="237" spans="1:16" ht="30" customHeight="1" x14ac:dyDescent="0.25">
      <c r="B237" s="504" t="s">
        <v>395</v>
      </c>
      <c r="C237" s="1461" t="s">
        <v>655</v>
      </c>
      <c r="D237" s="1428"/>
      <c r="E237" s="1436"/>
      <c r="F237" s="14" t="s">
        <v>70</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70</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70</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70</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c r="J242" s="1495"/>
      <c r="K242" s="1495"/>
      <c r="L242" s="1495"/>
      <c r="M242" s="1495"/>
      <c r="N242" s="1452"/>
      <c r="O242" s="1497" t="s">
        <v>3288</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4767</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1298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4768</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3459</v>
      </c>
      <c r="G250" s="1436"/>
      <c r="H250" s="518" t="s">
        <v>446</v>
      </c>
      <c r="I250" s="1536" t="s">
        <v>4769</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v>0</v>
      </c>
      <c r="I254" s="527">
        <v>12</v>
      </c>
      <c r="J254" s="623">
        <v>0</v>
      </c>
      <c r="K254" s="526">
        <v>9493</v>
      </c>
      <c r="L254" s="526">
        <v>19100</v>
      </c>
      <c r="M254" s="624">
        <v>0.49701570680628271</v>
      </c>
      <c r="N254" s="625"/>
      <c r="O254" s="1471"/>
      <c r="P254" s="1475"/>
    </row>
    <row r="255" spans="2:16" ht="20.25" customHeight="1" x14ac:dyDescent="0.25">
      <c r="B255" s="498" t="s">
        <v>509</v>
      </c>
      <c r="C255" s="1519" t="s">
        <v>682</v>
      </c>
      <c r="D255" s="1428"/>
      <c r="E255" s="1428"/>
      <c r="F255" s="1428"/>
      <c r="G255" s="1436"/>
      <c r="H255" s="526" t="s">
        <v>93</v>
      </c>
      <c r="I255" s="527" t="s">
        <v>93</v>
      </c>
      <c r="J255" s="623" t="s">
        <v>93</v>
      </c>
      <c r="K255" s="526" t="s">
        <v>93</v>
      </c>
      <c r="L255" s="527" t="s">
        <v>93</v>
      </c>
      <c r="M255" s="624" t="s">
        <v>93</v>
      </c>
      <c r="N255" s="626"/>
      <c r="O255" s="1470" t="s">
        <v>1301</v>
      </c>
      <c r="P255" s="1470"/>
    </row>
    <row r="256" spans="2:16" ht="36" customHeight="1" x14ac:dyDescent="0.25">
      <c r="B256" s="498" t="s">
        <v>511</v>
      </c>
      <c r="C256" s="1519" t="s">
        <v>683</v>
      </c>
      <c r="D256" s="1428"/>
      <c r="E256" s="1436"/>
      <c r="F256" s="1522"/>
      <c r="G256" s="1436"/>
      <c r="H256" s="526" t="s">
        <v>93</v>
      </c>
      <c r="I256" s="527" t="s">
        <v>93</v>
      </c>
      <c r="J256" s="623" t="s">
        <v>93</v>
      </c>
      <c r="K256" s="526" t="s">
        <v>93</v>
      </c>
      <c r="L256" s="527" t="s">
        <v>93</v>
      </c>
      <c r="M256" s="624" t="s">
        <v>93</v>
      </c>
      <c r="N256" s="626"/>
      <c r="O256" s="1475"/>
      <c r="P256" s="1475"/>
    </row>
    <row r="257" spans="2:16" ht="18" customHeight="1" x14ac:dyDescent="0.25">
      <c r="B257" s="535" t="s">
        <v>402</v>
      </c>
      <c r="C257" s="1523" t="s">
        <v>684</v>
      </c>
      <c r="D257" s="1428"/>
      <c r="E257" s="1428"/>
      <c r="F257" s="1428"/>
      <c r="G257" s="1436"/>
      <c r="H257" s="526">
        <v>0</v>
      </c>
      <c r="I257" s="527">
        <v>12</v>
      </c>
      <c r="J257" s="623">
        <v>0</v>
      </c>
      <c r="K257" s="526">
        <v>6343</v>
      </c>
      <c r="L257" s="526">
        <v>12694</v>
      </c>
      <c r="M257" s="624">
        <v>0.49968489049944848</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526">
        <v>0</v>
      </c>
      <c r="I259" s="527">
        <v>12</v>
      </c>
      <c r="J259" s="623">
        <v>0</v>
      </c>
      <c r="K259" s="526">
        <v>6295</v>
      </c>
      <c r="L259" s="526">
        <v>9466</v>
      </c>
      <c r="M259" s="624">
        <v>0.66501162053665752</v>
      </c>
      <c r="N259" s="629"/>
      <c r="O259" s="1475"/>
      <c r="P259" s="1475"/>
    </row>
    <row r="260" spans="2:16" ht="20.25" customHeight="1" x14ac:dyDescent="0.25">
      <c r="B260" s="497" t="s">
        <v>509</v>
      </c>
      <c r="C260" s="1520" t="s">
        <v>687</v>
      </c>
      <c r="D260" s="1428"/>
      <c r="E260" s="1428"/>
      <c r="F260" s="1428"/>
      <c r="G260" s="537"/>
      <c r="H260" s="526">
        <v>0</v>
      </c>
      <c r="I260" s="527">
        <v>12</v>
      </c>
      <c r="J260" s="623">
        <v>0</v>
      </c>
      <c r="K260" s="526">
        <v>9463</v>
      </c>
      <c r="L260" s="526">
        <v>16951</v>
      </c>
      <c r="M260" s="624">
        <v>0.55825615007964136</v>
      </c>
      <c r="N260" s="629"/>
      <c r="O260" s="1475"/>
      <c r="P260" s="1475"/>
    </row>
    <row r="261" spans="2:16" ht="20.25" customHeight="1" x14ac:dyDescent="0.25">
      <c r="B261" s="497" t="s">
        <v>511</v>
      </c>
      <c r="C261" s="1519" t="s">
        <v>688</v>
      </c>
      <c r="D261" s="1428"/>
      <c r="E261" s="1428"/>
      <c r="F261" s="1428"/>
      <c r="G261" s="1436"/>
      <c r="H261" s="526">
        <v>0</v>
      </c>
      <c r="I261" s="527">
        <v>12</v>
      </c>
      <c r="J261" s="623">
        <v>0</v>
      </c>
      <c r="K261" s="526">
        <v>7452</v>
      </c>
      <c r="L261" s="526">
        <v>13616</v>
      </c>
      <c r="M261" s="624">
        <v>0.54729729729729726</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2</v>
      </c>
      <c r="I263" s="527">
        <v>12</v>
      </c>
      <c r="J263" s="623">
        <v>0.16666666666666671</v>
      </c>
      <c r="K263" s="526">
        <v>8553</v>
      </c>
      <c r="L263" s="526">
        <v>13320</v>
      </c>
      <c r="M263" s="624">
        <v>0.64211711711711716</v>
      </c>
      <c r="N263" s="631"/>
      <c r="O263" s="1475"/>
      <c r="P263" s="1475"/>
    </row>
    <row r="264" spans="2:16" ht="20.25" customHeight="1" x14ac:dyDescent="0.25">
      <c r="B264" s="497" t="s">
        <v>509</v>
      </c>
      <c r="C264" s="1519" t="s">
        <v>691</v>
      </c>
      <c r="D264" s="1428"/>
      <c r="E264" s="1428"/>
      <c r="F264" s="1428"/>
      <c r="G264" s="1436"/>
      <c r="H264" s="526">
        <v>0</v>
      </c>
      <c r="I264" s="527">
        <v>12</v>
      </c>
      <c r="J264" s="623">
        <v>0</v>
      </c>
      <c r="K264" s="526">
        <v>5188</v>
      </c>
      <c r="L264" s="526">
        <v>8312</v>
      </c>
      <c r="M264" s="624">
        <v>0.62415784408084696</v>
      </c>
      <c r="N264" s="629"/>
      <c r="O264" s="1475"/>
      <c r="P264" s="1475"/>
    </row>
    <row r="265" spans="2:16" ht="20.25" customHeight="1" x14ac:dyDescent="0.25">
      <c r="B265" s="535" t="s">
        <v>409</v>
      </c>
      <c r="C265" s="1508" t="s">
        <v>692</v>
      </c>
      <c r="D265" s="1428"/>
      <c r="E265" s="1428"/>
      <c r="F265" s="1428"/>
      <c r="G265" s="1428"/>
      <c r="H265" s="526">
        <v>4</v>
      </c>
      <c r="I265" s="527">
        <v>12</v>
      </c>
      <c r="J265" s="623">
        <v>0.33333333333333331</v>
      </c>
      <c r="K265" s="526">
        <v>1530</v>
      </c>
      <c r="L265" s="526">
        <v>3419</v>
      </c>
      <c r="M265" s="624">
        <v>0.44749926879204438</v>
      </c>
      <c r="N265" s="632"/>
      <c r="O265" s="1475"/>
      <c r="P265" s="1475"/>
    </row>
    <row r="266" spans="2:16" ht="20.25" customHeight="1" x14ac:dyDescent="0.25">
      <c r="B266" s="535" t="s">
        <v>411</v>
      </c>
      <c r="C266" s="1508" t="s">
        <v>621</v>
      </c>
      <c r="D266" s="1428"/>
      <c r="E266" s="1428"/>
      <c r="F266" s="1428"/>
      <c r="G266" s="1428"/>
      <c r="H266" s="526" t="s">
        <v>93</v>
      </c>
      <c r="I266" s="527" t="s">
        <v>93</v>
      </c>
      <c r="J266" s="624" t="s">
        <v>93</v>
      </c>
      <c r="K266" s="526" t="s">
        <v>93</v>
      </c>
      <c r="L266" s="527" t="s">
        <v>93</v>
      </c>
      <c r="M266" s="624" t="s">
        <v>93</v>
      </c>
      <c r="N266" s="632"/>
      <c r="O266" s="1475"/>
      <c r="P266" s="1475"/>
    </row>
    <row r="267" spans="2:16" ht="20.25" customHeight="1" x14ac:dyDescent="0.25">
      <c r="B267" s="535" t="s">
        <v>414</v>
      </c>
      <c r="C267" s="1508" t="s">
        <v>121</v>
      </c>
      <c r="D267" s="1428"/>
      <c r="E267" s="1428"/>
      <c r="F267" s="1428"/>
      <c r="G267" s="1428"/>
      <c r="H267" s="526">
        <v>0</v>
      </c>
      <c r="I267" s="527">
        <v>12</v>
      </c>
      <c r="J267" s="623">
        <v>0</v>
      </c>
      <c r="K267" s="526">
        <v>4688</v>
      </c>
      <c r="L267" s="526">
        <v>18904</v>
      </c>
      <c r="M267" s="624">
        <v>0.2479898434193821</v>
      </c>
      <c r="N267" s="632"/>
      <c r="O267" s="1475"/>
      <c r="P267" s="1475"/>
    </row>
    <row r="268" spans="2:16" ht="20.25" customHeight="1" x14ac:dyDescent="0.25">
      <c r="B268" s="535" t="s">
        <v>417</v>
      </c>
      <c r="C268" s="1508" t="s">
        <v>122</v>
      </c>
      <c r="D268" s="1428"/>
      <c r="E268" s="1428"/>
      <c r="F268" s="1428"/>
      <c r="G268" s="1428"/>
      <c r="H268" s="526">
        <v>0</v>
      </c>
      <c r="I268" s="527">
        <v>12</v>
      </c>
      <c r="J268" s="623">
        <v>0</v>
      </c>
      <c r="K268" s="526">
        <v>5269</v>
      </c>
      <c r="L268" s="526">
        <v>10161</v>
      </c>
      <c r="M268" s="624">
        <v>0.51855132368861334</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t="s">
        <v>93</v>
      </c>
      <c r="I270" s="527" t="s">
        <v>93</v>
      </c>
      <c r="J270" s="624" t="s">
        <v>93</v>
      </c>
      <c r="K270" s="526" t="s">
        <v>93</v>
      </c>
      <c r="L270" s="527" t="s">
        <v>93</v>
      </c>
      <c r="M270" s="624" t="s">
        <v>93</v>
      </c>
      <c r="N270" s="631"/>
      <c r="O270" s="1475"/>
      <c r="P270" s="1475"/>
    </row>
    <row r="271" spans="2:16" ht="20.25" customHeight="1" x14ac:dyDescent="0.25">
      <c r="B271" s="497" t="s">
        <v>509</v>
      </c>
      <c r="C271" s="1517" t="s">
        <v>695</v>
      </c>
      <c r="D271" s="1428"/>
      <c r="E271" s="1428"/>
      <c r="F271" s="1428"/>
      <c r="G271" s="1436"/>
      <c r="H271" s="526" t="s">
        <v>93</v>
      </c>
      <c r="I271" s="527" t="s">
        <v>93</v>
      </c>
      <c r="J271" s="624" t="s">
        <v>93</v>
      </c>
      <c r="K271" s="526" t="s">
        <v>93</v>
      </c>
      <c r="L271" s="527" t="s">
        <v>93</v>
      </c>
      <c r="M271" s="624" t="s">
        <v>93</v>
      </c>
      <c r="N271" s="629"/>
      <c r="O271" s="1475"/>
      <c r="P271" s="1475"/>
    </row>
    <row r="272" spans="2:16" ht="18" customHeight="1" x14ac:dyDescent="0.25">
      <c r="B272" s="535" t="s">
        <v>540</v>
      </c>
      <c r="C272" s="1508" t="s">
        <v>547</v>
      </c>
      <c r="D272" s="1428"/>
      <c r="E272" s="1428"/>
      <c r="F272" s="1428"/>
      <c r="G272" s="1428"/>
      <c r="H272" s="526" t="s">
        <v>93</v>
      </c>
      <c r="I272" s="527" t="s">
        <v>93</v>
      </c>
      <c r="J272" s="624" t="s">
        <v>93</v>
      </c>
      <c r="K272" s="526" t="s">
        <v>93</v>
      </c>
      <c r="L272" s="527" t="s">
        <v>93</v>
      </c>
      <c r="M272" s="624" t="s">
        <v>93</v>
      </c>
      <c r="N272" s="632"/>
      <c r="O272" s="1475"/>
      <c r="P272" s="1475"/>
    </row>
    <row r="273" spans="2:16" ht="43.5" customHeight="1" x14ac:dyDescent="0.25">
      <c r="B273" s="421" t="s">
        <v>542</v>
      </c>
      <c r="C273" s="1461" t="s">
        <v>696</v>
      </c>
      <c r="D273" s="1428"/>
      <c r="E273" s="1428"/>
      <c r="F273" s="1428"/>
      <c r="G273" s="1436"/>
      <c r="H273" s="540">
        <v>6</v>
      </c>
      <c r="I273" s="540">
        <v>120</v>
      </c>
      <c r="J273" s="627">
        <v>0.05</v>
      </c>
      <c r="K273" s="540">
        <v>64274</v>
      </c>
      <c r="L273" s="540">
        <v>125943</v>
      </c>
      <c r="M273" s="628">
        <v>0.51034198010210974</v>
      </c>
      <c r="N273" s="632"/>
      <c r="O273" s="1471"/>
      <c r="P273" s="1471"/>
    </row>
    <row r="274" spans="2:16" ht="54.75" customHeight="1" thickBot="1" x14ac:dyDescent="0.3">
      <c r="B274" s="452" t="s">
        <v>697</v>
      </c>
      <c r="C274" s="1509" t="s">
        <v>698</v>
      </c>
      <c r="D274" s="1424"/>
      <c r="E274" s="1424"/>
      <c r="F274" s="1424"/>
      <c r="G274" s="1425"/>
      <c r="H274" s="1887" t="s">
        <v>4770</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c r="M276" s="1495"/>
      <c r="N276" s="1452"/>
      <c r="O276" s="502" t="s">
        <v>1303</v>
      </c>
      <c r="P276" s="378"/>
    </row>
    <row r="277" spans="2:16" ht="34.5" customHeight="1" x14ac:dyDescent="0.25">
      <c r="B277" s="519" t="s">
        <v>702</v>
      </c>
      <c r="C277" s="1461" t="s">
        <v>703</v>
      </c>
      <c r="D277" s="1428"/>
      <c r="E277" s="1428"/>
      <c r="F277" s="1428"/>
      <c r="G277" s="1436"/>
      <c r="H277" s="1462" t="s">
        <v>55</v>
      </c>
      <c r="I277" s="1428"/>
      <c r="J277" s="1436"/>
      <c r="K277" s="1514" t="s">
        <v>446</v>
      </c>
      <c r="L277" s="1513" t="s">
        <v>4771</v>
      </c>
      <c r="M277" s="1448"/>
      <c r="N277" s="1466"/>
      <c r="O277" s="1507" t="s">
        <v>1303</v>
      </c>
      <c r="P277" s="1470"/>
    </row>
    <row r="278" spans="2:16" ht="3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37.5" customHeight="1" x14ac:dyDescent="0.25">
      <c r="B279" s="419" t="s">
        <v>402</v>
      </c>
      <c r="C279" s="1461" t="s">
        <v>705</v>
      </c>
      <c r="D279" s="1428"/>
      <c r="E279" s="1428"/>
      <c r="F279" s="1428"/>
      <c r="G279" s="1436"/>
      <c r="H279" s="1462"/>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314</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t="s">
        <v>4772</v>
      </c>
      <c r="M282" s="1448"/>
      <c r="N282" s="1466"/>
      <c r="O282" s="1506" t="s">
        <v>2775</v>
      </c>
      <c r="P282" s="1506"/>
    </row>
    <row r="283" spans="2:16" ht="46.5" customHeight="1" x14ac:dyDescent="0.25">
      <c r="B283" s="77" t="s">
        <v>712</v>
      </c>
      <c r="C283" s="1461" t="s">
        <v>713</v>
      </c>
      <c r="D283" s="1428"/>
      <c r="E283" s="1428"/>
      <c r="F283" s="1428"/>
      <c r="G283" s="1436"/>
      <c r="H283" s="1462" t="s">
        <v>2777</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319</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319</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55</v>
      </c>
      <c r="I286" s="1448"/>
      <c r="J286" s="1445"/>
      <c r="K286" s="1490"/>
      <c r="L286" s="1478"/>
      <c r="M286" s="1496"/>
      <c r="N286" s="1454"/>
      <c r="O286" s="1500" t="s">
        <v>1303</v>
      </c>
      <c r="P286" s="1500"/>
    </row>
    <row r="287" spans="2:16" ht="32.25" customHeight="1" thickBot="1" x14ac:dyDescent="0.3">
      <c r="B287" s="452" t="s">
        <v>395</v>
      </c>
      <c r="C287" s="1423" t="s">
        <v>719</v>
      </c>
      <c r="D287" s="1424"/>
      <c r="E287" s="1424"/>
      <c r="F287" s="1424"/>
      <c r="G287" s="1425"/>
      <c r="H287" s="1501" t="s">
        <v>330</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t="s">
        <v>4773</v>
      </c>
      <c r="M289" s="1495"/>
      <c r="N289" s="1452"/>
      <c r="O289" s="1497" t="s">
        <v>1790</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55</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4774</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86</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1791</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32.85" customHeight="1" x14ac:dyDescent="0.25">
      <c r="A298" s="360"/>
      <c r="B298" s="549"/>
      <c r="C298" s="509" t="s">
        <v>419</v>
      </c>
      <c r="D298" s="1461" t="s">
        <v>733</v>
      </c>
      <c r="E298" s="1428"/>
      <c r="F298" s="1428"/>
      <c r="G298" s="1428"/>
      <c r="H298" s="1428"/>
      <c r="I298" s="1436"/>
      <c r="J298" s="1437" t="s">
        <v>344</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335</v>
      </c>
      <c r="K299" s="1436"/>
      <c r="L299" s="1478"/>
      <c r="M299" s="1478"/>
      <c r="N299" s="1454"/>
      <c r="O299" s="1475"/>
      <c r="P299" s="1475"/>
    </row>
    <row r="300" spans="1:16" ht="19.5" customHeight="1" x14ac:dyDescent="0.25">
      <c r="A300" s="360"/>
      <c r="B300" s="549"/>
      <c r="C300" s="549" t="s">
        <v>511</v>
      </c>
      <c r="D300" s="1457" t="s">
        <v>735</v>
      </c>
      <c r="E300" s="1428"/>
      <c r="F300" s="1428"/>
      <c r="G300" s="1428"/>
      <c r="H300" s="1474"/>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344</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335</v>
      </c>
      <c r="K304" s="1436"/>
      <c r="L304" s="1478"/>
      <c r="M304" s="1478"/>
      <c r="N304" s="1454"/>
      <c r="O304" s="1475"/>
      <c r="P304" s="1475"/>
    </row>
    <row r="305" spans="1:16" ht="42" customHeight="1" x14ac:dyDescent="0.25">
      <c r="A305" s="360"/>
      <c r="B305" s="549"/>
      <c r="C305" s="549" t="s">
        <v>511</v>
      </c>
      <c r="D305" s="1476" t="s">
        <v>735</v>
      </c>
      <c r="E305" s="1448"/>
      <c r="F305" s="1448"/>
      <c r="G305" s="1448"/>
      <c r="H305" s="1487" t="s">
        <v>4775</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344</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335</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4776</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31.3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1179</v>
      </c>
      <c r="K314" s="1436"/>
      <c r="L314" s="1478"/>
      <c r="M314" s="1478"/>
      <c r="N314" s="1454"/>
      <c r="O314" s="1475"/>
      <c r="P314" s="1475"/>
    </row>
    <row r="315" spans="1:16" ht="19.5" customHeight="1" x14ac:dyDescent="0.25">
      <c r="A315" s="360"/>
      <c r="B315" s="419"/>
      <c r="C315" s="549" t="s">
        <v>511</v>
      </c>
      <c r="D315" s="1457" t="s">
        <v>735</v>
      </c>
      <c r="E315" s="1428"/>
      <c r="F315" s="1428"/>
      <c r="G315" s="1428"/>
      <c r="H315" s="1474"/>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33" customHeight="1" x14ac:dyDescent="0.25">
      <c r="A318" s="360"/>
      <c r="B318" s="421"/>
      <c r="C318" s="5" t="s">
        <v>419</v>
      </c>
      <c r="D318" s="1461" t="s">
        <v>733</v>
      </c>
      <c r="E318" s="1428"/>
      <c r="F318" s="1428"/>
      <c r="G318" s="1428"/>
      <c r="H318" s="1428"/>
      <c r="I318" s="1436"/>
      <c r="J318" s="1462" t="s">
        <v>344</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49.5" customHeight="1" x14ac:dyDescent="0.25">
      <c r="A320" s="360"/>
      <c r="B320" s="419"/>
      <c r="C320" s="549" t="s">
        <v>511</v>
      </c>
      <c r="D320" s="1457" t="s">
        <v>735</v>
      </c>
      <c r="E320" s="1428"/>
      <c r="F320" s="1428"/>
      <c r="G320" s="1428"/>
      <c r="H320" s="1474" t="s">
        <v>4775</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344</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4777</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344</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4778</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344</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336</v>
      </c>
      <c r="K334" s="1436"/>
      <c r="L334" s="1478"/>
      <c r="M334" s="1478"/>
      <c r="N334" s="1454"/>
      <c r="O334" s="1475"/>
      <c r="P334" s="1475"/>
    </row>
    <row r="335" spans="1:16" ht="33" customHeight="1" x14ac:dyDescent="0.25">
      <c r="A335" s="360"/>
      <c r="B335" s="419"/>
      <c r="C335" s="509" t="s">
        <v>511</v>
      </c>
      <c r="D335" s="1457" t="s">
        <v>735</v>
      </c>
      <c r="E335" s="1428"/>
      <c r="F335" s="1428"/>
      <c r="G335" s="1428"/>
      <c r="H335" s="1474" t="s">
        <v>4779</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55</v>
      </c>
      <c r="I337" s="552" t="s">
        <v>748</v>
      </c>
      <c r="J337" s="1458" t="s">
        <v>4780</v>
      </c>
      <c r="K337" s="1428"/>
      <c r="L337" s="1428"/>
      <c r="M337" s="1428"/>
      <c r="N337" s="1429"/>
      <c r="O337" s="378" t="s">
        <v>1791</v>
      </c>
      <c r="P337" s="378"/>
    </row>
    <row r="338" spans="1:16" ht="87.75" customHeight="1" x14ac:dyDescent="0.25">
      <c r="A338" s="360"/>
      <c r="B338" s="550" t="s">
        <v>749</v>
      </c>
      <c r="C338" s="1459" t="s">
        <v>750</v>
      </c>
      <c r="D338" s="1448"/>
      <c r="E338" s="1448"/>
      <c r="F338" s="1448"/>
      <c r="G338" s="1445"/>
      <c r="H338" s="1167" t="s">
        <v>55</v>
      </c>
      <c r="I338" s="547" t="s">
        <v>446</v>
      </c>
      <c r="J338" s="2825"/>
      <c r="K338" s="1428"/>
      <c r="L338" s="1428"/>
      <c r="M338" s="1428"/>
      <c r="N338" s="1429"/>
      <c r="O338" s="1470" t="s">
        <v>2789</v>
      </c>
      <c r="P338" s="1470"/>
    </row>
    <row r="339" spans="1:16" ht="65.25" customHeight="1" x14ac:dyDescent="0.25">
      <c r="A339" s="360"/>
      <c r="B339" s="419" t="s">
        <v>395</v>
      </c>
      <c r="C339" s="1459" t="s">
        <v>751</v>
      </c>
      <c r="D339" s="1448"/>
      <c r="E339" s="1448"/>
      <c r="F339" s="1448"/>
      <c r="G339" s="1445"/>
      <c r="H339" s="1472" t="s">
        <v>4781</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357</v>
      </c>
      <c r="I340" s="1436"/>
      <c r="J340" s="1463" t="s">
        <v>446</v>
      </c>
      <c r="K340" s="2826" t="s">
        <v>4782</v>
      </c>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1308</v>
      </c>
      <c r="I341" s="1425"/>
      <c r="J341" s="1464"/>
      <c r="K341" s="1467"/>
      <c r="L341" s="1468"/>
      <c r="M341" s="1468"/>
      <c r="N341" s="1469"/>
      <c r="O341" s="1422"/>
      <c r="P341" s="1422"/>
    </row>
    <row r="342" spans="1:16" ht="44.25" customHeight="1" thickBot="1" x14ac:dyDescent="0.3">
      <c r="B342" s="1441" t="s">
        <v>755</v>
      </c>
      <c r="C342" s="1431"/>
      <c r="D342" s="1431"/>
      <c r="E342" s="1431"/>
      <c r="F342" s="1431"/>
      <c r="G342" s="1442"/>
      <c r="H342" s="1430"/>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462" t="s">
        <v>4783</v>
      </c>
      <c r="I345" s="1436"/>
      <c r="J345" s="547" t="s">
        <v>446</v>
      </c>
      <c r="K345" s="1694" t="s">
        <v>4784</v>
      </c>
      <c r="L345" s="1428"/>
      <c r="M345" s="1428"/>
      <c r="N345" s="1429"/>
      <c r="O345" s="1453"/>
      <c r="P345" s="1454"/>
    </row>
    <row r="346" spans="1:16" ht="72.75" customHeight="1" x14ac:dyDescent="0.25">
      <c r="A346" s="360"/>
      <c r="B346" s="553" t="s">
        <v>760</v>
      </c>
      <c r="C346" s="1461" t="s">
        <v>761</v>
      </c>
      <c r="D346" s="1428"/>
      <c r="E346" s="1428"/>
      <c r="F346" s="1428"/>
      <c r="G346" s="1436"/>
      <c r="H346" s="1462" t="s">
        <v>55</v>
      </c>
      <c r="I346" s="1436"/>
      <c r="J346" s="547" t="s">
        <v>446</v>
      </c>
      <c r="K346" s="1694" t="s">
        <v>4785</v>
      </c>
      <c r="L346" s="1428"/>
      <c r="M346" s="1428"/>
      <c r="N346" s="1429"/>
      <c r="O346" s="1453"/>
      <c r="P346" s="1454"/>
    </row>
    <row r="347" spans="1:16" ht="72.75" customHeight="1" x14ac:dyDescent="0.25">
      <c r="A347" s="360"/>
      <c r="B347" s="553" t="s">
        <v>762</v>
      </c>
      <c r="C347" s="1461" t="s">
        <v>763</v>
      </c>
      <c r="D347" s="1428"/>
      <c r="E347" s="1428"/>
      <c r="F347" s="1428"/>
      <c r="G347" s="1436"/>
      <c r="H347" s="1503" t="s">
        <v>373</v>
      </c>
      <c r="I347" s="1456"/>
      <c r="J347" s="547" t="s">
        <v>446</v>
      </c>
      <c r="K347" s="1691" t="s">
        <v>4786</v>
      </c>
      <c r="L347" s="1428"/>
      <c r="M347" s="1428"/>
      <c r="N347" s="1429"/>
      <c r="O347" s="1453"/>
      <c r="P347" s="1454"/>
    </row>
    <row r="348" spans="1:16" ht="64.5" customHeight="1" x14ac:dyDescent="0.25">
      <c r="A348" s="360"/>
      <c r="B348" s="553" t="s">
        <v>764</v>
      </c>
      <c r="C348" s="1461" t="s">
        <v>765</v>
      </c>
      <c r="D348" s="1428"/>
      <c r="E348" s="1428"/>
      <c r="F348" s="1428"/>
      <c r="G348" s="1436"/>
      <c r="H348" s="1696" t="s">
        <v>1311</v>
      </c>
      <c r="I348" s="1450"/>
      <c r="J348" s="547" t="s">
        <v>446</v>
      </c>
      <c r="K348" s="1694" t="s">
        <v>4787</v>
      </c>
      <c r="L348" s="1428"/>
      <c r="M348" s="1428"/>
      <c r="N348" s="1429"/>
      <c r="O348" s="1453"/>
      <c r="P348" s="1454"/>
    </row>
    <row r="349" spans="1:16" ht="63.75" customHeight="1" x14ac:dyDescent="0.25">
      <c r="A349" s="360"/>
      <c r="B349" s="553" t="s">
        <v>766</v>
      </c>
      <c r="C349" s="1461" t="s">
        <v>767</v>
      </c>
      <c r="D349" s="1428"/>
      <c r="E349" s="1428"/>
      <c r="F349" s="1428"/>
      <c r="G349" s="1436"/>
      <c r="H349" s="1499" t="s">
        <v>1312</v>
      </c>
      <c r="I349" s="1445"/>
      <c r="J349" s="547" t="s">
        <v>446</v>
      </c>
      <c r="K349" s="1691"/>
      <c r="L349" s="1428"/>
      <c r="M349" s="1428"/>
      <c r="N349" s="1429"/>
      <c r="O349" s="1453"/>
      <c r="P349" s="1454"/>
    </row>
    <row r="350" spans="1:16" ht="85.5" customHeight="1" x14ac:dyDescent="0.25">
      <c r="A350" s="360"/>
      <c r="B350" s="553" t="s">
        <v>768</v>
      </c>
      <c r="C350" s="1461" t="s">
        <v>769</v>
      </c>
      <c r="D350" s="1428"/>
      <c r="E350" s="1428"/>
      <c r="F350" s="1428"/>
      <c r="G350" s="1436"/>
      <c r="H350" s="1499" t="s">
        <v>4788</v>
      </c>
      <c r="I350" s="1445"/>
      <c r="J350" s="547" t="s">
        <v>446</v>
      </c>
      <c r="K350" s="1694" t="s">
        <v>4789</v>
      </c>
      <c r="L350" s="1428"/>
      <c r="M350" s="1428"/>
      <c r="N350" s="1429"/>
      <c r="O350" s="1453"/>
      <c r="P350" s="1454"/>
    </row>
    <row r="351" spans="1:16" ht="86.25" customHeight="1" thickBot="1" x14ac:dyDescent="0.3">
      <c r="A351" s="360"/>
      <c r="B351" s="550" t="s">
        <v>770</v>
      </c>
      <c r="C351" s="1645" t="s">
        <v>771</v>
      </c>
      <c r="D351" s="1424"/>
      <c r="E351" s="1424"/>
      <c r="F351" s="1424"/>
      <c r="G351" s="1424"/>
      <c r="H351" s="1462" t="s">
        <v>4790</v>
      </c>
      <c r="I351" s="1436"/>
      <c r="J351" s="555" t="s">
        <v>446</v>
      </c>
      <c r="K351" s="1886" t="s">
        <v>4791</v>
      </c>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3156" priority="85">
      <formula>OR($I$6="No",$I$6="Don't know")</formula>
    </cfRule>
    <cfRule type="containsBlanks" dxfId="3155" priority="253">
      <formula>LEN(TRIM(F8))=0</formula>
    </cfRule>
    <cfRule type="expression" dxfId="3154" priority="257">
      <formula>$N$13="No"</formula>
    </cfRule>
    <cfRule type="expression" dxfId="3153" priority="258">
      <formula>$N$13="Not applicable"</formula>
    </cfRule>
    <cfRule type="expression" dxfId="3152" priority="259">
      <formula>$N$13="Don't know"</formula>
    </cfRule>
  </conditionalFormatting>
  <conditionalFormatting sqref="L164:M164">
    <cfRule type="expression" dxfId="3151" priority="238">
      <formula>$F$197="Don't know"</formula>
    </cfRule>
    <cfRule type="expression" dxfId="3150" priority="239">
      <formula>$F$197="No"</formula>
    </cfRule>
    <cfRule type="expression" dxfId="3149" priority="255">
      <formula>$F$197="Don't know"</formula>
    </cfRule>
    <cfRule type="expression" dxfId="3148" priority="256">
      <formula>$F$197="No"</formula>
    </cfRule>
  </conditionalFormatting>
  <conditionalFormatting sqref="G36:H37 F43:J43 H82 O252 H276:H278 O289 O338 H338 H280:H286 O276:O277 O286 G92:N92 F50:J52 L164:N164 H254:I255 H257:I257 H259:I261 K259:L261 K257:L257 H25:H26 H29:H30 O282 F164:F174 K254:L255 H263:I268 K263:L268 H270:I272 K270:L272 F53:F54 F45:J45">
    <cfRule type="containsBlanks" dxfId="3147" priority="254">
      <formula>LEN(TRIM(F25))=0</formula>
    </cfRule>
  </conditionalFormatting>
  <conditionalFormatting sqref="O33 O89 O111 O117 O119 O194 O236 O201:O203 O122:O137 O163 O19:O21 O25:O28 O30:O31 O64:O68">
    <cfRule type="containsBlanks" dxfId="3146" priority="252">
      <formula>LEN(TRIM(O19))=0</formula>
    </cfRule>
  </conditionalFormatting>
  <conditionalFormatting sqref="I36:J37">
    <cfRule type="containsBlanks" dxfId="3145" priority="251">
      <formula>LEN(TRIM(I36))=0</formula>
    </cfRule>
  </conditionalFormatting>
  <conditionalFormatting sqref="F219 K113 K195 H201 G123:G125 J123:J125 G127:G136 J127:J135 F176:F186 K204:K216">
    <cfRule type="containsBlanks" dxfId="3144" priority="250">
      <formula>LEN(TRIM(F113))=0</formula>
    </cfRule>
  </conditionalFormatting>
  <conditionalFormatting sqref="J27:J28">
    <cfRule type="containsBlanks" dxfId="3143" priority="248">
      <formula>LEN(TRIM(J27))=0</formula>
    </cfRule>
  </conditionalFormatting>
  <conditionalFormatting sqref="G111">
    <cfRule type="containsBlanks" dxfId="3142" priority="249">
      <formula>LEN(TRIM(G111))=0</formula>
    </cfRule>
  </conditionalFormatting>
  <conditionalFormatting sqref="J31">
    <cfRule type="containsBlanks" dxfId="3141" priority="247">
      <formula>LEN(TRIM(J31))=0</formula>
    </cfRule>
  </conditionalFormatting>
  <conditionalFormatting sqref="J33">
    <cfRule type="containsBlanks" dxfId="3140" priority="246">
      <formula>LEN(TRIM(J33))=0</formula>
    </cfRule>
  </conditionalFormatting>
  <conditionalFormatting sqref="K218">
    <cfRule type="containsBlanks" dxfId="3139" priority="237">
      <formula>LEN(TRIM(K218))=0</formula>
    </cfRule>
  </conditionalFormatting>
  <conditionalFormatting sqref="O175">
    <cfRule type="containsBlanks" dxfId="3138" priority="233">
      <formula>LEN(TRIM(O175))=0</formula>
    </cfRule>
  </conditionalFormatting>
  <conditionalFormatting sqref="H119 K113">
    <cfRule type="expression" dxfId="3137" priority="244">
      <formula>#REF!="Don't know"</formula>
    </cfRule>
    <cfRule type="expression" dxfId="3136" priority="245">
      <formula>#REF!="No"</formula>
    </cfRule>
  </conditionalFormatting>
  <conditionalFormatting sqref="H119">
    <cfRule type="containsBlanks" dxfId="3135" priority="243">
      <formula>LEN(TRIM(H119))=0</formula>
    </cfRule>
  </conditionalFormatting>
  <conditionalFormatting sqref="H117">
    <cfRule type="containsBlanks" dxfId="3134" priority="240">
      <formula>LEN(TRIM(H117))=0</formula>
    </cfRule>
    <cfRule type="expression" dxfId="3133" priority="241">
      <formula>#REF!="Don't know"</formula>
    </cfRule>
    <cfRule type="expression" dxfId="3132" priority="242">
      <formula>#REF!="No"</formula>
    </cfRule>
  </conditionalFormatting>
  <conditionalFormatting sqref="O6:O7">
    <cfRule type="containsBlanks" dxfId="3131" priority="235">
      <formula>LEN(TRIM(O6))=0</formula>
    </cfRule>
  </conditionalFormatting>
  <conditionalFormatting sqref="H289:H290">
    <cfRule type="containsBlanks" dxfId="3130" priority="236">
      <formula>LEN(TRIM(H289))=0</formula>
    </cfRule>
  </conditionalFormatting>
  <conditionalFormatting sqref="O40">
    <cfRule type="containsBlanks" dxfId="3129" priority="234">
      <formula>LEN(TRIM(O40))=0</formula>
    </cfRule>
  </conditionalFormatting>
  <conditionalFormatting sqref="O199:O200">
    <cfRule type="containsBlanks" dxfId="3128" priority="232">
      <formula>LEN(TRIM(O199))=0</formula>
    </cfRule>
  </conditionalFormatting>
  <conditionalFormatting sqref="H292">
    <cfRule type="containsBlanks" dxfId="3127" priority="230">
      <formula>LEN(TRIM(H292))=0</formula>
    </cfRule>
  </conditionalFormatting>
  <conditionalFormatting sqref="I40">
    <cfRule type="containsBlanks" dxfId="3126" priority="231">
      <formula>LEN(TRIM(I40))=0</formula>
    </cfRule>
  </conditionalFormatting>
  <conditionalFormatting sqref="F229:F231 F233:F235">
    <cfRule type="containsBlanks" dxfId="3125" priority="229">
      <formula>LEN(TRIM(F229))=0</formula>
    </cfRule>
  </conditionalFormatting>
  <conditionalFormatting sqref="F236">
    <cfRule type="containsBlanks" dxfId="3124" priority="228">
      <formula>LEN(TRIM(F236))=0</formula>
    </cfRule>
  </conditionalFormatting>
  <conditionalFormatting sqref="F237:F240">
    <cfRule type="expression" dxfId="3123" priority="40">
      <formula>$F$236="No"</formula>
    </cfRule>
    <cfRule type="containsBlanks" dxfId="3122" priority="227">
      <formula>LEN(TRIM(F237))=0</formula>
    </cfRule>
  </conditionalFormatting>
  <conditionalFormatting sqref="L140:L150">
    <cfRule type="expression" dxfId="3121" priority="225">
      <formula>$F$197="Don't know"</formula>
    </cfRule>
    <cfRule type="expression" dxfId="3120" priority="226">
      <formula>$F$197="No"</formula>
    </cfRule>
  </conditionalFormatting>
  <conditionalFormatting sqref="F140:F150 L140:L150">
    <cfRule type="containsBlanks" dxfId="3119" priority="224">
      <formula>LEN(TRIM(F140))=0</formula>
    </cfRule>
  </conditionalFormatting>
  <conditionalFormatting sqref="F152:F162">
    <cfRule type="containsBlanks" dxfId="3118" priority="223">
      <formula>LEN(TRIM(F152))=0</formula>
    </cfRule>
  </conditionalFormatting>
  <conditionalFormatting sqref="O151">
    <cfRule type="containsBlanks" dxfId="3117" priority="222">
      <formula>LEN(TRIM(O151))=0</formula>
    </cfRule>
  </conditionalFormatting>
  <conditionalFormatting sqref="F71:F73">
    <cfRule type="containsBlanks" dxfId="3116" priority="221">
      <formula>LEN(TRIM(F71))=0</formula>
    </cfRule>
  </conditionalFormatting>
  <conditionalFormatting sqref="H189:H192">
    <cfRule type="containsBlanks" dxfId="3115" priority="217">
      <formula>LEN(TRIM(H189))=0</formula>
    </cfRule>
    <cfRule type="expression" dxfId="3114" priority="219">
      <formula>$H$120="Don't know"</formula>
    </cfRule>
    <cfRule type="expression" dxfId="3113" priority="220">
      <formula>$H$120="no"</formula>
    </cfRule>
  </conditionalFormatting>
  <conditionalFormatting sqref="O187">
    <cfRule type="containsBlanks" dxfId="3112" priority="218">
      <formula>LEN(TRIM(O187))=0</formula>
    </cfRule>
  </conditionalFormatting>
  <conditionalFormatting sqref="H187">
    <cfRule type="containsBlanks" dxfId="3111" priority="214">
      <formula>LEN(TRIM(H187))=0</formula>
    </cfRule>
    <cfRule type="expression" dxfId="3110" priority="215">
      <formula>#REF!="Don't know"</formula>
    </cfRule>
    <cfRule type="expression" dxfId="3109" priority="216">
      <formula>#REF!="No"</formula>
    </cfRule>
  </conditionalFormatting>
  <conditionalFormatting sqref="H340:I340 H341">
    <cfRule type="containsBlanks" dxfId="3108" priority="212">
      <formula>LEN(TRIM(H340))=0</formula>
    </cfRule>
    <cfRule type="containsBlanks" priority="213">
      <formula>LEN(TRIM(H340))=0</formula>
    </cfRule>
  </conditionalFormatting>
  <conditionalFormatting sqref="F246:F250">
    <cfRule type="containsBlanks" dxfId="3107" priority="209">
      <formula>LEN(TRIM(F246))=0</formula>
    </cfRule>
  </conditionalFormatting>
  <conditionalFormatting sqref="O242:O244">
    <cfRule type="containsBlanks" dxfId="3106" priority="211">
      <formula>LEN(TRIM(O242))=0</formula>
    </cfRule>
  </conditionalFormatting>
  <conditionalFormatting sqref="G69:J69">
    <cfRule type="containsBlanks" dxfId="3105" priority="207">
      <formula>LEN(TRIM(G69))=0</formula>
    </cfRule>
  </conditionalFormatting>
  <conditionalFormatting sqref="O139">
    <cfRule type="containsBlanks" dxfId="3104" priority="210">
      <formula>LEN(TRIM(O139))=0</formula>
    </cfRule>
  </conditionalFormatting>
  <conditionalFormatting sqref="F221:G221 F223:G223 F222 F225:G225 F224">
    <cfRule type="containsBlanks" dxfId="3103" priority="206">
      <formula>LEN(TRIM(F221))=0</formula>
    </cfRule>
  </conditionalFormatting>
  <conditionalFormatting sqref="G242 G244">
    <cfRule type="containsBlanks" dxfId="3102" priority="208">
      <formula>LEN(TRIM(G242))=0</formula>
    </cfRule>
  </conditionalFormatting>
  <conditionalFormatting sqref="G227">
    <cfRule type="containsBlanks" dxfId="3101" priority="205">
      <formula>LEN(TRIM(G227))=0</formula>
    </cfRule>
  </conditionalFormatting>
  <conditionalFormatting sqref="O220 O227:O228">
    <cfRule type="containsBlanks" dxfId="3100" priority="204">
      <formula>LEN(TRIM(O220))=0</formula>
    </cfRule>
  </conditionalFormatting>
  <conditionalFormatting sqref="J334">
    <cfRule type="containsBlanks" dxfId="3099" priority="195">
      <formula>LEN(TRIM(J334))=0</formula>
    </cfRule>
  </conditionalFormatting>
  <conditionalFormatting sqref="J324">
    <cfRule type="containsBlanks" dxfId="3098" priority="197">
      <formula>LEN(TRIM(J324))=0</formula>
    </cfRule>
  </conditionalFormatting>
  <conditionalFormatting sqref="J298">
    <cfRule type="containsBlanks" dxfId="3097" priority="203">
      <formula>LEN(TRIM(J298))=0</formula>
    </cfRule>
  </conditionalFormatting>
  <conditionalFormatting sqref="J299">
    <cfRule type="containsBlanks" dxfId="3096" priority="202">
      <formula>LEN(TRIM(J299))=0</formula>
    </cfRule>
  </conditionalFormatting>
  <conditionalFormatting sqref="J304">
    <cfRule type="containsBlanks" dxfId="3095" priority="201">
      <formula>LEN(TRIM(J304))=0</formula>
    </cfRule>
  </conditionalFormatting>
  <conditionalFormatting sqref="J309">
    <cfRule type="containsBlanks" dxfId="3094" priority="200">
      <formula>LEN(TRIM(J309))=0</formula>
    </cfRule>
  </conditionalFormatting>
  <conditionalFormatting sqref="J314">
    <cfRule type="containsBlanks" dxfId="3093" priority="199">
      <formula>LEN(TRIM(J314))=0</formula>
    </cfRule>
  </conditionalFormatting>
  <conditionalFormatting sqref="J319">
    <cfRule type="containsBlanks" dxfId="3092" priority="198">
      <formula>LEN(TRIM(J319))=0</formula>
    </cfRule>
  </conditionalFormatting>
  <conditionalFormatting sqref="J329">
    <cfRule type="containsBlanks" dxfId="3091" priority="196">
      <formula>LEN(TRIM(J329))=0</formula>
    </cfRule>
  </conditionalFormatting>
  <conditionalFormatting sqref="J65:J68">
    <cfRule type="containsBlanks" dxfId="3090" priority="194">
      <formula>LEN(TRIM(J65))=0</formula>
    </cfRule>
  </conditionalFormatting>
  <conditionalFormatting sqref="J301">
    <cfRule type="containsBlanks" dxfId="3089" priority="193">
      <formula>LEN(TRIM(J301))=0</formula>
    </cfRule>
  </conditionalFormatting>
  <conditionalFormatting sqref="J306">
    <cfRule type="containsBlanks" dxfId="3088" priority="192">
      <formula>LEN(TRIM(J306))=0</formula>
    </cfRule>
  </conditionalFormatting>
  <conditionalFormatting sqref="J311">
    <cfRule type="containsBlanks" dxfId="3087" priority="191">
      <formula>LEN(TRIM(J311))=0</formula>
    </cfRule>
  </conditionalFormatting>
  <conditionalFormatting sqref="J316">
    <cfRule type="containsBlanks" dxfId="3086" priority="190">
      <formula>LEN(TRIM(J316))=0</formula>
    </cfRule>
  </conditionalFormatting>
  <conditionalFormatting sqref="J326">
    <cfRule type="containsBlanks" dxfId="3085" priority="189">
      <formula>LEN(TRIM(J326))=0</formula>
    </cfRule>
  </conditionalFormatting>
  <conditionalFormatting sqref="J331">
    <cfRule type="containsBlanks" dxfId="3084" priority="188">
      <formula>LEN(TRIM(J331))=0</formula>
    </cfRule>
  </conditionalFormatting>
  <conditionalFormatting sqref="O296:O337">
    <cfRule type="containsBlanks" dxfId="3083" priority="186">
      <formula>LEN(TRIM(O296))=0</formula>
    </cfRule>
  </conditionalFormatting>
  <conditionalFormatting sqref="J336">
    <cfRule type="containsBlanks" dxfId="3082" priority="187">
      <formula>LEN(TRIM(J336))=0</formula>
    </cfRule>
  </conditionalFormatting>
  <conditionalFormatting sqref="H337">
    <cfRule type="containsBlanks" dxfId="3081" priority="185">
      <formula>LEN(TRIM(H337))=0</formula>
    </cfRule>
  </conditionalFormatting>
  <conditionalFormatting sqref="K19:N23">
    <cfRule type="containsBlanks" dxfId="3080" priority="184">
      <formula>LEN(TRIM(K19))=0</formula>
    </cfRule>
  </conditionalFormatting>
  <conditionalFormatting sqref="J321">
    <cfRule type="containsBlanks" dxfId="3079" priority="183">
      <formula>LEN(TRIM(J321))=0</formula>
    </cfRule>
  </conditionalFormatting>
  <conditionalFormatting sqref="H287:J287">
    <cfRule type="containsBlanks" dxfId="3078" priority="182">
      <formula>LEN(TRIM(H287))=0</formula>
    </cfRule>
  </conditionalFormatting>
  <conditionalFormatting sqref="H291:J291">
    <cfRule type="expression" dxfId="3077" priority="36">
      <formula>OR($H$290="No",$H$290="Don't know")</formula>
    </cfRule>
    <cfRule type="containsBlanks" dxfId="3076" priority="181">
      <formula>LEN(TRIM(H291))=0</formula>
    </cfRule>
  </conditionalFormatting>
  <conditionalFormatting sqref="H294:J294">
    <cfRule type="expression" dxfId="3075" priority="34">
      <formula>$H$292="Yes"</formula>
    </cfRule>
    <cfRule type="containsBlanks" dxfId="3074" priority="180">
      <formula>LEN(TRIM(H294))=0</formula>
    </cfRule>
  </conditionalFormatting>
  <conditionalFormatting sqref="O50">
    <cfRule type="containsBlanks" dxfId="3073" priority="179">
      <formula>LEN(TRIM(O50))=0</formula>
    </cfRule>
  </conditionalFormatting>
  <conditionalFormatting sqref="O51">
    <cfRule type="containsBlanks" dxfId="3072" priority="178">
      <formula>LEN(TRIM(O51))=0</formula>
    </cfRule>
  </conditionalFormatting>
  <conditionalFormatting sqref="O52">
    <cfRule type="containsBlanks" dxfId="3071" priority="177">
      <formula>LEN(TRIM(O52))=0</formula>
    </cfRule>
  </conditionalFormatting>
  <conditionalFormatting sqref="O71">
    <cfRule type="containsBlanks" dxfId="3070" priority="176">
      <formula>LEN(TRIM(O71))=0</formula>
    </cfRule>
  </conditionalFormatting>
  <conditionalFormatting sqref="O340">
    <cfRule type="containsBlanks" dxfId="3069" priority="175">
      <formula>LEN(TRIM(O340))=0</formula>
    </cfRule>
  </conditionalFormatting>
  <conditionalFormatting sqref="J308">
    <cfRule type="containsBlanks" dxfId="3068" priority="174">
      <formula>LEN(TRIM(J308))=0</formula>
    </cfRule>
  </conditionalFormatting>
  <conditionalFormatting sqref="E107:F108">
    <cfRule type="containsBlanks" dxfId="3067" priority="165">
      <formula>LEN(TRIM(E107))=0</formula>
    </cfRule>
  </conditionalFormatting>
  <conditionalFormatting sqref="G93:H104">
    <cfRule type="containsBlanks" dxfId="3066" priority="173">
      <formula>LEN(TRIM(G93))=0</formula>
    </cfRule>
  </conditionalFormatting>
  <conditionalFormatting sqref="I93:J104">
    <cfRule type="containsBlanks" dxfId="3065" priority="172">
      <formula>LEN(TRIM(I93))=0</formula>
    </cfRule>
  </conditionalFormatting>
  <conditionalFormatting sqref="K93:L104">
    <cfRule type="containsBlanks" dxfId="3064" priority="171">
      <formula>LEN(TRIM(K93))=0</formula>
    </cfRule>
  </conditionalFormatting>
  <conditionalFormatting sqref="M93:N104">
    <cfRule type="containsBlanks" dxfId="3063" priority="170">
      <formula>LEN(TRIM(M93))=0</formula>
    </cfRule>
  </conditionalFormatting>
  <conditionalFormatting sqref="G106:H108">
    <cfRule type="containsBlanks" dxfId="3062" priority="169">
      <formula>LEN(TRIM(G106))=0</formula>
    </cfRule>
  </conditionalFormatting>
  <conditionalFormatting sqref="I106:J108">
    <cfRule type="containsBlanks" dxfId="3061" priority="168">
      <formula>LEN(TRIM(I106))=0</formula>
    </cfRule>
  </conditionalFormatting>
  <conditionalFormatting sqref="E106:F106">
    <cfRule type="containsBlanks" dxfId="3060" priority="166">
      <formula>LEN(TRIM(E106))=0</formula>
    </cfRule>
  </conditionalFormatting>
  <conditionalFormatting sqref="K106:N108">
    <cfRule type="containsBlanks" dxfId="3059" priority="167">
      <formula>LEN(TRIM(K106))=0</formula>
    </cfRule>
  </conditionalFormatting>
  <conditionalFormatting sqref="F75:F78">
    <cfRule type="containsBlanks" dxfId="3058" priority="164">
      <formula>LEN(TRIM(F75))=0</formula>
    </cfRule>
  </conditionalFormatting>
  <conditionalFormatting sqref="H195:H196">
    <cfRule type="containsBlanks" dxfId="3057" priority="163">
      <formula>LEN(TRIM(H195))=0</formula>
    </cfRule>
  </conditionalFormatting>
  <conditionalFormatting sqref="H197">
    <cfRule type="containsBlanks" dxfId="3056" priority="162">
      <formula>LEN(TRIM(H197))=0</formula>
    </cfRule>
  </conditionalFormatting>
  <conditionalFormatting sqref="H199">
    <cfRule type="containsBlanks" dxfId="3055" priority="161">
      <formula>LEN(TRIM(H199))=0</formula>
    </cfRule>
  </conditionalFormatting>
  <conditionalFormatting sqref="I6">
    <cfRule type="expression" dxfId="3054" priority="157">
      <formula>$N$13="No"</formula>
    </cfRule>
    <cfRule type="expression" dxfId="3053" priority="158">
      <formula>$N$13="Not applicable"</formula>
    </cfRule>
    <cfRule type="expression" dxfId="3052" priority="159">
      <formula>$N$13="Don't know"</formula>
    </cfRule>
    <cfRule type="containsBlanks" dxfId="3051" priority="160">
      <formula>LEN(TRIM(I6))=0</formula>
    </cfRule>
  </conditionalFormatting>
  <conditionalFormatting sqref="I10:I18">
    <cfRule type="containsBlanks" dxfId="3050" priority="153">
      <formula>LEN(TRIM(I10))=0</formula>
    </cfRule>
    <cfRule type="expression" dxfId="3049" priority="154">
      <formula>$N$13="No"</formula>
    </cfRule>
    <cfRule type="expression" dxfId="3048" priority="155">
      <formula>$N$13="Not applicable"</formula>
    </cfRule>
    <cfRule type="expression" dxfId="3047" priority="156">
      <formula>$N$13="Don't know"</formula>
    </cfRule>
  </conditionalFormatting>
  <conditionalFormatting sqref="L10:N10">
    <cfRule type="expression" dxfId="3046" priority="152">
      <formula>OR($I$10="No",$I$10="Don't know",$I$10="Not applicable")</formula>
    </cfRule>
  </conditionalFormatting>
  <conditionalFormatting sqref="L11:N11">
    <cfRule type="expression" dxfId="3045" priority="151">
      <formula>OR($I$11="No",$I$11="Don't know",$I$11="Not applicable")</formula>
    </cfRule>
  </conditionalFormatting>
  <conditionalFormatting sqref="L12:N12">
    <cfRule type="expression" dxfId="3044" priority="150">
      <formula>OR($I$12="No",$I$12="Don't know",$I$12="Not applicable")</formula>
    </cfRule>
  </conditionalFormatting>
  <conditionalFormatting sqref="L13:N13">
    <cfRule type="expression" dxfId="3043" priority="149">
      <formula>OR($I$13="No",$I$13="Don't know",$I$13="Not applicable")</formula>
    </cfRule>
  </conditionalFormatting>
  <conditionalFormatting sqref="L14:N14">
    <cfRule type="expression" dxfId="3042" priority="148">
      <formula>OR($I$14="No",$I$14="Don't know",$I$14="Not applicable")</formula>
    </cfRule>
  </conditionalFormatting>
  <conditionalFormatting sqref="L15:N15">
    <cfRule type="expression" dxfId="3041" priority="147">
      <formula>OR($I$15="No",$I$15="Don't know",$I$15="Not applicable")</formula>
    </cfRule>
  </conditionalFormatting>
  <conditionalFormatting sqref="L16:N16">
    <cfRule type="expression" dxfId="3040" priority="146">
      <formula>OR($I$16="No",$I$16="Don't know",$I$16="Not applicable")</formula>
    </cfRule>
  </conditionalFormatting>
  <conditionalFormatting sqref="L18:N18">
    <cfRule type="expression" dxfId="3039" priority="145">
      <formula>OR($I$18="No",$I$18="Don't know",$I$18="Not applicable")</formula>
    </cfRule>
  </conditionalFormatting>
  <conditionalFormatting sqref="L17:N17">
    <cfRule type="expression" dxfId="3038" priority="144">
      <formula>OR($I$17="Neither",$I$17="Don't know",$I$17="Not applicable")</formula>
    </cfRule>
  </conditionalFormatting>
  <conditionalFormatting sqref="J303">
    <cfRule type="containsBlanks" dxfId="3037" priority="143">
      <formula>LEN(TRIM(J303))=0</formula>
    </cfRule>
  </conditionalFormatting>
  <conditionalFormatting sqref="J313">
    <cfRule type="containsBlanks" dxfId="3036" priority="142">
      <formula>LEN(TRIM(J313))=0</formula>
    </cfRule>
  </conditionalFormatting>
  <conditionalFormatting sqref="J318">
    <cfRule type="containsBlanks" dxfId="3035" priority="141">
      <formula>LEN(TRIM(J318))=0</formula>
    </cfRule>
  </conditionalFormatting>
  <conditionalFormatting sqref="J323">
    <cfRule type="containsBlanks" dxfId="3034" priority="140">
      <formula>LEN(TRIM(J323))=0</formula>
    </cfRule>
  </conditionalFormatting>
  <conditionalFormatting sqref="J328">
    <cfRule type="containsBlanks" dxfId="3033" priority="139">
      <formula>LEN(TRIM(J328))=0</formula>
    </cfRule>
  </conditionalFormatting>
  <conditionalFormatting sqref="J333">
    <cfRule type="containsBlanks" dxfId="3032" priority="138">
      <formula>LEN(TRIM(J333))=0</formula>
    </cfRule>
  </conditionalFormatting>
  <conditionalFormatting sqref="H115">
    <cfRule type="expression" dxfId="3031" priority="135">
      <formula>#REF!="Don't know"</formula>
    </cfRule>
    <cfRule type="expression" dxfId="3030" priority="136">
      <formula>#REF!="No"</formula>
    </cfRule>
    <cfRule type="containsBlanks" dxfId="3029" priority="137">
      <formula>LEN(TRIM(H115))=0</formula>
    </cfRule>
  </conditionalFormatting>
  <conditionalFormatting sqref="K43:L43 K45:L45">
    <cfRule type="containsBlanks" dxfId="3028" priority="134">
      <formula>LEN(TRIM(K43))=0</formula>
    </cfRule>
  </conditionalFormatting>
  <conditionalFormatting sqref="K50:L52">
    <cfRule type="containsBlanks" dxfId="3027" priority="133">
      <formula>LEN(TRIM(K50))=0</formula>
    </cfRule>
  </conditionalFormatting>
  <conditionalFormatting sqref="H115:J115">
    <cfRule type="expression" dxfId="3026" priority="131">
      <formula>IF($G$111,"No")</formula>
    </cfRule>
    <cfRule type="expression" dxfId="3025" priority="132">
      <formula>IF+$G$111="No"</formula>
    </cfRule>
  </conditionalFormatting>
  <conditionalFormatting sqref="H113:H114">
    <cfRule type="expression" dxfId="3024" priority="128">
      <formula>#REF!="Don't know"</formula>
    </cfRule>
    <cfRule type="expression" dxfId="3023" priority="129">
      <formula>#REF!="No"</formula>
    </cfRule>
    <cfRule type="containsBlanks" dxfId="3022" priority="130">
      <formula>LEN(TRIM(H113))=0</formula>
    </cfRule>
  </conditionalFormatting>
  <conditionalFormatting sqref="H116">
    <cfRule type="expression" dxfId="3021" priority="125">
      <formula>#REF!="Don't know"</formula>
    </cfRule>
    <cfRule type="expression" dxfId="3020" priority="126">
      <formula>#REF!="No"</formula>
    </cfRule>
    <cfRule type="containsBlanks" dxfId="3019" priority="127">
      <formula>LEN(TRIM(H116))=0</formula>
    </cfRule>
  </conditionalFormatting>
  <conditionalFormatting sqref="M43 M50:M52 M45">
    <cfRule type="containsBlanks" dxfId="3018" priority="124">
      <formula>LEN(TRIM(M43))=0</formula>
    </cfRule>
  </conditionalFormatting>
  <conditionalFormatting sqref="O64:O69">
    <cfRule type="containsBlanks" dxfId="3017" priority="123">
      <formula>LEN(TRIM(O64))=0</formula>
    </cfRule>
  </conditionalFormatting>
  <conditionalFormatting sqref="O71:O79">
    <cfRule type="containsBlanks" dxfId="3016" priority="122">
      <formula>LEN(TRIM(O71))=0</formula>
    </cfRule>
  </conditionalFormatting>
  <conditionalFormatting sqref="O89:O109">
    <cfRule type="containsBlanks" dxfId="3015" priority="120">
      <formula>LEN(TRIM(O89))=0</formula>
    </cfRule>
    <cfRule type="containsBlanks" dxfId="3014" priority="121">
      <formula>LEN(TRIM(O89))=0</formula>
    </cfRule>
  </conditionalFormatting>
  <conditionalFormatting sqref="O122:O137">
    <cfRule type="containsBlanks" dxfId="3013" priority="119">
      <formula>LEN(TRIM(O122))=0</formula>
    </cfRule>
  </conditionalFormatting>
  <conditionalFormatting sqref="O139:O240">
    <cfRule type="containsBlanks" dxfId="3012" priority="118">
      <formula>LEN(TRIM(O139))=0</formula>
    </cfRule>
  </conditionalFormatting>
  <conditionalFormatting sqref="O228:O235">
    <cfRule type="containsBlanks" dxfId="3011" priority="112">
      <formula>LEN(TRIM(O228))=0</formula>
    </cfRule>
    <cfRule type="containsBlanks" dxfId="3010" priority="117">
      <formula>LEN(TRIM(O228))=0</formula>
    </cfRule>
  </conditionalFormatting>
  <conditionalFormatting sqref="O151:O162">
    <cfRule type="containsBlanks" dxfId="3009" priority="116">
      <formula>LEN(TRIM(O151))=0</formula>
    </cfRule>
  </conditionalFormatting>
  <conditionalFormatting sqref="O194:O198">
    <cfRule type="containsBlanks" dxfId="3008" priority="115">
      <formula>LEN(TRIM(O194))=0</formula>
    </cfRule>
  </conditionalFormatting>
  <conditionalFormatting sqref="O203:O219">
    <cfRule type="containsBlanks" dxfId="3007" priority="114">
      <formula>LEN(TRIM(O203))=0</formula>
    </cfRule>
  </conditionalFormatting>
  <conditionalFormatting sqref="O220:O226">
    <cfRule type="containsBlanks" dxfId="3006" priority="113">
      <formula>LEN(TRIM(O220))=0</formula>
    </cfRule>
  </conditionalFormatting>
  <conditionalFormatting sqref="O236">
    <cfRule type="containsBlanks" dxfId="3005" priority="111">
      <formula>LEN(TRIM(O236))=0</formula>
    </cfRule>
  </conditionalFormatting>
  <conditionalFormatting sqref="O236:O240">
    <cfRule type="containsBlanks" dxfId="3004" priority="109">
      <formula>LEN(TRIM(O236))=0</formula>
    </cfRule>
    <cfRule type="containsBlanks" dxfId="3003" priority="110">
      <formula>LEN(TRIM(O236))=0</formula>
    </cfRule>
  </conditionalFormatting>
  <conditionalFormatting sqref="O242:O250">
    <cfRule type="containsBlanks" dxfId="3002" priority="107">
      <formula>LEN(TRIM(O242))=0</formula>
    </cfRule>
    <cfRule type="containsBlanks" dxfId="3001" priority="108">
      <formula>LEN(TRIM(O242))=0</formula>
    </cfRule>
  </conditionalFormatting>
  <conditionalFormatting sqref="O255">
    <cfRule type="containsBlanks" dxfId="3000" priority="106">
      <formula>LEN(TRIM(O255))=0</formula>
    </cfRule>
  </conditionalFormatting>
  <conditionalFormatting sqref="O277:O281">
    <cfRule type="containsBlanks" dxfId="2999" priority="105">
      <formula>LEN(TRIM(O277))=0</formula>
    </cfRule>
  </conditionalFormatting>
  <conditionalFormatting sqref="O289:O294">
    <cfRule type="containsBlanks" dxfId="2998" priority="104">
      <formula>LEN(TRIM(O289))=0</formula>
    </cfRule>
  </conditionalFormatting>
  <conditionalFormatting sqref="O296:O336">
    <cfRule type="timePeriod" dxfId="2997" priority="103" timePeriod="yesterday">
      <formula>FLOOR(O296,1)=TODAY()-1</formula>
    </cfRule>
  </conditionalFormatting>
  <conditionalFormatting sqref="F84:J84">
    <cfRule type="containsBlanks" dxfId="2996" priority="102">
      <formula>LEN(TRIM(F84))=0</formula>
    </cfRule>
  </conditionalFormatting>
  <conditionalFormatting sqref="G36:G37">
    <cfRule type="expression" dxfId="2995" priority="100">
      <formula>OR($J$33="No",$J$33="Don't know")</formula>
    </cfRule>
    <cfRule type="expression" dxfId="2994" priority="101">
      <formula>$J$33="No"</formula>
    </cfRule>
  </conditionalFormatting>
  <conditionalFormatting sqref="I10:I11">
    <cfRule type="expression" dxfId="2993" priority="99">
      <formula>$I$6="No"</formula>
    </cfRule>
  </conditionalFormatting>
  <conditionalFormatting sqref="I12">
    <cfRule type="expression" dxfId="2992" priority="98">
      <formula>$I$6="No"</formula>
    </cfRule>
  </conditionalFormatting>
  <conditionalFormatting sqref="I13:I18 K19:N23">
    <cfRule type="expression" dxfId="2991" priority="97">
      <formula>OR($I$6="No",$I$6="Don't know")</formula>
    </cfRule>
  </conditionalFormatting>
  <conditionalFormatting sqref="I10:I12">
    <cfRule type="expression" dxfId="2990" priority="96">
      <formula>OR($I$6="No",$I$6="Don't know")</formula>
    </cfRule>
  </conditionalFormatting>
  <conditionalFormatting sqref="I19:I23">
    <cfRule type="expression" dxfId="2989" priority="90">
      <formula>OR($I$6="No",$I$6="Don't know")</formula>
    </cfRule>
    <cfRule type="expression" dxfId="2988" priority="91">
      <formula>$I$6="No"</formula>
    </cfRule>
    <cfRule type="containsBlanks" dxfId="2987" priority="92">
      <formula>LEN(TRIM(I19))=0</formula>
    </cfRule>
    <cfRule type="expression" dxfId="2986" priority="93">
      <formula>$N$13="No"</formula>
    </cfRule>
    <cfRule type="expression" dxfId="2985" priority="94">
      <formula>$N$13="Not applicable"</formula>
    </cfRule>
    <cfRule type="expression" dxfId="2984" priority="95">
      <formula>$N$13="Don't know"</formula>
    </cfRule>
  </conditionalFormatting>
  <conditionalFormatting sqref="F43 F45:M45">
    <cfRule type="expression" dxfId="2983" priority="89">
      <formula>OR($I$40="No",$I$40="Don't know")</formula>
    </cfRule>
  </conditionalFormatting>
  <conditionalFormatting sqref="G43:M43">
    <cfRule type="expression" dxfId="2982" priority="88">
      <formula>OR($I$40="No",$I$40="Don't know")</formula>
    </cfRule>
  </conditionalFormatting>
  <conditionalFormatting sqref="J111:N111">
    <cfRule type="expression" dxfId="2981" priority="87">
      <formula>OR($G$111="No",$G$111="Don't know")</formula>
    </cfRule>
  </conditionalFormatting>
  <conditionalFormatting sqref="H113:J116">
    <cfRule type="expression" dxfId="2980" priority="86">
      <formula>OR($G$111="No",$G$111="Don't know")</formula>
    </cfRule>
  </conditionalFormatting>
  <conditionalFormatting sqref="L10:N18">
    <cfRule type="expression" dxfId="2979" priority="84">
      <formula>OR($I$6="No",$I$6="Don't know")</formula>
    </cfRule>
  </conditionalFormatting>
  <conditionalFormatting sqref="H36:J37">
    <cfRule type="expression" dxfId="2978" priority="83">
      <formula>OR($J$33="No",$J$33="Don't know")</formula>
    </cfRule>
  </conditionalFormatting>
  <conditionalFormatting sqref="F84:N87">
    <cfRule type="expression" dxfId="2977" priority="82">
      <formula>OR($H$82="No",$H$82="Don't know")</formula>
    </cfRule>
  </conditionalFormatting>
  <conditionalFormatting sqref="G123:I123">
    <cfRule type="expression" dxfId="2976" priority="81">
      <formula>OR($I$92="No",$I$92="Don't know")</formula>
    </cfRule>
  </conditionalFormatting>
  <conditionalFormatting sqref="J123:L123">
    <cfRule type="expression" dxfId="2975" priority="80">
      <formula>OR($G$92="No",$G$92="Don't know")</formula>
    </cfRule>
  </conditionalFormatting>
  <conditionalFormatting sqref="G124:I124">
    <cfRule type="expression" dxfId="2974" priority="79">
      <formula>OR($I$93="No",$I$93="Don't know")</formula>
    </cfRule>
  </conditionalFormatting>
  <conditionalFormatting sqref="J124:L124">
    <cfRule type="expression" dxfId="2973" priority="78">
      <formula>OR($G$93="No",$G$93="Don't know")</formula>
    </cfRule>
  </conditionalFormatting>
  <conditionalFormatting sqref="G125:I125">
    <cfRule type="expression" dxfId="2972" priority="77">
      <formula>OR($I$94="No",$I$94="Don't know")</formula>
    </cfRule>
  </conditionalFormatting>
  <conditionalFormatting sqref="G126">
    <cfRule type="containsBlanks" dxfId="2971" priority="76">
      <formula>LEN(TRIM(G126))=0</formula>
    </cfRule>
  </conditionalFormatting>
  <conditionalFormatting sqref="G126:I126">
    <cfRule type="expression" dxfId="2970" priority="75">
      <formula>OR($I$94="No",$I$94="Don't know")</formula>
    </cfRule>
  </conditionalFormatting>
  <conditionalFormatting sqref="J125:L125">
    <cfRule type="expression" dxfId="2969" priority="74">
      <formula>OR($G$94="No",$G$94="Don't know")</formula>
    </cfRule>
  </conditionalFormatting>
  <conditionalFormatting sqref="J126">
    <cfRule type="containsBlanks" dxfId="2968" priority="73">
      <formula>LEN(TRIM(J126))=0</formula>
    </cfRule>
  </conditionalFormatting>
  <conditionalFormatting sqref="J126:L126">
    <cfRule type="expression" dxfId="2967" priority="72">
      <formula>OR($G$94="No",$G$94="Don't know")</formula>
    </cfRule>
  </conditionalFormatting>
  <conditionalFormatting sqref="G127:I127">
    <cfRule type="expression" dxfId="2966" priority="71">
      <formula>OR($I$95="No",$I$95="Don't know")</formula>
    </cfRule>
  </conditionalFormatting>
  <conditionalFormatting sqref="J127:L127">
    <cfRule type="expression" dxfId="2965" priority="70">
      <formula>OR($G$95="No",$G$95="Don't know")</formula>
    </cfRule>
  </conditionalFormatting>
  <conditionalFormatting sqref="G128:I128">
    <cfRule type="expression" dxfId="2964" priority="69">
      <formula>OR($I$96="No",$I$96="Don't know")</formula>
    </cfRule>
  </conditionalFormatting>
  <conditionalFormatting sqref="J128:L128">
    <cfRule type="expression" dxfId="2963" priority="68">
      <formula>OR($G$96="No",$G$96="Don't know")</formula>
    </cfRule>
  </conditionalFormatting>
  <conditionalFormatting sqref="G129:I129">
    <cfRule type="expression" dxfId="2962" priority="67">
      <formula>OR($I$97="No",$I$97="Don't know")</formula>
    </cfRule>
  </conditionalFormatting>
  <conditionalFormatting sqref="J129:L129">
    <cfRule type="expression" dxfId="2961" priority="66">
      <formula>OR($G$97="No",$G$97="Don't know")</formula>
    </cfRule>
  </conditionalFormatting>
  <conditionalFormatting sqref="G130:I130">
    <cfRule type="expression" dxfId="2960" priority="65">
      <formula>OR($I$98="No",$I$98="Don't know")</formula>
    </cfRule>
  </conditionalFormatting>
  <conditionalFormatting sqref="J130:L130">
    <cfRule type="expression" dxfId="2959" priority="64">
      <formula>OR($G$98="No",$G$98="Don't know")</formula>
    </cfRule>
  </conditionalFormatting>
  <conditionalFormatting sqref="G131:I131">
    <cfRule type="expression" dxfId="2958" priority="63">
      <formula>OR($I$99="No",$I$99="Don't know")</formula>
    </cfRule>
  </conditionalFormatting>
  <conditionalFormatting sqref="J131:L131">
    <cfRule type="expression" dxfId="2957" priority="62">
      <formula>OR($G$99="No",$G$99="Don't know")</formula>
    </cfRule>
  </conditionalFormatting>
  <conditionalFormatting sqref="G132:I132">
    <cfRule type="expression" dxfId="2956" priority="61">
      <formula>OR($I$100="No",$I$100="Don't know")</formula>
    </cfRule>
  </conditionalFormatting>
  <conditionalFormatting sqref="J132:L132">
    <cfRule type="expression" dxfId="2955" priority="60">
      <formula>OR($G$100="No",$G$100="Don't know")</formula>
    </cfRule>
  </conditionalFormatting>
  <conditionalFormatting sqref="G133:I133">
    <cfRule type="expression" dxfId="2954" priority="59">
      <formula>OR($I$101="No",$I$101="Don't know")</formula>
    </cfRule>
  </conditionalFormatting>
  <conditionalFormatting sqref="J133:L133">
    <cfRule type="expression" dxfId="2953" priority="58">
      <formula>OR($G$101="No",$G$101="Don't know")</formula>
    </cfRule>
  </conditionalFormatting>
  <conditionalFormatting sqref="G134:I134">
    <cfRule type="expression" dxfId="2952" priority="57">
      <formula>OR($I$102="No",$I$102="Don't know")</formula>
    </cfRule>
  </conditionalFormatting>
  <conditionalFormatting sqref="J134:L134">
    <cfRule type="expression" dxfId="2951" priority="56">
      <formula>OR($G$102="No",$G$102="Don't know")</formula>
    </cfRule>
  </conditionalFormatting>
  <conditionalFormatting sqref="J135:L135">
    <cfRule type="expression" dxfId="2950" priority="55">
      <formula>OR($G$103="No",$G$103="Don't know")</formula>
    </cfRule>
  </conditionalFormatting>
  <conditionalFormatting sqref="G135:I135">
    <cfRule type="expression" dxfId="2949" priority="54">
      <formula>OR($I$103="No",$I$103="Don't know")</formula>
    </cfRule>
  </conditionalFormatting>
  <conditionalFormatting sqref="G136:I136">
    <cfRule type="expression" dxfId="2948" priority="53">
      <formula>OR($I$104="No",$I$104="Don't know")</formula>
    </cfRule>
  </conditionalFormatting>
  <conditionalFormatting sqref="H118:J118">
    <cfRule type="expression" dxfId="2947" priority="52">
      <formula>OR($H$117="No",$H$117="Don't know")</formula>
    </cfRule>
  </conditionalFormatting>
  <conditionalFormatting sqref="H120:J120">
    <cfRule type="expression" dxfId="2946" priority="51">
      <formula>OR($H$119="No",$H$119="Don't know")</formula>
    </cfRule>
  </conditionalFormatting>
  <conditionalFormatting sqref="L140:N150">
    <cfRule type="expression" dxfId="2945" priority="50">
      <formula>OR($F140="No",$F140="Don't know")</formula>
    </cfRule>
  </conditionalFormatting>
  <conditionalFormatting sqref="G140:K150">
    <cfRule type="expression" dxfId="2944" priority="49">
      <formula>OR($F140="No",$F140="Don't know")</formula>
    </cfRule>
  </conditionalFormatting>
  <conditionalFormatting sqref="G152:N162">
    <cfRule type="expression" dxfId="2943" priority="48">
      <formula>OR($F152="No",$F152="Don't know")</formula>
    </cfRule>
  </conditionalFormatting>
  <conditionalFormatting sqref="G164:K164">
    <cfRule type="expression" dxfId="2942" priority="47">
      <formula>OR($F164="No",$F164="Don't know")</formula>
    </cfRule>
  </conditionalFormatting>
  <conditionalFormatting sqref="L164:N164">
    <cfRule type="expression" dxfId="2941" priority="46">
      <formula>OR($F164="No",$F164="Don't know")</formula>
    </cfRule>
  </conditionalFormatting>
  <conditionalFormatting sqref="G176:N186">
    <cfRule type="expression" dxfId="2940" priority="45">
      <formula>OR($F176="No",$F176="Don't know")</formula>
    </cfRule>
  </conditionalFormatting>
  <conditionalFormatting sqref="H189:J192">
    <cfRule type="expression" dxfId="2939" priority="44">
      <formula>OR($H$187="No",$H$187="Don't know")</formula>
    </cfRule>
  </conditionalFormatting>
  <conditionalFormatting sqref="H193:J193">
    <cfRule type="expression" dxfId="2938" priority="43">
      <formula>OR($H$187="No",$H$187="Don't know")</formula>
    </cfRule>
  </conditionalFormatting>
  <conditionalFormatting sqref="H197:J197">
    <cfRule type="expression" dxfId="2937" priority="42">
      <formula>AND($H$195="No",$H$196="No")</formula>
    </cfRule>
  </conditionalFormatting>
  <conditionalFormatting sqref="H201:J202">
    <cfRule type="expression" dxfId="2936" priority="41">
      <formula>AND($H$195="No",$H$196="No")</formula>
    </cfRule>
  </conditionalFormatting>
  <conditionalFormatting sqref="G244 F246:G250">
    <cfRule type="expression" dxfId="2935" priority="39">
      <formula>OR($G$242="No",$G$242="Don't know")</formula>
    </cfRule>
  </conditionalFormatting>
  <conditionalFormatting sqref="H279:J279">
    <cfRule type="expression" dxfId="2934" priority="38">
      <formula>OR($H$278="No",$H$278="Don't know",$H$277="No",$H$277="Don't know")</formula>
    </cfRule>
  </conditionalFormatting>
  <conditionalFormatting sqref="H278:J278">
    <cfRule type="expression" dxfId="2933" priority="37">
      <formula>OR($H$277="No",$H$277="Don't know")</formula>
    </cfRule>
  </conditionalFormatting>
  <conditionalFormatting sqref="H293:J293">
    <cfRule type="expression" dxfId="2932" priority="35">
      <formula>OR($H$292="No",$H$292="Don't know",$H$292="Not applicable")</formula>
    </cfRule>
  </conditionalFormatting>
  <conditionalFormatting sqref="F198:J198">
    <cfRule type="expression" dxfId="2931" priority="33">
      <formula>OR($H$197="No",$H$197="Don't know",$H$197="Not applicable (no fees)")</formula>
    </cfRule>
  </conditionalFormatting>
  <conditionalFormatting sqref="F200:J200">
    <cfRule type="expression" dxfId="2930" priority="32">
      <formula>$H$199="No"</formula>
    </cfRule>
  </conditionalFormatting>
  <conditionalFormatting sqref="H202:J202">
    <cfRule type="expression" dxfId="2929" priority="31">
      <formula>OR($H$201="No","Don't know")</formula>
    </cfRule>
  </conditionalFormatting>
  <conditionalFormatting sqref="H339:N339">
    <cfRule type="expression" dxfId="2928" priority="30">
      <formula>OR($H$338="No",$H$338="Don't know")</formula>
    </cfRule>
  </conditionalFormatting>
  <conditionalFormatting sqref="J26">
    <cfRule type="containsBlanks" dxfId="2927" priority="28">
      <formula>LEN(TRIM(J26))=0</formula>
    </cfRule>
  </conditionalFormatting>
  <conditionalFormatting sqref="J25">
    <cfRule type="containsBlanks" dxfId="2926" priority="29">
      <formula>LEN(TRIM(J25))=0</formula>
    </cfRule>
  </conditionalFormatting>
  <conditionalFormatting sqref="H347 H350">
    <cfRule type="containsBlanks" dxfId="2925" priority="26">
      <formula>LEN(TRIM(H347))=0</formula>
    </cfRule>
    <cfRule type="containsBlanks" priority="27">
      <formula>LEN(TRIM(H347))=0</formula>
    </cfRule>
  </conditionalFormatting>
  <conditionalFormatting sqref="H348">
    <cfRule type="containsBlanks" dxfId="2924" priority="24">
      <formula>LEN(TRIM(H348))=0</formula>
    </cfRule>
    <cfRule type="containsBlanks" priority="25">
      <formula>LEN(TRIM(H348))=0</formula>
    </cfRule>
  </conditionalFormatting>
  <conditionalFormatting sqref="H349">
    <cfRule type="containsBlanks" dxfId="2923" priority="22">
      <formula>LEN(TRIM(H349))=0</formula>
    </cfRule>
    <cfRule type="containsBlanks" priority="23">
      <formula>LEN(TRIM(H349))=0</formula>
    </cfRule>
  </conditionalFormatting>
  <conditionalFormatting sqref="H345:H346">
    <cfRule type="containsBlanks" dxfId="2922" priority="20">
      <formula>LEN(TRIM(H345))=0</formula>
    </cfRule>
    <cfRule type="containsBlanks" priority="21">
      <formula>LEN(TRIM(H345))=0</formula>
    </cfRule>
  </conditionalFormatting>
  <conditionalFormatting sqref="H344">
    <cfRule type="containsBlanks" dxfId="2921" priority="18">
      <formula>LEN(TRIM(H344))=0</formula>
    </cfRule>
    <cfRule type="containsBlanks" priority="19">
      <formula>LEN(TRIM(H344))=0</formula>
    </cfRule>
  </conditionalFormatting>
  <conditionalFormatting sqref="H345:I345">
    <cfRule type="expression" dxfId="2920" priority="17">
      <formula>OR($H$344="No",$H$344="Don't know")</formula>
    </cfRule>
  </conditionalFormatting>
  <conditionalFormatting sqref="H351">
    <cfRule type="containsBlanks" dxfId="2919" priority="15">
      <formula>LEN(TRIM(H351))=0</formula>
    </cfRule>
    <cfRule type="containsBlanks" priority="16">
      <formula>LEN(TRIM(H351))=0</formula>
    </cfRule>
  </conditionalFormatting>
  <conditionalFormatting sqref="I53:J54">
    <cfRule type="containsBlanks" dxfId="2918" priority="14">
      <formula>LEN(TRIM(I53))=0</formula>
    </cfRule>
  </conditionalFormatting>
  <conditionalFormatting sqref="F85:H85">
    <cfRule type="containsBlanks" dxfId="2917" priority="13">
      <formula>LEN(TRIM(F85))=0</formula>
    </cfRule>
  </conditionalFormatting>
  <conditionalFormatting sqref="F86:H86">
    <cfRule type="containsBlanks" dxfId="2916" priority="12">
      <formula>LEN(TRIM(F86))=0</formula>
    </cfRule>
  </conditionalFormatting>
  <conditionalFormatting sqref="F87:H87">
    <cfRule type="containsBlanks" dxfId="2915" priority="11">
      <formula>LEN(TRIM(F87))=0</formula>
    </cfRule>
  </conditionalFormatting>
  <conditionalFormatting sqref="L165:M174">
    <cfRule type="expression" dxfId="2914" priority="6">
      <formula>$F$197="Don't know"</formula>
    </cfRule>
    <cfRule type="expression" dxfId="2913" priority="7">
      <formula>$F$197="No"</formula>
    </cfRule>
    <cfRule type="expression" dxfId="2912" priority="9">
      <formula>$F$197="Don't know"</formula>
    </cfRule>
    <cfRule type="expression" dxfId="2911" priority="10">
      <formula>$F$197="No"</formula>
    </cfRule>
  </conditionalFormatting>
  <conditionalFormatting sqref="L165:N174">
    <cfRule type="expression" dxfId="2910" priority="4">
      <formula>OR($F165="No",$F165="Don't know")</formula>
    </cfRule>
    <cfRule type="containsBlanks" dxfId="2909" priority="8">
      <formula>LEN(TRIM(L165))=0</formula>
    </cfRule>
  </conditionalFormatting>
  <conditionalFormatting sqref="G165:K174">
    <cfRule type="expression" dxfId="2908" priority="5">
      <formula>OR($F165="No",$F165="Don't know")</formula>
    </cfRule>
  </conditionalFormatting>
  <conditionalFormatting sqref="H256:I256">
    <cfRule type="containsBlanks" dxfId="2907" priority="3">
      <formula>LEN(TRIM(H256))=0</formula>
    </cfRule>
  </conditionalFormatting>
  <conditionalFormatting sqref="K256:L256">
    <cfRule type="containsBlanks" dxfId="2906" priority="2">
      <formula>LEN(TRIM(K256))=0</formula>
    </cfRule>
  </conditionalFormatting>
  <conditionalFormatting sqref="I45:J45">
    <cfRule type="expression" dxfId="2905" priority="1">
      <formula>OR($I$40="No",$I$40="Don't know")</formula>
    </cfRule>
  </conditionalFormatting>
  <dataValidations count="58">
    <dataValidation type="list" showInputMessage="1" showErrorMessage="1" sqref="J298:K298 J303:K303 J313:K313 J318:K318 J323:K323 J328:K328 J333:K333" xr:uid="{3F933CE5-F669-AD43-9773-93386399C0E0}">
      <formula1>"WHO-prequalified, SRA, Both WHO-PQ and SRA,No SRA or WHO-PQ products registered,Don't know"</formula1>
    </dataValidation>
    <dataValidation type="list" showInputMessage="1" showErrorMessage="1" sqref="H197" xr:uid="{5A2AD8C6-8472-1F49-AA60-5F96D6F58CD0}">
      <formula1>"Yes, No, Don't know,Not applicable (no fees)"</formula1>
    </dataValidation>
    <dataValidation type="list" showInputMessage="1" showErrorMessage="1" sqref="G244" xr:uid="{556794CC-09E5-3943-A61A-7AE504673363}">
      <formula1>"Yes, No, Don't know, Not applicable (no LMIS)"</formula1>
    </dataValidation>
    <dataValidation type="list" showInputMessage="1" showErrorMessage="1" sqref="F233:F235 F231 J65:J68" xr:uid="{F5C7DE5F-4EC4-C244-AF24-A542DCD3E3CF}">
      <formula1>"Yes, No, Don't know,Not applicable"</formula1>
    </dataValidation>
    <dataValidation type="list" showInputMessage="1" showErrorMessage="1" sqref="F236 F229" xr:uid="{A41AFA31-6671-464C-97BF-CA34C10EC893}">
      <formula1>"Yes, No"</formula1>
    </dataValidation>
    <dataValidation type="list" showInputMessage="1" showErrorMessage="1" sqref="M50:M54 M43 M45" xr:uid="{8E720214-CD45-D64E-AF28-FB57DE9B93A1}">
      <formula1>"Purchase/P.O. date,Shipment date,Delivery date,Other,Unknown,Not applicable"</formula1>
    </dataValidation>
    <dataValidation type="list" showInputMessage="1" showErrorMessage="1" sqref="H347:I347" xr:uid="{B5FD6A5E-9F81-BA42-B455-B5E5495D26B4}">
      <formula1>"No impact, Reduced frequency of meetings, Prevented ability to meet, Don't know, Not applicable (no committee)"</formula1>
    </dataValidation>
    <dataValidation type="list" showInputMessage="1" showErrorMessage="1" sqref="L164:N174 I18 I10:I16 H201 H115:J115 I22:I23 H277:J278 L140:L150 F237:F240" xr:uid="{97ED2294-E872-EA4D-ABB0-998C8C6702E7}">
      <formula1>"Yes, No, Don't know, Not applicable"</formula1>
    </dataValidation>
    <dataValidation type="list" showInputMessage="1" showErrorMessage="1" error="Please choose from the dropdown list." sqref="I21" xr:uid="{AA146A3B-C3FE-AF4C-99FD-2D8685C17560}">
      <formula1>"0 times, 1 time, 2-3 times, 4 or more times, Don't know, Not applicable"</formula1>
    </dataValidation>
    <dataValidation type="list" showInputMessage="1" showErrorMessage="1" sqref="H25 J25" xr:uid="{E52C63F2-D114-7144-AD9F-CF5404BADBD4}">
      <formula1>"January, February, March, April, May, June, July, August, September, October, November, December"</formula1>
    </dataValidation>
    <dataValidation type="list" showInputMessage="1" showErrorMessage="1" sqref="H30:J30" xr:uid="{FDD67610-81BD-CB46-8102-AEC2BECA3AE5}">
      <formula1>"Less than annually,Annually,Bi-annually (twice a year),Quarterly,Monthly,Ad hoc,Don't know"</formula1>
    </dataValidation>
    <dataValidation type="list" showInputMessage="1" showErrorMessage="1" sqref="G242 F230 I40 F152:F162 F176:F186 H195:H196 G111 H119:J119 H117:J117 J31 H82 F140:F150 F164:F174 H187:J187 J33 H337:H338 F43 F45 G92:N104 G106:N108 H199 I6 K204:K216" xr:uid="{A8AD090F-304E-674C-A1A3-D64DB68C5197}">
      <formula1>"Yes, No, Don't know"</formula1>
    </dataValidation>
    <dataValidation type="list" showInputMessage="1" showErrorMessage="1" sqref="F50:F54" xr:uid="{7C040442-B9FC-C740-9DC0-AA2776C015D2}">
      <formula1>"In-kind, Cash, Don't know, Not applicable"</formula1>
    </dataValidation>
    <dataValidation type="list" showInputMessage="1" showErrorMessage="1" sqref="H137 J137:L137" xr:uid="{03CDD9FB-584F-6149-9333-2F9FFB504959}">
      <formula1>"Community Health Worker (or equivalent), Nurse, Auxiliary Nurse, Auxiliary Nurse Midwife, Clinical Officer, Doctor, Don't know, Not applicable"</formula1>
    </dataValidation>
    <dataValidation type="list" showInputMessage="1" showErrorMessage="1" sqref="H294 H282 H286 H292 H290" xr:uid="{DBA42C7C-29DF-C745-ACE0-3E8FB2C1EDDD}">
      <formula1>"Yes, No, Don’t know, Not applicable"</formula1>
    </dataValidation>
    <dataValidation type="list" showInputMessage="1" showErrorMessage="1" sqref="H284:J285" xr:uid="{E15D8D3D-0A82-C94E-9A77-3DB9420FBA16}">
      <formula1>"Most were tested, Some were tested, None were tested, Don't know, Not applicable"</formula1>
    </dataValidation>
    <dataValidation type="list" showInputMessage="1" showErrorMessage="1" error="Please choose from the dropdown list." sqref="I19:I20" xr:uid="{4BB991CF-EF86-D646-8536-DD3DD6ABE348}">
      <formula1>"Yes, No, Don't know, Not applicable"</formula1>
    </dataValidation>
    <dataValidation type="list" showInputMessage="1" showErrorMessage="1" sqref="H280:J280" xr:uid="{17BAB7E5-2E6B-B549-9E21-DC1CE1949455}">
      <formula1>"Less than 6 months, 6 months to under 1 year, 1 year to 18 months, More than 18 months,Don’t know, Not applicable"</formula1>
    </dataValidation>
    <dataValidation type="list" showInputMessage="1" showErrorMessage="1" sqref="H281" xr:uid="{8BD1ABF1-CADE-034D-8F2C-50ABF3BDF7B2}">
      <formula1>"Yes,No,Don’t know, Not applicable"</formula1>
    </dataValidation>
    <dataValidation type="list" showInputMessage="1" showErrorMessage="1" sqref="H289:J289" xr:uid="{B6A95BE0-86ED-254C-9937-9F8EF246EE1F}">
      <formula1>"0,1,2-3,More than 3, Don’t know"</formula1>
    </dataValidation>
    <dataValidation type="list" showInputMessage="1" showErrorMessage="1" sqref="H287:J287" xr:uid="{120D6ED0-E4CB-AF4F-9516-C1A7EE03772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1D612235-D096-764F-B7A1-B5BE805A1BD5}">
      <formula1>"Yes,No,Don't know,Not applicable"</formula1>
    </dataValidation>
    <dataValidation type="list" showInputMessage="1" showErrorMessage="1" sqref="H291:J291" xr:uid="{19EC02F3-017F-6045-A51A-AB4BFD9B1F84}">
      <formula1>"0-25%,26-50%,51-75%,76-100%, Don’t know, Not applicable"</formula1>
    </dataValidation>
    <dataValidation type="list" showInputMessage="1" showErrorMessage="1" sqref="H340:I340" xr:uid="{547C9AE4-50E4-5C43-9CFF-C1921AFCF4EC}">
      <formula1>"Yes (PSE plan with FP/RH component),No PSE plan started/developed,Yes PSE plan but no FP/RH component,Don't know"</formula1>
    </dataValidation>
    <dataValidation type="list" showInputMessage="1" showErrorMessage="1" sqref="F246:G246" xr:uid="{85582E4B-FADD-504A-9B0C-A29B38692C3D}">
      <formula1>"Yes: All public sector facilities included, Yes: Some public sector facilities included,None, Don't know, Not applicable (no LMIS)"</formula1>
    </dataValidation>
    <dataValidation type="list" showInputMessage="1" showErrorMessage="1" sqref="F247:G247" xr:uid="{F646D0A5-B067-3841-AC59-89858353A38C}">
      <formula1>"Yes: All private sector facilities included, Yes: Some private sector facilities included,None, Don't know, Not applicable (no LMIS)"</formula1>
    </dataValidation>
    <dataValidation type="list" showInputMessage="1" showErrorMessage="1" sqref="F248:G248" xr:uid="{894C4018-B1C7-C643-957B-587B9EFDD27A}">
      <formula1>"Yes: All NGO facilities included, Yes: Some NGO facilities included,None, Don't know, Not applicable (no LMIS)"</formula1>
    </dataValidation>
    <dataValidation type="list" showInputMessage="1" showErrorMessage="1" sqref="F249:G249" xr:uid="{F64693E5-9B57-AB4B-AB4A-ED85339F6947}">
      <formula1>"Yes: All social marketing sites included, Yes: Some social marketing sites included,None, Don't know, Not applicable (no LMIS)"</formula1>
    </dataValidation>
    <dataValidation showInputMessage="1" showErrorMessage="1" error="Please choose from the dropdown list." sqref="K19:N23" xr:uid="{0C5529A7-9C43-544F-9882-5F6015F56CC7}"/>
    <dataValidation type="list" showInputMessage="1" showErrorMessage="1" sqref="F221:G221" xr:uid="{CE71EFDB-D0F8-5C45-B340-C674663B4943}">
      <formula1>"Yes: Extensive social marketing,Yes: Some social marketing,No,Don't know"</formula1>
    </dataValidation>
    <dataValidation type="list" showInputMessage="1" showErrorMessage="1" sqref="F223:G223" xr:uid="{046424C5-E5DC-C34A-B924-A20BF26EAC4E}">
      <formula1>"Yes: Extensive mobile outreach/education,Yes: Some mobile outreach/education,No,Don't know"</formula1>
    </dataValidation>
    <dataValidation type="list" showInputMessage="1" showErrorMessage="1" sqref="F225:G225 H346:I346 H344:I344 H189:J192" xr:uid="{B5567054-BC3A-CF47-B541-99042B042B19}">
      <formula1>"Yes,No,Don't know"</formula1>
    </dataValidation>
    <dataValidation type="list" showInputMessage="1" showErrorMessage="1" sqref="G227" xr:uid="{14E10D1E-47CB-F240-99E9-72810A5B9760}">
      <formula1>"0%,1-10%,11-20%,21-30%,31-40%,41-50%,51-60%,61-70%,71-80%,81-100%,Don't know,Not applicable"</formula1>
    </dataValidation>
    <dataValidation type="list" showInputMessage="1" showErrorMessage="1" sqref="F250:G250" xr:uid="{6A05E11F-8D1B-D440-81D7-D8DA93D6151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80DDE624-49B7-4B43-9740-8AABD09421E8}">
      <formula1>"Ministry of Finance, Ministry of Planning,Both,Neither,Don't know, Not applicable"</formula1>
    </dataValidation>
    <dataValidation type="list" showInputMessage="1" showErrorMessage="1" error="Please choose from the dropdown list." prompt="Please select from the dropdown list" sqref="G66:I68" xr:uid="{333BF7CA-BDEB-7B48-A619-25842CCFA0AE}">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3421533-560C-6C4A-BC38-0E079ABBB38A}">
      <formula1>"Community Health Worker (or equivalent),Auxiliary Nurse,Auxiliary Nurse Midwife,Nurse,Clinical Officer,Doctor,Don't know,Not applicable"</formula1>
    </dataValidation>
    <dataValidation type="list" showInputMessage="1" showErrorMessage="1" sqref="F222:G222" xr:uid="{5B9213D7-C3A3-0B49-B6D0-1414993FFE78}">
      <formula1>"Yes: Extensive mass media,Yes: Some mass media,No,Don't know"</formula1>
    </dataValidation>
    <dataValidation type="list" showInputMessage="1" showErrorMessage="1" sqref="F224:G224" xr:uid="{1223B800-2BEE-DD46-B223-30C463B95C0E}">
      <formula1>"Yes: Extensive community mobilization/engagement,Yes: Some community mobilization/engagement,No,Don't know"</formula1>
    </dataValidation>
    <dataValidation type="list" showInputMessage="1" showErrorMessage="1" sqref="H283:J283" xr:uid="{2CF3B0CB-CDB1-B547-91C2-2744529ADFEF}">
      <formula1>"Yes - ISO certified, Yes - WHO-PQ, Yes - both ISO certified and WHO-PQ,Neither, Don’t know, Not applicable"</formula1>
    </dataValidation>
    <dataValidation type="list" showInputMessage="1" showErrorMessage="1" sqref="J301:K301 J306:K306 J311:K311 J316:K316 J326:K326 J331:K331 J336:K336 J321:K321" xr:uid="{E8256021-9D1E-CD49-85E3-DD86ABCFD62E}">
      <formula1>"0,1,2 or more,Don't know"</formula1>
    </dataValidation>
    <dataValidation type="list" showInputMessage="1" showErrorMessage="1" sqref="H276:J276" xr:uid="{E865DC63-9524-3F47-B1C2-E4665510EA5D}">
      <formula1>"Yes, No, Don’t know, Not applicable (No NMRA)"</formula1>
    </dataValidation>
    <dataValidation type="list" showInputMessage="1" showErrorMessage="1" sqref="H341:I341" xr:uid="{B89C208D-F1F1-254B-996A-D4F6CD7FC31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727AF349-40C7-6548-8008-30B6215C5D17}">
      <formula1>"WHO-prequalified, SRA, Both WHO-PQ and SRA,No SRA or WHO-PQ products registered,Don’t know"</formula1>
    </dataValidation>
    <dataValidation type="list" showInputMessage="1" showErrorMessage="1" sqref="J309:K309 J329 J334 J304 J299 J314 J319 J324" xr:uid="{807EA50F-A768-8547-80E2-2DE09E97EE93}">
      <formula1>"0,1,2-3,More than 3,Don't know"</formula1>
    </dataValidation>
    <dataValidation type="list" showInputMessage="1" showErrorMessage="1" sqref="H116:J116" xr:uid="{436DBDE0-4076-8E4D-B0D2-FFF3914BC6B2}">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FA8B573-FD3B-DA47-B7EE-3A5B7F69EF22}">
      <formula1>0</formula1>
      <formula2>100000000</formula2>
    </dataValidation>
    <dataValidation type="decimal" showInputMessage="1" showErrorMessage="1" error="Enter a numeric value here only (in USD)." sqref="G36:G37" xr:uid="{1D16A416-32F8-574E-97F6-D0A161A0D2F3}">
      <formula1>0</formula1>
      <formula2>100000000</formula2>
    </dataValidation>
    <dataValidation type="decimal" showInputMessage="1" showErrorMessage="1" error="Enter a numeric quantity only." sqref="K50:L54" xr:uid="{3FEECC18-0531-5943-8C1A-E32B15495122}">
      <formula1>0</formula1>
      <formula2>1000000000</formula2>
    </dataValidation>
    <dataValidation type="decimal" showInputMessage="1" showErrorMessage="1" error="Enter a numeric value here only (in USD)." sqref="G50:H54" xr:uid="{DC87A022-A700-8049-9140-C5A42509F195}">
      <formula1>0</formula1>
      <formula2>500000000</formula2>
    </dataValidation>
    <dataValidation type="decimal" showInputMessage="1" showErrorMessage="1" error="Enter a numeric quantity here only." sqref="K43:L43 K45:L45" xr:uid="{CAF27EB8-10E5-0A4B-9827-1F59BC3AF7EA}">
      <formula1>0</formula1>
      <formula2>1000000000</formula2>
    </dataValidation>
    <dataValidation type="custom" operator="lessThanOrEqual" showInputMessage="1" showErrorMessage="1" error="This number cannot exceed the total number of stock status observations (column I)." sqref="K270:K272 H259:H261 K255:K256 K266 H263:H268 H270:H272 H254:H257" xr:uid="{ABE8957C-3822-4D4B-BEA7-CFD2983911BF}">
      <formula1>H254&lt;=I254</formula1>
    </dataValidation>
    <dataValidation type="custom" showInputMessage="1" showErrorMessage="1" error="This number must be greater than or equal to the number of stocked out observations (Column H)." sqref="L270:L272 I259:I261 L255:L256 L266 I263:I268 I270:I272 I254:I257" xr:uid="{3AAC168B-6284-A942-8B6E-F474C2C118E7}">
      <formula1>I254&gt;=H254</formula1>
    </dataValidation>
    <dataValidation type="custom" showInputMessage="1" showErrorMessage="1" error="This number must be less than or equal to the total number of SDPs reporting (stock observations) (Column L)." sqref="K267:K268 K259:K261 K263:K265 K254 K257" xr:uid="{1D352F76-AEEB-8B4F-826E-2017CDBCC761}">
      <formula1>K254&lt;=L254</formula1>
    </dataValidation>
    <dataValidation type="list" showInputMessage="1" showErrorMessage="1" sqref="H26 J26" xr:uid="{804C7FF8-BB0A-F847-ABED-F3B76B647957}">
      <formula1>"2017,2018,2019,2020,2021"</formula1>
    </dataValidation>
    <dataValidation type="custom" showInputMessage="1" showErrorMessage="1" error="This number must be greater than or equal to the total number of stocked out observations (Column K)." sqref="L267:L268 L257 L259:L261 L254 L263:L265" xr:uid="{30159C52-42AA-E741-80F0-47A313D56B71}">
      <formula1>L254&gt;=K254</formula1>
    </dataValidation>
    <dataValidation type="list" showInputMessage="1" showErrorMessage="1" sqref="H349:I349" xr:uid="{1FDFBB86-DC3B-0E4D-BBD8-8059CC22F6DD}">
      <formula1>"High Impact, Medium Impact, Low Impact, No Impact, Unknown"</formula1>
    </dataValidation>
    <dataValidation type="list" showInputMessage="1" showErrorMessage="1" sqref="H348:I348" xr:uid="{F6CBDD8D-68B5-E248-9DFE-83030B9FBE1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06ACFE05-619D-A54A-A953-7C74EDEC569C}"/>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564FF-0648-B340-BB24-B6C73D7CDA67}">
  <sheetPr>
    <tabColor theme="5" tint="0.39997558519241921"/>
  </sheetPr>
  <dimension ref="A1:Q352"/>
  <sheetViews>
    <sheetView showGridLines="0" topLeftCell="E1" zoomScaleNormal="100" zoomScaleSheetLayoutView="100" workbookViewId="0">
      <selection activeCell="I51" sqref="I51:J51"/>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1.42578125" style="395" customWidth="1"/>
    <col min="12" max="12" width="16.140625" style="395" customWidth="1"/>
    <col min="13" max="13" width="16" style="395" customWidth="1"/>
    <col min="14" max="14" width="52.42578125" style="395" customWidth="1"/>
    <col min="15" max="15" width="60.28515625" style="395" customWidth="1"/>
    <col min="16" max="16" width="60.42578125" style="395" customWidth="1"/>
    <col min="17" max="23" width="9.140625" style="395" customWidth="1"/>
    <col min="24" max="16384" width="9.140625" style="395"/>
  </cols>
  <sheetData>
    <row r="1" spans="2:16" ht="62.25" customHeight="1" x14ac:dyDescent="0.3">
      <c r="F1" s="1666"/>
      <c r="G1" s="1496"/>
      <c r="H1" s="1496"/>
      <c r="I1" s="1496"/>
      <c r="J1" s="1496"/>
      <c r="K1" s="1496"/>
      <c r="L1" s="1496"/>
      <c r="M1" s="1496"/>
      <c r="N1" s="1496"/>
    </row>
    <row r="2" spans="2:16" ht="37.5" customHeight="1" thickBot="1" x14ac:dyDescent="0.3">
      <c r="B2" s="579" t="s">
        <v>382</v>
      </c>
      <c r="C2" s="400"/>
      <c r="D2" s="400"/>
      <c r="E2" s="400"/>
      <c r="F2" s="396"/>
      <c r="G2" s="580"/>
      <c r="H2" s="396"/>
      <c r="I2" s="396"/>
      <c r="J2" s="396"/>
      <c r="K2" s="397"/>
      <c r="L2" s="397"/>
      <c r="M2" s="397"/>
      <c r="N2" s="398"/>
    </row>
    <row r="3" spans="2:16" ht="26.25" customHeight="1" x14ac:dyDescent="0.25">
      <c r="B3" s="579"/>
      <c r="C3" s="400"/>
      <c r="D3" s="401" t="s">
        <v>383</v>
      </c>
      <c r="E3" s="581" t="s">
        <v>4792</v>
      </c>
      <c r="F3" s="403" t="s">
        <v>384</v>
      </c>
      <c r="G3" s="580"/>
      <c r="H3" s="1174" t="s">
        <v>814</v>
      </c>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7" customHeight="1" x14ac:dyDescent="0.25">
      <c r="B6" s="410" t="s">
        <v>391</v>
      </c>
      <c r="C6" s="1662" t="s">
        <v>392</v>
      </c>
      <c r="D6" s="1439"/>
      <c r="E6" s="1439"/>
      <c r="F6" s="1439"/>
      <c r="G6" s="1439"/>
      <c r="H6" s="1559"/>
      <c r="I6" s="411" t="s">
        <v>55</v>
      </c>
      <c r="J6" s="426" t="s">
        <v>393</v>
      </c>
      <c r="K6" s="585"/>
      <c r="L6" s="585"/>
      <c r="M6" s="585"/>
      <c r="N6" s="586"/>
      <c r="O6" s="1663" t="s">
        <v>1228</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4793</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55</v>
      </c>
      <c r="J10" s="1661" t="s">
        <v>401</v>
      </c>
      <c r="K10" s="1436"/>
      <c r="L10" s="1658" t="s">
        <v>3368</v>
      </c>
      <c r="M10" s="1428"/>
      <c r="N10" s="1429"/>
      <c r="O10" s="1475"/>
      <c r="P10" s="1475"/>
    </row>
    <row r="11" spans="2:16" ht="28.5" customHeight="1" x14ac:dyDescent="0.25">
      <c r="B11" s="419" t="s">
        <v>402</v>
      </c>
      <c r="C11" s="1461" t="s">
        <v>403</v>
      </c>
      <c r="D11" s="1428"/>
      <c r="E11" s="1428"/>
      <c r="F11" s="1428"/>
      <c r="G11" s="1428"/>
      <c r="H11" s="1436"/>
      <c r="I11" s="505" t="s">
        <v>55</v>
      </c>
      <c r="J11" s="1661" t="s">
        <v>401</v>
      </c>
      <c r="K11" s="1436"/>
      <c r="L11" s="1658" t="s">
        <v>4794</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658" t="s">
        <v>86</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4795</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4796</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4797</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4798</v>
      </c>
      <c r="M16" s="1428"/>
      <c r="N16" s="1429"/>
      <c r="O16" s="1475"/>
      <c r="P16" s="1475"/>
    </row>
    <row r="17" spans="2:16" ht="30.75" customHeight="1" x14ac:dyDescent="0.25">
      <c r="B17" s="419" t="s">
        <v>417</v>
      </c>
      <c r="C17" s="1461" t="s">
        <v>418</v>
      </c>
      <c r="D17" s="1428"/>
      <c r="E17" s="1428"/>
      <c r="F17" s="1428"/>
      <c r="G17" s="1428"/>
      <c r="H17" s="1436"/>
      <c r="I17" s="505" t="s">
        <v>67</v>
      </c>
      <c r="J17" s="1661" t="s">
        <v>416</v>
      </c>
      <c r="K17" s="1436"/>
      <c r="L17" s="1658" t="s">
        <v>86</v>
      </c>
      <c r="M17" s="1428"/>
      <c r="N17" s="1429"/>
      <c r="O17" s="1475"/>
      <c r="P17" s="1475"/>
    </row>
    <row r="18" spans="2:16" ht="30" customHeight="1" x14ac:dyDescent="0.25">
      <c r="B18" s="419" t="s">
        <v>419</v>
      </c>
      <c r="C18" s="1461" t="s">
        <v>420</v>
      </c>
      <c r="D18" s="1428"/>
      <c r="E18" s="1428"/>
      <c r="F18" s="1428"/>
      <c r="G18" s="1428"/>
      <c r="H18" s="1436"/>
      <c r="I18" s="505" t="s">
        <v>58</v>
      </c>
      <c r="J18" s="1661" t="s">
        <v>416</v>
      </c>
      <c r="K18" s="1436"/>
      <c r="L18" s="1658" t="s">
        <v>86</v>
      </c>
      <c r="M18" s="1428"/>
      <c r="N18" s="1429"/>
      <c r="O18" s="1471"/>
      <c r="P18" s="1471"/>
    </row>
    <row r="19" spans="2:16" ht="24" customHeight="1" thickBot="1" x14ac:dyDescent="0.3">
      <c r="B19" s="77" t="s">
        <v>421</v>
      </c>
      <c r="C19" s="1457" t="s">
        <v>422</v>
      </c>
      <c r="D19" s="1428"/>
      <c r="E19" s="1428"/>
      <c r="F19" s="1428"/>
      <c r="G19" s="1428"/>
      <c r="H19" s="1428"/>
      <c r="I19" s="505" t="s">
        <v>58</v>
      </c>
      <c r="J19" s="1659" t="s">
        <v>423</v>
      </c>
      <c r="K19" s="1902" t="s">
        <v>4799</v>
      </c>
      <c r="L19" s="1448"/>
      <c r="M19" s="1448"/>
      <c r="N19" s="1466"/>
      <c r="O19" s="357" t="s">
        <v>1240</v>
      </c>
      <c r="P19" s="429"/>
    </row>
    <row r="20" spans="2:16" ht="24" customHeight="1" x14ac:dyDescent="0.25">
      <c r="B20" s="77" t="s">
        <v>424</v>
      </c>
      <c r="C20" s="1457" t="s">
        <v>425</v>
      </c>
      <c r="D20" s="1428"/>
      <c r="E20" s="1428"/>
      <c r="F20" s="1428"/>
      <c r="G20" s="1428"/>
      <c r="H20" s="1428"/>
      <c r="I20" s="505" t="s">
        <v>55</v>
      </c>
      <c r="J20" s="1490"/>
      <c r="K20" s="1478"/>
      <c r="L20" s="1496"/>
      <c r="M20" s="1496"/>
      <c r="N20" s="1454"/>
      <c r="O20" s="357" t="s">
        <v>1239</v>
      </c>
      <c r="P20" s="429"/>
    </row>
    <row r="21" spans="2:16" ht="24" customHeight="1" thickBot="1" x14ac:dyDescent="0.3">
      <c r="B21" s="77" t="s">
        <v>426</v>
      </c>
      <c r="C21" s="1457" t="s">
        <v>427</v>
      </c>
      <c r="D21" s="1428"/>
      <c r="E21" s="1428"/>
      <c r="F21" s="1428"/>
      <c r="G21" s="1428"/>
      <c r="H21" s="1428"/>
      <c r="I21" s="505" t="s">
        <v>80</v>
      </c>
      <c r="J21" s="1490"/>
      <c r="K21" s="1478"/>
      <c r="L21" s="1496"/>
      <c r="M21" s="1496"/>
      <c r="N21" s="1454"/>
      <c r="O21" s="1500" t="s">
        <v>1228</v>
      </c>
      <c r="P21" s="1500"/>
    </row>
    <row r="22" spans="2:16" ht="25.5" customHeight="1" x14ac:dyDescent="0.25">
      <c r="B22" s="77" t="s">
        <v>428</v>
      </c>
      <c r="C22" s="1457" t="s">
        <v>429</v>
      </c>
      <c r="D22" s="1428"/>
      <c r="E22" s="1428"/>
      <c r="F22" s="1428"/>
      <c r="G22" s="1428"/>
      <c r="H22" s="1428"/>
      <c r="I22" s="505" t="s">
        <v>55</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55</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2811</v>
      </c>
      <c r="I25" s="587" t="s">
        <v>434</v>
      </c>
      <c r="J25" s="1" t="s">
        <v>2812</v>
      </c>
      <c r="K25" s="1656" t="s">
        <v>435</v>
      </c>
      <c r="L25" s="1657"/>
      <c r="M25" s="1495"/>
      <c r="N25" s="1452"/>
      <c r="O25" s="427" t="s">
        <v>1244</v>
      </c>
      <c r="P25" s="427"/>
    </row>
    <row r="26" spans="2:16" ht="54.75" customHeight="1" x14ac:dyDescent="0.25">
      <c r="B26" s="1525"/>
      <c r="C26" s="1484"/>
      <c r="D26" s="1484"/>
      <c r="E26" s="1484"/>
      <c r="F26" s="1456"/>
      <c r="G26" s="518" t="s">
        <v>436</v>
      </c>
      <c r="H26" s="487">
        <v>2020</v>
      </c>
      <c r="I26" s="587" t="s">
        <v>437</v>
      </c>
      <c r="J26" s="487">
        <v>2020</v>
      </c>
      <c r="K26" s="1490"/>
      <c r="L26" s="1478"/>
      <c r="M26" s="1496"/>
      <c r="N26" s="1454"/>
      <c r="O26" s="373" t="s">
        <v>1244</v>
      </c>
      <c r="P26" s="373"/>
    </row>
    <row r="27" spans="2:16" ht="75" customHeight="1" x14ac:dyDescent="0.25">
      <c r="B27" s="77" t="s">
        <v>438</v>
      </c>
      <c r="C27" s="1488" t="s">
        <v>439</v>
      </c>
      <c r="D27" s="1428"/>
      <c r="E27" s="1428"/>
      <c r="F27" s="1428"/>
      <c r="G27" s="1428"/>
      <c r="H27" s="1428"/>
      <c r="I27" s="1436"/>
      <c r="J27" s="878">
        <v>17302669.050000001</v>
      </c>
      <c r="K27" s="1490"/>
      <c r="L27" s="1478"/>
      <c r="M27" s="1496"/>
      <c r="N27" s="1454"/>
      <c r="O27" s="1565" t="s">
        <v>1722</v>
      </c>
      <c r="P27" s="1565"/>
    </row>
    <row r="28" spans="2:16" ht="32.25" customHeight="1" x14ac:dyDescent="0.25">
      <c r="B28" s="430"/>
      <c r="C28" s="550" t="s">
        <v>395</v>
      </c>
      <c r="D28" s="1457" t="s">
        <v>440</v>
      </c>
      <c r="E28" s="1428"/>
      <c r="F28" s="1428"/>
      <c r="G28" s="1428"/>
      <c r="H28" s="1428"/>
      <c r="I28" s="1428"/>
      <c r="J28" s="1168">
        <v>3900860.4</v>
      </c>
      <c r="K28" s="1490"/>
      <c r="L28" s="1478"/>
      <c r="M28" s="1496"/>
      <c r="N28" s="1454"/>
      <c r="O28" s="1475"/>
      <c r="P28" s="1475"/>
    </row>
    <row r="29" spans="2:16" ht="36" customHeight="1" x14ac:dyDescent="0.25">
      <c r="B29" s="519" t="s">
        <v>441</v>
      </c>
      <c r="C29" s="1461" t="s">
        <v>442</v>
      </c>
      <c r="D29" s="1428"/>
      <c r="E29" s="1428"/>
      <c r="F29" s="1428"/>
      <c r="G29" s="1436"/>
      <c r="H29" s="1652" t="s">
        <v>4800</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t="s">
        <v>1246</v>
      </c>
      <c r="P30" s="382"/>
    </row>
    <row r="31" spans="2:16" ht="59.25" customHeight="1" thickBot="1" x14ac:dyDescent="0.3">
      <c r="B31" s="221" t="s">
        <v>444</v>
      </c>
      <c r="C31" s="1649" t="s">
        <v>445</v>
      </c>
      <c r="D31" s="1468"/>
      <c r="E31" s="1468"/>
      <c r="F31" s="1468"/>
      <c r="G31" s="1468"/>
      <c r="H31" s="1468"/>
      <c r="I31" s="1468"/>
      <c r="J31" s="437" t="s">
        <v>58</v>
      </c>
      <c r="K31" s="512" t="s">
        <v>446</v>
      </c>
      <c r="L31" s="1650" t="s">
        <v>4801</v>
      </c>
      <c r="M31" s="1424"/>
      <c r="N31" s="1578"/>
      <c r="O31" s="435" t="s">
        <v>1248</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58</v>
      </c>
      <c r="K33" s="434" t="s">
        <v>446</v>
      </c>
      <c r="L33" s="1651" t="s">
        <v>4802</v>
      </c>
      <c r="M33" s="1468"/>
      <c r="N33" s="1469"/>
      <c r="O33" s="591" t="s">
        <v>1250</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594">
        <v>0</v>
      </c>
      <c r="H36" s="595" t="s">
        <v>86</v>
      </c>
      <c r="I36" s="1632" t="s">
        <v>86</v>
      </c>
      <c r="J36" s="1436"/>
      <c r="K36" s="1642"/>
      <c r="L36" s="1428"/>
      <c r="M36" s="1428"/>
      <c r="N36" s="1429"/>
      <c r="O36" s="1475"/>
      <c r="P36" s="1475"/>
    </row>
    <row r="37" spans="2:17" ht="49.5" customHeight="1" x14ac:dyDescent="0.25">
      <c r="B37" s="419" t="s">
        <v>402</v>
      </c>
      <c r="C37" s="1461" t="s">
        <v>457</v>
      </c>
      <c r="D37" s="1428"/>
      <c r="E37" s="1428"/>
      <c r="F37" s="1436"/>
      <c r="G37" s="594">
        <v>0</v>
      </c>
      <c r="H37" s="595" t="s">
        <v>86</v>
      </c>
      <c r="I37" s="1632" t="s">
        <v>86</v>
      </c>
      <c r="J37" s="1436"/>
      <c r="K37" s="1642"/>
      <c r="L37" s="1428"/>
      <c r="M37" s="1428"/>
      <c r="N37" s="1429"/>
      <c r="O37" s="1475"/>
      <c r="P37" s="1475"/>
    </row>
    <row r="38" spans="2:17" ht="45" customHeight="1" thickBot="1" x14ac:dyDescent="0.3">
      <c r="B38" s="421" t="s">
        <v>404</v>
      </c>
      <c r="C38" s="1459" t="s">
        <v>458</v>
      </c>
      <c r="D38" s="1448"/>
      <c r="E38" s="1448"/>
      <c r="F38" s="1445"/>
      <c r="G38" s="596">
        <v>0</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58</v>
      </c>
      <c r="J40" s="444" t="s">
        <v>446</v>
      </c>
      <c r="K40" s="1539" t="s">
        <v>4803</v>
      </c>
      <c r="L40" s="1424"/>
      <c r="M40" s="1424"/>
      <c r="N40" s="1578"/>
      <c r="O40" s="388" t="s">
        <v>1250</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1254</v>
      </c>
      <c r="P42" s="1500"/>
    </row>
    <row r="43" spans="2:17" ht="28.5" customHeight="1" x14ac:dyDescent="0.25">
      <c r="B43" s="419" t="s">
        <v>395</v>
      </c>
      <c r="C43" s="1637" t="s">
        <v>470</v>
      </c>
      <c r="D43" s="1428"/>
      <c r="E43" s="1436"/>
      <c r="F43" s="14" t="s">
        <v>58</v>
      </c>
      <c r="G43" s="1638">
        <v>0</v>
      </c>
      <c r="H43" s="1436"/>
      <c r="I43" s="1632" t="s">
        <v>919</v>
      </c>
      <c r="J43" s="1436"/>
      <c r="K43" s="1633">
        <v>0</v>
      </c>
      <c r="L43" s="1436"/>
      <c r="M43" s="448" t="s">
        <v>86</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58</v>
      </c>
      <c r="G45" s="1638">
        <v>0</v>
      </c>
      <c r="H45" s="1436"/>
      <c r="I45" s="1632" t="s">
        <v>919</v>
      </c>
      <c r="J45" s="1436"/>
      <c r="K45" s="1633">
        <v>0</v>
      </c>
      <c r="L45" s="1436"/>
      <c r="M45" s="448" t="s">
        <v>86</v>
      </c>
      <c r="N45" s="449"/>
      <c r="O45" s="1475"/>
      <c r="P45" s="1475"/>
    </row>
    <row r="46" spans="2:17" ht="35.25" customHeight="1" x14ac:dyDescent="0.25">
      <c r="B46" s="450"/>
      <c r="C46" s="1637" t="s">
        <v>473</v>
      </c>
      <c r="D46" s="1428"/>
      <c r="E46" s="1436"/>
      <c r="F46" s="1640"/>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626">
        <v>0</v>
      </c>
      <c r="H47" s="1425"/>
      <c r="I47" s="1627"/>
      <c r="J47" s="1425"/>
      <c r="K47" s="1628">
        <v>0</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1259</v>
      </c>
      <c r="G50" s="1631">
        <v>2580078</v>
      </c>
      <c r="H50" s="1436"/>
      <c r="I50" s="1632" t="s">
        <v>919</v>
      </c>
      <c r="J50" s="1436"/>
      <c r="K50" s="1633">
        <v>482125</v>
      </c>
      <c r="L50" s="1436"/>
      <c r="M50" s="448" t="s">
        <v>1261</v>
      </c>
      <c r="N50" s="812" t="s">
        <v>4804</v>
      </c>
      <c r="O50" s="357" t="s">
        <v>482</v>
      </c>
      <c r="P50" s="429"/>
    </row>
    <row r="51" spans="1:16" s="386" customFormat="1" ht="104.25" customHeight="1" x14ac:dyDescent="0.25">
      <c r="B51" s="419" t="s">
        <v>402</v>
      </c>
      <c r="C51" s="1461" t="s">
        <v>62</v>
      </c>
      <c r="D51" s="1428"/>
      <c r="E51" s="1436"/>
      <c r="F51" s="14" t="s">
        <v>1259</v>
      </c>
      <c r="G51" s="1631">
        <v>12729445</v>
      </c>
      <c r="H51" s="1436"/>
      <c r="I51" s="1632" t="s">
        <v>919</v>
      </c>
      <c r="J51" s="1436"/>
      <c r="K51" s="1633">
        <v>3899920</v>
      </c>
      <c r="L51" s="1436"/>
      <c r="M51" s="448" t="s">
        <v>1261</v>
      </c>
      <c r="N51" s="812" t="s">
        <v>4805</v>
      </c>
      <c r="O51" s="357" t="s">
        <v>483</v>
      </c>
      <c r="P51" s="429"/>
    </row>
    <row r="52" spans="1:16" s="386" customFormat="1" ht="32.25" customHeight="1" x14ac:dyDescent="0.25">
      <c r="B52" s="419" t="s">
        <v>404</v>
      </c>
      <c r="C52" s="1461" t="s">
        <v>101</v>
      </c>
      <c r="D52" s="1428"/>
      <c r="E52" s="1436"/>
      <c r="F52" s="14" t="s">
        <v>86</v>
      </c>
      <c r="G52" s="1631">
        <v>0</v>
      </c>
      <c r="H52" s="1436"/>
      <c r="I52" s="1632" t="s">
        <v>919</v>
      </c>
      <c r="J52" s="1436"/>
      <c r="K52" s="1633">
        <v>0</v>
      </c>
      <c r="L52" s="1436"/>
      <c r="M52" s="448" t="s">
        <v>86</v>
      </c>
      <c r="N52" s="462"/>
      <c r="O52" s="357" t="s">
        <v>483</v>
      </c>
      <c r="P52" s="429"/>
    </row>
    <row r="53" spans="1:16" s="386" customFormat="1" ht="32.25" customHeight="1" x14ac:dyDescent="0.25">
      <c r="B53" s="419" t="s">
        <v>406</v>
      </c>
      <c r="C53" s="1461" t="s">
        <v>484</v>
      </c>
      <c r="D53" s="1428"/>
      <c r="E53" s="1436"/>
      <c r="F53" s="14" t="s">
        <v>86</v>
      </c>
      <c r="G53" s="1631">
        <v>0</v>
      </c>
      <c r="H53" s="1436"/>
      <c r="I53" s="1632" t="s">
        <v>919</v>
      </c>
      <c r="J53" s="1436"/>
      <c r="K53" s="1633">
        <v>0</v>
      </c>
      <c r="L53" s="1436"/>
      <c r="M53" s="448" t="s">
        <v>86</v>
      </c>
      <c r="N53" s="600"/>
      <c r="O53" s="375" t="s">
        <v>483</v>
      </c>
      <c r="P53" s="383"/>
    </row>
    <row r="54" spans="1:16" s="386" customFormat="1" ht="32.25" customHeight="1" x14ac:dyDescent="0.25">
      <c r="B54" s="419" t="s">
        <v>409</v>
      </c>
      <c r="C54" s="1461" t="s">
        <v>302</v>
      </c>
      <c r="D54" s="1428"/>
      <c r="E54" s="1436"/>
      <c r="F54" s="14" t="s">
        <v>86</v>
      </c>
      <c r="G54" s="1631">
        <v>0</v>
      </c>
      <c r="H54" s="1436"/>
      <c r="I54" s="1632" t="s">
        <v>919</v>
      </c>
      <c r="J54" s="1436"/>
      <c r="K54" s="1633">
        <v>0</v>
      </c>
      <c r="L54" s="1436"/>
      <c r="M54" s="448" t="s">
        <v>86</v>
      </c>
      <c r="N54" s="462"/>
      <c r="O54" s="365" t="s">
        <v>483</v>
      </c>
      <c r="P54" s="383"/>
    </row>
    <row r="55" spans="1:16" ht="46.5" customHeight="1" thickBot="1" x14ac:dyDescent="0.3">
      <c r="B55" s="421" t="s">
        <v>411</v>
      </c>
      <c r="C55" s="1459" t="s">
        <v>485</v>
      </c>
      <c r="D55" s="1448"/>
      <c r="E55" s="1445"/>
      <c r="F55" s="464"/>
      <c r="G55" s="1626">
        <v>15309523</v>
      </c>
      <c r="H55" s="1425"/>
      <c r="I55" s="1627"/>
      <c r="J55" s="1425"/>
      <c r="K55" s="1628">
        <v>4382045</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604" t="s">
        <v>487</v>
      </c>
      <c r="C57" s="1630" t="s">
        <v>488</v>
      </c>
      <c r="D57" s="1428"/>
      <c r="E57" s="1428"/>
      <c r="F57" s="1428"/>
      <c r="G57" s="1428"/>
      <c r="H57" s="1428"/>
      <c r="I57" s="1436"/>
      <c r="J57" s="605">
        <v>0</v>
      </c>
      <c r="K57" s="476" t="s">
        <v>393</v>
      </c>
      <c r="L57" s="1622"/>
      <c r="M57" s="1428"/>
      <c r="N57" s="1429"/>
      <c r="O57" s="1587"/>
      <c r="P57" s="1587"/>
    </row>
    <row r="58" spans="1:16" ht="53.25" customHeight="1" x14ac:dyDescent="0.25">
      <c r="B58" s="606" t="s">
        <v>489</v>
      </c>
      <c r="C58" s="1621" t="s">
        <v>490</v>
      </c>
      <c r="D58" s="1428"/>
      <c r="E58" s="1428"/>
      <c r="F58" s="1428"/>
      <c r="G58" s="1428"/>
      <c r="H58" s="1428"/>
      <c r="I58" s="1436"/>
      <c r="J58" s="605" t="e">
        <v>#DIV/0!</v>
      </c>
      <c r="K58" s="476" t="s">
        <v>446</v>
      </c>
      <c r="L58" s="1622"/>
      <c r="M58" s="1428"/>
      <c r="N58" s="1429"/>
      <c r="O58" s="1475"/>
      <c r="P58" s="1475"/>
    </row>
    <row r="59" spans="1:16" ht="53.25" customHeight="1" x14ac:dyDescent="0.25">
      <c r="B59" s="606" t="s">
        <v>491</v>
      </c>
      <c r="C59" s="1621" t="s">
        <v>492</v>
      </c>
      <c r="D59" s="1428"/>
      <c r="E59" s="1428"/>
      <c r="F59" s="1428"/>
      <c r="G59" s="1428"/>
      <c r="H59" s="1428"/>
      <c r="I59" s="1436"/>
      <c r="J59" s="607">
        <v>15309523</v>
      </c>
      <c r="K59" s="476" t="s">
        <v>446</v>
      </c>
      <c r="L59" s="1622"/>
      <c r="M59" s="1428"/>
      <c r="N59" s="1429"/>
      <c r="O59" s="1475"/>
      <c r="P59" s="1475"/>
    </row>
    <row r="60" spans="1:16" ht="53.25" customHeight="1" x14ac:dyDescent="0.25">
      <c r="B60" s="606" t="s">
        <v>493</v>
      </c>
      <c r="C60" s="1488" t="s">
        <v>494</v>
      </c>
      <c r="D60" s="1428"/>
      <c r="E60" s="1428"/>
      <c r="F60" s="1428"/>
      <c r="G60" s="1428"/>
      <c r="H60" s="1428"/>
      <c r="I60" s="1436"/>
      <c r="J60" s="605">
        <v>0.88480701767800385</v>
      </c>
      <c r="K60" s="476" t="s">
        <v>393</v>
      </c>
      <c r="L60" s="1622"/>
      <c r="M60" s="1428"/>
      <c r="N60" s="1429"/>
      <c r="O60" s="1475"/>
      <c r="P60" s="1475"/>
    </row>
    <row r="61" spans="1:16" ht="70.5" customHeight="1" x14ac:dyDescent="0.25">
      <c r="B61" s="608" t="s">
        <v>495</v>
      </c>
      <c r="C61" s="1488" t="s">
        <v>496</v>
      </c>
      <c r="D61" s="1428"/>
      <c r="E61" s="1428"/>
      <c r="F61" s="1428"/>
      <c r="G61" s="1428"/>
      <c r="H61" s="1428"/>
      <c r="I61" s="1436"/>
      <c r="J61" s="609">
        <v>1.12335345299719</v>
      </c>
      <c r="K61" s="476" t="s">
        <v>393</v>
      </c>
      <c r="L61" s="1622"/>
      <c r="M61" s="1428"/>
      <c r="N61" s="1429"/>
      <c r="O61" s="1475"/>
      <c r="P61" s="1475"/>
    </row>
    <row r="62" spans="1:16" ht="53.25" customHeight="1" x14ac:dyDescent="0.25">
      <c r="B62" s="608" t="s">
        <v>497</v>
      </c>
      <c r="C62" s="1621" t="s">
        <v>498</v>
      </c>
      <c r="D62" s="1428"/>
      <c r="E62" s="1428"/>
      <c r="F62" s="1428"/>
      <c r="G62" s="1428"/>
      <c r="H62" s="1428"/>
      <c r="I62" s="1436"/>
      <c r="J62" s="605" t="s">
        <v>94</v>
      </c>
      <c r="K62" s="610" t="s">
        <v>446</v>
      </c>
      <c r="L62" s="1622"/>
      <c r="M62" s="1428"/>
      <c r="N62" s="1429"/>
      <c r="O62" s="1475"/>
      <c r="P62" s="1475"/>
    </row>
    <row r="63" spans="1:16" ht="53.25" customHeight="1" x14ac:dyDescent="0.25">
      <c r="B63" s="608" t="s">
        <v>499</v>
      </c>
      <c r="C63" s="1623" t="s">
        <v>500</v>
      </c>
      <c r="D63" s="1428"/>
      <c r="E63" s="1428"/>
      <c r="F63" s="1428"/>
      <c r="G63" s="1428"/>
      <c r="H63" s="1428"/>
      <c r="I63" s="1428"/>
      <c r="J63" s="611">
        <v>0</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c r="M64" s="1448"/>
      <c r="N64" s="1466"/>
      <c r="O64" s="1565" t="s">
        <v>1266</v>
      </c>
      <c r="P64" s="1565"/>
    </row>
    <row r="65" spans="2:16" ht="21" customHeight="1" x14ac:dyDescent="0.25">
      <c r="B65" s="419" t="s">
        <v>395</v>
      </c>
      <c r="C65" s="1620" t="s">
        <v>503</v>
      </c>
      <c r="D65" s="1428"/>
      <c r="E65" s="1428"/>
      <c r="F65" s="1428"/>
      <c r="G65" s="1428"/>
      <c r="H65" s="1428"/>
      <c r="I65" s="1428"/>
      <c r="J65" s="12" t="s">
        <v>86</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86</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86</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86</v>
      </c>
      <c r="K68" s="1490"/>
      <c r="L68" s="1478"/>
      <c r="M68" s="1496"/>
      <c r="N68" s="1454"/>
      <c r="O68" s="1475"/>
      <c r="P68" s="1475"/>
    </row>
    <row r="69" spans="2:16" ht="21" customHeight="1" x14ac:dyDescent="0.25">
      <c r="B69" s="419" t="s">
        <v>409</v>
      </c>
      <c r="C69" s="1618" t="s">
        <v>506</v>
      </c>
      <c r="D69" s="1428"/>
      <c r="E69" s="1428"/>
      <c r="F69" s="1428"/>
      <c r="G69" s="1474" t="s">
        <v>86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86</v>
      </c>
      <c r="G71" s="1445"/>
      <c r="H71" s="1619" t="s">
        <v>446</v>
      </c>
      <c r="I71" s="1480"/>
      <c r="J71" s="1448"/>
      <c r="K71" s="1448"/>
      <c r="L71" s="1448"/>
      <c r="M71" s="1448"/>
      <c r="N71" s="1466"/>
      <c r="O71" s="1565" t="s">
        <v>1265</v>
      </c>
      <c r="P71" s="1565"/>
    </row>
    <row r="72" spans="2:16" ht="20.25" customHeight="1" x14ac:dyDescent="0.25">
      <c r="B72" s="421" t="s">
        <v>509</v>
      </c>
      <c r="C72" s="1618" t="s">
        <v>510</v>
      </c>
      <c r="D72" s="1428"/>
      <c r="E72" s="1428"/>
      <c r="F72" s="1499" t="s">
        <v>86</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86</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58</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86</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t="s">
        <v>4806</v>
      </c>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58</v>
      </c>
      <c r="I82" s="1608" t="s">
        <v>446</v>
      </c>
      <c r="J82" s="1428"/>
      <c r="K82" s="1609"/>
      <c r="L82" s="1428"/>
      <c r="M82" s="1428"/>
      <c r="N82" s="1436"/>
      <c r="O82" s="1500" t="s">
        <v>4264</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86</v>
      </c>
      <c r="G84" s="1428"/>
      <c r="H84" s="1436"/>
      <c r="I84" s="1606"/>
      <c r="J84" s="1436"/>
      <c r="K84" s="1607"/>
      <c r="L84" s="1428"/>
      <c r="M84" s="1428"/>
      <c r="N84" s="1436"/>
      <c r="O84" s="1475"/>
      <c r="P84" s="1475"/>
    </row>
    <row r="85" spans="2:16" ht="21" customHeight="1" x14ac:dyDescent="0.25">
      <c r="B85" s="1453"/>
      <c r="C85" s="1496"/>
      <c r="D85" s="1496"/>
      <c r="E85" s="1450"/>
      <c r="F85" s="1607" t="s">
        <v>86</v>
      </c>
      <c r="G85" s="1428"/>
      <c r="H85" s="1436"/>
      <c r="I85" s="1606"/>
      <c r="J85" s="1436"/>
      <c r="K85" s="1607"/>
      <c r="L85" s="1428"/>
      <c r="M85" s="1428"/>
      <c r="N85" s="1436"/>
      <c r="O85" s="1475"/>
      <c r="P85" s="1475"/>
    </row>
    <row r="86" spans="2:16" ht="21" customHeight="1" x14ac:dyDescent="0.25">
      <c r="B86" s="1453"/>
      <c r="C86" s="1496"/>
      <c r="D86" s="1496"/>
      <c r="E86" s="1450"/>
      <c r="F86" s="1607" t="s">
        <v>86</v>
      </c>
      <c r="G86" s="1428"/>
      <c r="H86" s="1436"/>
      <c r="I86" s="1606"/>
      <c r="J86" s="1436"/>
      <c r="K86" s="1607"/>
      <c r="L86" s="1428"/>
      <c r="M86" s="1428"/>
      <c r="N86" s="1436"/>
      <c r="O86" s="1475"/>
      <c r="P86" s="1475"/>
    </row>
    <row r="87" spans="2:16" ht="21.75" customHeight="1" thickBot="1" x14ac:dyDescent="0.3">
      <c r="B87" s="1611"/>
      <c r="C87" s="1468"/>
      <c r="D87" s="1468"/>
      <c r="E87" s="1612"/>
      <c r="F87" s="1576" t="s">
        <v>86</v>
      </c>
      <c r="G87" s="1424"/>
      <c r="H87" s="1425"/>
      <c r="I87" s="160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4186</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67" t="s">
        <v>55</v>
      </c>
      <c r="N92" s="1429"/>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67" t="s">
        <v>55</v>
      </c>
      <c r="N93" s="1429"/>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67" t="s">
        <v>55</v>
      </c>
      <c r="N94" s="1429"/>
      <c r="O94" s="1475"/>
      <c r="P94" s="1475"/>
    </row>
    <row r="95" spans="2:16" ht="33.75" customHeight="1" x14ac:dyDescent="0.25">
      <c r="B95" s="612" t="s">
        <v>534</v>
      </c>
      <c r="C95" s="1595" t="s">
        <v>535</v>
      </c>
      <c r="D95" s="1428"/>
      <c r="E95" s="1428"/>
      <c r="F95" s="1436"/>
      <c r="G95" s="1528" t="s">
        <v>55</v>
      </c>
      <c r="H95" s="1436"/>
      <c r="I95" s="1528" t="s">
        <v>55</v>
      </c>
      <c r="J95" s="1436"/>
      <c r="K95" s="1528" t="s">
        <v>55</v>
      </c>
      <c r="L95" s="1436"/>
      <c r="M95" s="1567" t="s">
        <v>55</v>
      </c>
      <c r="N95" s="1429"/>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67" t="s">
        <v>55</v>
      </c>
      <c r="N96" s="1429"/>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67" t="s">
        <v>55</v>
      </c>
      <c r="N97" s="1429"/>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67" t="s">
        <v>55</v>
      </c>
      <c r="N98" s="1429"/>
      <c r="O98" s="1475"/>
      <c r="P98" s="1475"/>
    </row>
    <row r="99" spans="2:16" ht="24" customHeight="1" x14ac:dyDescent="0.25">
      <c r="B99" s="612" t="s">
        <v>417</v>
      </c>
      <c r="C99" s="1595" t="s">
        <v>538</v>
      </c>
      <c r="D99" s="1428"/>
      <c r="E99" s="1428"/>
      <c r="F99" s="1436"/>
      <c r="G99" s="1528" t="s">
        <v>55</v>
      </c>
      <c r="H99" s="1436"/>
      <c r="I99" s="1528" t="s">
        <v>55</v>
      </c>
      <c r="J99" s="1436"/>
      <c r="K99" s="1528" t="s">
        <v>55</v>
      </c>
      <c r="L99" s="1436"/>
      <c r="M99" s="1567" t="s">
        <v>55</v>
      </c>
      <c r="N99" s="1429"/>
      <c r="O99" s="1475"/>
      <c r="P99" s="1475"/>
    </row>
    <row r="100" spans="2:16" ht="24" customHeight="1" x14ac:dyDescent="0.25">
      <c r="B100" s="612" t="s">
        <v>419</v>
      </c>
      <c r="C100" s="1595" t="s">
        <v>539</v>
      </c>
      <c r="D100" s="1428"/>
      <c r="E100" s="1428"/>
      <c r="F100" s="1436"/>
      <c r="G100" s="1528" t="s">
        <v>55</v>
      </c>
      <c r="H100" s="1436"/>
      <c r="I100" s="1528" t="s">
        <v>55</v>
      </c>
      <c r="J100" s="1436"/>
      <c r="K100" s="1528" t="s">
        <v>55</v>
      </c>
      <c r="L100" s="1436"/>
      <c r="M100" s="1567" t="s">
        <v>55</v>
      </c>
      <c r="N100" s="1429"/>
      <c r="O100" s="1475"/>
      <c r="P100" s="1475"/>
    </row>
    <row r="101" spans="2:16" ht="24" customHeight="1" x14ac:dyDescent="0.25">
      <c r="B101" s="612" t="s">
        <v>540</v>
      </c>
      <c r="C101" s="1595" t="s">
        <v>541</v>
      </c>
      <c r="D101" s="1428"/>
      <c r="E101" s="1428"/>
      <c r="F101" s="1436"/>
      <c r="G101" s="1528" t="s">
        <v>55</v>
      </c>
      <c r="H101" s="1436"/>
      <c r="I101" s="1528" t="s">
        <v>55</v>
      </c>
      <c r="J101" s="1436"/>
      <c r="K101" s="1528" t="s">
        <v>55</v>
      </c>
      <c r="L101" s="1436"/>
      <c r="M101" s="1567" t="s">
        <v>55</v>
      </c>
      <c r="N101" s="1429"/>
      <c r="O101" s="1475"/>
      <c r="P101" s="1475"/>
    </row>
    <row r="102" spans="2:16" ht="21" customHeight="1" x14ac:dyDescent="0.25">
      <c r="B102" s="612" t="s">
        <v>542</v>
      </c>
      <c r="C102" s="1595" t="s">
        <v>543</v>
      </c>
      <c r="D102" s="1428"/>
      <c r="E102" s="1428"/>
      <c r="F102" s="1436"/>
      <c r="G102" s="1528" t="s">
        <v>70</v>
      </c>
      <c r="H102" s="1436"/>
      <c r="I102" s="1528" t="s">
        <v>58</v>
      </c>
      <c r="J102" s="1436"/>
      <c r="K102" s="1528" t="s">
        <v>58</v>
      </c>
      <c r="L102" s="1436"/>
      <c r="M102" s="1567" t="s">
        <v>58</v>
      </c>
      <c r="N102" s="1429"/>
      <c r="O102" s="1475"/>
      <c r="P102" s="1475"/>
    </row>
    <row r="103" spans="2:16" ht="29.25" customHeight="1" x14ac:dyDescent="0.25">
      <c r="B103" s="612" t="s">
        <v>544</v>
      </c>
      <c r="C103" s="1545" t="s">
        <v>545</v>
      </c>
      <c r="D103" s="1428"/>
      <c r="E103" s="1428"/>
      <c r="F103" s="1436"/>
      <c r="G103" s="1528" t="s">
        <v>70</v>
      </c>
      <c r="H103" s="1436"/>
      <c r="I103" s="1528" t="s">
        <v>58</v>
      </c>
      <c r="J103" s="1436"/>
      <c r="K103" s="1528" t="s">
        <v>58</v>
      </c>
      <c r="L103" s="1436"/>
      <c r="M103" s="1567" t="s">
        <v>58</v>
      </c>
      <c r="N103" s="1429"/>
      <c r="O103" s="1475"/>
      <c r="P103" s="1475"/>
    </row>
    <row r="104" spans="2:16" ht="21" customHeight="1" x14ac:dyDescent="0.25">
      <c r="B104" s="612" t="s">
        <v>546</v>
      </c>
      <c r="C104" s="1595" t="s">
        <v>547</v>
      </c>
      <c r="D104" s="1428"/>
      <c r="E104" s="1428"/>
      <c r="F104" s="1436"/>
      <c r="G104" s="1528" t="s">
        <v>70</v>
      </c>
      <c r="H104" s="1436"/>
      <c r="I104" s="1528" t="s">
        <v>58</v>
      </c>
      <c r="J104" s="1436"/>
      <c r="K104" s="1528" t="s">
        <v>58</v>
      </c>
      <c r="L104" s="1436"/>
      <c r="M104" s="1567" t="s">
        <v>58</v>
      </c>
      <c r="N104" s="1429"/>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86</v>
      </c>
      <c r="F106" s="1436"/>
      <c r="G106" s="1528"/>
      <c r="H106" s="1436"/>
      <c r="I106" s="1528"/>
      <c r="J106" s="1436"/>
      <c r="K106" s="1528"/>
      <c r="L106" s="1436"/>
      <c r="M106" s="1528"/>
      <c r="N106" s="1436"/>
      <c r="O106" s="1475"/>
      <c r="P106" s="1475"/>
    </row>
    <row r="107" spans="2:16" ht="25.5" customHeight="1" x14ac:dyDescent="0.25">
      <c r="B107" s="486" t="s">
        <v>509</v>
      </c>
      <c r="C107" s="1594" t="s">
        <v>550</v>
      </c>
      <c r="D107" s="1428"/>
      <c r="E107" s="1528" t="s">
        <v>86</v>
      </c>
      <c r="F107" s="1436"/>
      <c r="G107" s="1528"/>
      <c r="H107" s="1436"/>
      <c r="I107" s="1528"/>
      <c r="J107" s="1436"/>
      <c r="K107" s="1528"/>
      <c r="L107" s="1436"/>
      <c r="M107" s="1528"/>
      <c r="N107" s="1436"/>
      <c r="O107" s="1475"/>
      <c r="P107" s="1475"/>
    </row>
    <row r="108" spans="2:16" ht="25.5" customHeight="1" x14ac:dyDescent="0.25">
      <c r="B108" s="486" t="s">
        <v>511</v>
      </c>
      <c r="C108" s="1594" t="s">
        <v>550</v>
      </c>
      <c r="D108" s="1428"/>
      <c r="E108" s="1528" t="s">
        <v>86</v>
      </c>
      <c r="F108" s="1436"/>
      <c r="G108" s="1528"/>
      <c r="H108" s="1436"/>
      <c r="I108" s="1528"/>
      <c r="J108" s="1436"/>
      <c r="K108" s="1528"/>
      <c r="L108" s="1436"/>
      <c r="M108" s="1528"/>
      <c r="N108" s="1436"/>
      <c r="O108" s="1475"/>
      <c r="P108" s="1475"/>
    </row>
    <row r="109" spans="2:16" ht="79.5" customHeight="1" thickBot="1" x14ac:dyDescent="0.3">
      <c r="B109" s="479" t="s">
        <v>551</v>
      </c>
      <c r="C109" s="1423" t="s">
        <v>552</v>
      </c>
      <c r="D109" s="1424"/>
      <c r="E109" s="1424"/>
      <c r="F109" s="1425"/>
      <c r="G109" s="1589"/>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180.95" customHeight="1" x14ac:dyDescent="0.25">
      <c r="B111" s="76" t="s">
        <v>553</v>
      </c>
      <c r="C111" s="1591" t="s">
        <v>554</v>
      </c>
      <c r="D111" s="1439"/>
      <c r="E111" s="1439"/>
      <c r="F111" s="1439"/>
      <c r="G111" s="424" t="s">
        <v>55</v>
      </c>
      <c r="H111" s="1592" t="s">
        <v>555</v>
      </c>
      <c r="I111" s="1559"/>
      <c r="J111" s="1593" t="s">
        <v>4807</v>
      </c>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35.450000000000003" customHeight="1" thickBot="1" x14ac:dyDescent="0.3">
      <c r="B113" s="419" t="s">
        <v>557</v>
      </c>
      <c r="C113" s="1584" t="s">
        <v>558</v>
      </c>
      <c r="D113" s="1428"/>
      <c r="E113" s="1428"/>
      <c r="F113" s="1428"/>
      <c r="G113" s="1428"/>
      <c r="H113" s="1492" t="s">
        <v>4808</v>
      </c>
      <c r="I113" s="1428"/>
      <c r="J113" s="1428"/>
      <c r="K113" s="1514" t="s">
        <v>446</v>
      </c>
      <c r="L113" s="1586"/>
      <c r="M113" s="1448"/>
      <c r="N113" s="1466"/>
      <c r="O113" s="1587"/>
      <c r="P113" s="1587"/>
    </row>
    <row r="114" spans="2:16" ht="19.5" customHeight="1" x14ac:dyDescent="0.25">
      <c r="B114" s="419" t="s">
        <v>402</v>
      </c>
      <c r="C114" s="1584" t="s">
        <v>559</v>
      </c>
      <c r="D114" s="1428"/>
      <c r="E114" s="1428"/>
      <c r="F114" s="1428"/>
      <c r="G114" s="1428"/>
      <c r="H114" s="1492" t="s">
        <v>2829</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55</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70</v>
      </c>
      <c r="I117" s="1428"/>
      <c r="J117" s="1428"/>
      <c r="K117" s="1490"/>
      <c r="L117" s="1478"/>
      <c r="M117" s="1496"/>
      <c r="N117" s="1454"/>
      <c r="O117" s="1565" t="s">
        <v>1748</v>
      </c>
      <c r="P117" s="1565"/>
    </row>
    <row r="118" spans="2:16" ht="72.599999999999994" customHeight="1" x14ac:dyDescent="0.25">
      <c r="B118" s="497" t="s">
        <v>395</v>
      </c>
      <c r="C118" s="1488" t="s">
        <v>565</v>
      </c>
      <c r="D118" s="1428"/>
      <c r="E118" s="1428"/>
      <c r="F118" s="1428"/>
      <c r="G118" s="1436"/>
      <c r="H118" s="1492" t="s">
        <v>86</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127.5" customHeight="1" thickBot="1" x14ac:dyDescent="0.3">
      <c r="B120" s="414" t="s">
        <v>395</v>
      </c>
      <c r="C120" s="1588" t="s">
        <v>565</v>
      </c>
      <c r="D120" s="1448"/>
      <c r="E120" s="1448"/>
      <c r="F120" s="1448"/>
      <c r="G120" s="1445"/>
      <c r="H120" s="1492" t="s">
        <v>4809</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row>
    <row r="123" spans="2:16" ht="83.25" customHeight="1" x14ac:dyDescent="0.25">
      <c r="B123" s="497" t="s">
        <v>557</v>
      </c>
      <c r="C123" s="1545" t="s">
        <v>573</v>
      </c>
      <c r="D123" s="1428"/>
      <c r="E123" s="1428"/>
      <c r="F123" s="1436"/>
      <c r="G123" s="1528" t="s">
        <v>1276</v>
      </c>
      <c r="H123" s="1428"/>
      <c r="I123" s="1436"/>
      <c r="J123" s="1528" t="s">
        <v>155</v>
      </c>
      <c r="K123" s="1428"/>
      <c r="L123" s="1436"/>
      <c r="M123" s="1563"/>
      <c r="N123" s="1429"/>
      <c r="O123" s="1454"/>
      <c r="P123" s="1475"/>
    </row>
    <row r="124" spans="2:16" ht="42" customHeight="1" x14ac:dyDescent="0.25">
      <c r="B124" s="497" t="s">
        <v>402</v>
      </c>
      <c r="C124" s="1545" t="s">
        <v>574</v>
      </c>
      <c r="D124" s="1428"/>
      <c r="E124" s="1428"/>
      <c r="F124" s="1436"/>
      <c r="G124" s="1528" t="s">
        <v>1276</v>
      </c>
      <c r="H124" s="1428"/>
      <c r="I124" s="1436"/>
      <c r="J124" s="1528" t="s">
        <v>155</v>
      </c>
      <c r="K124" s="1428"/>
      <c r="L124" s="1436"/>
      <c r="M124" s="1563"/>
      <c r="N124" s="1429"/>
      <c r="O124" s="1454"/>
      <c r="P124" s="1475"/>
    </row>
    <row r="125" spans="2:16" ht="31.5" customHeight="1" x14ac:dyDescent="0.25">
      <c r="B125" s="497" t="s">
        <v>404</v>
      </c>
      <c r="C125" s="2" t="s">
        <v>419</v>
      </c>
      <c r="D125" s="1545" t="s">
        <v>575</v>
      </c>
      <c r="E125" s="1428"/>
      <c r="F125" s="1436"/>
      <c r="G125" s="1528" t="s">
        <v>155</v>
      </c>
      <c r="H125" s="1428"/>
      <c r="I125" s="1436"/>
      <c r="J125" s="1528" t="s">
        <v>155</v>
      </c>
      <c r="K125" s="1428"/>
      <c r="L125" s="1436"/>
      <c r="M125" s="1563"/>
      <c r="N125" s="1429"/>
      <c r="O125" s="1454"/>
      <c r="P125" s="1475"/>
    </row>
    <row r="126" spans="2:16" ht="32.25" customHeight="1" x14ac:dyDescent="0.25">
      <c r="B126" s="497"/>
      <c r="C126" s="613" t="s">
        <v>509</v>
      </c>
      <c r="D126" s="1545" t="s">
        <v>576</v>
      </c>
      <c r="E126" s="1428"/>
      <c r="F126" s="1436"/>
      <c r="G126" s="1528" t="s">
        <v>155</v>
      </c>
      <c r="H126" s="1428"/>
      <c r="I126" s="1436"/>
      <c r="J126" s="1528" t="s">
        <v>155</v>
      </c>
      <c r="K126" s="1428"/>
      <c r="L126" s="1436"/>
      <c r="M126" s="614"/>
      <c r="N126" s="491"/>
      <c r="O126" s="1454"/>
      <c r="P126" s="1475"/>
    </row>
    <row r="127" spans="2:16" ht="41.25" customHeight="1" x14ac:dyDescent="0.25">
      <c r="B127" s="497" t="s">
        <v>406</v>
      </c>
      <c r="C127" s="1545" t="s">
        <v>577</v>
      </c>
      <c r="D127" s="1428"/>
      <c r="E127" s="1428"/>
      <c r="F127" s="1436"/>
      <c r="G127" s="1528" t="s">
        <v>155</v>
      </c>
      <c r="H127" s="1428"/>
      <c r="I127" s="1436"/>
      <c r="J127" s="1528" t="s">
        <v>155</v>
      </c>
      <c r="K127" s="1428"/>
      <c r="L127" s="1436"/>
      <c r="M127" s="1563"/>
      <c r="N127" s="1429"/>
      <c r="O127" s="1454"/>
      <c r="P127" s="1475"/>
    </row>
    <row r="128" spans="2:16" ht="29.25" customHeight="1" x14ac:dyDescent="0.25">
      <c r="B128" s="497" t="s">
        <v>409</v>
      </c>
      <c r="C128" s="1545" t="s">
        <v>578</v>
      </c>
      <c r="D128" s="1428"/>
      <c r="E128" s="1428"/>
      <c r="F128" s="1436"/>
      <c r="G128" s="1528" t="s">
        <v>155</v>
      </c>
      <c r="H128" s="1428"/>
      <c r="I128" s="1436"/>
      <c r="J128" s="1528" t="s">
        <v>155</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1276</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1276</v>
      </c>
      <c r="K130" s="1428"/>
      <c r="L130" s="1436"/>
      <c r="M130" s="1563"/>
      <c r="N130" s="1429"/>
      <c r="O130" s="1454"/>
      <c r="P130" s="1475"/>
    </row>
    <row r="131" spans="1:16" ht="28.5" customHeight="1" x14ac:dyDescent="0.25">
      <c r="B131" s="497" t="s">
        <v>417</v>
      </c>
      <c r="C131" s="1545" t="s">
        <v>579</v>
      </c>
      <c r="D131" s="1428"/>
      <c r="E131" s="1428"/>
      <c r="F131" s="1436"/>
      <c r="G131" s="1528" t="s">
        <v>155</v>
      </c>
      <c r="H131" s="1428"/>
      <c r="I131" s="1436"/>
      <c r="J131" s="1528" t="s">
        <v>155</v>
      </c>
      <c r="K131" s="1428"/>
      <c r="L131" s="1436"/>
      <c r="M131" s="1574"/>
      <c r="N131" s="1429"/>
      <c r="O131" s="1454"/>
      <c r="P131" s="1475"/>
    </row>
    <row r="132" spans="1:16" ht="28.5" customHeight="1" x14ac:dyDescent="0.25">
      <c r="B132" s="497" t="s">
        <v>419</v>
      </c>
      <c r="C132" s="1545" t="s">
        <v>539</v>
      </c>
      <c r="D132" s="1428"/>
      <c r="E132" s="1428"/>
      <c r="F132" s="1436"/>
      <c r="G132" s="1528" t="s">
        <v>155</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155</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70</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70</v>
      </c>
      <c r="K135" s="1428"/>
      <c r="L135" s="1436"/>
      <c r="M135" s="1574"/>
      <c r="N135" s="1429"/>
      <c r="O135" s="1454"/>
      <c r="P135" s="1475"/>
    </row>
    <row r="136" spans="1:16" ht="28.5" customHeight="1" x14ac:dyDescent="0.25">
      <c r="B136" s="414" t="s">
        <v>546</v>
      </c>
      <c r="C136" s="1545" t="s">
        <v>547</v>
      </c>
      <c r="D136" s="1428"/>
      <c r="E136" s="1428"/>
      <c r="F136" s="1436"/>
      <c r="G136" s="1528" t="s">
        <v>86</v>
      </c>
      <c r="H136" s="1428"/>
      <c r="I136" s="1436"/>
      <c r="J136" s="1528" t="s">
        <v>70</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1278</v>
      </c>
      <c r="P139" s="1573"/>
    </row>
    <row r="140" spans="1:16" ht="19.5" customHeight="1" x14ac:dyDescent="0.25">
      <c r="A140" s="360"/>
      <c r="B140" s="496" t="s">
        <v>395</v>
      </c>
      <c r="C140" s="1461" t="s">
        <v>188</v>
      </c>
      <c r="D140" s="1428"/>
      <c r="E140" s="1436"/>
      <c r="F140" s="14" t="s">
        <v>58</v>
      </c>
      <c r="G140" s="1566" t="s">
        <v>86</v>
      </c>
      <c r="H140" s="1428"/>
      <c r="I140" s="1428"/>
      <c r="J140" s="1428"/>
      <c r="K140" s="1436"/>
      <c r="L140" s="1567" t="s">
        <v>86</v>
      </c>
      <c r="M140" s="1428"/>
      <c r="N140" s="1429"/>
      <c r="O140" s="1475"/>
      <c r="P140" s="1475"/>
    </row>
    <row r="141" spans="1:16" ht="19.5" customHeight="1" x14ac:dyDescent="0.25">
      <c r="A141" s="360"/>
      <c r="B141" s="496" t="s">
        <v>402</v>
      </c>
      <c r="C141" s="1461" t="s">
        <v>189</v>
      </c>
      <c r="D141" s="1428"/>
      <c r="E141" s="1436"/>
      <c r="F141" s="14" t="s">
        <v>58</v>
      </c>
      <c r="G141" s="1566" t="s">
        <v>86</v>
      </c>
      <c r="H141" s="1428"/>
      <c r="I141" s="1428"/>
      <c r="J141" s="1428"/>
      <c r="K141" s="1436"/>
      <c r="L141" s="1567" t="s">
        <v>86</v>
      </c>
      <c r="M141" s="1428"/>
      <c r="N141" s="1429"/>
      <c r="O141" s="1475"/>
      <c r="P141" s="1475"/>
    </row>
    <row r="142" spans="1:16" ht="19.5" customHeight="1" x14ac:dyDescent="0.25">
      <c r="A142" s="360"/>
      <c r="B142" s="496" t="s">
        <v>404</v>
      </c>
      <c r="C142" s="1461" t="s">
        <v>190</v>
      </c>
      <c r="D142" s="1428"/>
      <c r="E142" s="1436"/>
      <c r="F142" s="14" t="s">
        <v>58</v>
      </c>
      <c r="G142" s="1566" t="s">
        <v>86</v>
      </c>
      <c r="H142" s="1428"/>
      <c r="I142" s="1428"/>
      <c r="J142" s="1428"/>
      <c r="K142" s="1436"/>
      <c r="L142" s="1567" t="s">
        <v>86</v>
      </c>
      <c r="M142" s="1428"/>
      <c r="N142" s="1429"/>
      <c r="O142" s="1475"/>
      <c r="P142" s="1475"/>
    </row>
    <row r="143" spans="1:16" ht="19.5" customHeight="1" x14ac:dyDescent="0.25">
      <c r="A143" s="360"/>
      <c r="B143" s="496" t="s">
        <v>406</v>
      </c>
      <c r="C143" s="1461" t="s">
        <v>191</v>
      </c>
      <c r="D143" s="1428"/>
      <c r="E143" s="1436"/>
      <c r="F143" s="14" t="s">
        <v>58</v>
      </c>
      <c r="G143" s="1566" t="s">
        <v>86</v>
      </c>
      <c r="H143" s="1428"/>
      <c r="I143" s="1428"/>
      <c r="J143" s="1428"/>
      <c r="K143" s="1436"/>
      <c r="L143" s="1567" t="s">
        <v>86</v>
      </c>
      <c r="M143" s="1428"/>
      <c r="N143" s="1429"/>
      <c r="O143" s="1475"/>
      <c r="P143" s="1475"/>
    </row>
    <row r="144" spans="1:16" ht="19.5" customHeight="1" x14ac:dyDescent="0.25">
      <c r="A144" s="360"/>
      <c r="B144" s="497" t="s">
        <v>409</v>
      </c>
      <c r="C144" s="1461" t="s">
        <v>192</v>
      </c>
      <c r="D144" s="1428"/>
      <c r="E144" s="1436"/>
      <c r="F144" s="617" t="s">
        <v>58</v>
      </c>
      <c r="G144" s="1566" t="s">
        <v>86</v>
      </c>
      <c r="H144" s="1428"/>
      <c r="I144" s="1428"/>
      <c r="J144" s="1428"/>
      <c r="K144" s="1436"/>
      <c r="L144" s="1567" t="s">
        <v>86</v>
      </c>
      <c r="M144" s="1428"/>
      <c r="N144" s="1429"/>
      <c r="O144" s="1475"/>
      <c r="P144" s="1475"/>
    </row>
    <row r="145" spans="1:16" ht="19.5" customHeight="1" x14ac:dyDescent="0.25">
      <c r="A145" s="360"/>
      <c r="B145" s="498" t="s">
        <v>411</v>
      </c>
      <c r="C145" s="1461" t="s">
        <v>193</v>
      </c>
      <c r="D145" s="1428"/>
      <c r="E145" s="1436"/>
      <c r="F145" s="617" t="s">
        <v>58</v>
      </c>
      <c r="G145" s="1566" t="s">
        <v>86</v>
      </c>
      <c r="H145" s="1428"/>
      <c r="I145" s="1428"/>
      <c r="J145" s="1428"/>
      <c r="K145" s="1436"/>
      <c r="L145" s="1567" t="s">
        <v>86</v>
      </c>
      <c r="M145" s="1428"/>
      <c r="N145" s="1429"/>
      <c r="O145" s="1475"/>
      <c r="P145" s="1475"/>
    </row>
    <row r="146" spans="1:16" ht="19.5" customHeight="1" x14ac:dyDescent="0.25">
      <c r="A146" s="360"/>
      <c r="B146" s="498" t="s">
        <v>414</v>
      </c>
      <c r="C146" s="1461" t="s">
        <v>194</v>
      </c>
      <c r="D146" s="1428"/>
      <c r="E146" s="1436"/>
      <c r="F146" s="617" t="s">
        <v>58</v>
      </c>
      <c r="G146" s="1566" t="s">
        <v>86</v>
      </c>
      <c r="H146" s="1428"/>
      <c r="I146" s="1428"/>
      <c r="J146" s="1428"/>
      <c r="K146" s="1436"/>
      <c r="L146" s="1567" t="s">
        <v>86</v>
      </c>
      <c r="M146" s="1428"/>
      <c r="N146" s="1429"/>
      <c r="O146" s="1475"/>
      <c r="P146" s="1475"/>
    </row>
    <row r="147" spans="1:16" ht="19.5" customHeight="1" x14ac:dyDescent="0.25">
      <c r="A147" s="360"/>
      <c r="B147" s="498" t="s">
        <v>417</v>
      </c>
      <c r="C147" s="1461" t="s">
        <v>195</v>
      </c>
      <c r="D147" s="1428"/>
      <c r="E147" s="1436"/>
      <c r="F147" s="617" t="s">
        <v>58</v>
      </c>
      <c r="G147" s="1566" t="s">
        <v>86</v>
      </c>
      <c r="H147" s="1428"/>
      <c r="I147" s="1428"/>
      <c r="J147" s="1428"/>
      <c r="K147" s="1436"/>
      <c r="L147" s="1567" t="s">
        <v>86</v>
      </c>
      <c r="M147" s="1428"/>
      <c r="N147" s="1429"/>
      <c r="O147" s="1475"/>
      <c r="P147" s="1475"/>
    </row>
    <row r="148" spans="1:16" ht="19.5" customHeight="1" x14ac:dyDescent="0.25">
      <c r="A148" s="360"/>
      <c r="B148" s="498" t="s">
        <v>419</v>
      </c>
      <c r="C148" s="1461" t="s">
        <v>196</v>
      </c>
      <c r="D148" s="1428"/>
      <c r="E148" s="1436"/>
      <c r="F148" s="617" t="s">
        <v>58</v>
      </c>
      <c r="G148" s="1566" t="s">
        <v>86</v>
      </c>
      <c r="H148" s="1428"/>
      <c r="I148" s="1428"/>
      <c r="J148" s="1428"/>
      <c r="K148" s="1436"/>
      <c r="L148" s="1567" t="s">
        <v>86</v>
      </c>
      <c r="M148" s="1428"/>
      <c r="N148" s="1429"/>
      <c r="O148" s="1475"/>
      <c r="P148" s="1475"/>
    </row>
    <row r="149" spans="1:16" ht="19.5" customHeight="1" x14ac:dyDescent="0.25">
      <c r="A149" s="360"/>
      <c r="B149" s="498" t="s">
        <v>540</v>
      </c>
      <c r="C149" s="1461" t="s">
        <v>197</v>
      </c>
      <c r="D149" s="1428"/>
      <c r="E149" s="1436"/>
      <c r="F149" s="617" t="s">
        <v>58</v>
      </c>
      <c r="G149" s="1566" t="s">
        <v>86</v>
      </c>
      <c r="H149" s="1428"/>
      <c r="I149" s="1428"/>
      <c r="J149" s="1428"/>
      <c r="K149" s="1436"/>
      <c r="L149" s="1567" t="s">
        <v>86</v>
      </c>
      <c r="M149" s="1428"/>
      <c r="N149" s="1429"/>
      <c r="O149" s="1475"/>
      <c r="P149" s="1475"/>
    </row>
    <row r="150" spans="1:16" ht="19.5" customHeight="1" x14ac:dyDescent="0.25">
      <c r="A150" s="360"/>
      <c r="B150" s="497" t="s">
        <v>542</v>
      </c>
      <c r="C150" s="1461" t="s">
        <v>198</v>
      </c>
      <c r="D150" s="1428"/>
      <c r="E150" s="1436"/>
      <c r="F150" s="617" t="s">
        <v>58</v>
      </c>
      <c r="G150" s="1566" t="s">
        <v>86</v>
      </c>
      <c r="H150" s="1428"/>
      <c r="I150" s="1428"/>
      <c r="J150" s="1428"/>
      <c r="K150" s="1436"/>
      <c r="L150" s="1567" t="s">
        <v>86</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1280</v>
      </c>
      <c r="P151" s="1565"/>
    </row>
    <row r="152" spans="1:16" ht="18.75" customHeight="1" x14ac:dyDescent="0.25">
      <c r="A152" s="360"/>
      <c r="B152" s="496" t="s">
        <v>395</v>
      </c>
      <c r="C152" s="1461" t="s">
        <v>188</v>
      </c>
      <c r="D152" s="1428"/>
      <c r="E152" s="1436"/>
      <c r="F152" s="1" t="s">
        <v>58</v>
      </c>
      <c r="G152" s="1557" t="s">
        <v>86</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58</v>
      </c>
      <c r="G153" s="1557" t="s">
        <v>86</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58</v>
      </c>
      <c r="G154" s="1557" t="s">
        <v>86</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58</v>
      </c>
      <c r="G155" s="1557" t="s">
        <v>86</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58</v>
      </c>
      <c r="G156" s="1557" t="s">
        <v>86</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58</v>
      </c>
      <c r="G157" s="1557" t="s">
        <v>86</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58</v>
      </c>
      <c r="G158" s="1557" t="s">
        <v>86</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58</v>
      </c>
      <c r="G159" s="1557" t="s">
        <v>86</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58</v>
      </c>
      <c r="G160" s="1557" t="s">
        <v>86</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58</v>
      </c>
      <c r="G161" s="1557" t="s">
        <v>86</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58</v>
      </c>
      <c r="G162" s="1557" t="s">
        <v>86</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1278</v>
      </c>
      <c r="P163" s="1565"/>
    </row>
    <row r="164" spans="1:16" ht="20.25" customHeight="1" x14ac:dyDescent="0.25">
      <c r="A164" s="360"/>
      <c r="B164" s="499" t="s">
        <v>395</v>
      </c>
      <c r="C164" s="1461" t="s">
        <v>188</v>
      </c>
      <c r="D164" s="1428"/>
      <c r="E164" s="1436"/>
      <c r="F164" s="14" t="s">
        <v>55</v>
      </c>
      <c r="G164" s="1566" t="s">
        <v>4810</v>
      </c>
      <c r="H164" s="1428"/>
      <c r="I164" s="1428"/>
      <c r="J164" s="1428"/>
      <c r="K164" s="1436"/>
      <c r="L164" s="1567" t="s">
        <v>55</v>
      </c>
      <c r="M164" s="1428"/>
      <c r="N164" s="1429"/>
      <c r="O164" s="1475"/>
      <c r="P164" s="1475"/>
    </row>
    <row r="165" spans="1:16" ht="20.25" customHeight="1" x14ac:dyDescent="0.25">
      <c r="A165" s="360"/>
      <c r="B165" s="499" t="s">
        <v>402</v>
      </c>
      <c r="C165" s="1461" t="s">
        <v>189</v>
      </c>
      <c r="D165" s="1428"/>
      <c r="E165" s="1436"/>
      <c r="F165" s="14" t="s">
        <v>55</v>
      </c>
      <c r="G165" s="1566" t="s">
        <v>4810</v>
      </c>
      <c r="H165" s="1428"/>
      <c r="I165" s="1428"/>
      <c r="J165" s="1428"/>
      <c r="K165" s="1436"/>
      <c r="L165" s="1567" t="s">
        <v>55</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617"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617"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617"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617"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617"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617"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617"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21" customHeight="1" x14ac:dyDescent="0.25">
      <c r="A176" s="360"/>
      <c r="B176" s="499" t="s">
        <v>395</v>
      </c>
      <c r="C176" s="1461" t="s">
        <v>188</v>
      </c>
      <c r="D176" s="1428"/>
      <c r="E176" s="1436"/>
      <c r="F176" s="1" t="s">
        <v>55</v>
      </c>
      <c r="G176" s="1557" t="s">
        <v>4810</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55</v>
      </c>
      <c r="G177" s="1557" t="s">
        <v>4810</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58</v>
      </c>
      <c r="G178" s="1557" t="s">
        <v>86</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58</v>
      </c>
      <c r="G179" s="1557" t="s">
        <v>86</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58</v>
      </c>
      <c r="G180" s="1557" t="s">
        <v>86</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58</v>
      </c>
      <c r="G181" s="1557" t="s">
        <v>86</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58</v>
      </c>
      <c r="G182" s="1557" t="s">
        <v>86</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58</v>
      </c>
      <c r="G183" s="1557" t="s">
        <v>86</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58</v>
      </c>
      <c r="G184" s="1557" t="s">
        <v>86</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58</v>
      </c>
      <c r="G185" s="1557" t="s">
        <v>86</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618" t="s">
        <v>58</v>
      </c>
      <c r="G186" s="1557" t="s">
        <v>86</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t="s">
        <v>4811</v>
      </c>
      <c r="M187" s="1495"/>
      <c r="N187" s="1452"/>
      <c r="O187" s="1470" t="s">
        <v>3337</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93</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93</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93</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93</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56" t="s">
        <v>93</v>
      </c>
      <c r="I193" s="1448"/>
      <c r="J193" s="1445"/>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4812</v>
      </c>
      <c r="P194" s="1470"/>
    </row>
    <row r="195" spans="2:16" ht="21.75" customHeight="1" x14ac:dyDescent="0.25">
      <c r="B195" s="419" t="s">
        <v>395</v>
      </c>
      <c r="C195" s="1461" t="s">
        <v>606</v>
      </c>
      <c r="D195" s="1428"/>
      <c r="E195" s="1428"/>
      <c r="F195" s="1428"/>
      <c r="G195" s="1436"/>
      <c r="H195" s="1462" t="s">
        <v>55</v>
      </c>
      <c r="I195" s="1428"/>
      <c r="J195" s="1436"/>
      <c r="K195" s="1514" t="s">
        <v>446</v>
      </c>
      <c r="L195" s="1563" t="s">
        <v>4813</v>
      </c>
      <c r="M195" s="1448"/>
      <c r="N195" s="1466"/>
      <c r="O195" s="1475"/>
      <c r="P195" s="1475"/>
    </row>
    <row r="196" spans="2:16" ht="21.75" customHeight="1" x14ac:dyDescent="0.25">
      <c r="B196" s="419" t="s">
        <v>402</v>
      </c>
      <c r="C196" s="1461" t="s">
        <v>607</v>
      </c>
      <c r="D196" s="1428"/>
      <c r="E196" s="1428"/>
      <c r="F196" s="1428"/>
      <c r="G196" s="1436"/>
      <c r="H196" s="1462" t="s">
        <v>55</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55</v>
      </c>
      <c r="I197" s="1428"/>
      <c r="J197" s="1436"/>
      <c r="K197" s="1490"/>
      <c r="L197" s="1478"/>
      <c r="M197" s="1496"/>
      <c r="N197" s="1454"/>
      <c r="O197" s="1475"/>
      <c r="P197" s="1475"/>
    </row>
    <row r="198" spans="2:16" ht="37.5" customHeight="1" x14ac:dyDescent="0.25">
      <c r="B198" s="77"/>
      <c r="C198" s="1461" t="s">
        <v>609</v>
      </c>
      <c r="D198" s="1428"/>
      <c r="E198" s="1436"/>
      <c r="F198" s="1528" t="s">
        <v>4814</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55</v>
      </c>
      <c r="I199" s="1428"/>
      <c r="J199" s="1436"/>
      <c r="K199" s="1490"/>
      <c r="L199" s="1478"/>
      <c r="M199" s="1496"/>
      <c r="N199" s="1454"/>
      <c r="O199" s="1551" t="s">
        <v>1275</v>
      </c>
      <c r="P199" s="1470"/>
    </row>
    <row r="200" spans="2:16" ht="38.25" customHeight="1" x14ac:dyDescent="0.25">
      <c r="B200" s="503"/>
      <c r="C200" s="1461" t="s">
        <v>611</v>
      </c>
      <c r="D200" s="1428"/>
      <c r="E200" s="1436"/>
      <c r="F200" s="1528" t="s">
        <v>4815</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55</v>
      </c>
      <c r="I201" s="1428"/>
      <c r="J201" s="1436"/>
      <c r="K201" s="1490"/>
      <c r="L201" s="1478"/>
      <c r="M201" s="1496"/>
      <c r="N201" s="1454"/>
      <c r="O201" s="1554" t="s">
        <v>3339</v>
      </c>
      <c r="P201" s="1470"/>
    </row>
    <row r="202" spans="2:16" ht="36.950000000000003" customHeight="1" x14ac:dyDescent="0.25">
      <c r="B202" s="421" t="s">
        <v>395</v>
      </c>
      <c r="C202" s="1457" t="s">
        <v>614</v>
      </c>
      <c r="D202" s="1428"/>
      <c r="E202" s="1428"/>
      <c r="F202" s="1428"/>
      <c r="G202" s="1428"/>
      <c r="H202" s="1555" t="s">
        <v>4816</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1288</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58</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58</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58</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58</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548" t="s">
        <v>86</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2020</v>
      </c>
      <c r="L218" s="1490"/>
      <c r="M218" s="1478"/>
      <c r="N218" s="1496"/>
      <c r="O218" s="1475"/>
      <c r="P218" s="1475"/>
    </row>
    <row r="219" spans="2:16" ht="23.25" customHeight="1" x14ac:dyDescent="0.25">
      <c r="B219" s="507" t="s">
        <v>631</v>
      </c>
      <c r="C219" s="1461" t="s">
        <v>632</v>
      </c>
      <c r="D219" s="1428"/>
      <c r="E219" s="1436"/>
      <c r="F219" s="1550" t="s">
        <v>4817</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4818</v>
      </c>
      <c r="P220" s="1470"/>
    </row>
    <row r="221" spans="2:16" ht="23.25" customHeight="1" x14ac:dyDescent="0.25">
      <c r="B221" s="504" t="s">
        <v>395</v>
      </c>
      <c r="C221" s="1540" t="s">
        <v>635</v>
      </c>
      <c r="D221" s="1428"/>
      <c r="E221" s="1436"/>
      <c r="F221" s="1474" t="s">
        <v>1768</v>
      </c>
      <c r="G221" s="1436"/>
      <c r="H221" s="1541" t="s">
        <v>446</v>
      </c>
      <c r="I221" s="1536"/>
      <c r="J221" s="1448"/>
      <c r="K221" s="1448"/>
      <c r="L221" s="1448"/>
      <c r="M221" s="1448"/>
      <c r="N221" s="1466"/>
      <c r="O221" s="1475"/>
      <c r="P221" s="1475"/>
    </row>
    <row r="222" spans="2:16" ht="23.25" customHeight="1" x14ac:dyDescent="0.25">
      <c r="B222" s="504" t="s">
        <v>402</v>
      </c>
      <c r="C222" s="1540" t="s">
        <v>636</v>
      </c>
      <c r="D222" s="1428"/>
      <c r="E222" s="1436"/>
      <c r="F222" s="1474" t="s">
        <v>3284</v>
      </c>
      <c r="G222" s="1436"/>
      <c r="H222" s="1496"/>
      <c r="I222" s="1478"/>
      <c r="J222" s="1496"/>
      <c r="K222" s="1496"/>
      <c r="L222" s="1496"/>
      <c r="M222" s="1496"/>
      <c r="N222" s="1454"/>
      <c r="O222" s="1475"/>
      <c r="P222" s="1475"/>
    </row>
    <row r="223" spans="2:16" ht="30"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30"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86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70</v>
      </c>
      <c r="H227" s="508" t="s">
        <v>446</v>
      </c>
      <c r="I227" s="1536"/>
      <c r="J227" s="1428"/>
      <c r="K227" s="1428"/>
      <c r="L227" s="1428"/>
      <c r="M227" s="1428"/>
      <c r="N227" s="1429"/>
      <c r="O227" s="500" t="s">
        <v>3286</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2759</v>
      </c>
      <c r="P228" s="1470"/>
    </row>
    <row r="229" spans="1:16" ht="46.5" customHeight="1" x14ac:dyDescent="0.25">
      <c r="B229" s="507" t="s">
        <v>644</v>
      </c>
      <c r="C229" s="1461" t="s">
        <v>645</v>
      </c>
      <c r="D229" s="1428"/>
      <c r="E229" s="1436"/>
      <c r="F229" s="4" t="s">
        <v>55</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7"/>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7"/>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27.75" customHeight="1" x14ac:dyDescent="0.25">
      <c r="A233" s="360"/>
      <c r="B233" s="509" t="s">
        <v>395</v>
      </c>
      <c r="C233" s="1461" t="s">
        <v>650</v>
      </c>
      <c r="D233" s="1428"/>
      <c r="E233" s="1436"/>
      <c r="F233" s="620" t="s">
        <v>55</v>
      </c>
      <c r="G233" s="518" t="s">
        <v>446</v>
      </c>
      <c r="H233" s="1536" t="s">
        <v>4819</v>
      </c>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t="s">
        <v>4819</v>
      </c>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t="s">
        <v>4819</v>
      </c>
      <c r="I235" s="1428"/>
      <c r="J235" s="1428"/>
      <c r="K235" s="1428"/>
      <c r="L235" s="1428"/>
      <c r="M235" s="1428"/>
      <c r="N235" s="1429"/>
      <c r="O235" s="1471"/>
      <c r="P235" s="1471"/>
    </row>
    <row r="236" spans="1:16" ht="33" customHeight="1" thickBot="1" x14ac:dyDescent="0.3">
      <c r="B236" s="510" t="s">
        <v>653</v>
      </c>
      <c r="C236" s="1457" t="s">
        <v>654</v>
      </c>
      <c r="D236" s="1428"/>
      <c r="E236" s="1428"/>
      <c r="F236" s="13" t="s">
        <v>55</v>
      </c>
      <c r="G236" s="1538" t="s">
        <v>446</v>
      </c>
      <c r="H236" s="1539" t="s">
        <v>4820</v>
      </c>
      <c r="I236" s="1448"/>
      <c r="J236" s="1448"/>
      <c r="K236" s="1448"/>
      <c r="L236" s="1448"/>
      <c r="M236" s="1448"/>
      <c r="N236" s="1466"/>
      <c r="O236" s="1506" t="s">
        <v>1775</v>
      </c>
      <c r="P236" s="1500"/>
    </row>
    <row r="237" spans="1:16" ht="30" customHeight="1" x14ac:dyDescent="0.25">
      <c r="B237" s="504" t="s">
        <v>395</v>
      </c>
      <c r="C237" s="1461" t="s">
        <v>655</v>
      </c>
      <c r="D237" s="1428"/>
      <c r="E237" s="1436"/>
      <c r="F237" s="14" t="s">
        <v>55</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55</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55</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55</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t="s">
        <v>4821</v>
      </c>
      <c r="J242" s="1495"/>
      <c r="K242" s="1495"/>
      <c r="L242" s="1495"/>
      <c r="M242" s="1495"/>
      <c r="N242" s="1452"/>
      <c r="O242" s="1497" t="s">
        <v>1295</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1296</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1297</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2768</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3560</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4158</v>
      </c>
      <c r="G250" s="1436"/>
      <c r="H250" s="518" t="s">
        <v>446</v>
      </c>
      <c r="I250" s="1536" t="s">
        <v>4822</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6" t="s">
        <v>93</v>
      </c>
      <c r="I254" s="526" t="s">
        <v>93</v>
      </c>
      <c r="J254" s="623" t="s">
        <v>93</v>
      </c>
      <c r="K254" s="526" t="s">
        <v>93</v>
      </c>
      <c r="L254" s="526" t="s">
        <v>93</v>
      </c>
      <c r="M254" s="624" t="s">
        <v>93</v>
      </c>
      <c r="N254" s="625"/>
      <c r="O254" s="1471"/>
      <c r="P254" s="1475"/>
    </row>
    <row r="255" spans="2:16" ht="20.25" customHeight="1" x14ac:dyDescent="0.25">
      <c r="B255" s="498" t="s">
        <v>509</v>
      </c>
      <c r="C255" s="1519" t="s">
        <v>682</v>
      </c>
      <c r="D255" s="1428"/>
      <c r="E255" s="1428"/>
      <c r="F255" s="1428"/>
      <c r="G255" s="1436"/>
      <c r="H255" s="526" t="s">
        <v>93</v>
      </c>
      <c r="I255" s="526" t="s">
        <v>93</v>
      </c>
      <c r="J255" s="623" t="s">
        <v>93</v>
      </c>
      <c r="K255" s="526" t="s">
        <v>93</v>
      </c>
      <c r="L255" s="526" t="s">
        <v>93</v>
      </c>
      <c r="M255" s="624" t="s">
        <v>93</v>
      </c>
      <c r="N255" s="626"/>
      <c r="O255" s="1470" t="s">
        <v>1301</v>
      </c>
      <c r="P255" s="1470"/>
    </row>
    <row r="256" spans="2:16" ht="36" customHeight="1" x14ac:dyDescent="0.25">
      <c r="B256" s="498" t="s">
        <v>511</v>
      </c>
      <c r="C256" s="1519" t="s">
        <v>683</v>
      </c>
      <c r="D256" s="1428"/>
      <c r="E256" s="1436"/>
      <c r="F256" s="1522" t="s">
        <v>4823</v>
      </c>
      <c r="G256" s="1436"/>
      <c r="H256" s="526">
        <v>0</v>
      </c>
      <c r="I256" s="527">
        <v>4</v>
      </c>
      <c r="J256" s="627">
        <v>0</v>
      </c>
      <c r="K256" s="526">
        <v>1033</v>
      </c>
      <c r="L256" s="527">
        <v>6557</v>
      </c>
      <c r="M256" s="628">
        <v>0.1575415586396218</v>
      </c>
      <c r="N256" s="626"/>
      <c r="O256" s="1475"/>
      <c r="P256" s="1475"/>
    </row>
    <row r="257" spans="2:16" ht="18" customHeight="1" x14ac:dyDescent="0.25">
      <c r="B257" s="535" t="s">
        <v>402</v>
      </c>
      <c r="C257" s="1523" t="s">
        <v>684</v>
      </c>
      <c r="D257" s="1428"/>
      <c r="E257" s="1428"/>
      <c r="F257" s="1428"/>
      <c r="G257" s="1436"/>
      <c r="H257" s="526">
        <v>0</v>
      </c>
      <c r="I257" s="527">
        <v>4</v>
      </c>
      <c r="J257" s="623">
        <v>0</v>
      </c>
      <c r="K257" s="526">
        <v>811</v>
      </c>
      <c r="L257" s="526">
        <v>6508</v>
      </c>
      <c r="M257" s="624">
        <v>0.1246158574062692</v>
      </c>
      <c r="N257" s="626"/>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74.099999999999994" customHeight="1" x14ac:dyDescent="0.25">
      <c r="B259" s="497" t="s">
        <v>419</v>
      </c>
      <c r="C259" s="1519" t="s">
        <v>686</v>
      </c>
      <c r="D259" s="1428"/>
      <c r="E259" s="1428"/>
      <c r="F259" s="1428"/>
      <c r="G259" s="1436"/>
      <c r="H259" s="526">
        <v>0</v>
      </c>
      <c r="I259" s="527">
        <v>2</v>
      </c>
      <c r="J259" s="623">
        <v>0</v>
      </c>
      <c r="K259" s="526" t="s">
        <v>93</v>
      </c>
      <c r="L259" s="526" t="s">
        <v>93</v>
      </c>
      <c r="M259" s="623" t="s">
        <v>93</v>
      </c>
      <c r="N259" s="1169" t="s">
        <v>4824</v>
      </c>
      <c r="O259" s="1475"/>
      <c r="P259" s="1475"/>
    </row>
    <row r="260" spans="2:16" ht="20.25" customHeight="1" x14ac:dyDescent="0.25">
      <c r="B260" s="497" t="s">
        <v>509</v>
      </c>
      <c r="C260" s="1520" t="s">
        <v>687</v>
      </c>
      <c r="D260" s="1428"/>
      <c r="E260" s="1428"/>
      <c r="F260" s="1428"/>
      <c r="G260" s="537"/>
      <c r="H260" s="526">
        <v>0</v>
      </c>
      <c r="I260" s="527">
        <v>4</v>
      </c>
      <c r="J260" s="623">
        <v>0</v>
      </c>
      <c r="K260" s="526">
        <v>1634</v>
      </c>
      <c r="L260" s="526">
        <v>6445</v>
      </c>
      <c r="M260" s="624">
        <v>0.2535298681148177</v>
      </c>
      <c r="N260" s="629"/>
      <c r="O260" s="1475"/>
      <c r="P260" s="1475"/>
    </row>
    <row r="261" spans="2:16" ht="20.25" customHeight="1" x14ac:dyDescent="0.25">
      <c r="B261" s="497" t="s">
        <v>511</v>
      </c>
      <c r="C261" s="1519" t="s">
        <v>688</v>
      </c>
      <c r="D261" s="1428"/>
      <c r="E261" s="1428"/>
      <c r="F261" s="1428"/>
      <c r="G261" s="1436"/>
      <c r="H261" s="526" t="s">
        <v>93</v>
      </c>
      <c r="I261" s="526" t="s">
        <v>93</v>
      </c>
      <c r="J261" s="623" t="s">
        <v>93</v>
      </c>
      <c r="K261" s="526" t="s">
        <v>93</v>
      </c>
      <c r="L261" s="526" t="s">
        <v>93</v>
      </c>
      <c r="M261" s="623" t="s">
        <v>93</v>
      </c>
      <c r="N261" s="630"/>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0</v>
      </c>
      <c r="I263" s="527">
        <v>4</v>
      </c>
      <c r="J263" s="623">
        <v>0</v>
      </c>
      <c r="K263" s="526">
        <v>1107</v>
      </c>
      <c r="L263" s="526">
        <v>4796</v>
      </c>
      <c r="M263" s="624">
        <v>0.23081734778982491</v>
      </c>
      <c r="N263" s="631"/>
      <c r="O263" s="1475"/>
      <c r="P263" s="1475"/>
    </row>
    <row r="264" spans="2:16" ht="20.25" customHeight="1" x14ac:dyDescent="0.25">
      <c r="B264" s="497" t="s">
        <v>509</v>
      </c>
      <c r="C264" s="1519" t="s">
        <v>691</v>
      </c>
      <c r="D264" s="1428"/>
      <c r="E264" s="1428"/>
      <c r="F264" s="1428"/>
      <c r="G264" s="1436"/>
      <c r="H264" s="526">
        <v>0</v>
      </c>
      <c r="I264" s="527">
        <v>4</v>
      </c>
      <c r="J264" s="623">
        <v>0</v>
      </c>
      <c r="K264" s="526">
        <v>1608</v>
      </c>
      <c r="L264" s="526">
        <v>3806</v>
      </c>
      <c r="M264" s="624">
        <v>0.42249080399369421</v>
      </c>
      <c r="N264" s="629"/>
      <c r="O264" s="1475"/>
      <c r="P264" s="1475"/>
    </row>
    <row r="265" spans="2:16" ht="20.25" customHeight="1" x14ac:dyDescent="0.25">
      <c r="B265" s="535" t="s">
        <v>409</v>
      </c>
      <c r="C265" s="1508" t="s">
        <v>692</v>
      </c>
      <c r="D265" s="1428"/>
      <c r="E265" s="1428"/>
      <c r="F265" s="1428"/>
      <c r="G265" s="1428"/>
      <c r="H265" s="526">
        <v>0</v>
      </c>
      <c r="I265" s="527">
        <v>4</v>
      </c>
      <c r="J265" s="623">
        <v>0</v>
      </c>
      <c r="K265" s="526">
        <v>793</v>
      </c>
      <c r="L265" s="526">
        <v>2328</v>
      </c>
      <c r="M265" s="624">
        <v>0.34063573883161508</v>
      </c>
      <c r="N265" s="632"/>
      <c r="O265" s="1475"/>
      <c r="P265" s="1475"/>
    </row>
    <row r="266" spans="2:16" ht="20.25" customHeight="1" x14ac:dyDescent="0.25">
      <c r="B266" s="535" t="s">
        <v>411</v>
      </c>
      <c r="C266" s="1508" t="s">
        <v>621</v>
      </c>
      <c r="D266" s="1428"/>
      <c r="E266" s="1428"/>
      <c r="F266" s="1428"/>
      <c r="G266" s="1428"/>
      <c r="H266" s="526" t="s">
        <v>93</v>
      </c>
      <c r="I266" s="526" t="s">
        <v>93</v>
      </c>
      <c r="J266" s="623" t="s">
        <v>93</v>
      </c>
      <c r="K266" s="526" t="s">
        <v>93</v>
      </c>
      <c r="L266" s="526" t="s">
        <v>93</v>
      </c>
      <c r="M266" s="623" t="s">
        <v>93</v>
      </c>
      <c r="N266" s="875"/>
      <c r="O266" s="1475"/>
      <c r="P266" s="1475"/>
    </row>
    <row r="267" spans="2:16" ht="20.25" customHeight="1" x14ac:dyDescent="0.25">
      <c r="B267" s="535" t="s">
        <v>414</v>
      </c>
      <c r="C267" s="1508" t="s">
        <v>121</v>
      </c>
      <c r="D267" s="1428"/>
      <c r="E267" s="1428"/>
      <c r="F267" s="1428"/>
      <c r="G267" s="1428"/>
      <c r="H267" s="526">
        <v>0</v>
      </c>
      <c r="I267" s="527">
        <v>4</v>
      </c>
      <c r="J267" s="623">
        <v>0</v>
      </c>
      <c r="K267" s="526">
        <v>301</v>
      </c>
      <c r="L267" s="526">
        <v>6685</v>
      </c>
      <c r="M267" s="624">
        <v>4.5026178010471207E-2</v>
      </c>
      <c r="N267" s="632"/>
      <c r="O267" s="1475"/>
      <c r="P267" s="1475"/>
    </row>
    <row r="268" spans="2:16" ht="20.25" customHeight="1" x14ac:dyDescent="0.25">
      <c r="B268" s="535" t="s">
        <v>417</v>
      </c>
      <c r="C268" s="1508" t="s">
        <v>122</v>
      </c>
      <c r="D268" s="1428"/>
      <c r="E268" s="1428"/>
      <c r="F268" s="1428"/>
      <c r="G268" s="1428"/>
      <c r="H268" s="526">
        <v>0</v>
      </c>
      <c r="I268" s="527">
        <v>4</v>
      </c>
      <c r="J268" s="623">
        <v>0</v>
      </c>
      <c r="K268" s="526">
        <v>558</v>
      </c>
      <c r="L268" s="526">
        <v>6618</v>
      </c>
      <c r="M268" s="624">
        <v>8.4315503173164094E-2</v>
      </c>
      <c r="N268" s="632"/>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v>0</v>
      </c>
      <c r="I270" s="527">
        <v>4</v>
      </c>
      <c r="J270" s="623">
        <v>0</v>
      </c>
      <c r="K270" s="526">
        <v>1944</v>
      </c>
      <c r="L270" s="526">
        <v>4446</v>
      </c>
      <c r="M270" s="623">
        <v>0.43724696356275311</v>
      </c>
      <c r="N270" s="631"/>
      <c r="O270" s="1475"/>
      <c r="P270" s="1475"/>
    </row>
    <row r="271" spans="2:16" ht="20.25" customHeight="1" x14ac:dyDescent="0.25">
      <c r="B271" s="497" t="s">
        <v>509</v>
      </c>
      <c r="C271" s="1517" t="s">
        <v>695</v>
      </c>
      <c r="D271" s="1428"/>
      <c r="E271" s="1428"/>
      <c r="F271" s="1428"/>
      <c r="G271" s="1436"/>
      <c r="H271" s="526" t="s">
        <v>93</v>
      </c>
      <c r="I271" s="526" t="s">
        <v>93</v>
      </c>
      <c r="J271" s="623" t="s">
        <v>93</v>
      </c>
      <c r="K271" s="526" t="s">
        <v>93</v>
      </c>
      <c r="L271" s="526" t="s">
        <v>93</v>
      </c>
      <c r="M271" s="623" t="s">
        <v>93</v>
      </c>
      <c r="N271" s="853" t="s">
        <v>4825</v>
      </c>
      <c r="O271" s="1475"/>
      <c r="P271" s="1475"/>
    </row>
    <row r="272" spans="2:16" ht="18" customHeight="1" x14ac:dyDescent="0.25">
      <c r="B272" s="535" t="s">
        <v>540</v>
      </c>
      <c r="C272" s="1508" t="s">
        <v>547</v>
      </c>
      <c r="D272" s="1428"/>
      <c r="E272" s="1428"/>
      <c r="F272" s="1428"/>
      <c r="G272" s="1428"/>
      <c r="H272" s="526" t="s">
        <v>93</v>
      </c>
      <c r="I272" s="526" t="s">
        <v>93</v>
      </c>
      <c r="J272" s="623" t="s">
        <v>93</v>
      </c>
      <c r="K272" s="526" t="s">
        <v>93</v>
      </c>
      <c r="L272" s="526" t="s">
        <v>93</v>
      </c>
      <c r="M272" s="623" t="s">
        <v>93</v>
      </c>
      <c r="N272" s="875"/>
      <c r="O272" s="1475"/>
      <c r="P272" s="1475"/>
    </row>
    <row r="273" spans="2:16" ht="43.5" customHeight="1" x14ac:dyDescent="0.25">
      <c r="B273" s="421" t="s">
        <v>542</v>
      </c>
      <c r="C273" s="1461" t="s">
        <v>696</v>
      </c>
      <c r="D273" s="1428"/>
      <c r="E273" s="1428"/>
      <c r="F273" s="1428"/>
      <c r="G273" s="1436"/>
      <c r="H273" s="540">
        <v>0</v>
      </c>
      <c r="I273" s="540">
        <v>34</v>
      </c>
      <c r="J273" s="627">
        <v>0</v>
      </c>
      <c r="K273" s="540">
        <v>8756</v>
      </c>
      <c r="L273" s="540">
        <v>41632</v>
      </c>
      <c r="M273" s="628">
        <v>0.21031898539584931</v>
      </c>
      <c r="N273" s="632"/>
      <c r="O273" s="1471"/>
      <c r="P273" s="1471"/>
    </row>
    <row r="274" spans="2:16" ht="61.5" customHeight="1" thickBot="1" x14ac:dyDescent="0.3">
      <c r="B274" s="452" t="s">
        <v>697</v>
      </c>
      <c r="C274" s="1509" t="s">
        <v>698</v>
      </c>
      <c r="D274" s="1424"/>
      <c r="E274" s="1424"/>
      <c r="F274" s="1424"/>
      <c r="G274" s="1425"/>
      <c r="H274" s="1705" t="s">
        <v>4826</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t="s">
        <v>4827</v>
      </c>
      <c r="M276" s="1495"/>
      <c r="N276" s="1452"/>
      <c r="O276" s="502" t="s">
        <v>2745</v>
      </c>
      <c r="P276" s="378"/>
    </row>
    <row r="277" spans="2:16" ht="34.5" customHeight="1" x14ac:dyDescent="0.25">
      <c r="B277" s="519" t="s">
        <v>702</v>
      </c>
      <c r="C277" s="1461" t="s">
        <v>703</v>
      </c>
      <c r="D277" s="1428"/>
      <c r="E277" s="1428"/>
      <c r="F277" s="1428"/>
      <c r="G277" s="1436"/>
      <c r="H277" s="1462" t="s">
        <v>55</v>
      </c>
      <c r="I277" s="1428"/>
      <c r="J277" s="1436"/>
      <c r="K277" s="1514" t="s">
        <v>446</v>
      </c>
      <c r="L277" s="1513"/>
      <c r="M277" s="1448"/>
      <c r="N277" s="1466"/>
      <c r="O277" s="1507" t="s">
        <v>2772</v>
      </c>
      <c r="P277" s="1470"/>
    </row>
    <row r="278" spans="2:16" ht="3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95.45" customHeight="1" x14ac:dyDescent="0.25">
      <c r="B279" s="419" t="s">
        <v>402</v>
      </c>
      <c r="C279" s="1461" t="s">
        <v>705</v>
      </c>
      <c r="D279" s="1428"/>
      <c r="E279" s="1428"/>
      <c r="F279" s="1428"/>
      <c r="G279" s="1436"/>
      <c r="H279" s="1462" t="s">
        <v>4828</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315</v>
      </c>
      <c r="I280" s="1428"/>
      <c r="J280" s="1436"/>
      <c r="K280" s="547" t="s">
        <v>446</v>
      </c>
      <c r="L280" s="1512"/>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55</v>
      </c>
      <c r="I282" s="1484"/>
      <c r="J282" s="1456"/>
      <c r="K282" s="1504" t="s">
        <v>446</v>
      </c>
      <c r="L282" s="1505"/>
      <c r="M282" s="1448"/>
      <c r="N282" s="1466"/>
      <c r="O282" s="1506" t="s">
        <v>2775</v>
      </c>
      <c r="P282" s="1506"/>
    </row>
    <row r="283" spans="2:16" ht="46.5" customHeight="1" x14ac:dyDescent="0.25">
      <c r="B283" s="77" t="s">
        <v>712</v>
      </c>
      <c r="C283" s="1461" t="s">
        <v>713</v>
      </c>
      <c r="D283" s="1428"/>
      <c r="E283" s="1428"/>
      <c r="F283" s="1428"/>
      <c r="G283" s="1436"/>
      <c r="H283" s="1462" t="s">
        <v>1304</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320</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319</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t="s">
        <v>1303</v>
      </c>
      <c r="P286" s="1500"/>
    </row>
    <row r="287" spans="2:16" ht="32.25" customHeight="1" thickBot="1" x14ac:dyDescent="0.3">
      <c r="B287" s="452" t="s">
        <v>395</v>
      </c>
      <c r="C287" s="1423" t="s">
        <v>719</v>
      </c>
      <c r="D287" s="1424"/>
      <c r="E287" s="1424"/>
      <c r="F287" s="1424"/>
      <c r="G287" s="1425"/>
      <c r="H287" s="1501" t="s">
        <v>1787</v>
      </c>
      <c r="I287" s="1424"/>
      <c r="J287" s="1425"/>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c r="M289" s="1495"/>
      <c r="N289" s="1452"/>
      <c r="O289" s="1497" t="s">
        <v>2779</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86</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55</v>
      </c>
      <c r="I294" s="1448"/>
      <c r="J294" s="1445"/>
      <c r="K294" s="1490"/>
      <c r="L294" s="1478"/>
      <c r="M294" s="1496"/>
      <c r="N294" s="1454"/>
      <c r="O294" s="1471"/>
      <c r="P294" s="1471"/>
    </row>
    <row r="295" spans="1:16" ht="54" customHeight="1" x14ac:dyDescent="0.25">
      <c r="B295" s="1482" t="s">
        <v>2782</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2745</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344</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2652</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4829</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344</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336</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4830</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344</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336</v>
      </c>
      <c r="K309" s="1436"/>
      <c r="L309" s="1478"/>
      <c r="M309" s="1478"/>
      <c r="N309" s="1454"/>
      <c r="O309" s="1475"/>
      <c r="P309" s="1475"/>
    </row>
    <row r="310" spans="1:16" ht="41.1" customHeight="1" x14ac:dyDescent="0.25">
      <c r="A310" s="360"/>
      <c r="B310" s="419"/>
      <c r="C310" s="549" t="s">
        <v>511</v>
      </c>
      <c r="D310" s="1457" t="s">
        <v>735</v>
      </c>
      <c r="E310" s="1428"/>
      <c r="F310" s="1428"/>
      <c r="G310" s="1428"/>
      <c r="H310" s="1474" t="s">
        <v>4831</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335</v>
      </c>
      <c r="K314" s="1436"/>
      <c r="L314" s="1478"/>
      <c r="M314" s="1478"/>
      <c r="N314" s="1454"/>
      <c r="O314" s="1475"/>
      <c r="P314" s="1475"/>
    </row>
    <row r="315" spans="1:16" ht="35.450000000000003" customHeight="1" x14ac:dyDescent="0.25">
      <c r="A315" s="360"/>
      <c r="B315" s="419"/>
      <c r="C315" s="549" t="s">
        <v>511</v>
      </c>
      <c r="D315" s="1457" t="s">
        <v>735</v>
      </c>
      <c r="E315" s="1428"/>
      <c r="F315" s="1428"/>
      <c r="G315" s="1428"/>
      <c r="H315" s="1474" t="s">
        <v>4832</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34.5" customHeight="1" x14ac:dyDescent="0.25">
      <c r="A318" s="360"/>
      <c r="B318" s="421"/>
      <c r="C318" s="5" t="s">
        <v>419</v>
      </c>
      <c r="D318" s="1461" t="s">
        <v>733</v>
      </c>
      <c r="E318" s="1428"/>
      <c r="F318" s="1428"/>
      <c r="G318" s="1428"/>
      <c r="H318" s="1428"/>
      <c r="I318" s="1436"/>
      <c r="J318" s="1462" t="s">
        <v>347</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344</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336</v>
      </c>
      <c r="K324" s="1436"/>
      <c r="L324" s="1478"/>
      <c r="M324" s="1478"/>
      <c r="N324" s="1454"/>
      <c r="O324" s="1475"/>
      <c r="P324" s="1475"/>
    </row>
    <row r="325" spans="1:16" ht="19.5" customHeight="1" x14ac:dyDescent="0.25">
      <c r="A325" s="360"/>
      <c r="B325" s="421"/>
      <c r="C325" s="549" t="s">
        <v>511</v>
      </c>
      <c r="D325" s="1457" t="s">
        <v>735</v>
      </c>
      <c r="E325" s="1428"/>
      <c r="F325" s="1428"/>
      <c r="G325" s="1428"/>
      <c r="H325" s="1474" t="s">
        <v>4833</v>
      </c>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v>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344</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336</v>
      </c>
      <c r="K329" s="1436"/>
      <c r="L329" s="1478"/>
      <c r="M329" s="1478"/>
      <c r="N329" s="1454"/>
      <c r="O329" s="1475"/>
      <c r="P329" s="1475"/>
    </row>
    <row r="330" spans="1:16" ht="19.5" customHeight="1" x14ac:dyDescent="0.25">
      <c r="A330" s="360"/>
      <c r="B330" s="421"/>
      <c r="C330" s="549" t="s">
        <v>511</v>
      </c>
      <c r="D330" s="1457" t="s">
        <v>735</v>
      </c>
      <c r="E330" s="1428"/>
      <c r="F330" s="1428"/>
      <c r="G330" s="1428"/>
      <c r="H330" s="1474" t="s">
        <v>4834</v>
      </c>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v>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344</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2652</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4835</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v>0</v>
      </c>
      <c r="K336" s="1436"/>
      <c r="L336" s="1479"/>
      <c r="M336" s="1479"/>
      <c r="N336" s="1481"/>
      <c r="O336" s="1471"/>
      <c r="P336" s="1471"/>
    </row>
    <row r="337" spans="1:16" ht="60" customHeight="1" x14ac:dyDescent="0.25">
      <c r="A337" s="360"/>
      <c r="B337" s="550" t="s">
        <v>746</v>
      </c>
      <c r="C337" s="1457" t="s">
        <v>747</v>
      </c>
      <c r="D337" s="1428"/>
      <c r="E337" s="1428"/>
      <c r="F337" s="1428"/>
      <c r="G337" s="1428"/>
      <c r="H337" s="1" t="s">
        <v>58</v>
      </c>
      <c r="I337" s="552" t="s">
        <v>748</v>
      </c>
      <c r="J337" s="1698" t="s">
        <v>93</v>
      </c>
      <c r="K337" s="1428"/>
      <c r="L337" s="1428"/>
      <c r="M337" s="1428"/>
      <c r="N337" s="1429"/>
      <c r="O337" s="378" t="s">
        <v>1791</v>
      </c>
      <c r="P337" s="378"/>
    </row>
    <row r="338" spans="1:16" ht="87.75" customHeight="1" x14ac:dyDescent="0.25">
      <c r="A338" s="360"/>
      <c r="B338" s="550" t="s">
        <v>749</v>
      </c>
      <c r="C338" s="1459" t="s">
        <v>750</v>
      </c>
      <c r="D338" s="1448"/>
      <c r="E338" s="1448"/>
      <c r="F338" s="1448"/>
      <c r="G338" s="1445"/>
      <c r="H338" s="12" t="s">
        <v>70</v>
      </c>
      <c r="I338" s="547" t="s">
        <v>446</v>
      </c>
      <c r="J338" s="1460" t="s">
        <v>70</v>
      </c>
      <c r="K338" s="1428"/>
      <c r="L338" s="1428"/>
      <c r="M338" s="1428"/>
      <c r="N338" s="1429"/>
      <c r="O338" s="1470" t="s">
        <v>2789</v>
      </c>
      <c r="P338" s="1470"/>
    </row>
    <row r="339" spans="1:16" ht="65.25" customHeight="1" x14ac:dyDescent="0.25">
      <c r="A339" s="360"/>
      <c r="B339" s="419" t="s">
        <v>395</v>
      </c>
      <c r="C339" s="1459" t="s">
        <v>751</v>
      </c>
      <c r="D339" s="1448"/>
      <c r="E339" s="1448"/>
      <c r="F339" s="1448"/>
      <c r="G339" s="1445"/>
      <c r="H339" s="1700" t="s">
        <v>70</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358</v>
      </c>
      <c r="I340" s="1436"/>
      <c r="J340" s="1463" t="s">
        <v>446</v>
      </c>
      <c r="K340" s="1465"/>
      <c r="L340" s="1448"/>
      <c r="M340" s="1448"/>
      <c r="N340" s="1466"/>
      <c r="O340" s="1421" t="s">
        <v>2789</v>
      </c>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57" customHeight="1" thickBot="1" x14ac:dyDescent="0.3">
      <c r="B342" s="1441" t="s">
        <v>755</v>
      </c>
      <c r="C342" s="1431"/>
      <c r="D342" s="1431"/>
      <c r="E342" s="1431"/>
      <c r="F342" s="1431"/>
      <c r="G342" s="1442"/>
      <c r="H342" s="2832" t="s">
        <v>4836</v>
      </c>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553" t="s">
        <v>756</v>
      </c>
      <c r="C344" s="1461" t="s">
        <v>757</v>
      </c>
      <c r="D344" s="1428"/>
      <c r="E344" s="1428"/>
      <c r="F344" s="1428"/>
      <c r="G344" s="1436"/>
      <c r="H344" s="1462" t="s">
        <v>55</v>
      </c>
      <c r="I344" s="1436"/>
      <c r="J344" s="546" t="s">
        <v>446</v>
      </c>
      <c r="K344" s="1657"/>
      <c r="L344" s="1439"/>
      <c r="M344" s="1439"/>
      <c r="N344" s="1440"/>
      <c r="O344" s="1697"/>
      <c r="P344" s="1452"/>
    </row>
    <row r="345" spans="1:16" ht="72.75" customHeight="1" x14ac:dyDescent="0.25">
      <c r="A345" s="360"/>
      <c r="B345" s="553" t="s">
        <v>758</v>
      </c>
      <c r="C345" s="1461" t="s">
        <v>759</v>
      </c>
      <c r="D345" s="1428"/>
      <c r="E345" s="1428"/>
      <c r="F345" s="1428"/>
      <c r="G345" s="1436"/>
      <c r="H345" s="1462" t="s">
        <v>4837</v>
      </c>
      <c r="I345" s="1436"/>
      <c r="J345" s="547" t="s">
        <v>446</v>
      </c>
      <c r="K345" s="1691"/>
      <c r="L345" s="1428"/>
      <c r="M345" s="1428"/>
      <c r="N345" s="1429"/>
      <c r="O345" s="1453"/>
      <c r="P345" s="1454"/>
    </row>
    <row r="346" spans="1:16" ht="72.75" customHeight="1" x14ac:dyDescent="0.25">
      <c r="A346" s="360"/>
      <c r="B346" s="553" t="s">
        <v>760</v>
      </c>
      <c r="C346" s="1461" t="s">
        <v>761</v>
      </c>
      <c r="D346" s="1428"/>
      <c r="E346" s="1428"/>
      <c r="F346" s="1428"/>
      <c r="G346" s="1436"/>
      <c r="H346" s="1462" t="s">
        <v>55</v>
      </c>
      <c r="I346" s="1436"/>
      <c r="J346" s="547" t="s">
        <v>446</v>
      </c>
      <c r="K346" s="1691"/>
      <c r="L346" s="1428"/>
      <c r="M346" s="1428"/>
      <c r="N346" s="1429"/>
      <c r="O346" s="1453"/>
      <c r="P346" s="1454"/>
    </row>
    <row r="347" spans="1:16" ht="72.75" customHeight="1" x14ac:dyDescent="0.25">
      <c r="A347" s="360"/>
      <c r="B347" s="553" t="s">
        <v>762</v>
      </c>
      <c r="C347" s="1461" t="s">
        <v>763</v>
      </c>
      <c r="D347" s="1428"/>
      <c r="E347" s="1428"/>
      <c r="F347" s="1428"/>
      <c r="G347" s="1436"/>
      <c r="H347" s="1503" t="s">
        <v>372</v>
      </c>
      <c r="I347" s="1456"/>
      <c r="J347" s="547" t="s">
        <v>446</v>
      </c>
      <c r="K347" s="1691" t="s">
        <v>4838</v>
      </c>
      <c r="L347" s="1428"/>
      <c r="M347" s="1428"/>
      <c r="N347" s="1429"/>
      <c r="O347" s="1453"/>
      <c r="P347" s="1454"/>
    </row>
    <row r="348" spans="1:16" ht="64.5" customHeight="1" x14ac:dyDescent="0.25">
      <c r="A348" s="360"/>
      <c r="B348" s="553" t="s">
        <v>764</v>
      </c>
      <c r="C348" s="1461" t="s">
        <v>765</v>
      </c>
      <c r="D348" s="1428"/>
      <c r="E348" s="1428"/>
      <c r="F348" s="1428"/>
      <c r="G348" s="1436"/>
      <c r="H348" s="1696" t="s">
        <v>2796</v>
      </c>
      <c r="I348" s="1450"/>
      <c r="J348" s="547" t="s">
        <v>446</v>
      </c>
      <c r="K348" s="1691" t="s">
        <v>4839</v>
      </c>
      <c r="L348" s="1428"/>
      <c r="M348" s="1428"/>
      <c r="N348" s="1429"/>
      <c r="O348" s="1453"/>
      <c r="P348" s="1454"/>
    </row>
    <row r="349" spans="1:16" ht="63.75" customHeight="1" x14ac:dyDescent="0.25">
      <c r="A349" s="360"/>
      <c r="B349" s="553" t="s">
        <v>766</v>
      </c>
      <c r="C349" s="1461" t="s">
        <v>767</v>
      </c>
      <c r="D349" s="1428"/>
      <c r="E349" s="1428"/>
      <c r="F349" s="1428"/>
      <c r="G349" s="1436"/>
      <c r="H349" s="1499" t="s">
        <v>1312</v>
      </c>
      <c r="I349" s="1445"/>
      <c r="J349" s="547" t="s">
        <v>446</v>
      </c>
      <c r="K349" s="1691" t="s">
        <v>4840</v>
      </c>
      <c r="L349" s="1428"/>
      <c r="M349" s="1428"/>
      <c r="N349" s="1429"/>
      <c r="O349" s="1453"/>
      <c r="P349" s="1454"/>
    </row>
    <row r="350" spans="1:16" ht="120" customHeight="1" x14ac:dyDescent="0.25">
      <c r="A350" s="360"/>
      <c r="B350" s="553" t="s">
        <v>768</v>
      </c>
      <c r="C350" s="1461" t="s">
        <v>769</v>
      </c>
      <c r="D350" s="1428"/>
      <c r="E350" s="1428"/>
      <c r="F350" s="1428"/>
      <c r="G350" s="1436"/>
      <c r="H350" s="1499" t="s">
        <v>4841</v>
      </c>
      <c r="I350" s="1445"/>
      <c r="J350" s="547" t="s">
        <v>446</v>
      </c>
      <c r="K350" s="1691"/>
      <c r="L350" s="1428"/>
      <c r="M350" s="1428"/>
      <c r="N350" s="1429"/>
      <c r="O350" s="1453"/>
      <c r="P350" s="1454"/>
    </row>
    <row r="351" spans="1:16" ht="70.5" customHeight="1" thickBot="1" x14ac:dyDescent="0.3">
      <c r="A351" s="360"/>
      <c r="B351" s="550" t="s">
        <v>770</v>
      </c>
      <c r="C351" s="1645" t="s">
        <v>771</v>
      </c>
      <c r="D351" s="1424"/>
      <c r="E351" s="1424"/>
      <c r="F351" s="1424"/>
      <c r="G351" s="1424"/>
      <c r="H351" s="1462" t="s">
        <v>4842</v>
      </c>
      <c r="I351" s="1436"/>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5">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2904" priority="76">
      <formula>OR($I$6="No",$I$6="Don't know")</formula>
    </cfRule>
    <cfRule type="containsBlanks" dxfId="2903" priority="240">
      <formula>LEN(TRIM(F8))=0</formula>
    </cfRule>
    <cfRule type="expression" dxfId="2902" priority="244">
      <formula>$N$13="No"</formula>
    </cfRule>
    <cfRule type="expression" dxfId="2901" priority="245">
      <formula>$N$13="Not applicable"</formula>
    </cfRule>
    <cfRule type="expression" dxfId="2900" priority="246">
      <formula>$N$13="Don't know"</formula>
    </cfRule>
  </conditionalFormatting>
  <conditionalFormatting sqref="L164:M174">
    <cfRule type="expression" dxfId="2899" priority="225">
      <formula>$F$197="Don't know"</formula>
    </cfRule>
    <cfRule type="expression" dxfId="2898" priority="226">
      <formula>$F$197="No"</formula>
    </cfRule>
    <cfRule type="expression" dxfId="2897" priority="242">
      <formula>$F$197="Don't know"</formula>
    </cfRule>
    <cfRule type="expression" dxfId="2896" priority="243">
      <formula>$F$197="No"</formula>
    </cfRule>
  </conditionalFormatting>
  <conditionalFormatting sqref="H82 O252 F164:F174 H276:H278 O289 O338 H338 H280:H286 O276:O277 O286 G92:N92 L164:N174 H257:I257 K257:L257 H25:H26 H29:H30 O282 G36:H37 H254:I255 K254:L255 H259:I261 H263:I268 H270:I272 K270:L272 K263:L268 K260:L261 F43:J43 F45:J45 F50:J54">
    <cfRule type="containsBlanks" dxfId="2895" priority="241">
      <formula>LEN(TRIM(F25))=0</formula>
    </cfRule>
  </conditionalFormatting>
  <conditionalFormatting sqref="O33 O82 O89 O111 O117 O119 O194 O236 O201:O203 O122:O137 O163 O19:O21 O25:O28 O30:O31 O64:O68">
    <cfRule type="containsBlanks" dxfId="2894" priority="239">
      <formula>LEN(TRIM(O19))=0</formula>
    </cfRule>
  </conditionalFormatting>
  <conditionalFormatting sqref="I36:J37">
    <cfRule type="containsBlanks" dxfId="2893" priority="238">
      <formula>LEN(TRIM(I36))=0</formula>
    </cfRule>
  </conditionalFormatting>
  <conditionalFormatting sqref="F219 K113 F176:F186 K195 H201 K204:K216 G123:G125 J123:J125 G127:G136 J127:J136">
    <cfRule type="containsBlanks" dxfId="2892" priority="237">
      <formula>LEN(TRIM(F113))=0</formula>
    </cfRule>
  </conditionalFormatting>
  <conditionalFormatting sqref="J27:J28">
    <cfRule type="containsBlanks" dxfId="2891" priority="235">
      <formula>LEN(TRIM(J27))=0</formula>
    </cfRule>
  </conditionalFormatting>
  <conditionalFormatting sqref="G111">
    <cfRule type="containsBlanks" dxfId="2890" priority="236">
      <formula>LEN(TRIM(G111))=0</formula>
    </cfRule>
  </conditionalFormatting>
  <conditionalFormatting sqref="J31">
    <cfRule type="containsBlanks" dxfId="2889" priority="234">
      <formula>LEN(TRIM(J31))=0</formula>
    </cfRule>
  </conditionalFormatting>
  <conditionalFormatting sqref="J33">
    <cfRule type="containsBlanks" dxfId="2888" priority="233">
      <formula>LEN(TRIM(J33))=0</formula>
    </cfRule>
  </conditionalFormatting>
  <conditionalFormatting sqref="K218">
    <cfRule type="containsBlanks" dxfId="2887" priority="224">
      <formula>LEN(TRIM(K218))=0</formula>
    </cfRule>
  </conditionalFormatting>
  <conditionalFormatting sqref="O175">
    <cfRule type="containsBlanks" dxfId="2886" priority="220">
      <formula>LEN(TRIM(O175))=0</formula>
    </cfRule>
  </conditionalFormatting>
  <conditionalFormatting sqref="H119 K113">
    <cfRule type="expression" dxfId="2885" priority="231">
      <formula>#REF!="Don't know"</formula>
    </cfRule>
    <cfRule type="expression" dxfId="2884" priority="232">
      <formula>#REF!="No"</formula>
    </cfRule>
  </conditionalFormatting>
  <conditionalFormatting sqref="H119">
    <cfRule type="containsBlanks" dxfId="2883" priority="230">
      <formula>LEN(TRIM(H119))=0</formula>
    </cfRule>
  </conditionalFormatting>
  <conditionalFormatting sqref="H117">
    <cfRule type="containsBlanks" dxfId="2882" priority="227">
      <formula>LEN(TRIM(H117))=0</formula>
    </cfRule>
    <cfRule type="expression" dxfId="2881" priority="228">
      <formula>#REF!="Don't know"</formula>
    </cfRule>
    <cfRule type="expression" dxfId="2880" priority="229">
      <formula>#REF!="No"</formula>
    </cfRule>
  </conditionalFormatting>
  <conditionalFormatting sqref="O6:O7">
    <cfRule type="containsBlanks" dxfId="2879" priority="222">
      <formula>LEN(TRIM(O6))=0</formula>
    </cfRule>
  </conditionalFormatting>
  <conditionalFormatting sqref="H289:H290">
    <cfRule type="containsBlanks" dxfId="2878" priority="223">
      <formula>LEN(TRIM(H289))=0</formula>
    </cfRule>
  </conditionalFormatting>
  <conditionalFormatting sqref="O40">
    <cfRule type="containsBlanks" dxfId="2877" priority="221">
      <formula>LEN(TRIM(O40))=0</formula>
    </cfRule>
  </conditionalFormatting>
  <conditionalFormatting sqref="O199:O200">
    <cfRule type="containsBlanks" dxfId="2876" priority="219">
      <formula>LEN(TRIM(O199))=0</formula>
    </cfRule>
  </conditionalFormatting>
  <conditionalFormatting sqref="H292">
    <cfRule type="containsBlanks" dxfId="2875" priority="217">
      <formula>LEN(TRIM(H292))=0</formula>
    </cfRule>
  </conditionalFormatting>
  <conditionalFormatting sqref="I40">
    <cfRule type="containsBlanks" dxfId="2874" priority="218">
      <formula>LEN(TRIM(I40))=0</formula>
    </cfRule>
  </conditionalFormatting>
  <conditionalFormatting sqref="F229:F231 F233:F235">
    <cfRule type="containsBlanks" dxfId="2873" priority="216">
      <formula>LEN(TRIM(F229))=0</formula>
    </cfRule>
  </conditionalFormatting>
  <conditionalFormatting sqref="F236">
    <cfRule type="containsBlanks" dxfId="2872" priority="215">
      <formula>LEN(TRIM(F236))=0</formula>
    </cfRule>
  </conditionalFormatting>
  <conditionalFormatting sqref="F237:F240">
    <cfRule type="expression" dxfId="2871" priority="31">
      <formula>$F$236="No"</formula>
    </cfRule>
    <cfRule type="containsBlanks" dxfId="2870" priority="214">
      <formula>LEN(TRIM(F237))=0</formula>
    </cfRule>
  </conditionalFormatting>
  <conditionalFormatting sqref="L140:L150">
    <cfRule type="expression" dxfId="2869" priority="212">
      <formula>$F$197="Don't know"</formula>
    </cfRule>
    <cfRule type="expression" dxfId="2868" priority="213">
      <formula>$F$197="No"</formula>
    </cfRule>
  </conditionalFormatting>
  <conditionalFormatting sqref="F140:F150 L140:L150">
    <cfRule type="containsBlanks" dxfId="2867" priority="211">
      <formula>LEN(TRIM(F140))=0</formula>
    </cfRule>
  </conditionalFormatting>
  <conditionalFormatting sqref="F152:F162">
    <cfRule type="containsBlanks" dxfId="2866" priority="210">
      <formula>LEN(TRIM(F152))=0</formula>
    </cfRule>
  </conditionalFormatting>
  <conditionalFormatting sqref="O151">
    <cfRule type="containsBlanks" dxfId="2865" priority="209">
      <formula>LEN(TRIM(O151))=0</formula>
    </cfRule>
  </conditionalFormatting>
  <conditionalFormatting sqref="F71:F73">
    <cfRule type="containsBlanks" dxfId="2864" priority="208">
      <formula>LEN(TRIM(F71))=0</formula>
    </cfRule>
  </conditionalFormatting>
  <conditionalFormatting sqref="O187">
    <cfRule type="containsBlanks" dxfId="2863" priority="207">
      <formula>LEN(TRIM(O187))=0</formula>
    </cfRule>
  </conditionalFormatting>
  <conditionalFormatting sqref="H187">
    <cfRule type="containsBlanks" dxfId="2862" priority="204">
      <formula>LEN(TRIM(H187))=0</formula>
    </cfRule>
    <cfRule type="expression" dxfId="2861" priority="205">
      <formula>#REF!="Don't know"</formula>
    </cfRule>
    <cfRule type="expression" dxfId="2860" priority="206">
      <formula>#REF!="No"</formula>
    </cfRule>
  </conditionalFormatting>
  <conditionalFormatting sqref="H340:I340 H341">
    <cfRule type="containsBlanks" dxfId="2859" priority="202">
      <formula>LEN(TRIM(H340))=0</formula>
    </cfRule>
    <cfRule type="containsBlanks" priority="203">
      <formula>LEN(TRIM(H340))=0</formula>
    </cfRule>
  </conditionalFormatting>
  <conditionalFormatting sqref="F246:F250">
    <cfRule type="containsBlanks" dxfId="2858" priority="199">
      <formula>LEN(TRIM(F246))=0</formula>
    </cfRule>
  </conditionalFormatting>
  <conditionalFormatting sqref="O242:O244">
    <cfRule type="containsBlanks" dxfId="2857" priority="201">
      <formula>LEN(TRIM(O242))=0</formula>
    </cfRule>
  </conditionalFormatting>
  <conditionalFormatting sqref="G69:J69">
    <cfRule type="containsBlanks" dxfId="2856" priority="197">
      <formula>LEN(TRIM(G69))=0</formula>
    </cfRule>
  </conditionalFormatting>
  <conditionalFormatting sqref="O139">
    <cfRule type="containsBlanks" dxfId="2855" priority="200">
      <formula>LEN(TRIM(O139))=0</formula>
    </cfRule>
  </conditionalFormatting>
  <conditionalFormatting sqref="F221:G221 F223:G223 F222 F225:G225 F224">
    <cfRule type="containsBlanks" dxfId="2854" priority="196">
      <formula>LEN(TRIM(F221))=0</formula>
    </cfRule>
  </conditionalFormatting>
  <conditionalFormatting sqref="G242 G244">
    <cfRule type="containsBlanks" dxfId="2853" priority="198">
      <formula>LEN(TRIM(G242))=0</formula>
    </cfRule>
  </conditionalFormatting>
  <conditionalFormatting sqref="G227">
    <cfRule type="containsBlanks" dxfId="2852" priority="195">
      <formula>LEN(TRIM(G227))=0</formula>
    </cfRule>
  </conditionalFormatting>
  <conditionalFormatting sqref="O220 O227:O228">
    <cfRule type="containsBlanks" dxfId="2851" priority="194">
      <formula>LEN(TRIM(O220))=0</formula>
    </cfRule>
  </conditionalFormatting>
  <conditionalFormatting sqref="J334">
    <cfRule type="containsBlanks" dxfId="2850" priority="185">
      <formula>LEN(TRIM(J334))=0</formula>
    </cfRule>
  </conditionalFormatting>
  <conditionalFormatting sqref="J324">
    <cfRule type="containsBlanks" dxfId="2849" priority="187">
      <formula>LEN(TRIM(J324))=0</formula>
    </cfRule>
  </conditionalFormatting>
  <conditionalFormatting sqref="J298">
    <cfRule type="containsBlanks" dxfId="2848" priority="193">
      <formula>LEN(TRIM(J298))=0</formula>
    </cfRule>
  </conditionalFormatting>
  <conditionalFormatting sqref="J299">
    <cfRule type="containsBlanks" dxfId="2847" priority="192">
      <formula>LEN(TRIM(J299))=0</formula>
    </cfRule>
  </conditionalFormatting>
  <conditionalFormatting sqref="J304">
    <cfRule type="containsBlanks" dxfId="2846" priority="191">
      <formula>LEN(TRIM(J304))=0</formula>
    </cfRule>
  </conditionalFormatting>
  <conditionalFormatting sqref="J309">
    <cfRule type="containsBlanks" dxfId="2845" priority="190">
      <formula>LEN(TRIM(J309))=0</formula>
    </cfRule>
  </conditionalFormatting>
  <conditionalFormatting sqref="J314">
    <cfRule type="containsBlanks" dxfId="2844" priority="189">
      <formula>LEN(TRIM(J314))=0</formula>
    </cfRule>
  </conditionalFormatting>
  <conditionalFormatting sqref="J319">
    <cfRule type="containsBlanks" dxfId="2843" priority="188">
      <formula>LEN(TRIM(J319))=0</formula>
    </cfRule>
  </conditionalFormatting>
  <conditionalFormatting sqref="J329">
    <cfRule type="containsBlanks" dxfId="2842" priority="186">
      <formula>LEN(TRIM(J329))=0</formula>
    </cfRule>
  </conditionalFormatting>
  <conditionalFormatting sqref="J65:J68">
    <cfRule type="containsBlanks" dxfId="2841" priority="184">
      <formula>LEN(TRIM(J65))=0</formula>
    </cfRule>
  </conditionalFormatting>
  <conditionalFormatting sqref="J301">
    <cfRule type="containsBlanks" dxfId="2840" priority="183">
      <formula>LEN(TRIM(J301))=0</formula>
    </cfRule>
  </conditionalFormatting>
  <conditionalFormatting sqref="J306">
    <cfRule type="containsBlanks" dxfId="2839" priority="182">
      <formula>LEN(TRIM(J306))=0</formula>
    </cfRule>
  </conditionalFormatting>
  <conditionalFormatting sqref="J311">
    <cfRule type="containsBlanks" dxfId="2838" priority="181">
      <formula>LEN(TRIM(J311))=0</formula>
    </cfRule>
  </conditionalFormatting>
  <conditionalFormatting sqref="J316">
    <cfRule type="containsBlanks" dxfId="2837" priority="180">
      <formula>LEN(TRIM(J316))=0</formula>
    </cfRule>
  </conditionalFormatting>
  <conditionalFormatting sqref="J326">
    <cfRule type="containsBlanks" dxfId="2836" priority="179">
      <formula>LEN(TRIM(J326))=0</formula>
    </cfRule>
  </conditionalFormatting>
  <conditionalFormatting sqref="J331">
    <cfRule type="containsBlanks" dxfId="2835" priority="178">
      <formula>LEN(TRIM(J331))=0</formula>
    </cfRule>
  </conditionalFormatting>
  <conditionalFormatting sqref="O296:O337">
    <cfRule type="containsBlanks" dxfId="2834" priority="176">
      <formula>LEN(TRIM(O296))=0</formula>
    </cfRule>
  </conditionalFormatting>
  <conditionalFormatting sqref="J336">
    <cfRule type="containsBlanks" dxfId="2833" priority="177">
      <formula>LEN(TRIM(J336))=0</formula>
    </cfRule>
  </conditionalFormatting>
  <conditionalFormatting sqref="H337">
    <cfRule type="containsBlanks" dxfId="2832" priority="175">
      <formula>LEN(TRIM(H337))=0</formula>
    </cfRule>
  </conditionalFormatting>
  <conditionalFormatting sqref="K19:N23">
    <cfRule type="containsBlanks" dxfId="2831" priority="174">
      <formula>LEN(TRIM(K19))=0</formula>
    </cfRule>
  </conditionalFormatting>
  <conditionalFormatting sqref="J321">
    <cfRule type="containsBlanks" dxfId="2830" priority="173">
      <formula>LEN(TRIM(J321))=0</formula>
    </cfRule>
  </conditionalFormatting>
  <conditionalFormatting sqref="H287:J287">
    <cfRule type="containsBlanks" dxfId="2829" priority="172">
      <formula>LEN(TRIM(H287))=0</formula>
    </cfRule>
  </conditionalFormatting>
  <conditionalFormatting sqref="H291:J291">
    <cfRule type="expression" dxfId="2828" priority="27">
      <formula>OR($H$290="No",$H$290="Don't know")</formula>
    </cfRule>
    <cfRule type="containsBlanks" dxfId="2827" priority="171">
      <formula>LEN(TRIM(H291))=0</formula>
    </cfRule>
  </conditionalFormatting>
  <conditionalFormatting sqref="H294:J294">
    <cfRule type="expression" dxfId="2826" priority="25">
      <formula>$H$292="Yes"</formula>
    </cfRule>
    <cfRule type="containsBlanks" dxfId="2825" priority="170">
      <formula>LEN(TRIM(H294))=0</formula>
    </cfRule>
  </conditionalFormatting>
  <conditionalFormatting sqref="O50">
    <cfRule type="containsBlanks" dxfId="2824" priority="169">
      <formula>LEN(TRIM(O50))=0</formula>
    </cfRule>
  </conditionalFormatting>
  <conditionalFormatting sqref="O51">
    <cfRule type="containsBlanks" dxfId="2823" priority="168">
      <formula>LEN(TRIM(O51))=0</formula>
    </cfRule>
  </conditionalFormatting>
  <conditionalFormatting sqref="O52">
    <cfRule type="containsBlanks" dxfId="2822" priority="167">
      <formula>LEN(TRIM(O52))=0</formula>
    </cfRule>
  </conditionalFormatting>
  <conditionalFormatting sqref="O53:O54">
    <cfRule type="containsBlanks" dxfId="2821" priority="166">
      <formula>LEN(TRIM(O53))=0</formula>
    </cfRule>
  </conditionalFormatting>
  <conditionalFormatting sqref="O71">
    <cfRule type="containsBlanks" dxfId="2820" priority="165">
      <formula>LEN(TRIM(O71))=0</formula>
    </cfRule>
  </conditionalFormatting>
  <conditionalFormatting sqref="O42:O47">
    <cfRule type="containsBlanks" dxfId="2819" priority="115">
      <formula>LEN(TRIM(O42))=0</formula>
    </cfRule>
    <cfRule type="containsBlanks" dxfId="2818" priority="164">
      <formula>LEN(TRIM(O42))=0</formula>
    </cfRule>
  </conditionalFormatting>
  <conditionalFormatting sqref="O340">
    <cfRule type="containsBlanks" dxfId="2817" priority="163">
      <formula>LEN(TRIM(O340))=0</formula>
    </cfRule>
  </conditionalFormatting>
  <conditionalFormatting sqref="J308">
    <cfRule type="containsBlanks" dxfId="2816" priority="162">
      <formula>LEN(TRIM(J308))=0</formula>
    </cfRule>
  </conditionalFormatting>
  <conditionalFormatting sqref="G93:H104">
    <cfRule type="containsBlanks" dxfId="2815" priority="161">
      <formula>LEN(TRIM(G93))=0</formula>
    </cfRule>
  </conditionalFormatting>
  <conditionalFormatting sqref="I93:J104">
    <cfRule type="containsBlanks" dxfId="2814" priority="160">
      <formula>LEN(TRIM(I93))=0</formula>
    </cfRule>
  </conditionalFormatting>
  <conditionalFormatting sqref="K93:L104">
    <cfRule type="containsBlanks" dxfId="2813" priority="159">
      <formula>LEN(TRIM(K93))=0</formula>
    </cfRule>
  </conditionalFormatting>
  <conditionalFormatting sqref="M93:N104">
    <cfRule type="containsBlanks" dxfId="2812" priority="158">
      <formula>LEN(TRIM(M93))=0</formula>
    </cfRule>
  </conditionalFormatting>
  <conditionalFormatting sqref="E106:F106">
    <cfRule type="containsBlanks" dxfId="2811" priority="157">
      <formula>LEN(TRIM(E106))=0</formula>
    </cfRule>
  </conditionalFormatting>
  <conditionalFormatting sqref="F75:F78">
    <cfRule type="containsBlanks" dxfId="2810" priority="156">
      <formula>LEN(TRIM(F75))=0</formula>
    </cfRule>
  </conditionalFormatting>
  <conditionalFormatting sqref="H195:H196">
    <cfRule type="containsBlanks" dxfId="2809" priority="155">
      <formula>LEN(TRIM(H195))=0</formula>
    </cfRule>
  </conditionalFormatting>
  <conditionalFormatting sqref="H197">
    <cfRule type="containsBlanks" dxfId="2808" priority="154">
      <formula>LEN(TRIM(H197))=0</formula>
    </cfRule>
  </conditionalFormatting>
  <conditionalFormatting sqref="H199">
    <cfRule type="containsBlanks" dxfId="2807" priority="153">
      <formula>LEN(TRIM(H199))=0</formula>
    </cfRule>
  </conditionalFormatting>
  <conditionalFormatting sqref="I6">
    <cfRule type="expression" dxfId="2806" priority="149">
      <formula>$N$13="No"</formula>
    </cfRule>
    <cfRule type="expression" dxfId="2805" priority="150">
      <formula>$N$13="Not applicable"</formula>
    </cfRule>
    <cfRule type="expression" dxfId="2804" priority="151">
      <formula>$N$13="Don't know"</formula>
    </cfRule>
    <cfRule type="containsBlanks" dxfId="2803" priority="152">
      <formula>LEN(TRIM(I6))=0</formula>
    </cfRule>
  </conditionalFormatting>
  <conditionalFormatting sqref="I10:I18">
    <cfRule type="containsBlanks" dxfId="2802" priority="145">
      <formula>LEN(TRIM(I10))=0</formula>
    </cfRule>
    <cfRule type="expression" dxfId="2801" priority="146">
      <formula>$N$13="No"</formula>
    </cfRule>
    <cfRule type="expression" dxfId="2800" priority="147">
      <formula>$N$13="Not applicable"</formula>
    </cfRule>
    <cfRule type="expression" dxfId="2799" priority="148">
      <formula>$N$13="Don't know"</formula>
    </cfRule>
  </conditionalFormatting>
  <conditionalFormatting sqref="L10:N10">
    <cfRule type="expression" dxfId="2798" priority="144">
      <formula>OR($I$10="No",$I$10="Don't know",$I$10="Not applicable")</formula>
    </cfRule>
  </conditionalFormatting>
  <conditionalFormatting sqref="L11:N11">
    <cfRule type="expression" dxfId="2797" priority="143">
      <formula>OR($I$11="No",$I$11="Don't know",$I$11="Not applicable")</formula>
    </cfRule>
  </conditionalFormatting>
  <conditionalFormatting sqref="L12:N12">
    <cfRule type="expression" dxfId="2796" priority="142">
      <formula>OR($I$12="No",$I$12="Don't know",$I$12="Not applicable")</formula>
    </cfRule>
  </conditionalFormatting>
  <conditionalFormatting sqref="L13:N13">
    <cfRule type="expression" dxfId="2795" priority="141">
      <formula>OR($I$13="No",$I$13="Don't know",$I$13="Not applicable")</formula>
    </cfRule>
  </conditionalFormatting>
  <conditionalFormatting sqref="L14:N14">
    <cfRule type="expression" dxfId="2794" priority="140">
      <formula>OR($I$14="No",$I$14="Don't know",$I$14="Not applicable")</formula>
    </cfRule>
  </conditionalFormatting>
  <conditionalFormatting sqref="L15:N15">
    <cfRule type="expression" dxfId="2793" priority="139">
      <formula>OR($I$15="No",$I$15="Don't know",$I$15="Not applicable")</formula>
    </cfRule>
  </conditionalFormatting>
  <conditionalFormatting sqref="L16:N16">
    <cfRule type="expression" dxfId="2792" priority="138">
      <formula>OR($I$16="No",$I$16="Don't know",$I$16="Not applicable")</formula>
    </cfRule>
  </conditionalFormatting>
  <conditionalFormatting sqref="L18:N18">
    <cfRule type="expression" dxfId="2791" priority="137">
      <formula>OR($I$18="No",$I$18="Don't know",$I$18="Not applicable")</formula>
    </cfRule>
  </conditionalFormatting>
  <conditionalFormatting sqref="L17:N17">
    <cfRule type="expression" dxfId="2790" priority="136">
      <formula>OR($I$17="Neither",$I$17="Don't know",$I$17="Not applicable")</formula>
    </cfRule>
  </conditionalFormatting>
  <conditionalFormatting sqref="J303">
    <cfRule type="containsBlanks" dxfId="2789" priority="135">
      <formula>LEN(TRIM(J303))=0</formula>
    </cfRule>
  </conditionalFormatting>
  <conditionalFormatting sqref="J313">
    <cfRule type="containsBlanks" dxfId="2788" priority="134">
      <formula>LEN(TRIM(J313))=0</formula>
    </cfRule>
  </conditionalFormatting>
  <conditionalFormatting sqref="J318">
    <cfRule type="containsBlanks" dxfId="2787" priority="133">
      <formula>LEN(TRIM(J318))=0</formula>
    </cfRule>
  </conditionalFormatting>
  <conditionalFormatting sqref="J323">
    <cfRule type="containsBlanks" dxfId="2786" priority="132">
      <formula>LEN(TRIM(J323))=0</formula>
    </cfRule>
  </conditionalFormatting>
  <conditionalFormatting sqref="J328">
    <cfRule type="containsBlanks" dxfId="2785" priority="131">
      <formula>LEN(TRIM(J328))=0</formula>
    </cfRule>
  </conditionalFormatting>
  <conditionalFormatting sqref="J333">
    <cfRule type="containsBlanks" dxfId="2784" priority="130">
      <formula>LEN(TRIM(J333))=0</formula>
    </cfRule>
  </conditionalFormatting>
  <conditionalFormatting sqref="H115">
    <cfRule type="expression" dxfId="2783" priority="127">
      <formula>#REF!="Don't know"</formula>
    </cfRule>
    <cfRule type="expression" dxfId="2782" priority="128">
      <formula>#REF!="No"</formula>
    </cfRule>
    <cfRule type="containsBlanks" dxfId="2781" priority="129">
      <formula>LEN(TRIM(H115))=0</formula>
    </cfRule>
  </conditionalFormatting>
  <conditionalFormatting sqref="K43:L43 K45:L45">
    <cfRule type="containsBlanks" dxfId="2780" priority="126">
      <formula>LEN(TRIM(K43))=0</formula>
    </cfRule>
  </conditionalFormatting>
  <conditionalFormatting sqref="K50:L54">
    <cfRule type="containsBlanks" dxfId="2779" priority="125">
      <formula>LEN(TRIM(K50))=0</formula>
    </cfRule>
  </conditionalFormatting>
  <conditionalFormatting sqref="H115:J115">
    <cfRule type="expression" dxfId="2778" priority="123">
      <formula>IF($G$111,"No")</formula>
    </cfRule>
    <cfRule type="expression" dxfId="2777" priority="124">
      <formula>IF+$G$111="No"</formula>
    </cfRule>
  </conditionalFormatting>
  <conditionalFormatting sqref="H113">
    <cfRule type="expression" dxfId="2776" priority="120">
      <formula>#REF!="Don't know"</formula>
    </cfRule>
    <cfRule type="expression" dxfId="2775" priority="121">
      <formula>#REF!="No"</formula>
    </cfRule>
    <cfRule type="containsBlanks" dxfId="2774" priority="122">
      <formula>LEN(TRIM(H113))=0</formula>
    </cfRule>
  </conditionalFormatting>
  <conditionalFormatting sqref="H116">
    <cfRule type="expression" dxfId="2773" priority="117">
      <formula>#REF!="Don't know"</formula>
    </cfRule>
    <cfRule type="expression" dxfId="2772" priority="118">
      <formula>#REF!="No"</formula>
    </cfRule>
    <cfRule type="containsBlanks" dxfId="2771" priority="119">
      <formula>LEN(TRIM(H116))=0</formula>
    </cfRule>
  </conditionalFormatting>
  <conditionalFormatting sqref="M43 M50:M54 M45">
    <cfRule type="containsBlanks" dxfId="2770" priority="116">
      <formula>LEN(TRIM(M43))=0</formula>
    </cfRule>
  </conditionalFormatting>
  <conditionalFormatting sqref="O64:O69">
    <cfRule type="containsBlanks" dxfId="2769" priority="114">
      <formula>LEN(TRIM(O64))=0</formula>
    </cfRule>
  </conditionalFormatting>
  <conditionalFormatting sqref="O71:O79">
    <cfRule type="containsBlanks" dxfId="2768" priority="113">
      <formula>LEN(TRIM(O71))=0</formula>
    </cfRule>
  </conditionalFormatting>
  <conditionalFormatting sqref="O89:O109">
    <cfRule type="containsBlanks" dxfId="2767" priority="111">
      <formula>LEN(TRIM(O89))=0</formula>
    </cfRule>
    <cfRule type="containsBlanks" dxfId="2766" priority="112">
      <formula>LEN(TRIM(O89))=0</formula>
    </cfRule>
  </conditionalFormatting>
  <conditionalFormatting sqref="O122:O137">
    <cfRule type="containsBlanks" dxfId="2765" priority="110">
      <formula>LEN(TRIM(O122))=0</formula>
    </cfRule>
  </conditionalFormatting>
  <conditionalFormatting sqref="O139:O240">
    <cfRule type="containsBlanks" dxfId="2764" priority="109">
      <formula>LEN(TRIM(O139))=0</formula>
    </cfRule>
  </conditionalFormatting>
  <conditionalFormatting sqref="O228:O235">
    <cfRule type="containsBlanks" dxfId="2763" priority="103">
      <formula>LEN(TRIM(O228))=0</formula>
    </cfRule>
    <cfRule type="containsBlanks" dxfId="2762" priority="108">
      <formula>LEN(TRIM(O228))=0</formula>
    </cfRule>
  </conditionalFormatting>
  <conditionalFormatting sqref="O151:O162">
    <cfRule type="containsBlanks" dxfId="2761" priority="107">
      <formula>LEN(TRIM(O151))=0</formula>
    </cfRule>
  </conditionalFormatting>
  <conditionalFormatting sqref="O194:O198">
    <cfRule type="containsBlanks" dxfId="2760" priority="106">
      <formula>LEN(TRIM(O194))=0</formula>
    </cfRule>
  </conditionalFormatting>
  <conditionalFormatting sqref="O203:O219">
    <cfRule type="containsBlanks" dxfId="2759" priority="105">
      <formula>LEN(TRIM(O203))=0</formula>
    </cfRule>
  </conditionalFormatting>
  <conditionalFormatting sqref="O220:O226">
    <cfRule type="containsBlanks" dxfId="2758" priority="104">
      <formula>LEN(TRIM(O220))=0</formula>
    </cfRule>
  </conditionalFormatting>
  <conditionalFormatting sqref="O236">
    <cfRule type="containsBlanks" dxfId="2757" priority="102">
      <formula>LEN(TRIM(O236))=0</formula>
    </cfRule>
  </conditionalFormatting>
  <conditionalFormatting sqref="O236:O240">
    <cfRule type="containsBlanks" dxfId="2756" priority="100">
      <formula>LEN(TRIM(O236))=0</formula>
    </cfRule>
    <cfRule type="containsBlanks" dxfId="2755" priority="101">
      <formula>LEN(TRIM(O236))=0</formula>
    </cfRule>
  </conditionalFormatting>
  <conditionalFormatting sqref="O242:O250">
    <cfRule type="containsBlanks" dxfId="2754" priority="98">
      <formula>LEN(TRIM(O242))=0</formula>
    </cfRule>
    <cfRule type="containsBlanks" dxfId="2753" priority="99">
      <formula>LEN(TRIM(O242))=0</formula>
    </cfRule>
  </conditionalFormatting>
  <conditionalFormatting sqref="O255">
    <cfRule type="containsBlanks" dxfId="2752" priority="97">
      <formula>LEN(TRIM(O255))=0</formula>
    </cfRule>
  </conditionalFormatting>
  <conditionalFormatting sqref="O277:O281">
    <cfRule type="containsBlanks" dxfId="2751" priority="96">
      <formula>LEN(TRIM(O277))=0</formula>
    </cfRule>
  </conditionalFormatting>
  <conditionalFormatting sqref="O289:O294">
    <cfRule type="containsBlanks" dxfId="2750" priority="95">
      <formula>LEN(TRIM(O289))=0</formula>
    </cfRule>
  </conditionalFormatting>
  <conditionalFormatting sqref="O296:O336">
    <cfRule type="timePeriod" dxfId="2749" priority="94" timePeriod="yesterday">
      <formula>FLOOR(O296,1)=TODAY()-1</formula>
    </cfRule>
  </conditionalFormatting>
  <conditionalFormatting sqref="F84:J84">
    <cfRule type="containsBlanks" dxfId="2748" priority="93">
      <formula>LEN(TRIM(F84))=0</formula>
    </cfRule>
  </conditionalFormatting>
  <conditionalFormatting sqref="G36:G37">
    <cfRule type="expression" dxfId="2747" priority="91">
      <formula>OR($J$33="No",$J$33="Don't know")</formula>
    </cfRule>
    <cfRule type="expression" dxfId="2746" priority="92">
      <formula>$J$33="No"</formula>
    </cfRule>
  </conditionalFormatting>
  <conditionalFormatting sqref="I10:I11">
    <cfRule type="expression" dxfId="2745" priority="90">
      <formula>$I$6="No"</formula>
    </cfRule>
  </conditionalFormatting>
  <conditionalFormatting sqref="I12">
    <cfRule type="expression" dxfId="2744" priority="89">
      <formula>$I$6="No"</formula>
    </cfRule>
  </conditionalFormatting>
  <conditionalFormatting sqref="I13:I18 K19:N23">
    <cfRule type="expression" dxfId="2743" priority="88">
      <formula>OR($I$6="No",$I$6="Don't know")</formula>
    </cfRule>
  </conditionalFormatting>
  <conditionalFormatting sqref="I10:I12">
    <cfRule type="expression" dxfId="2742" priority="87">
      <formula>OR($I$6="No",$I$6="Don't know")</formula>
    </cfRule>
  </conditionalFormatting>
  <conditionalFormatting sqref="I19:I23">
    <cfRule type="expression" dxfId="2741" priority="81">
      <formula>OR($I$6="No",$I$6="Don't know")</formula>
    </cfRule>
    <cfRule type="expression" dxfId="2740" priority="82">
      <formula>$I$6="No"</formula>
    </cfRule>
    <cfRule type="containsBlanks" dxfId="2739" priority="83">
      <formula>LEN(TRIM(I19))=0</formula>
    </cfRule>
    <cfRule type="expression" dxfId="2738" priority="84">
      <formula>$N$13="No"</formula>
    </cfRule>
    <cfRule type="expression" dxfId="2737" priority="85">
      <formula>$N$13="Not applicable"</formula>
    </cfRule>
    <cfRule type="expression" dxfId="2736" priority="86">
      <formula>$N$13="Don't know"</formula>
    </cfRule>
  </conditionalFormatting>
  <conditionalFormatting sqref="F43 F45:M45">
    <cfRule type="expression" dxfId="2735" priority="80">
      <formula>OR($I$40="No",$I$40="Don't know")</formula>
    </cfRule>
  </conditionalFormatting>
  <conditionalFormatting sqref="G43:M43">
    <cfRule type="expression" dxfId="2734" priority="79">
      <formula>OR($I$40="No",$I$40="Don't know")</formula>
    </cfRule>
  </conditionalFormatting>
  <conditionalFormatting sqref="J111:N111 H115:J116">
    <cfRule type="expression" dxfId="2733" priority="78">
      <formula>OR($G$111="No",$G$111="Don't know")</formula>
    </cfRule>
  </conditionalFormatting>
  <conditionalFormatting sqref="H113:J113">
    <cfRule type="expression" dxfId="2732" priority="77">
      <formula>OR($G$111="No",$G$111="Don't know")</formula>
    </cfRule>
  </conditionalFormatting>
  <conditionalFormatting sqref="L10:N18">
    <cfRule type="expression" dxfId="2731" priority="75">
      <formula>OR($I$6="No",$I$6="Don't know")</formula>
    </cfRule>
  </conditionalFormatting>
  <conditionalFormatting sqref="H36:J37">
    <cfRule type="expression" dxfId="2730" priority="74">
      <formula>OR($J$33="No",$J$33="Don't know")</formula>
    </cfRule>
  </conditionalFormatting>
  <conditionalFormatting sqref="F84:N87">
    <cfRule type="expression" dxfId="2729" priority="73">
      <formula>OR($H$82="No",$H$82="Don't know")</formula>
    </cfRule>
  </conditionalFormatting>
  <conditionalFormatting sqref="G123:I123">
    <cfRule type="expression" dxfId="2728" priority="72">
      <formula>OR($I$92="No",$I$92="Don't know")</formula>
    </cfRule>
  </conditionalFormatting>
  <conditionalFormatting sqref="J123:L123">
    <cfRule type="expression" dxfId="2727" priority="71">
      <formula>OR($G$92="No",$G$92="Don't know")</formula>
    </cfRule>
  </conditionalFormatting>
  <conditionalFormatting sqref="G124:I124">
    <cfRule type="expression" dxfId="2726" priority="70">
      <formula>OR($I$93="No",$I$93="Don't know")</formula>
    </cfRule>
  </conditionalFormatting>
  <conditionalFormatting sqref="J124:L124">
    <cfRule type="expression" dxfId="2725" priority="69">
      <formula>OR($G$93="No",$G$93="Don't know")</formula>
    </cfRule>
  </conditionalFormatting>
  <conditionalFormatting sqref="G125:I125">
    <cfRule type="expression" dxfId="2724" priority="68">
      <formula>OR($I$94="No",$I$94="Don't know")</formula>
    </cfRule>
  </conditionalFormatting>
  <conditionalFormatting sqref="G126">
    <cfRule type="containsBlanks" dxfId="2723" priority="67">
      <formula>LEN(TRIM(G126))=0</formula>
    </cfRule>
  </conditionalFormatting>
  <conditionalFormatting sqref="G126:I126">
    <cfRule type="expression" dxfId="2722" priority="66">
      <formula>OR($I$94="No",$I$94="Don't know")</formula>
    </cfRule>
  </conditionalFormatting>
  <conditionalFormatting sqref="J125:L125">
    <cfRule type="expression" dxfId="2721" priority="65">
      <formula>OR($G$94="No",$G$94="Don't know")</formula>
    </cfRule>
  </conditionalFormatting>
  <conditionalFormatting sqref="J126">
    <cfRule type="containsBlanks" dxfId="2720" priority="64">
      <formula>LEN(TRIM(J126))=0</formula>
    </cfRule>
  </conditionalFormatting>
  <conditionalFormatting sqref="J126:L126">
    <cfRule type="expression" dxfId="2719" priority="63">
      <formula>OR($G$94="No",$G$94="Don't know")</formula>
    </cfRule>
  </conditionalFormatting>
  <conditionalFormatting sqref="G127:I127">
    <cfRule type="expression" dxfId="2718" priority="62">
      <formula>OR($I$95="No",$I$95="Don't know")</formula>
    </cfRule>
  </conditionalFormatting>
  <conditionalFormatting sqref="J127:L127">
    <cfRule type="expression" dxfId="2717" priority="61">
      <formula>OR($G$95="No",$G$95="Don't know")</formula>
    </cfRule>
  </conditionalFormatting>
  <conditionalFormatting sqref="G128:I128">
    <cfRule type="expression" dxfId="2716" priority="60">
      <formula>OR($I$96="No",$I$96="Don't know")</formula>
    </cfRule>
  </conditionalFormatting>
  <conditionalFormatting sqref="J128:L128">
    <cfRule type="expression" dxfId="2715" priority="59">
      <formula>OR($G$96="No",$G$96="Don't know")</formula>
    </cfRule>
  </conditionalFormatting>
  <conditionalFormatting sqref="G129:I129">
    <cfRule type="expression" dxfId="2714" priority="58">
      <formula>OR($I$97="No",$I$97="Don't know")</formula>
    </cfRule>
  </conditionalFormatting>
  <conditionalFormatting sqref="J129:L129">
    <cfRule type="expression" dxfId="2713" priority="57">
      <formula>OR($G$97="No",$G$97="Don't know")</formula>
    </cfRule>
  </conditionalFormatting>
  <conditionalFormatting sqref="G130:I130">
    <cfRule type="expression" dxfId="2712" priority="56">
      <formula>OR($I$98="No",$I$98="Don't know")</formula>
    </cfRule>
  </conditionalFormatting>
  <conditionalFormatting sqref="J130:L130">
    <cfRule type="expression" dxfId="2711" priority="55">
      <formula>OR($G$98="No",$G$98="Don't know")</formula>
    </cfRule>
  </conditionalFormatting>
  <conditionalFormatting sqref="G131:I131">
    <cfRule type="expression" dxfId="2710" priority="54">
      <formula>OR($I$99="No",$I$99="Don't know")</formula>
    </cfRule>
  </conditionalFormatting>
  <conditionalFormatting sqref="J131:L131">
    <cfRule type="expression" dxfId="2709" priority="53">
      <formula>OR($G$99="No",$G$99="Don't know")</formula>
    </cfRule>
  </conditionalFormatting>
  <conditionalFormatting sqref="G132:I132">
    <cfRule type="expression" dxfId="2708" priority="52">
      <formula>OR($I$100="No",$I$100="Don't know")</formula>
    </cfRule>
  </conditionalFormatting>
  <conditionalFormatting sqref="J132:L132">
    <cfRule type="expression" dxfId="2707" priority="51">
      <formula>OR($G$100="No",$G$100="Don't know")</formula>
    </cfRule>
  </conditionalFormatting>
  <conditionalFormatting sqref="G133:I133">
    <cfRule type="expression" dxfId="2706" priority="50">
      <formula>OR($I$101="No",$I$101="Don't know")</formula>
    </cfRule>
  </conditionalFormatting>
  <conditionalFormatting sqref="J133:L133">
    <cfRule type="expression" dxfId="2705" priority="49">
      <formula>OR($G$101="No",$G$101="Don't know")</formula>
    </cfRule>
  </conditionalFormatting>
  <conditionalFormatting sqref="G134:I134">
    <cfRule type="expression" dxfId="2704" priority="48">
      <formula>OR($I$102="No",$I$102="Don't know")</formula>
    </cfRule>
  </conditionalFormatting>
  <conditionalFormatting sqref="J134:L134">
    <cfRule type="expression" dxfId="2703" priority="47">
      <formula>OR($G$102="No",$G$102="Don't know")</formula>
    </cfRule>
  </conditionalFormatting>
  <conditionalFormatting sqref="J135:L135">
    <cfRule type="expression" dxfId="2702" priority="46">
      <formula>OR($G$103="No",$G$103="Don't know")</formula>
    </cfRule>
  </conditionalFormatting>
  <conditionalFormatting sqref="G135:I135">
    <cfRule type="expression" dxfId="2701" priority="45">
      <formula>OR($I$103="No",$I$103="Don't know")</formula>
    </cfRule>
  </conditionalFormatting>
  <conditionalFormatting sqref="G136:I136">
    <cfRule type="expression" dxfId="2700" priority="44">
      <formula>OR($I$104="No",$I$104="Don't know")</formula>
    </cfRule>
  </conditionalFormatting>
  <conditionalFormatting sqref="J136:L136">
    <cfRule type="expression" dxfId="2699" priority="43">
      <formula>OR($G$104="No",$G$104="Don't know")</formula>
    </cfRule>
  </conditionalFormatting>
  <conditionalFormatting sqref="H118:J118">
    <cfRule type="expression" dxfId="2698" priority="42">
      <formula>OR($H$117="No",$H$117="Don't know")</formula>
    </cfRule>
  </conditionalFormatting>
  <conditionalFormatting sqref="H120:J120">
    <cfRule type="expression" dxfId="2697" priority="41">
      <formula>OR($H$119="No",$H$119="Don't know")</formula>
    </cfRule>
  </conditionalFormatting>
  <conditionalFormatting sqref="L140:N150">
    <cfRule type="expression" dxfId="2696" priority="40">
      <formula>OR($F140="No",$F140="Don't know")</formula>
    </cfRule>
  </conditionalFormatting>
  <conditionalFormatting sqref="G140:K150">
    <cfRule type="expression" dxfId="2695" priority="39">
      <formula>OR($F140="No",$F140="Don't know")</formula>
    </cfRule>
  </conditionalFormatting>
  <conditionalFormatting sqref="G152:N162">
    <cfRule type="expression" dxfId="2694" priority="38">
      <formula>OR($F152="No",$F152="Don't know")</formula>
    </cfRule>
  </conditionalFormatting>
  <conditionalFormatting sqref="G164:K174">
    <cfRule type="expression" dxfId="2693" priority="37">
      <formula>OR($F164="No",$F164="Don't know")</formula>
    </cfRule>
  </conditionalFormatting>
  <conditionalFormatting sqref="L164:N174">
    <cfRule type="expression" dxfId="2692" priority="36">
      <formula>OR($F164="No",$F164="Don't know")</formula>
    </cfRule>
  </conditionalFormatting>
  <conditionalFormatting sqref="G176:N186">
    <cfRule type="expression" dxfId="2691" priority="35">
      <formula>OR($F176="No",$F176="Don't know")</formula>
    </cfRule>
  </conditionalFormatting>
  <conditionalFormatting sqref="H193:J193">
    <cfRule type="expression" dxfId="2690" priority="34">
      <formula>OR($H$187="No",$H$187="Don't know")</formula>
    </cfRule>
  </conditionalFormatting>
  <conditionalFormatting sqref="H197:J197">
    <cfRule type="expression" dxfId="2689" priority="33">
      <formula>AND($H$195="No",$H$196="No")</formula>
    </cfRule>
  </conditionalFormatting>
  <conditionalFormatting sqref="H201:J202">
    <cfRule type="expression" dxfId="2688" priority="32">
      <formula>AND($H$195="No",$H$196="No")</formula>
    </cfRule>
  </conditionalFormatting>
  <conditionalFormatting sqref="G244 F246:G250">
    <cfRule type="expression" dxfId="2687" priority="30">
      <formula>OR($G$242="No",$G$242="Don't know")</formula>
    </cfRule>
  </conditionalFormatting>
  <conditionalFormatting sqref="H279:J279">
    <cfRule type="expression" dxfId="2686" priority="29">
      <formula>OR($H$278="No",$H$278="Don't know",$H$277="No",$H$277="Don't know")</formula>
    </cfRule>
  </conditionalFormatting>
  <conditionalFormatting sqref="H278:J278">
    <cfRule type="expression" dxfId="2685" priority="28">
      <formula>OR($H$277="No",$H$277="Don't know")</formula>
    </cfRule>
  </conditionalFormatting>
  <conditionalFormatting sqref="H293:J293">
    <cfRule type="expression" dxfId="2684" priority="26">
      <formula>OR($H$292="No",$H$292="Don't know",$H$292="Not applicable")</formula>
    </cfRule>
  </conditionalFormatting>
  <conditionalFormatting sqref="F198:J198">
    <cfRule type="expression" dxfId="2683" priority="24">
      <formula>OR($H$197="No",$H$197="Don't know",$H$197="Not applicable (no fees)")</formula>
    </cfRule>
  </conditionalFormatting>
  <conditionalFormatting sqref="F200:J200">
    <cfRule type="expression" dxfId="2682" priority="23">
      <formula>$H$199="No"</formula>
    </cfRule>
  </conditionalFormatting>
  <conditionalFormatting sqref="H202:J202">
    <cfRule type="expression" dxfId="2681" priority="22">
      <formula>OR($H$201="No","Don't know")</formula>
    </cfRule>
  </conditionalFormatting>
  <conditionalFormatting sqref="H339:N339">
    <cfRule type="expression" dxfId="2680" priority="21">
      <formula>OR($H$338="No",$H$338="Don't know")</formula>
    </cfRule>
  </conditionalFormatting>
  <conditionalFormatting sqref="J26">
    <cfRule type="containsBlanks" dxfId="2679" priority="19">
      <formula>LEN(TRIM(J26))=0</formula>
    </cfRule>
  </conditionalFormatting>
  <conditionalFormatting sqref="J25">
    <cfRule type="containsBlanks" dxfId="2678" priority="20">
      <formula>LEN(TRIM(J25))=0</formula>
    </cfRule>
  </conditionalFormatting>
  <conditionalFormatting sqref="H347 H350">
    <cfRule type="containsBlanks" dxfId="2677" priority="17">
      <formula>LEN(TRIM(H347))=0</formula>
    </cfRule>
    <cfRule type="containsBlanks" priority="18">
      <formula>LEN(TRIM(H347))=0</formula>
    </cfRule>
  </conditionalFormatting>
  <conditionalFormatting sqref="H348">
    <cfRule type="containsBlanks" dxfId="2676" priority="15">
      <formula>LEN(TRIM(H348))=0</formula>
    </cfRule>
    <cfRule type="containsBlanks" priority="16">
      <formula>LEN(TRIM(H348))=0</formula>
    </cfRule>
  </conditionalFormatting>
  <conditionalFormatting sqref="H349">
    <cfRule type="containsBlanks" dxfId="2675" priority="13">
      <formula>LEN(TRIM(H349))=0</formula>
    </cfRule>
    <cfRule type="containsBlanks" priority="14">
      <formula>LEN(TRIM(H349))=0</formula>
    </cfRule>
  </conditionalFormatting>
  <conditionalFormatting sqref="H345:H346">
    <cfRule type="containsBlanks" dxfId="2674" priority="11">
      <formula>LEN(TRIM(H345))=0</formula>
    </cfRule>
    <cfRule type="containsBlanks" priority="12">
      <formula>LEN(TRIM(H345))=0</formula>
    </cfRule>
  </conditionalFormatting>
  <conditionalFormatting sqref="H344">
    <cfRule type="containsBlanks" dxfId="2673" priority="9">
      <formula>LEN(TRIM(H344))=0</formula>
    </cfRule>
    <cfRule type="containsBlanks" priority="10">
      <formula>LEN(TRIM(H344))=0</formula>
    </cfRule>
  </conditionalFormatting>
  <conditionalFormatting sqref="H345:I345">
    <cfRule type="expression" dxfId="2672" priority="8">
      <formula>OR($H$344="No",$H$344="Don't know")</formula>
    </cfRule>
  </conditionalFormatting>
  <conditionalFormatting sqref="H351">
    <cfRule type="containsBlanks" dxfId="2671" priority="6">
      <formula>LEN(TRIM(H351))=0</formula>
    </cfRule>
    <cfRule type="containsBlanks" priority="7">
      <formula>LEN(TRIM(H351))=0</formula>
    </cfRule>
  </conditionalFormatting>
  <conditionalFormatting sqref="H114">
    <cfRule type="expression" dxfId="2670" priority="3">
      <formula>#REF!="Don't know"</formula>
    </cfRule>
    <cfRule type="expression" dxfId="2669" priority="4">
      <formula>#REF!="No"</formula>
    </cfRule>
    <cfRule type="containsBlanks" dxfId="2668" priority="5">
      <formula>LEN(TRIM(H114))=0</formula>
    </cfRule>
  </conditionalFormatting>
  <conditionalFormatting sqref="E107:F107">
    <cfRule type="containsBlanks" dxfId="2667" priority="2">
      <formula>LEN(TRIM(E107))=0</formula>
    </cfRule>
  </conditionalFormatting>
  <conditionalFormatting sqref="E108:F108">
    <cfRule type="containsBlanks" dxfId="2666" priority="1">
      <formula>LEN(TRIM(E108))=0</formula>
    </cfRule>
  </conditionalFormatting>
  <dataValidations count="59">
    <dataValidation type="list" showInputMessage="1" showErrorMessage="1" sqref="J298:K298 J303:K303 J313:K313 J318:K318 J323:K323 J328:K328 J333:K333" xr:uid="{131BCBC0-15B2-1A41-8703-DB210741E46E}">
      <formula1>"WHO-prequalified, SRA, Both WHO-PQ and SRA,No SRA or WHO-PQ products registered,Don't know"</formula1>
    </dataValidation>
    <dataValidation type="list" showInputMessage="1" showErrorMessage="1" sqref="H197" xr:uid="{25540FFE-CCF0-1F45-B1F6-F975F2564397}">
      <formula1>"Yes, No, Don't know,Not applicable (no fees)"</formula1>
    </dataValidation>
    <dataValidation type="list" showInputMessage="1" showErrorMessage="1" sqref="G244" xr:uid="{A28423EB-C65F-FC47-B555-9D3CDDDB0961}">
      <formula1>"Yes, No, Don't know, Not applicable (no LMIS)"</formula1>
    </dataValidation>
    <dataValidation type="list" showInputMessage="1" showErrorMessage="1" sqref="F233:F235 F231 J65:J68" xr:uid="{456EB3AD-A941-A247-80B2-338288CC10A9}">
      <formula1>"Yes, No, Don't know,Not applicable"</formula1>
    </dataValidation>
    <dataValidation type="list" showInputMessage="1" showErrorMessage="1" sqref="F236 F229" xr:uid="{81B077F8-5DAE-7848-A0A6-CB727CE95A29}">
      <formula1>"Yes, No"</formula1>
    </dataValidation>
    <dataValidation type="list" showInputMessage="1" showErrorMessage="1" sqref="M50:M54 M43 M45" xr:uid="{35BEF094-0DA9-AB4C-8ECD-873C458AC68B}">
      <formula1>"Purchase/P.O. date,Shipment date,Delivery date,Other,Unknown,Not applicable"</formula1>
    </dataValidation>
    <dataValidation type="list" showInputMessage="1" showErrorMessage="1" sqref="H347:I347" xr:uid="{E7B5B6B4-40C2-3743-B569-9C053BAC491E}">
      <formula1>"No impact, Reduced frequency of meetings, Prevented ability to meet, Don't know, Not applicable (no committee)"</formula1>
    </dataValidation>
    <dataValidation type="list" showInputMessage="1" showErrorMessage="1" sqref="F237:F240 I18 I10:I16 H201 H115:J115 I22:I23 L140:L150 L164:N174 H277:J278" xr:uid="{ACE1AECF-2381-6241-85C3-8C0FAB0BCB25}">
      <formula1>"Yes, No, Don't know, Not applicable"</formula1>
    </dataValidation>
    <dataValidation type="list" showInputMessage="1" showErrorMessage="1" error="Please choose from the dropdown list." sqref="I21" xr:uid="{136A6B13-692B-FB4F-96BC-EAC5E86B00EE}">
      <formula1>"0 times, 1 time, 2-3 times, 4 or more times, Don't know, Not applicable"</formula1>
    </dataValidation>
    <dataValidation type="list" showInputMessage="1" showErrorMessage="1" sqref="H25 J25" xr:uid="{118C76A9-B0BE-6D40-9911-4015E3A56D3E}">
      <formula1>"January, February, March, April, May, June, July, August, September, October, November, December"</formula1>
    </dataValidation>
    <dataValidation type="list" showInputMessage="1" showErrorMessage="1" sqref="H30:J30" xr:uid="{DA959E2B-6E2E-444F-879E-DBEF302520E4}">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DBA9BA3A-8137-CD4F-8C26-1605DBCE6AF5}">
      <formula1>"Yes, No, Don't know"</formula1>
    </dataValidation>
    <dataValidation type="list" showInputMessage="1" showErrorMessage="1" sqref="F50:F54" xr:uid="{84173294-5848-ED47-ADF8-5158F3F3FB5E}">
      <formula1>"In-kind, Cash, Don't know, Not applicable"</formula1>
    </dataValidation>
    <dataValidation type="list" showInputMessage="1" showErrorMessage="1" sqref="H137 J137:L137" xr:uid="{67C30C7C-BE3E-2F4A-A85B-13695238E410}">
      <formula1>"Community Health Worker (or equivalent), Nurse, Auxiliary Nurse, Auxiliary Nurse Midwife, Clinical Officer, Doctor, Don't know, Not applicable"</formula1>
    </dataValidation>
    <dataValidation type="list" showInputMessage="1" showErrorMessage="1" sqref="H294 H282 H286 H292 H290" xr:uid="{EEF82322-ED4B-5845-8D2A-1C2FAB2F1F02}">
      <formula1>"Yes, No, Don’t know, Not applicable"</formula1>
    </dataValidation>
    <dataValidation type="list" showInputMessage="1" showErrorMessage="1" sqref="H284:J285" xr:uid="{78C4B2D1-7678-9347-85E1-B99E94DA6130}">
      <formula1>"Most were tested, Some were tested, None were tested, Don't know, Not applicable"</formula1>
    </dataValidation>
    <dataValidation type="list" showInputMessage="1" showErrorMessage="1" error="Please choose from the dropdown list." sqref="I19:I20" xr:uid="{D0BDC745-905A-2648-96BF-20DB18DE682F}">
      <formula1>"Yes, No, Don't know, Not applicable"</formula1>
    </dataValidation>
    <dataValidation type="list" showInputMessage="1" showErrorMessage="1" sqref="H280:J280" xr:uid="{0AD75866-6114-A444-B3F5-1C75A5EC151E}">
      <formula1>"Less than 6 months, 6 months to under 1 year, 1 year to 18 months, More than 18 months,Don’t know, Not applicable"</formula1>
    </dataValidation>
    <dataValidation type="list" showInputMessage="1" showErrorMessage="1" sqref="H281" xr:uid="{9987EEAE-DC42-5F44-925F-5281C9D07F72}">
      <formula1>"Yes,No,Don’t know, Not applicable"</formula1>
    </dataValidation>
    <dataValidation type="list" showInputMessage="1" showErrorMessage="1" sqref="H289:J289" xr:uid="{CDFD9539-C992-C643-AC8F-CC82B32D97C6}">
      <formula1>"0,1,2-3,More than 3, Don’t know"</formula1>
    </dataValidation>
    <dataValidation type="list" showInputMessage="1" showErrorMessage="1" sqref="H287:J287" xr:uid="{0D589AD1-CB25-F44E-AAAB-D90871D48DF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F9CE948-3120-BA45-B140-3BF73A4C7102}">
      <formula1>"Yes,No,Don't know,Not applicable"</formula1>
    </dataValidation>
    <dataValidation type="list" showInputMessage="1" showErrorMessage="1" sqref="H291:J291" xr:uid="{2DB44D47-9755-6341-8341-B4D4E0B6110F}">
      <formula1>"0-25%,26-50%,51-75%,76-100%, Don’t know, Not applicable"</formula1>
    </dataValidation>
    <dataValidation type="list" showInputMessage="1" showErrorMessage="1" sqref="H340:I340" xr:uid="{2D39C0F1-9E52-FF4F-9D5F-471C78CFE4CB}">
      <formula1>"Yes (PSE plan with FP/RH component),No PSE plan started/developed,Yes PSE plan but no FP/RH component,Don't know"</formula1>
    </dataValidation>
    <dataValidation type="list" showInputMessage="1" showErrorMessage="1" sqref="F246:G246" xr:uid="{743711B1-570A-7F47-892C-903027EFC624}">
      <formula1>"Yes: All public sector facilities included, Yes: Some public sector facilities included,None, Don't know, Not applicable (no LMIS)"</formula1>
    </dataValidation>
    <dataValidation type="list" showInputMessage="1" showErrorMessage="1" sqref="F247:G247" xr:uid="{670BB652-8C71-E04E-9990-4064C3E7F11B}">
      <formula1>"Yes: All private sector facilities included, Yes: Some private sector facilities included,None, Don't know, Not applicable (no LMIS)"</formula1>
    </dataValidation>
    <dataValidation type="list" showInputMessage="1" showErrorMessage="1" sqref="F248:G248" xr:uid="{1E54C2C9-2AB5-3042-A8C6-58BC96392C43}">
      <formula1>"Yes: All NGO facilities included, Yes: Some NGO facilities included,None, Don't know, Not applicable (no LMIS)"</formula1>
    </dataValidation>
    <dataValidation type="list" showInputMessage="1" showErrorMessage="1" sqref="F249:G249" xr:uid="{12A8A30E-3559-794D-A46F-8806D11CC8F6}">
      <formula1>"Yes: All social marketing sites included, Yes: Some social marketing sites included,None, Don't know, Not applicable (no LMIS)"</formula1>
    </dataValidation>
    <dataValidation showInputMessage="1" showErrorMessage="1" error="Please choose from the dropdown list." sqref="K19:N23" xr:uid="{970713E6-8A4E-D045-AF55-4C2C00CBD22D}"/>
    <dataValidation type="list" showInputMessage="1" showErrorMessage="1" sqref="F221:G221" xr:uid="{8057A494-181F-F14E-B5D1-387DFF5B087C}">
      <formula1>"Yes: Extensive social marketing,Yes: Some social marketing,No,Don't know"</formula1>
    </dataValidation>
    <dataValidation type="list" showInputMessage="1" showErrorMessage="1" sqref="F223:G223" xr:uid="{1E8ABF26-1973-D342-BE38-4CA1A03D389D}">
      <formula1>"Yes: Extensive mobile outreach/education,Yes: Some mobile outreach/education,No,Don't know"</formula1>
    </dataValidation>
    <dataValidation type="list" showInputMessage="1" showErrorMessage="1" sqref="F225:G225 H346:I346 H344:I344" xr:uid="{140D8125-E047-6C46-8C83-B64039C9C8C9}">
      <formula1>"Yes,No,Don't know"</formula1>
    </dataValidation>
    <dataValidation type="list" showInputMessage="1" showErrorMessage="1" sqref="G227" xr:uid="{DFB3DEE6-75C9-7348-BCC5-B624725CB0AF}">
      <formula1>"0%,1-10%,11-20%,21-30%,31-40%,41-50%,51-60%,61-70%,71-80%,81-100%,Don't know,Not applicable"</formula1>
    </dataValidation>
    <dataValidation type="list" showInputMessage="1" showErrorMessage="1" sqref="F250:G250" xr:uid="{9E9835E3-CC3A-D345-AFE3-580406F27CE2}">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759EE9C2-3F9B-1244-85A6-EB2CEBF96CCD}">
      <formula1>"Ministry of Finance, Ministry of Planning,Both,Neither,Don't know, Not applicable"</formula1>
    </dataValidation>
    <dataValidation type="list" showInputMessage="1" showErrorMessage="1" error="Please choose from the dropdown list." prompt="Please select from the dropdown list" sqref="G66:I68" xr:uid="{2FB9FC65-6F50-CD40-B785-2442CC66DD3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E02FBC18-C949-2B41-9E97-76ED64C8CC4F}">
      <formula1>"Community Health Worker (or equivalent),Auxiliary Nurse,Auxiliary Nurse Midwife,Nurse,Clinical Officer,Doctor,Don't know,Not applicable"</formula1>
    </dataValidation>
    <dataValidation type="list" showInputMessage="1" showErrorMessage="1" sqref="F222:G222" xr:uid="{A596D8A8-9B98-9046-88B2-A26FA693154B}">
      <formula1>"Yes: Extensive mass media,Yes: Some mass media,No,Don't know"</formula1>
    </dataValidation>
    <dataValidation type="list" showInputMessage="1" showErrorMessage="1" sqref="F224:G224" xr:uid="{C4607BD4-BF96-774B-A36E-64065E8260AA}">
      <formula1>"Yes: Extensive community mobilization/engagement,Yes: Some community mobilization/engagement,No,Don't know"</formula1>
    </dataValidation>
    <dataValidation type="list" showInputMessage="1" showErrorMessage="1" sqref="H283:J283" xr:uid="{03E2C876-C4E9-544E-9A70-C86206F9E05E}">
      <formula1>"Yes - ISO certified, Yes - WHO-PQ, Yes - both ISO certified and WHO-PQ,Neither, Don’t know, Not applicable"</formula1>
    </dataValidation>
    <dataValidation type="list" showInputMessage="1" showErrorMessage="1" sqref="J301:K301 J306:K306 J311:K311 J316:K316 J326:K326 J331:K331 J336:K336 J321:K321" xr:uid="{74AA1A16-B4C0-2141-AE95-9DFF4CE433EB}">
      <formula1>"0,1,2 or more,Don't know"</formula1>
    </dataValidation>
    <dataValidation type="list" showInputMessage="1" showErrorMessage="1" sqref="H276:J276" xr:uid="{4F7EED33-11E0-3C4D-84D1-49BFCEC7757A}">
      <formula1>"Yes, No, Don’t know, Not applicable (No NMRA)"</formula1>
    </dataValidation>
    <dataValidation type="list" showInputMessage="1" showErrorMessage="1" sqref="H341:I341" xr:uid="{88901526-9421-8543-BBE9-4D0ADDEBB164}">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6A8E51E1-648F-A341-8A56-42DDBBCE424E}">
      <formula1>"WHO-prequalified, SRA, Both WHO-PQ and SRA,No SRA or WHO-PQ products registered,Don’t know"</formula1>
    </dataValidation>
    <dataValidation type="list" showInputMessage="1" showErrorMessage="1" sqref="J309:K309 J329 J334 J304 J299 J314 J319 J324" xr:uid="{35414E54-5E04-0A43-B5FB-3B36AAEBD76A}">
      <formula1>"0,1,2-3,More than 3,Don't know"</formula1>
    </dataValidation>
    <dataValidation type="list" showInputMessage="1" showErrorMessage="1" sqref="H116:J116" xr:uid="{5F5994B6-6EC0-5B42-A633-33EF5B1CA37A}">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918ABBF5-F3D0-AA41-BC7B-638BA63A85EA}">
      <formula1>0</formula1>
      <formula2>100000000</formula2>
    </dataValidation>
    <dataValidation type="decimal" showInputMessage="1" showErrorMessage="1" error="Enter a numeric value here only (in USD)." sqref="G36:G37" xr:uid="{58025DCC-0AD9-5A4B-82F5-E5C38139DB29}">
      <formula1>0</formula1>
      <formula2>100000000</formula2>
    </dataValidation>
    <dataValidation type="decimal" showInputMessage="1" showErrorMessage="1" error="Enter a numeric quantity only." sqref="K50:L54" xr:uid="{D951941F-4296-2843-8AC7-3C8597422FC0}">
      <formula1>0</formula1>
      <formula2>1000000000</formula2>
    </dataValidation>
    <dataValidation type="decimal" showInputMessage="1" showErrorMessage="1" error="Enter a numeric value here only (in USD)." sqref="G50:H54" xr:uid="{8E525F6B-0211-BC47-B39E-6F94047AF96D}">
      <formula1>0</formula1>
      <formula2>500000000</formula2>
    </dataValidation>
    <dataValidation type="decimal" showInputMessage="1" showErrorMessage="1" error="Enter a numeric quantity here only." sqref="K43:L43 K45:L45" xr:uid="{D6147ED4-1A47-914B-AC92-B6F9CC613BED}">
      <formula1>0</formula1>
      <formula2>1000000000</formula2>
    </dataValidation>
    <dataValidation type="custom" operator="lessThanOrEqual" showInputMessage="1" showErrorMessage="1" error="This number cannot exceed the total number of stock status observations (column I)." sqref="I254:I255 K254:L255 I261 I266 H254:H257 H259:H261 H263:H268 H270:H272 I271:I272 K271:L272 K266:L266 K261:L261" xr:uid="{8C936587-7235-454D-A880-3549C6D4A58C}">
      <formula1>H254&lt;=I254</formula1>
    </dataValidation>
    <dataValidation type="custom" showInputMessage="1" showErrorMessage="1" error="This number must be greater than or equal to the number of stocked out observations (Column H)." sqref="I267:I268 I256:I257 I259:I260 I263:I265 I270" xr:uid="{0EC8AAEB-61FF-4B4C-91B2-1157D7945366}">
      <formula1>I256&gt;=H256</formula1>
    </dataValidation>
    <dataValidation type="custom" showInputMessage="1" showErrorMessage="1" error="This number must be less than or equal to the total number of SDPs reporting (stock observations) (Column L)." sqref="K256:K257 K267:K268 K270 K263:K265 K260" xr:uid="{B0820A10-A10A-524E-90B6-1A6A8AF89DAD}">
      <formula1>K256&lt;=L256</formula1>
    </dataValidation>
    <dataValidation type="custom" showInputMessage="1" showErrorMessage="1" error="This number must be greater than or equal to the total number of stocked out obversations (Column K)." sqref="L256" xr:uid="{9BC883FE-D387-8E40-B0B1-2D634590EFA7}">
      <formula1>L256&gt;=K256</formula1>
    </dataValidation>
    <dataValidation type="list" showInputMessage="1" showErrorMessage="1" sqref="H26 J26" xr:uid="{1F286E5F-182F-A443-9D0F-B3555BEC7694}">
      <formula1>"2017,2018,2019,2020,2021"</formula1>
    </dataValidation>
    <dataValidation type="custom" showInputMessage="1" showErrorMessage="1" error="This number must be greater than or equal to the total number of stocked out observations (Column K)." sqref="L270 L257 L267:L268 L263:L265 L260" xr:uid="{C702D988-64DA-6447-BD85-35C40F29A32E}">
      <formula1>L257&gt;=K257</formula1>
    </dataValidation>
    <dataValidation type="list" showInputMessage="1" showErrorMessage="1" sqref="H349:I349" xr:uid="{C266283A-D10F-EF44-9807-B0558EE0C236}">
      <formula1>"High Impact, Medium Impact, Low Impact, No Impact, Unknown"</formula1>
    </dataValidation>
    <dataValidation type="list" showInputMessage="1" showErrorMessage="1" sqref="H348:I348" xr:uid="{F9DA16B5-B42E-654A-B735-2518097699A2}">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8DD54B7B-9C79-F54F-AA71-CB9F7C0A2E75}"/>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458A1-848F-4A2F-B7A0-70EA09523DB3}">
  <dimension ref="A1:R2"/>
  <sheetViews>
    <sheetView workbookViewId="0">
      <selection activeCell="B1" sqref="B1"/>
    </sheetView>
  </sheetViews>
  <sheetFormatPr defaultColWidth="8.85546875" defaultRowHeight="15" x14ac:dyDescent="0.25"/>
  <cols>
    <col min="1" max="1" width="19.7109375" customWidth="1"/>
    <col min="2" max="2" width="5" customWidth="1"/>
    <col min="3" max="3" width="13.42578125" customWidth="1"/>
    <col min="4" max="4" width="18" customWidth="1"/>
    <col min="5" max="5" width="12.85546875" customWidth="1"/>
    <col min="6" max="6" width="13.42578125" customWidth="1"/>
    <col min="7" max="7" width="13.85546875" customWidth="1"/>
    <col min="8" max="8" width="6" customWidth="1"/>
    <col min="9" max="9" width="13.28515625" customWidth="1"/>
    <col min="10" max="10" width="14.7109375" customWidth="1"/>
    <col min="11" max="11" width="13.42578125" customWidth="1"/>
    <col min="12" max="12" width="5.140625" customWidth="1"/>
    <col min="13" max="14" width="11.7109375" customWidth="1"/>
    <col min="15" max="15" width="11.42578125" customWidth="1"/>
    <col min="16" max="17" width="11" customWidth="1"/>
    <col min="18" max="18" width="5" customWidth="1"/>
  </cols>
  <sheetData>
    <row r="1" spans="1:18" x14ac:dyDescent="0.25">
      <c r="A1" s="2833" t="s">
        <v>4843</v>
      </c>
      <c r="B1" s="341" t="s">
        <v>4844</v>
      </c>
    </row>
    <row r="2" spans="1:18" ht="160.5" x14ac:dyDescent="0.25">
      <c r="A2" s="2834"/>
      <c r="B2" s="340" t="s">
        <v>0</v>
      </c>
      <c r="C2" s="338" t="s">
        <v>4845</v>
      </c>
      <c r="D2" s="339" t="s">
        <v>4846</v>
      </c>
      <c r="E2" s="7" t="s">
        <v>74</v>
      </c>
      <c r="F2" s="7" t="s">
        <v>4847</v>
      </c>
      <c r="G2" s="339" t="s">
        <v>82</v>
      </c>
      <c r="H2" s="340" t="s">
        <v>1</v>
      </c>
      <c r="I2" s="7" t="s">
        <v>4848</v>
      </c>
      <c r="J2" s="7" t="s">
        <v>4849</v>
      </c>
      <c r="K2" s="7" t="s">
        <v>4850</v>
      </c>
      <c r="L2" s="340" t="s">
        <v>2</v>
      </c>
      <c r="M2" s="7" t="s">
        <v>4851</v>
      </c>
      <c r="N2" s="7" t="s">
        <v>4852</v>
      </c>
      <c r="O2" s="7" t="s">
        <v>4853</v>
      </c>
      <c r="P2" s="7" t="s">
        <v>4854</v>
      </c>
      <c r="Q2" s="7" t="s">
        <v>4855</v>
      </c>
      <c r="R2" s="340" t="s">
        <v>3</v>
      </c>
    </row>
  </sheetData>
  <mergeCells count="1">
    <mergeCell ref="A1:A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19F5-06FF-4893-8DDE-A95C44FA63E8}">
  <sheetPr>
    <tabColor theme="5"/>
  </sheetPr>
  <dimension ref="A1:AX618"/>
  <sheetViews>
    <sheetView topLeftCell="A30" zoomScale="85" zoomScaleNormal="85" workbookViewId="0">
      <selection activeCell="C47" sqref="C47:D47"/>
    </sheetView>
  </sheetViews>
  <sheetFormatPr defaultColWidth="8.85546875" defaultRowHeight="15" x14ac:dyDescent="0.25"/>
  <cols>
    <col min="1" max="1" width="57.85546875" customWidth="1"/>
    <col min="2" max="2" width="38.42578125" customWidth="1"/>
    <col min="3" max="3" width="41.85546875" customWidth="1"/>
    <col min="4" max="4" width="38.85546875" customWidth="1"/>
    <col min="5" max="5" width="33.140625" customWidth="1"/>
    <col min="6" max="6" width="46.140625" customWidth="1"/>
    <col min="7" max="8" width="22.85546875" customWidth="1"/>
    <col min="9" max="9" width="20" customWidth="1"/>
    <col min="10" max="10" width="14.7109375" customWidth="1"/>
    <col min="11" max="11" width="12.42578125" customWidth="1"/>
    <col min="12" max="12" width="14.85546875" customWidth="1"/>
    <col min="13" max="13" width="14.7109375" customWidth="1"/>
    <col min="14" max="14" width="21.42578125" customWidth="1"/>
    <col min="15" max="15" width="13.7109375" customWidth="1"/>
    <col min="16" max="16" width="14.7109375" customWidth="1"/>
    <col min="17" max="17" width="21.42578125" customWidth="1"/>
    <col min="18" max="18" width="9" customWidth="1"/>
    <col min="19" max="19" width="13.140625" customWidth="1"/>
    <col min="20" max="20" width="10.7109375" customWidth="1"/>
    <col min="21" max="21" width="9" customWidth="1"/>
    <col min="22" max="22" width="13.140625" customWidth="1"/>
    <col min="23" max="23" width="9.42578125" customWidth="1"/>
    <col min="25" max="25" width="17.28515625" customWidth="1"/>
    <col min="26" max="26" width="10.42578125" customWidth="1"/>
    <col min="27" max="27" width="9.7109375" customWidth="1"/>
    <col min="28" max="28" width="17.28515625" customWidth="1"/>
    <col min="29" max="29" width="10.42578125" customWidth="1"/>
    <col min="30" max="30" width="9.7109375" customWidth="1"/>
    <col min="31" max="31" width="15.140625" customWidth="1"/>
    <col min="32" max="32" width="9.7109375" customWidth="1"/>
    <col min="34" max="34" width="15.140625" customWidth="1"/>
    <col min="35" max="35" width="10.85546875" customWidth="1"/>
    <col min="37" max="37" width="13.28515625" customWidth="1"/>
    <col min="38" max="38" width="10.85546875" customWidth="1"/>
    <col min="39" max="39" width="10.140625" customWidth="1"/>
    <col min="40" max="40" width="14.85546875" customWidth="1"/>
    <col min="41" max="41" width="15.28515625" customWidth="1"/>
    <col min="42" max="42" width="11.28515625" customWidth="1"/>
    <col min="43" max="43" width="14.85546875" customWidth="1"/>
    <col min="44" max="44" width="15.28515625" customWidth="1"/>
    <col min="45" max="45" width="11.28515625" customWidth="1"/>
    <col min="46" max="46" width="9.7109375" customWidth="1"/>
    <col min="47" max="47" width="12.7109375" customWidth="1"/>
    <col min="48" max="48" width="10.7109375" customWidth="1"/>
    <col min="49" max="49" width="9.7109375" customWidth="1"/>
    <col min="50" max="50" width="12.7109375" customWidth="1"/>
  </cols>
  <sheetData>
    <row r="1" spans="1:47" ht="21.75" thickBot="1" x14ac:dyDescent="0.4">
      <c r="A1" s="73" t="s">
        <v>4856</v>
      </c>
    </row>
    <row r="2" spans="1:47" ht="33" customHeight="1" thickBot="1" x14ac:dyDescent="0.3">
      <c r="A2" s="314" t="s">
        <v>0</v>
      </c>
      <c r="B2" s="88" t="s">
        <v>4857</v>
      </c>
      <c r="C2" s="87" t="s">
        <v>10</v>
      </c>
      <c r="D2" s="87" t="s">
        <v>11</v>
      </c>
      <c r="E2" s="86" t="s">
        <v>4858</v>
      </c>
      <c r="F2" s="86" t="s">
        <v>12</v>
      </c>
      <c r="G2" s="86" t="s">
        <v>13</v>
      </c>
      <c r="H2" s="86" t="s">
        <v>14</v>
      </c>
      <c r="I2" s="86" t="s">
        <v>16</v>
      </c>
      <c r="J2" s="86" t="s">
        <v>17</v>
      </c>
      <c r="K2" s="86" t="s">
        <v>18</v>
      </c>
      <c r="L2" s="86" t="s">
        <v>19</v>
      </c>
      <c r="M2" s="86" t="s">
        <v>4859</v>
      </c>
      <c r="N2" s="86" t="s">
        <v>4860</v>
      </c>
      <c r="O2" s="86" t="s">
        <v>20</v>
      </c>
      <c r="P2" s="86" t="s">
        <v>21</v>
      </c>
      <c r="Q2" s="86" t="s">
        <v>22</v>
      </c>
      <c r="R2" s="86" t="s">
        <v>23</v>
      </c>
      <c r="S2" s="86" t="s">
        <v>24</v>
      </c>
      <c r="T2" s="86" t="s">
        <v>25</v>
      </c>
      <c r="U2" s="86" t="s">
        <v>26</v>
      </c>
      <c r="V2" s="86" t="s">
        <v>27</v>
      </c>
      <c r="W2" s="86" t="s">
        <v>4861</v>
      </c>
      <c r="X2" s="86" t="s">
        <v>28</v>
      </c>
      <c r="Y2" s="86" t="s">
        <v>29</v>
      </c>
      <c r="Z2" s="86" t="s">
        <v>30</v>
      </c>
      <c r="AA2" s="86" t="s">
        <v>31</v>
      </c>
      <c r="AB2" s="86" t="s">
        <v>32</v>
      </c>
      <c r="AC2" s="86" t="s">
        <v>33</v>
      </c>
      <c r="AD2" s="86" t="s">
        <v>34</v>
      </c>
      <c r="AE2" s="86" t="s">
        <v>36</v>
      </c>
      <c r="AF2" s="86" t="s">
        <v>37</v>
      </c>
      <c r="AG2" s="86" t="s">
        <v>38</v>
      </c>
      <c r="AH2" s="86" t="s">
        <v>39</v>
      </c>
      <c r="AI2" s="86" t="s">
        <v>40</v>
      </c>
      <c r="AJ2" s="86" t="s">
        <v>41</v>
      </c>
      <c r="AK2" s="86" t="s">
        <v>42</v>
      </c>
      <c r="AL2" s="86" t="s">
        <v>43</v>
      </c>
      <c r="AM2" s="86" t="s">
        <v>44</v>
      </c>
      <c r="AN2" s="86" t="s">
        <v>45</v>
      </c>
      <c r="AO2" s="86" t="s">
        <v>4295</v>
      </c>
      <c r="AP2" s="86" t="s">
        <v>48</v>
      </c>
      <c r="AQ2" s="86" t="s">
        <v>49</v>
      </c>
      <c r="AR2" s="86" t="s">
        <v>50</v>
      </c>
      <c r="AS2" s="86" t="s">
        <v>4862</v>
      </c>
      <c r="AT2" s="86" t="s">
        <v>52</v>
      </c>
      <c r="AU2" s="85" t="s">
        <v>53</v>
      </c>
    </row>
    <row r="3" spans="1:47" ht="31.5" x14ac:dyDescent="0.25">
      <c r="A3" s="332" t="s">
        <v>4845</v>
      </c>
      <c r="B3" s="220">
        <f>C3/D3</f>
        <v>0.95348837209302328</v>
      </c>
      <c r="C3" s="331">
        <v>41</v>
      </c>
      <c r="D3" s="331">
        <v>43</v>
      </c>
      <c r="E3" s="316" t="s">
        <v>55</v>
      </c>
      <c r="F3" s="316" t="s">
        <v>55</v>
      </c>
      <c r="G3" s="316" t="s">
        <v>55</v>
      </c>
      <c r="H3" s="316" t="s">
        <v>55</v>
      </c>
      <c r="I3" s="316" t="s">
        <v>55</v>
      </c>
      <c r="J3" s="316" t="s">
        <v>55</v>
      </c>
      <c r="K3" s="316" t="s">
        <v>55</v>
      </c>
      <c r="L3" s="316" t="s">
        <v>55</v>
      </c>
      <c r="M3" s="316" t="s">
        <v>55</v>
      </c>
      <c r="N3" s="316" t="s">
        <v>55</v>
      </c>
      <c r="O3" s="316" t="s">
        <v>55</v>
      </c>
      <c r="P3" s="316" t="s">
        <v>55</v>
      </c>
      <c r="Q3" s="316" t="s">
        <v>55</v>
      </c>
      <c r="R3" s="316" t="s">
        <v>55</v>
      </c>
      <c r="S3" s="316" t="s">
        <v>55</v>
      </c>
      <c r="T3" s="316" t="s">
        <v>55</v>
      </c>
      <c r="U3" s="316" t="s">
        <v>55</v>
      </c>
      <c r="V3" s="316" t="s">
        <v>55</v>
      </c>
      <c r="W3" s="316" t="s">
        <v>58</v>
      </c>
      <c r="X3" s="316" t="s">
        <v>55</v>
      </c>
      <c r="Y3" s="316" t="s">
        <v>55</v>
      </c>
      <c r="Z3" s="316" t="s">
        <v>55</v>
      </c>
      <c r="AA3" s="316" t="s">
        <v>55</v>
      </c>
      <c r="AB3" s="316" t="s">
        <v>55</v>
      </c>
      <c r="AC3" s="316" t="s">
        <v>55</v>
      </c>
      <c r="AD3" s="316" t="s">
        <v>55</v>
      </c>
      <c r="AE3" s="316" t="s">
        <v>55</v>
      </c>
      <c r="AF3" s="316" t="s">
        <v>55</v>
      </c>
      <c r="AG3" s="316" t="s">
        <v>55</v>
      </c>
      <c r="AH3" s="316" t="s">
        <v>55</v>
      </c>
      <c r="AI3" s="316" t="s">
        <v>55</v>
      </c>
      <c r="AJ3" s="316" t="s">
        <v>55</v>
      </c>
      <c r="AK3" s="316" t="s">
        <v>55</v>
      </c>
      <c r="AL3" s="316" t="s">
        <v>55</v>
      </c>
      <c r="AM3" s="316" t="s">
        <v>55</v>
      </c>
      <c r="AN3" s="316" t="s">
        <v>55</v>
      </c>
      <c r="AO3" s="316" t="s">
        <v>55</v>
      </c>
      <c r="AP3" s="316" t="s">
        <v>55</v>
      </c>
      <c r="AQ3" s="316" t="s">
        <v>55</v>
      </c>
      <c r="AR3" s="316" t="s">
        <v>55</v>
      </c>
      <c r="AS3" s="316" t="s">
        <v>58</v>
      </c>
      <c r="AT3" s="316" t="s">
        <v>55</v>
      </c>
      <c r="AU3" s="317" t="s">
        <v>55</v>
      </c>
    </row>
    <row r="4" spans="1:47" ht="41.1" customHeight="1" x14ac:dyDescent="0.25">
      <c r="A4" s="273" t="s">
        <v>56</v>
      </c>
      <c r="B4" s="286" t="s">
        <v>2770</v>
      </c>
      <c r="C4" s="286" t="s">
        <v>2770</v>
      </c>
      <c r="D4" s="286" t="s">
        <v>2770</v>
      </c>
      <c r="E4" s="286" t="s">
        <v>2770</v>
      </c>
      <c r="F4" s="286" t="s">
        <v>2770</v>
      </c>
      <c r="G4" s="286" t="s">
        <v>2770</v>
      </c>
      <c r="H4" s="286" t="s">
        <v>2770</v>
      </c>
      <c r="I4" s="286" t="s">
        <v>2770</v>
      </c>
      <c r="J4" s="286" t="s">
        <v>2770</v>
      </c>
      <c r="K4" s="286" t="s">
        <v>2770</v>
      </c>
      <c r="L4" s="286" t="s">
        <v>2770</v>
      </c>
      <c r="M4" s="286" t="s">
        <v>2770</v>
      </c>
      <c r="N4" s="286" t="s">
        <v>2770</v>
      </c>
      <c r="O4" s="286" t="s">
        <v>2770</v>
      </c>
      <c r="P4" s="286" t="s">
        <v>2770</v>
      </c>
      <c r="Q4" s="286" t="s">
        <v>2770</v>
      </c>
      <c r="R4" s="286" t="s">
        <v>2770</v>
      </c>
      <c r="S4" s="286" t="s">
        <v>2770</v>
      </c>
      <c r="T4" s="286" t="s">
        <v>2770</v>
      </c>
      <c r="U4" s="286" t="s">
        <v>2770</v>
      </c>
      <c r="V4" s="286" t="s">
        <v>2770</v>
      </c>
      <c r="W4" s="286" t="s">
        <v>2770</v>
      </c>
      <c r="X4" s="286" t="s">
        <v>2770</v>
      </c>
      <c r="Y4" s="286" t="s">
        <v>2770</v>
      </c>
      <c r="Z4" s="286" t="s">
        <v>2770</v>
      </c>
      <c r="AA4" s="286" t="s">
        <v>2770</v>
      </c>
      <c r="AB4" s="286" t="s">
        <v>2770</v>
      </c>
      <c r="AC4" s="286" t="s">
        <v>2770</v>
      </c>
      <c r="AD4" s="286" t="s">
        <v>2770</v>
      </c>
      <c r="AE4" s="286" t="s">
        <v>2770</v>
      </c>
      <c r="AF4" s="286" t="s">
        <v>2770</v>
      </c>
      <c r="AG4" s="286" t="s">
        <v>2770</v>
      </c>
      <c r="AH4" s="286" t="s">
        <v>2770</v>
      </c>
      <c r="AI4" s="286" t="s">
        <v>2770</v>
      </c>
      <c r="AJ4" s="286" t="s">
        <v>2770</v>
      </c>
      <c r="AK4" s="286" t="s">
        <v>2770</v>
      </c>
      <c r="AL4" s="286" t="s">
        <v>2770</v>
      </c>
      <c r="AM4" s="286" t="s">
        <v>2770</v>
      </c>
      <c r="AN4" s="286" t="s">
        <v>2770</v>
      </c>
      <c r="AO4" s="286" t="s">
        <v>2770</v>
      </c>
      <c r="AP4" s="286" t="s">
        <v>2770</v>
      </c>
      <c r="AQ4" s="286" t="s">
        <v>2770</v>
      </c>
      <c r="AR4" s="286" t="s">
        <v>2770</v>
      </c>
      <c r="AS4" s="286" t="s">
        <v>2770</v>
      </c>
      <c r="AT4" s="286" t="s">
        <v>2770</v>
      </c>
      <c r="AU4" s="286" t="s">
        <v>2770</v>
      </c>
    </row>
    <row r="5" spans="1:47" ht="45" x14ac:dyDescent="0.25">
      <c r="A5" s="8" t="s">
        <v>57</v>
      </c>
      <c r="B5" s="220">
        <f t="shared" ref="B5:B13" si="0">C5/D5</f>
        <v>0.85365853658536583</v>
      </c>
      <c r="C5" s="309">
        <v>35</v>
      </c>
      <c r="D5" s="309">
        <v>41</v>
      </c>
      <c r="E5" s="214" t="s">
        <v>55</v>
      </c>
      <c r="F5" s="214" t="s">
        <v>55</v>
      </c>
      <c r="G5" s="214" t="s">
        <v>55</v>
      </c>
      <c r="H5" s="214" t="s">
        <v>55</v>
      </c>
      <c r="I5" s="316" t="s">
        <v>55</v>
      </c>
      <c r="J5" s="214" t="s">
        <v>58</v>
      </c>
      <c r="K5" s="214" t="s">
        <v>55</v>
      </c>
      <c r="L5" s="214" t="s">
        <v>58</v>
      </c>
      <c r="M5" s="316" t="s">
        <v>55</v>
      </c>
      <c r="N5" s="316" t="s">
        <v>55</v>
      </c>
      <c r="O5" s="316" t="s">
        <v>55</v>
      </c>
      <c r="P5" s="214" t="s">
        <v>58</v>
      </c>
      <c r="Q5" s="214" t="s">
        <v>55</v>
      </c>
      <c r="R5" s="214" t="s">
        <v>55</v>
      </c>
      <c r="S5" s="316" t="s">
        <v>55</v>
      </c>
      <c r="T5" s="316" t="s">
        <v>55</v>
      </c>
      <c r="U5" s="316" t="s">
        <v>55</v>
      </c>
      <c r="V5" s="316" t="s">
        <v>55</v>
      </c>
      <c r="W5" s="214" t="s">
        <v>86</v>
      </c>
      <c r="X5" s="214" t="s">
        <v>55</v>
      </c>
      <c r="Y5" s="214" t="s">
        <v>58</v>
      </c>
      <c r="Z5" s="214" t="s">
        <v>55</v>
      </c>
      <c r="AA5" s="214" t="s">
        <v>55</v>
      </c>
      <c r="AB5" s="316" t="s">
        <v>55</v>
      </c>
      <c r="AC5" s="214" t="s">
        <v>55</v>
      </c>
      <c r="AD5" s="316" t="s">
        <v>55</v>
      </c>
      <c r="AE5" s="214" t="s">
        <v>55</v>
      </c>
      <c r="AF5" s="214" t="s">
        <v>55</v>
      </c>
      <c r="AG5" s="316" t="s">
        <v>55</v>
      </c>
      <c r="AH5" s="214" t="s">
        <v>55</v>
      </c>
      <c r="AI5" s="214" t="s">
        <v>55</v>
      </c>
      <c r="AJ5" s="214" t="s">
        <v>58</v>
      </c>
      <c r="AK5" s="214" t="s">
        <v>58</v>
      </c>
      <c r="AL5" s="214" t="s">
        <v>55</v>
      </c>
      <c r="AM5" s="316" t="s">
        <v>55</v>
      </c>
      <c r="AN5" s="214" t="s">
        <v>55</v>
      </c>
      <c r="AO5" s="214" t="s">
        <v>55</v>
      </c>
      <c r="AP5" s="214" t="s">
        <v>55</v>
      </c>
      <c r="AQ5" s="316" t="s">
        <v>55</v>
      </c>
      <c r="AR5" s="214" t="s">
        <v>55</v>
      </c>
      <c r="AS5" s="214" t="s">
        <v>86</v>
      </c>
      <c r="AT5" s="214" t="s">
        <v>55</v>
      </c>
      <c r="AU5" s="252" t="s">
        <v>55</v>
      </c>
    </row>
    <row r="6" spans="1:47" ht="45" x14ac:dyDescent="0.25">
      <c r="A6" s="8" t="s">
        <v>59</v>
      </c>
      <c r="B6" s="220">
        <f t="shared" si="0"/>
        <v>0.95121951219512191</v>
      </c>
      <c r="C6" s="309">
        <v>39</v>
      </c>
      <c r="D6" s="309">
        <v>41</v>
      </c>
      <c r="E6" s="214" t="s">
        <v>55</v>
      </c>
      <c r="F6" s="214" t="s">
        <v>55</v>
      </c>
      <c r="G6" s="214" t="s">
        <v>55</v>
      </c>
      <c r="H6" s="214" t="s">
        <v>55</v>
      </c>
      <c r="I6" s="316" t="s">
        <v>55</v>
      </c>
      <c r="J6" s="214" t="s">
        <v>55</v>
      </c>
      <c r="K6" s="214" t="s">
        <v>55</v>
      </c>
      <c r="L6" s="214" t="s">
        <v>58</v>
      </c>
      <c r="M6" s="316" t="s">
        <v>55</v>
      </c>
      <c r="N6" s="316" t="s">
        <v>55</v>
      </c>
      <c r="O6" s="316" t="s">
        <v>55</v>
      </c>
      <c r="P6" s="214" t="s">
        <v>58</v>
      </c>
      <c r="Q6" s="214" t="s">
        <v>55</v>
      </c>
      <c r="R6" s="214" t="s">
        <v>55</v>
      </c>
      <c r="S6" s="316" t="s">
        <v>55</v>
      </c>
      <c r="T6" s="316" t="s">
        <v>55</v>
      </c>
      <c r="U6" s="316" t="s">
        <v>55</v>
      </c>
      <c r="V6" s="316" t="s">
        <v>55</v>
      </c>
      <c r="W6" s="214" t="s">
        <v>86</v>
      </c>
      <c r="X6" s="214" t="s">
        <v>55</v>
      </c>
      <c r="Y6" s="214" t="s">
        <v>55</v>
      </c>
      <c r="Z6" s="214" t="s">
        <v>55</v>
      </c>
      <c r="AA6" s="214" t="s">
        <v>55</v>
      </c>
      <c r="AB6" s="316" t="s">
        <v>55</v>
      </c>
      <c r="AC6" s="214" t="s">
        <v>55</v>
      </c>
      <c r="AD6" s="316" t="s">
        <v>55</v>
      </c>
      <c r="AE6" s="214" t="s">
        <v>55</v>
      </c>
      <c r="AF6" s="214" t="s">
        <v>55</v>
      </c>
      <c r="AG6" s="316" t="s">
        <v>55</v>
      </c>
      <c r="AH6" s="214" t="s">
        <v>55</v>
      </c>
      <c r="AI6" s="214" t="s">
        <v>55</v>
      </c>
      <c r="AJ6" s="316" t="s">
        <v>55</v>
      </c>
      <c r="AK6" s="214" t="s">
        <v>55</v>
      </c>
      <c r="AL6" s="214" t="s">
        <v>55</v>
      </c>
      <c r="AM6" s="316" t="s">
        <v>55</v>
      </c>
      <c r="AN6" s="214" t="s">
        <v>55</v>
      </c>
      <c r="AO6" s="214" t="s">
        <v>55</v>
      </c>
      <c r="AP6" s="214" t="s">
        <v>55</v>
      </c>
      <c r="AQ6" s="316" t="s">
        <v>55</v>
      </c>
      <c r="AR6" s="214" t="s">
        <v>55</v>
      </c>
      <c r="AS6" s="214" t="s">
        <v>86</v>
      </c>
      <c r="AT6" s="214" t="s">
        <v>55</v>
      </c>
      <c r="AU6" s="252" t="s">
        <v>55</v>
      </c>
    </row>
    <row r="7" spans="1:47" ht="45" x14ac:dyDescent="0.25">
      <c r="A7" s="8" t="s">
        <v>60</v>
      </c>
      <c r="B7" s="220">
        <f t="shared" si="0"/>
        <v>0.28205128205128205</v>
      </c>
      <c r="C7" s="309">
        <v>11</v>
      </c>
      <c r="D7" s="309">
        <v>39</v>
      </c>
      <c r="E7" s="214" t="s">
        <v>58</v>
      </c>
      <c r="F7" s="214" t="s">
        <v>58</v>
      </c>
      <c r="G7" s="214" t="s">
        <v>58</v>
      </c>
      <c r="H7" s="234" t="s">
        <v>58</v>
      </c>
      <c r="I7" s="214" t="s">
        <v>55</v>
      </c>
      <c r="J7" s="234" t="s">
        <v>58</v>
      </c>
      <c r="K7" s="214" t="s">
        <v>58</v>
      </c>
      <c r="L7" s="214" t="s">
        <v>58</v>
      </c>
      <c r="M7" s="234" t="s">
        <v>58</v>
      </c>
      <c r="N7" s="214" t="s">
        <v>58</v>
      </c>
      <c r="O7" s="214" t="s">
        <v>58</v>
      </c>
      <c r="P7" s="214" t="s">
        <v>58</v>
      </c>
      <c r="Q7" s="214" t="s">
        <v>58</v>
      </c>
      <c r="R7" s="214" t="s">
        <v>58</v>
      </c>
      <c r="S7" s="214" t="s">
        <v>55</v>
      </c>
      <c r="T7" s="214" t="s">
        <v>55</v>
      </c>
      <c r="U7" s="214" t="s">
        <v>55</v>
      </c>
      <c r="V7" s="214" t="s">
        <v>58</v>
      </c>
      <c r="W7" s="214" t="s">
        <v>86</v>
      </c>
      <c r="X7" s="214" t="s">
        <v>58</v>
      </c>
      <c r="Y7" s="214" t="s">
        <v>58</v>
      </c>
      <c r="Z7" s="214" t="s">
        <v>70</v>
      </c>
      <c r="AA7" s="214" t="s">
        <v>70</v>
      </c>
      <c r="AB7" s="214" t="s">
        <v>58</v>
      </c>
      <c r="AC7" s="214" t="s">
        <v>55</v>
      </c>
      <c r="AD7" s="214" t="s">
        <v>55</v>
      </c>
      <c r="AE7" s="214" t="s">
        <v>58</v>
      </c>
      <c r="AF7" s="214" t="s">
        <v>58</v>
      </c>
      <c r="AG7" s="214" t="s">
        <v>58</v>
      </c>
      <c r="AH7" s="214" t="s">
        <v>55</v>
      </c>
      <c r="AI7" s="214" t="s">
        <v>55</v>
      </c>
      <c r="AJ7" s="214" t="s">
        <v>58</v>
      </c>
      <c r="AK7" s="214" t="s">
        <v>58</v>
      </c>
      <c r="AL7" s="214" t="s">
        <v>58</v>
      </c>
      <c r="AM7" s="214" t="s">
        <v>55</v>
      </c>
      <c r="AN7" s="214" t="s">
        <v>58</v>
      </c>
      <c r="AO7" s="214" t="s">
        <v>58</v>
      </c>
      <c r="AP7" s="214" t="s">
        <v>55</v>
      </c>
      <c r="AQ7" s="214" t="s">
        <v>58</v>
      </c>
      <c r="AR7" s="214" t="s">
        <v>55</v>
      </c>
      <c r="AS7" s="214" t="s">
        <v>86</v>
      </c>
      <c r="AT7" s="214" t="s">
        <v>58</v>
      </c>
      <c r="AU7" s="252" t="s">
        <v>58</v>
      </c>
    </row>
    <row r="8" spans="1:47" ht="45" x14ac:dyDescent="0.25">
      <c r="A8" s="8" t="s">
        <v>61</v>
      </c>
      <c r="B8" s="220">
        <f t="shared" si="0"/>
        <v>0.85365853658536583</v>
      </c>
      <c r="C8" s="309">
        <v>35</v>
      </c>
      <c r="D8" s="309">
        <v>41</v>
      </c>
      <c r="E8" s="214" t="s">
        <v>55</v>
      </c>
      <c r="F8" s="214" t="s">
        <v>55</v>
      </c>
      <c r="G8" s="214" t="s">
        <v>55</v>
      </c>
      <c r="H8" s="214" t="s">
        <v>55</v>
      </c>
      <c r="I8" s="316" t="s">
        <v>55</v>
      </c>
      <c r="J8" s="234" t="s">
        <v>55</v>
      </c>
      <c r="K8" s="214" t="s">
        <v>55</v>
      </c>
      <c r="L8" s="214" t="s">
        <v>58</v>
      </c>
      <c r="M8" s="214" t="s">
        <v>55</v>
      </c>
      <c r="N8" s="316" t="s">
        <v>55</v>
      </c>
      <c r="O8" s="316" t="s">
        <v>55</v>
      </c>
      <c r="P8" s="214" t="s">
        <v>58</v>
      </c>
      <c r="Q8" s="214" t="s">
        <v>55</v>
      </c>
      <c r="R8" s="214" t="s">
        <v>55</v>
      </c>
      <c r="S8" s="214" t="s">
        <v>58</v>
      </c>
      <c r="T8" s="316" t="s">
        <v>55</v>
      </c>
      <c r="U8" s="316" t="s">
        <v>55</v>
      </c>
      <c r="V8" s="316" t="s">
        <v>55</v>
      </c>
      <c r="W8" s="214" t="s">
        <v>86</v>
      </c>
      <c r="X8" s="214" t="s">
        <v>55</v>
      </c>
      <c r="Y8" s="214" t="s">
        <v>58</v>
      </c>
      <c r="Z8" s="214" t="s">
        <v>55</v>
      </c>
      <c r="AA8" s="214" t="s">
        <v>55</v>
      </c>
      <c r="AB8" s="316" t="s">
        <v>55</v>
      </c>
      <c r="AC8" s="214" t="s">
        <v>55</v>
      </c>
      <c r="AD8" s="316" t="s">
        <v>55</v>
      </c>
      <c r="AE8" s="214" t="s">
        <v>55</v>
      </c>
      <c r="AF8" s="214" t="s">
        <v>55</v>
      </c>
      <c r="AG8" s="214" t="s">
        <v>58</v>
      </c>
      <c r="AH8" s="214" t="s">
        <v>55</v>
      </c>
      <c r="AI8" s="214" t="s">
        <v>55</v>
      </c>
      <c r="AJ8" s="214" t="s">
        <v>58</v>
      </c>
      <c r="AK8" s="214" t="s">
        <v>55</v>
      </c>
      <c r="AL8" s="214" t="s">
        <v>55</v>
      </c>
      <c r="AM8" s="316" t="s">
        <v>55</v>
      </c>
      <c r="AN8" s="214" t="s">
        <v>55</v>
      </c>
      <c r="AO8" s="214" t="s">
        <v>55</v>
      </c>
      <c r="AP8" s="214" t="s">
        <v>55</v>
      </c>
      <c r="AQ8" s="316" t="s">
        <v>55</v>
      </c>
      <c r="AR8" s="214" t="s">
        <v>55</v>
      </c>
      <c r="AS8" s="214" t="s">
        <v>86</v>
      </c>
      <c r="AT8" s="214" t="s">
        <v>55</v>
      </c>
      <c r="AU8" s="252" t="s">
        <v>55</v>
      </c>
    </row>
    <row r="9" spans="1:47" ht="45" x14ac:dyDescent="0.25">
      <c r="A9" s="8" t="s">
        <v>62</v>
      </c>
      <c r="B9" s="220">
        <f t="shared" si="0"/>
        <v>0.95121951219512191</v>
      </c>
      <c r="C9" s="309">
        <v>39</v>
      </c>
      <c r="D9" s="309">
        <v>41</v>
      </c>
      <c r="E9" s="214" t="s">
        <v>55</v>
      </c>
      <c r="F9" s="214" t="s">
        <v>55</v>
      </c>
      <c r="G9" s="214" t="s">
        <v>55</v>
      </c>
      <c r="H9" s="214" t="s">
        <v>55</v>
      </c>
      <c r="I9" s="316" t="s">
        <v>55</v>
      </c>
      <c r="J9" s="234" t="s">
        <v>55</v>
      </c>
      <c r="K9" s="214" t="s">
        <v>55</v>
      </c>
      <c r="L9" s="214" t="s">
        <v>55</v>
      </c>
      <c r="M9" s="214" t="s">
        <v>55</v>
      </c>
      <c r="N9" s="316" t="s">
        <v>55</v>
      </c>
      <c r="O9" s="316" t="s">
        <v>55</v>
      </c>
      <c r="P9" s="316" t="s">
        <v>55</v>
      </c>
      <c r="Q9" s="214" t="s">
        <v>55</v>
      </c>
      <c r="R9" s="214" t="s">
        <v>55</v>
      </c>
      <c r="S9" s="214" t="s">
        <v>58</v>
      </c>
      <c r="T9" s="316" t="s">
        <v>55</v>
      </c>
      <c r="U9" s="316" t="s">
        <v>55</v>
      </c>
      <c r="V9" s="316" t="s">
        <v>55</v>
      </c>
      <c r="W9" s="214" t="s">
        <v>86</v>
      </c>
      <c r="X9" s="214" t="s">
        <v>55</v>
      </c>
      <c r="Y9" s="214" t="s">
        <v>55</v>
      </c>
      <c r="Z9" s="214" t="s">
        <v>58</v>
      </c>
      <c r="AA9" s="214" t="s">
        <v>55</v>
      </c>
      <c r="AB9" s="316" t="s">
        <v>55</v>
      </c>
      <c r="AC9" s="214" t="s">
        <v>55</v>
      </c>
      <c r="AD9" s="316" t="s">
        <v>55</v>
      </c>
      <c r="AE9" s="214" t="s">
        <v>55</v>
      </c>
      <c r="AF9" s="214" t="s">
        <v>55</v>
      </c>
      <c r="AG9" s="316" t="s">
        <v>55</v>
      </c>
      <c r="AH9" s="214" t="s">
        <v>55</v>
      </c>
      <c r="AI9" s="214" t="s">
        <v>55</v>
      </c>
      <c r="AJ9" s="316" t="s">
        <v>55</v>
      </c>
      <c r="AK9" s="214" t="s">
        <v>55</v>
      </c>
      <c r="AL9" s="214" t="s">
        <v>55</v>
      </c>
      <c r="AM9" s="316" t="s">
        <v>55</v>
      </c>
      <c r="AN9" s="214" t="s">
        <v>55</v>
      </c>
      <c r="AO9" s="214" t="s">
        <v>55</v>
      </c>
      <c r="AP9" s="214" t="s">
        <v>55</v>
      </c>
      <c r="AQ9" s="316" t="s">
        <v>55</v>
      </c>
      <c r="AR9" s="214" t="s">
        <v>55</v>
      </c>
      <c r="AS9" s="214" t="s">
        <v>86</v>
      </c>
      <c r="AT9" s="214" t="s">
        <v>55</v>
      </c>
      <c r="AU9" s="252" t="s">
        <v>55</v>
      </c>
    </row>
    <row r="10" spans="1:47" ht="45" x14ac:dyDescent="0.25">
      <c r="A10" s="8" t="s">
        <v>63</v>
      </c>
      <c r="B10" s="220">
        <f t="shared" si="0"/>
        <v>1</v>
      </c>
      <c r="C10" s="309">
        <v>41</v>
      </c>
      <c r="D10" s="309">
        <v>41</v>
      </c>
      <c r="E10" s="214" t="s">
        <v>55</v>
      </c>
      <c r="F10" s="214" t="s">
        <v>55</v>
      </c>
      <c r="G10" s="214" t="s">
        <v>55</v>
      </c>
      <c r="H10" s="214" t="s">
        <v>55</v>
      </c>
      <c r="I10" s="316" t="s">
        <v>55</v>
      </c>
      <c r="J10" s="234" t="s">
        <v>55</v>
      </c>
      <c r="K10" s="214" t="s">
        <v>55</v>
      </c>
      <c r="L10" s="214" t="s">
        <v>55</v>
      </c>
      <c r="M10" s="214" t="s">
        <v>55</v>
      </c>
      <c r="N10" s="316" t="s">
        <v>55</v>
      </c>
      <c r="O10" s="316" t="s">
        <v>55</v>
      </c>
      <c r="P10" s="316" t="s">
        <v>55</v>
      </c>
      <c r="Q10" s="214" t="s">
        <v>55</v>
      </c>
      <c r="R10" s="214" t="s">
        <v>55</v>
      </c>
      <c r="S10" s="316" t="s">
        <v>55</v>
      </c>
      <c r="T10" s="316" t="s">
        <v>55</v>
      </c>
      <c r="U10" s="316" t="s">
        <v>55</v>
      </c>
      <c r="V10" s="316" t="s">
        <v>55</v>
      </c>
      <c r="W10" s="214" t="s">
        <v>86</v>
      </c>
      <c r="X10" s="214" t="s">
        <v>55</v>
      </c>
      <c r="Y10" s="214" t="s">
        <v>55</v>
      </c>
      <c r="Z10" s="214" t="s">
        <v>55</v>
      </c>
      <c r="AA10" s="214" t="s">
        <v>55</v>
      </c>
      <c r="AB10" s="316" t="s">
        <v>55</v>
      </c>
      <c r="AC10" s="214" t="s">
        <v>55</v>
      </c>
      <c r="AD10" s="316" t="s">
        <v>55</v>
      </c>
      <c r="AE10" s="214" t="s">
        <v>55</v>
      </c>
      <c r="AF10" s="214" t="s">
        <v>55</v>
      </c>
      <c r="AG10" s="316" t="s">
        <v>55</v>
      </c>
      <c r="AH10" s="214" t="s">
        <v>55</v>
      </c>
      <c r="AI10" s="214" t="s">
        <v>55</v>
      </c>
      <c r="AJ10" s="316" t="s">
        <v>55</v>
      </c>
      <c r="AK10" s="214" t="s">
        <v>55</v>
      </c>
      <c r="AL10" s="214" t="s">
        <v>55</v>
      </c>
      <c r="AM10" s="316" t="s">
        <v>55</v>
      </c>
      <c r="AN10" s="214" t="s">
        <v>55</v>
      </c>
      <c r="AO10" s="214" t="s">
        <v>55</v>
      </c>
      <c r="AP10" s="214" t="s">
        <v>55</v>
      </c>
      <c r="AQ10" s="316" t="s">
        <v>55</v>
      </c>
      <c r="AR10" s="214" t="s">
        <v>55</v>
      </c>
      <c r="AS10" s="214" t="s">
        <v>86</v>
      </c>
      <c r="AT10" s="214" t="s">
        <v>55</v>
      </c>
      <c r="AU10" s="252" t="s">
        <v>55</v>
      </c>
    </row>
    <row r="11" spans="1:47" ht="45" customHeight="1" x14ac:dyDescent="0.25">
      <c r="A11" s="8" t="s">
        <v>64</v>
      </c>
      <c r="B11" s="220">
        <f t="shared" si="0"/>
        <v>0.85365853658536583</v>
      </c>
      <c r="C11" s="309">
        <v>35</v>
      </c>
      <c r="D11" s="309">
        <v>41</v>
      </c>
      <c r="E11" s="214" t="s">
        <v>55</v>
      </c>
      <c r="F11" s="214" t="s">
        <v>55</v>
      </c>
      <c r="G11" s="214" t="s">
        <v>55</v>
      </c>
      <c r="H11" s="214" t="s">
        <v>55</v>
      </c>
      <c r="I11" s="316" t="s">
        <v>55</v>
      </c>
      <c r="J11" s="234" t="s">
        <v>55</v>
      </c>
      <c r="K11" s="214" t="s">
        <v>55</v>
      </c>
      <c r="L11" s="214" t="s">
        <v>55</v>
      </c>
      <c r="M11" s="214" t="s">
        <v>55</v>
      </c>
      <c r="N11" s="316" t="s">
        <v>55</v>
      </c>
      <c r="O11" s="214" t="s">
        <v>58</v>
      </c>
      <c r="P11" s="214" t="s">
        <v>58</v>
      </c>
      <c r="Q11" s="214" t="s">
        <v>55</v>
      </c>
      <c r="R11" s="214" t="s">
        <v>55</v>
      </c>
      <c r="S11" s="316" t="s">
        <v>55</v>
      </c>
      <c r="T11" s="316" t="s">
        <v>55</v>
      </c>
      <c r="U11" s="316" t="s">
        <v>55</v>
      </c>
      <c r="V11" s="316" t="s">
        <v>55</v>
      </c>
      <c r="W11" s="214" t="s">
        <v>86</v>
      </c>
      <c r="X11" s="214" t="s">
        <v>55</v>
      </c>
      <c r="Y11" s="214" t="s">
        <v>55</v>
      </c>
      <c r="Z11" s="214" t="s">
        <v>55</v>
      </c>
      <c r="AA11" s="214" t="s">
        <v>55</v>
      </c>
      <c r="AB11" s="214" t="s">
        <v>58</v>
      </c>
      <c r="AC11" s="214" t="s">
        <v>55</v>
      </c>
      <c r="AD11" s="316" t="s">
        <v>55</v>
      </c>
      <c r="AE11" s="214" t="s">
        <v>55</v>
      </c>
      <c r="AF11" s="214" t="s">
        <v>55</v>
      </c>
      <c r="AG11" s="316" t="s">
        <v>55</v>
      </c>
      <c r="AH11" s="214" t="s">
        <v>58</v>
      </c>
      <c r="AI11" s="214" t="s">
        <v>55</v>
      </c>
      <c r="AJ11" s="214" t="s">
        <v>58</v>
      </c>
      <c r="AK11" s="214" t="s">
        <v>55</v>
      </c>
      <c r="AL11" s="214" t="s">
        <v>58</v>
      </c>
      <c r="AM11" s="316" t="s">
        <v>55</v>
      </c>
      <c r="AN11" s="214" t="s">
        <v>55</v>
      </c>
      <c r="AO11" s="214" t="s">
        <v>55</v>
      </c>
      <c r="AP11" s="214" t="s">
        <v>55</v>
      </c>
      <c r="AQ11" s="316" t="s">
        <v>55</v>
      </c>
      <c r="AR11" s="214" t="s">
        <v>55</v>
      </c>
      <c r="AS11" s="214" t="s">
        <v>86</v>
      </c>
      <c r="AT11" s="214" t="s">
        <v>55</v>
      </c>
      <c r="AU11" s="252" t="s">
        <v>55</v>
      </c>
    </row>
    <row r="12" spans="1:47" ht="60" customHeight="1" x14ac:dyDescent="0.25">
      <c r="A12" s="8" t="s">
        <v>65</v>
      </c>
      <c r="B12" s="220">
        <f t="shared" si="0"/>
        <v>0.3</v>
      </c>
      <c r="C12" s="309">
        <v>12</v>
      </c>
      <c r="D12" s="309">
        <v>40</v>
      </c>
      <c r="E12" s="234" t="s">
        <v>67</v>
      </c>
      <c r="F12" s="234" t="s">
        <v>66</v>
      </c>
      <c r="G12" s="234" t="s">
        <v>67</v>
      </c>
      <c r="H12" s="234" t="s">
        <v>67</v>
      </c>
      <c r="I12" s="214" t="s">
        <v>55</v>
      </c>
      <c r="J12" s="234" t="s">
        <v>67</v>
      </c>
      <c r="K12" s="234" t="s">
        <v>67</v>
      </c>
      <c r="L12" s="234" t="s">
        <v>67</v>
      </c>
      <c r="M12" s="234" t="s">
        <v>69</v>
      </c>
      <c r="N12" s="234" t="s">
        <v>58</v>
      </c>
      <c r="O12" s="234" t="s">
        <v>67</v>
      </c>
      <c r="P12" s="234" t="s">
        <v>58</v>
      </c>
      <c r="Q12" s="234" t="s">
        <v>67</v>
      </c>
      <c r="R12" s="234" t="s">
        <v>67</v>
      </c>
      <c r="S12" s="214" t="s">
        <v>55</v>
      </c>
      <c r="T12" s="234" t="s">
        <v>69</v>
      </c>
      <c r="U12" s="214" t="s">
        <v>67</v>
      </c>
      <c r="V12" s="214" t="s">
        <v>58</v>
      </c>
      <c r="W12" s="234" t="s">
        <v>86</v>
      </c>
      <c r="X12" s="234" t="s">
        <v>58</v>
      </c>
      <c r="Y12" s="234" t="s">
        <v>69</v>
      </c>
      <c r="Z12" s="234" t="s">
        <v>67</v>
      </c>
      <c r="AA12" s="234" t="s">
        <v>68</v>
      </c>
      <c r="AB12" s="234" t="s">
        <v>67</v>
      </c>
      <c r="AC12" s="234" t="s">
        <v>69</v>
      </c>
      <c r="AD12" s="214" t="s">
        <v>67</v>
      </c>
      <c r="AE12" s="234" t="s">
        <v>67</v>
      </c>
      <c r="AF12" s="234" t="s">
        <v>67</v>
      </c>
      <c r="AG12" s="234" t="s">
        <v>69</v>
      </c>
      <c r="AH12" s="234" t="s">
        <v>66</v>
      </c>
      <c r="AI12" s="234" t="s">
        <v>69</v>
      </c>
      <c r="AJ12" s="214" t="s">
        <v>58</v>
      </c>
      <c r="AK12" s="234" t="s">
        <v>67</v>
      </c>
      <c r="AL12" s="234" t="s">
        <v>67</v>
      </c>
      <c r="AM12" s="214" t="s">
        <v>67</v>
      </c>
      <c r="AN12" s="234" t="s">
        <v>70</v>
      </c>
      <c r="AO12" s="234" t="s">
        <v>67</v>
      </c>
      <c r="AP12" s="234" t="s">
        <v>67</v>
      </c>
      <c r="AQ12" s="214" t="s">
        <v>67</v>
      </c>
      <c r="AR12" s="234" t="s">
        <v>68</v>
      </c>
      <c r="AS12" s="234" t="s">
        <v>86</v>
      </c>
      <c r="AT12" s="234" t="s">
        <v>67</v>
      </c>
      <c r="AU12" s="233" t="s">
        <v>67</v>
      </c>
    </row>
    <row r="13" spans="1:47" ht="45" x14ac:dyDescent="0.25">
      <c r="A13" s="3" t="s">
        <v>71</v>
      </c>
      <c r="B13" s="220">
        <f t="shared" si="0"/>
        <v>0.7</v>
      </c>
      <c r="C13" s="309">
        <v>28</v>
      </c>
      <c r="D13" s="309">
        <v>40</v>
      </c>
      <c r="E13" s="214" t="s">
        <v>55</v>
      </c>
      <c r="F13" s="214" t="s">
        <v>55</v>
      </c>
      <c r="G13" s="214" t="s">
        <v>55</v>
      </c>
      <c r="H13" s="214" t="s">
        <v>55</v>
      </c>
      <c r="I13" s="214" t="s">
        <v>55</v>
      </c>
      <c r="J13" s="214" t="s">
        <v>55</v>
      </c>
      <c r="K13" s="214" t="s">
        <v>55</v>
      </c>
      <c r="L13" s="214" t="s">
        <v>58</v>
      </c>
      <c r="M13" s="234" t="s">
        <v>55</v>
      </c>
      <c r="N13" s="234" t="s">
        <v>58</v>
      </c>
      <c r="O13" s="234" t="s">
        <v>55</v>
      </c>
      <c r="P13" s="234" t="s">
        <v>58</v>
      </c>
      <c r="Q13" s="214" t="s">
        <v>58</v>
      </c>
      <c r="R13" s="214" t="s">
        <v>58</v>
      </c>
      <c r="S13" s="214" t="s">
        <v>55</v>
      </c>
      <c r="T13" s="214" t="s">
        <v>55</v>
      </c>
      <c r="U13" s="214" t="s">
        <v>55</v>
      </c>
      <c r="V13" s="214" t="s">
        <v>58</v>
      </c>
      <c r="W13" s="214" t="s">
        <v>86</v>
      </c>
      <c r="X13" s="214" t="s">
        <v>58</v>
      </c>
      <c r="Y13" s="214" t="s">
        <v>55</v>
      </c>
      <c r="Z13" s="214" t="s">
        <v>55</v>
      </c>
      <c r="AA13" s="214" t="s">
        <v>55</v>
      </c>
      <c r="AB13" s="234" t="s">
        <v>58</v>
      </c>
      <c r="AC13" s="214" t="s">
        <v>55</v>
      </c>
      <c r="AD13" s="214" t="s">
        <v>58</v>
      </c>
      <c r="AE13" s="214" t="s">
        <v>55</v>
      </c>
      <c r="AF13" s="214" t="s">
        <v>55</v>
      </c>
      <c r="AG13" s="214" t="s">
        <v>55</v>
      </c>
      <c r="AH13" s="214" t="s">
        <v>55</v>
      </c>
      <c r="AI13" s="214" t="s">
        <v>55</v>
      </c>
      <c r="AJ13" s="214" t="s">
        <v>55</v>
      </c>
      <c r="AK13" s="214" t="s">
        <v>58</v>
      </c>
      <c r="AL13" s="214" t="s">
        <v>55</v>
      </c>
      <c r="AM13" s="214" t="s">
        <v>55</v>
      </c>
      <c r="AN13" s="214" t="s">
        <v>70</v>
      </c>
      <c r="AO13" s="214" t="s">
        <v>58</v>
      </c>
      <c r="AP13" s="214" t="s">
        <v>55</v>
      </c>
      <c r="AQ13" s="214" t="s">
        <v>55</v>
      </c>
      <c r="AR13" s="214" t="s">
        <v>55</v>
      </c>
      <c r="AS13" s="214" t="s">
        <v>86</v>
      </c>
      <c r="AT13" s="214" t="s">
        <v>55</v>
      </c>
      <c r="AU13" s="252" t="s">
        <v>58</v>
      </c>
    </row>
    <row r="14" spans="1:47" ht="45" x14ac:dyDescent="0.25">
      <c r="A14" s="310" t="s">
        <v>72</v>
      </c>
      <c r="B14" s="330">
        <f>AVERAGE(E14:AU14)</f>
        <v>6.7073170731707314</v>
      </c>
      <c r="C14" s="309"/>
      <c r="D14" s="309"/>
      <c r="E14" s="328">
        <v>7</v>
      </c>
      <c r="F14" s="328">
        <v>8</v>
      </c>
      <c r="G14" s="328">
        <v>7</v>
      </c>
      <c r="H14" s="328">
        <v>7</v>
      </c>
      <c r="I14" s="328">
        <v>9</v>
      </c>
      <c r="J14" s="328">
        <v>6</v>
      </c>
      <c r="K14" s="328">
        <v>7</v>
      </c>
      <c r="L14" s="328">
        <v>3</v>
      </c>
      <c r="M14" s="328">
        <v>8</v>
      </c>
      <c r="N14" s="328">
        <v>6</v>
      </c>
      <c r="O14" s="328">
        <v>6</v>
      </c>
      <c r="P14" s="328">
        <v>2</v>
      </c>
      <c r="Q14" s="328">
        <v>6</v>
      </c>
      <c r="R14" s="328">
        <v>6</v>
      </c>
      <c r="S14" s="328">
        <v>7</v>
      </c>
      <c r="T14" s="328">
        <v>9</v>
      </c>
      <c r="U14" s="328">
        <v>8</v>
      </c>
      <c r="V14" s="328">
        <v>6</v>
      </c>
      <c r="W14" s="328" t="s">
        <v>93</v>
      </c>
      <c r="X14" s="328">
        <v>6</v>
      </c>
      <c r="Y14" s="328">
        <v>6</v>
      </c>
      <c r="Z14" s="328">
        <v>6</v>
      </c>
      <c r="AA14" s="328">
        <v>8</v>
      </c>
      <c r="AB14" s="328">
        <v>5</v>
      </c>
      <c r="AC14" s="328">
        <v>9</v>
      </c>
      <c r="AD14" s="328">
        <v>7</v>
      </c>
      <c r="AE14" s="328">
        <v>7</v>
      </c>
      <c r="AF14" s="328">
        <v>7</v>
      </c>
      <c r="AG14" s="328">
        <v>7</v>
      </c>
      <c r="AH14" s="328">
        <v>8</v>
      </c>
      <c r="AI14" s="328">
        <v>9</v>
      </c>
      <c r="AJ14" s="328">
        <v>4</v>
      </c>
      <c r="AK14" s="328">
        <v>5</v>
      </c>
      <c r="AL14" s="328">
        <v>6</v>
      </c>
      <c r="AM14" s="328">
        <v>8</v>
      </c>
      <c r="AN14" s="328">
        <v>6</v>
      </c>
      <c r="AO14" s="328">
        <v>6</v>
      </c>
      <c r="AP14" s="328">
        <v>8</v>
      </c>
      <c r="AQ14" s="328">
        <v>7</v>
      </c>
      <c r="AR14" s="328">
        <v>9</v>
      </c>
      <c r="AS14" s="214" t="s">
        <v>86</v>
      </c>
      <c r="AT14" s="328">
        <v>7</v>
      </c>
      <c r="AU14" s="328">
        <v>6</v>
      </c>
    </row>
    <row r="15" spans="1:47" ht="45" x14ac:dyDescent="0.25">
      <c r="A15" s="310" t="s">
        <v>73</v>
      </c>
      <c r="B15" s="274">
        <f>C15/D15</f>
        <v>0.87804878048780488</v>
      </c>
      <c r="C15" s="309">
        <v>36</v>
      </c>
      <c r="D15" s="309">
        <v>41</v>
      </c>
      <c r="E15" s="328" t="s">
        <v>55</v>
      </c>
      <c r="F15" s="328" t="s">
        <v>55</v>
      </c>
      <c r="G15" s="328" t="s">
        <v>55</v>
      </c>
      <c r="H15" s="328" t="s">
        <v>55</v>
      </c>
      <c r="I15" s="328" t="s">
        <v>55</v>
      </c>
      <c r="J15" s="328" t="s">
        <v>55</v>
      </c>
      <c r="K15" s="328" t="s">
        <v>55</v>
      </c>
      <c r="L15" s="328" t="s">
        <v>58</v>
      </c>
      <c r="M15" s="328" t="s">
        <v>55</v>
      </c>
      <c r="N15" s="328" t="s">
        <v>55</v>
      </c>
      <c r="O15" s="328" t="s">
        <v>55</v>
      </c>
      <c r="P15" s="329" t="s">
        <v>58</v>
      </c>
      <c r="Q15" s="328" t="s">
        <v>55</v>
      </c>
      <c r="R15" s="328" t="s">
        <v>55</v>
      </c>
      <c r="S15" s="329" t="s">
        <v>55</v>
      </c>
      <c r="T15" s="328" t="s">
        <v>55</v>
      </c>
      <c r="U15" s="328" t="s">
        <v>55</v>
      </c>
      <c r="V15" s="328" t="s">
        <v>55</v>
      </c>
      <c r="W15" s="328" t="s">
        <v>93</v>
      </c>
      <c r="X15" s="328" t="s">
        <v>55</v>
      </c>
      <c r="Y15" s="328" t="s">
        <v>55</v>
      </c>
      <c r="Z15" s="328" t="s">
        <v>55</v>
      </c>
      <c r="AA15" s="328" t="s">
        <v>55</v>
      </c>
      <c r="AB15" s="328" t="s">
        <v>58</v>
      </c>
      <c r="AC15" s="328" t="s">
        <v>55</v>
      </c>
      <c r="AD15" s="329" t="s">
        <v>55</v>
      </c>
      <c r="AE15" s="328" t="s">
        <v>55</v>
      </c>
      <c r="AF15" s="328" t="s">
        <v>55</v>
      </c>
      <c r="AG15" s="329" t="s">
        <v>55</v>
      </c>
      <c r="AH15" s="328" t="s">
        <v>55</v>
      </c>
      <c r="AI15" s="328" t="s">
        <v>55</v>
      </c>
      <c r="AJ15" s="328" t="s">
        <v>58</v>
      </c>
      <c r="AK15" s="328" t="s">
        <v>58</v>
      </c>
      <c r="AL15" s="328" t="s">
        <v>55</v>
      </c>
      <c r="AM15" s="328" t="s">
        <v>55</v>
      </c>
      <c r="AN15" s="328" t="s">
        <v>55</v>
      </c>
      <c r="AO15" s="328" t="s">
        <v>55</v>
      </c>
      <c r="AP15" s="328" t="s">
        <v>55</v>
      </c>
      <c r="AQ15" s="328" t="s">
        <v>55</v>
      </c>
      <c r="AR15" s="328" t="s">
        <v>55</v>
      </c>
      <c r="AS15" s="214" t="s">
        <v>86</v>
      </c>
      <c r="AT15" s="328" t="s">
        <v>55</v>
      </c>
      <c r="AU15" s="328" t="s">
        <v>55</v>
      </c>
    </row>
    <row r="16" spans="1:47" ht="45" x14ac:dyDescent="0.25">
      <c r="A16" s="273" t="s">
        <v>74</v>
      </c>
      <c r="B16" s="274">
        <f>C16/D16</f>
        <v>0.78048780487804881</v>
      </c>
      <c r="C16" s="309">
        <v>32</v>
      </c>
      <c r="D16" s="309">
        <v>41</v>
      </c>
      <c r="E16" s="234" t="s">
        <v>58</v>
      </c>
      <c r="F16" s="234" t="s">
        <v>58</v>
      </c>
      <c r="G16" s="234" t="s">
        <v>55</v>
      </c>
      <c r="H16" s="214" t="s">
        <v>55</v>
      </c>
      <c r="I16" s="234" t="s">
        <v>55</v>
      </c>
      <c r="J16" s="234" t="s">
        <v>55</v>
      </c>
      <c r="K16" s="234" t="s">
        <v>55</v>
      </c>
      <c r="L16" s="234" t="s">
        <v>58</v>
      </c>
      <c r="M16" s="214" t="s">
        <v>55</v>
      </c>
      <c r="N16" s="234" t="s">
        <v>55</v>
      </c>
      <c r="O16" s="234" t="s">
        <v>58</v>
      </c>
      <c r="P16" s="316" t="s">
        <v>55</v>
      </c>
      <c r="Q16" s="234" t="s">
        <v>58</v>
      </c>
      <c r="R16" s="234" t="s">
        <v>55</v>
      </c>
      <c r="S16" s="316" t="s">
        <v>55</v>
      </c>
      <c r="T16" s="214" t="s">
        <v>55</v>
      </c>
      <c r="U16" s="214" t="s">
        <v>55</v>
      </c>
      <c r="V16" s="214" t="s">
        <v>55</v>
      </c>
      <c r="W16" s="234" t="s">
        <v>86</v>
      </c>
      <c r="X16" s="234" t="s">
        <v>55</v>
      </c>
      <c r="Y16" s="234" t="s">
        <v>55</v>
      </c>
      <c r="Z16" s="234" t="s">
        <v>55</v>
      </c>
      <c r="AA16" s="234" t="s">
        <v>55</v>
      </c>
      <c r="AB16" s="234" t="s">
        <v>58</v>
      </c>
      <c r="AC16" s="234" t="s">
        <v>58</v>
      </c>
      <c r="AD16" s="316" t="s">
        <v>55</v>
      </c>
      <c r="AE16" s="234" t="s">
        <v>55</v>
      </c>
      <c r="AF16" s="234" t="s">
        <v>55</v>
      </c>
      <c r="AG16" s="316" t="s">
        <v>55</v>
      </c>
      <c r="AH16" s="234" t="s">
        <v>55</v>
      </c>
      <c r="AI16" s="234" t="s">
        <v>55</v>
      </c>
      <c r="AJ16" s="214" t="s">
        <v>55</v>
      </c>
      <c r="AK16" s="234" t="s">
        <v>55</v>
      </c>
      <c r="AL16" s="234" t="s">
        <v>55</v>
      </c>
      <c r="AM16" s="214" t="s">
        <v>55</v>
      </c>
      <c r="AN16" s="234" t="s">
        <v>58</v>
      </c>
      <c r="AO16" s="234" t="s">
        <v>55</v>
      </c>
      <c r="AP16" s="234" t="s">
        <v>55</v>
      </c>
      <c r="AQ16" s="214" t="s">
        <v>55</v>
      </c>
      <c r="AR16" s="234" t="s">
        <v>55</v>
      </c>
      <c r="AS16" s="234" t="s">
        <v>86</v>
      </c>
      <c r="AT16" s="234" t="s">
        <v>55</v>
      </c>
      <c r="AU16" s="233" t="s">
        <v>58</v>
      </c>
    </row>
    <row r="17" spans="1:47" ht="45" x14ac:dyDescent="0.25">
      <c r="A17" s="327" t="s">
        <v>4863</v>
      </c>
      <c r="B17" s="326">
        <f>C17/D17</f>
        <v>0.87804878048780488</v>
      </c>
      <c r="C17" s="309">
        <v>36</v>
      </c>
      <c r="D17" s="269">
        <v>41</v>
      </c>
      <c r="E17" s="234" t="s">
        <v>55</v>
      </c>
      <c r="F17" s="234" t="s">
        <v>55</v>
      </c>
      <c r="G17" s="234" t="s">
        <v>55</v>
      </c>
      <c r="H17" s="234" t="s">
        <v>55</v>
      </c>
      <c r="I17" s="234" t="s">
        <v>55</v>
      </c>
      <c r="J17" s="234" t="s">
        <v>55</v>
      </c>
      <c r="K17" s="234" t="s">
        <v>55</v>
      </c>
      <c r="L17" s="234" t="s">
        <v>58</v>
      </c>
      <c r="M17" s="234" t="s">
        <v>55</v>
      </c>
      <c r="N17" s="234" t="s">
        <v>55</v>
      </c>
      <c r="O17" s="234" t="s">
        <v>58</v>
      </c>
      <c r="P17" s="234" t="s">
        <v>58</v>
      </c>
      <c r="Q17" s="234" t="s">
        <v>55</v>
      </c>
      <c r="R17" s="234" t="s">
        <v>55</v>
      </c>
      <c r="S17" s="234" t="s">
        <v>55</v>
      </c>
      <c r="T17" s="234" t="s">
        <v>55</v>
      </c>
      <c r="U17" s="234" t="s">
        <v>55</v>
      </c>
      <c r="V17" s="234" t="s">
        <v>55</v>
      </c>
      <c r="W17" s="234" t="s">
        <v>86</v>
      </c>
      <c r="X17" s="234" t="s">
        <v>55</v>
      </c>
      <c r="Y17" s="234" t="s">
        <v>55</v>
      </c>
      <c r="Z17" s="234" t="s">
        <v>55</v>
      </c>
      <c r="AA17" s="234" t="s">
        <v>55</v>
      </c>
      <c r="AB17" s="234" t="s">
        <v>55</v>
      </c>
      <c r="AC17" s="234" t="s">
        <v>58</v>
      </c>
      <c r="AD17" s="234" t="s">
        <v>55</v>
      </c>
      <c r="AE17" s="234" t="s">
        <v>55</v>
      </c>
      <c r="AF17" s="234" t="s">
        <v>55</v>
      </c>
      <c r="AG17" s="234" t="s">
        <v>55</v>
      </c>
      <c r="AH17" s="234" t="s">
        <v>55</v>
      </c>
      <c r="AI17" s="234" t="s">
        <v>55</v>
      </c>
      <c r="AJ17" s="234" t="s">
        <v>58</v>
      </c>
      <c r="AK17" s="234" t="s">
        <v>55</v>
      </c>
      <c r="AL17" s="234" t="s">
        <v>55</v>
      </c>
      <c r="AM17" s="234" t="s">
        <v>55</v>
      </c>
      <c r="AN17" s="234" t="s">
        <v>55</v>
      </c>
      <c r="AO17" s="234" t="s">
        <v>55</v>
      </c>
      <c r="AP17" s="234" t="s">
        <v>55</v>
      </c>
      <c r="AQ17" s="234" t="s">
        <v>55</v>
      </c>
      <c r="AR17" s="234" t="s">
        <v>55</v>
      </c>
      <c r="AS17" s="234" t="s">
        <v>86</v>
      </c>
      <c r="AT17" s="234" t="s">
        <v>55</v>
      </c>
      <c r="AU17" s="233" t="s">
        <v>55</v>
      </c>
    </row>
    <row r="18" spans="1:47" ht="34.35" customHeight="1" x14ac:dyDescent="0.25">
      <c r="A18" s="308" t="s">
        <v>4847</v>
      </c>
      <c r="B18" s="9" t="s">
        <v>2770</v>
      </c>
      <c r="C18" s="9" t="s">
        <v>2770</v>
      </c>
      <c r="D18" s="269">
        <v>41</v>
      </c>
      <c r="E18" s="234" t="s">
        <v>80</v>
      </c>
      <c r="F18" s="234" t="s">
        <v>81</v>
      </c>
      <c r="G18" s="234" t="s">
        <v>79</v>
      </c>
      <c r="H18" s="234" t="s">
        <v>79</v>
      </c>
      <c r="I18" s="234" t="s">
        <v>80</v>
      </c>
      <c r="J18" s="234" t="s">
        <v>77</v>
      </c>
      <c r="K18" s="234" t="s">
        <v>81</v>
      </c>
      <c r="L18" s="234" t="s">
        <v>80</v>
      </c>
      <c r="M18" s="234" t="s">
        <v>80</v>
      </c>
      <c r="N18" s="234" t="s">
        <v>81</v>
      </c>
      <c r="O18" s="234" t="s">
        <v>79</v>
      </c>
      <c r="P18" s="234" t="s">
        <v>81</v>
      </c>
      <c r="Q18" s="234" t="s">
        <v>81</v>
      </c>
      <c r="R18" s="234" t="s">
        <v>81</v>
      </c>
      <c r="S18" s="234" t="s">
        <v>81</v>
      </c>
      <c r="T18" s="234" t="s">
        <v>79</v>
      </c>
      <c r="U18" s="234" t="s">
        <v>81</v>
      </c>
      <c r="V18" s="234" t="s">
        <v>79</v>
      </c>
      <c r="W18" s="234" t="s">
        <v>86</v>
      </c>
      <c r="X18" s="234" t="s">
        <v>80</v>
      </c>
      <c r="Y18" s="234" t="s">
        <v>79</v>
      </c>
      <c r="Z18" s="234" t="s">
        <v>80</v>
      </c>
      <c r="AA18" s="234" t="s">
        <v>81</v>
      </c>
      <c r="AB18" s="234" t="s">
        <v>81</v>
      </c>
      <c r="AC18" s="234" t="s">
        <v>81</v>
      </c>
      <c r="AD18" s="234" t="s">
        <v>80</v>
      </c>
      <c r="AE18" s="234" t="s">
        <v>81</v>
      </c>
      <c r="AF18" s="234" t="s">
        <v>77</v>
      </c>
      <c r="AG18" s="234" t="s">
        <v>81</v>
      </c>
      <c r="AH18" s="234" t="s">
        <v>81</v>
      </c>
      <c r="AI18" s="234" t="s">
        <v>81</v>
      </c>
      <c r="AJ18" s="234" t="s">
        <v>80</v>
      </c>
      <c r="AK18" s="234" t="s">
        <v>81</v>
      </c>
      <c r="AL18" s="234" t="s">
        <v>81</v>
      </c>
      <c r="AM18" s="234" t="s">
        <v>81</v>
      </c>
      <c r="AN18" s="234" t="s">
        <v>80</v>
      </c>
      <c r="AO18" s="234" t="s">
        <v>81</v>
      </c>
      <c r="AP18" s="234" t="s">
        <v>80</v>
      </c>
      <c r="AQ18" s="234" t="s">
        <v>80</v>
      </c>
      <c r="AR18" s="234" t="s">
        <v>81</v>
      </c>
      <c r="AS18" s="234" t="s">
        <v>86</v>
      </c>
      <c r="AT18" s="234" t="s">
        <v>81</v>
      </c>
      <c r="AU18" s="234" t="s">
        <v>80</v>
      </c>
    </row>
    <row r="19" spans="1:47" ht="34.35" customHeight="1" x14ac:dyDescent="0.25"/>
    <row r="20" spans="1:47" ht="14.45" customHeight="1" x14ac:dyDescent="0.25">
      <c r="A20" s="207" t="s">
        <v>2770</v>
      </c>
      <c r="B20" s="268" t="s">
        <v>77</v>
      </c>
      <c r="C20" s="230" t="s">
        <v>4864</v>
      </c>
      <c r="D20" s="267" t="s">
        <v>4865</v>
      </c>
      <c r="E20" s="325" t="s">
        <v>4866</v>
      </c>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row>
    <row r="21" spans="1:47" ht="34.35" customHeight="1" x14ac:dyDescent="0.25">
      <c r="A21" s="207" t="s">
        <v>2770</v>
      </c>
      <c r="B21" s="240">
        <f>B22/D18</f>
        <v>4.878048780487805E-2</v>
      </c>
      <c r="C21" s="324">
        <f>C22/D18</f>
        <v>0.14634146341463414</v>
      </c>
      <c r="D21" s="324">
        <f>D22/D18</f>
        <v>0.29268292682926828</v>
      </c>
      <c r="E21" s="227">
        <f>E22/D18</f>
        <v>0.51219512195121952</v>
      </c>
    </row>
    <row r="22" spans="1:47" ht="35.1" customHeight="1" x14ac:dyDescent="0.25">
      <c r="A22" s="323" t="s">
        <v>4867</v>
      </c>
      <c r="B22" s="322">
        <v>2</v>
      </c>
      <c r="C22" s="321">
        <v>6</v>
      </c>
      <c r="D22" s="321">
        <v>12</v>
      </c>
      <c r="E22" s="318">
        <v>21</v>
      </c>
    </row>
    <row r="23" spans="1:47" ht="35.1" customHeight="1" thickBot="1" x14ac:dyDescent="0.3">
      <c r="A23" s="320"/>
      <c r="B23" s="320"/>
      <c r="C23" s="319"/>
      <c r="D23" s="319"/>
      <c r="E23" s="318"/>
    </row>
    <row r="24" spans="1:47" ht="16.5" thickBot="1" x14ac:dyDescent="0.3">
      <c r="A24" s="314" t="s">
        <v>4868</v>
      </c>
      <c r="B24" s="88" t="s">
        <v>4857</v>
      </c>
      <c r="C24" s="87" t="s">
        <v>10</v>
      </c>
      <c r="D24" s="87" t="s">
        <v>11</v>
      </c>
      <c r="E24" s="86" t="s">
        <v>4858</v>
      </c>
      <c r="F24" s="86" t="s">
        <v>12</v>
      </c>
      <c r="G24" s="86" t="s">
        <v>13</v>
      </c>
      <c r="H24" s="86" t="s">
        <v>14</v>
      </c>
      <c r="I24" s="86" t="s">
        <v>16</v>
      </c>
      <c r="J24" s="86" t="s">
        <v>17</v>
      </c>
      <c r="K24" s="86" t="s">
        <v>18</v>
      </c>
      <c r="L24" s="86" t="s">
        <v>19</v>
      </c>
      <c r="M24" s="86" t="s">
        <v>4859</v>
      </c>
      <c r="N24" s="86" t="s">
        <v>4860</v>
      </c>
      <c r="O24" s="86" t="s">
        <v>20</v>
      </c>
      <c r="P24" s="86" t="s">
        <v>21</v>
      </c>
      <c r="Q24" s="86" t="s">
        <v>22</v>
      </c>
      <c r="R24" s="86" t="s">
        <v>23</v>
      </c>
      <c r="S24" s="86" t="s">
        <v>24</v>
      </c>
      <c r="T24" s="86" t="s">
        <v>25</v>
      </c>
      <c r="U24" s="86" t="s">
        <v>26</v>
      </c>
      <c r="V24" s="86" t="s">
        <v>27</v>
      </c>
      <c r="W24" s="86" t="s">
        <v>4861</v>
      </c>
      <c r="X24" s="86" t="s">
        <v>28</v>
      </c>
      <c r="Y24" s="86" t="s">
        <v>29</v>
      </c>
      <c r="Z24" s="86" t="s">
        <v>30</v>
      </c>
      <c r="AA24" s="86" t="s">
        <v>31</v>
      </c>
      <c r="AB24" s="86" t="s">
        <v>32</v>
      </c>
      <c r="AC24" s="86" t="s">
        <v>33</v>
      </c>
      <c r="AD24" s="86" t="s">
        <v>34</v>
      </c>
      <c r="AE24" s="86" t="s">
        <v>36</v>
      </c>
      <c r="AF24" s="86" t="s">
        <v>37</v>
      </c>
      <c r="AG24" s="86" t="s">
        <v>38</v>
      </c>
      <c r="AH24" s="86" t="s">
        <v>39</v>
      </c>
      <c r="AI24" s="86" t="s">
        <v>40</v>
      </c>
      <c r="AJ24" s="86" t="s">
        <v>41</v>
      </c>
      <c r="AK24" s="86" t="s">
        <v>42</v>
      </c>
      <c r="AL24" s="86" t="s">
        <v>43</v>
      </c>
      <c r="AM24" s="86" t="s">
        <v>44</v>
      </c>
      <c r="AN24" s="86" t="s">
        <v>45</v>
      </c>
      <c r="AO24" s="86" t="s">
        <v>4295</v>
      </c>
      <c r="AP24" s="86" t="s">
        <v>48</v>
      </c>
      <c r="AQ24" s="86" t="s">
        <v>49</v>
      </c>
      <c r="AR24" s="86" t="s">
        <v>50</v>
      </c>
      <c r="AS24" s="86" t="s">
        <v>4862</v>
      </c>
      <c r="AT24" s="86" t="s">
        <v>52</v>
      </c>
      <c r="AU24" s="85" t="s">
        <v>53</v>
      </c>
    </row>
    <row r="25" spans="1:47" ht="15.75" x14ac:dyDescent="0.25">
      <c r="A25" s="308" t="s">
        <v>4869</v>
      </c>
      <c r="B25" s="286" t="s">
        <v>2770</v>
      </c>
      <c r="C25" s="286" t="s">
        <v>2770</v>
      </c>
      <c r="D25" s="286" t="s">
        <v>2770</v>
      </c>
      <c r="E25" s="286" t="s">
        <v>2770</v>
      </c>
      <c r="F25" s="286" t="s">
        <v>2770</v>
      </c>
      <c r="G25" s="286" t="s">
        <v>2770</v>
      </c>
      <c r="H25" s="286" t="s">
        <v>2770</v>
      </c>
      <c r="I25" s="286" t="s">
        <v>2770</v>
      </c>
      <c r="J25" s="286" t="s">
        <v>2770</v>
      </c>
      <c r="K25" s="286" t="s">
        <v>2770</v>
      </c>
      <c r="L25" s="286" t="s">
        <v>2770</v>
      </c>
      <c r="M25" s="286" t="s">
        <v>2770</v>
      </c>
      <c r="N25" s="286" t="s">
        <v>2770</v>
      </c>
      <c r="O25" s="286" t="s">
        <v>2770</v>
      </c>
      <c r="P25" s="286" t="s">
        <v>2770</v>
      </c>
      <c r="Q25" s="286" t="s">
        <v>2770</v>
      </c>
      <c r="R25" s="286" t="s">
        <v>2770</v>
      </c>
      <c r="S25" s="286" t="s">
        <v>2770</v>
      </c>
      <c r="T25" s="286" t="s">
        <v>2770</v>
      </c>
      <c r="U25" s="286" t="s">
        <v>2770</v>
      </c>
      <c r="V25" s="286" t="s">
        <v>2770</v>
      </c>
      <c r="W25" s="286" t="s">
        <v>2770</v>
      </c>
      <c r="X25" s="286" t="s">
        <v>2770</v>
      </c>
      <c r="Y25" s="286" t="s">
        <v>2770</v>
      </c>
      <c r="Z25" s="286" t="s">
        <v>2770</v>
      </c>
      <c r="AA25" s="286" t="s">
        <v>2770</v>
      </c>
      <c r="AB25" s="286" t="s">
        <v>2770</v>
      </c>
      <c r="AC25" s="286" t="s">
        <v>2770</v>
      </c>
      <c r="AD25" s="286" t="s">
        <v>2770</v>
      </c>
      <c r="AE25" s="286" t="s">
        <v>2770</v>
      </c>
      <c r="AF25" s="286" t="s">
        <v>2770</v>
      </c>
      <c r="AG25" s="286" t="s">
        <v>2770</v>
      </c>
      <c r="AH25" s="286" t="s">
        <v>2770</v>
      </c>
      <c r="AI25" s="286" t="s">
        <v>2770</v>
      </c>
      <c r="AJ25" s="286" t="s">
        <v>2770</v>
      </c>
      <c r="AK25" s="286" t="s">
        <v>2770</v>
      </c>
      <c r="AL25" s="286" t="s">
        <v>2770</v>
      </c>
      <c r="AM25" s="286" t="s">
        <v>2770</v>
      </c>
      <c r="AN25" s="286" t="s">
        <v>2770</v>
      </c>
      <c r="AO25" s="286" t="s">
        <v>2770</v>
      </c>
      <c r="AP25" s="286" t="s">
        <v>2770</v>
      </c>
      <c r="AQ25" s="286" t="s">
        <v>2770</v>
      </c>
      <c r="AR25" s="286" t="s">
        <v>2770</v>
      </c>
      <c r="AS25" s="286" t="s">
        <v>2770</v>
      </c>
      <c r="AT25" s="286" t="s">
        <v>2770</v>
      </c>
      <c r="AU25" s="286" t="s">
        <v>2770</v>
      </c>
    </row>
    <row r="26" spans="1:47" ht="15.75" x14ac:dyDescent="0.25">
      <c r="A26" s="313" t="s">
        <v>83</v>
      </c>
      <c r="B26" s="220">
        <f>C26/D26</f>
        <v>0.95348837209302328</v>
      </c>
      <c r="C26" s="309">
        <v>41</v>
      </c>
      <c r="D26" s="309">
        <v>43</v>
      </c>
      <c r="E26" s="316" t="s">
        <v>55</v>
      </c>
      <c r="F26" s="316" t="s">
        <v>55</v>
      </c>
      <c r="G26" s="316" t="s">
        <v>55</v>
      </c>
      <c r="H26" s="316" t="s">
        <v>55</v>
      </c>
      <c r="I26" s="316" t="s">
        <v>55</v>
      </c>
      <c r="J26" s="316" t="s">
        <v>55</v>
      </c>
      <c r="K26" s="316" t="s">
        <v>55</v>
      </c>
      <c r="L26" s="316" t="s">
        <v>55</v>
      </c>
      <c r="M26" s="316" t="s">
        <v>55</v>
      </c>
      <c r="N26" s="316" t="s">
        <v>55</v>
      </c>
      <c r="O26" s="316" t="s">
        <v>55</v>
      </c>
      <c r="P26" s="316" t="s">
        <v>55</v>
      </c>
      <c r="Q26" s="316" t="s">
        <v>55</v>
      </c>
      <c r="R26" s="316" t="s">
        <v>55</v>
      </c>
      <c r="S26" s="316" t="s">
        <v>55</v>
      </c>
      <c r="T26" s="316" t="s">
        <v>55</v>
      </c>
      <c r="U26" s="316" t="s">
        <v>55</v>
      </c>
      <c r="V26" s="316" t="s">
        <v>55</v>
      </c>
      <c r="W26" s="316" t="s">
        <v>58</v>
      </c>
      <c r="X26" s="316" t="s">
        <v>55</v>
      </c>
      <c r="Y26" s="316" t="s">
        <v>55</v>
      </c>
      <c r="Z26" s="316" t="s">
        <v>55</v>
      </c>
      <c r="AA26" s="316" t="s">
        <v>55</v>
      </c>
      <c r="AB26" s="316" t="s">
        <v>55</v>
      </c>
      <c r="AC26" s="316" t="s">
        <v>55</v>
      </c>
      <c r="AD26" s="316" t="s">
        <v>55</v>
      </c>
      <c r="AE26" s="316" t="s">
        <v>55</v>
      </c>
      <c r="AF26" s="316" t="s">
        <v>55</v>
      </c>
      <c r="AG26" s="316" t="s">
        <v>55</v>
      </c>
      <c r="AH26" s="316" t="s">
        <v>55</v>
      </c>
      <c r="AI26" s="316" t="s">
        <v>55</v>
      </c>
      <c r="AJ26" s="316" t="s">
        <v>55</v>
      </c>
      <c r="AK26" s="316" t="s">
        <v>55</v>
      </c>
      <c r="AL26" s="316" t="s">
        <v>55</v>
      </c>
      <c r="AM26" s="316" t="s">
        <v>55</v>
      </c>
      <c r="AN26" s="316" t="s">
        <v>55</v>
      </c>
      <c r="AO26" s="316" t="s">
        <v>55</v>
      </c>
      <c r="AP26" s="316" t="s">
        <v>55</v>
      </c>
      <c r="AQ26" s="316" t="s">
        <v>55</v>
      </c>
      <c r="AR26" s="316" t="s">
        <v>55</v>
      </c>
      <c r="AS26" s="316" t="s">
        <v>58</v>
      </c>
      <c r="AT26" s="316" t="s">
        <v>55</v>
      </c>
      <c r="AU26" s="317" t="s">
        <v>55</v>
      </c>
    </row>
    <row r="27" spans="1:47" ht="45" x14ac:dyDescent="0.25">
      <c r="A27" s="313" t="s">
        <v>4870</v>
      </c>
      <c r="B27" s="220">
        <f>C27/D27</f>
        <v>0.80487804878048785</v>
      </c>
      <c r="C27" s="309">
        <v>33</v>
      </c>
      <c r="D27" s="309">
        <v>41</v>
      </c>
      <c r="E27" s="234" t="s">
        <v>55</v>
      </c>
      <c r="F27" s="234" t="s">
        <v>55</v>
      </c>
      <c r="G27" s="234" t="s">
        <v>55</v>
      </c>
      <c r="H27" s="234" t="s">
        <v>55</v>
      </c>
      <c r="I27" s="234" t="s">
        <v>58</v>
      </c>
      <c r="J27" s="234" t="s">
        <v>58</v>
      </c>
      <c r="K27" s="234" t="s">
        <v>55</v>
      </c>
      <c r="L27" s="234" t="s">
        <v>58</v>
      </c>
      <c r="M27" s="234" t="s">
        <v>55</v>
      </c>
      <c r="N27" s="234" t="s">
        <v>55</v>
      </c>
      <c r="O27" s="234" t="s">
        <v>58</v>
      </c>
      <c r="P27" s="316" t="s">
        <v>55</v>
      </c>
      <c r="Q27" s="234" t="s">
        <v>55</v>
      </c>
      <c r="R27" s="234" t="s">
        <v>55</v>
      </c>
      <c r="S27" s="316" t="s">
        <v>55</v>
      </c>
      <c r="T27" s="316" t="s">
        <v>55</v>
      </c>
      <c r="U27" s="316" t="s">
        <v>55</v>
      </c>
      <c r="V27" s="234" t="s">
        <v>58</v>
      </c>
      <c r="W27" s="234" t="s">
        <v>86</v>
      </c>
      <c r="X27" s="234" t="s">
        <v>55</v>
      </c>
      <c r="Y27" s="234" t="s">
        <v>55</v>
      </c>
      <c r="Z27" s="234" t="s">
        <v>55</v>
      </c>
      <c r="AA27" s="234" t="s">
        <v>55</v>
      </c>
      <c r="AB27" s="316" t="s">
        <v>55</v>
      </c>
      <c r="AC27" s="234" t="s">
        <v>58</v>
      </c>
      <c r="AD27" s="316" t="s">
        <v>55</v>
      </c>
      <c r="AE27" s="234" t="s">
        <v>58</v>
      </c>
      <c r="AF27" s="234" t="s">
        <v>55</v>
      </c>
      <c r="AG27" s="316" t="s">
        <v>55</v>
      </c>
      <c r="AH27" s="234" t="s">
        <v>55</v>
      </c>
      <c r="AI27" s="234" t="s">
        <v>55</v>
      </c>
      <c r="AJ27" s="316" t="s">
        <v>55</v>
      </c>
      <c r="AK27" s="234" t="s">
        <v>55</v>
      </c>
      <c r="AL27" s="234" t="s">
        <v>55</v>
      </c>
      <c r="AM27" s="316" t="s">
        <v>55</v>
      </c>
      <c r="AN27" s="234" t="s">
        <v>55</v>
      </c>
      <c r="AO27" s="234" t="s">
        <v>55</v>
      </c>
      <c r="AP27" s="234" t="s">
        <v>55</v>
      </c>
      <c r="AQ27" s="234" t="s">
        <v>58</v>
      </c>
      <c r="AR27" s="234" t="s">
        <v>55</v>
      </c>
      <c r="AS27" s="234" t="s">
        <v>86</v>
      </c>
      <c r="AT27" s="234" t="s">
        <v>55</v>
      </c>
      <c r="AU27" s="233" t="s">
        <v>55</v>
      </c>
    </row>
    <row r="28" spans="1:47" ht="45.75" thickBot="1" x14ac:dyDescent="0.3">
      <c r="A28" s="315" t="s">
        <v>4871</v>
      </c>
      <c r="B28" s="220">
        <f>C28/D28</f>
        <v>0.87878787878787878</v>
      </c>
      <c r="C28" s="309">
        <v>29</v>
      </c>
      <c r="D28" s="309">
        <v>33</v>
      </c>
      <c r="E28" s="214" t="s">
        <v>55</v>
      </c>
      <c r="F28" s="214" t="s">
        <v>55</v>
      </c>
      <c r="G28" s="214" t="s">
        <v>55</v>
      </c>
      <c r="H28" s="214" t="s">
        <v>55</v>
      </c>
      <c r="I28" s="214" t="s">
        <v>86</v>
      </c>
      <c r="J28" s="214" t="s">
        <v>86</v>
      </c>
      <c r="K28" s="214" t="s">
        <v>55</v>
      </c>
      <c r="L28" s="214" t="s">
        <v>86</v>
      </c>
      <c r="M28" s="214" t="s">
        <v>55</v>
      </c>
      <c r="N28" s="214" t="s">
        <v>55</v>
      </c>
      <c r="O28" s="214" t="s">
        <v>93</v>
      </c>
      <c r="P28" s="214" t="s">
        <v>55</v>
      </c>
      <c r="Q28" s="214" t="s">
        <v>55</v>
      </c>
      <c r="R28" s="214" t="s">
        <v>55</v>
      </c>
      <c r="S28" s="214" t="s">
        <v>55</v>
      </c>
      <c r="T28" s="214" t="s">
        <v>55</v>
      </c>
      <c r="U28" s="214" t="s">
        <v>55</v>
      </c>
      <c r="V28" s="214" t="s">
        <v>86</v>
      </c>
      <c r="W28" s="214" t="s">
        <v>86</v>
      </c>
      <c r="X28" s="214" t="s">
        <v>58</v>
      </c>
      <c r="Y28" s="214" t="s">
        <v>58</v>
      </c>
      <c r="Z28" s="214" t="s">
        <v>55</v>
      </c>
      <c r="AA28" s="214" t="s">
        <v>70</v>
      </c>
      <c r="AB28" s="214" t="s">
        <v>55</v>
      </c>
      <c r="AC28" s="214" t="s">
        <v>86</v>
      </c>
      <c r="AD28" s="214" t="s">
        <v>55</v>
      </c>
      <c r="AE28" s="214" t="s">
        <v>86</v>
      </c>
      <c r="AF28" s="214" t="s">
        <v>55</v>
      </c>
      <c r="AG28" s="214" t="s">
        <v>55</v>
      </c>
      <c r="AH28" s="214" t="s">
        <v>55</v>
      </c>
      <c r="AI28" s="214" t="s">
        <v>55</v>
      </c>
      <c r="AJ28" s="214" t="s">
        <v>58</v>
      </c>
      <c r="AK28" s="214" t="s">
        <v>55</v>
      </c>
      <c r="AL28" s="214" t="s">
        <v>55</v>
      </c>
      <c r="AM28" s="214" t="s">
        <v>55</v>
      </c>
      <c r="AN28" s="214" t="s">
        <v>55</v>
      </c>
      <c r="AO28" s="214" t="s">
        <v>55</v>
      </c>
      <c r="AP28" s="214" t="s">
        <v>55</v>
      </c>
      <c r="AQ28" s="214" t="s">
        <v>58</v>
      </c>
      <c r="AR28" s="214" t="s">
        <v>55</v>
      </c>
      <c r="AS28" s="214" t="s">
        <v>86</v>
      </c>
      <c r="AT28" s="214" t="s">
        <v>55</v>
      </c>
      <c r="AU28" s="213" t="s">
        <v>55</v>
      </c>
    </row>
    <row r="29" spans="1:47" ht="15.75" thickBot="1" x14ac:dyDescent="0.3"/>
    <row r="30" spans="1:47" ht="16.5" thickBot="1" x14ac:dyDescent="0.3">
      <c r="A30" s="314" t="s">
        <v>4872</v>
      </c>
      <c r="B30" s="88" t="s">
        <v>4857</v>
      </c>
      <c r="C30" s="87" t="s">
        <v>10</v>
      </c>
      <c r="D30" s="87" t="s">
        <v>11</v>
      </c>
      <c r="E30" s="86" t="s">
        <v>4858</v>
      </c>
      <c r="F30" s="86" t="s">
        <v>12</v>
      </c>
      <c r="G30" s="86" t="s">
        <v>13</v>
      </c>
      <c r="H30" s="86" t="s">
        <v>14</v>
      </c>
      <c r="I30" s="86" t="s">
        <v>16</v>
      </c>
      <c r="J30" s="86" t="s">
        <v>17</v>
      </c>
      <c r="K30" s="86" t="s">
        <v>18</v>
      </c>
      <c r="L30" s="86" t="s">
        <v>19</v>
      </c>
      <c r="M30" s="86" t="s">
        <v>4859</v>
      </c>
      <c r="N30" s="86" t="s">
        <v>4860</v>
      </c>
      <c r="O30" s="86" t="s">
        <v>20</v>
      </c>
      <c r="P30" s="86" t="s">
        <v>21</v>
      </c>
      <c r="Q30" s="86" t="s">
        <v>22</v>
      </c>
      <c r="R30" s="86" t="s">
        <v>23</v>
      </c>
      <c r="S30" s="86" t="s">
        <v>24</v>
      </c>
      <c r="T30" s="86" t="s">
        <v>25</v>
      </c>
      <c r="U30" s="86" t="s">
        <v>26</v>
      </c>
      <c r="V30" s="86" t="s">
        <v>27</v>
      </c>
      <c r="W30" s="86" t="s">
        <v>4861</v>
      </c>
      <c r="X30" s="86" t="s">
        <v>28</v>
      </c>
      <c r="Y30" s="86" t="s">
        <v>29</v>
      </c>
      <c r="Z30" s="86" t="s">
        <v>30</v>
      </c>
      <c r="AA30" s="86" t="s">
        <v>31</v>
      </c>
      <c r="AB30" s="86" t="s">
        <v>32</v>
      </c>
      <c r="AC30" s="86" t="s">
        <v>33</v>
      </c>
      <c r="AD30" s="86" t="s">
        <v>34</v>
      </c>
      <c r="AE30" s="86" t="s">
        <v>36</v>
      </c>
      <c r="AF30" s="86" t="s">
        <v>37</v>
      </c>
      <c r="AG30" s="86" t="s">
        <v>38</v>
      </c>
      <c r="AH30" s="86" t="s">
        <v>39</v>
      </c>
      <c r="AI30" s="86" t="s">
        <v>40</v>
      </c>
      <c r="AJ30" s="86" t="s">
        <v>41</v>
      </c>
      <c r="AK30" s="86" t="s">
        <v>42</v>
      </c>
      <c r="AL30" s="86" t="s">
        <v>43</v>
      </c>
      <c r="AM30" s="86" t="s">
        <v>44</v>
      </c>
      <c r="AN30" s="86" t="s">
        <v>45</v>
      </c>
      <c r="AO30" s="86" t="s">
        <v>4295</v>
      </c>
      <c r="AP30" s="86" t="s">
        <v>48</v>
      </c>
      <c r="AQ30" s="86" t="s">
        <v>49</v>
      </c>
      <c r="AR30" s="86" t="s">
        <v>50</v>
      </c>
      <c r="AS30" s="86" t="s">
        <v>4862</v>
      </c>
      <c r="AT30" s="86" t="s">
        <v>52</v>
      </c>
      <c r="AU30" s="85" t="s">
        <v>53</v>
      </c>
    </row>
    <row r="31" spans="1:47" ht="31.5" x14ac:dyDescent="0.25">
      <c r="A31" s="308" t="s">
        <v>4848</v>
      </c>
      <c r="B31" s="286" t="s">
        <v>2770</v>
      </c>
      <c r="C31" s="286" t="s">
        <v>2770</v>
      </c>
      <c r="D31" s="286" t="s">
        <v>2770</v>
      </c>
      <c r="E31" s="286" t="s">
        <v>2770</v>
      </c>
      <c r="F31" s="286" t="s">
        <v>2770</v>
      </c>
      <c r="G31" s="286" t="s">
        <v>2770</v>
      </c>
      <c r="H31" s="286" t="s">
        <v>2770</v>
      </c>
      <c r="I31" s="286" t="s">
        <v>2770</v>
      </c>
      <c r="J31" s="286" t="s">
        <v>2770</v>
      </c>
      <c r="K31" s="286" t="s">
        <v>2770</v>
      </c>
      <c r="L31" s="286" t="s">
        <v>2770</v>
      </c>
      <c r="M31" s="286" t="s">
        <v>2770</v>
      </c>
      <c r="N31" s="286" t="s">
        <v>2770</v>
      </c>
      <c r="O31" s="286" t="s">
        <v>2770</v>
      </c>
      <c r="P31" s="286" t="s">
        <v>2770</v>
      </c>
      <c r="Q31" s="286" t="s">
        <v>2770</v>
      </c>
      <c r="R31" s="286" t="s">
        <v>2770</v>
      </c>
      <c r="S31" s="286" t="s">
        <v>2770</v>
      </c>
      <c r="T31" s="286" t="s">
        <v>2770</v>
      </c>
      <c r="U31" s="286" t="s">
        <v>2770</v>
      </c>
      <c r="V31" s="286" t="s">
        <v>2770</v>
      </c>
      <c r="W31" s="286" t="s">
        <v>2770</v>
      </c>
      <c r="X31" s="286" t="s">
        <v>2770</v>
      </c>
      <c r="Y31" s="286" t="s">
        <v>2770</v>
      </c>
      <c r="Z31" s="286" t="s">
        <v>2770</v>
      </c>
      <c r="AA31" s="286" t="s">
        <v>2770</v>
      </c>
      <c r="AB31" s="286" t="s">
        <v>2770</v>
      </c>
      <c r="AC31" s="286" t="s">
        <v>2770</v>
      </c>
      <c r="AD31" s="286" t="s">
        <v>2770</v>
      </c>
      <c r="AE31" s="286" t="s">
        <v>2770</v>
      </c>
      <c r="AF31" s="286" t="s">
        <v>2770</v>
      </c>
      <c r="AG31" s="286" t="s">
        <v>2770</v>
      </c>
      <c r="AH31" s="286" t="s">
        <v>2770</v>
      </c>
      <c r="AI31" s="286" t="s">
        <v>2770</v>
      </c>
      <c r="AJ31" s="286" t="s">
        <v>2770</v>
      </c>
      <c r="AK31" s="286" t="s">
        <v>2770</v>
      </c>
      <c r="AL31" s="286" t="s">
        <v>2770</v>
      </c>
      <c r="AM31" s="286" t="s">
        <v>2770</v>
      </c>
      <c r="AN31" s="286" t="s">
        <v>2770</v>
      </c>
      <c r="AO31" s="286" t="s">
        <v>2770</v>
      </c>
      <c r="AP31" s="286" t="s">
        <v>2770</v>
      </c>
      <c r="AQ31" s="286" t="s">
        <v>2770</v>
      </c>
      <c r="AR31" s="286" t="s">
        <v>2770</v>
      </c>
      <c r="AS31" s="286" t="s">
        <v>2770</v>
      </c>
      <c r="AT31" s="286" t="s">
        <v>2770</v>
      </c>
      <c r="AU31" s="286" t="s">
        <v>2770</v>
      </c>
    </row>
    <row r="32" spans="1:47" ht="15.75" x14ac:dyDescent="0.25">
      <c r="A32" s="313" t="s">
        <v>88</v>
      </c>
      <c r="B32" s="220">
        <f>C32/D32</f>
        <v>0.75609756097560976</v>
      </c>
      <c r="C32" s="312">
        <v>31</v>
      </c>
      <c r="D32" s="312">
        <v>41</v>
      </c>
      <c r="E32" s="12" t="s">
        <v>4873</v>
      </c>
      <c r="F32" s="12" t="s">
        <v>55</v>
      </c>
      <c r="G32" s="12" t="s">
        <v>55</v>
      </c>
      <c r="H32" s="12" t="s">
        <v>55</v>
      </c>
      <c r="I32" s="12" t="s">
        <v>55</v>
      </c>
      <c r="J32" s="12" t="s">
        <v>55</v>
      </c>
      <c r="K32" s="12" t="s">
        <v>70</v>
      </c>
      <c r="L32" s="12" t="s">
        <v>55</v>
      </c>
      <c r="M32" s="12" t="s">
        <v>55</v>
      </c>
      <c r="N32" s="12" t="s">
        <v>58</v>
      </c>
      <c r="O32" s="12" t="s">
        <v>55</v>
      </c>
      <c r="P32" s="12" t="s">
        <v>58</v>
      </c>
      <c r="Q32" s="12" t="s">
        <v>55</v>
      </c>
      <c r="R32" s="12" t="s">
        <v>58</v>
      </c>
      <c r="S32" s="12" t="s">
        <v>55</v>
      </c>
      <c r="T32" s="12" t="s">
        <v>55</v>
      </c>
      <c r="U32" s="12" t="s">
        <v>55</v>
      </c>
      <c r="V32" s="12" t="s">
        <v>55</v>
      </c>
      <c r="W32" s="12" t="s">
        <v>55</v>
      </c>
      <c r="X32" s="12" t="s">
        <v>55</v>
      </c>
      <c r="Y32" s="12" t="s">
        <v>58</v>
      </c>
      <c r="Z32" s="12" t="s">
        <v>55</v>
      </c>
      <c r="AA32" s="12" t="s">
        <v>58</v>
      </c>
      <c r="AB32" s="12" t="s">
        <v>55</v>
      </c>
      <c r="AC32" s="12" t="s">
        <v>55</v>
      </c>
      <c r="AD32" s="12" t="s">
        <v>58</v>
      </c>
      <c r="AE32" s="12" t="s">
        <v>55</v>
      </c>
      <c r="AF32" s="12" t="s">
        <v>55</v>
      </c>
      <c r="AG32" s="12" t="s">
        <v>55</v>
      </c>
      <c r="AH32" s="12" t="s">
        <v>55</v>
      </c>
      <c r="AI32" s="12" t="s">
        <v>55</v>
      </c>
      <c r="AJ32" s="12" t="s">
        <v>55</v>
      </c>
      <c r="AK32" s="12" t="s">
        <v>55</v>
      </c>
      <c r="AL32" s="12" t="s">
        <v>55</v>
      </c>
      <c r="AM32" s="12" t="s">
        <v>55</v>
      </c>
      <c r="AN32" s="12" t="s">
        <v>58</v>
      </c>
      <c r="AO32" s="12" t="s">
        <v>58</v>
      </c>
      <c r="AP32" s="12" t="s">
        <v>55</v>
      </c>
      <c r="AQ32" s="12" t="s">
        <v>55</v>
      </c>
      <c r="AR32" s="12" t="s">
        <v>55</v>
      </c>
      <c r="AS32" s="12" t="s">
        <v>58</v>
      </c>
      <c r="AT32" s="12" t="s">
        <v>55</v>
      </c>
      <c r="AU32" s="311" t="s">
        <v>58</v>
      </c>
    </row>
    <row r="33" spans="1:48" ht="15.75" x14ac:dyDescent="0.25">
      <c r="A33" s="313" t="s">
        <v>89</v>
      </c>
      <c r="B33" s="220">
        <f>C33/D33</f>
        <v>0.8571428571428571</v>
      </c>
      <c r="C33" s="312">
        <v>36</v>
      </c>
      <c r="D33" s="312">
        <v>42</v>
      </c>
      <c r="E33" s="12" t="s">
        <v>55</v>
      </c>
      <c r="F33" s="12" t="s">
        <v>55</v>
      </c>
      <c r="G33" s="12" t="s">
        <v>55</v>
      </c>
      <c r="H33" s="12" t="s">
        <v>55</v>
      </c>
      <c r="I33" s="12" t="s">
        <v>55</v>
      </c>
      <c r="J33" s="12" t="s">
        <v>55</v>
      </c>
      <c r="K33" s="12" t="s">
        <v>70</v>
      </c>
      <c r="L33" s="12" t="s">
        <v>55</v>
      </c>
      <c r="M33" s="12" t="s">
        <v>55</v>
      </c>
      <c r="N33" s="12" t="s">
        <v>55</v>
      </c>
      <c r="O33" s="12" t="s">
        <v>58</v>
      </c>
      <c r="P33" s="12" t="s">
        <v>55</v>
      </c>
      <c r="Q33" s="12" t="s">
        <v>55</v>
      </c>
      <c r="R33" s="12" t="s">
        <v>55</v>
      </c>
      <c r="S33" s="12" t="s">
        <v>55</v>
      </c>
      <c r="T33" s="12" t="s">
        <v>55</v>
      </c>
      <c r="U33" s="12" t="s">
        <v>58</v>
      </c>
      <c r="V33" s="12" t="s">
        <v>55</v>
      </c>
      <c r="W33" s="12" t="s">
        <v>55</v>
      </c>
      <c r="X33" s="12" t="s">
        <v>55</v>
      </c>
      <c r="Y33" s="12" t="s">
        <v>55</v>
      </c>
      <c r="Z33" s="12" t="s">
        <v>55</v>
      </c>
      <c r="AA33" s="12" t="s">
        <v>58</v>
      </c>
      <c r="AB33" s="12" t="s">
        <v>55</v>
      </c>
      <c r="AC33" s="12" t="s">
        <v>55</v>
      </c>
      <c r="AD33" s="12" t="s">
        <v>55</v>
      </c>
      <c r="AE33" s="12" t="s">
        <v>55</v>
      </c>
      <c r="AF33" s="12" t="s">
        <v>55</v>
      </c>
      <c r="AG33" s="12" t="s">
        <v>55</v>
      </c>
      <c r="AH33" s="12" t="s">
        <v>55</v>
      </c>
      <c r="AI33" s="12" t="s">
        <v>55</v>
      </c>
      <c r="AJ33" s="12" t="s">
        <v>55</v>
      </c>
      <c r="AK33" s="12" t="s">
        <v>55</v>
      </c>
      <c r="AL33" s="12" t="s">
        <v>55</v>
      </c>
      <c r="AM33" s="12" t="s">
        <v>55</v>
      </c>
      <c r="AN33" s="12" t="s">
        <v>58</v>
      </c>
      <c r="AO33" s="12" t="s">
        <v>58</v>
      </c>
      <c r="AP33" s="12" t="s">
        <v>55</v>
      </c>
      <c r="AQ33" s="12" t="s">
        <v>55</v>
      </c>
      <c r="AR33" s="12" t="s">
        <v>55</v>
      </c>
      <c r="AS33" s="12" t="s">
        <v>55</v>
      </c>
      <c r="AT33" s="12" t="s">
        <v>55</v>
      </c>
      <c r="AU33" s="311" t="s">
        <v>58</v>
      </c>
    </row>
    <row r="34" spans="1:48" ht="15.75" x14ac:dyDescent="0.25">
      <c r="A34" s="313" t="s">
        <v>90</v>
      </c>
      <c r="B34" s="220">
        <f>C34/D34</f>
        <v>0.7857142857142857</v>
      </c>
      <c r="C34" s="312">
        <v>33</v>
      </c>
      <c r="D34" s="312">
        <v>42</v>
      </c>
      <c r="E34" s="12" t="s">
        <v>55</v>
      </c>
      <c r="F34" s="12" t="s">
        <v>55</v>
      </c>
      <c r="G34" s="12" t="s">
        <v>55</v>
      </c>
      <c r="H34" s="12" t="s">
        <v>55</v>
      </c>
      <c r="I34" s="12" t="s">
        <v>55</v>
      </c>
      <c r="J34" s="12" t="s">
        <v>55</v>
      </c>
      <c r="K34" s="12" t="s">
        <v>70</v>
      </c>
      <c r="L34" s="12" t="s">
        <v>55</v>
      </c>
      <c r="M34" s="12" t="s">
        <v>58</v>
      </c>
      <c r="N34" s="12" t="s">
        <v>55</v>
      </c>
      <c r="O34" s="12" t="s">
        <v>58</v>
      </c>
      <c r="P34" s="12" t="s">
        <v>55</v>
      </c>
      <c r="Q34" s="12" t="s">
        <v>55</v>
      </c>
      <c r="R34" s="12" t="s">
        <v>55</v>
      </c>
      <c r="S34" s="12" t="s">
        <v>55</v>
      </c>
      <c r="T34" s="12" t="s">
        <v>55</v>
      </c>
      <c r="U34" s="12" t="s">
        <v>58</v>
      </c>
      <c r="V34" s="12" t="s">
        <v>55</v>
      </c>
      <c r="W34" s="12" t="s">
        <v>55</v>
      </c>
      <c r="X34" s="12" t="s">
        <v>55</v>
      </c>
      <c r="Y34" s="12" t="s">
        <v>55</v>
      </c>
      <c r="Z34" s="12" t="s">
        <v>55</v>
      </c>
      <c r="AA34" s="12" t="s">
        <v>58</v>
      </c>
      <c r="AB34" s="12" t="s">
        <v>55</v>
      </c>
      <c r="AC34" s="12" t="s">
        <v>55</v>
      </c>
      <c r="AD34" s="12" t="s">
        <v>58</v>
      </c>
      <c r="AE34" s="12" t="s">
        <v>55</v>
      </c>
      <c r="AF34" s="12" t="s">
        <v>55</v>
      </c>
      <c r="AG34" s="12" t="s">
        <v>55</v>
      </c>
      <c r="AH34" s="12" t="s">
        <v>55</v>
      </c>
      <c r="AI34" s="12" t="s">
        <v>55</v>
      </c>
      <c r="AJ34" s="12" t="s">
        <v>55</v>
      </c>
      <c r="AK34" s="12" t="s">
        <v>55</v>
      </c>
      <c r="AL34" s="12" t="s">
        <v>58</v>
      </c>
      <c r="AM34" s="12" t="s">
        <v>55</v>
      </c>
      <c r="AN34" s="12" t="s">
        <v>58</v>
      </c>
      <c r="AO34" s="12" t="s">
        <v>58</v>
      </c>
      <c r="AP34" s="12" t="s">
        <v>55</v>
      </c>
      <c r="AQ34" s="12" t="s">
        <v>55</v>
      </c>
      <c r="AR34" s="12" t="s">
        <v>55</v>
      </c>
      <c r="AS34" s="12" t="s">
        <v>55</v>
      </c>
      <c r="AT34" s="12" t="s">
        <v>55</v>
      </c>
      <c r="AU34" s="311" t="s">
        <v>58</v>
      </c>
    </row>
    <row r="35" spans="1:48" ht="45" x14ac:dyDescent="0.25">
      <c r="A35" s="310" t="s">
        <v>4874</v>
      </c>
      <c r="B35" s="220">
        <f>C35/D35</f>
        <v>0.51219512195121952</v>
      </c>
      <c r="C35" s="309">
        <v>21</v>
      </c>
      <c r="D35" s="309">
        <v>41</v>
      </c>
      <c r="E35" s="1" t="s">
        <v>94</v>
      </c>
      <c r="F35" s="1" t="s">
        <v>94</v>
      </c>
      <c r="G35" s="1" t="s">
        <v>92</v>
      </c>
      <c r="H35" s="1" t="s">
        <v>94</v>
      </c>
      <c r="I35" s="1" t="s">
        <v>92</v>
      </c>
      <c r="J35" s="1" t="s">
        <v>94</v>
      </c>
      <c r="K35" s="1" t="s">
        <v>92</v>
      </c>
      <c r="L35" s="1" t="s">
        <v>92</v>
      </c>
      <c r="M35" s="1" t="s">
        <v>94</v>
      </c>
      <c r="N35" s="1" t="s">
        <v>92</v>
      </c>
      <c r="O35" s="1" t="s">
        <v>94</v>
      </c>
      <c r="P35" s="1" t="s">
        <v>92</v>
      </c>
      <c r="Q35" s="1" t="s">
        <v>92</v>
      </c>
      <c r="R35" s="1" t="s">
        <v>94</v>
      </c>
      <c r="S35" s="1" t="s">
        <v>92</v>
      </c>
      <c r="T35" s="1" t="s">
        <v>92</v>
      </c>
      <c r="U35" s="1" t="s">
        <v>94</v>
      </c>
      <c r="V35" s="1" t="s">
        <v>92</v>
      </c>
      <c r="W35" s="1" t="s">
        <v>93</v>
      </c>
      <c r="X35" s="1" t="s">
        <v>94</v>
      </c>
      <c r="Y35" s="1" t="s">
        <v>93</v>
      </c>
      <c r="Z35" s="1" t="s">
        <v>94</v>
      </c>
      <c r="AA35" s="1" t="s">
        <v>94</v>
      </c>
      <c r="AB35" s="1" t="s">
        <v>94</v>
      </c>
      <c r="AC35" s="1" t="s">
        <v>92</v>
      </c>
      <c r="AD35" s="1" t="s">
        <v>92</v>
      </c>
      <c r="AE35" s="1" t="s">
        <v>92</v>
      </c>
      <c r="AF35" s="1" t="s">
        <v>92</v>
      </c>
      <c r="AG35" s="1" t="s">
        <v>92</v>
      </c>
      <c r="AH35" s="1" t="s">
        <v>94</v>
      </c>
      <c r="AI35" s="1" t="s">
        <v>92</v>
      </c>
      <c r="AJ35" s="1" t="s">
        <v>94</v>
      </c>
      <c r="AK35" s="1" t="s">
        <v>94</v>
      </c>
      <c r="AL35" s="1" t="s">
        <v>92</v>
      </c>
      <c r="AM35" s="1" t="s">
        <v>94</v>
      </c>
      <c r="AN35" s="1" t="s">
        <v>92</v>
      </c>
      <c r="AO35" s="1" t="s">
        <v>92</v>
      </c>
      <c r="AP35" s="1" t="s">
        <v>94</v>
      </c>
      <c r="AQ35" s="1" t="s">
        <v>94</v>
      </c>
      <c r="AR35" s="1" t="s">
        <v>92</v>
      </c>
      <c r="AS35" s="1" t="s">
        <v>94</v>
      </c>
      <c r="AT35" s="1" t="s">
        <v>94</v>
      </c>
      <c r="AU35" s="14" t="s">
        <v>94</v>
      </c>
    </row>
    <row r="36" spans="1:48" ht="15.75" x14ac:dyDescent="0.25">
      <c r="A36" s="308" t="s">
        <v>4849</v>
      </c>
      <c r="B36" s="286" t="s">
        <v>2770</v>
      </c>
      <c r="C36" s="286" t="s">
        <v>2770</v>
      </c>
      <c r="D36" s="286" t="s">
        <v>2770</v>
      </c>
      <c r="E36" s="286" t="s">
        <v>2770</v>
      </c>
      <c r="F36" s="286" t="s">
        <v>2770</v>
      </c>
      <c r="G36" s="286" t="s">
        <v>2770</v>
      </c>
      <c r="H36" s="286" t="s">
        <v>2770</v>
      </c>
      <c r="I36" s="286" t="s">
        <v>2770</v>
      </c>
      <c r="J36" s="286" t="s">
        <v>2770</v>
      </c>
      <c r="K36" s="286" t="s">
        <v>2770</v>
      </c>
      <c r="L36" s="286" t="s">
        <v>2770</v>
      </c>
      <c r="M36" s="286" t="s">
        <v>2770</v>
      </c>
      <c r="N36" s="286" t="s">
        <v>2770</v>
      </c>
      <c r="O36" s="286" t="s">
        <v>2770</v>
      </c>
      <c r="P36" s="286" t="s">
        <v>2770</v>
      </c>
      <c r="Q36" s="286" t="s">
        <v>2770</v>
      </c>
      <c r="R36" s="286" t="s">
        <v>2770</v>
      </c>
      <c r="S36" s="286" t="s">
        <v>2770</v>
      </c>
      <c r="T36" s="286" t="s">
        <v>2770</v>
      </c>
      <c r="U36" s="286" t="s">
        <v>2770</v>
      </c>
      <c r="V36" s="286" t="s">
        <v>2770</v>
      </c>
      <c r="W36" s="286" t="s">
        <v>2770</v>
      </c>
      <c r="X36" s="286" t="s">
        <v>2770</v>
      </c>
      <c r="Y36" s="286" t="s">
        <v>2770</v>
      </c>
      <c r="Z36" s="286" t="s">
        <v>2770</v>
      </c>
      <c r="AA36" s="286" t="s">
        <v>2770</v>
      </c>
      <c r="AB36" s="286" t="s">
        <v>2770</v>
      </c>
      <c r="AC36" s="286" t="s">
        <v>2770</v>
      </c>
      <c r="AD36" s="286" t="s">
        <v>2770</v>
      </c>
      <c r="AE36" s="286" t="s">
        <v>2770</v>
      </c>
      <c r="AF36" s="286" t="s">
        <v>2770</v>
      </c>
      <c r="AG36" s="286" t="s">
        <v>2770</v>
      </c>
      <c r="AH36" s="286" t="s">
        <v>2770</v>
      </c>
      <c r="AI36" s="286" t="s">
        <v>2770</v>
      </c>
      <c r="AJ36" s="286" t="s">
        <v>2770</v>
      </c>
      <c r="AK36" s="286" t="s">
        <v>2770</v>
      </c>
      <c r="AL36" s="286" t="s">
        <v>2770</v>
      </c>
      <c r="AM36" s="286" t="s">
        <v>2770</v>
      </c>
      <c r="AN36" s="286" t="s">
        <v>2770</v>
      </c>
      <c r="AO36" s="286" t="s">
        <v>2770</v>
      </c>
      <c r="AP36" s="286" t="s">
        <v>2770</v>
      </c>
      <c r="AQ36" s="286" t="s">
        <v>2770</v>
      </c>
      <c r="AR36" s="286" t="s">
        <v>2770</v>
      </c>
      <c r="AS36" s="286" t="s">
        <v>2770</v>
      </c>
      <c r="AT36" s="286" t="s">
        <v>2770</v>
      </c>
      <c r="AU36" s="286" t="s">
        <v>2770</v>
      </c>
    </row>
    <row r="37" spans="1:48" x14ac:dyDescent="0.25">
      <c r="A37" s="333" t="s">
        <v>96</v>
      </c>
      <c r="B37" s="307">
        <v>0.2055494061975438</v>
      </c>
      <c r="C37" s="9" t="s">
        <v>2770</v>
      </c>
      <c r="D37" s="303">
        <v>42</v>
      </c>
      <c r="E37" s="302">
        <v>0.10286146698578065</v>
      </c>
      <c r="F37" s="302">
        <v>0</v>
      </c>
      <c r="G37" s="302">
        <v>0.19194981173028189</v>
      </c>
      <c r="H37" s="302">
        <v>0.50615608839545945</v>
      </c>
      <c r="I37" s="302">
        <v>0.24274325408617764</v>
      </c>
      <c r="J37" s="302">
        <v>4.3927971257006461E-2</v>
      </c>
      <c r="K37" s="302">
        <v>0</v>
      </c>
      <c r="L37" s="302">
        <v>0.50534163336309601</v>
      </c>
      <c r="M37" s="302">
        <v>0</v>
      </c>
      <c r="N37" s="302">
        <v>0.39058948854664682</v>
      </c>
      <c r="O37" s="302">
        <v>0</v>
      </c>
      <c r="P37" s="302">
        <v>0.2683174729709531</v>
      </c>
      <c r="Q37" s="302">
        <v>2.8284054244468011E-2</v>
      </c>
      <c r="R37" s="302">
        <v>0</v>
      </c>
      <c r="S37" s="302">
        <v>0.99730120151132717</v>
      </c>
      <c r="T37" s="302">
        <v>0.41591225580873187</v>
      </c>
      <c r="U37" s="302">
        <v>0</v>
      </c>
      <c r="V37" s="302">
        <v>0.52221395148757244</v>
      </c>
      <c r="W37" s="302">
        <v>1</v>
      </c>
      <c r="X37" s="302">
        <v>0</v>
      </c>
      <c r="Y37" s="302">
        <v>0.22344889898119072</v>
      </c>
      <c r="Z37" s="302">
        <v>0.48974684636477189</v>
      </c>
      <c r="AA37" s="302">
        <v>0</v>
      </c>
      <c r="AB37" s="302">
        <v>4.4499233938945434E-3</v>
      </c>
      <c r="AC37" s="302">
        <v>8.3152130472834013E-3</v>
      </c>
      <c r="AD37" s="302">
        <v>0</v>
      </c>
      <c r="AE37" s="302">
        <v>2.2369268997314666E-2</v>
      </c>
      <c r="AF37" s="302">
        <v>1.7408310321789335E-3</v>
      </c>
      <c r="AG37" s="302" t="s">
        <v>93</v>
      </c>
      <c r="AH37" s="302">
        <v>0</v>
      </c>
      <c r="AI37" s="302">
        <v>0.99512978923302997</v>
      </c>
      <c r="AJ37" s="302">
        <v>1</v>
      </c>
      <c r="AK37" s="302">
        <v>0.97939189288159034</v>
      </c>
      <c r="AL37" s="302">
        <v>0</v>
      </c>
      <c r="AM37" s="302">
        <v>6.6689458778572533E-2</v>
      </c>
      <c r="AN37" s="302">
        <v>0</v>
      </c>
      <c r="AO37" s="302">
        <v>0</v>
      </c>
      <c r="AP37" s="302">
        <v>9.0851265012883875E-2</v>
      </c>
      <c r="AQ37" s="302">
        <v>0.21730459519258266</v>
      </c>
      <c r="AR37" s="302">
        <v>6.2507910791202229E-3</v>
      </c>
      <c r="AS37" s="302">
        <v>0.79622078408168662</v>
      </c>
      <c r="AT37" s="302">
        <v>2.392108676902624E-2</v>
      </c>
      <c r="AU37" s="306">
        <v>0</v>
      </c>
    </row>
    <row r="38" spans="1:48" x14ac:dyDescent="0.25">
      <c r="A38" s="333" t="s">
        <v>97</v>
      </c>
      <c r="B38" s="220">
        <v>0.17229801777574458</v>
      </c>
      <c r="C38" s="9" t="s">
        <v>2770</v>
      </c>
      <c r="D38" s="303">
        <v>40</v>
      </c>
      <c r="E38" s="302">
        <v>0</v>
      </c>
      <c r="F38" s="217">
        <v>0.63660697770394115</v>
      </c>
      <c r="G38" s="300">
        <v>0.7116205037475648</v>
      </c>
      <c r="H38" s="300">
        <v>0</v>
      </c>
      <c r="I38" s="300">
        <v>0</v>
      </c>
      <c r="J38" s="300">
        <v>0</v>
      </c>
      <c r="K38" s="300">
        <v>0</v>
      </c>
      <c r="L38" s="300">
        <v>0</v>
      </c>
      <c r="M38" s="300">
        <v>0</v>
      </c>
      <c r="N38" s="300">
        <v>0</v>
      </c>
      <c r="O38" s="300">
        <v>0</v>
      </c>
      <c r="P38" s="300">
        <v>0</v>
      </c>
      <c r="Q38" s="300">
        <v>0.49247239870316356</v>
      </c>
      <c r="R38" s="300">
        <v>0.11663292473721501</v>
      </c>
      <c r="S38" s="300">
        <v>0</v>
      </c>
      <c r="T38" s="300">
        <v>0</v>
      </c>
      <c r="U38" s="300">
        <v>0</v>
      </c>
      <c r="V38" s="300">
        <v>0</v>
      </c>
      <c r="W38" s="300">
        <v>0</v>
      </c>
      <c r="X38" s="300">
        <v>0.34447698454153108</v>
      </c>
      <c r="Y38" s="300">
        <v>0.77655110101880931</v>
      </c>
      <c r="Z38" s="300">
        <v>0</v>
      </c>
      <c r="AA38" s="300">
        <v>0</v>
      </c>
      <c r="AB38" s="300">
        <v>0</v>
      </c>
      <c r="AC38" s="300">
        <v>0</v>
      </c>
      <c r="AD38" s="300">
        <v>0</v>
      </c>
      <c r="AE38" s="300">
        <v>0</v>
      </c>
      <c r="AF38" s="300">
        <v>0.36201642494000202</v>
      </c>
      <c r="AG38" s="300" t="s">
        <v>93</v>
      </c>
      <c r="AH38" s="300">
        <v>8.2046571690112743E-2</v>
      </c>
      <c r="AI38" s="300">
        <v>0</v>
      </c>
      <c r="AJ38" s="300">
        <v>0</v>
      </c>
      <c r="AK38" s="300">
        <v>0</v>
      </c>
      <c r="AL38" s="300">
        <v>0</v>
      </c>
      <c r="AM38" s="300" t="s">
        <v>93</v>
      </c>
      <c r="AN38" s="300">
        <v>0</v>
      </c>
      <c r="AO38" s="217">
        <v>0</v>
      </c>
      <c r="AP38" s="217">
        <v>0</v>
      </c>
      <c r="AQ38" s="217" t="s">
        <v>93</v>
      </c>
      <c r="AR38" s="217">
        <v>0</v>
      </c>
      <c r="AS38" s="217">
        <v>0</v>
      </c>
      <c r="AT38" s="217">
        <v>2.2560191608288368E-2</v>
      </c>
      <c r="AU38" s="216">
        <v>0</v>
      </c>
    </row>
    <row r="39" spans="1:48" ht="15.75" x14ac:dyDescent="0.25">
      <c r="A39" s="334" t="s">
        <v>98</v>
      </c>
      <c r="B39" s="305">
        <v>0.37784742397328841</v>
      </c>
      <c r="C39" s="9" t="s">
        <v>2770</v>
      </c>
      <c r="D39" s="303">
        <v>42</v>
      </c>
      <c r="E39" s="302">
        <v>0.10286146698578065</v>
      </c>
      <c r="F39" s="217">
        <v>0.63660697770394115</v>
      </c>
      <c r="G39" s="300">
        <v>0.90357031547784672</v>
      </c>
      <c r="H39" s="300">
        <v>0.50615608839545945</v>
      </c>
      <c r="I39" s="300">
        <v>0.24274325408617764</v>
      </c>
      <c r="J39" s="300">
        <v>4.3927971257006461E-2</v>
      </c>
      <c r="K39" s="300">
        <v>0</v>
      </c>
      <c r="L39" s="300">
        <v>0.50534163336309601</v>
      </c>
      <c r="M39" s="300">
        <v>0</v>
      </c>
      <c r="N39" s="300">
        <v>0.39058948854664682</v>
      </c>
      <c r="O39" s="300">
        <v>0</v>
      </c>
      <c r="P39" s="300">
        <v>0.2683174729709531</v>
      </c>
      <c r="Q39" s="300">
        <v>0.52075645294763151</v>
      </c>
      <c r="R39" s="300">
        <v>0.11663292473721501</v>
      </c>
      <c r="S39" s="301">
        <v>0.99730120151132717</v>
      </c>
      <c r="T39" s="300">
        <v>0.41591225580873187</v>
      </c>
      <c r="U39" s="300">
        <v>0</v>
      </c>
      <c r="V39" s="300">
        <v>0.52221395148757244</v>
      </c>
      <c r="W39" s="300">
        <v>1</v>
      </c>
      <c r="X39" s="300">
        <v>0.34447698454153114</v>
      </c>
      <c r="Y39" s="300">
        <v>1</v>
      </c>
      <c r="Z39" s="300">
        <v>0.48974684636477189</v>
      </c>
      <c r="AA39" s="300">
        <v>0</v>
      </c>
      <c r="AB39" s="300">
        <v>4.4499233938945434E-3</v>
      </c>
      <c r="AC39" s="300">
        <v>8.3152130472834013E-3</v>
      </c>
      <c r="AD39" s="300">
        <v>0</v>
      </c>
      <c r="AE39" s="300">
        <v>2.2369268997314666E-2</v>
      </c>
      <c r="AF39" s="300">
        <v>0.36375725597218095</v>
      </c>
      <c r="AG39" s="300" t="s">
        <v>93</v>
      </c>
      <c r="AH39" s="300">
        <v>8.2046571690112743E-2</v>
      </c>
      <c r="AI39" s="300">
        <v>0.99512978923302997</v>
      </c>
      <c r="AJ39" s="300">
        <v>1</v>
      </c>
      <c r="AK39" s="300">
        <v>0.97939189288159034</v>
      </c>
      <c r="AL39" s="300">
        <v>0</v>
      </c>
      <c r="AM39" s="300">
        <v>6.6689458778572533E-2</v>
      </c>
      <c r="AN39" s="300">
        <v>0</v>
      </c>
      <c r="AO39" s="217">
        <v>0</v>
      </c>
      <c r="AP39" s="217">
        <v>9.0851265012883861E-2</v>
      </c>
      <c r="AQ39" s="217">
        <v>0.21730459519258266</v>
      </c>
      <c r="AR39" s="217">
        <v>6.2507910791202229E-3</v>
      </c>
      <c r="AS39" s="217">
        <v>0.79622078408168662</v>
      </c>
      <c r="AT39" s="217">
        <v>4.6481278377314611E-2</v>
      </c>
      <c r="AU39" s="216">
        <v>0</v>
      </c>
    </row>
    <row r="40" spans="1:48" x14ac:dyDescent="0.25">
      <c r="A40" s="333" t="s">
        <v>99</v>
      </c>
      <c r="B40" s="220">
        <v>0.1796533664947165</v>
      </c>
      <c r="C40" s="9" t="s">
        <v>2770</v>
      </c>
      <c r="D40" s="303">
        <v>42</v>
      </c>
      <c r="E40" s="302">
        <v>0</v>
      </c>
      <c r="F40" s="217">
        <v>6.9123377025229013E-2</v>
      </c>
      <c r="G40" s="300">
        <v>5.4909553508172532E-2</v>
      </c>
      <c r="H40" s="300">
        <v>0.42278738381056263</v>
      </c>
      <c r="I40" s="300">
        <v>0.12627000532262081</v>
      </c>
      <c r="J40" s="300">
        <v>0</v>
      </c>
      <c r="K40" s="300">
        <v>0.34893000124615697</v>
      </c>
      <c r="L40" s="300">
        <v>0</v>
      </c>
      <c r="M40" s="300">
        <v>0.30828362238470552</v>
      </c>
      <c r="N40" s="300">
        <v>0.14175309537596512</v>
      </c>
      <c r="O40" s="300">
        <v>0.3309948003342566</v>
      </c>
      <c r="P40" s="300">
        <v>0</v>
      </c>
      <c r="Q40" s="300">
        <v>1.6704079611434032E-2</v>
      </c>
      <c r="R40" s="300">
        <v>0.66830919597049387</v>
      </c>
      <c r="S40" s="300">
        <v>0</v>
      </c>
      <c r="T40" s="300">
        <v>6.0359113717392256E-2</v>
      </c>
      <c r="U40" s="300">
        <v>0.62334301026317518</v>
      </c>
      <c r="V40" s="300">
        <v>0</v>
      </c>
      <c r="W40" s="300">
        <v>0</v>
      </c>
      <c r="X40" s="300">
        <v>0</v>
      </c>
      <c r="Y40" s="300">
        <v>0</v>
      </c>
      <c r="Z40" s="300">
        <v>6.4908905862964231E-2</v>
      </c>
      <c r="AA40" s="300">
        <v>0.48561146616401429</v>
      </c>
      <c r="AB40" s="300">
        <v>0.54661294755104539</v>
      </c>
      <c r="AC40" s="300">
        <v>0.11340687621610883</v>
      </c>
      <c r="AD40" s="300">
        <v>0.64988626852191478</v>
      </c>
      <c r="AE40" s="300">
        <v>0.36517020159206087</v>
      </c>
      <c r="AF40" s="300">
        <v>0.60414630325988172</v>
      </c>
      <c r="AG40" s="300" t="s">
        <v>93</v>
      </c>
      <c r="AH40" s="300">
        <v>0.19221291566763482</v>
      </c>
      <c r="AI40" s="300">
        <v>0</v>
      </c>
      <c r="AJ40" s="300">
        <v>0</v>
      </c>
      <c r="AK40" s="300">
        <v>0</v>
      </c>
      <c r="AL40" s="300">
        <v>0.80750323338722552</v>
      </c>
      <c r="AM40" s="300">
        <v>0.51540740579731659</v>
      </c>
      <c r="AN40" s="300">
        <v>0</v>
      </c>
      <c r="AO40" s="217">
        <v>0</v>
      </c>
      <c r="AP40" s="217">
        <v>0.10226960034741536</v>
      </c>
      <c r="AQ40" s="217">
        <v>2.5009783410346334E-2</v>
      </c>
      <c r="AR40" s="217">
        <v>0.19650665242491636</v>
      </c>
      <c r="AS40" s="217">
        <v>0</v>
      </c>
      <c r="AT40" s="217">
        <v>0.58057138602253788</v>
      </c>
      <c r="AU40" s="216">
        <v>0.48298573700899478</v>
      </c>
    </row>
    <row r="41" spans="1:48" x14ac:dyDescent="0.25">
      <c r="A41" s="333" t="s">
        <v>100</v>
      </c>
      <c r="B41" s="220">
        <v>0.30212576149053749</v>
      </c>
      <c r="C41" s="9" t="s">
        <v>2770</v>
      </c>
      <c r="D41" s="303">
        <v>42</v>
      </c>
      <c r="E41" s="302">
        <v>0.89713853301421931</v>
      </c>
      <c r="F41" s="217">
        <v>7.2210272873959078E-2</v>
      </c>
      <c r="G41" s="300">
        <v>4.1520131013980797E-2</v>
      </c>
      <c r="H41" s="300">
        <v>7.1056527793977961E-2</v>
      </c>
      <c r="I41" s="300">
        <v>0.39601682814715394</v>
      </c>
      <c r="J41" s="300">
        <v>0.16258986645354417</v>
      </c>
      <c r="K41" s="300">
        <v>0.6228262370123403</v>
      </c>
      <c r="L41" s="300">
        <v>0</v>
      </c>
      <c r="M41" s="300">
        <v>0.6144289127758501</v>
      </c>
      <c r="N41" s="300">
        <v>1.9698723442052663E-2</v>
      </c>
      <c r="O41" s="300">
        <v>0.50228252540784046</v>
      </c>
      <c r="P41" s="300">
        <v>0.48677071396542276</v>
      </c>
      <c r="Q41" s="300">
        <v>0.32142397892467045</v>
      </c>
      <c r="R41" s="300">
        <v>0.21505787929229103</v>
      </c>
      <c r="S41" s="300">
        <v>0</v>
      </c>
      <c r="T41" s="300">
        <v>0.52372863047387586</v>
      </c>
      <c r="U41" s="300">
        <v>0.30078136700683011</v>
      </c>
      <c r="V41" s="300">
        <v>0.47778604851242756</v>
      </c>
      <c r="W41" s="300">
        <v>0</v>
      </c>
      <c r="X41" s="300">
        <v>0.46725104237404935</v>
      </c>
      <c r="Y41" s="300">
        <v>0</v>
      </c>
      <c r="Z41" s="300">
        <v>0.37588089322602503</v>
      </c>
      <c r="AA41" s="300">
        <v>0.51438853383598571</v>
      </c>
      <c r="AB41" s="300">
        <v>0.44893712905506011</v>
      </c>
      <c r="AC41" s="300">
        <v>0.62406171202210836</v>
      </c>
      <c r="AD41" s="300">
        <v>0.3468918213759507</v>
      </c>
      <c r="AE41" s="300">
        <v>0.61246052941062434</v>
      </c>
      <c r="AF41" s="300">
        <v>3.2096440767937322E-2</v>
      </c>
      <c r="AG41" s="300" t="s">
        <v>93</v>
      </c>
      <c r="AH41" s="300">
        <v>0.49448746747800082</v>
      </c>
      <c r="AI41" s="300">
        <v>3.4150423515084041E-3</v>
      </c>
      <c r="AJ41" s="300">
        <v>0</v>
      </c>
      <c r="AK41" s="300">
        <v>0</v>
      </c>
      <c r="AL41" s="300">
        <v>0.19249676661277457</v>
      </c>
      <c r="AM41" s="300">
        <v>0.41790313542411084</v>
      </c>
      <c r="AN41" s="300">
        <v>0.95707785666984901</v>
      </c>
      <c r="AO41" s="217">
        <v>1</v>
      </c>
      <c r="AP41" s="217">
        <v>0.43493957664596522</v>
      </c>
      <c r="AQ41" s="217">
        <v>0.75768562139707096</v>
      </c>
      <c r="AR41" s="217">
        <v>0.27440411633501205</v>
      </c>
      <c r="AS41" s="217">
        <v>0</v>
      </c>
      <c r="AT41" s="217">
        <v>0.22139610579397187</v>
      </c>
      <c r="AU41" s="216">
        <v>0.51675885512257358</v>
      </c>
    </row>
    <row r="42" spans="1:48" x14ac:dyDescent="0.25">
      <c r="A42" s="333" t="s">
        <v>101</v>
      </c>
      <c r="B42" s="220">
        <v>5.2303800689273192E-2</v>
      </c>
      <c r="C42" s="9" t="s">
        <v>2770</v>
      </c>
      <c r="D42" s="303">
        <v>42</v>
      </c>
      <c r="E42" s="302">
        <v>0</v>
      </c>
      <c r="F42" s="217">
        <v>0</v>
      </c>
      <c r="G42" s="300">
        <v>0</v>
      </c>
      <c r="H42" s="300">
        <v>0</v>
      </c>
      <c r="I42" s="300">
        <v>0</v>
      </c>
      <c r="J42" s="300">
        <v>0.59817823082165145</v>
      </c>
      <c r="K42" s="300">
        <v>0</v>
      </c>
      <c r="L42" s="300">
        <v>0</v>
      </c>
      <c r="M42" s="300">
        <v>0</v>
      </c>
      <c r="N42" s="300">
        <v>0</v>
      </c>
      <c r="O42" s="300">
        <v>0</v>
      </c>
      <c r="P42" s="300">
        <v>0</v>
      </c>
      <c r="Q42" s="300">
        <v>0</v>
      </c>
      <c r="R42" s="300">
        <v>0</v>
      </c>
      <c r="S42" s="300">
        <v>0</v>
      </c>
      <c r="T42" s="300">
        <v>0</v>
      </c>
      <c r="U42" s="300">
        <v>0</v>
      </c>
      <c r="V42" s="300">
        <v>0</v>
      </c>
      <c r="W42" s="300">
        <v>0</v>
      </c>
      <c r="X42" s="300">
        <v>0.18827197308441943</v>
      </c>
      <c r="Y42" s="300">
        <v>0</v>
      </c>
      <c r="Z42" s="300">
        <v>0</v>
      </c>
      <c r="AA42" s="300">
        <v>0</v>
      </c>
      <c r="AB42" s="300">
        <v>0</v>
      </c>
      <c r="AC42" s="300">
        <v>0.17474860436027395</v>
      </c>
      <c r="AD42" s="300">
        <v>0</v>
      </c>
      <c r="AE42" s="300">
        <v>0</v>
      </c>
      <c r="AF42" s="300">
        <v>0</v>
      </c>
      <c r="AG42" s="300" t="s">
        <v>93</v>
      </c>
      <c r="AH42" s="300">
        <v>0</v>
      </c>
      <c r="AI42" s="300">
        <v>0</v>
      </c>
      <c r="AJ42" s="300">
        <v>0</v>
      </c>
      <c r="AK42" s="300">
        <v>0</v>
      </c>
      <c r="AL42" s="300">
        <v>0</v>
      </c>
      <c r="AM42" s="300">
        <v>0</v>
      </c>
      <c r="AN42" s="300">
        <v>0</v>
      </c>
      <c r="AO42" s="217">
        <v>0</v>
      </c>
      <c r="AP42" s="217">
        <v>6.5910999145785923E-2</v>
      </c>
      <c r="AQ42" s="217">
        <v>0</v>
      </c>
      <c r="AR42" s="217">
        <v>0.36392663545741744</v>
      </c>
      <c r="AS42" s="217">
        <v>0</v>
      </c>
      <c r="AT42" s="217">
        <v>4.6462110839839428E-2</v>
      </c>
      <c r="AU42" s="216">
        <v>0</v>
      </c>
    </row>
    <row r="43" spans="1:48" x14ac:dyDescent="0.25">
      <c r="A43" s="333" t="s">
        <v>102</v>
      </c>
      <c r="B43" s="220">
        <v>3.1716640653482564E-2</v>
      </c>
      <c r="C43" s="9" t="s">
        <v>2770</v>
      </c>
      <c r="D43" s="303">
        <v>42</v>
      </c>
      <c r="E43" s="302">
        <v>0</v>
      </c>
      <c r="F43" s="217">
        <v>0</v>
      </c>
      <c r="G43" s="300">
        <v>0</v>
      </c>
      <c r="H43" s="300">
        <v>0</v>
      </c>
      <c r="I43" s="300">
        <v>0</v>
      </c>
      <c r="J43" s="300">
        <v>0.19530393146779793</v>
      </c>
      <c r="K43" s="300">
        <v>0</v>
      </c>
      <c r="L43" s="300">
        <v>0</v>
      </c>
      <c r="M43" s="300">
        <v>0</v>
      </c>
      <c r="N43" s="300">
        <v>0</v>
      </c>
      <c r="O43" s="300">
        <v>7.5019165758949555E-2</v>
      </c>
      <c r="P43" s="300">
        <v>0</v>
      </c>
      <c r="Q43" s="300">
        <v>0</v>
      </c>
      <c r="R43" s="300">
        <v>0</v>
      </c>
      <c r="S43" s="300">
        <v>0</v>
      </c>
      <c r="T43" s="300">
        <v>0</v>
      </c>
      <c r="U43" s="300">
        <v>0</v>
      </c>
      <c r="V43" s="300">
        <v>0</v>
      </c>
      <c r="W43" s="300">
        <v>0</v>
      </c>
      <c r="X43" s="300">
        <v>0</v>
      </c>
      <c r="Y43" s="300">
        <v>0</v>
      </c>
      <c r="Z43" s="300">
        <v>0</v>
      </c>
      <c r="AA43" s="300">
        <v>0</v>
      </c>
      <c r="AB43" s="300">
        <v>0</v>
      </c>
      <c r="AC43" s="300">
        <v>0</v>
      </c>
      <c r="AD43" s="300">
        <v>0</v>
      </c>
      <c r="AE43" s="300">
        <v>0</v>
      </c>
      <c r="AF43" s="300">
        <v>0</v>
      </c>
      <c r="AG43" s="300" t="s">
        <v>93</v>
      </c>
      <c r="AH43" s="300">
        <v>0.17384850490869061</v>
      </c>
      <c r="AI43" s="300">
        <v>0</v>
      </c>
      <c r="AJ43" s="300">
        <v>0</v>
      </c>
      <c r="AK43" s="300">
        <v>0</v>
      </c>
      <c r="AL43" s="300">
        <v>0</v>
      </c>
      <c r="AM43" s="300">
        <v>0</v>
      </c>
      <c r="AN43" s="300">
        <v>0</v>
      </c>
      <c r="AO43" s="217">
        <v>0</v>
      </c>
      <c r="AP43" s="217">
        <v>0.29889420365497305</v>
      </c>
      <c r="AQ43" s="217">
        <v>0</v>
      </c>
      <c r="AR43" s="217">
        <v>0</v>
      </c>
      <c r="AS43" s="217">
        <v>0</v>
      </c>
      <c r="AT43" s="217">
        <v>0</v>
      </c>
      <c r="AU43" s="216">
        <v>0</v>
      </c>
    </row>
    <row r="44" spans="1:48" x14ac:dyDescent="0.25">
      <c r="A44" s="333" t="s">
        <v>103</v>
      </c>
      <c r="B44" s="220">
        <v>5.6353006698701864E-2</v>
      </c>
      <c r="C44" s="9" t="s">
        <v>2770</v>
      </c>
      <c r="D44" s="303">
        <v>42</v>
      </c>
      <c r="E44" s="302">
        <v>0</v>
      </c>
      <c r="F44" s="217">
        <v>0.22205937239687071</v>
      </c>
      <c r="G44" s="300">
        <v>0</v>
      </c>
      <c r="H44" s="300">
        <v>0</v>
      </c>
      <c r="I44" s="300">
        <v>0.23496991244404766</v>
      </c>
      <c r="J44" s="300">
        <v>0</v>
      </c>
      <c r="K44" s="300">
        <v>2.8243761741502706E-2</v>
      </c>
      <c r="L44" s="300">
        <v>0.49465836663690393</v>
      </c>
      <c r="M44" s="300">
        <v>7.728746483944432E-2</v>
      </c>
      <c r="N44" s="300">
        <v>0.44795869263533533</v>
      </c>
      <c r="O44" s="300">
        <v>9.1703508498953409E-2</v>
      </c>
      <c r="P44" s="300">
        <v>0.24491181306362414</v>
      </c>
      <c r="Q44" s="300">
        <v>0.14111548851626399</v>
      </c>
      <c r="R44" s="300">
        <v>0</v>
      </c>
      <c r="S44" s="300">
        <v>2.6987984886728462E-3</v>
      </c>
      <c r="T44" s="300">
        <v>0</v>
      </c>
      <c r="U44" s="300">
        <v>7.5875622729994804E-2</v>
      </c>
      <c r="V44" s="300">
        <v>0</v>
      </c>
      <c r="W44" s="300">
        <v>0</v>
      </c>
      <c r="X44" s="300">
        <v>0</v>
      </c>
      <c r="Y44" s="300">
        <v>0</v>
      </c>
      <c r="Z44" s="300">
        <v>6.9463354546238934E-2</v>
      </c>
      <c r="AA44" s="300">
        <v>0</v>
      </c>
      <c r="AB44" s="300">
        <v>0</v>
      </c>
      <c r="AC44" s="300">
        <v>7.9467594354225513E-2</v>
      </c>
      <c r="AD44" s="300">
        <v>3.2219101021345718E-3</v>
      </c>
      <c r="AE44" s="300">
        <v>0</v>
      </c>
      <c r="AF44" s="300">
        <v>0</v>
      </c>
      <c r="AG44" s="300" t="s">
        <v>93</v>
      </c>
      <c r="AH44" s="300">
        <v>5.7404540255560903E-2</v>
      </c>
      <c r="AI44" s="300">
        <v>1.4551684154616733E-3</v>
      </c>
      <c r="AJ44" s="300">
        <v>0</v>
      </c>
      <c r="AK44" s="300">
        <v>2.0608107118409706E-2</v>
      </c>
      <c r="AL44" s="300">
        <v>0</v>
      </c>
      <c r="AM44" s="300">
        <v>0</v>
      </c>
      <c r="AN44" s="300">
        <v>4.2922143330150993E-2</v>
      </c>
      <c r="AO44" s="217">
        <v>0</v>
      </c>
      <c r="AP44" s="217">
        <v>7.1343551929766661E-3</v>
      </c>
      <c r="AQ44" s="217">
        <v>0</v>
      </c>
      <c r="AR44" s="217">
        <v>0.15891180470353394</v>
      </c>
      <c r="AS44" s="217">
        <v>0.20377921591831341</v>
      </c>
      <c r="AT44" s="217">
        <v>0.10508911896633623</v>
      </c>
      <c r="AU44" s="216">
        <v>2.5540786843162476E-4</v>
      </c>
    </row>
    <row r="45" spans="1:48" ht="15.75" x14ac:dyDescent="0.25">
      <c r="A45" s="335" t="s">
        <v>104</v>
      </c>
      <c r="B45" s="304">
        <v>0.62215257602671159</v>
      </c>
      <c r="C45" s="9" t="s">
        <v>2770</v>
      </c>
      <c r="D45" s="303">
        <v>42</v>
      </c>
      <c r="E45" s="302">
        <v>0.89713853301421931</v>
      </c>
      <c r="F45" s="217">
        <v>0.36339302229605885</v>
      </c>
      <c r="G45" s="300">
        <v>9.6429684522153322E-2</v>
      </c>
      <c r="H45" s="300">
        <v>0.49384391160454061</v>
      </c>
      <c r="I45" s="300">
        <v>0.75725674591382242</v>
      </c>
      <c r="J45" s="300">
        <v>0.95607202874299357</v>
      </c>
      <c r="K45" s="300">
        <v>1</v>
      </c>
      <c r="L45" s="300">
        <v>0.49465836663690393</v>
      </c>
      <c r="M45" s="300">
        <v>1</v>
      </c>
      <c r="N45" s="300">
        <v>0.60941051145335312</v>
      </c>
      <c r="O45" s="300">
        <v>1</v>
      </c>
      <c r="P45" s="300">
        <v>0.7316825270290469</v>
      </c>
      <c r="Q45" s="300">
        <v>0.47924354705236849</v>
      </c>
      <c r="R45" s="300">
        <v>0.88336707526278491</v>
      </c>
      <c r="S45" s="301">
        <v>2.6987984886728462E-3</v>
      </c>
      <c r="T45" s="300">
        <v>0.58408774419126819</v>
      </c>
      <c r="U45" s="300">
        <v>1</v>
      </c>
      <c r="V45" s="300">
        <v>0.47778604851242756</v>
      </c>
      <c r="W45" s="300">
        <v>0</v>
      </c>
      <c r="X45" s="300">
        <v>0.65552301545846892</v>
      </c>
      <c r="Y45" s="300">
        <v>0</v>
      </c>
      <c r="Z45" s="300">
        <v>0.51025315363522816</v>
      </c>
      <c r="AA45" s="300">
        <v>1</v>
      </c>
      <c r="AB45" s="300">
        <v>0.99555007660610551</v>
      </c>
      <c r="AC45" s="300">
        <v>0.99168478695271656</v>
      </c>
      <c r="AD45" s="300">
        <v>1</v>
      </c>
      <c r="AE45" s="300">
        <v>0.97763073100268538</v>
      </c>
      <c r="AF45" s="300">
        <v>0.636242744027819</v>
      </c>
      <c r="AG45" s="300" t="s">
        <v>93</v>
      </c>
      <c r="AH45" s="300">
        <v>0.91795342830988724</v>
      </c>
      <c r="AI45" s="300">
        <v>4.8702107669700775E-3</v>
      </c>
      <c r="AJ45" s="300">
        <v>0</v>
      </c>
      <c r="AK45" s="300">
        <v>2.0608107118409706E-2</v>
      </c>
      <c r="AL45" s="300">
        <v>1</v>
      </c>
      <c r="AM45" s="300">
        <v>0.93331054122142743</v>
      </c>
      <c r="AN45" s="300">
        <v>1</v>
      </c>
      <c r="AO45" s="217">
        <v>1</v>
      </c>
      <c r="AP45" s="217">
        <v>0.90914873498711612</v>
      </c>
      <c r="AQ45" s="217">
        <v>0.78269540480741728</v>
      </c>
      <c r="AR45" s="217">
        <v>0.99374920892087981</v>
      </c>
      <c r="AS45" s="217">
        <v>0.20377921591831341</v>
      </c>
      <c r="AT45" s="217">
        <v>0.95351872162268536</v>
      </c>
      <c r="AU45" s="216">
        <v>1</v>
      </c>
    </row>
    <row r="46" spans="1:48" ht="15.75" x14ac:dyDescent="0.25">
      <c r="A46" s="299" t="s">
        <v>4875</v>
      </c>
      <c r="B46" s="298">
        <f>SUM(E46:AU46)</f>
        <v>337351235.5957793</v>
      </c>
      <c r="C46" s="9" t="s">
        <v>2770</v>
      </c>
      <c r="D46" s="297">
        <v>41</v>
      </c>
      <c r="E46" s="296">
        <v>488112.39193083567</v>
      </c>
      <c r="F46" s="294">
        <v>9693760</v>
      </c>
      <c r="G46" s="295">
        <v>39789157</v>
      </c>
      <c r="H46" s="295">
        <v>1505701</v>
      </c>
      <c r="I46" s="295">
        <v>5740873.8089285716</v>
      </c>
      <c r="J46" s="295">
        <v>3865790</v>
      </c>
      <c r="K46" s="295">
        <v>2824496.8152244501</v>
      </c>
      <c r="L46" s="295">
        <v>143466.99</v>
      </c>
      <c r="M46" s="295">
        <v>4153595</v>
      </c>
      <c r="N46" s="295">
        <v>1321844.45</v>
      </c>
      <c r="O46" s="295">
        <v>16087795</v>
      </c>
      <c r="P46" s="295">
        <v>405314</v>
      </c>
      <c r="Q46" s="295">
        <v>28798491.460000001</v>
      </c>
      <c r="R46" s="295">
        <v>7689318</v>
      </c>
      <c r="S46" s="295">
        <v>2557184</v>
      </c>
      <c r="T46" s="295">
        <v>1995256</v>
      </c>
      <c r="U46" s="295">
        <v>3986457</v>
      </c>
      <c r="V46" s="295">
        <v>247649</v>
      </c>
      <c r="W46" s="295" t="s">
        <v>93</v>
      </c>
      <c r="X46" s="295">
        <v>17121692.5</v>
      </c>
      <c r="Y46" s="295" t="s">
        <v>93</v>
      </c>
      <c r="Z46" s="295">
        <v>706000</v>
      </c>
      <c r="AA46" s="295">
        <v>2465044</v>
      </c>
      <c r="AB46" s="295">
        <v>7644165</v>
      </c>
      <c r="AC46" s="295">
        <v>14193867.119999999</v>
      </c>
      <c r="AD46" s="295">
        <v>4442825</v>
      </c>
      <c r="AE46" s="295">
        <v>8375380</v>
      </c>
      <c r="AF46" s="295">
        <v>3942633</v>
      </c>
      <c r="AG46" s="295">
        <v>2186254</v>
      </c>
      <c r="AH46" s="295">
        <v>26270886.079599999</v>
      </c>
      <c r="AI46" s="295">
        <v>24990000</v>
      </c>
      <c r="AJ46" s="295">
        <v>10000000</v>
      </c>
      <c r="AK46" s="295">
        <v>4488269</v>
      </c>
      <c r="AL46" s="295">
        <v>3692109</v>
      </c>
      <c r="AM46" s="295">
        <v>3335451</v>
      </c>
      <c r="AN46" s="295">
        <v>1684731.1267674353</v>
      </c>
      <c r="AO46" s="294">
        <v>894425</v>
      </c>
      <c r="AP46" s="294">
        <v>24742875.253328003</v>
      </c>
      <c r="AQ46" s="294">
        <v>1127048</v>
      </c>
      <c r="AR46" s="294">
        <v>13556662.6</v>
      </c>
      <c r="AS46" s="294">
        <v>3347619</v>
      </c>
      <c r="AT46" s="294">
        <v>13291397</v>
      </c>
      <c r="AU46" s="293">
        <v>13557640</v>
      </c>
    </row>
    <row r="47" spans="1:48" ht="31.5" x14ac:dyDescent="0.25">
      <c r="A47" s="292" t="s">
        <v>4850</v>
      </c>
      <c r="B47" s="291">
        <v>1.05318</v>
      </c>
      <c r="C47" s="275" t="s">
        <v>2770</v>
      </c>
      <c r="D47" s="275" t="s">
        <v>2770</v>
      </c>
      <c r="E47" s="290">
        <v>0.11641581107011072</v>
      </c>
      <c r="F47" s="290">
        <v>0.16886121174858879</v>
      </c>
      <c r="G47" s="290">
        <v>1.2150696231136537</v>
      </c>
      <c r="H47" s="290">
        <v>0.44554679182653129</v>
      </c>
      <c r="I47" s="290">
        <v>1.025124609475943</v>
      </c>
      <c r="J47" s="290">
        <v>0.36250934479110353</v>
      </c>
      <c r="K47" s="290">
        <v>1.0540472143401651</v>
      </c>
      <c r="L47" s="290">
        <v>1.9788593180912208</v>
      </c>
      <c r="M47" s="290">
        <v>0.55953067403056866</v>
      </c>
      <c r="N47" s="290">
        <v>2.5602327490197507</v>
      </c>
      <c r="O47" s="290">
        <v>0.79305514397715782</v>
      </c>
      <c r="P47" s="290">
        <v>1.9807852677183615</v>
      </c>
      <c r="Q47" s="290">
        <v>1.1853555363278045</v>
      </c>
      <c r="R47" s="290">
        <v>0.90253283581196675</v>
      </c>
      <c r="S47" s="290">
        <v>1.002706101711883</v>
      </c>
      <c r="T47" s="290">
        <v>1.712071533677884</v>
      </c>
      <c r="U47" s="290">
        <v>0.66536927903649778</v>
      </c>
      <c r="V47" s="290">
        <v>1.9149239447766799</v>
      </c>
      <c r="W47" s="290" t="s">
        <v>93</v>
      </c>
      <c r="X47" s="290">
        <v>0.65041828901103071</v>
      </c>
      <c r="Y47" s="290">
        <v>0.65041828901103071</v>
      </c>
      <c r="Z47" s="290" t="s">
        <v>93</v>
      </c>
      <c r="AA47" s="290">
        <v>0.49047927744900294</v>
      </c>
      <c r="AB47" s="290">
        <v>0.97013316693190166</v>
      </c>
      <c r="AC47" s="290">
        <v>1.7284469371585889</v>
      </c>
      <c r="AD47" s="290">
        <v>1.0511804988942846</v>
      </c>
      <c r="AE47" s="290">
        <v>1.2585993065389274</v>
      </c>
      <c r="AF47" s="290">
        <v>1.6360557906353446</v>
      </c>
      <c r="AG47" s="290">
        <v>1.1099254706909627</v>
      </c>
      <c r="AH47" s="290">
        <v>0.92788645632051547</v>
      </c>
      <c r="AI47" s="290">
        <v>1.0535503801520609</v>
      </c>
      <c r="AJ47" s="290">
        <v>0.96363106600000004</v>
      </c>
      <c r="AK47" s="290">
        <v>0.68449306402980747</v>
      </c>
      <c r="AL47" s="290">
        <v>1.3403355480566796</v>
      </c>
      <c r="AM47" s="290">
        <v>0.90482612396344608</v>
      </c>
      <c r="AN47" s="290">
        <v>1.4448999969928333</v>
      </c>
      <c r="AO47" s="290">
        <v>1.2374665287754703</v>
      </c>
      <c r="AP47" s="290">
        <v>0.7911424828190522</v>
      </c>
      <c r="AQ47" s="290">
        <v>0.94319319141686953</v>
      </c>
      <c r="AR47" s="290">
        <v>1.9875067225344665</v>
      </c>
      <c r="AS47" s="290">
        <v>0.96729406781357141</v>
      </c>
      <c r="AT47" s="290">
        <v>0.56523043815484564</v>
      </c>
      <c r="AU47" s="289">
        <v>0.86059316739491531</v>
      </c>
      <c r="AV47">
        <f>COUNTIF(E47:AU47,"&gt;100%")</f>
        <v>20</v>
      </c>
    </row>
    <row r="48" spans="1:48" ht="15.75" thickBot="1" x14ac:dyDescent="0.3"/>
    <row r="49" spans="1:47" ht="16.5" thickBot="1" x14ac:dyDescent="0.3">
      <c r="A49" s="89" t="s">
        <v>2</v>
      </c>
      <c r="B49" s="88" t="s">
        <v>4857</v>
      </c>
      <c r="C49" s="87" t="s">
        <v>10</v>
      </c>
      <c r="D49" s="87" t="s">
        <v>11</v>
      </c>
      <c r="E49" s="86" t="s">
        <v>4858</v>
      </c>
      <c r="F49" s="86" t="s">
        <v>12</v>
      </c>
      <c r="G49" s="86" t="s">
        <v>13</v>
      </c>
      <c r="H49" s="86" t="s">
        <v>14</v>
      </c>
      <c r="I49" s="86" t="s">
        <v>16</v>
      </c>
      <c r="J49" s="86" t="s">
        <v>17</v>
      </c>
      <c r="K49" s="86" t="s">
        <v>18</v>
      </c>
      <c r="L49" s="86" t="s">
        <v>19</v>
      </c>
      <c r="M49" s="86" t="s">
        <v>4859</v>
      </c>
      <c r="N49" s="86" t="s">
        <v>4860</v>
      </c>
      <c r="O49" s="86" t="s">
        <v>20</v>
      </c>
      <c r="P49" s="86" t="s">
        <v>21</v>
      </c>
      <c r="Q49" s="86" t="s">
        <v>22</v>
      </c>
      <c r="R49" s="86" t="s">
        <v>23</v>
      </c>
      <c r="S49" s="86" t="s">
        <v>24</v>
      </c>
      <c r="T49" s="86" t="s">
        <v>25</v>
      </c>
      <c r="U49" s="86" t="s">
        <v>26</v>
      </c>
      <c r="V49" s="86" t="s">
        <v>27</v>
      </c>
      <c r="W49" s="86" t="s">
        <v>4861</v>
      </c>
      <c r="X49" s="86" t="s">
        <v>28</v>
      </c>
      <c r="Y49" s="86" t="s">
        <v>29</v>
      </c>
      <c r="Z49" s="86" t="s">
        <v>30</v>
      </c>
      <c r="AA49" s="86" t="s">
        <v>31</v>
      </c>
      <c r="AB49" s="86" t="s">
        <v>32</v>
      </c>
      <c r="AC49" s="86" t="s">
        <v>33</v>
      </c>
      <c r="AD49" s="86" t="s">
        <v>34</v>
      </c>
      <c r="AE49" s="86" t="s">
        <v>36</v>
      </c>
      <c r="AF49" s="86" t="s">
        <v>37</v>
      </c>
      <c r="AG49" s="86" t="s">
        <v>38</v>
      </c>
      <c r="AH49" s="86" t="s">
        <v>39</v>
      </c>
      <c r="AI49" s="86" t="s">
        <v>40</v>
      </c>
      <c r="AJ49" s="86" t="s">
        <v>41</v>
      </c>
      <c r="AK49" s="86" t="s">
        <v>42</v>
      </c>
      <c r="AL49" s="86" t="s">
        <v>43</v>
      </c>
      <c r="AM49" s="86" t="s">
        <v>44</v>
      </c>
      <c r="AN49" s="86" t="s">
        <v>45</v>
      </c>
      <c r="AO49" s="86" t="s">
        <v>4295</v>
      </c>
      <c r="AP49" s="86" t="s">
        <v>48</v>
      </c>
      <c r="AQ49" s="86" t="s">
        <v>49</v>
      </c>
      <c r="AR49" s="86" t="s">
        <v>50</v>
      </c>
      <c r="AS49" s="86" t="s">
        <v>4862</v>
      </c>
      <c r="AT49" s="86" t="s">
        <v>52</v>
      </c>
      <c r="AU49" s="85" t="s">
        <v>53</v>
      </c>
    </row>
    <row r="50" spans="1:47" ht="15.75" x14ac:dyDescent="0.25">
      <c r="A50" s="223" t="s">
        <v>114</v>
      </c>
      <c r="B50" s="286" t="s">
        <v>2770</v>
      </c>
      <c r="C50" s="286" t="s">
        <v>2770</v>
      </c>
      <c r="D50" s="286" t="s">
        <v>2770</v>
      </c>
      <c r="E50" s="286" t="s">
        <v>2770</v>
      </c>
      <c r="F50" s="286" t="s">
        <v>2770</v>
      </c>
      <c r="G50" s="286" t="s">
        <v>2770</v>
      </c>
      <c r="H50" s="286" t="s">
        <v>2770</v>
      </c>
      <c r="I50" s="286" t="s">
        <v>2770</v>
      </c>
      <c r="J50" s="286" t="s">
        <v>2770</v>
      </c>
      <c r="K50" s="286" t="s">
        <v>2770</v>
      </c>
      <c r="L50" s="286" t="s">
        <v>2770</v>
      </c>
      <c r="M50" s="286" t="s">
        <v>2770</v>
      </c>
      <c r="N50" s="286" t="s">
        <v>2770</v>
      </c>
      <c r="O50" s="286" t="s">
        <v>2770</v>
      </c>
      <c r="P50" s="286" t="s">
        <v>2770</v>
      </c>
      <c r="Q50" s="286" t="s">
        <v>2770</v>
      </c>
      <c r="R50" s="286" t="s">
        <v>2770</v>
      </c>
      <c r="S50" s="286" t="s">
        <v>2770</v>
      </c>
      <c r="T50" s="286" t="s">
        <v>2770</v>
      </c>
      <c r="U50" s="286" t="s">
        <v>2770</v>
      </c>
      <c r="V50" s="286" t="s">
        <v>2770</v>
      </c>
      <c r="W50" s="286" t="s">
        <v>2770</v>
      </c>
      <c r="X50" s="286" t="s">
        <v>2770</v>
      </c>
      <c r="Y50" s="286" t="s">
        <v>2770</v>
      </c>
      <c r="Z50" s="286" t="s">
        <v>2770</v>
      </c>
      <c r="AA50" s="286" t="s">
        <v>2770</v>
      </c>
      <c r="AB50" s="286" t="s">
        <v>2770</v>
      </c>
      <c r="AC50" s="286" t="s">
        <v>2770</v>
      </c>
      <c r="AD50" s="286" t="s">
        <v>2770</v>
      </c>
      <c r="AE50" s="286" t="s">
        <v>2770</v>
      </c>
      <c r="AF50" s="286" t="s">
        <v>2770</v>
      </c>
      <c r="AG50" s="286" t="s">
        <v>2770</v>
      </c>
      <c r="AH50" s="286" t="s">
        <v>2770</v>
      </c>
      <c r="AI50" s="286" t="s">
        <v>2770</v>
      </c>
      <c r="AJ50" s="286" t="s">
        <v>2770</v>
      </c>
      <c r="AK50" s="286" t="s">
        <v>2770</v>
      </c>
      <c r="AL50" s="286" t="s">
        <v>2770</v>
      </c>
      <c r="AM50" s="286" t="s">
        <v>2770</v>
      </c>
      <c r="AN50" s="286" t="s">
        <v>2770</v>
      </c>
      <c r="AO50" s="286" t="s">
        <v>2770</v>
      </c>
      <c r="AP50" s="286" t="s">
        <v>2770</v>
      </c>
      <c r="AQ50" s="286" t="s">
        <v>2770</v>
      </c>
      <c r="AR50" s="286" t="s">
        <v>2770</v>
      </c>
      <c r="AS50" s="286" t="s">
        <v>2770</v>
      </c>
      <c r="AT50" s="286" t="s">
        <v>2770</v>
      </c>
      <c r="AU50" s="286" t="s">
        <v>2770</v>
      </c>
    </row>
    <row r="51" spans="1:47" ht="15.75" x14ac:dyDescent="0.25">
      <c r="A51" s="223" t="s">
        <v>115</v>
      </c>
      <c r="B51" s="286" t="s">
        <v>2770</v>
      </c>
      <c r="C51" s="286" t="s">
        <v>2770</v>
      </c>
      <c r="D51" s="286" t="s">
        <v>2770</v>
      </c>
      <c r="E51" s="286" t="s">
        <v>2770</v>
      </c>
      <c r="F51" s="286" t="s">
        <v>2770</v>
      </c>
      <c r="G51" s="286" t="s">
        <v>2770</v>
      </c>
      <c r="H51" s="286" t="s">
        <v>2770</v>
      </c>
      <c r="I51" s="286" t="s">
        <v>2770</v>
      </c>
      <c r="J51" s="286" t="s">
        <v>2770</v>
      </c>
      <c r="K51" s="286" t="s">
        <v>2770</v>
      </c>
      <c r="L51" s="286" t="s">
        <v>2770</v>
      </c>
      <c r="M51" s="286" t="s">
        <v>2770</v>
      </c>
      <c r="N51" s="286" t="s">
        <v>2770</v>
      </c>
      <c r="O51" s="286" t="s">
        <v>2770</v>
      </c>
      <c r="P51" s="286" t="s">
        <v>2770</v>
      </c>
      <c r="Q51" s="286" t="s">
        <v>2770</v>
      </c>
      <c r="R51" s="286" t="s">
        <v>2770</v>
      </c>
      <c r="S51" s="286" t="s">
        <v>2770</v>
      </c>
      <c r="T51" s="286" t="s">
        <v>2770</v>
      </c>
      <c r="U51" s="286" t="s">
        <v>2770</v>
      </c>
      <c r="V51" s="286" t="s">
        <v>2770</v>
      </c>
      <c r="W51" s="286" t="s">
        <v>2770</v>
      </c>
      <c r="X51" s="286" t="s">
        <v>2770</v>
      </c>
      <c r="Y51" s="286" t="s">
        <v>2770</v>
      </c>
      <c r="Z51" s="286" t="s">
        <v>2770</v>
      </c>
      <c r="AA51" s="286" t="s">
        <v>2770</v>
      </c>
      <c r="AB51" s="286" t="s">
        <v>2770</v>
      </c>
      <c r="AC51" s="286" t="s">
        <v>2770</v>
      </c>
      <c r="AD51" s="286" t="s">
        <v>2770</v>
      </c>
      <c r="AE51" s="286" t="s">
        <v>2770</v>
      </c>
      <c r="AF51" s="286" t="s">
        <v>2770</v>
      </c>
      <c r="AG51" s="286" t="s">
        <v>2770</v>
      </c>
      <c r="AH51" s="286" t="s">
        <v>2770</v>
      </c>
      <c r="AI51" s="286" t="s">
        <v>2770</v>
      </c>
      <c r="AJ51" s="286" t="s">
        <v>2770</v>
      </c>
      <c r="AK51" s="286" t="s">
        <v>2770</v>
      </c>
      <c r="AL51" s="286" t="s">
        <v>2770</v>
      </c>
      <c r="AM51" s="286" t="s">
        <v>2770</v>
      </c>
      <c r="AN51" s="286" t="s">
        <v>2770</v>
      </c>
      <c r="AO51" s="286" t="s">
        <v>2770</v>
      </c>
      <c r="AP51" s="286" t="s">
        <v>2770</v>
      </c>
      <c r="AQ51" s="286" t="s">
        <v>2770</v>
      </c>
      <c r="AR51" s="286" t="s">
        <v>2770</v>
      </c>
      <c r="AS51" s="286" t="s">
        <v>2770</v>
      </c>
      <c r="AT51" s="286" t="s">
        <v>2770</v>
      </c>
      <c r="AU51" s="286" t="s">
        <v>2770</v>
      </c>
    </row>
    <row r="52" spans="1:47" x14ac:dyDescent="0.25">
      <c r="A52" s="336" t="s">
        <v>116</v>
      </c>
      <c r="B52" s="220">
        <f t="shared" ref="B52:B64" si="1">C52/D52</f>
        <v>1</v>
      </c>
      <c r="C52" s="264">
        <v>41</v>
      </c>
      <c r="D52" s="264">
        <v>41</v>
      </c>
      <c r="E52" s="288" t="s">
        <v>55</v>
      </c>
      <c r="F52" s="278" t="s">
        <v>55</v>
      </c>
      <c r="G52" s="278" t="s">
        <v>55</v>
      </c>
      <c r="H52" s="278" t="s">
        <v>55</v>
      </c>
      <c r="I52" s="278" t="s">
        <v>55</v>
      </c>
      <c r="J52" s="278" t="s">
        <v>70</v>
      </c>
      <c r="K52" s="278" t="s">
        <v>55</v>
      </c>
      <c r="L52" s="278" t="s">
        <v>55</v>
      </c>
      <c r="M52" s="278" t="s">
        <v>55</v>
      </c>
      <c r="N52" s="278" t="s">
        <v>55</v>
      </c>
      <c r="O52" s="278" t="s">
        <v>55</v>
      </c>
      <c r="P52" s="278" t="s">
        <v>55</v>
      </c>
      <c r="Q52" s="278" t="s">
        <v>55</v>
      </c>
      <c r="R52" s="278" t="s">
        <v>55</v>
      </c>
      <c r="S52" s="278" t="s">
        <v>55</v>
      </c>
      <c r="T52" s="278" t="s">
        <v>55</v>
      </c>
      <c r="U52" s="278" t="s">
        <v>55</v>
      </c>
      <c r="V52" s="278" t="s">
        <v>55</v>
      </c>
      <c r="W52" s="278" t="s">
        <v>55</v>
      </c>
      <c r="X52" s="278" t="s">
        <v>55</v>
      </c>
      <c r="Y52" s="278" t="s">
        <v>55</v>
      </c>
      <c r="Z52" s="278" t="s">
        <v>55</v>
      </c>
      <c r="AA52" s="278" t="s">
        <v>55</v>
      </c>
      <c r="AB52" s="278" t="s">
        <v>55</v>
      </c>
      <c r="AC52" s="278" t="s">
        <v>55</v>
      </c>
      <c r="AD52" s="278" t="s">
        <v>55</v>
      </c>
      <c r="AE52" s="278" t="s">
        <v>55</v>
      </c>
      <c r="AF52" s="278" t="s">
        <v>55</v>
      </c>
      <c r="AG52" s="278" t="s">
        <v>55</v>
      </c>
      <c r="AH52" s="278" t="s">
        <v>55</v>
      </c>
      <c r="AI52" s="278" t="s">
        <v>55</v>
      </c>
      <c r="AJ52" s="278" t="s">
        <v>55</v>
      </c>
      <c r="AK52" s="278" t="s">
        <v>55</v>
      </c>
      <c r="AL52" s="278" t="s">
        <v>55</v>
      </c>
      <c r="AM52" s="278" t="s">
        <v>55</v>
      </c>
      <c r="AN52" s="278" t="s">
        <v>70</v>
      </c>
      <c r="AO52" s="278" t="s">
        <v>55</v>
      </c>
      <c r="AP52" s="278" t="s">
        <v>55</v>
      </c>
      <c r="AQ52" s="278" t="s">
        <v>55</v>
      </c>
      <c r="AR52" s="278" t="s">
        <v>55</v>
      </c>
      <c r="AS52" s="278" t="s">
        <v>55</v>
      </c>
      <c r="AT52" s="278" t="s">
        <v>55</v>
      </c>
      <c r="AU52" s="287" t="s">
        <v>55</v>
      </c>
    </row>
    <row r="53" spans="1:47" ht="30" x14ac:dyDescent="0.25">
      <c r="A53" s="336" t="s">
        <v>117</v>
      </c>
      <c r="B53" s="220">
        <f t="shared" si="1"/>
        <v>0.875</v>
      </c>
      <c r="C53" s="264">
        <v>35</v>
      </c>
      <c r="D53" s="264">
        <v>40</v>
      </c>
      <c r="E53" s="288" t="s">
        <v>55</v>
      </c>
      <c r="F53" s="278" t="s">
        <v>55</v>
      </c>
      <c r="G53" s="278" t="s">
        <v>55</v>
      </c>
      <c r="H53" s="278" t="s">
        <v>55</v>
      </c>
      <c r="I53" s="278" t="s">
        <v>55</v>
      </c>
      <c r="J53" s="278" t="s">
        <v>70</v>
      </c>
      <c r="K53" s="278" t="s">
        <v>55</v>
      </c>
      <c r="L53" s="278" t="s">
        <v>55</v>
      </c>
      <c r="M53" s="278" t="s">
        <v>58</v>
      </c>
      <c r="N53" s="278" t="s">
        <v>55</v>
      </c>
      <c r="O53" s="278" t="s">
        <v>55</v>
      </c>
      <c r="P53" s="278" t="s">
        <v>55</v>
      </c>
      <c r="Q53" s="278" t="s">
        <v>55</v>
      </c>
      <c r="R53" s="278" t="s">
        <v>58</v>
      </c>
      <c r="S53" s="278" t="s">
        <v>55</v>
      </c>
      <c r="T53" s="278" t="s">
        <v>58</v>
      </c>
      <c r="U53" s="278" t="s">
        <v>58</v>
      </c>
      <c r="V53" s="278" t="s">
        <v>55</v>
      </c>
      <c r="W53" s="278" t="s">
        <v>55</v>
      </c>
      <c r="X53" s="278" t="s">
        <v>55</v>
      </c>
      <c r="Y53" s="278" t="s">
        <v>58</v>
      </c>
      <c r="Z53" s="278" t="s">
        <v>55</v>
      </c>
      <c r="AA53" s="278" t="s">
        <v>70</v>
      </c>
      <c r="AB53" s="278" t="s">
        <v>55</v>
      </c>
      <c r="AC53" s="278" t="s">
        <v>55</v>
      </c>
      <c r="AD53" s="278" t="s">
        <v>55</v>
      </c>
      <c r="AE53" s="278" t="s">
        <v>55</v>
      </c>
      <c r="AF53" s="278" t="s">
        <v>55</v>
      </c>
      <c r="AG53" s="278" t="s">
        <v>55</v>
      </c>
      <c r="AH53" s="278" t="s">
        <v>55</v>
      </c>
      <c r="AI53" s="278" t="s">
        <v>55</v>
      </c>
      <c r="AJ53" s="278" t="s">
        <v>55</v>
      </c>
      <c r="AK53" s="278" t="s">
        <v>55</v>
      </c>
      <c r="AL53" s="278" t="s">
        <v>55</v>
      </c>
      <c r="AM53" s="278" t="s">
        <v>55</v>
      </c>
      <c r="AN53" s="278" t="s">
        <v>70</v>
      </c>
      <c r="AO53" s="278" t="s">
        <v>55</v>
      </c>
      <c r="AP53" s="278" t="s">
        <v>55</v>
      </c>
      <c r="AQ53" s="278" t="s">
        <v>55</v>
      </c>
      <c r="AR53" s="278" t="s">
        <v>55</v>
      </c>
      <c r="AS53" s="278" t="s">
        <v>55</v>
      </c>
      <c r="AT53" s="278" t="s">
        <v>55</v>
      </c>
      <c r="AU53" s="287" t="s">
        <v>55</v>
      </c>
    </row>
    <row r="54" spans="1:47" x14ac:dyDescent="0.25">
      <c r="A54" s="336" t="s">
        <v>118</v>
      </c>
      <c r="B54" s="220">
        <f t="shared" si="1"/>
        <v>0.85</v>
      </c>
      <c r="C54" s="264">
        <v>34</v>
      </c>
      <c r="D54" s="264">
        <v>40</v>
      </c>
      <c r="E54" s="288" t="s">
        <v>55</v>
      </c>
      <c r="F54" s="278" t="s">
        <v>55</v>
      </c>
      <c r="G54" s="278" t="s">
        <v>55</v>
      </c>
      <c r="H54" s="278" t="s">
        <v>55</v>
      </c>
      <c r="I54" s="278" t="s">
        <v>58</v>
      </c>
      <c r="J54" s="278" t="s">
        <v>70</v>
      </c>
      <c r="K54" s="278" t="s">
        <v>58</v>
      </c>
      <c r="L54" s="278" t="s">
        <v>58</v>
      </c>
      <c r="M54" s="278" t="s">
        <v>70</v>
      </c>
      <c r="N54" s="278" t="s">
        <v>55</v>
      </c>
      <c r="O54" s="278" t="s">
        <v>55</v>
      </c>
      <c r="P54" s="278" t="s">
        <v>55</v>
      </c>
      <c r="Q54" s="278" t="s">
        <v>55</v>
      </c>
      <c r="R54" s="278" t="s">
        <v>55</v>
      </c>
      <c r="S54" s="278" t="s">
        <v>58</v>
      </c>
      <c r="T54" s="278" t="s">
        <v>55</v>
      </c>
      <c r="U54" s="278" t="s">
        <v>55</v>
      </c>
      <c r="V54" s="278" t="s">
        <v>55</v>
      </c>
      <c r="W54" s="278" t="s">
        <v>55</v>
      </c>
      <c r="X54" s="278" t="s">
        <v>55</v>
      </c>
      <c r="Y54" s="278" t="s">
        <v>58</v>
      </c>
      <c r="Z54" s="278" t="s">
        <v>55</v>
      </c>
      <c r="AA54" s="278" t="s">
        <v>55</v>
      </c>
      <c r="AB54" s="278" t="s">
        <v>58</v>
      </c>
      <c r="AC54" s="278" t="s">
        <v>55</v>
      </c>
      <c r="AD54" s="278" t="s">
        <v>55</v>
      </c>
      <c r="AE54" s="278" t="s">
        <v>55</v>
      </c>
      <c r="AF54" s="278" t="s">
        <v>55</v>
      </c>
      <c r="AG54" s="278" t="s">
        <v>55</v>
      </c>
      <c r="AH54" s="278" t="s">
        <v>55</v>
      </c>
      <c r="AI54" s="278" t="s">
        <v>55</v>
      </c>
      <c r="AJ54" s="278" t="s">
        <v>55</v>
      </c>
      <c r="AK54" s="278" t="s">
        <v>55</v>
      </c>
      <c r="AL54" s="278" t="s">
        <v>55</v>
      </c>
      <c r="AM54" s="278" t="s">
        <v>55</v>
      </c>
      <c r="AN54" s="278" t="s">
        <v>70</v>
      </c>
      <c r="AO54" s="278" t="s">
        <v>55</v>
      </c>
      <c r="AP54" s="278" t="s">
        <v>55</v>
      </c>
      <c r="AQ54" s="278" t="s">
        <v>55</v>
      </c>
      <c r="AR54" s="278" t="s">
        <v>55</v>
      </c>
      <c r="AS54" s="278" t="s">
        <v>55</v>
      </c>
      <c r="AT54" s="278" t="s">
        <v>55</v>
      </c>
      <c r="AU54" s="287" t="s">
        <v>55</v>
      </c>
    </row>
    <row r="55" spans="1:47" ht="30" x14ac:dyDescent="0.25">
      <c r="A55" s="336" t="s">
        <v>119</v>
      </c>
      <c r="B55" s="220">
        <f t="shared" si="1"/>
        <v>0.7</v>
      </c>
      <c r="C55" s="264">
        <v>28</v>
      </c>
      <c r="D55" s="264">
        <v>40</v>
      </c>
      <c r="E55" s="288" t="s">
        <v>55</v>
      </c>
      <c r="F55" s="278" t="s">
        <v>55</v>
      </c>
      <c r="G55" s="278" t="s">
        <v>55</v>
      </c>
      <c r="H55" s="278" t="s">
        <v>55</v>
      </c>
      <c r="I55" s="278" t="s">
        <v>58</v>
      </c>
      <c r="J55" s="278" t="s">
        <v>93</v>
      </c>
      <c r="K55" s="278" t="s">
        <v>58</v>
      </c>
      <c r="L55" s="278" t="s">
        <v>58</v>
      </c>
      <c r="M55" s="278" t="s">
        <v>58</v>
      </c>
      <c r="N55" s="278" t="s">
        <v>55</v>
      </c>
      <c r="O55" s="278" t="s">
        <v>55</v>
      </c>
      <c r="P55" s="278" t="s">
        <v>55</v>
      </c>
      <c r="Q55" s="278" t="s">
        <v>55</v>
      </c>
      <c r="R55" s="278" t="s">
        <v>55</v>
      </c>
      <c r="S55" s="278" t="s">
        <v>58</v>
      </c>
      <c r="T55" s="278" t="s">
        <v>58</v>
      </c>
      <c r="U55" s="278" t="s">
        <v>58</v>
      </c>
      <c r="V55" s="278" t="s">
        <v>55</v>
      </c>
      <c r="W55" s="278" t="s">
        <v>55</v>
      </c>
      <c r="X55" s="278" t="s">
        <v>55</v>
      </c>
      <c r="Y55" s="278" t="s">
        <v>58</v>
      </c>
      <c r="Z55" s="278" t="s">
        <v>55</v>
      </c>
      <c r="AA55" s="278" t="s">
        <v>55</v>
      </c>
      <c r="AB55" s="278" t="s">
        <v>58</v>
      </c>
      <c r="AC55" s="278" t="s">
        <v>55</v>
      </c>
      <c r="AD55" s="278" t="s">
        <v>58</v>
      </c>
      <c r="AE55" s="278" t="s">
        <v>55</v>
      </c>
      <c r="AF55" s="278" t="s">
        <v>58</v>
      </c>
      <c r="AG55" s="278" t="s">
        <v>55</v>
      </c>
      <c r="AH55" s="278" t="s">
        <v>58</v>
      </c>
      <c r="AI55" s="278" t="s">
        <v>55</v>
      </c>
      <c r="AJ55" s="278" t="s">
        <v>55</v>
      </c>
      <c r="AK55" s="278" t="s">
        <v>55</v>
      </c>
      <c r="AL55" s="278" t="s">
        <v>70</v>
      </c>
      <c r="AM55" s="278" t="s">
        <v>55</v>
      </c>
      <c r="AN55" s="278" t="s">
        <v>70</v>
      </c>
      <c r="AO55" s="278" t="s">
        <v>55</v>
      </c>
      <c r="AP55" s="278" t="s">
        <v>55</v>
      </c>
      <c r="AQ55" s="278" t="s">
        <v>55</v>
      </c>
      <c r="AR55" s="278" t="s">
        <v>55</v>
      </c>
      <c r="AS55" s="278" t="s">
        <v>55</v>
      </c>
      <c r="AT55" s="278" t="s">
        <v>55</v>
      </c>
      <c r="AU55" s="287" t="s">
        <v>55</v>
      </c>
    </row>
    <row r="56" spans="1:47" ht="30" x14ac:dyDescent="0.25">
      <c r="A56" s="336" t="s">
        <v>120</v>
      </c>
      <c r="B56" s="220">
        <f t="shared" si="1"/>
        <v>0.7</v>
      </c>
      <c r="C56" s="264">
        <v>28</v>
      </c>
      <c r="D56" s="264">
        <v>40</v>
      </c>
      <c r="E56" s="288" t="s">
        <v>55</v>
      </c>
      <c r="F56" s="278" t="s">
        <v>58</v>
      </c>
      <c r="G56" s="278" t="s">
        <v>55</v>
      </c>
      <c r="H56" s="278" t="s">
        <v>55</v>
      </c>
      <c r="I56" s="278" t="s">
        <v>58</v>
      </c>
      <c r="J56" s="278" t="s">
        <v>70</v>
      </c>
      <c r="K56" s="278" t="s">
        <v>58</v>
      </c>
      <c r="L56" s="278" t="s">
        <v>55</v>
      </c>
      <c r="M56" s="278" t="s">
        <v>58</v>
      </c>
      <c r="N56" s="278" t="s">
        <v>55</v>
      </c>
      <c r="O56" s="278" t="s">
        <v>55</v>
      </c>
      <c r="P56" s="278" t="s">
        <v>55</v>
      </c>
      <c r="Q56" s="278" t="s">
        <v>55</v>
      </c>
      <c r="R56" s="278" t="s">
        <v>55</v>
      </c>
      <c r="S56" s="278" t="s">
        <v>58</v>
      </c>
      <c r="T56" s="278" t="s">
        <v>58</v>
      </c>
      <c r="U56" s="278" t="s">
        <v>58</v>
      </c>
      <c r="V56" s="278" t="s">
        <v>55</v>
      </c>
      <c r="W56" s="278" t="s">
        <v>55</v>
      </c>
      <c r="X56" s="278" t="s">
        <v>55</v>
      </c>
      <c r="Y56" s="278" t="s">
        <v>55</v>
      </c>
      <c r="Z56" s="278" t="s">
        <v>55</v>
      </c>
      <c r="AA56" s="278" t="s">
        <v>55</v>
      </c>
      <c r="AB56" s="278" t="s">
        <v>58</v>
      </c>
      <c r="AC56" s="278" t="s">
        <v>55</v>
      </c>
      <c r="AD56" s="278" t="s">
        <v>58</v>
      </c>
      <c r="AE56" s="278" t="s">
        <v>58</v>
      </c>
      <c r="AF56" s="278" t="s">
        <v>58</v>
      </c>
      <c r="AG56" s="278" t="s">
        <v>55</v>
      </c>
      <c r="AH56" s="278" t="s">
        <v>58</v>
      </c>
      <c r="AI56" s="278" t="s">
        <v>55</v>
      </c>
      <c r="AJ56" s="278" t="s">
        <v>55</v>
      </c>
      <c r="AK56" s="278" t="s">
        <v>55</v>
      </c>
      <c r="AL56" s="278" t="s">
        <v>70</v>
      </c>
      <c r="AM56" s="278" t="s">
        <v>55</v>
      </c>
      <c r="AN56" s="278" t="s">
        <v>70</v>
      </c>
      <c r="AO56" s="278" t="s">
        <v>55</v>
      </c>
      <c r="AP56" s="278" t="s">
        <v>55</v>
      </c>
      <c r="AQ56" s="278" t="s">
        <v>55</v>
      </c>
      <c r="AR56" s="278" t="s">
        <v>55</v>
      </c>
      <c r="AS56" s="278" t="s">
        <v>55</v>
      </c>
      <c r="AT56" s="278" t="s">
        <v>55</v>
      </c>
      <c r="AU56" s="287" t="s">
        <v>55</v>
      </c>
    </row>
    <row r="57" spans="1:47" x14ac:dyDescent="0.25">
      <c r="A57" s="336" t="s">
        <v>121</v>
      </c>
      <c r="B57" s="220">
        <f t="shared" si="1"/>
        <v>1</v>
      </c>
      <c r="C57" s="264">
        <v>42</v>
      </c>
      <c r="D57" s="264">
        <v>42</v>
      </c>
      <c r="E57" s="288" t="s">
        <v>55</v>
      </c>
      <c r="F57" s="278" t="s">
        <v>55</v>
      </c>
      <c r="G57" s="278" t="s">
        <v>55</v>
      </c>
      <c r="H57" s="278" t="s">
        <v>55</v>
      </c>
      <c r="I57" s="278" t="s">
        <v>55</v>
      </c>
      <c r="J57" s="278" t="s">
        <v>55</v>
      </c>
      <c r="K57" s="278" t="s">
        <v>55</v>
      </c>
      <c r="L57" s="278" t="s">
        <v>55</v>
      </c>
      <c r="M57" s="278" t="s">
        <v>55</v>
      </c>
      <c r="N57" s="278" t="s">
        <v>55</v>
      </c>
      <c r="O57" s="278" t="s">
        <v>55</v>
      </c>
      <c r="P57" s="278" t="s">
        <v>55</v>
      </c>
      <c r="Q57" s="278" t="s">
        <v>55</v>
      </c>
      <c r="R57" s="278" t="s">
        <v>55</v>
      </c>
      <c r="S57" s="278" t="s">
        <v>55</v>
      </c>
      <c r="T57" s="278" t="s">
        <v>55</v>
      </c>
      <c r="U57" s="278" t="s">
        <v>55</v>
      </c>
      <c r="V57" s="278" t="s">
        <v>55</v>
      </c>
      <c r="W57" s="278" t="s">
        <v>55</v>
      </c>
      <c r="X57" s="278" t="s">
        <v>55</v>
      </c>
      <c r="Y57" s="278" t="s">
        <v>55</v>
      </c>
      <c r="Z57" s="278" t="s">
        <v>55</v>
      </c>
      <c r="AA57" s="278" t="s">
        <v>55</v>
      </c>
      <c r="AB57" s="278" t="s">
        <v>55</v>
      </c>
      <c r="AC57" s="278" t="s">
        <v>55</v>
      </c>
      <c r="AD57" s="278" t="s">
        <v>55</v>
      </c>
      <c r="AE57" s="278" t="s">
        <v>55</v>
      </c>
      <c r="AF57" s="278" t="s">
        <v>55</v>
      </c>
      <c r="AG57" s="278" t="s">
        <v>55</v>
      </c>
      <c r="AH57" s="278" t="s">
        <v>55</v>
      </c>
      <c r="AI57" s="278" t="s">
        <v>55</v>
      </c>
      <c r="AJ57" s="278" t="s">
        <v>55</v>
      </c>
      <c r="AK57" s="278" t="s">
        <v>55</v>
      </c>
      <c r="AL57" s="278" t="s">
        <v>55</v>
      </c>
      <c r="AM57" s="278" t="s">
        <v>55</v>
      </c>
      <c r="AN57" s="278" t="s">
        <v>70</v>
      </c>
      <c r="AO57" s="278" t="s">
        <v>55</v>
      </c>
      <c r="AP57" s="278" t="s">
        <v>55</v>
      </c>
      <c r="AQ57" s="278" t="s">
        <v>55</v>
      </c>
      <c r="AR57" s="278" t="s">
        <v>55</v>
      </c>
      <c r="AS57" s="278" t="s">
        <v>55</v>
      </c>
      <c r="AT57" s="278" t="s">
        <v>55</v>
      </c>
      <c r="AU57" s="287" t="s">
        <v>55</v>
      </c>
    </row>
    <row r="58" spans="1:47" ht="30" x14ac:dyDescent="0.25">
      <c r="A58" s="336" t="s">
        <v>122</v>
      </c>
      <c r="B58" s="220">
        <f t="shared" si="1"/>
        <v>0.59459459459459463</v>
      </c>
      <c r="C58" s="264">
        <v>22</v>
      </c>
      <c r="D58" s="264">
        <v>37</v>
      </c>
      <c r="E58" s="288" t="s">
        <v>58</v>
      </c>
      <c r="F58" s="278" t="s">
        <v>55</v>
      </c>
      <c r="G58" s="278" t="s">
        <v>58</v>
      </c>
      <c r="H58" s="278" t="s">
        <v>55</v>
      </c>
      <c r="I58" s="278" t="s">
        <v>58</v>
      </c>
      <c r="J58" s="278" t="s">
        <v>70</v>
      </c>
      <c r="K58" s="278" t="s">
        <v>55</v>
      </c>
      <c r="L58" s="278" t="s">
        <v>58</v>
      </c>
      <c r="M58" s="278" t="s">
        <v>58</v>
      </c>
      <c r="N58" s="278" t="s">
        <v>58</v>
      </c>
      <c r="O58" s="278" t="s">
        <v>55</v>
      </c>
      <c r="P58" s="278" t="s">
        <v>55</v>
      </c>
      <c r="Q58" s="278" t="s">
        <v>55</v>
      </c>
      <c r="R58" s="278" t="s">
        <v>58</v>
      </c>
      <c r="S58" s="278" t="s">
        <v>58</v>
      </c>
      <c r="T58" s="278" t="s">
        <v>55</v>
      </c>
      <c r="U58" s="278" t="s">
        <v>58</v>
      </c>
      <c r="V58" s="278" t="s">
        <v>58</v>
      </c>
      <c r="W58" s="278" t="s">
        <v>55</v>
      </c>
      <c r="X58" s="278" t="s">
        <v>55</v>
      </c>
      <c r="Y58" s="278" t="s">
        <v>58</v>
      </c>
      <c r="Z58" s="278" t="s">
        <v>70</v>
      </c>
      <c r="AA58" s="278" t="s">
        <v>70</v>
      </c>
      <c r="AB58" s="278" t="s">
        <v>55</v>
      </c>
      <c r="AC58" s="278" t="s">
        <v>55</v>
      </c>
      <c r="AD58" s="278" t="s">
        <v>55</v>
      </c>
      <c r="AE58" s="278" t="s">
        <v>55</v>
      </c>
      <c r="AF58" s="278" t="s">
        <v>70</v>
      </c>
      <c r="AG58" s="278" t="s">
        <v>55</v>
      </c>
      <c r="AH58" s="278" t="s">
        <v>55</v>
      </c>
      <c r="AI58" s="278" t="s">
        <v>55</v>
      </c>
      <c r="AJ58" s="278" t="s">
        <v>58</v>
      </c>
      <c r="AK58" s="278" t="s">
        <v>58</v>
      </c>
      <c r="AL58" s="278" t="s">
        <v>70</v>
      </c>
      <c r="AM58" s="278" t="s">
        <v>55</v>
      </c>
      <c r="AN58" s="278" t="s">
        <v>70</v>
      </c>
      <c r="AO58" s="278" t="s">
        <v>58</v>
      </c>
      <c r="AP58" s="278" t="s">
        <v>55</v>
      </c>
      <c r="AQ58" s="278" t="s">
        <v>55</v>
      </c>
      <c r="AR58" s="278" t="s">
        <v>58</v>
      </c>
      <c r="AS58" s="278" t="s">
        <v>55</v>
      </c>
      <c r="AT58" s="278" t="s">
        <v>55</v>
      </c>
      <c r="AU58" s="287" t="s">
        <v>55</v>
      </c>
    </row>
    <row r="59" spans="1:47" x14ac:dyDescent="0.25">
      <c r="A59" s="336" t="s">
        <v>123</v>
      </c>
      <c r="B59" s="220">
        <f t="shared" si="1"/>
        <v>0.92682926829268297</v>
      </c>
      <c r="C59" s="264">
        <v>38</v>
      </c>
      <c r="D59" s="264">
        <v>41</v>
      </c>
      <c r="E59" s="288" t="s">
        <v>55</v>
      </c>
      <c r="F59" s="278" t="s">
        <v>55</v>
      </c>
      <c r="G59" s="278" t="s">
        <v>55</v>
      </c>
      <c r="H59" s="278" t="s">
        <v>55</v>
      </c>
      <c r="I59" s="278" t="s">
        <v>55</v>
      </c>
      <c r="J59" s="278" t="s">
        <v>70</v>
      </c>
      <c r="K59" s="278" t="s">
        <v>55</v>
      </c>
      <c r="L59" s="278" t="s">
        <v>55</v>
      </c>
      <c r="M59" s="278" t="s">
        <v>58</v>
      </c>
      <c r="N59" s="278" t="s">
        <v>55</v>
      </c>
      <c r="O59" s="278" t="s">
        <v>55</v>
      </c>
      <c r="P59" s="278" t="s">
        <v>55</v>
      </c>
      <c r="Q59" s="278" t="s">
        <v>55</v>
      </c>
      <c r="R59" s="278" t="s">
        <v>55</v>
      </c>
      <c r="S59" s="278" t="s">
        <v>55</v>
      </c>
      <c r="T59" s="278" t="s">
        <v>55</v>
      </c>
      <c r="U59" s="278" t="s">
        <v>55</v>
      </c>
      <c r="V59" s="278" t="s">
        <v>58</v>
      </c>
      <c r="W59" s="278" t="s">
        <v>55</v>
      </c>
      <c r="X59" s="278" t="s">
        <v>55</v>
      </c>
      <c r="Y59" s="278" t="s">
        <v>55</v>
      </c>
      <c r="Z59" s="278" t="s">
        <v>55</v>
      </c>
      <c r="AA59" s="278" t="s">
        <v>55</v>
      </c>
      <c r="AB59" s="278" t="s">
        <v>55</v>
      </c>
      <c r="AC59" s="278" t="s">
        <v>55</v>
      </c>
      <c r="AD59" s="278" t="s">
        <v>55</v>
      </c>
      <c r="AE59" s="278" t="s">
        <v>55</v>
      </c>
      <c r="AF59" s="278" t="s">
        <v>55</v>
      </c>
      <c r="AG59" s="278" t="s">
        <v>55</v>
      </c>
      <c r="AH59" s="278" t="s">
        <v>55</v>
      </c>
      <c r="AI59" s="278" t="s">
        <v>55</v>
      </c>
      <c r="AJ59" s="278" t="s">
        <v>55</v>
      </c>
      <c r="AK59" s="278" t="s">
        <v>58</v>
      </c>
      <c r="AL59" s="278" t="s">
        <v>55</v>
      </c>
      <c r="AM59" s="278" t="s">
        <v>55</v>
      </c>
      <c r="AN59" s="278" t="s">
        <v>70</v>
      </c>
      <c r="AO59" s="278" t="s">
        <v>55</v>
      </c>
      <c r="AP59" s="278" t="s">
        <v>55</v>
      </c>
      <c r="AQ59" s="278" t="s">
        <v>55</v>
      </c>
      <c r="AR59" s="278" t="s">
        <v>55</v>
      </c>
      <c r="AS59" s="278" t="s">
        <v>55</v>
      </c>
      <c r="AT59" s="278" t="s">
        <v>55</v>
      </c>
      <c r="AU59" s="287" t="s">
        <v>55</v>
      </c>
    </row>
    <row r="60" spans="1:47" ht="30" x14ac:dyDescent="0.25">
      <c r="A60" s="336" t="s">
        <v>124</v>
      </c>
      <c r="B60" s="220">
        <f t="shared" si="1"/>
        <v>0.62857142857142856</v>
      </c>
      <c r="C60" s="264">
        <v>22</v>
      </c>
      <c r="D60" s="264">
        <v>35</v>
      </c>
      <c r="E60" s="288" t="s">
        <v>55</v>
      </c>
      <c r="F60" s="278" t="s">
        <v>58</v>
      </c>
      <c r="G60" s="278" t="s">
        <v>58</v>
      </c>
      <c r="H60" s="278" t="s">
        <v>70</v>
      </c>
      <c r="I60" s="278" t="s">
        <v>58</v>
      </c>
      <c r="J60" s="278" t="s">
        <v>70</v>
      </c>
      <c r="K60" s="278" t="s">
        <v>58</v>
      </c>
      <c r="L60" s="278" t="s">
        <v>58</v>
      </c>
      <c r="M60" s="278" t="s">
        <v>58</v>
      </c>
      <c r="N60" s="278" t="s">
        <v>55</v>
      </c>
      <c r="O60" s="278" t="s">
        <v>55</v>
      </c>
      <c r="P60" s="278" t="s">
        <v>55</v>
      </c>
      <c r="Q60" s="278" t="s">
        <v>55</v>
      </c>
      <c r="R60" s="278" t="s">
        <v>55</v>
      </c>
      <c r="S60" s="278" t="s">
        <v>58</v>
      </c>
      <c r="T60" s="278" t="s">
        <v>58</v>
      </c>
      <c r="U60" s="278" t="s">
        <v>55</v>
      </c>
      <c r="V60" s="278" t="s">
        <v>55</v>
      </c>
      <c r="W60" s="278" t="s">
        <v>55</v>
      </c>
      <c r="X60" s="278" t="s">
        <v>55</v>
      </c>
      <c r="Y60" s="278" t="s">
        <v>58</v>
      </c>
      <c r="Z60" s="278" t="s">
        <v>55</v>
      </c>
      <c r="AA60" s="278" t="s">
        <v>93</v>
      </c>
      <c r="AB60" s="278" t="s">
        <v>58</v>
      </c>
      <c r="AC60" s="278" t="s">
        <v>55</v>
      </c>
      <c r="AD60" s="278" t="s">
        <v>58</v>
      </c>
      <c r="AE60" s="278" t="s">
        <v>58</v>
      </c>
      <c r="AF60" s="278" t="s">
        <v>55</v>
      </c>
      <c r="AG60" s="278" t="s">
        <v>93</v>
      </c>
      <c r="AH60" s="278" t="s">
        <v>93</v>
      </c>
      <c r="AI60" s="278" t="s">
        <v>55</v>
      </c>
      <c r="AJ60" s="278" t="s">
        <v>55</v>
      </c>
      <c r="AK60" s="278" t="s">
        <v>55</v>
      </c>
      <c r="AL60" s="278" t="s">
        <v>70</v>
      </c>
      <c r="AM60" s="278" t="s">
        <v>93</v>
      </c>
      <c r="AN60" s="278" t="s">
        <v>70</v>
      </c>
      <c r="AO60" s="278" t="s">
        <v>55</v>
      </c>
      <c r="AP60" s="278" t="s">
        <v>55</v>
      </c>
      <c r="AQ60" s="278" t="s">
        <v>58</v>
      </c>
      <c r="AR60" s="278" t="s">
        <v>55</v>
      </c>
      <c r="AS60" s="278" t="s">
        <v>55</v>
      </c>
      <c r="AT60" s="278" t="s">
        <v>55</v>
      </c>
      <c r="AU60" s="287" t="s">
        <v>55</v>
      </c>
    </row>
    <row r="61" spans="1:47" ht="30" x14ac:dyDescent="0.25">
      <c r="A61" s="336" t="s">
        <v>125</v>
      </c>
      <c r="B61" s="220">
        <f t="shared" si="1"/>
        <v>0.71794871794871795</v>
      </c>
      <c r="C61" s="264">
        <v>28</v>
      </c>
      <c r="D61" s="264">
        <v>39</v>
      </c>
      <c r="E61" s="288" t="s">
        <v>55</v>
      </c>
      <c r="F61" s="278" t="s">
        <v>58</v>
      </c>
      <c r="G61" s="278" t="s">
        <v>55</v>
      </c>
      <c r="H61" s="278" t="s">
        <v>55</v>
      </c>
      <c r="I61" s="278" t="s">
        <v>58</v>
      </c>
      <c r="J61" s="278" t="s">
        <v>55</v>
      </c>
      <c r="K61" s="278" t="s">
        <v>58</v>
      </c>
      <c r="L61" s="278" t="s">
        <v>58</v>
      </c>
      <c r="M61" s="278" t="s">
        <v>58</v>
      </c>
      <c r="N61" s="278" t="s">
        <v>55</v>
      </c>
      <c r="O61" s="278" t="s">
        <v>55</v>
      </c>
      <c r="P61" s="278" t="s">
        <v>55</v>
      </c>
      <c r="Q61" s="278" t="s">
        <v>55</v>
      </c>
      <c r="R61" s="278" t="s">
        <v>55</v>
      </c>
      <c r="S61" s="278" t="s">
        <v>58</v>
      </c>
      <c r="T61" s="278" t="s">
        <v>58</v>
      </c>
      <c r="U61" s="278" t="s">
        <v>55</v>
      </c>
      <c r="V61" s="278" t="s">
        <v>55</v>
      </c>
      <c r="W61" s="278" t="s">
        <v>55</v>
      </c>
      <c r="X61" s="278" t="s">
        <v>55</v>
      </c>
      <c r="Y61" s="278" t="s">
        <v>55</v>
      </c>
      <c r="Z61" s="278" t="s">
        <v>55</v>
      </c>
      <c r="AA61" s="278" t="s">
        <v>70</v>
      </c>
      <c r="AB61" s="278" t="s">
        <v>58</v>
      </c>
      <c r="AC61" s="278" t="s">
        <v>55</v>
      </c>
      <c r="AD61" s="278" t="s">
        <v>58</v>
      </c>
      <c r="AE61" s="278" t="s">
        <v>55</v>
      </c>
      <c r="AF61" s="278" t="s">
        <v>55</v>
      </c>
      <c r="AG61" s="278" t="s">
        <v>55</v>
      </c>
      <c r="AH61" s="278" t="s">
        <v>93</v>
      </c>
      <c r="AI61" s="278" t="s">
        <v>55</v>
      </c>
      <c r="AJ61" s="278" t="s">
        <v>55</v>
      </c>
      <c r="AK61" s="278" t="s">
        <v>55</v>
      </c>
      <c r="AL61" s="278" t="s">
        <v>70</v>
      </c>
      <c r="AM61" s="278" t="s">
        <v>58</v>
      </c>
      <c r="AN61" s="278" t="s">
        <v>70</v>
      </c>
      <c r="AO61" s="278" t="s">
        <v>55</v>
      </c>
      <c r="AP61" s="278" t="s">
        <v>55</v>
      </c>
      <c r="AQ61" s="278" t="s">
        <v>58</v>
      </c>
      <c r="AR61" s="278" t="s">
        <v>55</v>
      </c>
      <c r="AS61" s="278" t="s">
        <v>55</v>
      </c>
      <c r="AT61" s="278" t="s">
        <v>55</v>
      </c>
      <c r="AU61" s="287" t="s">
        <v>55</v>
      </c>
    </row>
    <row r="62" spans="1:47" ht="30" x14ac:dyDescent="0.25">
      <c r="A62" s="336" t="s">
        <v>126</v>
      </c>
      <c r="B62" s="220">
        <f t="shared" si="1"/>
        <v>0.2</v>
      </c>
      <c r="C62" s="264">
        <v>6</v>
      </c>
      <c r="D62" s="264">
        <v>30</v>
      </c>
      <c r="E62" s="288" t="s">
        <v>58</v>
      </c>
      <c r="F62" s="278" t="s">
        <v>58</v>
      </c>
      <c r="G62" s="278" t="s">
        <v>70</v>
      </c>
      <c r="H62" s="278" t="s">
        <v>55</v>
      </c>
      <c r="I62" s="278" t="s">
        <v>58</v>
      </c>
      <c r="J62" s="278" t="s">
        <v>93</v>
      </c>
      <c r="K62" s="278" t="s">
        <v>58</v>
      </c>
      <c r="L62" s="278" t="s">
        <v>58</v>
      </c>
      <c r="M62" s="278" t="s">
        <v>58</v>
      </c>
      <c r="N62" s="278" t="s">
        <v>70</v>
      </c>
      <c r="O62" s="278" t="s">
        <v>58</v>
      </c>
      <c r="P62" s="278" t="s">
        <v>55</v>
      </c>
      <c r="Q62" s="278" t="s">
        <v>58</v>
      </c>
      <c r="R62" s="278" t="s">
        <v>58</v>
      </c>
      <c r="S62" s="278" t="s">
        <v>58</v>
      </c>
      <c r="T62" s="278" t="s">
        <v>58</v>
      </c>
      <c r="U62" s="278" t="s">
        <v>58</v>
      </c>
      <c r="V62" s="278" t="s">
        <v>55</v>
      </c>
      <c r="W62" s="278" t="s">
        <v>93</v>
      </c>
      <c r="X62" s="278" t="s">
        <v>55</v>
      </c>
      <c r="Y62" s="278" t="s">
        <v>58</v>
      </c>
      <c r="Z62" s="278" t="s">
        <v>58</v>
      </c>
      <c r="AA62" s="278" t="s">
        <v>70</v>
      </c>
      <c r="AB62" s="278" t="s">
        <v>58</v>
      </c>
      <c r="AC62" s="278" t="s">
        <v>93</v>
      </c>
      <c r="AD62" s="278" t="s">
        <v>58</v>
      </c>
      <c r="AE62" s="278" t="s">
        <v>58</v>
      </c>
      <c r="AF62" s="278" t="s">
        <v>58</v>
      </c>
      <c r="AG62" s="278" t="s">
        <v>58</v>
      </c>
      <c r="AH62" s="278" t="s">
        <v>70</v>
      </c>
      <c r="AI62" s="278" t="s">
        <v>58</v>
      </c>
      <c r="AJ62" s="278" t="s">
        <v>55</v>
      </c>
      <c r="AK62" s="278" t="s">
        <v>58</v>
      </c>
      <c r="AL62" s="278" t="s">
        <v>70</v>
      </c>
      <c r="AM62" s="278" t="s">
        <v>70</v>
      </c>
      <c r="AN62" s="278" t="s">
        <v>70</v>
      </c>
      <c r="AO62" s="278" t="s">
        <v>58</v>
      </c>
      <c r="AP62" s="278" t="s">
        <v>58</v>
      </c>
      <c r="AQ62" s="278" t="s">
        <v>70</v>
      </c>
      <c r="AR62" s="278" t="s">
        <v>58</v>
      </c>
      <c r="AS62" s="278" t="s">
        <v>55</v>
      </c>
      <c r="AT62" s="278" t="s">
        <v>93</v>
      </c>
      <c r="AU62" s="287" t="s">
        <v>70</v>
      </c>
    </row>
    <row r="63" spans="1:47" ht="30" x14ac:dyDescent="0.25">
      <c r="A63" s="336" t="s">
        <v>127</v>
      </c>
      <c r="B63" s="220">
        <f t="shared" si="1"/>
        <v>0.3</v>
      </c>
      <c r="C63" s="264">
        <v>9</v>
      </c>
      <c r="D63" s="264">
        <v>30</v>
      </c>
      <c r="E63" s="288" t="s">
        <v>58</v>
      </c>
      <c r="F63" s="278" t="s">
        <v>58</v>
      </c>
      <c r="G63" s="278" t="s">
        <v>70</v>
      </c>
      <c r="H63" s="278" t="s">
        <v>58</v>
      </c>
      <c r="I63" s="278" t="s">
        <v>58</v>
      </c>
      <c r="J63" s="278" t="s">
        <v>93</v>
      </c>
      <c r="K63" s="278" t="s">
        <v>58</v>
      </c>
      <c r="L63" s="278" t="s">
        <v>58</v>
      </c>
      <c r="M63" s="278" t="s">
        <v>58</v>
      </c>
      <c r="N63" s="278" t="s">
        <v>70</v>
      </c>
      <c r="O63" s="278" t="s">
        <v>58</v>
      </c>
      <c r="P63" s="278" t="s">
        <v>55</v>
      </c>
      <c r="Q63" s="278" t="s">
        <v>58</v>
      </c>
      <c r="R63" s="278" t="s">
        <v>58</v>
      </c>
      <c r="S63" s="278" t="s">
        <v>55</v>
      </c>
      <c r="T63" s="278" t="s">
        <v>58</v>
      </c>
      <c r="U63" s="278" t="s">
        <v>58</v>
      </c>
      <c r="V63" s="278" t="s">
        <v>55</v>
      </c>
      <c r="W63" s="278" t="s">
        <v>93</v>
      </c>
      <c r="X63" s="278" t="s">
        <v>55</v>
      </c>
      <c r="Y63" s="278" t="s">
        <v>58</v>
      </c>
      <c r="Z63" s="278" t="s">
        <v>58</v>
      </c>
      <c r="AA63" s="278" t="s">
        <v>70</v>
      </c>
      <c r="AB63" s="278" t="s">
        <v>58</v>
      </c>
      <c r="AC63" s="278" t="s">
        <v>93</v>
      </c>
      <c r="AD63" s="278" t="s">
        <v>58</v>
      </c>
      <c r="AE63" s="278" t="s">
        <v>58</v>
      </c>
      <c r="AF63" s="278" t="s">
        <v>58</v>
      </c>
      <c r="AG63" s="278" t="s">
        <v>70</v>
      </c>
      <c r="AH63" s="278" t="s">
        <v>70</v>
      </c>
      <c r="AI63" s="278" t="s">
        <v>58</v>
      </c>
      <c r="AJ63" s="278" t="s">
        <v>55</v>
      </c>
      <c r="AK63" s="278" t="s">
        <v>55</v>
      </c>
      <c r="AL63" s="278" t="s">
        <v>70</v>
      </c>
      <c r="AM63" s="278" t="s">
        <v>55</v>
      </c>
      <c r="AN63" s="278" t="s">
        <v>70</v>
      </c>
      <c r="AO63" s="278" t="s">
        <v>58</v>
      </c>
      <c r="AP63" s="278" t="s">
        <v>55</v>
      </c>
      <c r="AQ63" s="278" t="s">
        <v>70</v>
      </c>
      <c r="AR63" s="278" t="s">
        <v>58</v>
      </c>
      <c r="AS63" s="278" t="s">
        <v>55</v>
      </c>
      <c r="AT63" s="278" t="s">
        <v>93</v>
      </c>
      <c r="AU63" s="287" t="s">
        <v>70</v>
      </c>
    </row>
    <row r="64" spans="1:47" ht="30" x14ac:dyDescent="0.25">
      <c r="A64" s="337" t="s">
        <v>128</v>
      </c>
      <c r="B64" s="220">
        <f t="shared" si="1"/>
        <v>0.35483870967741937</v>
      </c>
      <c r="C64" s="264">
        <v>11</v>
      </c>
      <c r="D64" s="264">
        <v>31</v>
      </c>
      <c r="E64" s="288" t="s">
        <v>55</v>
      </c>
      <c r="F64" s="278" t="s">
        <v>58</v>
      </c>
      <c r="G64" s="278" t="s">
        <v>58</v>
      </c>
      <c r="H64" s="278" t="s">
        <v>55</v>
      </c>
      <c r="I64" s="278" t="s">
        <v>58</v>
      </c>
      <c r="J64" s="278" t="s">
        <v>58</v>
      </c>
      <c r="K64" s="278" t="s">
        <v>58</v>
      </c>
      <c r="L64" s="278" t="s">
        <v>58</v>
      </c>
      <c r="M64" s="278" t="s">
        <v>58</v>
      </c>
      <c r="N64" s="278" t="s">
        <v>70</v>
      </c>
      <c r="O64" s="278" t="s">
        <v>55</v>
      </c>
      <c r="P64" s="278" t="s">
        <v>55</v>
      </c>
      <c r="Q64" s="278" t="s">
        <v>55</v>
      </c>
      <c r="R64" s="278" t="s">
        <v>58</v>
      </c>
      <c r="S64" s="278" t="s">
        <v>58</v>
      </c>
      <c r="T64" s="278" t="s">
        <v>58</v>
      </c>
      <c r="U64" s="278" t="s">
        <v>58</v>
      </c>
      <c r="V64" s="278" t="s">
        <v>55</v>
      </c>
      <c r="W64" s="278" t="s">
        <v>93</v>
      </c>
      <c r="X64" s="278" t="s">
        <v>55</v>
      </c>
      <c r="Y64" s="278" t="s">
        <v>70</v>
      </c>
      <c r="Z64" s="278" t="s">
        <v>70</v>
      </c>
      <c r="AA64" s="278" t="s">
        <v>58</v>
      </c>
      <c r="AB64" s="278" t="s">
        <v>58</v>
      </c>
      <c r="AC64" s="278" t="s">
        <v>93</v>
      </c>
      <c r="AD64" s="278" t="s">
        <v>58</v>
      </c>
      <c r="AE64" s="278" t="s">
        <v>58</v>
      </c>
      <c r="AF64" s="278" t="s">
        <v>58</v>
      </c>
      <c r="AG64" s="278" t="s">
        <v>55</v>
      </c>
      <c r="AH64" s="278" t="s">
        <v>58</v>
      </c>
      <c r="AI64" s="278" t="s">
        <v>58</v>
      </c>
      <c r="AJ64" s="278" t="s">
        <v>58</v>
      </c>
      <c r="AK64" s="278" t="s">
        <v>55</v>
      </c>
      <c r="AL64" s="278" t="s">
        <v>70</v>
      </c>
      <c r="AM64" s="278" t="s">
        <v>55</v>
      </c>
      <c r="AN64" s="278" t="s">
        <v>70</v>
      </c>
      <c r="AO64" s="278" t="s">
        <v>58</v>
      </c>
      <c r="AP64" s="278" t="s">
        <v>70</v>
      </c>
      <c r="AQ64" s="278" t="s">
        <v>70</v>
      </c>
      <c r="AR64" s="278" t="s">
        <v>55</v>
      </c>
      <c r="AS64" s="278" t="s">
        <v>93</v>
      </c>
      <c r="AT64" s="278" t="s">
        <v>70</v>
      </c>
      <c r="AU64" s="287" t="s">
        <v>70</v>
      </c>
    </row>
    <row r="65" spans="1:47" ht="32.1" customHeight="1" x14ac:dyDescent="0.25">
      <c r="A65" s="2" t="s">
        <v>129</v>
      </c>
      <c r="B65" s="285">
        <f>AVERAGE(E65:AU65)</f>
        <v>8</v>
      </c>
      <c r="C65" s="264"/>
      <c r="D65" s="284"/>
      <c r="E65" s="278">
        <v>10</v>
      </c>
      <c r="F65" s="278">
        <v>7</v>
      </c>
      <c r="G65" s="278">
        <v>8</v>
      </c>
      <c r="H65" s="278">
        <v>11</v>
      </c>
      <c r="I65" s="278">
        <v>4</v>
      </c>
      <c r="J65" s="278">
        <v>2</v>
      </c>
      <c r="K65" s="278">
        <v>5</v>
      </c>
      <c r="L65" s="278">
        <v>5</v>
      </c>
      <c r="M65" s="278">
        <v>2</v>
      </c>
      <c r="N65" s="278">
        <v>9</v>
      </c>
      <c r="O65" s="278">
        <v>11</v>
      </c>
      <c r="P65" s="278">
        <v>13</v>
      </c>
      <c r="Q65" s="278">
        <v>11</v>
      </c>
      <c r="R65" s="278">
        <v>8</v>
      </c>
      <c r="S65" s="278">
        <v>5</v>
      </c>
      <c r="T65" s="278">
        <v>5</v>
      </c>
      <c r="U65" s="278">
        <v>6</v>
      </c>
      <c r="V65" s="278">
        <v>11</v>
      </c>
      <c r="W65" s="278">
        <v>10</v>
      </c>
      <c r="X65" s="278">
        <v>13</v>
      </c>
      <c r="Y65" s="278">
        <v>5</v>
      </c>
      <c r="Z65" s="278">
        <v>9</v>
      </c>
      <c r="AA65" s="278">
        <v>6</v>
      </c>
      <c r="AB65" s="278">
        <v>5</v>
      </c>
      <c r="AC65" s="278">
        <v>10</v>
      </c>
      <c r="AD65" s="278">
        <v>6</v>
      </c>
      <c r="AE65" s="278">
        <v>8</v>
      </c>
      <c r="AF65" s="278">
        <v>7</v>
      </c>
      <c r="AG65" s="278">
        <v>10</v>
      </c>
      <c r="AH65" s="278">
        <v>6</v>
      </c>
      <c r="AI65" s="278">
        <v>10</v>
      </c>
      <c r="AJ65" s="278">
        <v>11</v>
      </c>
      <c r="AK65" s="278">
        <v>10</v>
      </c>
      <c r="AL65" s="278">
        <v>5</v>
      </c>
      <c r="AM65" s="278">
        <v>10</v>
      </c>
      <c r="AN65" s="278">
        <v>0</v>
      </c>
      <c r="AO65" s="278">
        <v>9</v>
      </c>
      <c r="AP65" s="278">
        <v>11</v>
      </c>
      <c r="AQ65" s="278">
        <v>8</v>
      </c>
      <c r="AR65" s="278">
        <v>10</v>
      </c>
      <c r="AS65" s="278">
        <v>12</v>
      </c>
      <c r="AT65" s="278">
        <v>10</v>
      </c>
      <c r="AU65" s="277">
        <v>10</v>
      </c>
    </row>
    <row r="66" spans="1:47" ht="60" x14ac:dyDescent="0.25">
      <c r="A66" s="2" t="s">
        <v>4876</v>
      </c>
      <c r="B66" s="220">
        <f>C66/D66</f>
        <v>0.63414634146341464</v>
      </c>
      <c r="C66" s="279">
        <v>26</v>
      </c>
      <c r="D66" s="284">
        <v>41</v>
      </c>
      <c r="E66" s="278" t="s">
        <v>55</v>
      </c>
      <c r="F66" s="278" t="s">
        <v>58</v>
      </c>
      <c r="G66" s="278" t="s">
        <v>55</v>
      </c>
      <c r="H66" s="278" t="s">
        <v>55</v>
      </c>
      <c r="I66" s="278" t="s">
        <v>58</v>
      </c>
      <c r="J66" s="278"/>
      <c r="K66" s="278" t="s">
        <v>58</v>
      </c>
      <c r="L66" s="278" t="s">
        <v>58</v>
      </c>
      <c r="M66" s="278" t="s">
        <v>58</v>
      </c>
      <c r="N66" s="278" t="s">
        <v>55</v>
      </c>
      <c r="O66" s="278" t="s">
        <v>55</v>
      </c>
      <c r="P66" s="278" t="s">
        <v>55</v>
      </c>
      <c r="Q66" s="278" t="s">
        <v>55</v>
      </c>
      <c r="R66" s="278" t="s">
        <v>55</v>
      </c>
      <c r="S66" s="278" t="s">
        <v>58</v>
      </c>
      <c r="T66" s="278" t="s">
        <v>58</v>
      </c>
      <c r="U66" s="278" t="s">
        <v>58</v>
      </c>
      <c r="V66" s="278" t="s">
        <v>55</v>
      </c>
      <c r="W66" s="278" t="s">
        <v>55</v>
      </c>
      <c r="X66" s="278" t="s">
        <v>55</v>
      </c>
      <c r="Y66" s="278" t="s">
        <v>58</v>
      </c>
      <c r="Z66" s="278" t="s">
        <v>55</v>
      </c>
      <c r="AA66" s="278" t="s">
        <v>55</v>
      </c>
      <c r="AB66" s="278" t="s">
        <v>58</v>
      </c>
      <c r="AC66" s="278" t="s">
        <v>55</v>
      </c>
      <c r="AD66" s="278" t="s">
        <v>58</v>
      </c>
      <c r="AE66" s="278" t="s">
        <v>58</v>
      </c>
      <c r="AF66" s="278" t="s">
        <v>58</v>
      </c>
      <c r="AG66" s="278" t="s">
        <v>55</v>
      </c>
      <c r="AH66" s="278" t="s">
        <v>58</v>
      </c>
      <c r="AI66" s="278" t="s">
        <v>55</v>
      </c>
      <c r="AJ66" s="278" t="s">
        <v>55</v>
      </c>
      <c r="AK66" s="278" t="s">
        <v>55</v>
      </c>
      <c r="AL66" s="278" t="s">
        <v>58</v>
      </c>
      <c r="AM66" s="278" t="s">
        <v>55</v>
      </c>
      <c r="AN66" s="278"/>
      <c r="AO66" s="278" t="s">
        <v>55</v>
      </c>
      <c r="AP66" s="278" t="s">
        <v>55</v>
      </c>
      <c r="AQ66" s="278" t="s">
        <v>55</v>
      </c>
      <c r="AR66" s="278" t="s">
        <v>55</v>
      </c>
      <c r="AS66" s="278" t="s">
        <v>55</v>
      </c>
      <c r="AT66" s="278" t="s">
        <v>55</v>
      </c>
      <c r="AU66" s="277" t="s">
        <v>55</v>
      </c>
    </row>
    <row r="67" spans="1:47" ht="15.75" x14ac:dyDescent="0.25">
      <c r="A67" s="223" t="s">
        <v>131</v>
      </c>
      <c r="B67" s="286" t="s">
        <v>2770</v>
      </c>
      <c r="C67" s="286" t="s">
        <v>2770</v>
      </c>
      <c r="D67" s="286" t="s">
        <v>2770</v>
      </c>
      <c r="E67" s="286" t="s">
        <v>2770</v>
      </c>
      <c r="F67" s="286" t="s">
        <v>2770</v>
      </c>
      <c r="G67" s="286" t="s">
        <v>2770</v>
      </c>
      <c r="H67" s="286" t="s">
        <v>2770</v>
      </c>
      <c r="I67" s="286" t="s">
        <v>2770</v>
      </c>
      <c r="J67" s="286" t="s">
        <v>2770</v>
      </c>
      <c r="K67" s="286" t="s">
        <v>2770</v>
      </c>
      <c r="L67" s="286" t="s">
        <v>2770</v>
      </c>
      <c r="M67" s="286" t="s">
        <v>2770</v>
      </c>
      <c r="N67" s="286" t="s">
        <v>2770</v>
      </c>
      <c r="O67" s="286" t="s">
        <v>2770</v>
      </c>
      <c r="P67" s="286" t="s">
        <v>2770</v>
      </c>
      <c r="Q67" s="286" t="s">
        <v>2770</v>
      </c>
      <c r="R67" s="286" t="s">
        <v>2770</v>
      </c>
      <c r="S67" s="286" t="s">
        <v>2770</v>
      </c>
      <c r="T67" s="286" t="s">
        <v>2770</v>
      </c>
      <c r="U67" s="286" t="s">
        <v>2770</v>
      </c>
      <c r="V67" s="286" t="s">
        <v>2770</v>
      </c>
      <c r="W67" s="286" t="s">
        <v>2770</v>
      </c>
      <c r="X67" s="286" t="s">
        <v>2770</v>
      </c>
      <c r="Y67" s="286" t="s">
        <v>2770</v>
      </c>
      <c r="Z67" s="286" t="s">
        <v>2770</v>
      </c>
      <c r="AA67" s="286" t="s">
        <v>2770</v>
      </c>
      <c r="AB67" s="286" t="s">
        <v>2770</v>
      </c>
      <c r="AC67" s="286" t="s">
        <v>2770</v>
      </c>
      <c r="AD67" s="286" t="s">
        <v>2770</v>
      </c>
      <c r="AE67" s="286" t="s">
        <v>2770</v>
      </c>
      <c r="AF67" s="286" t="s">
        <v>2770</v>
      </c>
      <c r="AG67" s="286" t="s">
        <v>2770</v>
      </c>
      <c r="AH67" s="286" t="s">
        <v>2770</v>
      </c>
      <c r="AI67" s="286" t="s">
        <v>2770</v>
      </c>
      <c r="AJ67" s="286" t="s">
        <v>2770</v>
      </c>
      <c r="AK67" s="286" t="s">
        <v>2770</v>
      </c>
      <c r="AL67" s="286" t="s">
        <v>2770</v>
      </c>
      <c r="AM67" s="286" t="s">
        <v>2770</v>
      </c>
      <c r="AN67" s="286" t="s">
        <v>2770</v>
      </c>
      <c r="AO67" s="286" t="s">
        <v>2770</v>
      </c>
      <c r="AP67" s="286" t="s">
        <v>2770</v>
      </c>
      <c r="AQ67" s="286" t="s">
        <v>2770</v>
      </c>
      <c r="AR67" s="286" t="s">
        <v>2770</v>
      </c>
      <c r="AS67" s="286" t="s">
        <v>2770</v>
      </c>
      <c r="AT67" s="286" t="s">
        <v>2770</v>
      </c>
      <c r="AU67" s="286" t="s">
        <v>2770</v>
      </c>
    </row>
    <row r="68" spans="1:47" x14ac:dyDescent="0.25">
      <c r="A68" s="251" t="s">
        <v>116</v>
      </c>
      <c r="B68" s="220">
        <f t="shared" ref="B68:B80" si="2">C68/D68</f>
        <v>1</v>
      </c>
      <c r="C68" s="264">
        <v>43</v>
      </c>
      <c r="D68" s="264">
        <v>43</v>
      </c>
      <c r="E68" s="10" t="s">
        <v>55</v>
      </c>
      <c r="F68" s="10" t="s">
        <v>55</v>
      </c>
      <c r="G68" s="10" t="s">
        <v>55</v>
      </c>
      <c r="H68" s="10" t="s">
        <v>55</v>
      </c>
      <c r="I68" s="10" t="s">
        <v>55</v>
      </c>
      <c r="J68" s="10" t="s">
        <v>55</v>
      </c>
      <c r="K68" s="10" t="s">
        <v>55</v>
      </c>
      <c r="L68" s="10" t="s">
        <v>55</v>
      </c>
      <c r="M68" s="10" t="s">
        <v>55</v>
      </c>
      <c r="N68" s="10" t="s">
        <v>55</v>
      </c>
      <c r="O68" s="10" t="s">
        <v>55</v>
      </c>
      <c r="P68" s="10" t="s">
        <v>55</v>
      </c>
      <c r="Q68" s="10" t="s">
        <v>55</v>
      </c>
      <c r="R68" s="10" t="s">
        <v>55</v>
      </c>
      <c r="S68" s="10" t="s">
        <v>55</v>
      </c>
      <c r="T68" s="10" t="s">
        <v>55</v>
      </c>
      <c r="U68" s="10" t="s">
        <v>55</v>
      </c>
      <c r="V68" s="10" t="s">
        <v>55</v>
      </c>
      <c r="W68" s="10" t="s">
        <v>55</v>
      </c>
      <c r="X68" s="10" t="s">
        <v>55</v>
      </c>
      <c r="Y68" s="10" t="s">
        <v>55</v>
      </c>
      <c r="Z68" s="10" t="s">
        <v>55</v>
      </c>
      <c r="AA68" s="10" t="s">
        <v>55</v>
      </c>
      <c r="AB68" s="10" t="s">
        <v>55</v>
      </c>
      <c r="AC68" s="10" t="s">
        <v>55</v>
      </c>
      <c r="AD68" s="10" t="s">
        <v>55</v>
      </c>
      <c r="AE68" s="10" t="s">
        <v>55</v>
      </c>
      <c r="AF68" s="10" t="s">
        <v>55</v>
      </c>
      <c r="AG68" s="10" t="s">
        <v>55</v>
      </c>
      <c r="AH68" s="10" t="s">
        <v>55</v>
      </c>
      <c r="AI68" s="10" t="s">
        <v>55</v>
      </c>
      <c r="AJ68" s="10" t="s">
        <v>55</v>
      </c>
      <c r="AK68" s="10" t="s">
        <v>55</v>
      </c>
      <c r="AL68" s="10" t="s">
        <v>55</v>
      </c>
      <c r="AM68" s="10" t="s">
        <v>55</v>
      </c>
      <c r="AN68" s="10" t="s">
        <v>55</v>
      </c>
      <c r="AO68" s="10" t="s">
        <v>55</v>
      </c>
      <c r="AP68" s="10" t="s">
        <v>55</v>
      </c>
      <c r="AQ68" s="10" t="s">
        <v>55</v>
      </c>
      <c r="AR68" s="10" t="s">
        <v>55</v>
      </c>
      <c r="AS68" s="10" t="s">
        <v>55</v>
      </c>
      <c r="AT68" s="10" t="s">
        <v>55</v>
      </c>
      <c r="AU68" s="250" t="s">
        <v>55</v>
      </c>
    </row>
    <row r="69" spans="1:47" x14ac:dyDescent="0.25">
      <c r="A69" s="251" t="s">
        <v>117</v>
      </c>
      <c r="B69" s="220">
        <f t="shared" si="2"/>
        <v>0.83720930232558144</v>
      </c>
      <c r="C69" s="264">
        <v>36</v>
      </c>
      <c r="D69" s="264">
        <v>43</v>
      </c>
      <c r="E69" s="10" t="s">
        <v>55</v>
      </c>
      <c r="F69" s="10" t="s">
        <v>55</v>
      </c>
      <c r="G69" s="10" t="s">
        <v>55</v>
      </c>
      <c r="H69" s="10" t="s">
        <v>55</v>
      </c>
      <c r="I69" s="10" t="s">
        <v>55</v>
      </c>
      <c r="J69" s="10" t="s">
        <v>55</v>
      </c>
      <c r="K69" s="10" t="s">
        <v>55</v>
      </c>
      <c r="L69" s="10" t="s">
        <v>55</v>
      </c>
      <c r="M69" s="10" t="s">
        <v>55</v>
      </c>
      <c r="N69" s="10" t="s">
        <v>55</v>
      </c>
      <c r="O69" s="10" t="s">
        <v>55</v>
      </c>
      <c r="P69" s="10" t="s">
        <v>55</v>
      </c>
      <c r="Q69" s="10" t="s">
        <v>55</v>
      </c>
      <c r="R69" s="10" t="s">
        <v>55</v>
      </c>
      <c r="S69" s="10" t="s">
        <v>58</v>
      </c>
      <c r="T69" s="10" t="s">
        <v>55</v>
      </c>
      <c r="U69" s="10" t="s">
        <v>58</v>
      </c>
      <c r="V69" s="10" t="s">
        <v>58</v>
      </c>
      <c r="W69" s="10" t="s">
        <v>58</v>
      </c>
      <c r="X69" s="10" t="s">
        <v>55</v>
      </c>
      <c r="Y69" s="10" t="s">
        <v>58</v>
      </c>
      <c r="Z69" s="10" t="s">
        <v>55</v>
      </c>
      <c r="AA69" s="10" t="s">
        <v>55</v>
      </c>
      <c r="AB69" s="10" t="s">
        <v>55</v>
      </c>
      <c r="AC69" s="10" t="s">
        <v>55</v>
      </c>
      <c r="AD69" s="10" t="s">
        <v>55</v>
      </c>
      <c r="AE69" s="10" t="s">
        <v>55</v>
      </c>
      <c r="AF69" s="10" t="s">
        <v>58</v>
      </c>
      <c r="AG69" s="10" t="s">
        <v>55</v>
      </c>
      <c r="AH69" s="10" t="s">
        <v>55</v>
      </c>
      <c r="AI69" s="10" t="s">
        <v>55</v>
      </c>
      <c r="AJ69" s="10" t="s">
        <v>58</v>
      </c>
      <c r="AK69" s="10" t="s">
        <v>55</v>
      </c>
      <c r="AL69" s="10" t="s">
        <v>55</v>
      </c>
      <c r="AM69" s="10" t="s">
        <v>55</v>
      </c>
      <c r="AN69" s="10" t="s">
        <v>55</v>
      </c>
      <c r="AO69" s="10" t="s">
        <v>55</v>
      </c>
      <c r="AP69" s="10" t="s">
        <v>55</v>
      </c>
      <c r="AQ69" s="10" t="s">
        <v>55</v>
      </c>
      <c r="AR69" s="10" t="s">
        <v>55</v>
      </c>
      <c r="AS69" s="10" t="s">
        <v>55</v>
      </c>
      <c r="AT69" s="10" t="s">
        <v>55</v>
      </c>
      <c r="AU69" s="250" t="s">
        <v>55</v>
      </c>
    </row>
    <row r="70" spans="1:47" x14ac:dyDescent="0.25">
      <c r="A70" s="251" t="s">
        <v>118</v>
      </c>
      <c r="B70" s="220">
        <f t="shared" si="2"/>
        <v>1</v>
      </c>
      <c r="C70" s="264">
        <v>43</v>
      </c>
      <c r="D70" s="264">
        <v>43</v>
      </c>
      <c r="E70" s="10" t="s">
        <v>55</v>
      </c>
      <c r="F70" s="10" t="s">
        <v>55</v>
      </c>
      <c r="G70" s="10" t="s">
        <v>55</v>
      </c>
      <c r="H70" s="10" t="s">
        <v>55</v>
      </c>
      <c r="I70" s="10" t="s">
        <v>55</v>
      </c>
      <c r="J70" s="10" t="s">
        <v>55</v>
      </c>
      <c r="K70" s="10" t="s">
        <v>55</v>
      </c>
      <c r="L70" s="10" t="s">
        <v>55</v>
      </c>
      <c r="M70" s="10" t="s">
        <v>55</v>
      </c>
      <c r="N70" s="10" t="s">
        <v>55</v>
      </c>
      <c r="O70" s="10" t="s">
        <v>55</v>
      </c>
      <c r="P70" s="10" t="s">
        <v>55</v>
      </c>
      <c r="Q70" s="10" t="s">
        <v>55</v>
      </c>
      <c r="R70" s="10" t="s">
        <v>55</v>
      </c>
      <c r="S70" s="10" t="s">
        <v>55</v>
      </c>
      <c r="T70" s="10" t="s">
        <v>55</v>
      </c>
      <c r="U70" s="10" t="s">
        <v>55</v>
      </c>
      <c r="V70" s="10" t="s">
        <v>55</v>
      </c>
      <c r="W70" s="10" t="s">
        <v>55</v>
      </c>
      <c r="X70" s="10" t="s">
        <v>55</v>
      </c>
      <c r="Y70" s="10" t="s">
        <v>55</v>
      </c>
      <c r="Z70" s="10" t="s">
        <v>55</v>
      </c>
      <c r="AA70" s="10" t="s">
        <v>55</v>
      </c>
      <c r="AB70" s="10" t="s">
        <v>55</v>
      </c>
      <c r="AC70" s="10" t="s">
        <v>55</v>
      </c>
      <c r="AD70" s="10" t="s">
        <v>55</v>
      </c>
      <c r="AE70" s="10" t="s">
        <v>55</v>
      </c>
      <c r="AF70" s="10" t="s">
        <v>55</v>
      </c>
      <c r="AG70" s="10" t="s">
        <v>55</v>
      </c>
      <c r="AH70" s="10" t="s">
        <v>55</v>
      </c>
      <c r="AI70" s="10" t="s">
        <v>55</v>
      </c>
      <c r="AJ70" s="10" t="s">
        <v>55</v>
      </c>
      <c r="AK70" s="10" t="s">
        <v>55</v>
      </c>
      <c r="AL70" s="10" t="s">
        <v>55</v>
      </c>
      <c r="AM70" s="10" t="s">
        <v>55</v>
      </c>
      <c r="AN70" s="10" t="s">
        <v>55</v>
      </c>
      <c r="AO70" s="10" t="s">
        <v>55</v>
      </c>
      <c r="AP70" s="10" t="s">
        <v>55</v>
      </c>
      <c r="AQ70" s="10" t="s">
        <v>55</v>
      </c>
      <c r="AR70" s="10" t="s">
        <v>55</v>
      </c>
      <c r="AS70" s="10" t="s">
        <v>55</v>
      </c>
      <c r="AT70" s="10" t="s">
        <v>55</v>
      </c>
      <c r="AU70" s="250" t="s">
        <v>55</v>
      </c>
    </row>
    <row r="71" spans="1:47" x14ac:dyDescent="0.25">
      <c r="A71" s="251" t="s">
        <v>119</v>
      </c>
      <c r="B71" s="220">
        <f t="shared" si="2"/>
        <v>0.95348837209302328</v>
      </c>
      <c r="C71" s="264">
        <v>41</v>
      </c>
      <c r="D71" s="264">
        <v>43</v>
      </c>
      <c r="E71" s="10" t="s">
        <v>55</v>
      </c>
      <c r="F71" s="10" t="s">
        <v>55</v>
      </c>
      <c r="G71" s="10" t="s">
        <v>55</v>
      </c>
      <c r="H71" s="10" t="s">
        <v>55</v>
      </c>
      <c r="I71" s="10" t="s">
        <v>55</v>
      </c>
      <c r="J71" s="10" t="s">
        <v>55</v>
      </c>
      <c r="K71" s="10" t="s">
        <v>55</v>
      </c>
      <c r="L71" s="10" t="s">
        <v>55</v>
      </c>
      <c r="M71" s="10" t="s">
        <v>55</v>
      </c>
      <c r="N71" s="10" t="s">
        <v>55</v>
      </c>
      <c r="O71" s="10" t="s">
        <v>55</v>
      </c>
      <c r="P71" s="10" t="s">
        <v>55</v>
      </c>
      <c r="Q71" s="10" t="s">
        <v>55</v>
      </c>
      <c r="R71" s="10" t="s">
        <v>55</v>
      </c>
      <c r="S71" s="10" t="s">
        <v>55</v>
      </c>
      <c r="T71" s="10" t="s">
        <v>55</v>
      </c>
      <c r="U71" s="10" t="s">
        <v>55</v>
      </c>
      <c r="V71" s="10" t="s">
        <v>55</v>
      </c>
      <c r="W71" s="10" t="s">
        <v>58</v>
      </c>
      <c r="X71" s="10" t="s">
        <v>55</v>
      </c>
      <c r="Y71" s="10" t="s">
        <v>58</v>
      </c>
      <c r="Z71" s="10" t="s">
        <v>55</v>
      </c>
      <c r="AA71" s="10" t="s">
        <v>55</v>
      </c>
      <c r="AB71" s="10" t="s">
        <v>55</v>
      </c>
      <c r="AC71" s="10" t="s">
        <v>55</v>
      </c>
      <c r="AD71" s="10" t="s">
        <v>55</v>
      </c>
      <c r="AE71" s="10" t="s">
        <v>55</v>
      </c>
      <c r="AF71" s="10" t="s">
        <v>55</v>
      </c>
      <c r="AG71" s="10" t="s">
        <v>55</v>
      </c>
      <c r="AH71" s="10" t="s">
        <v>55</v>
      </c>
      <c r="AI71" s="10" t="s">
        <v>55</v>
      </c>
      <c r="AJ71" s="10" t="s">
        <v>55</v>
      </c>
      <c r="AK71" s="10" t="s">
        <v>55</v>
      </c>
      <c r="AL71" s="10" t="s">
        <v>55</v>
      </c>
      <c r="AM71" s="10" t="s">
        <v>55</v>
      </c>
      <c r="AN71" s="10" t="s">
        <v>55</v>
      </c>
      <c r="AO71" s="10" t="s">
        <v>55</v>
      </c>
      <c r="AP71" s="10" t="s">
        <v>55</v>
      </c>
      <c r="AQ71" s="10" t="s">
        <v>55</v>
      </c>
      <c r="AR71" s="10" t="s">
        <v>55</v>
      </c>
      <c r="AS71" s="10" t="s">
        <v>55</v>
      </c>
      <c r="AT71" s="10" t="s">
        <v>55</v>
      </c>
      <c r="AU71" s="250" t="s">
        <v>55</v>
      </c>
    </row>
    <row r="72" spans="1:47" x14ac:dyDescent="0.25">
      <c r="A72" s="251" t="s">
        <v>120</v>
      </c>
      <c r="B72" s="220">
        <f t="shared" si="2"/>
        <v>1</v>
      </c>
      <c r="C72" s="264">
        <v>43</v>
      </c>
      <c r="D72" s="264">
        <v>43</v>
      </c>
      <c r="E72" s="10" t="s">
        <v>55</v>
      </c>
      <c r="F72" s="10" t="s">
        <v>55</v>
      </c>
      <c r="G72" s="10" t="s">
        <v>55</v>
      </c>
      <c r="H72" s="10" t="s">
        <v>55</v>
      </c>
      <c r="I72" s="10" t="s">
        <v>55</v>
      </c>
      <c r="J72" s="10" t="s">
        <v>55</v>
      </c>
      <c r="K72" s="10" t="s">
        <v>55</v>
      </c>
      <c r="L72" s="10" t="s">
        <v>55</v>
      </c>
      <c r="M72" s="10" t="s">
        <v>55</v>
      </c>
      <c r="N72" s="10" t="s">
        <v>55</v>
      </c>
      <c r="O72" s="10" t="s">
        <v>55</v>
      </c>
      <c r="P72" s="10" t="s">
        <v>55</v>
      </c>
      <c r="Q72" s="10" t="s">
        <v>55</v>
      </c>
      <c r="R72" s="10" t="s">
        <v>55</v>
      </c>
      <c r="S72" s="10" t="s">
        <v>55</v>
      </c>
      <c r="T72" s="10" t="s">
        <v>55</v>
      </c>
      <c r="U72" s="10" t="s">
        <v>55</v>
      </c>
      <c r="V72" s="10" t="s">
        <v>55</v>
      </c>
      <c r="W72" s="10" t="s">
        <v>55</v>
      </c>
      <c r="X72" s="10" t="s">
        <v>55</v>
      </c>
      <c r="Y72" s="10" t="s">
        <v>55</v>
      </c>
      <c r="Z72" s="10" t="s">
        <v>55</v>
      </c>
      <c r="AA72" s="10" t="s">
        <v>55</v>
      </c>
      <c r="AB72" s="10" t="s">
        <v>55</v>
      </c>
      <c r="AC72" s="10" t="s">
        <v>55</v>
      </c>
      <c r="AD72" s="10" t="s">
        <v>55</v>
      </c>
      <c r="AE72" s="10" t="s">
        <v>55</v>
      </c>
      <c r="AF72" s="10" t="s">
        <v>55</v>
      </c>
      <c r="AG72" s="10" t="s">
        <v>55</v>
      </c>
      <c r="AH72" s="10" t="s">
        <v>55</v>
      </c>
      <c r="AI72" s="10" t="s">
        <v>55</v>
      </c>
      <c r="AJ72" s="10" t="s">
        <v>55</v>
      </c>
      <c r="AK72" s="10" t="s">
        <v>55</v>
      </c>
      <c r="AL72" s="10" t="s">
        <v>55</v>
      </c>
      <c r="AM72" s="10" t="s">
        <v>55</v>
      </c>
      <c r="AN72" s="10" t="s">
        <v>55</v>
      </c>
      <c r="AO72" s="10" t="s">
        <v>55</v>
      </c>
      <c r="AP72" s="10" t="s">
        <v>55</v>
      </c>
      <c r="AQ72" s="10" t="s">
        <v>55</v>
      </c>
      <c r="AR72" s="10" t="s">
        <v>55</v>
      </c>
      <c r="AS72" s="10" t="s">
        <v>55</v>
      </c>
      <c r="AT72" s="10" t="s">
        <v>55</v>
      </c>
      <c r="AU72" s="250" t="s">
        <v>55</v>
      </c>
    </row>
    <row r="73" spans="1:47" x14ac:dyDescent="0.25">
      <c r="A73" s="251" t="s">
        <v>121</v>
      </c>
      <c r="B73" s="220">
        <f t="shared" si="2"/>
        <v>1</v>
      </c>
      <c r="C73" s="264">
        <v>43</v>
      </c>
      <c r="D73" s="264">
        <v>43</v>
      </c>
      <c r="E73" s="10" t="s">
        <v>55</v>
      </c>
      <c r="F73" s="10" t="s">
        <v>55</v>
      </c>
      <c r="G73" s="10" t="s">
        <v>55</v>
      </c>
      <c r="H73" s="10" t="s">
        <v>55</v>
      </c>
      <c r="I73" s="10" t="s">
        <v>55</v>
      </c>
      <c r="J73" s="10" t="s">
        <v>55</v>
      </c>
      <c r="K73" s="10" t="s">
        <v>55</v>
      </c>
      <c r="L73" s="10" t="s">
        <v>55</v>
      </c>
      <c r="M73" s="10" t="s">
        <v>55</v>
      </c>
      <c r="N73" s="10" t="s">
        <v>55</v>
      </c>
      <c r="O73" s="10" t="s">
        <v>55</v>
      </c>
      <c r="P73" s="10" t="s">
        <v>55</v>
      </c>
      <c r="Q73" s="10" t="s">
        <v>55</v>
      </c>
      <c r="R73" s="10" t="s">
        <v>55</v>
      </c>
      <c r="S73" s="10" t="s">
        <v>55</v>
      </c>
      <c r="T73" s="10" t="s">
        <v>55</v>
      </c>
      <c r="U73" s="10" t="s">
        <v>55</v>
      </c>
      <c r="V73" s="10" t="s">
        <v>55</v>
      </c>
      <c r="W73" s="10" t="s">
        <v>55</v>
      </c>
      <c r="X73" s="10" t="s">
        <v>55</v>
      </c>
      <c r="Y73" s="10" t="s">
        <v>55</v>
      </c>
      <c r="Z73" s="10" t="s">
        <v>55</v>
      </c>
      <c r="AA73" s="10" t="s">
        <v>55</v>
      </c>
      <c r="AB73" s="10" t="s">
        <v>55</v>
      </c>
      <c r="AC73" s="10" t="s">
        <v>55</v>
      </c>
      <c r="AD73" s="10" t="s">
        <v>55</v>
      </c>
      <c r="AE73" s="10" t="s">
        <v>55</v>
      </c>
      <c r="AF73" s="10" t="s">
        <v>55</v>
      </c>
      <c r="AG73" s="10" t="s">
        <v>55</v>
      </c>
      <c r="AH73" s="10" t="s">
        <v>55</v>
      </c>
      <c r="AI73" s="10" t="s">
        <v>55</v>
      </c>
      <c r="AJ73" s="10" t="s">
        <v>55</v>
      </c>
      <c r="AK73" s="10" t="s">
        <v>55</v>
      </c>
      <c r="AL73" s="10" t="s">
        <v>55</v>
      </c>
      <c r="AM73" s="10" t="s">
        <v>55</v>
      </c>
      <c r="AN73" s="10" t="s">
        <v>55</v>
      </c>
      <c r="AO73" s="10" t="s">
        <v>55</v>
      </c>
      <c r="AP73" s="10" t="s">
        <v>55</v>
      </c>
      <c r="AQ73" s="10" t="s">
        <v>55</v>
      </c>
      <c r="AR73" s="10" t="s">
        <v>55</v>
      </c>
      <c r="AS73" s="10" t="s">
        <v>55</v>
      </c>
      <c r="AT73" s="10" t="s">
        <v>55</v>
      </c>
      <c r="AU73" s="250" t="s">
        <v>55</v>
      </c>
    </row>
    <row r="74" spans="1:47" ht="30" x14ac:dyDescent="0.25">
      <c r="A74" s="251" t="s">
        <v>122</v>
      </c>
      <c r="B74" s="220">
        <f t="shared" si="2"/>
        <v>0.73809523809523814</v>
      </c>
      <c r="C74" s="264">
        <v>31</v>
      </c>
      <c r="D74" s="264">
        <v>42</v>
      </c>
      <c r="E74" s="10" t="s">
        <v>58</v>
      </c>
      <c r="F74" s="10" t="s">
        <v>55</v>
      </c>
      <c r="G74" s="10" t="s">
        <v>58</v>
      </c>
      <c r="H74" s="10" t="s">
        <v>55</v>
      </c>
      <c r="I74" s="10" t="s">
        <v>55</v>
      </c>
      <c r="J74" s="10" t="s">
        <v>55</v>
      </c>
      <c r="K74" s="10" t="s">
        <v>55</v>
      </c>
      <c r="L74" s="10" t="s">
        <v>55</v>
      </c>
      <c r="M74" s="10" t="s">
        <v>55</v>
      </c>
      <c r="N74" s="10" t="s">
        <v>55</v>
      </c>
      <c r="O74" s="10" t="s">
        <v>55</v>
      </c>
      <c r="P74" s="10" t="s">
        <v>55</v>
      </c>
      <c r="Q74" s="10" t="s">
        <v>55</v>
      </c>
      <c r="R74" s="10" t="s">
        <v>55</v>
      </c>
      <c r="S74" s="10" t="s">
        <v>58</v>
      </c>
      <c r="T74" s="10" t="s">
        <v>55</v>
      </c>
      <c r="U74" s="10" t="s">
        <v>58</v>
      </c>
      <c r="V74" s="10" t="s">
        <v>58</v>
      </c>
      <c r="W74" s="10" t="s">
        <v>58</v>
      </c>
      <c r="X74" s="10" t="s">
        <v>55</v>
      </c>
      <c r="Y74" s="10" t="s">
        <v>58</v>
      </c>
      <c r="Z74" s="10" t="s">
        <v>70</v>
      </c>
      <c r="AA74" s="10" t="s">
        <v>55</v>
      </c>
      <c r="AB74" s="10" t="s">
        <v>55</v>
      </c>
      <c r="AC74" s="10" t="s">
        <v>55</v>
      </c>
      <c r="AD74" s="10" t="s">
        <v>55</v>
      </c>
      <c r="AE74" s="10" t="s">
        <v>55</v>
      </c>
      <c r="AF74" s="10" t="s">
        <v>58</v>
      </c>
      <c r="AG74" s="10" t="s">
        <v>55</v>
      </c>
      <c r="AH74" s="10" t="s">
        <v>55</v>
      </c>
      <c r="AI74" s="10" t="s">
        <v>58</v>
      </c>
      <c r="AJ74" s="10" t="s">
        <v>55</v>
      </c>
      <c r="AK74" s="10" t="s">
        <v>58</v>
      </c>
      <c r="AL74" s="10" t="s">
        <v>55</v>
      </c>
      <c r="AM74" s="10" t="s">
        <v>55</v>
      </c>
      <c r="AN74" s="10" t="s">
        <v>55</v>
      </c>
      <c r="AO74" s="10" t="s">
        <v>58</v>
      </c>
      <c r="AP74" s="10" t="s">
        <v>55</v>
      </c>
      <c r="AQ74" s="10" t="s">
        <v>55</v>
      </c>
      <c r="AR74" s="10" t="s">
        <v>55</v>
      </c>
      <c r="AS74" s="10" t="s">
        <v>55</v>
      </c>
      <c r="AT74" s="10" t="s">
        <v>55</v>
      </c>
      <c r="AU74" s="250" t="s">
        <v>55</v>
      </c>
    </row>
    <row r="75" spans="1:47" x14ac:dyDescent="0.25">
      <c r="A75" s="251" t="s">
        <v>123</v>
      </c>
      <c r="B75" s="220">
        <f t="shared" si="2"/>
        <v>0.7441860465116279</v>
      </c>
      <c r="C75" s="264">
        <v>32</v>
      </c>
      <c r="D75" s="264">
        <v>43</v>
      </c>
      <c r="E75" s="10" t="s">
        <v>55</v>
      </c>
      <c r="F75" s="10" t="s">
        <v>55</v>
      </c>
      <c r="G75" s="10" t="s">
        <v>55</v>
      </c>
      <c r="H75" s="10" t="s">
        <v>55</v>
      </c>
      <c r="I75" s="10" t="s">
        <v>58</v>
      </c>
      <c r="J75" s="10" t="s">
        <v>55</v>
      </c>
      <c r="K75" s="10" t="s">
        <v>55</v>
      </c>
      <c r="L75" s="10" t="s">
        <v>58</v>
      </c>
      <c r="M75" s="10" t="s">
        <v>55</v>
      </c>
      <c r="N75" s="10" t="s">
        <v>55</v>
      </c>
      <c r="O75" s="10" t="s">
        <v>55</v>
      </c>
      <c r="P75" s="10" t="s">
        <v>58</v>
      </c>
      <c r="Q75" s="10" t="s">
        <v>55</v>
      </c>
      <c r="R75" s="10" t="s">
        <v>55</v>
      </c>
      <c r="S75" s="10" t="s">
        <v>55</v>
      </c>
      <c r="T75" s="10" t="s">
        <v>58</v>
      </c>
      <c r="U75" s="10" t="s">
        <v>55</v>
      </c>
      <c r="V75" s="10" t="s">
        <v>58</v>
      </c>
      <c r="W75" s="10" t="s">
        <v>55</v>
      </c>
      <c r="X75" s="10" t="s">
        <v>55</v>
      </c>
      <c r="Y75" s="10" t="s">
        <v>55</v>
      </c>
      <c r="Z75" s="10" t="s">
        <v>55</v>
      </c>
      <c r="AA75" s="10" t="s">
        <v>55</v>
      </c>
      <c r="AB75" s="10" t="s">
        <v>55</v>
      </c>
      <c r="AC75" s="10" t="s">
        <v>55</v>
      </c>
      <c r="AD75" s="10" t="s">
        <v>58</v>
      </c>
      <c r="AE75" s="10" t="s">
        <v>55</v>
      </c>
      <c r="AF75" s="10" t="s">
        <v>58</v>
      </c>
      <c r="AG75" s="10" t="s">
        <v>58</v>
      </c>
      <c r="AH75" s="10" t="s">
        <v>58</v>
      </c>
      <c r="AI75" s="10" t="s">
        <v>55</v>
      </c>
      <c r="AJ75" s="10" t="s">
        <v>55</v>
      </c>
      <c r="AK75" s="10" t="s">
        <v>58</v>
      </c>
      <c r="AL75" s="10" t="s">
        <v>58</v>
      </c>
      <c r="AM75" s="10" t="s">
        <v>55</v>
      </c>
      <c r="AN75" s="10" t="s">
        <v>55</v>
      </c>
      <c r="AO75" s="10" t="s">
        <v>55</v>
      </c>
      <c r="AP75" s="10" t="s">
        <v>55</v>
      </c>
      <c r="AQ75" s="10" t="s">
        <v>55</v>
      </c>
      <c r="AR75" s="10" t="s">
        <v>55</v>
      </c>
      <c r="AS75" s="10" t="s">
        <v>55</v>
      </c>
      <c r="AT75" s="10" t="s">
        <v>55</v>
      </c>
      <c r="AU75" s="250" t="s">
        <v>55</v>
      </c>
    </row>
    <row r="76" spans="1:47" x14ac:dyDescent="0.25">
      <c r="A76" s="251" t="s">
        <v>124</v>
      </c>
      <c r="B76" s="220">
        <f t="shared" si="2"/>
        <v>0.84615384615384615</v>
      </c>
      <c r="C76" s="264">
        <v>33</v>
      </c>
      <c r="D76" s="264">
        <v>39</v>
      </c>
      <c r="E76" s="10" t="s">
        <v>55</v>
      </c>
      <c r="F76" s="10" t="s">
        <v>93</v>
      </c>
      <c r="G76" s="10" t="s">
        <v>55</v>
      </c>
      <c r="H76" s="10" t="s">
        <v>55</v>
      </c>
      <c r="I76" s="10" t="s">
        <v>58</v>
      </c>
      <c r="J76" s="10" t="s">
        <v>55</v>
      </c>
      <c r="K76" s="10" t="s">
        <v>58</v>
      </c>
      <c r="L76" s="10" t="s">
        <v>55</v>
      </c>
      <c r="M76" s="10" t="s">
        <v>58</v>
      </c>
      <c r="N76" s="10" t="s">
        <v>58</v>
      </c>
      <c r="O76" s="10" t="s">
        <v>55</v>
      </c>
      <c r="P76" s="10" t="s">
        <v>58</v>
      </c>
      <c r="Q76" s="10" t="s">
        <v>55</v>
      </c>
      <c r="R76" s="10" t="s">
        <v>55</v>
      </c>
      <c r="S76" s="10" t="s">
        <v>55</v>
      </c>
      <c r="T76" s="10" t="s">
        <v>55</v>
      </c>
      <c r="U76" s="10" t="s">
        <v>55</v>
      </c>
      <c r="V76" s="10" t="s">
        <v>55</v>
      </c>
      <c r="W76" s="10" t="s">
        <v>55</v>
      </c>
      <c r="X76" s="10" t="s">
        <v>55</v>
      </c>
      <c r="Y76" s="10" t="s">
        <v>58</v>
      </c>
      <c r="Z76" s="10" t="s">
        <v>55</v>
      </c>
      <c r="AA76" s="10" t="s">
        <v>55</v>
      </c>
      <c r="AB76" s="10" t="s">
        <v>55</v>
      </c>
      <c r="AC76" s="10" t="s">
        <v>55</v>
      </c>
      <c r="AD76" s="10" t="s">
        <v>55</v>
      </c>
      <c r="AE76" s="10" t="s">
        <v>55</v>
      </c>
      <c r="AF76" s="10" t="s">
        <v>55</v>
      </c>
      <c r="AG76" s="10" t="s">
        <v>93</v>
      </c>
      <c r="AH76" s="10" t="s">
        <v>55</v>
      </c>
      <c r="AI76" s="10" t="s">
        <v>55</v>
      </c>
      <c r="AJ76" s="10" t="s">
        <v>55</v>
      </c>
      <c r="AK76" s="10" t="s">
        <v>55</v>
      </c>
      <c r="AL76" s="10" t="s">
        <v>55</v>
      </c>
      <c r="AM76" s="10" t="s">
        <v>93</v>
      </c>
      <c r="AN76" s="10" t="s">
        <v>70</v>
      </c>
      <c r="AO76" s="10" t="s">
        <v>55</v>
      </c>
      <c r="AP76" s="10" t="s">
        <v>55</v>
      </c>
      <c r="AQ76" s="10" t="s">
        <v>55</v>
      </c>
      <c r="AR76" s="10" t="s">
        <v>55</v>
      </c>
      <c r="AS76" s="10" t="s">
        <v>55</v>
      </c>
      <c r="AT76" s="10" t="s">
        <v>55</v>
      </c>
      <c r="AU76" s="250" t="s">
        <v>55</v>
      </c>
    </row>
    <row r="77" spans="1:47" x14ac:dyDescent="0.25">
      <c r="A77" s="251" t="s">
        <v>125</v>
      </c>
      <c r="B77" s="220">
        <f t="shared" si="2"/>
        <v>0.92682926829268297</v>
      </c>
      <c r="C77" s="264">
        <v>38</v>
      </c>
      <c r="D77" s="264">
        <v>41</v>
      </c>
      <c r="E77" s="10" t="s">
        <v>55</v>
      </c>
      <c r="F77" s="10" t="s">
        <v>93</v>
      </c>
      <c r="G77" s="10" t="s">
        <v>55</v>
      </c>
      <c r="H77" s="10" t="s">
        <v>55</v>
      </c>
      <c r="I77" s="10" t="s">
        <v>58</v>
      </c>
      <c r="J77" s="10" t="s">
        <v>55</v>
      </c>
      <c r="K77" s="10" t="s">
        <v>55</v>
      </c>
      <c r="L77" s="10" t="s">
        <v>55</v>
      </c>
      <c r="M77" s="10" t="s">
        <v>58</v>
      </c>
      <c r="N77" s="10" t="s">
        <v>55</v>
      </c>
      <c r="O77" s="10" t="s">
        <v>55</v>
      </c>
      <c r="P77" s="10" t="s">
        <v>58</v>
      </c>
      <c r="Q77" s="10" t="s">
        <v>55</v>
      </c>
      <c r="R77" s="10" t="s">
        <v>55</v>
      </c>
      <c r="S77" s="10" t="s">
        <v>55</v>
      </c>
      <c r="T77" s="10" t="s">
        <v>55</v>
      </c>
      <c r="U77" s="10" t="s">
        <v>55</v>
      </c>
      <c r="V77" s="10" t="s">
        <v>55</v>
      </c>
      <c r="W77" s="10" t="s">
        <v>55</v>
      </c>
      <c r="X77" s="10" t="s">
        <v>55</v>
      </c>
      <c r="Y77" s="10" t="s">
        <v>55</v>
      </c>
      <c r="Z77" s="10" t="s">
        <v>55</v>
      </c>
      <c r="AA77" s="10" t="s">
        <v>55</v>
      </c>
      <c r="AB77" s="10" t="s">
        <v>55</v>
      </c>
      <c r="AC77" s="10" t="s">
        <v>55</v>
      </c>
      <c r="AD77" s="10" t="s">
        <v>55</v>
      </c>
      <c r="AE77" s="10" t="s">
        <v>55</v>
      </c>
      <c r="AF77" s="10" t="s">
        <v>55</v>
      </c>
      <c r="AG77" s="10" t="s">
        <v>55</v>
      </c>
      <c r="AH77" s="10" t="s">
        <v>55</v>
      </c>
      <c r="AI77" s="10" t="s">
        <v>55</v>
      </c>
      <c r="AJ77" s="10" t="s">
        <v>55</v>
      </c>
      <c r="AK77" s="10" t="s">
        <v>55</v>
      </c>
      <c r="AL77" s="10" t="s">
        <v>55</v>
      </c>
      <c r="AM77" s="10" t="s">
        <v>55</v>
      </c>
      <c r="AN77" s="10" t="s">
        <v>70</v>
      </c>
      <c r="AO77" s="10" t="s">
        <v>55</v>
      </c>
      <c r="AP77" s="10" t="s">
        <v>55</v>
      </c>
      <c r="AQ77" s="10" t="s">
        <v>55</v>
      </c>
      <c r="AR77" s="10" t="s">
        <v>55</v>
      </c>
      <c r="AS77" s="10" t="s">
        <v>55</v>
      </c>
      <c r="AT77" s="10" t="s">
        <v>55</v>
      </c>
      <c r="AU77" s="250" t="s">
        <v>55</v>
      </c>
    </row>
    <row r="78" spans="1:47" ht="30" x14ac:dyDescent="0.25">
      <c r="A78" s="251" t="s">
        <v>4877</v>
      </c>
      <c r="B78" s="220">
        <f t="shared" si="2"/>
        <v>0.10810810810810811</v>
      </c>
      <c r="C78" s="264">
        <v>4</v>
      </c>
      <c r="D78" s="264">
        <v>37</v>
      </c>
      <c r="E78" s="10" t="s">
        <v>58</v>
      </c>
      <c r="F78" s="10" t="s">
        <v>58</v>
      </c>
      <c r="G78" s="10" t="s">
        <v>70</v>
      </c>
      <c r="H78" s="10" t="s">
        <v>58</v>
      </c>
      <c r="I78" s="10" t="s">
        <v>58</v>
      </c>
      <c r="J78" s="10" t="s">
        <v>93</v>
      </c>
      <c r="K78" s="10" t="s">
        <v>58</v>
      </c>
      <c r="L78" s="10" t="s">
        <v>58</v>
      </c>
      <c r="M78" s="10" t="s">
        <v>58</v>
      </c>
      <c r="N78" s="10" t="s">
        <v>58</v>
      </c>
      <c r="O78" s="10" t="s">
        <v>58</v>
      </c>
      <c r="P78" s="10" t="s">
        <v>58</v>
      </c>
      <c r="Q78" s="10" t="s">
        <v>58</v>
      </c>
      <c r="R78" s="10" t="s">
        <v>58</v>
      </c>
      <c r="S78" s="10" t="s">
        <v>58</v>
      </c>
      <c r="T78" s="10" t="s">
        <v>55</v>
      </c>
      <c r="U78" s="10" t="s">
        <v>58</v>
      </c>
      <c r="V78" s="10" t="s">
        <v>58</v>
      </c>
      <c r="W78" s="10" t="s">
        <v>93</v>
      </c>
      <c r="X78" s="10" t="s">
        <v>58</v>
      </c>
      <c r="Y78" s="10" t="s">
        <v>58</v>
      </c>
      <c r="Z78" s="10" t="s">
        <v>58</v>
      </c>
      <c r="AA78" s="10" t="s">
        <v>55</v>
      </c>
      <c r="AB78" s="10" t="s">
        <v>58</v>
      </c>
      <c r="AC78" s="10" t="s">
        <v>93</v>
      </c>
      <c r="AD78" s="10" t="s">
        <v>58</v>
      </c>
      <c r="AE78" s="10" t="s">
        <v>58</v>
      </c>
      <c r="AF78" s="10" t="s">
        <v>58</v>
      </c>
      <c r="AG78" s="10" t="s">
        <v>58</v>
      </c>
      <c r="AH78" s="10" t="s">
        <v>58</v>
      </c>
      <c r="AI78" s="10" t="s">
        <v>58</v>
      </c>
      <c r="AJ78" s="10" t="s">
        <v>58</v>
      </c>
      <c r="AK78" s="10" t="s">
        <v>58</v>
      </c>
      <c r="AL78" s="10" t="s">
        <v>58</v>
      </c>
      <c r="AM78" s="10" t="s">
        <v>70</v>
      </c>
      <c r="AN78" s="10" t="s">
        <v>58</v>
      </c>
      <c r="AO78" s="10" t="s">
        <v>55</v>
      </c>
      <c r="AP78" s="10" t="s">
        <v>58</v>
      </c>
      <c r="AQ78" s="10" t="s">
        <v>58</v>
      </c>
      <c r="AR78" s="10" t="s">
        <v>58</v>
      </c>
      <c r="AS78" s="10" t="s">
        <v>55</v>
      </c>
      <c r="AT78" s="10" t="s">
        <v>93</v>
      </c>
      <c r="AU78" s="250" t="s">
        <v>58</v>
      </c>
    </row>
    <row r="79" spans="1:47" ht="30" x14ac:dyDescent="0.25">
      <c r="A79" s="251" t="s">
        <v>4878</v>
      </c>
      <c r="B79" s="220">
        <f t="shared" si="2"/>
        <v>0.16216216216216217</v>
      </c>
      <c r="C79" s="264">
        <v>6</v>
      </c>
      <c r="D79" s="264">
        <v>37</v>
      </c>
      <c r="E79" s="10" t="s">
        <v>58</v>
      </c>
      <c r="F79" s="10" t="s">
        <v>58</v>
      </c>
      <c r="G79" s="10" t="s">
        <v>70</v>
      </c>
      <c r="H79" s="10" t="s">
        <v>55</v>
      </c>
      <c r="I79" s="10" t="s">
        <v>58</v>
      </c>
      <c r="J79" s="10" t="s">
        <v>93</v>
      </c>
      <c r="K79" s="10" t="s">
        <v>58</v>
      </c>
      <c r="L79" s="10" t="s">
        <v>58</v>
      </c>
      <c r="M79" s="10" t="s">
        <v>58</v>
      </c>
      <c r="N79" s="10" t="s">
        <v>58</v>
      </c>
      <c r="O79" s="10" t="s">
        <v>58</v>
      </c>
      <c r="P79" s="10" t="s">
        <v>58</v>
      </c>
      <c r="Q79" s="10" t="s">
        <v>58</v>
      </c>
      <c r="R79" s="10" t="s">
        <v>58</v>
      </c>
      <c r="S79" s="10" t="s">
        <v>58</v>
      </c>
      <c r="T79" s="10" t="s">
        <v>55</v>
      </c>
      <c r="U79" s="10" t="s">
        <v>58</v>
      </c>
      <c r="V79" s="10" t="s">
        <v>58</v>
      </c>
      <c r="W79" s="10" t="s">
        <v>93</v>
      </c>
      <c r="X79" s="10" t="s">
        <v>58</v>
      </c>
      <c r="Y79" s="10" t="s">
        <v>58</v>
      </c>
      <c r="Z79" s="10" t="s">
        <v>58</v>
      </c>
      <c r="AA79" s="10" t="s">
        <v>55</v>
      </c>
      <c r="AB79" s="10" t="s">
        <v>58</v>
      </c>
      <c r="AC79" s="10" t="s">
        <v>93</v>
      </c>
      <c r="AD79" s="10" t="s">
        <v>55</v>
      </c>
      <c r="AE79" s="10" t="s">
        <v>58</v>
      </c>
      <c r="AF79" s="10" t="s">
        <v>58</v>
      </c>
      <c r="AG79" s="10" t="s">
        <v>70</v>
      </c>
      <c r="AH79" s="10" t="s">
        <v>58</v>
      </c>
      <c r="AI79" s="10" t="s">
        <v>58</v>
      </c>
      <c r="AJ79" s="10" t="s">
        <v>58</v>
      </c>
      <c r="AK79" s="10" t="s">
        <v>58</v>
      </c>
      <c r="AL79" s="10" t="s">
        <v>58</v>
      </c>
      <c r="AM79" s="10" t="s">
        <v>55</v>
      </c>
      <c r="AN79" s="10" t="s">
        <v>58</v>
      </c>
      <c r="AO79" s="10" t="s">
        <v>58</v>
      </c>
      <c r="AP79" s="10" t="s">
        <v>58</v>
      </c>
      <c r="AQ79" s="10" t="s">
        <v>58</v>
      </c>
      <c r="AR79" s="10" t="s">
        <v>58</v>
      </c>
      <c r="AS79" s="10" t="s">
        <v>55</v>
      </c>
      <c r="AT79" s="10" t="s">
        <v>93</v>
      </c>
      <c r="AU79" s="250" t="s">
        <v>58</v>
      </c>
    </row>
    <row r="80" spans="1:47" ht="30" x14ac:dyDescent="0.25">
      <c r="A80" s="74" t="s">
        <v>4879</v>
      </c>
      <c r="B80" s="220">
        <f t="shared" si="2"/>
        <v>0.68421052631578949</v>
      </c>
      <c r="C80" s="264">
        <v>26</v>
      </c>
      <c r="D80" s="264">
        <v>38</v>
      </c>
      <c r="E80" s="10" t="s">
        <v>55</v>
      </c>
      <c r="F80" s="10" t="s">
        <v>55</v>
      </c>
      <c r="G80" s="10" t="s">
        <v>58</v>
      </c>
      <c r="H80" s="10" t="s">
        <v>55</v>
      </c>
      <c r="I80" s="10" t="s">
        <v>55</v>
      </c>
      <c r="J80" s="10" t="s">
        <v>58</v>
      </c>
      <c r="K80" s="10" t="s">
        <v>58</v>
      </c>
      <c r="L80" s="10" t="s">
        <v>58</v>
      </c>
      <c r="M80" s="10" t="s">
        <v>58</v>
      </c>
      <c r="N80" s="10" t="s">
        <v>58</v>
      </c>
      <c r="O80" s="10" t="s">
        <v>55</v>
      </c>
      <c r="P80" s="10" t="s">
        <v>58</v>
      </c>
      <c r="Q80" s="10" t="s">
        <v>55</v>
      </c>
      <c r="R80" s="10" t="s">
        <v>55</v>
      </c>
      <c r="S80" s="10" t="s">
        <v>55</v>
      </c>
      <c r="T80" s="10" t="s">
        <v>55</v>
      </c>
      <c r="U80" s="10" t="s">
        <v>55</v>
      </c>
      <c r="V80" s="10" t="s">
        <v>55</v>
      </c>
      <c r="W80" s="10" t="s">
        <v>93</v>
      </c>
      <c r="X80" s="10" t="s">
        <v>55</v>
      </c>
      <c r="Y80" s="10" t="s">
        <v>55</v>
      </c>
      <c r="Z80" s="10" t="s">
        <v>55</v>
      </c>
      <c r="AA80" s="10" t="s">
        <v>55</v>
      </c>
      <c r="AB80" s="10" t="s">
        <v>58</v>
      </c>
      <c r="AC80" s="10" t="s">
        <v>93</v>
      </c>
      <c r="AD80" s="10" t="s">
        <v>55</v>
      </c>
      <c r="AE80" s="10" t="s">
        <v>55</v>
      </c>
      <c r="AF80" s="10" t="s">
        <v>58</v>
      </c>
      <c r="AG80" s="10" t="s">
        <v>55</v>
      </c>
      <c r="AH80" s="10" t="s">
        <v>55</v>
      </c>
      <c r="AI80" s="10" t="s">
        <v>58</v>
      </c>
      <c r="AJ80" s="10" t="s">
        <v>70</v>
      </c>
      <c r="AK80" s="10" t="s">
        <v>55</v>
      </c>
      <c r="AL80" s="10" t="s">
        <v>55</v>
      </c>
      <c r="AM80" s="10" t="s">
        <v>55</v>
      </c>
      <c r="AN80" s="10" t="s">
        <v>70</v>
      </c>
      <c r="AO80" s="10" t="s">
        <v>58</v>
      </c>
      <c r="AP80" s="10" t="s">
        <v>55</v>
      </c>
      <c r="AQ80" s="10" t="s">
        <v>55</v>
      </c>
      <c r="AR80" s="10" t="s">
        <v>55</v>
      </c>
      <c r="AS80" s="10" t="s">
        <v>93</v>
      </c>
      <c r="AT80" s="10" t="s">
        <v>55</v>
      </c>
      <c r="AU80" s="250" t="s">
        <v>58</v>
      </c>
    </row>
    <row r="81" spans="1:48" x14ac:dyDescent="0.25">
      <c r="A81" s="2" t="s">
        <v>132</v>
      </c>
      <c r="B81" s="285">
        <f>AVERAGE(E81:AU81)</f>
        <v>9.7441860465116275</v>
      </c>
      <c r="C81" s="284"/>
      <c r="D81" s="279"/>
      <c r="E81" s="278">
        <v>10</v>
      </c>
      <c r="F81" s="278">
        <v>9</v>
      </c>
      <c r="G81" s="278">
        <v>9</v>
      </c>
      <c r="H81" s="278">
        <v>12</v>
      </c>
      <c r="I81" s="278">
        <v>8</v>
      </c>
      <c r="J81" s="278">
        <v>10</v>
      </c>
      <c r="K81" s="278">
        <v>9</v>
      </c>
      <c r="L81" s="278">
        <v>9</v>
      </c>
      <c r="M81" s="278">
        <v>8</v>
      </c>
      <c r="N81" s="278">
        <v>9</v>
      </c>
      <c r="O81" s="278">
        <v>11</v>
      </c>
      <c r="P81" s="278">
        <v>7</v>
      </c>
      <c r="Q81" s="278">
        <v>11</v>
      </c>
      <c r="R81" s="278">
        <v>11</v>
      </c>
      <c r="S81" s="278">
        <v>9</v>
      </c>
      <c r="T81" s="278">
        <v>12</v>
      </c>
      <c r="U81" s="278">
        <v>9</v>
      </c>
      <c r="V81" s="278">
        <v>8</v>
      </c>
      <c r="W81" s="278">
        <v>7</v>
      </c>
      <c r="X81" s="278">
        <v>11</v>
      </c>
      <c r="Y81" s="278">
        <v>7</v>
      </c>
      <c r="Z81" s="278">
        <v>10</v>
      </c>
      <c r="AA81" s="278">
        <v>13</v>
      </c>
      <c r="AB81" s="278">
        <v>10</v>
      </c>
      <c r="AC81" s="278">
        <v>10</v>
      </c>
      <c r="AD81" s="278">
        <v>11</v>
      </c>
      <c r="AE81" s="278">
        <v>11</v>
      </c>
      <c r="AF81" s="278">
        <v>7</v>
      </c>
      <c r="AG81" s="278">
        <v>9</v>
      </c>
      <c r="AH81" s="278">
        <v>10</v>
      </c>
      <c r="AI81" s="278">
        <v>9</v>
      </c>
      <c r="AJ81" s="278">
        <v>9</v>
      </c>
      <c r="AK81" s="278">
        <v>9</v>
      </c>
      <c r="AL81" s="278">
        <v>10</v>
      </c>
      <c r="AM81" s="278">
        <v>11</v>
      </c>
      <c r="AN81" s="278">
        <v>8</v>
      </c>
      <c r="AO81" s="278">
        <v>10</v>
      </c>
      <c r="AP81" s="278">
        <v>11</v>
      </c>
      <c r="AQ81" s="278">
        <v>11</v>
      </c>
      <c r="AR81" s="278">
        <v>11</v>
      </c>
      <c r="AS81" s="278">
        <v>12</v>
      </c>
      <c r="AT81" s="278">
        <v>11</v>
      </c>
      <c r="AU81" s="277">
        <v>10</v>
      </c>
    </row>
    <row r="82" spans="1:48" ht="60" x14ac:dyDescent="0.25">
      <c r="A82" s="2" t="s">
        <v>4880</v>
      </c>
      <c r="B82" s="220">
        <f>C82/D82</f>
        <v>0.95348837209302328</v>
      </c>
      <c r="C82" s="284">
        <v>41</v>
      </c>
      <c r="D82" s="279">
        <v>43</v>
      </c>
      <c r="E82" s="278" t="s">
        <v>55</v>
      </c>
      <c r="F82" s="278" t="s">
        <v>55</v>
      </c>
      <c r="G82" s="278" t="s">
        <v>55</v>
      </c>
      <c r="H82" s="278" t="s">
        <v>55</v>
      </c>
      <c r="I82" s="278" t="s">
        <v>55</v>
      </c>
      <c r="J82" s="278" t="s">
        <v>55</v>
      </c>
      <c r="K82" s="278" t="s">
        <v>55</v>
      </c>
      <c r="L82" s="278" t="s">
        <v>55</v>
      </c>
      <c r="M82" s="278" t="s">
        <v>55</v>
      </c>
      <c r="N82" s="278" t="s">
        <v>55</v>
      </c>
      <c r="O82" s="278" t="s">
        <v>55</v>
      </c>
      <c r="P82" s="278" t="s">
        <v>55</v>
      </c>
      <c r="Q82" s="278" t="s">
        <v>55</v>
      </c>
      <c r="R82" s="278" t="s">
        <v>55</v>
      </c>
      <c r="S82" s="278" t="s">
        <v>55</v>
      </c>
      <c r="T82" s="278" t="s">
        <v>55</v>
      </c>
      <c r="U82" s="278" t="s">
        <v>55</v>
      </c>
      <c r="V82" s="278" t="s">
        <v>55</v>
      </c>
      <c r="W82" s="278" t="s">
        <v>58</v>
      </c>
      <c r="X82" s="278" t="s">
        <v>55</v>
      </c>
      <c r="Y82" s="278" t="s">
        <v>58</v>
      </c>
      <c r="Z82" s="278" t="s">
        <v>55</v>
      </c>
      <c r="AA82" s="278" t="s">
        <v>55</v>
      </c>
      <c r="AB82" s="278" t="s">
        <v>55</v>
      </c>
      <c r="AC82" s="278" t="s">
        <v>55</v>
      </c>
      <c r="AD82" s="278" t="s">
        <v>55</v>
      </c>
      <c r="AE82" s="278" t="s">
        <v>55</v>
      </c>
      <c r="AF82" s="278" t="s">
        <v>55</v>
      </c>
      <c r="AG82" s="278" t="s">
        <v>55</v>
      </c>
      <c r="AH82" s="278" t="s">
        <v>55</v>
      </c>
      <c r="AI82" s="278" t="s">
        <v>55</v>
      </c>
      <c r="AJ82" s="278" t="s">
        <v>55</v>
      </c>
      <c r="AK82" s="278" t="s">
        <v>55</v>
      </c>
      <c r="AL82" s="278" t="s">
        <v>55</v>
      </c>
      <c r="AM82" s="278" t="s">
        <v>55</v>
      </c>
      <c r="AN82" s="278" t="s">
        <v>55</v>
      </c>
      <c r="AO82" s="278" t="s">
        <v>55</v>
      </c>
      <c r="AP82" s="278" t="s">
        <v>55</v>
      </c>
      <c r="AQ82" s="278" t="s">
        <v>55</v>
      </c>
      <c r="AR82" s="278" t="s">
        <v>55</v>
      </c>
      <c r="AS82" s="278" t="s">
        <v>55</v>
      </c>
      <c r="AT82" s="278" t="s">
        <v>55</v>
      </c>
      <c r="AU82" s="277" t="s">
        <v>55</v>
      </c>
    </row>
    <row r="83" spans="1:48" x14ac:dyDescent="0.25">
      <c r="A83" s="2" t="s">
        <v>134</v>
      </c>
      <c r="B83" s="240">
        <f>C83/D83</f>
        <v>0.90697674418604646</v>
      </c>
      <c r="C83" s="284">
        <v>39</v>
      </c>
      <c r="D83" s="279">
        <v>43</v>
      </c>
      <c r="E83" s="278" t="s">
        <v>55</v>
      </c>
      <c r="F83" s="278" t="s">
        <v>55</v>
      </c>
      <c r="G83" s="278" t="s">
        <v>55</v>
      </c>
      <c r="H83" s="278" t="s">
        <v>55</v>
      </c>
      <c r="I83" s="278" t="s">
        <v>55</v>
      </c>
      <c r="J83" s="278" t="s">
        <v>55</v>
      </c>
      <c r="K83" s="278" t="s">
        <v>55</v>
      </c>
      <c r="L83" s="278" t="s">
        <v>55</v>
      </c>
      <c r="M83" s="278" t="s">
        <v>55</v>
      </c>
      <c r="N83" s="278" t="s">
        <v>55</v>
      </c>
      <c r="O83" s="278" t="s">
        <v>55</v>
      </c>
      <c r="P83" s="278" t="s">
        <v>58</v>
      </c>
      <c r="Q83" s="278" t="s">
        <v>55</v>
      </c>
      <c r="R83" s="278" t="s">
        <v>55</v>
      </c>
      <c r="S83" s="278" t="s">
        <v>55</v>
      </c>
      <c r="T83" s="278" t="s">
        <v>55</v>
      </c>
      <c r="U83" s="278" t="s">
        <v>55</v>
      </c>
      <c r="V83" s="278" t="s">
        <v>55</v>
      </c>
      <c r="W83" s="278" t="s">
        <v>58</v>
      </c>
      <c r="X83" s="278" t="s">
        <v>55</v>
      </c>
      <c r="Y83" s="278" t="s">
        <v>58</v>
      </c>
      <c r="Z83" s="278" t="s">
        <v>55</v>
      </c>
      <c r="AA83" s="278" t="s">
        <v>55</v>
      </c>
      <c r="AB83" s="278" t="s">
        <v>55</v>
      </c>
      <c r="AC83" s="278" t="s">
        <v>55</v>
      </c>
      <c r="AD83" s="278" t="s">
        <v>55</v>
      </c>
      <c r="AE83" s="278" t="s">
        <v>55</v>
      </c>
      <c r="AF83" s="278" t="s">
        <v>58</v>
      </c>
      <c r="AG83" s="278" t="s">
        <v>55</v>
      </c>
      <c r="AH83" s="278" t="s">
        <v>55</v>
      </c>
      <c r="AI83" s="278" t="s">
        <v>55</v>
      </c>
      <c r="AJ83" s="278" t="s">
        <v>55</v>
      </c>
      <c r="AK83" s="278" t="s">
        <v>55</v>
      </c>
      <c r="AL83" s="278" t="s">
        <v>55</v>
      </c>
      <c r="AM83" s="278" t="s">
        <v>55</v>
      </c>
      <c r="AN83" s="278" t="s">
        <v>55</v>
      </c>
      <c r="AO83" s="278" t="s">
        <v>55</v>
      </c>
      <c r="AP83" s="278" t="s">
        <v>55</v>
      </c>
      <c r="AQ83" s="278" t="s">
        <v>55</v>
      </c>
      <c r="AR83" s="278" t="s">
        <v>55</v>
      </c>
      <c r="AS83" s="278" t="s">
        <v>55</v>
      </c>
      <c r="AT83" s="278" t="s">
        <v>55</v>
      </c>
      <c r="AU83" s="277" t="s">
        <v>55</v>
      </c>
    </row>
    <row r="84" spans="1:48" ht="15.75" x14ac:dyDescent="0.25">
      <c r="A84" s="223" t="s">
        <v>135</v>
      </c>
      <c r="B84" s="38" t="s">
        <v>2770</v>
      </c>
      <c r="C84" s="38" t="s">
        <v>2770</v>
      </c>
      <c r="D84" s="38" t="s">
        <v>2770</v>
      </c>
      <c r="E84" s="38" t="s">
        <v>2770</v>
      </c>
      <c r="F84" s="38" t="s">
        <v>2770</v>
      </c>
      <c r="G84" s="38" t="s">
        <v>2770</v>
      </c>
      <c r="H84" s="38" t="s">
        <v>2770</v>
      </c>
      <c r="I84" s="38" t="s">
        <v>2770</v>
      </c>
      <c r="J84" s="38" t="s">
        <v>2770</v>
      </c>
      <c r="K84" s="38" t="s">
        <v>2770</v>
      </c>
      <c r="L84" s="38" t="s">
        <v>2770</v>
      </c>
      <c r="M84" s="38" t="s">
        <v>2770</v>
      </c>
      <c r="N84" s="38" t="s">
        <v>2770</v>
      </c>
      <c r="O84" s="38" t="s">
        <v>2770</v>
      </c>
      <c r="P84" s="38" t="s">
        <v>2770</v>
      </c>
      <c r="Q84" s="38" t="s">
        <v>2770</v>
      </c>
      <c r="R84" s="38" t="s">
        <v>2770</v>
      </c>
      <c r="S84" s="38" t="s">
        <v>2770</v>
      </c>
      <c r="T84" s="38" t="s">
        <v>2770</v>
      </c>
      <c r="U84" s="38" t="s">
        <v>2770</v>
      </c>
      <c r="V84" s="38" t="s">
        <v>2770</v>
      </c>
      <c r="W84" s="38" t="s">
        <v>2770</v>
      </c>
      <c r="X84" s="38" t="s">
        <v>2770</v>
      </c>
      <c r="Y84" s="38" t="s">
        <v>2770</v>
      </c>
      <c r="Z84" s="38" t="s">
        <v>2770</v>
      </c>
      <c r="AA84" s="38" t="s">
        <v>2770</v>
      </c>
      <c r="AB84" s="38" t="s">
        <v>2770</v>
      </c>
      <c r="AC84" s="38" t="s">
        <v>2770</v>
      </c>
      <c r="AD84" s="38" t="s">
        <v>2770</v>
      </c>
      <c r="AE84" s="38" t="s">
        <v>2770</v>
      </c>
      <c r="AF84" s="38" t="s">
        <v>2770</v>
      </c>
      <c r="AG84" s="38" t="s">
        <v>2770</v>
      </c>
      <c r="AH84" s="38" t="s">
        <v>2770</v>
      </c>
      <c r="AI84" s="38" t="s">
        <v>2770</v>
      </c>
      <c r="AJ84" s="38" t="s">
        <v>2770</v>
      </c>
      <c r="AK84" s="38" t="s">
        <v>2770</v>
      </c>
      <c r="AL84" s="38" t="s">
        <v>2770</v>
      </c>
      <c r="AM84" s="38" t="s">
        <v>2770</v>
      </c>
      <c r="AN84" s="38" t="s">
        <v>2770</v>
      </c>
      <c r="AO84" s="38" t="s">
        <v>2770</v>
      </c>
      <c r="AP84" s="38" t="s">
        <v>2770</v>
      </c>
      <c r="AQ84" s="38" t="s">
        <v>2770</v>
      </c>
      <c r="AR84" s="38" t="s">
        <v>2770</v>
      </c>
      <c r="AS84" s="38" t="s">
        <v>2770</v>
      </c>
      <c r="AT84" s="38" t="s">
        <v>2770</v>
      </c>
      <c r="AU84" s="38" t="s">
        <v>2770</v>
      </c>
      <c r="AV84" s="270"/>
    </row>
    <row r="85" spans="1:48" x14ac:dyDescent="0.25">
      <c r="A85" s="251" t="s">
        <v>116</v>
      </c>
      <c r="B85" s="220">
        <f t="shared" ref="B85:B97" si="3">C85/D85</f>
        <v>0.97560975609756095</v>
      </c>
      <c r="C85" s="264">
        <v>40</v>
      </c>
      <c r="D85" s="264">
        <v>41</v>
      </c>
      <c r="E85" s="10" t="s">
        <v>55</v>
      </c>
      <c r="F85" s="10" t="s">
        <v>55</v>
      </c>
      <c r="G85" s="10" t="s">
        <v>55</v>
      </c>
      <c r="H85" s="10" t="s">
        <v>55</v>
      </c>
      <c r="I85" s="10" t="s">
        <v>55</v>
      </c>
      <c r="J85" s="10" t="s">
        <v>93</v>
      </c>
      <c r="K85" s="10" t="s">
        <v>55</v>
      </c>
      <c r="L85" s="10" t="s">
        <v>55</v>
      </c>
      <c r="M85" s="10" t="s">
        <v>55</v>
      </c>
      <c r="N85" s="10" t="s">
        <v>55</v>
      </c>
      <c r="O85" s="10" t="s">
        <v>55</v>
      </c>
      <c r="P85" s="10" t="s">
        <v>55</v>
      </c>
      <c r="Q85" s="10" t="s">
        <v>55</v>
      </c>
      <c r="R85" s="10" t="s">
        <v>55</v>
      </c>
      <c r="S85" s="10" t="s">
        <v>55</v>
      </c>
      <c r="T85" s="10" t="s">
        <v>55</v>
      </c>
      <c r="U85" s="10" t="s">
        <v>55</v>
      </c>
      <c r="V85" s="10" t="s">
        <v>55</v>
      </c>
      <c r="W85" s="10" t="s">
        <v>55</v>
      </c>
      <c r="X85" s="10" t="s">
        <v>55</v>
      </c>
      <c r="Y85" s="10" t="s">
        <v>70</v>
      </c>
      <c r="Z85" s="10" t="s">
        <v>58</v>
      </c>
      <c r="AA85" s="10" t="s">
        <v>55</v>
      </c>
      <c r="AB85" s="10" t="s">
        <v>55</v>
      </c>
      <c r="AC85" s="10" t="s">
        <v>55</v>
      </c>
      <c r="AD85" s="10" t="s">
        <v>55</v>
      </c>
      <c r="AE85" s="10" t="s">
        <v>55</v>
      </c>
      <c r="AF85" s="10" t="s">
        <v>55</v>
      </c>
      <c r="AG85" s="10" t="s">
        <v>55</v>
      </c>
      <c r="AH85" s="10" t="s">
        <v>55</v>
      </c>
      <c r="AI85" s="10" t="s">
        <v>55</v>
      </c>
      <c r="AJ85" s="10" t="s">
        <v>55</v>
      </c>
      <c r="AK85" s="10" t="s">
        <v>55</v>
      </c>
      <c r="AL85" s="10" t="s">
        <v>55</v>
      </c>
      <c r="AM85" s="10" t="s">
        <v>55</v>
      </c>
      <c r="AN85" s="10" t="s">
        <v>55</v>
      </c>
      <c r="AO85" s="10" t="s">
        <v>55</v>
      </c>
      <c r="AP85" s="10" t="s">
        <v>55</v>
      </c>
      <c r="AQ85" s="10" t="s">
        <v>55</v>
      </c>
      <c r="AR85" s="10" t="s">
        <v>55</v>
      </c>
      <c r="AS85" s="10" t="s">
        <v>55</v>
      </c>
      <c r="AT85" s="10" t="s">
        <v>55</v>
      </c>
      <c r="AU85" s="250" t="s">
        <v>55</v>
      </c>
    </row>
    <row r="86" spans="1:48" x14ac:dyDescent="0.25">
      <c r="A86" s="251" t="s">
        <v>117</v>
      </c>
      <c r="B86" s="220">
        <f t="shared" si="3"/>
        <v>0.82499999999999996</v>
      </c>
      <c r="C86" s="264">
        <v>33</v>
      </c>
      <c r="D86" s="264">
        <v>40</v>
      </c>
      <c r="E86" s="10" t="s">
        <v>55</v>
      </c>
      <c r="F86" s="10" t="s">
        <v>55</v>
      </c>
      <c r="G86" s="10" t="s">
        <v>55</v>
      </c>
      <c r="H86" s="10" t="s">
        <v>55</v>
      </c>
      <c r="I86" s="10" t="s">
        <v>55</v>
      </c>
      <c r="J86" s="10" t="s">
        <v>93</v>
      </c>
      <c r="K86" s="10" t="s">
        <v>55</v>
      </c>
      <c r="L86" s="10" t="s">
        <v>55</v>
      </c>
      <c r="M86" s="10" t="s">
        <v>55</v>
      </c>
      <c r="N86" s="10" t="s">
        <v>55</v>
      </c>
      <c r="O86" s="10" t="s">
        <v>55</v>
      </c>
      <c r="P86" s="10" t="s">
        <v>58</v>
      </c>
      <c r="Q86" s="10" t="s">
        <v>55</v>
      </c>
      <c r="R86" s="10" t="s">
        <v>58</v>
      </c>
      <c r="S86" s="10" t="s">
        <v>55</v>
      </c>
      <c r="T86" s="10" t="s">
        <v>55</v>
      </c>
      <c r="U86" s="10" t="s">
        <v>58</v>
      </c>
      <c r="V86" s="10" t="s">
        <v>70</v>
      </c>
      <c r="W86" s="10" t="s">
        <v>58</v>
      </c>
      <c r="X86" s="10" t="s">
        <v>55</v>
      </c>
      <c r="Y86" s="10" t="s">
        <v>70</v>
      </c>
      <c r="Z86" s="10" t="s">
        <v>58</v>
      </c>
      <c r="AA86" s="10" t="s">
        <v>55</v>
      </c>
      <c r="AB86" s="10" t="s">
        <v>58</v>
      </c>
      <c r="AC86" s="10" t="s">
        <v>55</v>
      </c>
      <c r="AD86" s="10" t="s">
        <v>55</v>
      </c>
      <c r="AE86" s="10" t="s">
        <v>55</v>
      </c>
      <c r="AF86" s="10" t="s">
        <v>58</v>
      </c>
      <c r="AG86" s="10" t="s">
        <v>55</v>
      </c>
      <c r="AH86" s="10" t="s">
        <v>55</v>
      </c>
      <c r="AI86" s="10" t="s">
        <v>55</v>
      </c>
      <c r="AJ86" s="10" t="s">
        <v>55</v>
      </c>
      <c r="AK86" s="10" t="s">
        <v>55</v>
      </c>
      <c r="AL86" s="10" t="s">
        <v>55</v>
      </c>
      <c r="AM86" s="10" t="s">
        <v>55</v>
      </c>
      <c r="AN86" s="10" t="s">
        <v>55</v>
      </c>
      <c r="AO86" s="10" t="s">
        <v>55</v>
      </c>
      <c r="AP86" s="10" t="s">
        <v>55</v>
      </c>
      <c r="AQ86" s="10" t="s">
        <v>55</v>
      </c>
      <c r="AR86" s="10" t="s">
        <v>55</v>
      </c>
      <c r="AS86" s="10" t="s">
        <v>55</v>
      </c>
      <c r="AT86" s="10" t="s">
        <v>55</v>
      </c>
      <c r="AU86" s="250" t="s">
        <v>55</v>
      </c>
    </row>
    <row r="87" spans="1:48" x14ac:dyDescent="0.25">
      <c r="A87" s="251" t="s">
        <v>118</v>
      </c>
      <c r="B87" s="220">
        <f t="shared" si="3"/>
        <v>0.95</v>
      </c>
      <c r="C87" s="264">
        <v>38</v>
      </c>
      <c r="D87" s="264">
        <v>40</v>
      </c>
      <c r="E87" s="10" t="s">
        <v>55</v>
      </c>
      <c r="F87" s="10" t="s">
        <v>55</v>
      </c>
      <c r="G87" s="10" t="s">
        <v>55</v>
      </c>
      <c r="H87" s="10" t="s">
        <v>55</v>
      </c>
      <c r="I87" s="10" t="s">
        <v>55</v>
      </c>
      <c r="J87" s="10" t="s">
        <v>93</v>
      </c>
      <c r="K87" s="10" t="s">
        <v>55</v>
      </c>
      <c r="L87" s="10" t="s">
        <v>55</v>
      </c>
      <c r="M87" s="10" t="s">
        <v>55</v>
      </c>
      <c r="N87" s="10" t="s">
        <v>55</v>
      </c>
      <c r="O87" s="10" t="s">
        <v>55</v>
      </c>
      <c r="P87" s="10" t="s">
        <v>55</v>
      </c>
      <c r="Q87" s="10" t="s">
        <v>55</v>
      </c>
      <c r="R87" s="10" t="s">
        <v>55</v>
      </c>
      <c r="S87" s="10" t="s">
        <v>55</v>
      </c>
      <c r="T87" s="10" t="s">
        <v>55</v>
      </c>
      <c r="U87" s="10" t="s">
        <v>55</v>
      </c>
      <c r="V87" s="10" t="s">
        <v>70</v>
      </c>
      <c r="W87" s="10" t="s">
        <v>55</v>
      </c>
      <c r="X87" s="10" t="s">
        <v>55</v>
      </c>
      <c r="Y87" s="10" t="s">
        <v>70</v>
      </c>
      <c r="Z87" s="10" t="s">
        <v>58</v>
      </c>
      <c r="AA87" s="10" t="s">
        <v>55</v>
      </c>
      <c r="AB87" s="10" t="s">
        <v>55</v>
      </c>
      <c r="AC87" s="10" t="s">
        <v>55</v>
      </c>
      <c r="AD87" s="10" t="s">
        <v>55</v>
      </c>
      <c r="AE87" s="10" t="s">
        <v>55</v>
      </c>
      <c r="AF87" s="10" t="s">
        <v>55</v>
      </c>
      <c r="AG87" s="10" t="s">
        <v>55</v>
      </c>
      <c r="AH87" s="10" t="s">
        <v>55</v>
      </c>
      <c r="AI87" s="10" t="s">
        <v>55</v>
      </c>
      <c r="AJ87" s="10" t="s">
        <v>55</v>
      </c>
      <c r="AK87" s="10" t="s">
        <v>55</v>
      </c>
      <c r="AL87" s="10" t="s">
        <v>55</v>
      </c>
      <c r="AM87" s="10" t="s">
        <v>55</v>
      </c>
      <c r="AN87" s="10" t="s">
        <v>55</v>
      </c>
      <c r="AO87" s="10" t="s">
        <v>55</v>
      </c>
      <c r="AP87" s="10" t="s">
        <v>55</v>
      </c>
      <c r="AQ87" s="10" t="s">
        <v>55</v>
      </c>
      <c r="AR87" s="10" t="s">
        <v>55</v>
      </c>
      <c r="AS87" s="10" t="s">
        <v>58</v>
      </c>
      <c r="AT87" s="10" t="s">
        <v>55</v>
      </c>
      <c r="AU87" s="250" t="s">
        <v>55</v>
      </c>
    </row>
    <row r="88" spans="1:48" ht="30" x14ac:dyDescent="0.25">
      <c r="A88" s="251" t="s">
        <v>119</v>
      </c>
      <c r="B88" s="220">
        <f t="shared" si="3"/>
        <v>0.89743589743589747</v>
      </c>
      <c r="C88" s="264">
        <v>35</v>
      </c>
      <c r="D88" s="264">
        <v>39</v>
      </c>
      <c r="E88" s="10" t="s">
        <v>55</v>
      </c>
      <c r="F88" s="10" t="s">
        <v>55</v>
      </c>
      <c r="G88" s="10" t="s">
        <v>55</v>
      </c>
      <c r="H88" s="10" t="s">
        <v>55</v>
      </c>
      <c r="I88" s="10" t="s">
        <v>55</v>
      </c>
      <c r="J88" s="10" t="s">
        <v>93</v>
      </c>
      <c r="K88" s="10" t="s">
        <v>55</v>
      </c>
      <c r="L88" s="10" t="s">
        <v>55</v>
      </c>
      <c r="M88" s="10" t="s">
        <v>55</v>
      </c>
      <c r="N88" s="10" t="s">
        <v>55</v>
      </c>
      <c r="O88" s="10" t="s">
        <v>55</v>
      </c>
      <c r="P88" s="10" t="s">
        <v>55</v>
      </c>
      <c r="Q88" s="10" t="s">
        <v>55</v>
      </c>
      <c r="R88" s="10" t="s">
        <v>55</v>
      </c>
      <c r="S88" s="10" t="s">
        <v>55</v>
      </c>
      <c r="T88" s="10" t="s">
        <v>55</v>
      </c>
      <c r="U88" s="10" t="s">
        <v>55</v>
      </c>
      <c r="V88" s="10" t="s">
        <v>70</v>
      </c>
      <c r="W88" s="10" t="s">
        <v>58</v>
      </c>
      <c r="X88" s="10" t="s">
        <v>55</v>
      </c>
      <c r="Y88" s="10" t="s">
        <v>70</v>
      </c>
      <c r="Z88" s="10" t="s">
        <v>58</v>
      </c>
      <c r="AA88" s="10" t="s">
        <v>55</v>
      </c>
      <c r="AB88" s="10" t="s">
        <v>55</v>
      </c>
      <c r="AC88" s="10" t="s">
        <v>55</v>
      </c>
      <c r="AD88" s="10" t="s">
        <v>55</v>
      </c>
      <c r="AE88" s="10" t="s">
        <v>55</v>
      </c>
      <c r="AF88" s="10" t="s">
        <v>58</v>
      </c>
      <c r="AG88" s="10" t="s">
        <v>55</v>
      </c>
      <c r="AH88" s="10" t="s">
        <v>55</v>
      </c>
      <c r="AI88" s="10" t="s">
        <v>55</v>
      </c>
      <c r="AJ88" s="10" t="s">
        <v>55</v>
      </c>
      <c r="AK88" s="10" t="s">
        <v>55</v>
      </c>
      <c r="AL88" s="10" t="s">
        <v>70</v>
      </c>
      <c r="AM88" s="10" t="s">
        <v>55</v>
      </c>
      <c r="AN88" s="10" t="s">
        <v>55</v>
      </c>
      <c r="AO88" s="10" t="s">
        <v>55</v>
      </c>
      <c r="AP88" s="10" t="s">
        <v>55</v>
      </c>
      <c r="AQ88" s="10" t="s">
        <v>55</v>
      </c>
      <c r="AR88" s="10" t="s">
        <v>55</v>
      </c>
      <c r="AS88" s="10" t="s">
        <v>58</v>
      </c>
      <c r="AT88" s="10" t="s">
        <v>55</v>
      </c>
      <c r="AU88" s="250" t="s">
        <v>55</v>
      </c>
    </row>
    <row r="89" spans="1:48" ht="30" x14ac:dyDescent="0.25">
      <c r="A89" s="251" t="s">
        <v>120</v>
      </c>
      <c r="B89" s="220">
        <f t="shared" si="3"/>
        <v>0.92105263157894735</v>
      </c>
      <c r="C89" s="264">
        <v>35</v>
      </c>
      <c r="D89" s="264">
        <v>38</v>
      </c>
      <c r="E89" s="10" t="s">
        <v>55</v>
      </c>
      <c r="F89" s="10" t="s">
        <v>55</v>
      </c>
      <c r="G89" s="10" t="s">
        <v>55</v>
      </c>
      <c r="H89" s="10" t="s">
        <v>55</v>
      </c>
      <c r="I89" s="10" t="s">
        <v>55</v>
      </c>
      <c r="J89" s="10" t="s">
        <v>93</v>
      </c>
      <c r="K89" s="10" t="s">
        <v>55</v>
      </c>
      <c r="L89" s="10" t="s">
        <v>55</v>
      </c>
      <c r="M89" s="10" t="s">
        <v>55</v>
      </c>
      <c r="N89" s="10" t="s">
        <v>55</v>
      </c>
      <c r="O89" s="10" t="s">
        <v>55</v>
      </c>
      <c r="P89" s="10" t="s">
        <v>55</v>
      </c>
      <c r="Q89" s="10" t="s">
        <v>55</v>
      </c>
      <c r="R89" s="10" t="s">
        <v>55</v>
      </c>
      <c r="S89" s="10" t="s">
        <v>55</v>
      </c>
      <c r="T89" s="10" t="s">
        <v>55</v>
      </c>
      <c r="U89" s="10" t="s">
        <v>55</v>
      </c>
      <c r="V89" s="10" t="s">
        <v>70</v>
      </c>
      <c r="W89" s="10" t="s">
        <v>55</v>
      </c>
      <c r="X89" s="10" t="s">
        <v>55</v>
      </c>
      <c r="Y89" s="10" t="s">
        <v>70</v>
      </c>
      <c r="Z89" s="10" t="s">
        <v>58</v>
      </c>
      <c r="AA89" s="10" t="s">
        <v>55</v>
      </c>
      <c r="AB89" s="10" t="s">
        <v>55</v>
      </c>
      <c r="AC89" s="10" t="s">
        <v>55</v>
      </c>
      <c r="AD89" s="10" t="s">
        <v>55</v>
      </c>
      <c r="AE89" s="10" t="s">
        <v>55</v>
      </c>
      <c r="AF89" s="10" t="s">
        <v>58</v>
      </c>
      <c r="AG89" s="10" t="s">
        <v>55</v>
      </c>
      <c r="AH89" s="10" t="s">
        <v>55</v>
      </c>
      <c r="AI89" s="10" t="s">
        <v>55</v>
      </c>
      <c r="AJ89" s="10" t="s">
        <v>55</v>
      </c>
      <c r="AK89" s="10" t="s">
        <v>55</v>
      </c>
      <c r="AL89" s="10" t="s">
        <v>70</v>
      </c>
      <c r="AM89" s="10" t="s">
        <v>55</v>
      </c>
      <c r="AN89" s="10" t="s">
        <v>70</v>
      </c>
      <c r="AO89" s="10" t="s">
        <v>55</v>
      </c>
      <c r="AP89" s="10" t="s">
        <v>55</v>
      </c>
      <c r="AQ89" s="10" t="s">
        <v>55</v>
      </c>
      <c r="AR89" s="10" t="s">
        <v>55</v>
      </c>
      <c r="AS89" s="10" t="s">
        <v>58</v>
      </c>
      <c r="AT89" s="10" t="s">
        <v>55</v>
      </c>
      <c r="AU89" s="250" t="s">
        <v>55</v>
      </c>
    </row>
    <row r="90" spans="1:48" x14ac:dyDescent="0.25">
      <c r="A90" s="251" t="s">
        <v>121</v>
      </c>
      <c r="B90" s="220">
        <f t="shared" si="3"/>
        <v>0.97619047619047616</v>
      </c>
      <c r="C90" s="264">
        <v>41</v>
      </c>
      <c r="D90" s="264">
        <v>42</v>
      </c>
      <c r="E90" s="10" t="s">
        <v>55</v>
      </c>
      <c r="F90" s="10" t="s">
        <v>55</v>
      </c>
      <c r="G90" s="10" t="s">
        <v>55</v>
      </c>
      <c r="H90" s="10" t="s">
        <v>55</v>
      </c>
      <c r="I90" s="10" t="s">
        <v>55</v>
      </c>
      <c r="J90" s="10" t="s">
        <v>93</v>
      </c>
      <c r="K90" s="10" t="s">
        <v>55</v>
      </c>
      <c r="L90" s="10" t="s">
        <v>55</v>
      </c>
      <c r="M90" s="10" t="s">
        <v>55</v>
      </c>
      <c r="N90" s="10" t="s">
        <v>55</v>
      </c>
      <c r="O90" s="10" t="s">
        <v>55</v>
      </c>
      <c r="P90" s="10" t="s">
        <v>55</v>
      </c>
      <c r="Q90" s="10" t="s">
        <v>55</v>
      </c>
      <c r="R90" s="10" t="s">
        <v>55</v>
      </c>
      <c r="S90" s="10" t="s">
        <v>55</v>
      </c>
      <c r="T90" s="10" t="s">
        <v>55</v>
      </c>
      <c r="U90" s="10" t="s">
        <v>55</v>
      </c>
      <c r="V90" s="10" t="s">
        <v>55</v>
      </c>
      <c r="W90" s="10" t="s">
        <v>55</v>
      </c>
      <c r="X90" s="10" t="s">
        <v>55</v>
      </c>
      <c r="Y90" s="10" t="s">
        <v>55</v>
      </c>
      <c r="Z90" s="10" t="s">
        <v>58</v>
      </c>
      <c r="AA90" s="10" t="s">
        <v>55</v>
      </c>
      <c r="AB90" s="10" t="s">
        <v>55</v>
      </c>
      <c r="AC90" s="10" t="s">
        <v>55</v>
      </c>
      <c r="AD90" s="10" t="s">
        <v>55</v>
      </c>
      <c r="AE90" s="10" t="s">
        <v>55</v>
      </c>
      <c r="AF90" s="10" t="s">
        <v>55</v>
      </c>
      <c r="AG90" s="10" t="s">
        <v>55</v>
      </c>
      <c r="AH90" s="10" t="s">
        <v>55</v>
      </c>
      <c r="AI90" s="10" t="s">
        <v>55</v>
      </c>
      <c r="AJ90" s="10" t="s">
        <v>55</v>
      </c>
      <c r="AK90" s="10" t="s">
        <v>55</v>
      </c>
      <c r="AL90" s="10" t="s">
        <v>55</v>
      </c>
      <c r="AM90" s="10" t="s">
        <v>55</v>
      </c>
      <c r="AN90" s="10" t="s">
        <v>55</v>
      </c>
      <c r="AO90" s="10" t="s">
        <v>55</v>
      </c>
      <c r="AP90" s="10" t="s">
        <v>55</v>
      </c>
      <c r="AQ90" s="10" t="s">
        <v>55</v>
      </c>
      <c r="AR90" s="10" t="s">
        <v>55</v>
      </c>
      <c r="AS90" s="10" t="s">
        <v>55</v>
      </c>
      <c r="AT90" s="10" t="s">
        <v>55</v>
      </c>
      <c r="AU90" s="250" t="s">
        <v>55</v>
      </c>
    </row>
    <row r="91" spans="1:48" ht="30" x14ac:dyDescent="0.25">
      <c r="A91" s="251" t="s">
        <v>122</v>
      </c>
      <c r="B91" s="220">
        <f t="shared" si="3"/>
        <v>0.69230769230769229</v>
      </c>
      <c r="C91" s="264">
        <v>27</v>
      </c>
      <c r="D91" s="264">
        <v>39</v>
      </c>
      <c r="E91" s="10" t="s">
        <v>58</v>
      </c>
      <c r="F91" s="10" t="s">
        <v>55</v>
      </c>
      <c r="G91" s="10" t="s">
        <v>58</v>
      </c>
      <c r="H91" s="10" t="s">
        <v>55</v>
      </c>
      <c r="I91" s="10" t="s">
        <v>55</v>
      </c>
      <c r="J91" s="10" t="s">
        <v>93</v>
      </c>
      <c r="K91" s="10" t="s">
        <v>55</v>
      </c>
      <c r="L91" s="10" t="s">
        <v>55</v>
      </c>
      <c r="M91" s="10" t="s">
        <v>55</v>
      </c>
      <c r="N91" s="10" t="s">
        <v>58</v>
      </c>
      <c r="O91" s="10" t="s">
        <v>55</v>
      </c>
      <c r="P91" s="10" t="s">
        <v>58</v>
      </c>
      <c r="Q91" s="10" t="s">
        <v>55</v>
      </c>
      <c r="R91" s="10" t="s">
        <v>55</v>
      </c>
      <c r="S91" s="10" t="s">
        <v>58</v>
      </c>
      <c r="T91" s="10" t="s">
        <v>55</v>
      </c>
      <c r="U91" s="10" t="s">
        <v>58</v>
      </c>
      <c r="V91" s="10" t="s">
        <v>70</v>
      </c>
      <c r="W91" s="10" t="s">
        <v>58</v>
      </c>
      <c r="X91" s="10" t="s">
        <v>55</v>
      </c>
      <c r="Y91" s="10" t="s">
        <v>70</v>
      </c>
      <c r="Z91" s="10" t="s">
        <v>58</v>
      </c>
      <c r="AA91" s="10" t="s">
        <v>55</v>
      </c>
      <c r="AB91" s="10" t="s">
        <v>55</v>
      </c>
      <c r="AC91" s="10" t="s">
        <v>55</v>
      </c>
      <c r="AD91" s="10" t="s">
        <v>55</v>
      </c>
      <c r="AE91" s="10" t="s">
        <v>55</v>
      </c>
      <c r="AF91" s="10" t="s">
        <v>58</v>
      </c>
      <c r="AG91" s="10" t="s">
        <v>55</v>
      </c>
      <c r="AH91" s="10" t="s">
        <v>55</v>
      </c>
      <c r="AI91" s="10" t="s">
        <v>55</v>
      </c>
      <c r="AJ91" s="10" t="s">
        <v>58</v>
      </c>
      <c r="AK91" s="10" t="s">
        <v>58</v>
      </c>
      <c r="AL91" s="10" t="s">
        <v>70</v>
      </c>
      <c r="AM91" s="10" t="s">
        <v>55</v>
      </c>
      <c r="AN91" s="10" t="s">
        <v>55</v>
      </c>
      <c r="AO91" s="10" t="s">
        <v>58</v>
      </c>
      <c r="AP91" s="10" t="s">
        <v>55</v>
      </c>
      <c r="AQ91" s="10" t="s">
        <v>55</v>
      </c>
      <c r="AR91" s="10" t="s">
        <v>55</v>
      </c>
      <c r="AS91" s="10" t="s">
        <v>55</v>
      </c>
      <c r="AT91" s="10" t="s">
        <v>55</v>
      </c>
      <c r="AU91" s="250" t="s">
        <v>55</v>
      </c>
    </row>
    <row r="92" spans="1:48" ht="30" x14ac:dyDescent="0.25">
      <c r="A92" s="251" t="s">
        <v>123</v>
      </c>
      <c r="B92" s="220">
        <f t="shared" si="3"/>
        <v>0.86842105263157898</v>
      </c>
      <c r="C92" s="264">
        <v>33</v>
      </c>
      <c r="D92" s="264">
        <v>38</v>
      </c>
      <c r="E92" s="10" t="s">
        <v>55</v>
      </c>
      <c r="F92" s="10" t="s">
        <v>55</v>
      </c>
      <c r="G92" s="10" t="s">
        <v>55</v>
      </c>
      <c r="H92" s="10" t="s">
        <v>55</v>
      </c>
      <c r="I92" s="10" t="s">
        <v>55</v>
      </c>
      <c r="J92" s="10" t="s">
        <v>93</v>
      </c>
      <c r="K92" s="10" t="s">
        <v>55</v>
      </c>
      <c r="L92" s="10" t="s">
        <v>58</v>
      </c>
      <c r="M92" s="10" t="s">
        <v>58</v>
      </c>
      <c r="N92" s="10" t="s">
        <v>55</v>
      </c>
      <c r="O92" s="10" t="s">
        <v>55</v>
      </c>
      <c r="P92" s="10" t="s">
        <v>55</v>
      </c>
      <c r="Q92" s="10" t="s">
        <v>55</v>
      </c>
      <c r="R92" s="10" t="s">
        <v>55</v>
      </c>
      <c r="S92" s="10" t="s">
        <v>55</v>
      </c>
      <c r="T92" s="10" t="s">
        <v>55</v>
      </c>
      <c r="U92" s="10" t="s">
        <v>58</v>
      </c>
      <c r="V92" s="10" t="s">
        <v>70</v>
      </c>
      <c r="W92" s="10" t="s">
        <v>55</v>
      </c>
      <c r="X92" s="10" t="s">
        <v>55</v>
      </c>
      <c r="Y92" s="10" t="s">
        <v>70</v>
      </c>
      <c r="Z92" s="10" t="s">
        <v>58</v>
      </c>
      <c r="AA92" s="10" t="s">
        <v>70</v>
      </c>
      <c r="AB92" s="10" t="s">
        <v>55</v>
      </c>
      <c r="AC92" s="10" t="s">
        <v>55</v>
      </c>
      <c r="AD92" s="10" t="s">
        <v>55</v>
      </c>
      <c r="AE92" s="10" t="s">
        <v>55</v>
      </c>
      <c r="AF92" s="10" t="s">
        <v>55</v>
      </c>
      <c r="AG92" s="10" t="s">
        <v>55</v>
      </c>
      <c r="AH92" s="10" t="s">
        <v>55</v>
      </c>
      <c r="AI92" s="10" t="s">
        <v>55</v>
      </c>
      <c r="AJ92" s="10" t="s">
        <v>55</v>
      </c>
      <c r="AK92" s="10" t="s">
        <v>58</v>
      </c>
      <c r="AL92" s="10" t="s">
        <v>70</v>
      </c>
      <c r="AM92" s="10" t="s">
        <v>55</v>
      </c>
      <c r="AN92" s="10" t="s">
        <v>55</v>
      </c>
      <c r="AO92" s="10" t="s">
        <v>55</v>
      </c>
      <c r="AP92" s="10" t="s">
        <v>55</v>
      </c>
      <c r="AQ92" s="10" t="s">
        <v>55</v>
      </c>
      <c r="AR92" s="10" t="s">
        <v>55</v>
      </c>
      <c r="AS92" s="10" t="s">
        <v>55</v>
      </c>
      <c r="AT92" s="10" t="s">
        <v>55</v>
      </c>
      <c r="AU92" s="250" t="s">
        <v>55</v>
      </c>
    </row>
    <row r="93" spans="1:48" ht="30" x14ac:dyDescent="0.25">
      <c r="A93" s="251" t="s">
        <v>124</v>
      </c>
      <c r="B93" s="220">
        <f t="shared" si="3"/>
        <v>0.61764705882352944</v>
      </c>
      <c r="C93" s="264">
        <v>21</v>
      </c>
      <c r="D93" s="264">
        <v>34</v>
      </c>
      <c r="E93" s="10" t="s">
        <v>55</v>
      </c>
      <c r="F93" s="10" t="s">
        <v>58</v>
      </c>
      <c r="G93" s="10" t="s">
        <v>55</v>
      </c>
      <c r="H93" s="10" t="s">
        <v>58</v>
      </c>
      <c r="I93" s="10" t="s">
        <v>55</v>
      </c>
      <c r="J93" s="10" t="s">
        <v>93</v>
      </c>
      <c r="K93" s="10" t="s">
        <v>58</v>
      </c>
      <c r="L93" s="10" t="s">
        <v>58</v>
      </c>
      <c r="M93" s="10" t="s">
        <v>58</v>
      </c>
      <c r="N93" s="10" t="s">
        <v>55</v>
      </c>
      <c r="O93" s="10" t="s">
        <v>55</v>
      </c>
      <c r="P93" s="10" t="s">
        <v>55</v>
      </c>
      <c r="Q93" s="10" t="s">
        <v>55</v>
      </c>
      <c r="R93" s="10" t="s">
        <v>58</v>
      </c>
      <c r="S93" s="10" t="s">
        <v>55</v>
      </c>
      <c r="T93" s="10" t="s">
        <v>58</v>
      </c>
      <c r="U93" s="10" t="s">
        <v>55</v>
      </c>
      <c r="V93" s="10" t="s">
        <v>70</v>
      </c>
      <c r="W93" s="10" t="s">
        <v>55</v>
      </c>
      <c r="X93" s="10" t="s">
        <v>55</v>
      </c>
      <c r="Y93" s="10" t="s">
        <v>58</v>
      </c>
      <c r="Z93" s="10" t="s">
        <v>58</v>
      </c>
      <c r="AA93" s="10" t="s">
        <v>93</v>
      </c>
      <c r="AB93" s="10" t="s">
        <v>55</v>
      </c>
      <c r="AC93" s="10" t="s">
        <v>55</v>
      </c>
      <c r="AD93" s="10" t="s">
        <v>55</v>
      </c>
      <c r="AE93" s="10" t="s">
        <v>58</v>
      </c>
      <c r="AF93" s="10" t="s">
        <v>58</v>
      </c>
      <c r="AG93" s="10" t="s">
        <v>93</v>
      </c>
      <c r="AH93" s="10" t="s">
        <v>93</v>
      </c>
      <c r="AI93" s="10" t="s">
        <v>55</v>
      </c>
      <c r="AJ93" s="10" t="s">
        <v>55</v>
      </c>
      <c r="AK93" s="10" t="s">
        <v>55</v>
      </c>
      <c r="AL93" s="10" t="s">
        <v>70</v>
      </c>
      <c r="AM93" s="10" t="s">
        <v>93</v>
      </c>
      <c r="AN93" s="10" t="s">
        <v>70</v>
      </c>
      <c r="AO93" s="10" t="s">
        <v>55</v>
      </c>
      <c r="AP93" s="10" t="s">
        <v>70</v>
      </c>
      <c r="AQ93" s="10" t="s">
        <v>55</v>
      </c>
      <c r="AR93" s="10" t="s">
        <v>55</v>
      </c>
      <c r="AS93" s="10" t="s">
        <v>58</v>
      </c>
      <c r="AT93" s="10" t="s">
        <v>58</v>
      </c>
      <c r="AU93" s="250" t="s">
        <v>55</v>
      </c>
    </row>
    <row r="94" spans="1:48" ht="30" x14ac:dyDescent="0.25">
      <c r="A94" s="251" t="s">
        <v>125</v>
      </c>
      <c r="B94" s="220">
        <f t="shared" si="3"/>
        <v>0.6</v>
      </c>
      <c r="C94" s="264">
        <v>21</v>
      </c>
      <c r="D94" s="264">
        <v>35</v>
      </c>
      <c r="E94" s="10" t="s">
        <v>55</v>
      </c>
      <c r="F94" s="10" t="s">
        <v>58</v>
      </c>
      <c r="G94" s="10" t="s">
        <v>55</v>
      </c>
      <c r="H94" s="10" t="s">
        <v>58</v>
      </c>
      <c r="I94" s="10" t="s">
        <v>55</v>
      </c>
      <c r="J94" s="10" t="s">
        <v>93</v>
      </c>
      <c r="K94" s="10" t="s">
        <v>58</v>
      </c>
      <c r="L94" s="10" t="s">
        <v>58</v>
      </c>
      <c r="M94" s="10" t="s">
        <v>58</v>
      </c>
      <c r="N94" s="10" t="s">
        <v>55</v>
      </c>
      <c r="O94" s="10" t="s">
        <v>55</v>
      </c>
      <c r="P94" s="10" t="s">
        <v>55</v>
      </c>
      <c r="Q94" s="10" t="s">
        <v>55</v>
      </c>
      <c r="R94" s="10" t="s">
        <v>58</v>
      </c>
      <c r="S94" s="10" t="s">
        <v>55</v>
      </c>
      <c r="T94" s="10" t="s">
        <v>58</v>
      </c>
      <c r="U94" s="10" t="s">
        <v>55</v>
      </c>
      <c r="V94" s="10" t="s">
        <v>70</v>
      </c>
      <c r="W94" s="10" t="s">
        <v>55</v>
      </c>
      <c r="X94" s="10" t="s">
        <v>55</v>
      </c>
      <c r="Y94" s="10" t="s">
        <v>58</v>
      </c>
      <c r="Z94" s="10" t="s">
        <v>58</v>
      </c>
      <c r="AA94" s="10" t="s">
        <v>93</v>
      </c>
      <c r="AB94" s="10" t="s">
        <v>55</v>
      </c>
      <c r="AC94" s="10" t="s">
        <v>55</v>
      </c>
      <c r="AD94" s="10" t="s">
        <v>55</v>
      </c>
      <c r="AE94" s="10" t="s">
        <v>58</v>
      </c>
      <c r="AF94" s="10" t="s">
        <v>58</v>
      </c>
      <c r="AG94" s="10" t="s">
        <v>58</v>
      </c>
      <c r="AH94" s="10" t="s">
        <v>93</v>
      </c>
      <c r="AI94" s="10" t="s">
        <v>55</v>
      </c>
      <c r="AJ94" s="10" t="s">
        <v>55</v>
      </c>
      <c r="AK94" s="10" t="s">
        <v>55</v>
      </c>
      <c r="AL94" s="10" t="s">
        <v>70</v>
      </c>
      <c r="AM94" s="10" t="s">
        <v>93</v>
      </c>
      <c r="AN94" s="10" t="s">
        <v>70</v>
      </c>
      <c r="AO94" s="10" t="s">
        <v>55</v>
      </c>
      <c r="AP94" s="10" t="s">
        <v>70</v>
      </c>
      <c r="AQ94" s="10" t="s">
        <v>55</v>
      </c>
      <c r="AR94" s="10" t="s">
        <v>55</v>
      </c>
      <c r="AS94" s="10" t="s">
        <v>58</v>
      </c>
      <c r="AT94" s="10" t="s">
        <v>58</v>
      </c>
      <c r="AU94" s="250" t="s">
        <v>55</v>
      </c>
    </row>
    <row r="95" spans="1:48" ht="30" x14ac:dyDescent="0.25">
      <c r="A95" s="251" t="s">
        <v>4877</v>
      </c>
      <c r="B95" s="220">
        <f t="shared" si="3"/>
        <v>6.6666666666666666E-2</v>
      </c>
      <c r="C95" s="264">
        <v>2</v>
      </c>
      <c r="D95" s="264">
        <v>30</v>
      </c>
      <c r="E95" s="10" t="s">
        <v>58</v>
      </c>
      <c r="F95" s="10" t="s">
        <v>58</v>
      </c>
      <c r="G95" s="10" t="s">
        <v>70</v>
      </c>
      <c r="H95" s="10" t="s">
        <v>58</v>
      </c>
      <c r="I95" s="10" t="s">
        <v>58</v>
      </c>
      <c r="J95" s="10" t="s">
        <v>93</v>
      </c>
      <c r="K95" s="10" t="s">
        <v>58</v>
      </c>
      <c r="L95" s="10" t="s">
        <v>58</v>
      </c>
      <c r="M95" s="10" t="s">
        <v>58</v>
      </c>
      <c r="N95" s="10" t="s">
        <v>70</v>
      </c>
      <c r="O95" s="10" t="s">
        <v>58</v>
      </c>
      <c r="P95" s="10" t="s">
        <v>58</v>
      </c>
      <c r="Q95" s="10" t="s">
        <v>58</v>
      </c>
      <c r="R95" s="10" t="s">
        <v>58</v>
      </c>
      <c r="S95" s="10" t="s">
        <v>58</v>
      </c>
      <c r="T95" s="10" t="s">
        <v>55</v>
      </c>
      <c r="U95" s="10" t="s">
        <v>58</v>
      </c>
      <c r="V95" s="10" t="s">
        <v>70</v>
      </c>
      <c r="W95" s="10" t="s">
        <v>93</v>
      </c>
      <c r="X95" s="10" t="s">
        <v>58</v>
      </c>
      <c r="Y95" s="10" t="s">
        <v>58</v>
      </c>
      <c r="Z95" s="10" t="s">
        <v>58</v>
      </c>
      <c r="AA95" s="10" t="s">
        <v>93</v>
      </c>
      <c r="AB95" s="10" t="s">
        <v>58</v>
      </c>
      <c r="AC95" s="10" t="s">
        <v>93</v>
      </c>
      <c r="AD95" s="10" t="s">
        <v>58</v>
      </c>
      <c r="AE95" s="10" t="s">
        <v>58</v>
      </c>
      <c r="AF95" s="10" t="s">
        <v>58</v>
      </c>
      <c r="AG95" s="10" t="s">
        <v>58</v>
      </c>
      <c r="AH95" s="10" t="s">
        <v>70</v>
      </c>
      <c r="AI95" s="10" t="s">
        <v>58</v>
      </c>
      <c r="AJ95" s="10" t="s">
        <v>58</v>
      </c>
      <c r="AK95" s="10" t="s">
        <v>58</v>
      </c>
      <c r="AL95" s="10" t="s">
        <v>70</v>
      </c>
      <c r="AM95" s="10" t="s">
        <v>93</v>
      </c>
      <c r="AN95" s="10" t="s">
        <v>70</v>
      </c>
      <c r="AO95" s="10" t="s">
        <v>55</v>
      </c>
      <c r="AP95" s="10" t="s">
        <v>58</v>
      </c>
      <c r="AQ95" s="10" t="s">
        <v>58</v>
      </c>
      <c r="AR95" s="10" t="s">
        <v>58</v>
      </c>
      <c r="AS95" s="10" t="s">
        <v>70</v>
      </c>
      <c r="AT95" s="10" t="s">
        <v>93</v>
      </c>
      <c r="AU95" s="250" t="s">
        <v>58</v>
      </c>
    </row>
    <row r="96" spans="1:48" ht="30" x14ac:dyDescent="0.25">
      <c r="A96" s="251" t="s">
        <v>4878</v>
      </c>
      <c r="B96" s="220">
        <f t="shared" si="3"/>
        <v>0.1</v>
      </c>
      <c r="C96" s="264">
        <v>3</v>
      </c>
      <c r="D96" s="264">
        <v>30</v>
      </c>
      <c r="E96" s="10" t="s">
        <v>58</v>
      </c>
      <c r="F96" s="10" t="s">
        <v>70</v>
      </c>
      <c r="G96" s="10" t="s">
        <v>70</v>
      </c>
      <c r="H96" s="10" t="s">
        <v>58</v>
      </c>
      <c r="I96" s="10" t="s">
        <v>58</v>
      </c>
      <c r="J96" s="10" t="s">
        <v>93</v>
      </c>
      <c r="K96" s="10" t="s">
        <v>58</v>
      </c>
      <c r="L96" s="10" t="s">
        <v>58</v>
      </c>
      <c r="M96" s="10" t="s">
        <v>58</v>
      </c>
      <c r="N96" s="10" t="s">
        <v>58</v>
      </c>
      <c r="O96" s="10" t="s">
        <v>58</v>
      </c>
      <c r="P96" s="10" t="s">
        <v>58</v>
      </c>
      <c r="Q96" s="10" t="s">
        <v>58</v>
      </c>
      <c r="R96" s="10" t="s">
        <v>58</v>
      </c>
      <c r="S96" s="10" t="s">
        <v>58</v>
      </c>
      <c r="T96" s="10" t="s">
        <v>55</v>
      </c>
      <c r="U96" s="10" t="s">
        <v>58</v>
      </c>
      <c r="V96" s="10" t="s">
        <v>70</v>
      </c>
      <c r="W96" s="10" t="s">
        <v>93</v>
      </c>
      <c r="X96" s="10" t="s">
        <v>58</v>
      </c>
      <c r="Y96" s="10" t="s">
        <v>58</v>
      </c>
      <c r="Z96" s="10" t="s">
        <v>58</v>
      </c>
      <c r="AA96" s="10" t="s">
        <v>93</v>
      </c>
      <c r="AB96" s="10" t="s">
        <v>58</v>
      </c>
      <c r="AC96" s="10" t="s">
        <v>93</v>
      </c>
      <c r="AD96" s="10" t="s">
        <v>55</v>
      </c>
      <c r="AE96" s="10" t="s">
        <v>58</v>
      </c>
      <c r="AF96" s="10" t="s">
        <v>58</v>
      </c>
      <c r="AG96" s="10" t="s">
        <v>70</v>
      </c>
      <c r="AH96" s="10" t="s">
        <v>55</v>
      </c>
      <c r="AI96" s="10" t="s">
        <v>58</v>
      </c>
      <c r="AJ96" s="10" t="s">
        <v>58</v>
      </c>
      <c r="AK96" s="10" t="s">
        <v>58</v>
      </c>
      <c r="AL96" s="10" t="s">
        <v>70</v>
      </c>
      <c r="AM96" s="10" t="s">
        <v>93</v>
      </c>
      <c r="AN96" s="10" t="s">
        <v>70</v>
      </c>
      <c r="AO96" s="10" t="s">
        <v>58</v>
      </c>
      <c r="AP96" s="10" t="s">
        <v>58</v>
      </c>
      <c r="AQ96" s="10" t="s">
        <v>58</v>
      </c>
      <c r="AR96" s="10" t="s">
        <v>58</v>
      </c>
      <c r="AS96" s="10" t="s">
        <v>58</v>
      </c>
      <c r="AT96" s="10" t="s">
        <v>93</v>
      </c>
      <c r="AU96" s="250" t="s">
        <v>70</v>
      </c>
    </row>
    <row r="97" spans="1:48" ht="30" x14ac:dyDescent="0.25">
      <c r="A97" s="74" t="s">
        <v>4879</v>
      </c>
      <c r="B97" s="220">
        <f t="shared" si="3"/>
        <v>0.61764705882352944</v>
      </c>
      <c r="C97" s="264">
        <v>21</v>
      </c>
      <c r="D97" s="264">
        <v>34</v>
      </c>
      <c r="E97" s="278" t="s">
        <v>55</v>
      </c>
      <c r="F97" s="278" t="s">
        <v>58</v>
      </c>
      <c r="G97" s="278" t="s">
        <v>58</v>
      </c>
      <c r="H97" s="278" t="s">
        <v>55</v>
      </c>
      <c r="I97" s="278" t="s">
        <v>55</v>
      </c>
      <c r="J97" s="278" t="s">
        <v>93</v>
      </c>
      <c r="K97" s="278" t="s">
        <v>58</v>
      </c>
      <c r="L97" s="278" t="s">
        <v>58</v>
      </c>
      <c r="M97" s="278" t="s">
        <v>58</v>
      </c>
      <c r="N97" s="278" t="s">
        <v>58</v>
      </c>
      <c r="O97" s="278" t="s">
        <v>55</v>
      </c>
      <c r="P97" s="278" t="s">
        <v>55</v>
      </c>
      <c r="Q97" s="278" t="s">
        <v>55</v>
      </c>
      <c r="R97" s="278" t="s">
        <v>58</v>
      </c>
      <c r="S97" s="278" t="s">
        <v>55</v>
      </c>
      <c r="T97" s="278" t="s">
        <v>55</v>
      </c>
      <c r="U97" s="278" t="s">
        <v>55</v>
      </c>
      <c r="V97" s="278" t="s">
        <v>70</v>
      </c>
      <c r="W97" s="278" t="s">
        <v>93</v>
      </c>
      <c r="X97" s="278" t="s">
        <v>55</v>
      </c>
      <c r="Y97" s="278" t="s">
        <v>70</v>
      </c>
      <c r="Z97" s="278" t="s">
        <v>58</v>
      </c>
      <c r="AA97" s="278" t="s">
        <v>55</v>
      </c>
      <c r="AB97" s="278" t="s">
        <v>55</v>
      </c>
      <c r="AC97" s="278" t="s">
        <v>93</v>
      </c>
      <c r="AD97" s="278" t="s">
        <v>55</v>
      </c>
      <c r="AE97" s="278" t="s">
        <v>58</v>
      </c>
      <c r="AF97" s="278" t="s">
        <v>55</v>
      </c>
      <c r="AG97" s="278" t="s">
        <v>55</v>
      </c>
      <c r="AH97" s="278" t="s">
        <v>55</v>
      </c>
      <c r="AI97" s="278" t="s">
        <v>58</v>
      </c>
      <c r="AJ97" s="278" t="s">
        <v>58</v>
      </c>
      <c r="AK97" s="278" t="s">
        <v>55</v>
      </c>
      <c r="AL97" s="278" t="s">
        <v>55</v>
      </c>
      <c r="AM97" s="278" t="s">
        <v>55</v>
      </c>
      <c r="AN97" s="278" t="s">
        <v>70</v>
      </c>
      <c r="AO97" s="278" t="s">
        <v>58</v>
      </c>
      <c r="AP97" s="278" t="s">
        <v>70</v>
      </c>
      <c r="AQ97" s="278" t="s">
        <v>55</v>
      </c>
      <c r="AR97" s="278" t="s">
        <v>55</v>
      </c>
      <c r="AS97" s="278" t="s">
        <v>93</v>
      </c>
      <c r="AT97" s="278" t="s">
        <v>58</v>
      </c>
      <c r="AU97" s="277" t="s">
        <v>70</v>
      </c>
    </row>
    <row r="98" spans="1:48" x14ac:dyDescent="0.25">
      <c r="A98" s="2" t="s">
        <v>136</v>
      </c>
      <c r="B98" s="276">
        <f>AVERAGE(E98:AU98)</f>
        <v>8.1395348837209305</v>
      </c>
      <c r="C98" s="279"/>
      <c r="D98" s="283"/>
      <c r="E98" s="278">
        <v>10</v>
      </c>
      <c r="F98" s="278">
        <v>8</v>
      </c>
      <c r="G98" s="278">
        <v>9</v>
      </c>
      <c r="H98" s="278">
        <v>9</v>
      </c>
      <c r="I98" s="278">
        <v>11</v>
      </c>
      <c r="J98" s="278">
        <v>0</v>
      </c>
      <c r="K98" s="278">
        <v>8</v>
      </c>
      <c r="L98" s="278">
        <v>7</v>
      </c>
      <c r="M98" s="278">
        <v>7</v>
      </c>
      <c r="N98" s="278">
        <v>9</v>
      </c>
      <c r="O98" s="278">
        <v>11</v>
      </c>
      <c r="P98" s="278">
        <v>9</v>
      </c>
      <c r="Q98" s="278">
        <v>11</v>
      </c>
      <c r="R98" s="278">
        <v>7</v>
      </c>
      <c r="S98" s="278">
        <v>10</v>
      </c>
      <c r="T98" s="278">
        <v>11</v>
      </c>
      <c r="U98" s="278">
        <v>8</v>
      </c>
      <c r="V98" s="278">
        <v>2</v>
      </c>
      <c r="W98" s="278">
        <v>7</v>
      </c>
      <c r="X98" s="278">
        <v>11</v>
      </c>
      <c r="Y98" s="278">
        <v>1</v>
      </c>
      <c r="Z98" s="278">
        <v>0</v>
      </c>
      <c r="AA98" s="278">
        <v>8</v>
      </c>
      <c r="AB98" s="278">
        <v>10</v>
      </c>
      <c r="AC98" s="278">
        <v>10</v>
      </c>
      <c r="AD98" s="278">
        <v>12</v>
      </c>
      <c r="AE98" s="278">
        <v>8</v>
      </c>
      <c r="AF98" s="278">
        <v>5</v>
      </c>
      <c r="AG98" s="278">
        <v>9</v>
      </c>
      <c r="AH98" s="278">
        <v>10</v>
      </c>
      <c r="AI98" s="278">
        <v>10</v>
      </c>
      <c r="AJ98" s="278">
        <v>9</v>
      </c>
      <c r="AK98" s="278">
        <v>9</v>
      </c>
      <c r="AL98" s="278">
        <v>5</v>
      </c>
      <c r="AM98" s="278">
        <v>9</v>
      </c>
      <c r="AN98" s="278">
        <v>7</v>
      </c>
      <c r="AO98" s="278">
        <v>10</v>
      </c>
      <c r="AP98" s="278">
        <v>8</v>
      </c>
      <c r="AQ98" s="278">
        <v>11</v>
      </c>
      <c r="AR98" s="278">
        <v>11</v>
      </c>
      <c r="AS98" s="278">
        <v>5</v>
      </c>
      <c r="AT98" s="278">
        <v>8</v>
      </c>
      <c r="AU98" s="277">
        <v>10</v>
      </c>
    </row>
    <row r="99" spans="1:48" ht="60" x14ac:dyDescent="0.25">
      <c r="A99" s="2" t="s">
        <v>4881</v>
      </c>
      <c r="B99" s="280">
        <f>C99/D99</f>
        <v>0.85</v>
      </c>
      <c r="C99" s="279">
        <v>34</v>
      </c>
      <c r="D99" s="282">
        <v>40</v>
      </c>
      <c r="E99" s="278" t="s">
        <v>55</v>
      </c>
      <c r="F99" s="278" t="s">
        <v>55</v>
      </c>
      <c r="G99" s="278" t="s">
        <v>55</v>
      </c>
      <c r="H99" s="278" t="s">
        <v>55</v>
      </c>
      <c r="I99" s="278" t="s">
        <v>55</v>
      </c>
      <c r="J99" s="278"/>
      <c r="K99" s="278" t="s">
        <v>55</v>
      </c>
      <c r="L99" s="278" t="s">
        <v>55</v>
      </c>
      <c r="M99" s="278" t="s">
        <v>55</v>
      </c>
      <c r="N99" s="278" t="s">
        <v>55</v>
      </c>
      <c r="O99" s="278" t="s">
        <v>55</v>
      </c>
      <c r="P99" s="278" t="s">
        <v>55</v>
      </c>
      <c r="Q99" s="278" t="s">
        <v>55</v>
      </c>
      <c r="R99" s="278" t="s">
        <v>55</v>
      </c>
      <c r="S99" s="278" t="s">
        <v>55</v>
      </c>
      <c r="T99" s="278" t="s">
        <v>55</v>
      </c>
      <c r="U99" s="278" t="s">
        <v>55</v>
      </c>
      <c r="V99" s="278"/>
      <c r="W99" s="278" t="s">
        <v>58</v>
      </c>
      <c r="X99" s="278" t="s">
        <v>55</v>
      </c>
      <c r="Y99" s="278"/>
      <c r="Z99" s="278" t="s">
        <v>58</v>
      </c>
      <c r="AA99" s="278" t="s">
        <v>55</v>
      </c>
      <c r="AB99" s="278" t="s">
        <v>55</v>
      </c>
      <c r="AC99" s="278" t="s">
        <v>55</v>
      </c>
      <c r="AD99" s="278" t="s">
        <v>55</v>
      </c>
      <c r="AE99" s="278" t="s">
        <v>55</v>
      </c>
      <c r="AF99" s="278" t="s">
        <v>58</v>
      </c>
      <c r="AG99" s="278" t="s">
        <v>55</v>
      </c>
      <c r="AH99" s="278" t="s">
        <v>55</v>
      </c>
      <c r="AI99" s="278" t="s">
        <v>55</v>
      </c>
      <c r="AJ99" s="278" t="s">
        <v>55</v>
      </c>
      <c r="AK99" s="278" t="s">
        <v>55</v>
      </c>
      <c r="AL99" s="278" t="s">
        <v>58</v>
      </c>
      <c r="AM99" s="278" t="s">
        <v>55</v>
      </c>
      <c r="AN99" s="278" t="s">
        <v>58</v>
      </c>
      <c r="AO99" s="278" t="s">
        <v>55</v>
      </c>
      <c r="AP99" s="278" t="s">
        <v>55</v>
      </c>
      <c r="AQ99" s="278" t="s">
        <v>55</v>
      </c>
      <c r="AR99" s="278" t="s">
        <v>55</v>
      </c>
      <c r="AS99" s="278" t="s">
        <v>58</v>
      </c>
      <c r="AT99" s="278" t="s">
        <v>55</v>
      </c>
      <c r="AU99" s="277" t="s">
        <v>55</v>
      </c>
    </row>
    <row r="100" spans="1:48" ht="15.75" x14ac:dyDescent="0.25">
      <c r="A100" s="223" t="s">
        <v>138</v>
      </c>
      <c r="B100" s="38" t="s">
        <v>2770</v>
      </c>
      <c r="C100" s="38" t="s">
        <v>2770</v>
      </c>
      <c r="D100" s="38" t="s">
        <v>2770</v>
      </c>
      <c r="E100" s="38" t="s">
        <v>2770</v>
      </c>
      <c r="F100" s="38" t="s">
        <v>2770</v>
      </c>
      <c r="G100" s="38" t="s">
        <v>2770</v>
      </c>
      <c r="H100" s="38" t="s">
        <v>2770</v>
      </c>
      <c r="I100" s="38" t="s">
        <v>2770</v>
      </c>
      <c r="J100" s="38" t="s">
        <v>2770</v>
      </c>
      <c r="K100" s="38" t="s">
        <v>2770</v>
      </c>
      <c r="L100" s="38" t="s">
        <v>2770</v>
      </c>
      <c r="M100" s="38" t="s">
        <v>2770</v>
      </c>
      <c r="N100" s="38" t="s">
        <v>2770</v>
      </c>
      <c r="O100" s="38" t="s">
        <v>2770</v>
      </c>
      <c r="P100" s="38" t="s">
        <v>2770</v>
      </c>
      <c r="Q100" s="38" t="s">
        <v>2770</v>
      </c>
      <c r="R100" s="38" t="s">
        <v>2770</v>
      </c>
      <c r="S100" s="38" t="s">
        <v>2770</v>
      </c>
      <c r="T100" s="38" t="s">
        <v>2770</v>
      </c>
      <c r="U100" s="38" t="s">
        <v>2770</v>
      </c>
      <c r="V100" s="38" t="s">
        <v>2770</v>
      </c>
      <c r="W100" s="38" t="s">
        <v>2770</v>
      </c>
      <c r="X100" s="38" t="s">
        <v>2770</v>
      </c>
      <c r="Y100" s="38" t="s">
        <v>2770</v>
      </c>
      <c r="Z100" s="38" t="s">
        <v>2770</v>
      </c>
      <c r="AA100" s="38" t="s">
        <v>2770</v>
      </c>
      <c r="AB100" s="38" t="s">
        <v>2770</v>
      </c>
      <c r="AC100" s="38" t="s">
        <v>2770</v>
      </c>
      <c r="AD100" s="38" t="s">
        <v>2770</v>
      </c>
      <c r="AE100" s="38" t="s">
        <v>2770</v>
      </c>
      <c r="AF100" s="38" t="s">
        <v>2770</v>
      </c>
      <c r="AG100" s="38" t="s">
        <v>2770</v>
      </c>
      <c r="AH100" s="38" t="s">
        <v>2770</v>
      </c>
      <c r="AI100" s="38" t="s">
        <v>2770</v>
      </c>
      <c r="AJ100" s="38" t="s">
        <v>2770</v>
      </c>
      <c r="AK100" s="38" t="s">
        <v>2770</v>
      </c>
      <c r="AL100" s="38" t="s">
        <v>2770</v>
      </c>
      <c r="AM100" s="38" t="s">
        <v>2770</v>
      </c>
      <c r="AN100" s="38" t="s">
        <v>2770</v>
      </c>
      <c r="AO100" s="38" t="s">
        <v>2770</v>
      </c>
      <c r="AP100" s="38" t="s">
        <v>2770</v>
      </c>
      <c r="AQ100" s="38" t="s">
        <v>2770</v>
      </c>
      <c r="AR100" s="38" t="s">
        <v>2770</v>
      </c>
      <c r="AS100" s="38" t="s">
        <v>2770</v>
      </c>
      <c r="AT100" s="38" t="s">
        <v>2770</v>
      </c>
      <c r="AU100" s="38" t="s">
        <v>2770</v>
      </c>
      <c r="AV100" s="270"/>
    </row>
    <row r="101" spans="1:48" x14ac:dyDescent="0.25">
      <c r="A101" s="251" t="s">
        <v>116</v>
      </c>
      <c r="B101" s="220">
        <f t="shared" ref="B101:B113" si="4">C101/D101</f>
        <v>0.92307692307692313</v>
      </c>
      <c r="C101" s="264">
        <v>36</v>
      </c>
      <c r="D101" s="264">
        <v>39</v>
      </c>
      <c r="E101" s="10" t="s">
        <v>55</v>
      </c>
      <c r="F101" s="10" t="s">
        <v>55</v>
      </c>
      <c r="G101" s="10" t="s">
        <v>55</v>
      </c>
      <c r="H101" s="10" t="s">
        <v>55</v>
      </c>
      <c r="I101" s="10" t="s">
        <v>55</v>
      </c>
      <c r="J101" s="10" t="s">
        <v>55</v>
      </c>
      <c r="K101" s="10" t="s">
        <v>55</v>
      </c>
      <c r="L101" s="10" t="s">
        <v>55</v>
      </c>
      <c r="M101" s="10" t="s">
        <v>55</v>
      </c>
      <c r="N101" s="10" t="s">
        <v>55</v>
      </c>
      <c r="O101" s="10" t="s">
        <v>55</v>
      </c>
      <c r="P101" s="10" t="s">
        <v>55</v>
      </c>
      <c r="Q101" s="10" t="s">
        <v>55</v>
      </c>
      <c r="R101" s="10" t="s">
        <v>55</v>
      </c>
      <c r="S101" s="10" t="s">
        <v>55</v>
      </c>
      <c r="T101" s="10" t="s">
        <v>55</v>
      </c>
      <c r="U101" s="10" t="s">
        <v>55</v>
      </c>
      <c r="V101" s="10" t="s">
        <v>70</v>
      </c>
      <c r="W101" s="10" t="s">
        <v>55</v>
      </c>
      <c r="X101" s="10" t="s">
        <v>55</v>
      </c>
      <c r="Y101" s="10" t="s">
        <v>70</v>
      </c>
      <c r="Z101" s="10" t="s">
        <v>55</v>
      </c>
      <c r="AA101" s="10" t="s">
        <v>55</v>
      </c>
      <c r="AB101" s="10" t="s">
        <v>55</v>
      </c>
      <c r="AC101" s="10" t="s">
        <v>55</v>
      </c>
      <c r="AD101" s="10" t="s">
        <v>55</v>
      </c>
      <c r="AE101" s="10" t="s">
        <v>55</v>
      </c>
      <c r="AF101" s="10" t="s">
        <v>55</v>
      </c>
      <c r="AG101" s="10" t="s">
        <v>55</v>
      </c>
      <c r="AH101" s="10" t="s">
        <v>55</v>
      </c>
      <c r="AI101" s="10" t="s">
        <v>55</v>
      </c>
      <c r="AJ101" s="10" t="s">
        <v>58</v>
      </c>
      <c r="AK101" s="10" t="s">
        <v>93</v>
      </c>
      <c r="AL101" s="10" t="s">
        <v>55</v>
      </c>
      <c r="AM101" s="10" t="s">
        <v>55</v>
      </c>
      <c r="AN101" s="10" t="s">
        <v>70</v>
      </c>
      <c r="AO101" s="10" t="s">
        <v>58</v>
      </c>
      <c r="AP101" s="10" t="s">
        <v>55</v>
      </c>
      <c r="AQ101" s="10" t="s">
        <v>55</v>
      </c>
      <c r="AR101" s="10" t="s">
        <v>55</v>
      </c>
      <c r="AS101" s="10" t="s">
        <v>55</v>
      </c>
      <c r="AT101" s="10" t="s">
        <v>58</v>
      </c>
      <c r="AU101" s="250" t="s">
        <v>55</v>
      </c>
    </row>
    <row r="102" spans="1:48" ht="30" x14ac:dyDescent="0.25">
      <c r="A102" s="251" t="s">
        <v>117</v>
      </c>
      <c r="B102" s="220">
        <f t="shared" si="4"/>
        <v>0.65789473684210531</v>
      </c>
      <c r="C102" s="264">
        <v>25</v>
      </c>
      <c r="D102" s="264">
        <v>38</v>
      </c>
      <c r="E102" s="10" t="s">
        <v>55</v>
      </c>
      <c r="F102" s="10" t="s">
        <v>55</v>
      </c>
      <c r="G102" s="10" t="s">
        <v>55</v>
      </c>
      <c r="H102" s="10" t="s">
        <v>58</v>
      </c>
      <c r="I102" s="10" t="s">
        <v>58</v>
      </c>
      <c r="J102" s="10" t="s">
        <v>58</v>
      </c>
      <c r="K102" s="10" t="s">
        <v>55</v>
      </c>
      <c r="L102" s="10" t="s">
        <v>55</v>
      </c>
      <c r="M102" s="10" t="s">
        <v>58</v>
      </c>
      <c r="N102" s="10" t="s">
        <v>55</v>
      </c>
      <c r="O102" s="10" t="s">
        <v>55</v>
      </c>
      <c r="P102" s="10" t="s">
        <v>55</v>
      </c>
      <c r="Q102" s="10" t="s">
        <v>55</v>
      </c>
      <c r="R102" s="10" t="s">
        <v>58</v>
      </c>
      <c r="S102" s="10" t="s">
        <v>58</v>
      </c>
      <c r="T102" s="10" t="s">
        <v>58</v>
      </c>
      <c r="U102" s="10" t="s">
        <v>58</v>
      </c>
      <c r="V102" s="10" t="s">
        <v>70</v>
      </c>
      <c r="W102" s="10" t="s">
        <v>58</v>
      </c>
      <c r="X102" s="10" t="s">
        <v>55</v>
      </c>
      <c r="Y102" s="10" t="s">
        <v>70</v>
      </c>
      <c r="Z102" s="10" t="s">
        <v>55</v>
      </c>
      <c r="AA102" s="10" t="s">
        <v>70</v>
      </c>
      <c r="AB102" s="10" t="s">
        <v>58</v>
      </c>
      <c r="AC102" s="10" t="s">
        <v>55</v>
      </c>
      <c r="AD102" s="10" t="s">
        <v>55</v>
      </c>
      <c r="AE102" s="10" t="s">
        <v>55</v>
      </c>
      <c r="AF102" s="10" t="s">
        <v>55</v>
      </c>
      <c r="AG102" s="10" t="s">
        <v>55</v>
      </c>
      <c r="AH102" s="10" t="s">
        <v>55</v>
      </c>
      <c r="AI102" s="10" t="s">
        <v>55</v>
      </c>
      <c r="AJ102" s="10" t="s">
        <v>58</v>
      </c>
      <c r="AK102" s="10" t="s">
        <v>93</v>
      </c>
      <c r="AL102" s="10" t="s">
        <v>55</v>
      </c>
      <c r="AM102" s="10" t="s">
        <v>55</v>
      </c>
      <c r="AN102" s="10" t="s">
        <v>70</v>
      </c>
      <c r="AO102" s="10" t="s">
        <v>58</v>
      </c>
      <c r="AP102" s="10" t="s">
        <v>55</v>
      </c>
      <c r="AQ102" s="10" t="s">
        <v>58</v>
      </c>
      <c r="AR102" s="10" t="s">
        <v>55</v>
      </c>
      <c r="AS102" s="10" t="s">
        <v>55</v>
      </c>
      <c r="AT102" s="10" t="s">
        <v>55</v>
      </c>
      <c r="AU102" s="250" t="s">
        <v>55</v>
      </c>
    </row>
    <row r="103" spans="1:48" x14ac:dyDescent="0.25">
      <c r="A103" s="251" t="s">
        <v>118</v>
      </c>
      <c r="B103" s="220">
        <f t="shared" si="4"/>
        <v>0.82051282051282048</v>
      </c>
      <c r="C103" s="264">
        <v>32</v>
      </c>
      <c r="D103" s="264">
        <v>39</v>
      </c>
      <c r="E103" s="10" t="s">
        <v>55</v>
      </c>
      <c r="F103" s="10" t="s">
        <v>55</v>
      </c>
      <c r="G103" s="10" t="s">
        <v>55</v>
      </c>
      <c r="H103" s="10" t="s">
        <v>55</v>
      </c>
      <c r="I103" s="10" t="s">
        <v>58</v>
      </c>
      <c r="J103" s="10" t="s">
        <v>55</v>
      </c>
      <c r="K103" s="10" t="s">
        <v>55</v>
      </c>
      <c r="L103" s="10" t="s">
        <v>58</v>
      </c>
      <c r="M103" s="10" t="s">
        <v>55</v>
      </c>
      <c r="N103" s="10" t="s">
        <v>55</v>
      </c>
      <c r="O103" s="10" t="s">
        <v>55</v>
      </c>
      <c r="P103" s="10" t="s">
        <v>55</v>
      </c>
      <c r="Q103" s="10" t="s">
        <v>55</v>
      </c>
      <c r="R103" s="10" t="s">
        <v>55</v>
      </c>
      <c r="S103" s="10" t="s">
        <v>58</v>
      </c>
      <c r="T103" s="10" t="s">
        <v>55</v>
      </c>
      <c r="U103" s="10" t="s">
        <v>58</v>
      </c>
      <c r="V103" s="10" t="s">
        <v>70</v>
      </c>
      <c r="W103" s="10" t="s">
        <v>55</v>
      </c>
      <c r="X103" s="10" t="s">
        <v>55</v>
      </c>
      <c r="Y103" s="10" t="s">
        <v>70</v>
      </c>
      <c r="Z103" s="10" t="s">
        <v>55</v>
      </c>
      <c r="AA103" s="10" t="s">
        <v>55</v>
      </c>
      <c r="AB103" s="10" t="s">
        <v>55</v>
      </c>
      <c r="AC103" s="10" t="s">
        <v>55</v>
      </c>
      <c r="AD103" s="10" t="s">
        <v>55</v>
      </c>
      <c r="AE103" s="10" t="s">
        <v>55</v>
      </c>
      <c r="AF103" s="10" t="s">
        <v>55</v>
      </c>
      <c r="AG103" s="10" t="s">
        <v>55</v>
      </c>
      <c r="AH103" s="10" t="s">
        <v>55</v>
      </c>
      <c r="AI103" s="10" t="s">
        <v>55</v>
      </c>
      <c r="AJ103" s="10" t="s">
        <v>58</v>
      </c>
      <c r="AK103" s="10" t="s">
        <v>93</v>
      </c>
      <c r="AL103" s="10" t="s">
        <v>55</v>
      </c>
      <c r="AM103" s="10" t="s">
        <v>55</v>
      </c>
      <c r="AN103" s="10" t="s">
        <v>70</v>
      </c>
      <c r="AO103" s="10" t="s">
        <v>58</v>
      </c>
      <c r="AP103" s="10" t="s">
        <v>55</v>
      </c>
      <c r="AQ103" s="10" t="s">
        <v>55</v>
      </c>
      <c r="AR103" s="10" t="s">
        <v>55</v>
      </c>
      <c r="AS103" s="10" t="s">
        <v>55</v>
      </c>
      <c r="AT103" s="10" t="s">
        <v>58</v>
      </c>
      <c r="AU103" s="250" t="s">
        <v>55</v>
      </c>
    </row>
    <row r="104" spans="1:48" ht="30" x14ac:dyDescent="0.25">
      <c r="A104" s="251" t="s">
        <v>119</v>
      </c>
      <c r="B104" s="220">
        <f t="shared" si="4"/>
        <v>0.68421052631578949</v>
      </c>
      <c r="C104" s="264">
        <v>26</v>
      </c>
      <c r="D104" s="264">
        <v>38</v>
      </c>
      <c r="E104" s="10" t="s">
        <v>55</v>
      </c>
      <c r="F104" s="10" t="s">
        <v>55</v>
      </c>
      <c r="G104" s="10" t="s">
        <v>55</v>
      </c>
      <c r="H104" s="10" t="s">
        <v>55</v>
      </c>
      <c r="I104" s="10" t="s">
        <v>58</v>
      </c>
      <c r="J104" s="10" t="s">
        <v>55</v>
      </c>
      <c r="K104" s="10" t="s">
        <v>55</v>
      </c>
      <c r="L104" s="10" t="s">
        <v>58</v>
      </c>
      <c r="M104" s="10" t="s">
        <v>55</v>
      </c>
      <c r="N104" s="10" t="s">
        <v>55</v>
      </c>
      <c r="O104" s="10" t="s">
        <v>55</v>
      </c>
      <c r="P104" s="10" t="s">
        <v>55</v>
      </c>
      <c r="Q104" s="10" t="s">
        <v>55</v>
      </c>
      <c r="R104" s="10" t="s">
        <v>55</v>
      </c>
      <c r="S104" s="10" t="s">
        <v>58</v>
      </c>
      <c r="T104" s="10" t="s">
        <v>58</v>
      </c>
      <c r="U104" s="10" t="s">
        <v>58</v>
      </c>
      <c r="V104" s="10" t="s">
        <v>70</v>
      </c>
      <c r="W104" s="10" t="s">
        <v>58</v>
      </c>
      <c r="X104" s="10" t="s">
        <v>55</v>
      </c>
      <c r="Y104" s="10" t="s">
        <v>70</v>
      </c>
      <c r="Z104" s="10" t="s">
        <v>58</v>
      </c>
      <c r="AA104" s="10" t="s">
        <v>55</v>
      </c>
      <c r="AB104" s="10" t="s">
        <v>55</v>
      </c>
      <c r="AC104" s="10" t="s">
        <v>55</v>
      </c>
      <c r="AD104" s="10" t="s">
        <v>55</v>
      </c>
      <c r="AE104" s="10" t="s">
        <v>55</v>
      </c>
      <c r="AF104" s="10" t="s">
        <v>55</v>
      </c>
      <c r="AG104" s="10" t="s">
        <v>70</v>
      </c>
      <c r="AH104" s="10" t="s">
        <v>55</v>
      </c>
      <c r="AI104" s="10" t="s">
        <v>55</v>
      </c>
      <c r="AJ104" s="10" t="s">
        <v>58</v>
      </c>
      <c r="AK104" s="10" t="s">
        <v>93</v>
      </c>
      <c r="AL104" s="10" t="s">
        <v>58</v>
      </c>
      <c r="AM104" s="10" t="s">
        <v>55</v>
      </c>
      <c r="AN104" s="10" t="s">
        <v>70</v>
      </c>
      <c r="AO104" s="10" t="s">
        <v>58</v>
      </c>
      <c r="AP104" s="10" t="s">
        <v>55</v>
      </c>
      <c r="AQ104" s="10" t="s">
        <v>58</v>
      </c>
      <c r="AR104" s="10" t="s">
        <v>55</v>
      </c>
      <c r="AS104" s="10" t="s">
        <v>55</v>
      </c>
      <c r="AT104" s="10" t="s">
        <v>58</v>
      </c>
      <c r="AU104" s="250" t="s">
        <v>55</v>
      </c>
    </row>
    <row r="105" spans="1:48" x14ac:dyDescent="0.25">
      <c r="A105" s="251" t="s">
        <v>120</v>
      </c>
      <c r="B105" s="220">
        <f t="shared" si="4"/>
        <v>0.68421052631578949</v>
      </c>
      <c r="C105" s="264">
        <v>26</v>
      </c>
      <c r="D105" s="264">
        <v>38</v>
      </c>
      <c r="E105" s="10" t="s">
        <v>55</v>
      </c>
      <c r="F105" s="10" t="s">
        <v>70</v>
      </c>
      <c r="G105" s="10" t="s">
        <v>55</v>
      </c>
      <c r="H105" s="10" t="s">
        <v>55</v>
      </c>
      <c r="I105" s="10" t="s">
        <v>58</v>
      </c>
      <c r="J105" s="10" t="s">
        <v>55</v>
      </c>
      <c r="K105" s="10" t="s">
        <v>55</v>
      </c>
      <c r="L105" s="10" t="s">
        <v>55</v>
      </c>
      <c r="M105" s="10" t="s">
        <v>55</v>
      </c>
      <c r="N105" s="10" t="s">
        <v>55</v>
      </c>
      <c r="O105" s="10" t="s">
        <v>55</v>
      </c>
      <c r="P105" s="10" t="s">
        <v>55</v>
      </c>
      <c r="Q105" s="10" t="s">
        <v>55</v>
      </c>
      <c r="R105" s="10" t="s">
        <v>58</v>
      </c>
      <c r="S105" s="10" t="s">
        <v>58</v>
      </c>
      <c r="T105" s="10" t="s">
        <v>58</v>
      </c>
      <c r="U105" s="10" t="s">
        <v>58</v>
      </c>
      <c r="V105" s="10" t="s">
        <v>70</v>
      </c>
      <c r="W105" s="10" t="s">
        <v>55</v>
      </c>
      <c r="X105" s="10" t="s">
        <v>55</v>
      </c>
      <c r="Y105" s="10" t="s">
        <v>70</v>
      </c>
      <c r="Z105" s="10" t="s">
        <v>58</v>
      </c>
      <c r="AA105" s="10" t="s">
        <v>55</v>
      </c>
      <c r="AB105" s="10" t="s">
        <v>55</v>
      </c>
      <c r="AC105" s="10" t="s">
        <v>55</v>
      </c>
      <c r="AD105" s="10" t="s">
        <v>55</v>
      </c>
      <c r="AE105" s="10" t="s">
        <v>55</v>
      </c>
      <c r="AF105" s="10" t="s">
        <v>55</v>
      </c>
      <c r="AG105" s="10" t="s">
        <v>58</v>
      </c>
      <c r="AH105" s="10" t="s">
        <v>55</v>
      </c>
      <c r="AI105" s="10" t="s">
        <v>55</v>
      </c>
      <c r="AJ105" s="10" t="s">
        <v>58</v>
      </c>
      <c r="AK105" s="10" t="s">
        <v>93</v>
      </c>
      <c r="AL105" s="10" t="s">
        <v>58</v>
      </c>
      <c r="AM105" s="10" t="s">
        <v>55</v>
      </c>
      <c r="AN105" s="10" t="s">
        <v>70</v>
      </c>
      <c r="AO105" s="10" t="s">
        <v>58</v>
      </c>
      <c r="AP105" s="10" t="s">
        <v>55</v>
      </c>
      <c r="AQ105" s="10" t="s">
        <v>58</v>
      </c>
      <c r="AR105" s="10" t="s">
        <v>55</v>
      </c>
      <c r="AS105" s="10" t="s">
        <v>55</v>
      </c>
      <c r="AT105" s="10" t="s">
        <v>58</v>
      </c>
      <c r="AU105" s="250" t="s">
        <v>55</v>
      </c>
    </row>
    <row r="106" spans="1:48" x14ac:dyDescent="0.25">
      <c r="A106" s="251" t="s">
        <v>121</v>
      </c>
      <c r="B106" s="220">
        <f t="shared" si="4"/>
        <v>0.97560975609756095</v>
      </c>
      <c r="C106" s="264">
        <v>40</v>
      </c>
      <c r="D106" s="264">
        <v>41</v>
      </c>
      <c r="E106" s="10" t="s">
        <v>55</v>
      </c>
      <c r="F106" s="10" t="s">
        <v>55</v>
      </c>
      <c r="G106" s="10" t="s">
        <v>55</v>
      </c>
      <c r="H106" s="10" t="s">
        <v>55</v>
      </c>
      <c r="I106" s="10" t="s">
        <v>55</v>
      </c>
      <c r="J106" s="10" t="s">
        <v>55</v>
      </c>
      <c r="K106" s="10" t="s">
        <v>55</v>
      </c>
      <c r="L106" s="10" t="s">
        <v>55</v>
      </c>
      <c r="M106" s="10" t="s">
        <v>55</v>
      </c>
      <c r="N106" s="10" t="s">
        <v>55</v>
      </c>
      <c r="O106" s="10" t="s">
        <v>55</v>
      </c>
      <c r="P106" s="10" t="s">
        <v>55</v>
      </c>
      <c r="Q106" s="10" t="s">
        <v>55</v>
      </c>
      <c r="R106" s="10" t="s">
        <v>55</v>
      </c>
      <c r="S106" s="10" t="s">
        <v>55</v>
      </c>
      <c r="T106" s="10" t="s">
        <v>55</v>
      </c>
      <c r="U106" s="10" t="s">
        <v>55</v>
      </c>
      <c r="V106" s="10" t="s">
        <v>55</v>
      </c>
      <c r="W106" s="10" t="s">
        <v>55</v>
      </c>
      <c r="X106" s="10" t="s">
        <v>55</v>
      </c>
      <c r="Y106" s="10" t="s">
        <v>70</v>
      </c>
      <c r="Z106" s="10" t="s">
        <v>55</v>
      </c>
      <c r="AA106" s="10" t="s">
        <v>55</v>
      </c>
      <c r="AB106" s="10" t="s">
        <v>55</v>
      </c>
      <c r="AC106" s="10" t="s">
        <v>55</v>
      </c>
      <c r="AD106" s="10" t="s">
        <v>55</v>
      </c>
      <c r="AE106" s="10" t="s">
        <v>55</v>
      </c>
      <c r="AF106" s="10" t="s">
        <v>55</v>
      </c>
      <c r="AG106" s="10" t="s">
        <v>55</v>
      </c>
      <c r="AH106" s="10" t="s">
        <v>55</v>
      </c>
      <c r="AI106" s="10" t="s">
        <v>55</v>
      </c>
      <c r="AJ106" s="10" t="s">
        <v>55</v>
      </c>
      <c r="AK106" s="10" t="s">
        <v>93</v>
      </c>
      <c r="AL106" s="10" t="s">
        <v>55</v>
      </c>
      <c r="AM106" s="10" t="s">
        <v>55</v>
      </c>
      <c r="AN106" s="10" t="s">
        <v>55</v>
      </c>
      <c r="AO106" s="10" t="s">
        <v>58</v>
      </c>
      <c r="AP106" s="10" t="s">
        <v>55</v>
      </c>
      <c r="AQ106" s="10" t="s">
        <v>55</v>
      </c>
      <c r="AR106" s="10" t="s">
        <v>55</v>
      </c>
      <c r="AS106" s="10" t="s">
        <v>55</v>
      </c>
      <c r="AT106" s="10" t="s">
        <v>55</v>
      </c>
      <c r="AU106" s="250" t="s">
        <v>55</v>
      </c>
    </row>
    <row r="107" spans="1:48" ht="30" x14ac:dyDescent="0.25">
      <c r="A107" s="251" t="s">
        <v>122</v>
      </c>
      <c r="B107" s="220">
        <f t="shared" si="4"/>
        <v>0.64864864864864868</v>
      </c>
      <c r="C107" s="264">
        <v>24</v>
      </c>
      <c r="D107" s="264">
        <v>37</v>
      </c>
      <c r="E107" s="10" t="s">
        <v>58</v>
      </c>
      <c r="F107" s="10" t="s">
        <v>55</v>
      </c>
      <c r="G107" s="10" t="s">
        <v>58</v>
      </c>
      <c r="H107" s="10" t="s">
        <v>55</v>
      </c>
      <c r="I107" s="10" t="s">
        <v>55</v>
      </c>
      <c r="J107" s="10" t="s">
        <v>58</v>
      </c>
      <c r="K107" s="10" t="s">
        <v>55</v>
      </c>
      <c r="L107" s="10" t="s">
        <v>58</v>
      </c>
      <c r="M107" s="10" t="s">
        <v>55</v>
      </c>
      <c r="N107" s="10" t="s">
        <v>58</v>
      </c>
      <c r="O107" s="10" t="s">
        <v>55</v>
      </c>
      <c r="P107" s="10" t="s">
        <v>55</v>
      </c>
      <c r="Q107" s="10" t="s">
        <v>55</v>
      </c>
      <c r="R107" s="10" t="s">
        <v>55</v>
      </c>
      <c r="S107" s="10" t="s">
        <v>58</v>
      </c>
      <c r="T107" s="10" t="s">
        <v>55</v>
      </c>
      <c r="U107" s="10" t="s">
        <v>58</v>
      </c>
      <c r="V107" s="10" t="s">
        <v>70</v>
      </c>
      <c r="W107" s="10" t="s">
        <v>58</v>
      </c>
      <c r="X107" s="10" t="s">
        <v>55</v>
      </c>
      <c r="Y107" s="10" t="s">
        <v>70</v>
      </c>
      <c r="Z107" s="10" t="s">
        <v>70</v>
      </c>
      <c r="AA107" s="10" t="s">
        <v>70</v>
      </c>
      <c r="AB107" s="10" t="s">
        <v>55</v>
      </c>
      <c r="AC107" s="10" t="s">
        <v>55</v>
      </c>
      <c r="AD107" s="10" t="s">
        <v>55</v>
      </c>
      <c r="AE107" s="10" t="s">
        <v>55</v>
      </c>
      <c r="AF107" s="10" t="s">
        <v>70</v>
      </c>
      <c r="AG107" s="10" t="s">
        <v>55</v>
      </c>
      <c r="AH107" s="10" t="s">
        <v>55</v>
      </c>
      <c r="AI107" s="10" t="s">
        <v>58</v>
      </c>
      <c r="AJ107" s="10" t="s">
        <v>58</v>
      </c>
      <c r="AK107" s="10" t="s">
        <v>93</v>
      </c>
      <c r="AL107" s="10" t="s">
        <v>58</v>
      </c>
      <c r="AM107" s="10" t="s">
        <v>58</v>
      </c>
      <c r="AN107" s="10" t="s">
        <v>55</v>
      </c>
      <c r="AO107" s="10" t="s">
        <v>58</v>
      </c>
      <c r="AP107" s="10" t="s">
        <v>55</v>
      </c>
      <c r="AQ107" s="10" t="s">
        <v>55</v>
      </c>
      <c r="AR107" s="10" t="s">
        <v>55</v>
      </c>
      <c r="AS107" s="10" t="s">
        <v>55</v>
      </c>
      <c r="AT107" s="10" t="s">
        <v>55</v>
      </c>
      <c r="AU107" s="250" t="s">
        <v>55</v>
      </c>
    </row>
    <row r="108" spans="1:48" x14ac:dyDescent="0.25">
      <c r="A108" s="251" t="s">
        <v>123</v>
      </c>
      <c r="B108" s="220">
        <f t="shared" si="4"/>
        <v>0.66666666666666663</v>
      </c>
      <c r="C108" s="264">
        <v>26</v>
      </c>
      <c r="D108" s="264">
        <v>39</v>
      </c>
      <c r="E108" s="10" t="s">
        <v>55</v>
      </c>
      <c r="F108" s="10" t="s">
        <v>55</v>
      </c>
      <c r="G108" s="10" t="s">
        <v>55</v>
      </c>
      <c r="H108" s="10" t="s">
        <v>58</v>
      </c>
      <c r="I108" s="10" t="s">
        <v>58</v>
      </c>
      <c r="J108" s="10" t="s">
        <v>55</v>
      </c>
      <c r="K108" s="10" t="s">
        <v>55</v>
      </c>
      <c r="L108" s="10" t="s">
        <v>55</v>
      </c>
      <c r="M108" s="10" t="s">
        <v>55</v>
      </c>
      <c r="N108" s="10" t="s">
        <v>55</v>
      </c>
      <c r="O108" s="10" t="s">
        <v>55</v>
      </c>
      <c r="P108" s="10" t="s">
        <v>55</v>
      </c>
      <c r="Q108" s="10" t="s">
        <v>55</v>
      </c>
      <c r="R108" s="10" t="s">
        <v>55</v>
      </c>
      <c r="S108" s="10" t="s">
        <v>55</v>
      </c>
      <c r="T108" s="10" t="s">
        <v>58</v>
      </c>
      <c r="U108" s="10" t="s">
        <v>58</v>
      </c>
      <c r="V108" s="10" t="s">
        <v>70</v>
      </c>
      <c r="W108" s="10" t="s">
        <v>55</v>
      </c>
      <c r="X108" s="10" t="s">
        <v>55</v>
      </c>
      <c r="Y108" s="10" t="s">
        <v>70</v>
      </c>
      <c r="Z108" s="10" t="s">
        <v>58</v>
      </c>
      <c r="AA108" s="10" t="s">
        <v>55</v>
      </c>
      <c r="AB108" s="10" t="s">
        <v>58</v>
      </c>
      <c r="AC108" s="10" t="s">
        <v>55</v>
      </c>
      <c r="AD108" s="10" t="s">
        <v>58</v>
      </c>
      <c r="AE108" s="10" t="s">
        <v>55</v>
      </c>
      <c r="AF108" s="10" t="s">
        <v>55</v>
      </c>
      <c r="AG108" s="10" t="s">
        <v>58</v>
      </c>
      <c r="AH108" s="10" t="s">
        <v>55</v>
      </c>
      <c r="AI108" s="10" t="s">
        <v>55</v>
      </c>
      <c r="AJ108" s="10" t="s">
        <v>58</v>
      </c>
      <c r="AK108" s="10" t="s">
        <v>93</v>
      </c>
      <c r="AL108" s="10" t="s">
        <v>58</v>
      </c>
      <c r="AM108" s="10" t="s">
        <v>58</v>
      </c>
      <c r="AN108" s="10" t="s">
        <v>70</v>
      </c>
      <c r="AO108" s="10" t="s">
        <v>58</v>
      </c>
      <c r="AP108" s="10" t="s">
        <v>55</v>
      </c>
      <c r="AQ108" s="10" t="s">
        <v>55</v>
      </c>
      <c r="AR108" s="10" t="s">
        <v>55</v>
      </c>
      <c r="AS108" s="10" t="s">
        <v>55</v>
      </c>
      <c r="AT108" s="10" t="s">
        <v>58</v>
      </c>
      <c r="AU108" s="250" t="s">
        <v>55</v>
      </c>
    </row>
    <row r="109" spans="1:48" ht="30" x14ac:dyDescent="0.25">
      <c r="A109" s="251" t="s">
        <v>124</v>
      </c>
      <c r="B109" s="220">
        <f t="shared" si="4"/>
        <v>0.16129032258064516</v>
      </c>
      <c r="C109" s="264">
        <v>5</v>
      </c>
      <c r="D109" s="264">
        <v>31</v>
      </c>
      <c r="E109" s="10" t="s">
        <v>58</v>
      </c>
      <c r="F109" s="10" t="s">
        <v>58</v>
      </c>
      <c r="G109" s="10" t="s">
        <v>58</v>
      </c>
      <c r="H109" s="10" t="s">
        <v>58</v>
      </c>
      <c r="I109" s="10" t="s">
        <v>58</v>
      </c>
      <c r="J109" s="10" t="s">
        <v>58</v>
      </c>
      <c r="K109" s="10" t="s">
        <v>58</v>
      </c>
      <c r="L109" s="10" t="s">
        <v>58</v>
      </c>
      <c r="M109" s="10" t="s">
        <v>58</v>
      </c>
      <c r="N109" s="10" t="s">
        <v>58</v>
      </c>
      <c r="O109" s="10" t="s">
        <v>55</v>
      </c>
      <c r="P109" s="10" t="s">
        <v>55</v>
      </c>
      <c r="Q109" s="10" t="s">
        <v>58</v>
      </c>
      <c r="R109" s="10" t="s">
        <v>58</v>
      </c>
      <c r="S109" s="10" t="s">
        <v>58</v>
      </c>
      <c r="T109" s="10" t="s">
        <v>58</v>
      </c>
      <c r="U109" s="10" t="s">
        <v>58</v>
      </c>
      <c r="V109" s="10" t="s">
        <v>70</v>
      </c>
      <c r="W109" s="10" t="s">
        <v>93</v>
      </c>
      <c r="X109" s="10" t="s">
        <v>55</v>
      </c>
      <c r="Y109" s="10" t="s">
        <v>70</v>
      </c>
      <c r="Z109" s="10" t="s">
        <v>93</v>
      </c>
      <c r="AA109" s="10" t="s">
        <v>93</v>
      </c>
      <c r="AB109" s="10" t="s">
        <v>58</v>
      </c>
      <c r="AC109" s="10" t="s">
        <v>58</v>
      </c>
      <c r="AD109" s="10" t="s">
        <v>70</v>
      </c>
      <c r="AE109" s="10" t="s">
        <v>58</v>
      </c>
      <c r="AF109" s="10" t="s">
        <v>58</v>
      </c>
      <c r="AG109" s="10" t="s">
        <v>93</v>
      </c>
      <c r="AH109" s="10" t="s">
        <v>70</v>
      </c>
      <c r="AI109" s="10" t="s">
        <v>55</v>
      </c>
      <c r="AJ109" s="10" t="s">
        <v>58</v>
      </c>
      <c r="AK109" s="10" t="s">
        <v>93</v>
      </c>
      <c r="AL109" s="10" t="s">
        <v>58</v>
      </c>
      <c r="AM109" s="10" t="s">
        <v>93</v>
      </c>
      <c r="AN109" s="10" t="s">
        <v>70</v>
      </c>
      <c r="AO109" s="10" t="s">
        <v>58</v>
      </c>
      <c r="AP109" s="10" t="s">
        <v>93</v>
      </c>
      <c r="AQ109" s="10" t="s">
        <v>58</v>
      </c>
      <c r="AR109" s="10" t="s">
        <v>58</v>
      </c>
      <c r="AS109" s="10" t="s">
        <v>58</v>
      </c>
      <c r="AT109" s="10" t="s">
        <v>58</v>
      </c>
      <c r="AU109" s="250" t="s">
        <v>55</v>
      </c>
    </row>
    <row r="110" spans="1:48" ht="30" x14ac:dyDescent="0.25">
      <c r="A110" s="251" t="s">
        <v>125</v>
      </c>
      <c r="B110" s="220">
        <f t="shared" si="4"/>
        <v>0.21212121212121213</v>
      </c>
      <c r="C110" s="264">
        <v>7</v>
      </c>
      <c r="D110" s="264">
        <v>33</v>
      </c>
      <c r="E110" s="10" t="s">
        <v>58</v>
      </c>
      <c r="F110" s="10" t="s">
        <v>58</v>
      </c>
      <c r="G110" s="10" t="s">
        <v>58</v>
      </c>
      <c r="H110" s="10" t="s">
        <v>58</v>
      </c>
      <c r="I110" s="10" t="s">
        <v>58</v>
      </c>
      <c r="J110" s="10" t="s">
        <v>58</v>
      </c>
      <c r="K110" s="10" t="s">
        <v>58</v>
      </c>
      <c r="L110" s="10" t="s">
        <v>58</v>
      </c>
      <c r="M110" s="10" t="s">
        <v>58</v>
      </c>
      <c r="N110" s="10" t="s">
        <v>58</v>
      </c>
      <c r="O110" s="10" t="s">
        <v>55</v>
      </c>
      <c r="P110" s="10" t="s">
        <v>55</v>
      </c>
      <c r="Q110" s="10" t="s">
        <v>55</v>
      </c>
      <c r="R110" s="10" t="s">
        <v>58</v>
      </c>
      <c r="S110" s="10" t="s">
        <v>58</v>
      </c>
      <c r="T110" s="10" t="s">
        <v>58</v>
      </c>
      <c r="U110" s="10" t="s">
        <v>58</v>
      </c>
      <c r="V110" s="10" t="s">
        <v>55</v>
      </c>
      <c r="W110" s="10" t="s">
        <v>93</v>
      </c>
      <c r="X110" s="10" t="s">
        <v>55</v>
      </c>
      <c r="Y110" s="10" t="s">
        <v>70</v>
      </c>
      <c r="Z110" s="10" t="s">
        <v>93</v>
      </c>
      <c r="AA110" s="10" t="s">
        <v>93</v>
      </c>
      <c r="AB110" s="10" t="s">
        <v>58</v>
      </c>
      <c r="AC110" s="10" t="s">
        <v>58</v>
      </c>
      <c r="AD110" s="10" t="s">
        <v>70</v>
      </c>
      <c r="AE110" s="10" t="s">
        <v>58</v>
      </c>
      <c r="AF110" s="10" t="s">
        <v>58</v>
      </c>
      <c r="AG110" s="10" t="s">
        <v>58</v>
      </c>
      <c r="AH110" s="10" t="s">
        <v>70</v>
      </c>
      <c r="AI110" s="10" t="s">
        <v>55</v>
      </c>
      <c r="AJ110" s="10" t="s">
        <v>58</v>
      </c>
      <c r="AK110" s="10" t="s">
        <v>93</v>
      </c>
      <c r="AL110" s="10" t="s">
        <v>58</v>
      </c>
      <c r="AM110" s="10" t="s">
        <v>93</v>
      </c>
      <c r="AN110" s="10" t="s">
        <v>70</v>
      </c>
      <c r="AO110" s="10" t="s">
        <v>58</v>
      </c>
      <c r="AP110" s="10" t="s">
        <v>93</v>
      </c>
      <c r="AQ110" s="10" t="s">
        <v>58</v>
      </c>
      <c r="AR110" s="10" t="s">
        <v>58</v>
      </c>
      <c r="AS110" s="10" t="s">
        <v>58</v>
      </c>
      <c r="AT110" s="10" t="s">
        <v>58</v>
      </c>
      <c r="AU110" s="250" t="s">
        <v>55</v>
      </c>
    </row>
    <row r="111" spans="1:48" ht="30" x14ac:dyDescent="0.25">
      <c r="A111" s="251" t="s">
        <v>4877</v>
      </c>
      <c r="B111" s="220">
        <f t="shared" si="4"/>
        <v>7.407407407407407E-2</v>
      </c>
      <c r="C111" s="264">
        <v>2</v>
      </c>
      <c r="D111" s="264">
        <v>27</v>
      </c>
      <c r="E111" s="281" t="s">
        <v>58</v>
      </c>
      <c r="F111" s="10" t="s">
        <v>58</v>
      </c>
      <c r="G111" s="10" t="s">
        <v>70</v>
      </c>
      <c r="H111" s="10" t="s">
        <v>58</v>
      </c>
      <c r="I111" s="10" t="s">
        <v>58</v>
      </c>
      <c r="J111" s="10" t="s">
        <v>93</v>
      </c>
      <c r="K111" s="10" t="s">
        <v>58</v>
      </c>
      <c r="L111" s="10" t="s">
        <v>58</v>
      </c>
      <c r="M111" s="10" t="s">
        <v>58</v>
      </c>
      <c r="N111" s="10" t="s">
        <v>70</v>
      </c>
      <c r="O111" s="10" t="s">
        <v>58</v>
      </c>
      <c r="P111" s="10" t="s">
        <v>55</v>
      </c>
      <c r="Q111" s="10" t="s">
        <v>58</v>
      </c>
      <c r="R111" s="10" t="s">
        <v>58</v>
      </c>
      <c r="S111" s="10" t="s">
        <v>58</v>
      </c>
      <c r="T111" s="10" t="s">
        <v>58</v>
      </c>
      <c r="U111" s="10" t="s">
        <v>58</v>
      </c>
      <c r="V111" s="10" t="s">
        <v>70</v>
      </c>
      <c r="W111" s="10" t="s">
        <v>93</v>
      </c>
      <c r="X111" s="10" t="s">
        <v>58</v>
      </c>
      <c r="Y111" s="10" t="s">
        <v>70</v>
      </c>
      <c r="Z111" s="10" t="s">
        <v>93</v>
      </c>
      <c r="AA111" s="10" t="s">
        <v>93</v>
      </c>
      <c r="AB111" s="10" t="s">
        <v>58</v>
      </c>
      <c r="AC111" s="10" t="s">
        <v>93</v>
      </c>
      <c r="AD111" s="10" t="s">
        <v>70</v>
      </c>
      <c r="AE111" s="10" t="s">
        <v>58</v>
      </c>
      <c r="AF111" s="10" t="s">
        <v>58</v>
      </c>
      <c r="AG111" s="10" t="s">
        <v>58</v>
      </c>
      <c r="AH111" s="10" t="s">
        <v>70</v>
      </c>
      <c r="AI111" s="10" t="s">
        <v>58</v>
      </c>
      <c r="AJ111" s="10" t="s">
        <v>58</v>
      </c>
      <c r="AK111" s="10" t="s">
        <v>93</v>
      </c>
      <c r="AL111" s="10" t="s">
        <v>58</v>
      </c>
      <c r="AM111" s="10" t="s">
        <v>93</v>
      </c>
      <c r="AN111" s="10" t="s">
        <v>70</v>
      </c>
      <c r="AO111" s="10" t="s">
        <v>58</v>
      </c>
      <c r="AP111" s="10" t="s">
        <v>58</v>
      </c>
      <c r="AQ111" s="10" t="s">
        <v>58</v>
      </c>
      <c r="AR111" s="10" t="s">
        <v>58</v>
      </c>
      <c r="AS111" s="10" t="s">
        <v>55</v>
      </c>
      <c r="AT111" s="10" t="s">
        <v>93</v>
      </c>
      <c r="AU111" s="250" t="s">
        <v>70</v>
      </c>
    </row>
    <row r="112" spans="1:48" ht="30" x14ac:dyDescent="0.25">
      <c r="A112" s="251" t="s">
        <v>4878</v>
      </c>
      <c r="B112" s="220">
        <f t="shared" si="4"/>
        <v>7.1428571428571425E-2</v>
      </c>
      <c r="C112" s="264">
        <v>2</v>
      </c>
      <c r="D112" s="264">
        <v>28</v>
      </c>
      <c r="E112" s="281" t="s">
        <v>58</v>
      </c>
      <c r="F112" s="10" t="s">
        <v>58</v>
      </c>
      <c r="G112" s="10" t="s">
        <v>70</v>
      </c>
      <c r="H112" s="10" t="s">
        <v>58</v>
      </c>
      <c r="I112" s="10" t="s">
        <v>58</v>
      </c>
      <c r="J112" s="10" t="s">
        <v>93</v>
      </c>
      <c r="K112" s="10" t="s">
        <v>58</v>
      </c>
      <c r="L112" s="10" t="s">
        <v>58</v>
      </c>
      <c r="M112" s="10" t="s">
        <v>58</v>
      </c>
      <c r="N112" s="10" t="s">
        <v>58</v>
      </c>
      <c r="O112" s="10" t="s">
        <v>58</v>
      </c>
      <c r="P112" s="10" t="s">
        <v>55</v>
      </c>
      <c r="Q112" s="10" t="s">
        <v>58</v>
      </c>
      <c r="R112" s="10" t="s">
        <v>58</v>
      </c>
      <c r="S112" s="10" t="s">
        <v>58</v>
      </c>
      <c r="T112" s="10" t="s">
        <v>58</v>
      </c>
      <c r="U112" s="10" t="s">
        <v>58</v>
      </c>
      <c r="V112" s="10" t="s">
        <v>70</v>
      </c>
      <c r="W112" s="10" t="s">
        <v>93</v>
      </c>
      <c r="X112" s="10" t="s">
        <v>58</v>
      </c>
      <c r="Y112" s="10" t="s">
        <v>70</v>
      </c>
      <c r="Z112" s="10" t="s">
        <v>93</v>
      </c>
      <c r="AA112" s="10" t="s">
        <v>93</v>
      </c>
      <c r="AB112" s="10" t="s">
        <v>58</v>
      </c>
      <c r="AC112" s="10" t="s">
        <v>93</v>
      </c>
      <c r="AD112" s="10" t="s">
        <v>70</v>
      </c>
      <c r="AE112" s="10" t="s">
        <v>58</v>
      </c>
      <c r="AF112" s="10" t="s">
        <v>58</v>
      </c>
      <c r="AG112" s="10" t="s">
        <v>70</v>
      </c>
      <c r="AH112" s="10" t="s">
        <v>55</v>
      </c>
      <c r="AI112" s="10" t="s">
        <v>58</v>
      </c>
      <c r="AJ112" s="10" t="s">
        <v>58</v>
      </c>
      <c r="AK112" s="10" t="s">
        <v>93</v>
      </c>
      <c r="AL112" s="10" t="s">
        <v>58</v>
      </c>
      <c r="AM112" s="10" t="s">
        <v>93</v>
      </c>
      <c r="AN112" s="10" t="s">
        <v>70</v>
      </c>
      <c r="AO112" s="10" t="s">
        <v>58</v>
      </c>
      <c r="AP112" s="10" t="s">
        <v>58</v>
      </c>
      <c r="AQ112" s="10" t="s">
        <v>58</v>
      </c>
      <c r="AR112" s="10" t="s">
        <v>58</v>
      </c>
      <c r="AS112" s="10" t="s">
        <v>58</v>
      </c>
      <c r="AT112" s="10" t="s">
        <v>93</v>
      </c>
      <c r="AU112" s="250" t="s">
        <v>70</v>
      </c>
    </row>
    <row r="113" spans="1:48" ht="30" x14ac:dyDescent="0.25">
      <c r="A113" s="74" t="s">
        <v>4879</v>
      </c>
      <c r="B113" s="220">
        <f t="shared" si="4"/>
        <v>0.4375</v>
      </c>
      <c r="C113" s="264">
        <v>14</v>
      </c>
      <c r="D113" s="264">
        <v>32</v>
      </c>
      <c r="E113" s="281" t="s">
        <v>55</v>
      </c>
      <c r="F113" s="10" t="s">
        <v>55</v>
      </c>
      <c r="G113" s="10" t="s">
        <v>58</v>
      </c>
      <c r="H113" s="10" t="s">
        <v>55</v>
      </c>
      <c r="I113" s="10" t="s">
        <v>58</v>
      </c>
      <c r="J113" s="10" t="s">
        <v>58</v>
      </c>
      <c r="K113" s="10" t="s">
        <v>58</v>
      </c>
      <c r="L113" s="10" t="s">
        <v>58</v>
      </c>
      <c r="M113" s="10" t="s">
        <v>58</v>
      </c>
      <c r="N113" s="10" t="s">
        <v>58</v>
      </c>
      <c r="O113" s="10" t="s">
        <v>55</v>
      </c>
      <c r="P113" s="10" t="s">
        <v>55</v>
      </c>
      <c r="Q113" s="10" t="s">
        <v>55</v>
      </c>
      <c r="R113" s="10" t="s">
        <v>58</v>
      </c>
      <c r="S113" s="10" t="s">
        <v>58</v>
      </c>
      <c r="T113" s="10" t="s">
        <v>58</v>
      </c>
      <c r="U113" s="10" t="s">
        <v>58</v>
      </c>
      <c r="V113" s="10" t="s">
        <v>55</v>
      </c>
      <c r="W113" s="10" t="s">
        <v>93</v>
      </c>
      <c r="X113" s="10" t="s">
        <v>55</v>
      </c>
      <c r="Y113" s="10" t="s">
        <v>70</v>
      </c>
      <c r="Z113" s="10" t="s">
        <v>93</v>
      </c>
      <c r="AA113" s="10" t="s">
        <v>58</v>
      </c>
      <c r="AB113" s="10" t="s">
        <v>55</v>
      </c>
      <c r="AC113" s="10" t="s">
        <v>93</v>
      </c>
      <c r="AD113" s="10" t="s">
        <v>70</v>
      </c>
      <c r="AE113" s="10" t="s">
        <v>58</v>
      </c>
      <c r="AF113" s="10" t="s">
        <v>55</v>
      </c>
      <c r="AG113" s="10" t="s">
        <v>55</v>
      </c>
      <c r="AH113" s="10" t="s">
        <v>55</v>
      </c>
      <c r="AI113" s="10" t="s">
        <v>58</v>
      </c>
      <c r="AJ113" s="10" t="s">
        <v>58</v>
      </c>
      <c r="AK113" s="10" t="s">
        <v>93</v>
      </c>
      <c r="AL113" s="10" t="s">
        <v>58</v>
      </c>
      <c r="AM113" s="10" t="s">
        <v>93</v>
      </c>
      <c r="AN113" s="10" t="s">
        <v>70</v>
      </c>
      <c r="AO113" s="10" t="s">
        <v>58</v>
      </c>
      <c r="AP113" s="10" t="s">
        <v>70</v>
      </c>
      <c r="AQ113" s="10" t="s">
        <v>55</v>
      </c>
      <c r="AR113" s="10" t="s">
        <v>55</v>
      </c>
      <c r="AS113" s="10" t="s">
        <v>93</v>
      </c>
      <c r="AT113" s="10" t="s">
        <v>58</v>
      </c>
      <c r="AU113" s="250" t="s">
        <v>70</v>
      </c>
    </row>
    <row r="114" spans="1:48" ht="30" x14ac:dyDescent="0.25">
      <c r="A114" s="2" t="s">
        <v>139</v>
      </c>
      <c r="B114" s="276">
        <f>AVERAGE(E114:AU114)</f>
        <v>6.1627906976744189</v>
      </c>
      <c r="C114" s="279"/>
      <c r="D114" s="264"/>
      <c r="E114" s="278">
        <v>8</v>
      </c>
      <c r="F114" s="278">
        <v>8</v>
      </c>
      <c r="G114" s="278">
        <v>7</v>
      </c>
      <c r="H114" s="278">
        <v>7</v>
      </c>
      <c r="I114" s="278">
        <v>3</v>
      </c>
      <c r="J114" s="278">
        <v>6</v>
      </c>
      <c r="K114" s="278">
        <v>8</v>
      </c>
      <c r="L114" s="278">
        <v>5</v>
      </c>
      <c r="M114" s="278">
        <v>7</v>
      </c>
      <c r="N114" s="278">
        <v>7</v>
      </c>
      <c r="O114" s="278">
        <v>11</v>
      </c>
      <c r="P114" s="278">
        <v>13</v>
      </c>
      <c r="Q114" s="278">
        <v>10</v>
      </c>
      <c r="R114" s="278">
        <v>6</v>
      </c>
      <c r="S114" s="278">
        <v>3</v>
      </c>
      <c r="T114" s="278">
        <v>4</v>
      </c>
      <c r="U114" s="278">
        <v>2</v>
      </c>
      <c r="V114" s="278">
        <v>3</v>
      </c>
      <c r="W114" s="278">
        <v>5</v>
      </c>
      <c r="X114" s="278">
        <v>11</v>
      </c>
      <c r="Y114" s="278">
        <v>0</v>
      </c>
      <c r="Z114" s="278">
        <v>4</v>
      </c>
      <c r="AA114" s="278">
        <v>6</v>
      </c>
      <c r="AB114" s="278">
        <v>7</v>
      </c>
      <c r="AC114" s="278">
        <v>8</v>
      </c>
      <c r="AD114" s="278">
        <v>7</v>
      </c>
      <c r="AE114" s="278">
        <v>8</v>
      </c>
      <c r="AF114" s="278">
        <v>8</v>
      </c>
      <c r="AG114" s="278">
        <v>6</v>
      </c>
      <c r="AH114" s="278">
        <v>10</v>
      </c>
      <c r="AI114" s="278">
        <v>9</v>
      </c>
      <c r="AJ114" s="278">
        <v>1</v>
      </c>
      <c r="AK114" s="278">
        <v>0</v>
      </c>
      <c r="AL114" s="278">
        <v>4</v>
      </c>
      <c r="AM114" s="278">
        <v>6</v>
      </c>
      <c r="AN114" s="278">
        <v>2</v>
      </c>
      <c r="AO114" s="278">
        <v>0</v>
      </c>
      <c r="AP114" s="278">
        <v>8</v>
      </c>
      <c r="AQ114" s="278">
        <v>6</v>
      </c>
      <c r="AR114" s="278">
        <v>9</v>
      </c>
      <c r="AS114" s="278">
        <v>9</v>
      </c>
      <c r="AT114" s="278">
        <v>3</v>
      </c>
      <c r="AU114" s="277">
        <v>10</v>
      </c>
    </row>
    <row r="115" spans="1:48" ht="60" x14ac:dyDescent="0.25">
      <c r="A115" s="2" t="s">
        <v>4882</v>
      </c>
      <c r="B115" s="280">
        <f>C115/D115</f>
        <v>0.61538461538461542</v>
      </c>
      <c r="C115" s="279">
        <v>24</v>
      </c>
      <c r="D115" s="279">
        <v>39</v>
      </c>
      <c r="E115" s="278" t="s">
        <v>55</v>
      </c>
      <c r="F115" s="278" t="s">
        <v>58</v>
      </c>
      <c r="G115" s="278" t="s">
        <v>55</v>
      </c>
      <c r="H115" s="278" t="s">
        <v>55</v>
      </c>
      <c r="I115" s="278" t="s">
        <v>58</v>
      </c>
      <c r="J115" s="278" t="s">
        <v>55</v>
      </c>
      <c r="K115" s="278" t="s">
        <v>55</v>
      </c>
      <c r="L115" s="278" t="s">
        <v>58</v>
      </c>
      <c r="M115" s="278" t="s">
        <v>55</v>
      </c>
      <c r="N115" s="278" t="s">
        <v>55</v>
      </c>
      <c r="O115" s="278" t="s">
        <v>55</v>
      </c>
      <c r="P115" s="278" t="s">
        <v>55</v>
      </c>
      <c r="Q115" s="278" t="s">
        <v>55</v>
      </c>
      <c r="R115" s="278" t="s">
        <v>58</v>
      </c>
      <c r="S115" s="278" t="s">
        <v>58</v>
      </c>
      <c r="T115" s="278" t="s">
        <v>58</v>
      </c>
      <c r="U115" s="278" t="s">
        <v>58</v>
      </c>
      <c r="V115" s="278"/>
      <c r="W115" s="278" t="s">
        <v>58</v>
      </c>
      <c r="X115" s="278" t="s">
        <v>55</v>
      </c>
      <c r="Y115" s="278"/>
      <c r="Z115" s="278" t="s">
        <v>58</v>
      </c>
      <c r="AA115" s="278" t="s">
        <v>55</v>
      </c>
      <c r="AB115" s="278" t="s">
        <v>55</v>
      </c>
      <c r="AC115" s="278" t="s">
        <v>55</v>
      </c>
      <c r="AD115" s="278" t="s">
        <v>55</v>
      </c>
      <c r="AE115" s="278" t="s">
        <v>55</v>
      </c>
      <c r="AF115" s="278" t="s">
        <v>55</v>
      </c>
      <c r="AG115" s="278" t="s">
        <v>58</v>
      </c>
      <c r="AH115" s="278" t="s">
        <v>55</v>
      </c>
      <c r="AI115" s="278" t="s">
        <v>55</v>
      </c>
      <c r="AJ115" s="278" t="s">
        <v>58</v>
      </c>
      <c r="AK115" s="278"/>
      <c r="AL115" s="278" t="s">
        <v>58</v>
      </c>
      <c r="AM115" s="278" t="s">
        <v>55</v>
      </c>
      <c r="AN115" s="278"/>
      <c r="AO115" s="278" t="s">
        <v>58</v>
      </c>
      <c r="AP115" s="278" t="s">
        <v>55</v>
      </c>
      <c r="AQ115" s="278" t="s">
        <v>58</v>
      </c>
      <c r="AR115" s="278" t="s">
        <v>55</v>
      </c>
      <c r="AS115" s="278" t="s">
        <v>55</v>
      </c>
      <c r="AT115" s="278" t="s">
        <v>58</v>
      </c>
      <c r="AU115" s="277" t="s">
        <v>55</v>
      </c>
    </row>
    <row r="116" spans="1:48" ht="15.75" thickBot="1" x14ac:dyDescent="0.3">
      <c r="A116" s="16" t="s">
        <v>141</v>
      </c>
      <c r="B116" s="276">
        <f>AVERAGE(E65:AU65,E81:AU81,E98:AU98,E114:AU114)</f>
        <v>8.0116279069767433</v>
      </c>
      <c r="C116" s="275" t="s">
        <v>2770</v>
      </c>
      <c r="D116" s="275" t="s">
        <v>2770</v>
      </c>
      <c r="E116" s="207" t="s">
        <v>2770</v>
      </c>
      <c r="F116" s="207" t="s">
        <v>2770</v>
      </c>
      <c r="G116" s="207" t="s">
        <v>2770</v>
      </c>
      <c r="H116" s="207" t="s">
        <v>2770</v>
      </c>
      <c r="I116" s="207" t="s">
        <v>2770</v>
      </c>
      <c r="J116" s="207" t="s">
        <v>2770</v>
      </c>
      <c r="K116" s="207" t="s">
        <v>2770</v>
      </c>
      <c r="L116" s="207" t="s">
        <v>2770</v>
      </c>
      <c r="M116" s="207" t="s">
        <v>2770</v>
      </c>
      <c r="N116" s="207" t="s">
        <v>2770</v>
      </c>
      <c r="O116" s="207" t="s">
        <v>2770</v>
      </c>
      <c r="P116" s="207" t="s">
        <v>2770</v>
      </c>
      <c r="Q116" s="207" t="s">
        <v>2770</v>
      </c>
      <c r="R116" s="207" t="s">
        <v>2770</v>
      </c>
      <c r="S116" s="207" t="s">
        <v>2770</v>
      </c>
      <c r="T116" s="207" t="s">
        <v>2770</v>
      </c>
      <c r="U116" s="207" t="s">
        <v>2770</v>
      </c>
      <c r="V116" s="207" t="s">
        <v>2770</v>
      </c>
      <c r="W116" s="207" t="s">
        <v>2770</v>
      </c>
      <c r="X116" s="207" t="s">
        <v>2770</v>
      </c>
      <c r="Y116" s="207" t="s">
        <v>2770</v>
      </c>
      <c r="Z116" s="207" t="s">
        <v>2770</v>
      </c>
      <c r="AA116" s="207" t="s">
        <v>2770</v>
      </c>
      <c r="AB116" s="207" t="s">
        <v>2770</v>
      </c>
      <c r="AC116" s="207" t="s">
        <v>2770</v>
      </c>
      <c r="AD116" s="207" t="s">
        <v>2770</v>
      </c>
      <c r="AE116" s="207" t="s">
        <v>2770</v>
      </c>
      <c r="AF116" s="207" t="s">
        <v>2770</v>
      </c>
      <c r="AG116" s="207" t="s">
        <v>2770</v>
      </c>
      <c r="AH116" s="207" t="s">
        <v>2770</v>
      </c>
      <c r="AI116" s="207" t="s">
        <v>2770</v>
      </c>
      <c r="AJ116" s="207" t="s">
        <v>2770</v>
      </c>
      <c r="AK116" s="207" t="s">
        <v>2770</v>
      </c>
      <c r="AL116" s="207" t="s">
        <v>2770</v>
      </c>
      <c r="AM116" s="207" t="s">
        <v>2770</v>
      </c>
      <c r="AN116" s="207" t="s">
        <v>2770</v>
      </c>
      <c r="AO116" s="207" t="s">
        <v>2770</v>
      </c>
      <c r="AP116" s="207" t="s">
        <v>2770</v>
      </c>
      <c r="AQ116" s="207" t="s">
        <v>2770</v>
      </c>
      <c r="AR116" s="207" t="s">
        <v>2770</v>
      </c>
      <c r="AS116" s="207" t="s">
        <v>2770</v>
      </c>
      <c r="AT116" s="207" t="s">
        <v>2770</v>
      </c>
      <c r="AU116" s="207" t="s">
        <v>2770</v>
      </c>
    </row>
    <row r="117" spans="1:48" ht="15.75" thickBot="1" x14ac:dyDescent="0.3"/>
    <row r="118" spans="1:48" ht="16.5" thickBot="1" x14ac:dyDescent="0.3">
      <c r="A118" s="89" t="s">
        <v>3</v>
      </c>
      <c r="B118" s="88" t="s">
        <v>4857</v>
      </c>
      <c r="C118" s="87" t="s">
        <v>10</v>
      </c>
      <c r="D118" s="87" t="s">
        <v>11</v>
      </c>
      <c r="E118" s="86" t="s">
        <v>4858</v>
      </c>
      <c r="F118" s="86" t="s">
        <v>12</v>
      </c>
      <c r="G118" s="86" t="s">
        <v>13</v>
      </c>
      <c r="H118" s="86" t="s">
        <v>14</v>
      </c>
      <c r="I118" s="86" t="s">
        <v>16</v>
      </c>
      <c r="J118" s="86" t="s">
        <v>17</v>
      </c>
      <c r="K118" s="86" t="s">
        <v>18</v>
      </c>
      <c r="L118" s="86" t="s">
        <v>19</v>
      </c>
      <c r="M118" s="86" t="s">
        <v>4859</v>
      </c>
      <c r="N118" s="86" t="s">
        <v>4860</v>
      </c>
      <c r="O118" s="86" t="s">
        <v>20</v>
      </c>
      <c r="P118" s="86" t="s">
        <v>21</v>
      </c>
      <c r="Q118" s="86" t="s">
        <v>22</v>
      </c>
      <c r="R118" s="86" t="s">
        <v>23</v>
      </c>
      <c r="S118" s="86" t="s">
        <v>24</v>
      </c>
      <c r="T118" s="86" t="s">
        <v>25</v>
      </c>
      <c r="U118" s="86" t="s">
        <v>26</v>
      </c>
      <c r="V118" s="86" t="s">
        <v>27</v>
      </c>
      <c r="W118" s="86" t="s">
        <v>4861</v>
      </c>
      <c r="X118" s="86" t="s">
        <v>28</v>
      </c>
      <c r="Y118" s="86" t="s">
        <v>29</v>
      </c>
      <c r="Z118" s="86" t="s">
        <v>30</v>
      </c>
      <c r="AA118" s="86" t="s">
        <v>31</v>
      </c>
      <c r="AB118" s="86" t="s">
        <v>32</v>
      </c>
      <c r="AC118" s="86" t="s">
        <v>33</v>
      </c>
      <c r="AD118" s="86" t="s">
        <v>34</v>
      </c>
      <c r="AE118" s="86" t="s">
        <v>36</v>
      </c>
      <c r="AF118" s="86" t="s">
        <v>37</v>
      </c>
      <c r="AG118" s="86" t="s">
        <v>38</v>
      </c>
      <c r="AH118" s="86" t="s">
        <v>39</v>
      </c>
      <c r="AI118" s="86" t="s">
        <v>40</v>
      </c>
      <c r="AJ118" s="86" t="s">
        <v>41</v>
      </c>
      <c r="AK118" s="86" t="s">
        <v>42</v>
      </c>
      <c r="AL118" s="86" t="s">
        <v>43</v>
      </c>
      <c r="AM118" s="86" t="s">
        <v>44</v>
      </c>
      <c r="AN118" s="86" t="s">
        <v>45</v>
      </c>
      <c r="AO118" s="86" t="s">
        <v>4295</v>
      </c>
      <c r="AP118" s="86" t="s">
        <v>48</v>
      </c>
      <c r="AQ118" s="86" t="s">
        <v>49</v>
      </c>
      <c r="AR118" s="86" t="s">
        <v>50</v>
      </c>
      <c r="AS118" s="86" t="s">
        <v>4862</v>
      </c>
      <c r="AT118" s="86" t="s">
        <v>52</v>
      </c>
      <c r="AU118" s="85" t="s">
        <v>53</v>
      </c>
    </row>
    <row r="119" spans="1:48" ht="31.5" x14ac:dyDescent="0.25">
      <c r="A119" s="223" t="s">
        <v>4883</v>
      </c>
      <c r="B119" s="38" t="s">
        <v>2770</v>
      </c>
      <c r="C119" s="38" t="s">
        <v>2770</v>
      </c>
      <c r="D119" s="38" t="s">
        <v>2770</v>
      </c>
      <c r="E119" s="38" t="s">
        <v>2770</v>
      </c>
      <c r="F119" s="38" t="s">
        <v>2770</v>
      </c>
      <c r="G119" s="38" t="s">
        <v>2770</v>
      </c>
      <c r="H119" s="38" t="s">
        <v>2770</v>
      </c>
      <c r="I119" s="38" t="s">
        <v>2770</v>
      </c>
      <c r="J119" s="38" t="s">
        <v>2770</v>
      </c>
      <c r="K119" s="38" t="s">
        <v>2770</v>
      </c>
      <c r="L119" s="38" t="s">
        <v>2770</v>
      </c>
      <c r="M119" s="38" t="s">
        <v>2770</v>
      </c>
      <c r="N119" s="38" t="s">
        <v>2770</v>
      </c>
      <c r="O119" s="38" t="s">
        <v>2770</v>
      </c>
      <c r="P119" s="38" t="s">
        <v>2770</v>
      </c>
      <c r="Q119" s="38" t="s">
        <v>2770</v>
      </c>
      <c r="R119" s="38" t="s">
        <v>2770</v>
      </c>
      <c r="S119" s="38" t="s">
        <v>2770</v>
      </c>
      <c r="T119" s="38" t="s">
        <v>2770</v>
      </c>
      <c r="U119" s="38" t="s">
        <v>2770</v>
      </c>
      <c r="V119" s="38" t="s">
        <v>2770</v>
      </c>
      <c r="W119" s="38" t="s">
        <v>2770</v>
      </c>
      <c r="X119" s="38" t="s">
        <v>2770</v>
      </c>
      <c r="Y119" s="38" t="s">
        <v>2770</v>
      </c>
      <c r="Z119" s="38" t="s">
        <v>2770</v>
      </c>
      <c r="AA119" s="38" t="s">
        <v>2770</v>
      </c>
      <c r="AB119" s="38" t="s">
        <v>2770</v>
      </c>
      <c r="AC119" s="38" t="s">
        <v>2770</v>
      </c>
      <c r="AD119" s="38" t="s">
        <v>2770</v>
      </c>
      <c r="AE119" s="38" t="s">
        <v>2770</v>
      </c>
      <c r="AF119" s="38" t="s">
        <v>2770</v>
      </c>
      <c r="AG119" s="38" t="s">
        <v>2770</v>
      </c>
      <c r="AH119" s="38" t="s">
        <v>2770</v>
      </c>
      <c r="AI119" s="38" t="s">
        <v>2770</v>
      </c>
      <c r="AJ119" s="38" t="s">
        <v>2770</v>
      </c>
      <c r="AK119" s="38" t="s">
        <v>2770</v>
      </c>
      <c r="AL119" s="38" t="s">
        <v>2770</v>
      </c>
      <c r="AM119" s="38" t="s">
        <v>2770</v>
      </c>
      <c r="AN119" s="38" t="s">
        <v>2770</v>
      </c>
      <c r="AO119" s="38" t="s">
        <v>2770</v>
      </c>
      <c r="AP119" s="38" t="s">
        <v>2770</v>
      </c>
      <c r="AQ119" s="38" t="s">
        <v>2770</v>
      </c>
      <c r="AR119" s="38" t="s">
        <v>2770</v>
      </c>
      <c r="AS119" s="38" t="s">
        <v>2770</v>
      </c>
      <c r="AT119" s="38" t="s">
        <v>2770</v>
      </c>
      <c r="AU119" s="38" t="s">
        <v>2770</v>
      </c>
      <c r="AV119" s="270"/>
    </row>
    <row r="120" spans="1:48" ht="30" x14ac:dyDescent="0.25">
      <c r="A120" s="8" t="s">
        <v>143</v>
      </c>
      <c r="B120" s="274">
        <f>C120/D120</f>
        <v>0.10256410256410256</v>
      </c>
      <c r="C120" s="254">
        <v>4</v>
      </c>
      <c r="D120" s="254">
        <v>39</v>
      </c>
      <c r="E120" s="4" t="s">
        <v>58</v>
      </c>
      <c r="F120" s="4" t="s">
        <v>58</v>
      </c>
      <c r="G120" s="4" t="s">
        <v>55</v>
      </c>
      <c r="H120" s="4" t="s">
        <v>55</v>
      </c>
      <c r="I120" s="4" t="s">
        <v>58</v>
      </c>
      <c r="J120" s="4" t="s">
        <v>58</v>
      </c>
      <c r="K120" s="4" t="s">
        <v>58</v>
      </c>
      <c r="L120" s="4" t="s">
        <v>58</v>
      </c>
      <c r="M120" s="4" t="s">
        <v>70</v>
      </c>
      <c r="N120" s="4" t="s">
        <v>70</v>
      </c>
      <c r="O120" s="4" t="s">
        <v>58</v>
      </c>
      <c r="P120" s="4" t="s">
        <v>58</v>
      </c>
      <c r="Q120" s="4" t="s">
        <v>58</v>
      </c>
      <c r="R120" s="4" t="s">
        <v>55</v>
      </c>
      <c r="S120" s="4" t="s">
        <v>58</v>
      </c>
      <c r="T120" s="4" t="s">
        <v>58</v>
      </c>
      <c r="U120" s="4" t="s">
        <v>58</v>
      </c>
      <c r="V120" s="4" t="s">
        <v>58</v>
      </c>
      <c r="W120" s="4" t="s">
        <v>58</v>
      </c>
      <c r="X120" s="4" t="s">
        <v>58</v>
      </c>
      <c r="Y120" s="4" t="s">
        <v>58</v>
      </c>
      <c r="Z120" s="4" t="s">
        <v>58</v>
      </c>
      <c r="AA120" s="4" t="s">
        <v>70</v>
      </c>
      <c r="AB120" s="4" t="s">
        <v>58</v>
      </c>
      <c r="AC120" s="4" t="s">
        <v>58</v>
      </c>
      <c r="AD120" s="4" t="s">
        <v>58</v>
      </c>
      <c r="AE120" s="4" t="s">
        <v>58</v>
      </c>
      <c r="AF120" s="4" t="s">
        <v>58</v>
      </c>
      <c r="AG120" s="4" t="s">
        <v>58</v>
      </c>
      <c r="AH120" s="4" t="s">
        <v>58</v>
      </c>
      <c r="AI120" s="4" t="s">
        <v>58</v>
      </c>
      <c r="AJ120" s="4" t="s">
        <v>58</v>
      </c>
      <c r="AK120" s="4" t="s">
        <v>55</v>
      </c>
      <c r="AL120" s="4" t="s">
        <v>58</v>
      </c>
      <c r="AM120" s="4" t="s">
        <v>58</v>
      </c>
      <c r="AN120" s="4" t="s">
        <v>58</v>
      </c>
      <c r="AO120" s="4" t="s">
        <v>58</v>
      </c>
      <c r="AP120" s="4" t="s">
        <v>58</v>
      </c>
      <c r="AQ120" s="4" t="s">
        <v>58</v>
      </c>
      <c r="AR120" s="4" t="s">
        <v>58</v>
      </c>
      <c r="AS120" s="4" t="s">
        <v>58</v>
      </c>
      <c r="AT120" s="4" t="s">
        <v>58</v>
      </c>
      <c r="AU120" s="13" t="s">
        <v>70</v>
      </c>
    </row>
    <row r="121" spans="1:48" ht="30" x14ac:dyDescent="0.25">
      <c r="A121" s="3" t="s">
        <v>144</v>
      </c>
      <c r="B121" s="274">
        <f>C121/D121</f>
        <v>0.89743589743589747</v>
      </c>
      <c r="C121" s="254">
        <v>35</v>
      </c>
      <c r="D121" s="194">
        <v>39</v>
      </c>
      <c r="E121" s="256" t="s">
        <v>55</v>
      </c>
      <c r="F121" s="256" t="s">
        <v>70</v>
      </c>
      <c r="G121" s="256" t="s">
        <v>55</v>
      </c>
      <c r="H121" s="256" t="s">
        <v>55</v>
      </c>
      <c r="I121" s="256" t="s">
        <v>55</v>
      </c>
      <c r="J121" s="256" t="s">
        <v>55</v>
      </c>
      <c r="K121" s="256" t="s">
        <v>55</v>
      </c>
      <c r="L121" s="256" t="s">
        <v>70</v>
      </c>
      <c r="M121" s="256" t="s">
        <v>55</v>
      </c>
      <c r="N121" s="256" t="s">
        <v>58</v>
      </c>
      <c r="O121" s="256" t="s">
        <v>55</v>
      </c>
      <c r="P121" s="256" t="s">
        <v>58</v>
      </c>
      <c r="Q121" s="256" t="s">
        <v>55</v>
      </c>
      <c r="R121" s="256" t="s">
        <v>55</v>
      </c>
      <c r="S121" s="256" t="s">
        <v>55</v>
      </c>
      <c r="T121" s="256" t="s">
        <v>55</v>
      </c>
      <c r="U121" s="256" t="s">
        <v>55</v>
      </c>
      <c r="V121" s="256" t="s">
        <v>55</v>
      </c>
      <c r="W121" s="256" t="s">
        <v>55</v>
      </c>
      <c r="X121" s="256" t="s">
        <v>55</v>
      </c>
      <c r="Y121" s="256" t="s">
        <v>58</v>
      </c>
      <c r="Z121" s="256" t="s">
        <v>55</v>
      </c>
      <c r="AA121" s="256" t="s">
        <v>70</v>
      </c>
      <c r="AB121" s="256" t="s">
        <v>55</v>
      </c>
      <c r="AC121" s="256" t="s">
        <v>55</v>
      </c>
      <c r="AD121" s="256" t="s">
        <v>55</v>
      </c>
      <c r="AE121" s="256" t="s">
        <v>55</v>
      </c>
      <c r="AF121" s="256" t="s">
        <v>55</v>
      </c>
      <c r="AG121" s="256" t="s">
        <v>55</v>
      </c>
      <c r="AH121" s="256" t="s">
        <v>55</v>
      </c>
      <c r="AI121" s="256" t="s">
        <v>55</v>
      </c>
      <c r="AJ121" s="256" t="s">
        <v>58</v>
      </c>
      <c r="AK121" s="256" t="s">
        <v>55</v>
      </c>
      <c r="AL121" s="256" t="s">
        <v>55</v>
      </c>
      <c r="AM121" s="256" t="s">
        <v>55</v>
      </c>
      <c r="AN121" s="256" t="s">
        <v>70</v>
      </c>
      <c r="AO121" s="256" t="s">
        <v>55</v>
      </c>
      <c r="AP121" s="256" t="s">
        <v>55</v>
      </c>
      <c r="AQ121" s="256" t="s">
        <v>55</v>
      </c>
      <c r="AR121" s="256" t="s">
        <v>55</v>
      </c>
      <c r="AS121" s="256" t="s">
        <v>55</v>
      </c>
      <c r="AT121" s="256" t="s">
        <v>55</v>
      </c>
      <c r="AU121" s="255" t="s">
        <v>55</v>
      </c>
    </row>
    <row r="122" spans="1:48" ht="31.5" x14ac:dyDescent="0.25">
      <c r="A122" s="273" t="s">
        <v>150</v>
      </c>
      <c r="B122" s="38" t="s">
        <v>2770</v>
      </c>
      <c r="C122" s="38" t="s">
        <v>2770</v>
      </c>
      <c r="D122" s="38" t="s">
        <v>2770</v>
      </c>
      <c r="E122" s="38" t="s">
        <v>2770</v>
      </c>
      <c r="F122" s="38" t="s">
        <v>2770</v>
      </c>
      <c r="G122" s="38" t="s">
        <v>2770</v>
      </c>
      <c r="H122" s="38" t="s">
        <v>2770</v>
      </c>
      <c r="I122" s="38" t="s">
        <v>2770</v>
      </c>
      <c r="J122" s="38" t="s">
        <v>2770</v>
      </c>
      <c r="K122" s="38" t="s">
        <v>2770</v>
      </c>
      <c r="L122" s="38" t="s">
        <v>2770</v>
      </c>
      <c r="M122" s="38" t="s">
        <v>2770</v>
      </c>
      <c r="N122" s="38" t="s">
        <v>2770</v>
      </c>
      <c r="O122" s="38" t="s">
        <v>2770</v>
      </c>
      <c r="P122" s="38" t="s">
        <v>2770</v>
      </c>
      <c r="Q122" s="38" t="s">
        <v>2770</v>
      </c>
      <c r="R122" s="38" t="s">
        <v>2770</v>
      </c>
      <c r="S122" s="38" t="s">
        <v>2770</v>
      </c>
      <c r="T122" s="38" t="s">
        <v>2770</v>
      </c>
      <c r="U122" s="38" t="s">
        <v>2770</v>
      </c>
      <c r="V122" s="38" t="s">
        <v>2770</v>
      </c>
      <c r="W122" s="38" t="s">
        <v>2770</v>
      </c>
      <c r="X122" s="38" t="s">
        <v>2770</v>
      </c>
      <c r="Y122" s="38" t="s">
        <v>2770</v>
      </c>
      <c r="Z122" s="38" t="s">
        <v>2770</v>
      </c>
      <c r="AA122" s="38" t="s">
        <v>2770</v>
      </c>
      <c r="AB122" s="38" t="s">
        <v>2770</v>
      </c>
      <c r="AC122" s="38" t="s">
        <v>2770</v>
      </c>
      <c r="AD122" s="38" t="s">
        <v>2770</v>
      </c>
      <c r="AE122" s="38" t="s">
        <v>2770</v>
      </c>
      <c r="AF122" s="38" t="s">
        <v>2770</v>
      </c>
      <c r="AG122" s="38" t="s">
        <v>2770</v>
      </c>
      <c r="AH122" s="38" t="s">
        <v>2770</v>
      </c>
      <c r="AI122" s="38" t="s">
        <v>2770</v>
      </c>
      <c r="AJ122" s="38" t="s">
        <v>2770</v>
      </c>
      <c r="AK122" s="38" t="s">
        <v>2770</v>
      </c>
      <c r="AL122" s="38" t="s">
        <v>2770</v>
      </c>
      <c r="AM122" s="38" t="s">
        <v>2770</v>
      </c>
      <c r="AN122" s="38" t="s">
        <v>2770</v>
      </c>
      <c r="AO122" s="38" t="s">
        <v>2770</v>
      </c>
      <c r="AP122" s="38" t="s">
        <v>2770</v>
      </c>
      <c r="AQ122" s="38" t="s">
        <v>2770</v>
      </c>
      <c r="AR122" s="38" t="s">
        <v>2770</v>
      </c>
      <c r="AS122" s="38" t="s">
        <v>2770</v>
      </c>
      <c r="AT122" s="38" t="s">
        <v>2770</v>
      </c>
      <c r="AU122" s="38" t="s">
        <v>2770</v>
      </c>
    </row>
    <row r="123" spans="1:48" ht="18" x14ac:dyDescent="0.25">
      <c r="A123" s="272" t="s">
        <v>131</v>
      </c>
      <c r="B123" s="38" t="s">
        <v>2770</v>
      </c>
      <c r="C123" s="38" t="s">
        <v>2770</v>
      </c>
      <c r="D123" s="38" t="s">
        <v>2770</v>
      </c>
      <c r="E123" s="38" t="s">
        <v>2770</v>
      </c>
      <c r="F123" s="38" t="s">
        <v>2770</v>
      </c>
      <c r="G123" s="38" t="s">
        <v>2770</v>
      </c>
      <c r="H123" s="38" t="s">
        <v>2770</v>
      </c>
      <c r="I123" s="38" t="s">
        <v>2770</v>
      </c>
      <c r="J123" s="38" t="s">
        <v>2770</v>
      </c>
      <c r="K123" s="38" t="s">
        <v>2770</v>
      </c>
      <c r="L123" s="38" t="s">
        <v>2770</v>
      </c>
      <c r="M123" s="38" t="s">
        <v>2770</v>
      </c>
      <c r="N123" s="38" t="s">
        <v>2770</v>
      </c>
      <c r="O123" s="38" t="s">
        <v>2770</v>
      </c>
      <c r="P123" s="38" t="s">
        <v>2770</v>
      </c>
      <c r="Q123" s="38" t="s">
        <v>2770</v>
      </c>
      <c r="R123" s="38" t="s">
        <v>2770</v>
      </c>
      <c r="S123" s="38" t="s">
        <v>2770</v>
      </c>
      <c r="T123" s="38" t="s">
        <v>2770</v>
      </c>
      <c r="U123" s="38" t="s">
        <v>2770</v>
      </c>
      <c r="V123" s="38" t="s">
        <v>2770</v>
      </c>
      <c r="W123" s="38" t="s">
        <v>2770</v>
      </c>
      <c r="X123" s="38" t="s">
        <v>2770</v>
      </c>
      <c r="Y123" s="38" t="s">
        <v>2770</v>
      </c>
      <c r="Z123" s="38" t="s">
        <v>2770</v>
      </c>
      <c r="AA123" s="38" t="s">
        <v>2770</v>
      </c>
      <c r="AB123" s="38" t="s">
        <v>2770</v>
      </c>
      <c r="AC123" s="38" t="s">
        <v>2770</v>
      </c>
      <c r="AD123" s="38" t="s">
        <v>2770</v>
      </c>
      <c r="AE123" s="38" t="s">
        <v>2770</v>
      </c>
      <c r="AF123" s="38" t="s">
        <v>2770</v>
      </c>
      <c r="AG123" s="38" t="s">
        <v>2770</v>
      </c>
      <c r="AH123" s="38" t="s">
        <v>2770</v>
      </c>
      <c r="AI123" s="38" t="s">
        <v>2770</v>
      </c>
      <c r="AJ123" s="38" t="s">
        <v>2770</v>
      </c>
      <c r="AK123" s="38" t="s">
        <v>2770</v>
      </c>
      <c r="AL123" s="38" t="s">
        <v>2770</v>
      </c>
      <c r="AM123" s="38" t="s">
        <v>2770</v>
      </c>
      <c r="AN123" s="38" t="s">
        <v>2770</v>
      </c>
      <c r="AO123" s="38" t="s">
        <v>2770</v>
      </c>
      <c r="AP123" s="38" t="s">
        <v>2770</v>
      </c>
      <c r="AQ123" s="38" t="s">
        <v>2770</v>
      </c>
      <c r="AR123" s="38" t="s">
        <v>2770</v>
      </c>
      <c r="AS123" s="38" t="s">
        <v>2770</v>
      </c>
      <c r="AT123" s="38" t="s">
        <v>2770</v>
      </c>
      <c r="AU123" s="38" t="s">
        <v>2770</v>
      </c>
    </row>
    <row r="124" spans="1:48" ht="83.1" customHeight="1" x14ac:dyDescent="0.25">
      <c r="A124" s="271" t="s">
        <v>116</v>
      </c>
      <c r="B124" s="9" t="s">
        <v>2770</v>
      </c>
      <c r="C124" s="9" t="s">
        <v>2770</v>
      </c>
      <c r="D124" s="269">
        <v>43</v>
      </c>
      <c r="E124" s="234" t="s">
        <v>1276</v>
      </c>
      <c r="F124" s="234" t="s">
        <v>1277</v>
      </c>
      <c r="G124" s="234" t="s">
        <v>1276</v>
      </c>
      <c r="H124" s="234" t="s">
        <v>1276</v>
      </c>
      <c r="I124" s="234" t="s">
        <v>1276</v>
      </c>
      <c r="J124" s="234" t="s">
        <v>1276</v>
      </c>
      <c r="K124" s="234" t="s">
        <v>1276</v>
      </c>
      <c r="L124" s="234" t="s">
        <v>155</v>
      </c>
      <c r="M124" s="234" t="s">
        <v>1276</v>
      </c>
      <c r="N124" s="234" t="s">
        <v>155</v>
      </c>
      <c r="O124" s="234" t="s">
        <v>1276</v>
      </c>
      <c r="P124" s="234" t="s">
        <v>1276</v>
      </c>
      <c r="Q124" s="234" t="s">
        <v>1276</v>
      </c>
      <c r="R124" s="234" t="s">
        <v>1276</v>
      </c>
      <c r="S124" s="234" t="s">
        <v>1277</v>
      </c>
      <c r="T124" s="234" t="s">
        <v>1276</v>
      </c>
      <c r="U124" s="234" t="s">
        <v>1276</v>
      </c>
      <c r="V124" s="234" t="s">
        <v>1277</v>
      </c>
      <c r="W124" s="234" t="s">
        <v>1276</v>
      </c>
      <c r="X124" s="234" t="s">
        <v>1276</v>
      </c>
      <c r="Y124" s="234" t="s">
        <v>157</v>
      </c>
      <c r="Z124" s="234" t="s">
        <v>1276</v>
      </c>
      <c r="AA124" s="234" t="s">
        <v>1276</v>
      </c>
      <c r="AB124" s="234" t="s">
        <v>1276</v>
      </c>
      <c r="AC124" s="234" t="s">
        <v>1276</v>
      </c>
      <c r="AD124" s="234" t="s">
        <v>1276</v>
      </c>
      <c r="AE124" s="234" t="s">
        <v>1276</v>
      </c>
      <c r="AF124" s="234" t="s">
        <v>1751</v>
      </c>
      <c r="AG124" s="234" t="s">
        <v>1276</v>
      </c>
      <c r="AH124" s="234" t="s">
        <v>1276</v>
      </c>
      <c r="AI124" s="234" t="s">
        <v>1276</v>
      </c>
      <c r="AJ124" s="234" t="s">
        <v>1277</v>
      </c>
      <c r="AK124" s="234" t="s">
        <v>1751</v>
      </c>
      <c r="AL124" s="234" t="s">
        <v>1276</v>
      </c>
      <c r="AM124" s="234" t="s">
        <v>1276</v>
      </c>
      <c r="AN124" s="234" t="s">
        <v>1751</v>
      </c>
      <c r="AO124" s="234" t="s">
        <v>1277</v>
      </c>
      <c r="AP124" s="234" t="s">
        <v>1276</v>
      </c>
      <c r="AQ124" s="234" t="s">
        <v>1276</v>
      </c>
      <c r="AR124" s="234" t="s">
        <v>155</v>
      </c>
      <c r="AS124" s="234" t="s">
        <v>1751</v>
      </c>
      <c r="AT124" s="234" t="s">
        <v>1276</v>
      </c>
      <c r="AU124" s="233" t="s">
        <v>1276</v>
      </c>
    </row>
    <row r="126" spans="1:48" ht="15.75" x14ac:dyDescent="0.25">
      <c r="A126" s="207" t="s">
        <v>2770</v>
      </c>
      <c r="B126" s="268" t="s">
        <v>4884</v>
      </c>
      <c r="C126" s="230" t="s">
        <v>1277</v>
      </c>
      <c r="D126" s="230" t="s">
        <v>1751</v>
      </c>
      <c r="E126" s="230" t="s">
        <v>155</v>
      </c>
      <c r="F126" s="230" t="s">
        <v>3552</v>
      </c>
      <c r="G126" s="267" t="s">
        <v>157</v>
      </c>
    </row>
    <row r="127" spans="1:48" x14ac:dyDescent="0.25">
      <c r="A127" s="207" t="s">
        <v>2770</v>
      </c>
      <c r="B127" s="266">
        <f>B128/D124</f>
        <v>0.69767441860465118</v>
      </c>
      <c r="C127" s="216">
        <f>C128/D124</f>
        <v>0.11627906976744186</v>
      </c>
      <c r="D127" s="216">
        <f>D128/D124</f>
        <v>9.3023255813953487E-2</v>
      </c>
      <c r="E127" s="217">
        <f>E128/D124</f>
        <v>6.9767441860465115E-2</v>
      </c>
      <c r="F127" s="217">
        <f>F128/D124</f>
        <v>0</v>
      </c>
      <c r="G127" s="216">
        <f>G128/D124</f>
        <v>2.3255813953488372E-2</v>
      </c>
    </row>
    <row r="128" spans="1:48" x14ac:dyDescent="0.25">
      <c r="A128" s="204" t="s">
        <v>4867</v>
      </c>
      <c r="B128" s="265">
        <v>30</v>
      </c>
      <c r="C128" s="255">
        <v>5</v>
      </c>
      <c r="D128" s="256">
        <v>4</v>
      </c>
      <c r="E128" s="256">
        <v>3</v>
      </c>
      <c r="F128" s="256">
        <v>0</v>
      </c>
      <c r="G128" s="255">
        <v>1</v>
      </c>
    </row>
    <row r="129" spans="1:48" ht="15.75" thickBot="1" x14ac:dyDescent="0.3"/>
    <row r="130" spans="1:48" ht="16.5" thickBot="1" x14ac:dyDescent="0.3">
      <c r="A130" s="89" t="s">
        <v>4885</v>
      </c>
      <c r="B130" s="88" t="s">
        <v>4857</v>
      </c>
      <c r="C130" s="87" t="s">
        <v>10</v>
      </c>
      <c r="D130" s="87" t="s">
        <v>11</v>
      </c>
      <c r="E130" s="86" t="s">
        <v>4858</v>
      </c>
      <c r="F130" s="86" t="s">
        <v>12</v>
      </c>
      <c r="G130" s="86" t="s">
        <v>13</v>
      </c>
      <c r="H130" s="86" t="s">
        <v>14</v>
      </c>
      <c r="I130" s="86" t="s">
        <v>16</v>
      </c>
      <c r="J130" s="86" t="s">
        <v>17</v>
      </c>
      <c r="K130" s="86" t="s">
        <v>18</v>
      </c>
      <c r="L130" s="86" t="s">
        <v>19</v>
      </c>
      <c r="M130" s="86" t="s">
        <v>4859</v>
      </c>
      <c r="N130" s="86" t="s">
        <v>4860</v>
      </c>
      <c r="O130" s="86" t="s">
        <v>20</v>
      </c>
      <c r="P130" s="86" t="s">
        <v>21</v>
      </c>
      <c r="Q130" s="86" t="s">
        <v>22</v>
      </c>
      <c r="R130" s="86" t="s">
        <v>23</v>
      </c>
      <c r="S130" s="86" t="s">
        <v>24</v>
      </c>
      <c r="T130" s="86" t="s">
        <v>25</v>
      </c>
      <c r="U130" s="86" t="s">
        <v>26</v>
      </c>
      <c r="V130" s="86" t="s">
        <v>27</v>
      </c>
      <c r="W130" s="86" t="s">
        <v>4861</v>
      </c>
      <c r="X130" s="86" t="s">
        <v>28</v>
      </c>
      <c r="Y130" s="86" t="s">
        <v>29</v>
      </c>
      <c r="Z130" s="86" t="s">
        <v>30</v>
      </c>
      <c r="AA130" s="86" t="s">
        <v>31</v>
      </c>
      <c r="AB130" s="86" t="s">
        <v>32</v>
      </c>
      <c r="AC130" s="86" t="s">
        <v>33</v>
      </c>
      <c r="AD130" s="86" t="s">
        <v>34</v>
      </c>
      <c r="AE130" s="86" t="s">
        <v>36</v>
      </c>
      <c r="AF130" s="86" t="s">
        <v>37</v>
      </c>
      <c r="AG130" s="86" t="s">
        <v>38</v>
      </c>
      <c r="AH130" s="86" t="s">
        <v>39</v>
      </c>
      <c r="AI130" s="86" t="s">
        <v>40</v>
      </c>
      <c r="AJ130" s="86" t="s">
        <v>41</v>
      </c>
      <c r="AK130" s="86" t="s">
        <v>42</v>
      </c>
      <c r="AL130" s="86" t="s">
        <v>43</v>
      </c>
      <c r="AM130" s="86" t="s">
        <v>44</v>
      </c>
      <c r="AN130" s="86" t="s">
        <v>45</v>
      </c>
      <c r="AO130" s="86" t="s">
        <v>4295</v>
      </c>
      <c r="AP130" s="86" t="s">
        <v>48</v>
      </c>
      <c r="AQ130" s="86" t="s">
        <v>49</v>
      </c>
      <c r="AR130" s="86" t="s">
        <v>50</v>
      </c>
      <c r="AS130" s="86" t="s">
        <v>4862</v>
      </c>
      <c r="AT130" s="86" t="s">
        <v>52</v>
      </c>
      <c r="AU130" s="85" t="s">
        <v>53</v>
      </c>
    </row>
    <row r="131" spans="1:48" ht="105" x14ac:dyDescent="0.25">
      <c r="A131" s="223" t="s">
        <v>117</v>
      </c>
      <c r="B131" s="9" t="s">
        <v>2770</v>
      </c>
      <c r="C131" s="9" t="s">
        <v>2770</v>
      </c>
      <c r="D131" s="269">
        <v>38</v>
      </c>
      <c r="E131" s="234" t="s">
        <v>1751</v>
      </c>
      <c r="F131" s="234" t="s">
        <v>1277</v>
      </c>
      <c r="G131" s="234" t="s">
        <v>1276</v>
      </c>
      <c r="H131" s="234" t="s">
        <v>1276</v>
      </c>
      <c r="I131" s="234" t="s">
        <v>1751</v>
      </c>
      <c r="J131" s="234" t="s">
        <v>1276</v>
      </c>
      <c r="K131" s="234" t="s">
        <v>1276</v>
      </c>
      <c r="L131" s="234" t="s">
        <v>155</v>
      </c>
      <c r="M131" s="234" t="s">
        <v>1276</v>
      </c>
      <c r="N131" s="234" t="s">
        <v>155</v>
      </c>
      <c r="O131" s="234" t="s">
        <v>1276</v>
      </c>
      <c r="P131" s="234" t="s">
        <v>1276</v>
      </c>
      <c r="Q131" s="234" t="s">
        <v>1276</v>
      </c>
      <c r="R131" s="234" t="s">
        <v>1276</v>
      </c>
      <c r="S131" s="234" t="s">
        <v>86</v>
      </c>
      <c r="T131" s="234" t="s">
        <v>1276</v>
      </c>
      <c r="U131" s="234" t="s">
        <v>86</v>
      </c>
      <c r="V131" s="234" t="s">
        <v>1277</v>
      </c>
      <c r="W131" s="234" t="s">
        <v>86</v>
      </c>
      <c r="X131" s="234" t="s">
        <v>1276</v>
      </c>
      <c r="Y131" s="234" t="s">
        <v>157</v>
      </c>
      <c r="Z131" s="234" t="s">
        <v>1276</v>
      </c>
      <c r="AA131" s="234" t="s">
        <v>1276</v>
      </c>
      <c r="AB131" s="234" t="s">
        <v>1276</v>
      </c>
      <c r="AC131" s="234" t="s">
        <v>1276</v>
      </c>
      <c r="AD131" s="234" t="s">
        <v>1276</v>
      </c>
      <c r="AE131" s="234" t="s">
        <v>1276</v>
      </c>
      <c r="AF131" s="234" t="s">
        <v>86</v>
      </c>
      <c r="AG131" s="234" t="s">
        <v>1276</v>
      </c>
      <c r="AH131" s="234" t="s">
        <v>1276</v>
      </c>
      <c r="AI131" s="234" t="s">
        <v>1276</v>
      </c>
      <c r="AJ131" s="234" t="s">
        <v>1277</v>
      </c>
      <c r="AK131" s="234" t="s">
        <v>1751</v>
      </c>
      <c r="AL131" s="234" t="s">
        <v>1276</v>
      </c>
      <c r="AM131" s="234" t="s">
        <v>1276</v>
      </c>
      <c r="AN131" s="234" t="s">
        <v>70</v>
      </c>
      <c r="AO131" s="234" t="s">
        <v>1277</v>
      </c>
      <c r="AP131" s="234" t="s">
        <v>1276</v>
      </c>
      <c r="AQ131" s="234" t="s">
        <v>1276</v>
      </c>
      <c r="AR131" s="234" t="s">
        <v>155</v>
      </c>
      <c r="AS131" s="234" t="s">
        <v>1751</v>
      </c>
      <c r="AT131" s="234" t="s">
        <v>1276</v>
      </c>
      <c r="AU131" s="233" t="s">
        <v>1276</v>
      </c>
      <c r="AV131" s="270"/>
    </row>
    <row r="133" spans="1:48" ht="15.75" x14ac:dyDescent="0.25">
      <c r="A133" s="207" t="s">
        <v>2770</v>
      </c>
      <c r="B133" s="268" t="s">
        <v>4884</v>
      </c>
      <c r="C133" s="230" t="s">
        <v>1277</v>
      </c>
      <c r="D133" s="230" t="s">
        <v>1751</v>
      </c>
      <c r="E133" s="230" t="s">
        <v>155</v>
      </c>
      <c r="F133" s="230" t="s">
        <v>3552</v>
      </c>
      <c r="G133" s="267" t="s">
        <v>157</v>
      </c>
      <c r="H133" s="230"/>
      <c r="I133" s="230"/>
      <c r="J133" s="267"/>
    </row>
    <row r="134" spans="1:48" x14ac:dyDescent="0.25">
      <c r="A134" s="207" t="s">
        <v>2770</v>
      </c>
      <c r="B134" s="266">
        <f>B135/D131</f>
        <v>0.68421052631578949</v>
      </c>
      <c r="C134" s="216">
        <f>C135/D131</f>
        <v>0.10526315789473684</v>
      </c>
      <c r="D134" s="216">
        <f>D135/D131</f>
        <v>0.10526315789473684</v>
      </c>
      <c r="E134" s="217">
        <f>E135/D131</f>
        <v>7.8947368421052627E-2</v>
      </c>
      <c r="F134" s="217">
        <f>F135/D131</f>
        <v>0</v>
      </c>
      <c r="G134" s="216">
        <f>G135/D131</f>
        <v>2.6315789473684209E-2</v>
      </c>
      <c r="H134" s="217"/>
      <c r="I134" s="217"/>
      <c r="J134" s="216"/>
    </row>
    <row r="135" spans="1:48" x14ac:dyDescent="0.25">
      <c r="A135" s="204" t="s">
        <v>4867</v>
      </c>
      <c r="B135" s="265">
        <v>26</v>
      </c>
      <c r="C135" s="255">
        <v>4</v>
      </c>
      <c r="D135" s="256">
        <v>4</v>
      </c>
      <c r="E135" s="256">
        <v>3</v>
      </c>
      <c r="F135" s="256">
        <v>0</v>
      </c>
      <c r="G135" s="255">
        <v>1</v>
      </c>
      <c r="H135" s="4"/>
      <c r="I135" s="4"/>
      <c r="J135" s="4"/>
    </row>
    <row r="136" spans="1:48" ht="15.75" thickBot="1" x14ac:dyDescent="0.3"/>
    <row r="137" spans="1:48" ht="16.5" thickBot="1" x14ac:dyDescent="0.3">
      <c r="A137" s="89" t="s">
        <v>4885</v>
      </c>
      <c r="B137" s="88" t="s">
        <v>4857</v>
      </c>
      <c r="C137" s="87" t="s">
        <v>10</v>
      </c>
      <c r="D137" s="87" t="s">
        <v>11</v>
      </c>
      <c r="E137" s="86" t="s">
        <v>4858</v>
      </c>
      <c r="F137" s="86" t="s">
        <v>12</v>
      </c>
      <c r="G137" s="86" t="s">
        <v>13</v>
      </c>
      <c r="H137" s="86" t="s">
        <v>14</v>
      </c>
      <c r="I137" s="86" t="s">
        <v>16</v>
      </c>
      <c r="J137" s="86" t="s">
        <v>17</v>
      </c>
      <c r="K137" s="86" t="s">
        <v>18</v>
      </c>
      <c r="L137" s="86" t="s">
        <v>19</v>
      </c>
      <c r="M137" s="86" t="s">
        <v>4859</v>
      </c>
      <c r="N137" s="86" t="s">
        <v>4860</v>
      </c>
      <c r="O137" s="86" t="s">
        <v>20</v>
      </c>
      <c r="P137" s="86" t="s">
        <v>21</v>
      </c>
      <c r="Q137" s="86" t="s">
        <v>22</v>
      </c>
      <c r="R137" s="86" t="s">
        <v>23</v>
      </c>
      <c r="S137" s="86" t="s">
        <v>24</v>
      </c>
      <c r="T137" s="86" t="s">
        <v>25</v>
      </c>
      <c r="U137" s="86" t="s">
        <v>26</v>
      </c>
      <c r="V137" s="86" t="s">
        <v>27</v>
      </c>
      <c r="W137" s="86" t="s">
        <v>4861</v>
      </c>
      <c r="X137" s="86" t="s">
        <v>28</v>
      </c>
      <c r="Y137" s="86" t="s">
        <v>29</v>
      </c>
      <c r="Z137" s="86" t="s">
        <v>30</v>
      </c>
      <c r="AA137" s="86" t="s">
        <v>31</v>
      </c>
      <c r="AB137" s="86" t="s">
        <v>32</v>
      </c>
      <c r="AC137" s="86" t="s">
        <v>33</v>
      </c>
      <c r="AD137" s="86" t="s">
        <v>34</v>
      </c>
      <c r="AE137" s="86" t="s">
        <v>36</v>
      </c>
      <c r="AF137" s="86" t="s">
        <v>37</v>
      </c>
      <c r="AG137" s="86" t="s">
        <v>38</v>
      </c>
      <c r="AH137" s="86" t="s">
        <v>39</v>
      </c>
      <c r="AI137" s="86" t="s">
        <v>40</v>
      </c>
      <c r="AJ137" s="86" t="s">
        <v>41</v>
      </c>
      <c r="AK137" s="86" t="s">
        <v>42</v>
      </c>
      <c r="AL137" s="86" t="s">
        <v>43</v>
      </c>
      <c r="AM137" s="86" t="s">
        <v>44</v>
      </c>
      <c r="AN137" s="86" t="s">
        <v>45</v>
      </c>
      <c r="AO137" s="86" t="s">
        <v>4295</v>
      </c>
      <c r="AP137" s="86" t="s">
        <v>48</v>
      </c>
      <c r="AQ137" s="86" t="s">
        <v>49</v>
      </c>
      <c r="AR137" s="86" t="s">
        <v>50</v>
      </c>
      <c r="AS137" s="86" t="s">
        <v>4862</v>
      </c>
      <c r="AT137" s="86" t="s">
        <v>52</v>
      </c>
      <c r="AU137" s="85" t="s">
        <v>53</v>
      </c>
    </row>
    <row r="138" spans="1:48" ht="105" x14ac:dyDescent="0.25">
      <c r="A138" s="223" t="s">
        <v>4886</v>
      </c>
      <c r="B138" s="9" t="s">
        <v>2770</v>
      </c>
      <c r="C138" s="9" t="s">
        <v>2770</v>
      </c>
      <c r="D138" s="269">
        <v>35</v>
      </c>
      <c r="E138" s="234" t="s">
        <v>1751</v>
      </c>
      <c r="F138" s="234" t="s">
        <v>1277</v>
      </c>
      <c r="G138" s="234" t="s">
        <v>1276</v>
      </c>
      <c r="H138" s="234" t="s">
        <v>1276</v>
      </c>
      <c r="I138" s="234" t="s">
        <v>1276</v>
      </c>
      <c r="J138" s="234" t="s">
        <v>1277</v>
      </c>
      <c r="K138" s="234" t="s">
        <v>1276</v>
      </c>
      <c r="L138" s="234" t="s">
        <v>86</v>
      </c>
      <c r="M138" s="234" t="s">
        <v>1276</v>
      </c>
      <c r="N138" s="234" t="s">
        <v>86</v>
      </c>
      <c r="O138" s="234" t="s">
        <v>1276</v>
      </c>
      <c r="P138" s="234" t="s">
        <v>1277</v>
      </c>
      <c r="Q138" s="234" t="s">
        <v>86</v>
      </c>
      <c r="R138" s="234" t="s">
        <v>1276</v>
      </c>
      <c r="S138" s="234" t="s">
        <v>1277</v>
      </c>
      <c r="T138" s="234" t="s">
        <v>1276</v>
      </c>
      <c r="U138" s="234" t="s">
        <v>155</v>
      </c>
      <c r="V138" s="234" t="s">
        <v>1277</v>
      </c>
      <c r="W138" s="234" t="s">
        <v>86</v>
      </c>
      <c r="X138" s="234" t="s">
        <v>155</v>
      </c>
      <c r="Y138" s="234" t="s">
        <v>157</v>
      </c>
      <c r="Z138" s="234" t="s">
        <v>1751</v>
      </c>
      <c r="AA138" s="234" t="s">
        <v>1276</v>
      </c>
      <c r="AB138" s="234" t="s">
        <v>1276</v>
      </c>
      <c r="AC138" s="234" t="s">
        <v>1276</v>
      </c>
      <c r="AD138" s="234" t="s">
        <v>1751</v>
      </c>
      <c r="AE138" s="234" t="s">
        <v>1276</v>
      </c>
      <c r="AF138" s="234" t="s">
        <v>86</v>
      </c>
      <c r="AG138" s="234" t="s">
        <v>155</v>
      </c>
      <c r="AH138" s="234" t="s">
        <v>1276</v>
      </c>
      <c r="AI138" s="234" t="s">
        <v>1276</v>
      </c>
      <c r="AJ138" s="234" t="s">
        <v>1277</v>
      </c>
      <c r="AK138" s="234" t="s">
        <v>1751</v>
      </c>
      <c r="AL138" s="234" t="s">
        <v>86</v>
      </c>
      <c r="AM138" s="234" t="s">
        <v>1276</v>
      </c>
      <c r="AN138" s="234" t="s">
        <v>70</v>
      </c>
      <c r="AO138" s="234" t="s">
        <v>155</v>
      </c>
      <c r="AP138" s="234" t="s">
        <v>86</v>
      </c>
      <c r="AQ138" s="234" t="s">
        <v>1276</v>
      </c>
      <c r="AR138" s="234" t="s">
        <v>1276</v>
      </c>
      <c r="AS138" s="234" t="s">
        <v>157</v>
      </c>
      <c r="AT138" s="234" t="s">
        <v>1276</v>
      </c>
      <c r="AU138" s="233" t="s">
        <v>155</v>
      </c>
    </row>
    <row r="140" spans="1:48" ht="15.75" x14ac:dyDescent="0.25">
      <c r="A140" s="207" t="s">
        <v>2770</v>
      </c>
      <c r="B140" s="268" t="s">
        <v>4884</v>
      </c>
      <c r="C140" s="230" t="s">
        <v>1277</v>
      </c>
      <c r="D140" s="230" t="s">
        <v>1751</v>
      </c>
      <c r="E140" s="230" t="s">
        <v>155</v>
      </c>
      <c r="F140" s="230" t="s">
        <v>3552</v>
      </c>
      <c r="G140" s="267" t="s">
        <v>157</v>
      </c>
      <c r="H140" s="230"/>
      <c r="I140" s="230"/>
      <c r="J140" s="267"/>
    </row>
    <row r="141" spans="1:48" x14ac:dyDescent="0.25">
      <c r="A141" s="207" t="s">
        <v>2770</v>
      </c>
      <c r="B141" s="266">
        <f>B142/D138</f>
        <v>0.51428571428571423</v>
      </c>
      <c r="C141" s="216">
        <f>C142/D138</f>
        <v>0.17142857142857143</v>
      </c>
      <c r="D141" s="216">
        <f>D142/D138</f>
        <v>0.11428571428571428</v>
      </c>
      <c r="E141" s="217">
        <f>E142/D138</f>
        <v>0.14285714285714285</v>
      </c>
      <c r="F141" s="217">
        <f>F142/D138</f>
        <v>0</v>
      </c>
      <c r="G141" s="216">
        <f>G142/D138</f>
        <v>5.7142857142857141E-2</v>
      </c>
      <c r="H141" s="217"/>
      <c r="I141" s="217"/>
      <c r="J141" s="216"/>
    </row>
    <row r="142" spans="1:48" x14ac:dyDescent="0.25">
      <c r="A142" s="204" t="s">
        <v>4867</v>
      </c>
      <c r="B142" s="265">
        <v>18</v>
      </c>
      <c r="C142" s="255">
        <v>6</v>
      </c>
      <c r="D142" s="256">
        <v>4</v>
      </c>
      <c r="E142" s="256">
        <v>5</v>
      </c>
      <c r="F142" s="256">
        <v>0</v>
      </c>
      <c r="G142" s="255">
        <v>2</v>
      </c>
      <c r="H142" s="4"/>
      <c r="I142" s="4"/>
      <c r="J142" s="4"/>
    </row>
    <row r="143" spans="1:48" ht="15.75" thickBot="1" x14ac:dyDescent="0.3"/>
    <row r="144" spans="1:48" ht="16.5" thickBot="1" x14ac:dyDescent="0.3">
      <c r="A144" s="89" t="s">
        <v>4885</v>
      </c>
      <c r="B144" s="88" t="s">
        <v>4857</v>
      </c>
      <c r="C144" s="87" t="s">
        <v>10</v>
      </c>
      <c r="D144" s="87" t="s">
        <v>11</v>
      </c>
      <c r="E144" s="86" t="s">
        <v>4858</v>
      </c>
      <c r="F144" s="86" t="s">
        <v>12</v>
      </c>
      <c r="G144" s="86" t="s">
        <v>13</v>
      </c>
      <c r="H144" s="86" t="s">
        <v>14</v>
      </c>
      <c r="I144" s="86" t="s">
        <v>16</v>
      </c>
      <c r="J144" s="86" t="s">
        <v>17</v>
      </c>
      <c r="K144" s="86" t="s">
        <v>18</v>
      </c>
      <c r="L144" s="86" t="s">
        <v>19</v>
      </c>
      <c r="M144" s="86" t="s">
        <v>4859</v>
      </c>
      <c r="N144" s="86" t="s">
        <v>4860</v>
      </c>
      <c r="O144" s="86" t="s">
        <v>20</v>
      </c>
      <c r="P144" s="86" t="s">
        <v>21</v>
      </c>
      <c r="Q144" s="86" t="s">
        <v>22</v>
      </c>
      <c r="R144" s="86" t="s">
        <v>23</v>
      </c>
      <c r="S144" s="86" t="s">
        <v>24</v>
      </c>
      <c r="T144" s="86" t="s">
        <v>25</v>
      </c>
      <c r="U144" s="86" t="s">
        <v>26</v>
      </c>
      <c r="V144" s="86" t="s">
        <v>27</v>
      </c>
      <c r="W144" s="86" t="s">
        <v>4861</v>
      </c>
      <c r="X144" s="86" t="s">
        <v>28</v>
      </c>
      <c r="Y144" s="86" t="s">
        <v>29</v>
      </c>
      <c r="Z144" s="86" t="s">
        <v>30</v>
      </c>
      <c r="AA144" s="86" t="s">
        <v>31</v>
      </c>
      <c r="AB144" s="86" t="s">
        <v>32</v>
      </c>
      <c r="AC144" s="86" t="s">
        <v>33</v>
      </c>
      <c r="AD144" s="86" t="s">
        <v>34</v>
      </c>
      <c r="AE144" s="86" t="s">
        <v>36</v>
      </c>
      <c r="AF144" s="86" t="s">
        <v>37</v>
      </c>
      <c r="AG144" s="86" t="s">
        <v>38</v>
      </c>
      <c r="AH144" s="86" t="s">
        <v>39</v>
      </c>
      <c r="AI144" s="86" t="s">
        <v>40</v>
      </c>
      <c r="AJ144" s="86" t="s">
        <v>41</v>
      </c>
      <c r="AK144" s="86" t="s">
        <v>42</v>
      </c>
      <c r="AL144" s="86" t="s">
        <v>43</v>
      </c>
      <c r="AM144" s="86" t="s">
        <v>44</v>
      </c>
      <c r="AN144" s="86" t="s">
        <v>45</v>
      </c>
      <c r="AO144" s="86" t="s">
        <v>4295</v>
      </c>
      <c r="AP144" s="86" t="s">
        <v>48</v>
      </c>
      <c r="AQ144" s="86" t="s">
        <v>49</v>
      </c>
      <c r="AR144" s="86" t="s">
        <v>50</v>
      </c>
      <c r="AS144" s="86" t="s">
        <v>4862</v>
      </c>
      <c r="AT144" s="86" t="s">
        <v>52</v>
      </c>
      <c r="AU144" s="85" t="s">
        <v>53</v>
      </c>
    </row>
    <row r="145" spans="1:47" ht="105" x14ac:dyDescent="0.25">
      <c r="A145" s="223" t="s">
        <v>4887</v>
      </c>
      <c r="B145" s="9" t="s">
        <v>2770</v>
      </c>
      <c r="C145" s="9" t="s">
        <v>2770</v>
      </c>
      <c r="D145" s="269">
        <v>42</v>
      </c>
      <c r="E145" s="234" t="s">
        <v>1751</v>
      </c>
      <c r="F145" s="234" t="s">
        <v>1277</v>
      </c>
      <c r="G145" s="234" t="s">
        <v>1276</v>
      </c>
      <c r="H145" s="234" t="s">
        <v>1276</v>
      </c>
      <c r="I145" s="234" t="s">
        <v>1751</v>
      </c>
      <c r="J145" s="234" t="s">
        <v>1277</v>
      </c>
      <c r="K145" s="234" t="s">
        <v>1277</v>
      </c>
      <c r="L145" s="234" t="s">
        <v>155</v>
      </c>
      <c r="M145" s="234" t="s">
        <v>1276</v>
      </c>
      <c r="N145" s="234" t="s">
        <v>155</v>
      </c>
      <c r="O145" s="234" t="s">
        <v>155</v>
      </c>
      <c r="P145" s="234" t="s">
        <v>1277</v>
      </c>
      <c r="Q145" s="234" t="s">
        <v>1276</v>
      </c>
      <c r="R145" s="234" t="s">
        <v>1276</v>
      </c>
      <c r="S145" s="234" t="s">
        <v>1277</v>
      </c>
      <c r="T145" s="234" t="s">
        <v>1751</v>
      </c>
      <c r="U145" s="234" t="s">
        <v>155</v>
      </c>
      <c r="V145" s="234" t="s">
        <v>1277</v>
      </c>
      <c r="W145" s="234" t="s">
        <v>155</v>
      </c>
      <c r="X145" s="234" t="s">
        <v>155</v>
      </c>
      <c r="Y145" s="234" t="s">
        <v>157</v>
      </c>
      <c r="Z145" s="234" t="s">
        <v>1751</v>
      </c>
      <c r="AA145" s="234" t="s">
        <v>3552</v>
      </c>
      <c r="AB145" s="234" t="s">
        <v>1276</v>
      </c>
      <c r="AC145" s="234" t="s">
        <v>1276</v>
      </c>
      <c r="AD145" s="234" t="s">
        <v>1751</v>
      </c>
      <c r="AE145" s="234" t="s">
        <v>1276</v>
      </c>
      <c r="AF145" s="234" t="s">
        <v>1751</v>
      </c>
      <c r="AG145" s="234" t="s">
        <v>155</v>
      </c>
      <c r="AH145" s="234" t="s">
        <v>1276</v>
      </c>
      <c r="AI145" s="234" t="s">
        <v>157</v>
      </c>
      <c r="AJ145" s="234" t="s">
        <v>1277</v>
      </c>
      <c r="AK145" s="234" t="s">
        <v>1751</v>
      </c>
      <c r="AL145" s="234" t="s">
        <v>1276</v>
      </c>
      <c r="AM145" s="234" t="s">
        <v>1276</v>
      </c>
      <c r="AN145" s="234" t="s">
        <v>70</v>
      </c>
      <c r="AO145" s="234" t="s">
        <v>155</v>
      </c>
      <c r="AP145" s="234" t="s">
        <v>1277</v>
      </c>
      <c r="AQ145" s="234" t="s">
        <v>1276</v>
      </c>
      <c r="AR145" s="234" t="s">
        <v>155</v>
      </c>
      <c r="AS145" s="234" t="s">
        <v>157</v>
      </c>
      <c r="AT145" s="234" t="s">
        <v>1276</v>
      </c>
      <c r="AU145" s="233" t="s">
        <v>155</v>
      </c>
    </row>
    <row r="147" spans="1:47" ht="15.75" x14ac:dyDescent="0.25">
      <c r="A147" s="207" t="s">
        <v>2770</v>
      </c>
      <c r="B147" s="268" t="s">
        <v>4884</v>
      </c>
      <c r="C147" s="230" t="s">
        <v>1277</v>
      </c>
      <c r="D147" s="230" t="s">
        <v>1751</v>
      </c>
      <c r="E147" s="230" t="s">
        <v>155</v>
      </c>
      <c r="F147" s="230" t="s">
        <v>3552</v>
      </c>
      <c r="G147" s="267" t="s">
        <v>157</v>
      </c>
      <c r="H147" s="230"/>
      <c r="I147" s="230"/>
      <c r="J147" s="267"/>
    </row>
    <row r="148" spans="1:47" x14ac:dyDescent="0.25">
      <c r="A148" s="207" t="s">
        <v>2770</v>
      </c>
      <c r="B148" s="266">
        <f>B149/D145</f>
        <v>0.30952380952380953</v>
      </c>
      <c r="C148" s="216">
        <f>C149/D145</f>
        <v>0.19047619047619047</v>
      </c>
      <c r="D148" s="216">
        <f>D149/D145</f>
        <v>0.16666666666666666</v>
      </c>
      <c r="E148" s="217">
        <f>E149/D145</f>
        <v>0.23809523809523808</v>
      </c>
      <c r="F148" s="217">
        <f>F149/D145</f>
        <v>2.3809523809523808E-2</v>
      </c>
      <c r="G148" s="216">
        <f>G149/D145</f>
        <v>7.1428571428571425E-2</v>
      </c>
      <c r="H148" s="217"/>
      <c r="I148" s="217"/>
      <c r="J148" s="216"/>
    </row>
    <row r="149" spans="1:47" x14ac:dyDescent="0.25">
      <c r="A149" s="204" t="s">
        <v>4867</v>
      </c>
      <c r="B149" s="265">
        <v>13</v>
      </c>
      <c r="C149" s="255">
        <v>8</v>
      </c>
      <c r="D149" s="256">
        <v>7</v>
      </c>
      <c r="E149" s="256">
        <v>10</v>
      </c>
      <c r="F149" s="256">
        <v>1</v>
      </c>
      <c r="G149" s="255">
        <v>3</v>
      </c>
      <c r="H149" s="4"/>
      <c r="I149" s="4"/>
      <c r="J149" s="4"/>
    </row>
    <row r="150" spans="1:47" ht="15.75" thickBot="1" x14ac:dyDescent="0.3"/>
    <row r="151" spans="1:47" ht="16.5" thickBot="1" x14ac:dyDescent="0.3">
      <c r="A151" s="89" t="s">
        <v>4885</v>
      </c>
      <c r="B151" s="88" t="s">
        <v>4857</v>
      </c>
      <c r="C151" s="87" t="s">
        <v>10</v>
      </c>
      <c r="D151" s="87" t="s">
        <v>11</v>
      </c>
      <c r="E151" s="86" t="s">
        <v>4858</v>
      </c>
      <c r="F151" s="86" t="s">
        <v>12</v>
      </c>
      <c r="G151" s="86" t="s">
        <v>13</v>
      </c>
      <c r="H151" s="86" t="s">
        <v>14</v>
      </c>
      <c r="I151" s="86" t="s">
        <v>16</v>
      </c>
      <c r="J151" s="86" t="s">
        <v>17</v>
      </c>
      <c r="K151" s="86" t="s">
        <v>18</v>
      </c>
      <c r="L151" s="86" t="s">
        <v>19</v>
      </c>
      <c r="M151" s="86" t="s">
        <v>4859</v>
      </c>
      <c r="N151" s="86" t="s">
        <v>4860</v>
      </c>
      <c r="O151" s="86" t="s">
        <v>20</v>
      </c>
      <c r="P151" s="86" t="s">
        <v>21</v>
      </c>
      <c r="Q151" s="86" t="s">
        <v>22</v>
      </c>
      <c r="R151" s="86" t="s">
        <v>23</v>
      </c>
      <c r="S151" s="86" t="s">
        <v>24</v>
      </c>
      <c r="T151" s="86" t="s">
        <v>25</v>
      </c>
      <c r="U151" s="86" t="s">
        <v>26</v>
      </c>
      <c r="V151" s="86" t="s">
        <v>27</v>
      </c>
      <c r="W151" s="86" t="s">
        <v>4861</v>
      </c>
      <c r="X151" s="86" t="s">
        <v>28</v>
      </c>
      <c r="Y151" s="86" t="s">
        <v>29</v>
      </c>
      <c r="Z151" s="86" t="s">
        <v>30</v>
      </c>
      <c r="AA151" s="86" t="s">
        <v>31</v>
      </c>
      <c r="AB151" s="86" t="s">
        <v>32</v>
      </c>
      <c r="AC151" s="86" t="s">
        <v>33</v>
      </c>
      <c r="AD151" s="86" t="s">
        <v>34</v>
      </c>
      <c r="AE151" s="86" t="s">
        <v>36</v>
      </c>
      <c r="AF151" s="86" t="s">
        <v>37</v>
      </c>
      <c r="AG151" s="86" t="s">
        <v>38</v>
      </c>
      <c r="AH151" s="86" t="s">
        <v>39</v>
      </c>
      <c r="AI151" s="86" t="s">
        <v>40</v>
      </c>
      <c r="AJ151" s="86" t="s">
        <v>41</v>
      </c>
      <c r="AK151" s="86" t="s">
        <v>42</v>
      </c>
      <c r="AL151" s="86" t="s">
        <v>43</v>
      </c>
      <c r="AM151" s="86" t="s">
        <v>44</v>
      </c>
      <c r="AN151" s="86" t="s">
        <v>45</v>
      </c>
      <c r="AO151" s="86" t="s">
        <v>4295</v>
      </c>
      <c r="AP151" s="86" t="s">
        <v>48</v>
      </c>
      <c r="AQ151" s="86" t="s">
        <v>49</v>
      </c>
      <c r="AR151" s="86" t="s">
        <v>50</v>
      </c>
      <c r="AS151" s="86" t="s">
        <v>4862</v>
      </c>
      <c r="AT151" s="86" t="s">
        <v>52</v>
      </c>
      <c r="AU151" s="85" t="s">
        <v>53</v>
      </c>
    </row>
    <row r="152" spans="1:47" ht="105" x14ac:dyDescent="0.25">
      <c r="A152" s="223" t="s">
        <v>119</v>
      </c>
      <c r="B152" s="9" t="s">
        <v>2770</v>
      </c>
      <c r="C152" s="9" t="s">
        <v>2770</v>
      </c>
      <c r="D152" s="269">
        <v>40</v>
      </c>
      <c r="E152" s="234" t="s">
        <v>157</v>
      </c>
      <c r="F152" s="234" t="s">
        <v>1277</v>
      </c>
      <c r="G152" s="234" t="s">
        <v>157</v>
      </c>
      <c r="H152" s="234" t="s">
        <v>155</v>
      </c>
      <c r="I152" s="234" t="s">
        <v>1751</v>
      </c>
      <c r="J152" s="234" t="s">
        <v>1277</v>
      </c>
      <c r="K152" s="234" t="s">
        <v>1277</v>
      </c>
      <c r="L152" s="234" t="s">
        <v>155</v>
      </c>
      <c r="M152" s="234" t="s">
        <v>3552</v>
      </c>
      <c r="N152" s="234" t="s">
        <v>157</v>
      </c>
      <c r="O152" s="234" t="s">
        <v>155</v>
      </c>
      <c r="P152" s="234" t="s">
        <v>3552</v>
      </c>
      <c r="Q152" s="234" t="s">
        <v>1276</v>
      </c>
      <c r="R152" s="234" t="s">
        <v>1276</v>
      </c>
      <c r="S152" s="234" t="s">
        <v>157</v>
      </c>
      <c r="T152" s="234" t="s">
        <v>1751</v>
      </c>
      <c r="U152" s="234" t="s">
        <v>155</v>
      </c>
      <c r="V152" s="234" t="s">
        <v>157</v>
      </c>
      <c r="W152" s="234" t="s">
        <v>86</v>
      </c>
      <c r="X152" s="234" t="s">
        <v>155</v>
      </c>
      <c r="Y152" s="234" t="s">
        <v>86</v>
      </c>
      <c r="Z152" s="234" t="s">
        <v>1751</v>
      </c>
      <c r="AA152" s="234" t="s">
        <v>3552</v>
      </c>
      <c r="AB152" s="234" t="s">
        <v>1751</v>
      </c>
      <c r="AC152" s="234" t="s">
        <v>155</v>
      </c>
      <c r="AD152" s="234" t="s">
        <v>1751</v>
      </c>
      <c r="AE152" s="234" t="s">
        <v>155</v>
      </c>
      <c r="AF152" s="234" t="s">
        <v>155</v>
      </c>
      <c r="AG152" s="234" t="s">
        <v>155</v>
      </c>
      <c r="AH152" s="234" t="s">
        <v>1276</v>
      </c>
      <c r="AI152" s="234" t="s">
        <v>1751</v>
      </c>
      <c r="AJ152" s="234" t="s">
        <v>157</v>
      </c>
      <c r="AK152" s="234" t="s">
        <v>1751</v>
      </c>
      <c r="AL152" s="234" t="s">
        <v>155</v>
      </c>
      <c r="AM152" s="234" t="s">
        <v>1276</v>
      </c>
      <c r="AN152" s="234" t="s">
        <v>70</v>
      </c>
      <c r="AO152" s="234" t="s">
        <v>3552</v>
      </c>
      <c r="AP152" s="234" t="s">
        <v>155</v>
      </c>
      <c r="AQ152" s="234" t="s">
        <v>1277</v>
      </c>
      <c r="AR152" s="234" t="s">
        <v>1751</v>
      </c>
      <c r="AS152" s="234" t="s">
        <v>157</v>
      </c>
      <c r="AT152" s="234" t="s">
        <v>155</v>
      </c>
      <c r="AU152" s="233" t="s">
        <v>155</v>
      </c>
    </row>
    <row r="154" spans="1:47" ht="15.75" x14ac:dyDescent="0.25">
      <c r="A154" s="207" t="s">
        <v>2770</v>
      </c>
      <c r="B154" s="268" t="s">
        <v>4884</v>
      </c>
      <c r="C154" s="230" t="s">
        <v>1277</v>
      </c>
      <c r="D154" s="230" t="s">
        <v>1751</v>
      </c>
      <c r="E154" s="230" t="s">
        <v>155</v>
      </c>
      <c r="F154" s="230" t="s">
        <v>3552</v>
      </c>
      <c r="G154" s="267" t="s">
        <v>157</v>
      </c>
      <c r="H154" s="230"/>
      <c r="I154" s="230"/>
      <c r="J154" s="267"/>
    </row>
    <row r="155" spans="1:47" x14ac:dyDescent="0.25">
      <c r="A155" s="207" t="s">
        <v>2770</v>
      </c>
      <c r="B155" s="266">
        <f>B156/D152</f>
        <v>0.1</v>
      </c>
      <c r="C155" s="216">
        <f>C156/D152</f>
        <v>0.1</v>
      </c>
      <c r="D155" s="216">
        <f>D156/D152</f>
        <v>0.2</v>
      </c>
      <c r="E155" s="217">
        <f>E156/D152</f>
        <v>0.32500000000000001</v>
      </c>
      <c r="F155" s="217">
        <f>F156/D152</f>
        <v>0.1</v>
      </c>
      <c r="G155" s="216">
        <f>G156/D152</f>
        <v>0.17499999999999999</v>
      </c>
      <c r="H155" s="217"/>
      <c r="I155" s="217"/>
      <c r="J155" s="216"/>
    </row>
    <row r="156" spans="1:47" x14ac:dyDescent="0.25">
      <c r="A156" s="204" t="s">
        <v>4867</v>
      </c>
      <c r="B156" s="265">
        <v>4</v>
      </c>
      <c r="C156" s="255">
        <v>4</v>
      </c>
      <c r="D156" s="256">
        <v>8</v>
      </c>
      <c r="E156" s="256">
        <v>13</v>
      </c>
      <c r="F156" s="256">
        <v>4</v>
      </c>
      <c r="G156" s="255">
        <v>7</v>
      </c>
      <c r="H156" s="4"/>
      <c r="I156" s="4"/>
      <c r="J156" s="4"/>
    </row>
    <row r="157" spans="1:47" ht="15.75" thickBot="1" x14ac:dyDescent="0.3"/>
    <row r="158" spans="1:47" ht="16.5" thickBot="1" x14ac:dyDescent="0.3">
      <c r="A158" s="89" t="s">
        <v>4885</v>
      </c>
      <c r="B158" s="88" t="s">
        <v>4857</v>
      </c>
      <c r="C158" s="87" t="s">
        <v>10</v>
      </c>
      <c r="D158" s="87" t="s">
        <v>11</v>
      </c>
      <c r="E158" s="86" t="s">
        <v>4858</v>
      </c>
      <c r="F158" s="86" t="s">
        <v>12</v>
      </c>
      <c r="G158" s="86" t="s">
        <v>13</v>
      </c>
      <c r="H158" s="86" t="s">
        <v>14</v>
      </c>
      <c r="I158" s="86" t="s">
        <v>16</v>
      </c>
      <c r="J158" s="86" t="s">
        <v>17</v>
      </c>
      <c r="K158" s="86" t="s">
        <v>18</v>
      </c>
      <c r="L158" s="86" t="s">
        <v>19</v>
      </c>
      <c r="M158" s="86" t="s">
        <v>4859</v>
      </c>
      <c r="N158" s="86" t="s">
        <v>4860</v>
      </c>
      <c r="O158" s="86" t="s">
        <v>20</v>
      </c>
      <c r="P158" s="86" t="s">
        <v>21</v>
      </c>
      <c r="Q158" s="86" t="s">
        <v>22</v>
      </c>
      <c r="R158" s="86" t="s">
        <v>23</v>
      </c>
      <c r="S158" s="86" t="s">
        <v>24</v>
      </c>
      <c r="T158" s="86" t="s">
        <v>25</v>
      </c>
      <c r="U158" s="86" t="s">
        <v>26</v>
      </c>
      <c r="V158" s="86" t="s">
        <v>27</v>
      </c>
      <c r="W158" s="86" t="s">
        <v>4861</v>
      </c>
      <c r="X158" s="86" t="s">
        <v>28</v>
      </c>
      <c r="Y158" s="86" t="s">
        <v>29</v>
      </c>
      <c r="Z158" s="86" t="s">
        <v>30</v>
      </c>
      <c r="AA158" s="86" t="s">
        <v>31</v>
      </c>
      <c r="AB158" s="86" t="s">
        <v>32</v>
      </c>
      <c r="AC158" s="86" t="s">
        <v>33</v>
      </c>
      <c r="AD158" s="86" t="s">
        <v>34</v>
      </c>
      <c r="AE158" s="86" t="s">
        <v>36</v>
      </c>
      <c r="AF158" s="86" t="s">
        <v>37</v>
      </c>
      <c r="AG158" s="86" t="s">
        <v>38</v>
      </c>
      <c r="AH158" s="86" t="s">
        <v>39</v>
      </c>
      <c r="AI158" s="86" t="s">
        <v>40</v>
      </c>
      <c r="AJ158" s="86" t="s">
        <v>41</v>
      </c>
      <c r="AK158" s="86" t="s">
        <v>42</v>
      </c>
      <c r="AL158" s="86" t="s">
        <v>43</v>
      </c>
      <c r="AM158" s="86" t="s">
        <v>44</v>
      </c>
      <c r="AN158" s="86" t="s">
        <v>45</v>
      </c>
      <c r="AO158" s="86" t="s">
        <v>4295</v>
      </c>
      <c r="AP158" s="86" t="s">
        <v>48</v>
      </c>
      <c r="AQ158" s="86" t="s">
        <v>49</v>
      </c>
      <c r="AR158" s="86" t="s">
        <v>50</v>
      </c>
      <c r="AS158" s="86" t="s">
        <v>4862</v>
      </c>
      <c r="AT158" s="86" t="s">
        <v>52</v>
      </c>
      <c r="AU158" s="85" t="s">
        <v>53</v>
      </c>
    </row>
    <row r="159" spans="1:47" ht="105" x14ac:dyDescent="0.25">
      <c r="A159" s="223" t="s">
        <v>119</v>
      </c>
      <c r="B159" s="9" t="s">
        <v>2770</v>
      </c>
      <c r="C159" s="9" t="s">
        <v>2770</v>
      </c>
      <c r="D159" s="269">
        <v>40</v>
      </c>
      <c r="E159" s="234" t="s">
        <v>157</v>
      </c>
      <c r="F159" s="234" t="s">
        <v>1277</v>
      </c>
      <c r="G159" s="234" t="s">
        <v>157</v>
      </c>
      <c r="H159" s="234" t="s">
        <v>155</v>
      </c>
      <c r="I159" s="234" t="s">
        <v>1751</v>
      </c>
      <c r="J159" s="234" t="s">
        <v>1277</v>
      </c>
      <c r="K159" s="234" t="s">
        <v>1277</v>
      </c>
      <c r="L159" s="234" t="s">
        <v>155</v>
      </c>
      <c r="M159" s="234" t="s">
        <v>3552</v>
      </c>
      <c r="N159" s="234" t="s">
        <v>157</v>
      </c>
      <c r="O159" s="234" t="s">
        <v>155</v>
      </c>
      <c r="P159" s="234" t="s">
        <v>3552</v>
      </c>
      <c r="Q159" s="234" t="s">
        <v>1276</v>
      </c>
      <c r="R159" s="234" t="s">
        <v>1276</v>
      </c>
      <c r="S159" s="234" t="s">
        <v>157</v>
      </c>
      <c r="T159" s="234" t="s">
        <v>1751</v>
      </c>
      <c r="U159" s="234" t="s">
        <v>155</v>
      </c>
      <c r="V159" s="234" t="s">
        <v>157</v>
      </c>
      <c r="W159" s="234" t="s">
        <v>86</v>
      </c>
      <c r="X159" s="234" t="s">
        <v>155</v>
      </c>
      <c r="Y159" s="234" t="s">
        <v>86</v>
      </c>
      <c r="Z159" s="234" t="s">
        <v>1751</v>
      </c>
      <c r="AA159" s="234" t="s">
        <v>3552</v>
      </c>
      <c r="AB159" s="234" t="s">
        <v>1751</v>
      </c>
      <c r="AC159" s="234" t="s">
        <v>155</v>
      </c>
      <c r="AD159" s="234" t="s">
        <v>1751</v>
      </c>
      <c r="AE159" s="234" t="s">
        <v>155</v>
      </c>
      <c r="AF159" s="234" t="s">
        <v>155</v>
      </c>
      <c r="AG159" s="234" t="s">
        <v>155</v>
      </c>
      <c r="AH159" s="234" t="s">
        <v>1276</v>
      </c>
      <c r="AI159" s="234" t="s">
        <v>1751</v>
      </c>
      <c r="AJ159" s="234" t="s">
        <v>157</v>
      </c>
      <c r="AK159" s="234" t="s">
        <v>1751</v>
      </c>
      <c r="AL159" s="234" t="s">
        <v>155</v>
      </c>
      <c r="AM159" s="234" t="s">
        <v>1276</v>
      </c>
      <c r="AN159" s="234" t="s">
        <v>70</v>
      </c>
      <c r="AO159" s="234" t="s">
        <v>3552</v>
      </c>
      <c r="AP159" s="234" t="s">
        <v>155</v>
      </c>
      <c r="AQ159" s="234" t="s">
        <v>1277</v>
      </c>
      <c r="AR159" s="234" t="s">
        <v>1751</v>
      </c>
      <c r="AS159" s="234" t="s">
        <v>157</v>
      </c>
      <c r="AT159" s="234" t="s">
        <v>155</v>
      </c>
      <c r="AU159" s="233" t="s">
        <v>155</v>
      </c>
    </row>
    <row r="161" spans="1:47" ht="15.75" x14ac:dyDescent="0.25">
      <c r="A161" s="207" t="s">
        <v>2770</v>
      </c>
      <c r="B161" s="268" t="s">
        <v>4884</v>
      </c>
      <c r="C161" s="230" t="s">
        <v>1277</v>
      </c>
      <c r="D161" s="230" t="s">
        <v>1751</v>
      </c>
      <c r="E161" s="230" t="s">
        <v>155</v>
      </c>
      <c r="F161" s="230" t="s">
        <v>3552</v>
      </c>
      <c r="G161" s="267" t="s">
        <v>157</v>
      </c>
      <c r="H161" s="230"/>
      <c r="I161" s="230"/>
      <c r="J161" s="267"/>
    </row>
    <row r="162" spans="1:47" x14ac:dyDescent="0.25">
      <c r="A162" s="207" t="s">
        <v>2770</v>
      </c>
      <c r="B162" s="266">
        <f>B163/D159</f>
        <v>0.1</v>
      </c>
      <c r="C162" s="216">
        <f>C163/D159</f>
        <v>0.1</v>
      </c>
      <c r="D162" s="216">
        <f>D163/D159</f>
        <v>0.2</v>
      </c>
      <c r="E162" s="217">
        <f>E163/D159</f>
        <v>0.32500000000000001</v>
      </c>
      <c r="F162" s="217">
        <f>F163/D159</f>
        <v>0.1</v>
      </c>
      <c r="G162" s="216">
        <f>G163/D159</f>
        <v>0.17499999999999999</v>
      </c>
      <c r="H162" s="217"/>
      <c r="I162" s="217"/>
      <c r="J162" s="216"/>
    </row>
    <row r="163" spans="1:47" x14ac:dyDescent="0.25">
      <c r="A163" s="204" t="s">
        <v>4867</v>
      </c>
      <c r="B163" s="265">
        <v>4</v>
      </c>
      <c r="C163" s="255">
        <v>4</v>
      </c>
      <c r="D163" s="256">
        <v>8</v>
      </c>
      <c r="E163" s="256">
        <v>13</v>
      </c>
      <c r="F163" s="256">
        <v>4</v>
      </c>
      <c r="G163" s="255">
        <v>7</v>
      </c>
      <c r="H163" s="4"/>
      <c r="I163" s="4"/>
      <c r="J163" s="4"/>
    </row>
    <row r="164" spans="1:47" ht="15.75" thickBot="1" x14ac:dyDescent="0.3"/>
    <row r="165" spans="1:47" ht="16.5" thickBot="1" x14ac:dyDescent="0.3">
      <c r="A165" s="89" t="s">
        <v>4885</v>
      </c>
      <c r="B165" s="88" t="s">
        <v>4857</v>
      </c>
      <c r="C165" s="87" t="s">
        <v>10</v>
      </c>
      <c r="D165" s="87" t="s">
        <v>11</v>
      </c>
      <c r="E165" s="86" t="s">
        <v>4858</v>
      </c>
      <c r="F165" s="86" t="s">
        <v>12</v>
      </c>
      <c r="G165" s="86" t="s">
        <v>13</v>
      </c>
      <c r="H165" s="86" t="s">
        <v>14</v>
      </c>
      <c r="I165" s="86" t="s">
        <v>16</v>
      </c>
      <c r="J165" s="86" t="s">
        <v>17</v>
      </c>
      <c r="K165" s="86" t="s">
        <v>18</v>
      </c>
      <c r="L165" s="86" t="s">
        <v>19</v>
      </c>
      <c r="M165" s="86" t="s">
        <v>4859</v>
      </c>
      <c r="N165" s="86" t="s">
        <v>4860</v>
      </c>
      <c r="O165" s="86" t="s">
        <v>20</v>
      </c>
      <c r="P165" s="86" t="s">
        <v>21</v>
      </c>
      <c r="Q165" s="86" t="s">
        <v>22</v>
      </c>
      <c r="R165" s="86" t="s">
        <v>23</v>
      </c>
      <c r="S165" s="86" t="s">
        <v>24</v>
      </c>
      <c r="T165" s="86" t="s">
        <v>25</v>
      </c>
      <c r="U165" s="86" t="s">
        <v>26</v>
      </c>
      <c r="V165" s="86" t="s">
        <v>27</v>
      </c>
      <c r="W165" s="86" t="s">
        <v>4861</v>
      </c>
      <c r="X165" s="86" t="s">
        <v>28</v>
      </c>
      <c r="Y165" s="86" t="s">
        <v>29</v>
      </c>
      <c r="Z165" s="86" t="s">
        <v>30</v>
      </c>
      <c r="AA165" s="86" t="s">
        <v>31</v>
      </c>
      <c r="AB165" s="86" t="s">
        <v>32</v>
      </c>
      <c r="AC165" s="86" t="s">
        <v>33</v>
      </c>
      <c r="AD165" s="86" t="s">
        <v>34</v>
      </c>
      <c r="AE165" s="86" t="s">
        <v>36</v>
      </c>
      <c r="AF165" s="86" t="s">
        <v>37</v>
      </c>
      <c r="AG165" s="86" t="s">
        <v>38</v>
      </c>
      <c r="AH165" s="86" t="s">
        <v>39</v>
      </c>
      <c r="AI165" s="86" t="s">
        <v>40</v>
      </c>
      <c r="AJ165" s="86" t="s">
        <v>41</v>
      </c>
      <c r="AK165" s="86" t="s">
        <v>42</v>
      </c>
      <c r="AL165" s="86" t="s">
        <v>43</v>
      </c>
      <c r="AM165" s="86" t="s">
        <v>44</v>
      </c>
      <c r="AN165" s="86" t="s">
        <v>45</v>
      </c>
      <c r="AO165" s="86" t="s">
        <v>4295</v>
      </c>
      <c r="AP165" s="86" t="s">
        <v>48</v>
      </c>
      <c r="AQ165" s="86" t="s">
        <v>49</v>
      </c>
      <c r="AR165" s="86" t="s">
        <v>50</v>
      </c>
      <c r="AS165" s="86" t="s">
        <v>4862</v>
      </c>
      <c r="AT165" s="86" t="s">
        <v>52</v>
      </c>
      <c r="AU165" s="85" t="s">
        <v>53</v>
      </c>
    </row>
    <row r="166" spans="1:47" ht="105" x14ac:dyDescent="0.25">
      <c r="A166" s="223" t="s">
        <v>120</v>
      </c>
      <c r="B166" s="9" t="s">
        <v>2770</v>
      </c>
      <c r="C166" s="9" t="s">
        <v>2770</v>
      </c>
      <c r="D166" s="269">
        <v>42</v>
      </c>
      <c r="E166" s="234" t="s">
        <v>1751</v>
      </c>
      <c r="F166" s="234" t="s">
        <v>157</v>
      </c>
      <c r="G166" s="234" t="s">
        <v>1277</v>
      </c>
      <c r="H166" s="234" t="s">
        <v>155</v>
      </c>
      <c r="I166" s="234" t="s">
        <v>1751</v>
      </c>
      <c r="J166" s="234" t="s">
        <v>1277</v>
      </c>
      <c r="K166" s="234" t="s">
        <v>1277</v>
      </c>
      <c r="L166" s="234" t="s">
        <v>157</v>
      </c>
      <c r="M166" s="234" t="s">
        <v>3552</v>
      </c>
      <c r="N166" s="234" t="s">
        <v>157</v>
      </c>
      <c r="O166" s="234" t="s">
        <v>155</v>
      </c>
      <c r="P166" s="234" t="s">
        <v>157</v>
      </c>
      <c r="Q166" s="234" t="s">
        <v>155</v>
      </c>
      <c r="R166" s="234" t="s">
        <v>1751</v>
      </c>
      <c r="S166" s="234" t="s">
        <v>1277</v>
      </c>
      <c r="T166" s="234" t="s">
        <v>1751</v>
      </c>
      <c r="U166" s="234" t="s">
        <v>157</v>
      </c>
      <c r="V166" s="234" t="s">
        <v>157</v>
      </c>
      <c r="W166" s="234" t="s">
        <v>1751</v>
      </c>
      <c r="X166" s="234" t="s">
        <v>155</v>
      </c>
      <c r="Y166" s="234" t="s">
        <v>155</v>
      </c>
      <c r="Z166" s="234" t="s">
        <v>1751</v>
      </c>
      <c r="AA166" s="234" t="s">
        <v>3552</v>
      </c>
      <c r="AB166" s="234" t="s">
        <v>1751</v>
      </c>
      <c r="AC166" s="234" t="s">
        <v>155</v>
      </c>
      <c r="AD166" s="234" t="s">
        <v>1751</v>
      </c>
      <c r="AE166" s="234" t="s">
        <v>155</v>
      </c>
      <c r="AF166" s="234" t="s">
        <v>155</v>
      </c>
      <c r="AG166" s="234" t="s">
        <v>155</v>
      </c>
      <c r="AH166" s="234" t="s">
        <v>1276</v>
      </c>
      <c r="AI166" s="234" t="s">
        <v>1276</v>
      </c>
      <c r="AJ166" s="234" t="s">
        <v>157</v>
      </c>
      <c r="AK166" s="234" t="s">
        <v>1751</v>
      </c>
      <c r="AL166" s="234" t="s">
        <v>155</v>
      </c>
      <c r="AM166" s="234" t="s">
        <v>1276</v>
      </c>
      <c r="AN166" s="234" t="s">
        <v>70</v>
      </c>
      <c r="AO166" s="234" t="s">
        <v>3552</v>
      </c>
      <c r="AP166" s="234" t="s">
        <v>155</v>
      </c>
      <c r="AQ166" s="234" t="s">
        <v>1277</v>
      </c>
      <c r="AR166" s="234" t="s">
        <v>1751</v>
      </c>
      <c r="AS166" s="234" t="s">
        <v>157</v>
      </c>
      <c r="AT166" s="234" t="s">
        <v>155</v>
      </c>
      <c r="AU166" s="233" t="s">
        <v>155</v>
      </c>
    </row>
    <row r="168" spans="1:47" ht="15.75" x14ac:dyDescent="0.25">
      <c r="A168" s="207" t="s">
        <v>2770</v>
      </c>
      <c r="B168" s="268" t="s">
        <v>4884</v>
      </c>
      <c r="C168" s="230" t="s">
        <v>1277</v>
      </c>
      <c r="D168" s="230" t="s">
        <v>1751</v>
      </c>
      <c r="E168" s="230" t="s">
        <v>155</v>
      </c>
      <c r="F168" s="230" t="s">
        <v>3552</v>
      </c>
      <c r="G168" s="267" t="s">
        <v>157</v>
      </c>
      <c r="H168" s="230"/>
      <c r="I168" s="230"/>
      <c r="J168" s="267"/>
    </row>
    <row r="169" spans="1:47" x14ac:dyDescent="0.25">
      <c r="A169" s="207" t="s">
        <v>2770</v>
      </c>
      <c r="B169" s="266">
        <f>B170/D166</f>
        <v>7.1428571428571425E-2</v>
      </c>
      <c r="C169" s="216">
        <f>C170/D166</f>
        <v>0.11904761904761904</v>
      </c>
      <c r="D169" s="216">
        <f>D170/D166</f>
        <v>0.23809523809523808</v>
      </c>
      <c r="E169" s="217">
        <f>E170/D166</f>
        <v>0.30952380952380953</v>
      </c>
      <c r="F169" s="217">
        <f>F170/D166</f>
        <v>7.1428571428571425E-2</v>
      </c>
      <c r="G169" s="216">
        <f>G170/D166</f>
        <v>0.19047619047619047</v>
      </c>
      <c r="H169" s="217"/>
      <c r="I169" s="217"/>
      <c r="J169" s="216"/>
    </row>
    <row r="170" spans="1:47" x14ac:dyDescent="0.25">
      <c r="A170" s="204" t="s">
        <v>4867</v>
      </c>
      <c r="B170" s="265">
        <v>3</v>
      </c>
      <c r="C170" s="255">
        <v>5</v>
      </c>
      <c r="D170" s="256">
        <v>10</v>
      </c>
      <c r="E170" s="256">
        <v>13</v>
      </c>
      <c r="F170" s="256">
        <v>3</v>
      </c>
      <c r="G170" s="255">
        <v>8</v>
      </c>
      <c r="H170" s="4"/>
      <c r="I170" s="4"/>
      <c r="J170" s="4"/>
    </row>
    <row r="171" spans="1:47" ht="15.75" thickBot="1" x14ac:dyDescent="0.3"/>
    <row r="172" spans="1:47" ht="16.5" thickBot="1" x14ac:dyDescent="0.3">
      <c r="A172" s="89" t="s">
        <v>4885</v>
      </c>
      <c r="B172" s="88" t="s">
        <v>4857</v>
      </c>
      <c r="C172" s="87" t="s">
        <v>10</v>
      </c>
      <c r="D172" s="87" t="s">
        <v>11</v>
      </c>
      <c r="E172" s="86" t="s">
        <v>4858</v>
      </c>
      <c r="F172" s="86" t="s">
        <v>12</v>
      </c>
      <c r="G172" s="86" t="s">
        <v>13</v>
      </c>
      <c r="H172" s="86" t="s">
        <v>14</v>
      </c>
      <c r="I172" s="86" t="s">
        <v>16</v>
      </c>
      <c r="J172" s="86" t="s">
        <v>17</v>
      </c>
      <c r="K172" s="86" t="s">
        <v>18</v>
      </c>
      <c r="L172" s="86" t="s">
        <v>19</v>
      </c>
      <c r="M172" s="86" t="s">
        <v>4859</v>
      </c>
      <c r="N172" s="86" t="s">
        <v>4860</v>
      </c>
      <c r="O172" s="86" t="s">
        <v>20</v>
      </c>
      <c r="P172" s="86" t="s">
        <v>21</v>
      </c>
      <c r="Q172" s="86" t="s">
        <v>22</v>
      </c>
      <c r="R172" s="86" t="s">
        <v>23</v>
      </c>
      <c r="S172" s="86" t="s">
        <v>24</v>
      </c>
      <c r="T172" s="86" t="s">
        <v>25</v>
      </c>
      <c r="U172" s="86" t="s">
        <v>26</v>
      </c>
      <c r="V172" s="86" t="s">
        <v>27</v>
      </c>
      <c r="W172" s="86" t="s">
        <v>4861</v>
      </c>
      <c r="X172" s="86" t="s">
        <v>28</v>
      </c>
      <c r="Y172" s="86" t="s">
        <v>29</v>
      </c>
      <c r="Z172" s="86" t="s">
        <v>30</v>
      </c>
      <c r="AA172" s="86" t="s">
        <v>31</v>
      </c>
      <c r="AB172" s="86" t="s">
        <v>32</v>
      </c>
      <c r="AC172" s="86" t="s">
        <v>33</v>
      </c>
      <c r="AD172" s="86" t="s">
        <v>34</v>
      </c>
      <c r="AE172" s="86" t="s">
        <v>36</v>
      </c>
      <c r="AF172" s="86" t="s">
        <v>37</v>
      </c>
      <c r="AG172" s="86" t="s">
        <v>38</v>
      </c>
      <c r="AH172" s="86" t="s">
        <v>39</v>
      </c>
      <c r="AI172" s="86" t="s">
        <v>40</v>
      </c>
      <c r="AJ172" s="86" t="s">
        <v>41</v>
      </c>
      <c r="AK172" s="86" t="s">
        <v>42</v>
      </c>
      <c r="AL172" s="86" t="s">
        <v>43</v>
      </c>
      <c r="AM172" s="86" t="s">
        <v>44</v>
      </c>
      <c r="AN172" s="86" t="s">
        <v>45</v>
      </c>
      <c r="AO172" s="86" t="s">
        <v>4295</v>
      </c>
      <c r="AP172" s="86" t="s">
        <v>48</v>
      </c>
      <c r="AQ172" s="86" t="s">
        <v>49</v>
      </c>
      <c r="AR172" s="86" t="s">
        <v>50</v>
      </c>
      <c r="AS172" s="86" t="s">
        <v>4862</v>
      </c>
      <c r="AT172" s="86" t="s">
        <v>52</v>
      </c>
      <c r="AU172" s="85" t="s">
        <v>53</v>
      </c>
    </row>
    <row r="173" spans="1:47" ht="105" x14ac:dyDescent="0.25">
      <c r="A173" s="223" t="s">
        <v>121</v>
      </c>
      <c r="B173" s="9" t="s">
        <v>2770</v>
      </c>
      <c r="C173" s="9" t="s">
        <v>2770</v>
      </c>
      <c r="D173" s="269">
        <v>41</v>
      </c>
      <c r="E173" s="234" t="s">
        <v>1276</v>
      </c>
      <c r="F173" s="234" t="s">
        <v>1277</v>
      </c>
      <c r="G173" s="234" t="s">
        <v>1276</v>
      </c>
      <c r="H173" s="234" t="s">
        <v>1276</v>
      </c>
      <c r="I173" s="234" t="s">
        <v>1276</v>
      </c>
      <c r="J173" s="234" t="s">
        <v>1276</v>
      </c>
      <c r="K173" s="234" t="s">
        <v>1276</v>
      </c>
      <c r="L173" s="234" t="s">
        <v>3552</v>
      </c>
      <c r="M173" s="234" t="s">
        <v>1276</v>
      </c>
      <c r="N173" s="234" t="s">
        <v>1276</v>
      </c>
      <c r="O173" s="234" t="s">
        <v>155</v>
      </c>
      <c r="P173" s="234" t="s">
        <v>1277</v>
      </c>
      <c r="Q173" s="234" t="s">
        <v>155</v>
      </c>
      <c r="R173" s="234" t="s">
        <v>1276</v>
      </c>
      <c r="S173" s="234" t="s">
        <v>1277</v>
      </c>
      <c r="T173" s="234" t="s">
        <v>1277</v>
      </c>
      <c r="U173" s="234" t="s">
        <v>1276</v>
      </c>
      <c r="V173" s="234" t="s">
        <v>70</v>
      </c>
      <c r="W173" s="234" t="s">
        <v>155</v>
      </c>
      <c r="X173" s="234" t="s">
        <v>1276</v>
      </c>
      <c r="Y173" s="234" t="s">
        <v>155</v>
      </c>
      <c r="Z173" s="234" t="s">
        <v>157</v>
      </c>
      <c r="AA173" s="234" t="s">
        <v>1276</v>
      </c>
      <c r="AB173" s="234" t="s">
        <v>1276</v>
      </c>
      <c r="AC173" s="234" t="s">
        <v>1276</v>
      </c>
      <c r="AD173" s="234" t="s">
        <v>3552</v>
      </c>
      <c r="AE173" s="234" t="s">
        <v>155</v>
      </c>
      <c r="AF173" s="234" t="s">
        <v>1276</v>
      </c>
      <c r="AG173" s="234" t="s">
        <v>1276</v>
      </c>
      <c r="AH173" s="234" t="s">
        <v>1276</v>
      </c>
      <c r="AI173" s="234" t="s">
        <v>1751</v>
      </c>
      <c r="AJ173" s="234" t="s">
        <v>3552</v>
      </c>
      <c r="AK173" s="234" t="s">
        <v>1276</v>
      </c>
      <c r="AL173" s="234" t="s">
        <v>155</v>
      </c>
      <c r="AM173" s="234" t="s">
        <v>1276</v>
      </c>
      <c r="AN173" s="234" t="s">
        <v>70</v>
      </c>
      <c r="AO173" s="234" t="s">
        <v>1277</v>
      </c>
      <c r="AP173" s="234" t="s">
        <v>1276</v>
      </c>
      <c r="AQ173" s="234" t="s">
        <v>155</v>
      </c>
      <c r="AR173" s="234" t="s">
        <v>1276</v>
      </c>
      <c r="AS173" s="234" t="s">
        <v>3552</v>
      </c>
      <c r="AT173" s="234" t="s">
        <v>155</v>
      </c>
      <c r="AU173" s="233" t="s">
        <v>1276</v>
      </c>
    </row>
    <row r="175" spans="1:47" ht="15.75" x14ac:dyDescent="0.25">
      <c r="A175" s="207" t="s">
        <v>2770</v>
      </c>
      <c r="B175" s="268" t="s">
        <v>4884</v>
      </c>
      <c r="C175" s="230" t="s">
        <v>1277</v>
      </c>
      <c r="D175" s="230" t="s">
        <v>1751</v>
      </c>
      <c r="E175" s="230" t="s">
        <v>155</v>
      </c>
      <c r="F175" s="230" t="s">
        <v>3552</v>
      </c>
      <c r="G175" s="267" t="s">
        <v>157</v>
      </c>
      <c r="H175" s="230"/>
      <c r="I175" s="230"/>
      <c r="J175" s="267"/>
    </row>
    <row r="176" spans="1:47" x14ac:dyDescent="0.25">
      <c r="A176" s="207" t="s">
        <v>2770</v>
      </c>
      <c r="B176" s="266">
        <f>B177/D173</f>
        <v>0.53658536585365857</v>
      </c>
      <c r="C176" s="216">
        <f>C177/D173</f>
        <v>0.12195121951219512</v>
      </c>
      <c r="D176" s="216">
        <f>D177/D173</f>
        <v>2.4390243902439025E-2</v>
      </c>
      <c r="E176" s="217">
        <f>E177/D173</f>
        <v>0.1951219512195122</v>
      </c>
      <c r="F176" s="217">
        <f>F177/D173</f>
        <v>9.7560975609756101E-2</v>
      </c>
      <c r="G176" s="216">
        <f>G177/D173</f>
        <v>2.4390243902439025E-2</v>
      </c>
      <c r="H176" s="217"/>
      <c r="I176" s="217"/>
      <c r="J176" s="216"/>
    </row>
    <row r="177" spans="1:47" x14ac:dyDescent="0.25">
      <c r="A177" s="204" t="s">
        <v>4867</v>
      </c>
      <c r="B177" s="265">
        <v>22</v>
      </c>
      <c r="C177" s="255">
        <v>5</v>
      </c>
      <c r="D177" s="256">
        <v>1</v>
      </c>
      <c r="E177" s="256">
        <v>8</v>
      </c>
      <c r="F177" s="256">
        <v>4</v>
      </c>
      <c r="G177" s="255">
        <v>1</v>
      </c>
      <c r="H177" s="4"/>
      <c r="I177" s="4"/>
      <c r="J177" s="4"/>
    </row>
    <row r="178" spans="1:47" ht="15.75" thickBot="1" x14ac:dyDescent="0.3"/>
    <row r="179" spans="1:47" ht="16.5" thickBot="1" x14ac:dyDescent="0.3">
      <c r="A179" s="89" t="s">
        <v>4885</v>
      </c>
      <c r="B179" s="88" t="s">
        <v>4857</v>
      </c>
      <c r="C179" s="87" t="s">
        <v>10</v>
      </c>
      <c r="D179" s="87" t="s">
        <v>11</v>
      </c>
      <c r="E179" s="86" t="s">
        <v>4858</v>
      </c>
      <c r="F179" s="86" t="s">
        <v>12</v>
      </c>
      <c r="G179" s="86" t="s">
        <v>13</v>
      </c>
      <c r="H179" s="86" t="s">
        <v>14</v>
      </c>
      <c r="I179" s="86" t="s">
        <v>16</v>
      </c>
      <c r="J179" s="86" t="s">
        <v>17</v>
      </c>
      <c r="K179" s="86" t="s">
        <v>18</v>
      </c>
      <c r="L179" s="86" t="s">
        <v>19</v>
      </c>
      <c r="M179" s="86" t="s">
        <v>4859</v>
      </c>
      <c r="N179" s="86" t="s">
        <v>4860</v>
      </c>
      <c r="O179" s="86" t="s">
        <v>20</v>
      </c>
      <c r="P179" s="86" t="s">
        <v>21</v>
      </c>
      <c r="Q179" s="86" t="s">
        <v>22</v>
      </c>
      <c r="R179" s="86" t="s">
        <v>23</v>
      </c>
      <c r="S179" s="86" t="s">
        <v>24</v>
      </c>
      <c r="T179" s="86" t="s">
        <v>25</v>
      </c>
      <c r="U179" s="86" t="s">
        <v>26</v>
      </c>
      <c r="V179" s="86" t="s">
        <v>27</v>
      </c>
      <c r="W179" s="86" t="s">
        <v>4861</v>
      </c>
      <c r="X179" s="86" t="s">
        <v>28</v>
      </c>
      <c r="Y179" s="86" t="s">
        <v>29</v>
      </c>
      <c r="Z179" s="86" t="s">
        <v>30</v>
      </c>
      <c r="AA179" s="86" t="s">
        <v>31</v>
      </c>
      <c r="AB179" s="86" t="s">
        <v>32</v>
      </c>
      <c r="AC179" s="86" t="s">
        <v>33</v>
      </c>
      <c r="AD179" s="86" t="s">
        <v>34</v>
      </c>
      <c r="AE179" s="86" t="s">
        <v>36</v>
      </c>
      <c r="AF179" s="86" t="s">
        <v>37</v>
      </c>
      <c r="AG179" s="86" t="s">
        <v>38</v>
      </c>
      <c r="AH179" s="86" t="s">
        <v>39</v>
      </c>
      <c r="AI179" s="86" t="s">
        <v>40</v>
      </c>
      <c r="AJ179" s="86" t="s">
        <v>41</v>
      </c>
      <c r="AK179" s="86" t="s">
        <v>42</v>
      </c>
      <c r="AL179" s="86" t="s">
        <v>43</v>
      </c>
      <c r="AM179" s="86" t="s">
        <v>44</v>
      </c>
      <c r="AN179" s="86" t="s">
        <v>45</v>
      </c>
      <c r="AO179" s="86" t="s">
        <v>4295</v>
      </c>
      <c r="AP179" s="86" t="s">
        <v>48</v>
      </c>
      <c r="AQ179" s="86" t="s">
        <v>49</v>
      </c>
      <c r="AR179" s="86" t="s">
        <v>50</v>
      </c>
      <c r="AS179" s="86" t="s">
        <v>4862</v>
      </c>
      <c r="AT179" s="86" t="s">
        <v>52</v>
      </c>
      <c r="AU179" s="85" t="s">
        <v>53</v>
      </c>
    </row>
    <row r="180" spans="1:47" ht="105" x14ac:dyDescent="0.25">
      <c r="A180" s="223" t="s">
        <v>122</v>
      </c>
      <c r="B180" s="9" t="s">
        <v>2770</v>
      </c>
      <c r="C180" s="9" t="s">
        <v>2770</v>
      </c>
      <c r="D180" s="269">
        <v>33</v>
      </c>
      <c r="E180" s="234" t="s">
        <v>86</v>
      </c>
      <c r="F180" s="234" t="s">
        <v>1277</v>
      </c>
      <c r="G180" s="234" t="s">
        <v>86</v>
      </c>
      <c r="H180" s="234" t="s">
        <v>1276</v>
      </c>
      <c r="I180" s="234" t="s">
        <v>1276</v>
      </c>
      <c r="J180" s="234" t="s">
        <v>1276</v>
      </c>
      <c r="K180" s="234" t="s">
        <v>1276</v>
      </c>
      <c r="L180" s="234" t="s">
        <v>3552</v>
      </c>
      <c r="M180" s="234" t="s">
        <v>1276</v>
      </c>
      <c r="N180" s="234" t="s">
        <v>1276</v>
      </c>
      <c r="O180" s="234" t="s">
        <v>155</v>
      </c>
      <c r="P180" s="234" t="s">
        <v>1277</v>
      </c>
      <c r="Q180" s="234" t="s">
        <v>155</v>
      </c>
      <c r="R180" s="234" t="s">
        <v>1276</v>
      </c>
      <c r="S180" s="234" t="s">
        <v>86</v>
      </c>
      <c r="T180" s="234" t="s">
        <v>1277</v>
      </c>
      <c r="U180" s="234" t="s">
        <v>86</v>
      </c>
      <c r="V180" s="234" t="s">
        <v>86</v>
      </c>
      <c r="W180" s="234" t="s">
        <v>155</v>
      </c>
      <c r="X180" s="234" t="s">
        <v>1276</v>
      </c>
      <c r="Y180" s="234" t="s">
        <v>86</v>
      </c>
      <c r="Z180" s="234" t="s">
        <v>70</v>
      </c>
      <c r="AA180" s="234" t="s">
        <v>1276</v>
      </c>
      <c r="AB180" s="234" t="s">
        <v>1276</v>
      </c>
      <c r="AC180" s="234" t="s">
        <v>1276</v>
      </c>
      <c r="AD180" s="234" t="s">
        <v>3552</v>
      </c>
      <c r="AE180" s="234" t="s">
        <v>155</v>
      </c>
      <c r="AF180" s="234" t="s">
        <v>1276</v>
      </c>
      <c r="AG180" s="234" t="s">
        <v>1276</v>
      </c>
      <c r="AH180" s="234" t="s">
        <v>1276</v>
      </c>
      <c r="AI180" s="234" t="s">
        <v>1751</v>
      </c>
      <c r="AJ180" s="234" t="s">
        <v>3552</v>
      </c>
      <c r="AK180" s="234" t="s">
        <v>86</v>
      </c>
      <c r="AL180" s="234" t="s">
        <v>1276</v>
      </c>
      <c r="AM180" s="234" t="s">
        <v>1276</v>
      </c>
      <c r="AN180" s="234" t="s">
        <v>70</v>
      </c>
      <c r="AO180" s="234" t="s">
        <v>86</v>
      </c>
      <c r="AP180" s="234" t="s">
        <v>1276</v>
      </c>
      <c r="AQ180" s="234" t="s">
        <v>155</v>
      </c>
      <c r="AR180" s="234" t="s">
        <v>1276</v>
      </c>
      <c r="AS180" s="234" t="s">
        <v>3552</v>
      </c>
      <c r="AT180" s="234" t="s">
        <v>155</v>
      </c>
      <c r="AU180" s="233" t="s">
        <v>1276</v>
      </c>
    </row>
    <row r="182" spans="1:47" ht="15.75" x14ac:dyDescent="0.25">
      <c r="A182" s="207" t="s">
        <v>2770</v>
      </c>
      <c r="B182" s="268" t="s">
        <v>4884</v>
      </c>
      <c r="C182" s="230" t="s">
        <v>1277</v>
      </c>
      <c r="D182" s="230" t="s">
        <v>1751</v>
      </c>
      <c r="E182" s="230" t="s">
        <v>155</v>
      </c>
      <c r="F182" s="230" t="s">
        <v>3552</v>
      </c>
      <c r="G182" s="267" t="s">
        <v>157</v>
      </c>
      <c r="H182" s="230"/>
      <c r="I182" s="230"/>
      <c r="J182" s="267"/>
    </row>
    <row r="183" spans="1:47" x14ac:dyDescent="0.25">
      <c r="A183" s="207" t="s">
        <v>2770</v>
      </c>
      <c r="B183" s="266">
        <f>B184/D180</f>
        <v>0.5757575757575758</v>
      </c>
      <c r="C183" s="216">
        <f>C184/D180</f>
        <v>9.0909090909090912E-2</v>
      </c>
      <c r="D183" s="216">
        <f>D184/D180</f>
        <v>3.0303030303030304E-2</v>
      </c>
      <c r="E183" s="217">
        <f>E184/D180</f>
        <v>0.18181818181818182</v>
      </c>
      <c r="F183" s="217">
        <f>F184/D180</f>
        <v>0.12121212121212122</v>
      </c>
      <c r="G183" s="216">
        <f>G184/D180</f>
        <v>0</v>
      </c>
      <c r="H183" s="217"/>
      <c r="I183" s="217"/>
      <c r="J183" s="216"/>
    </row>
    <row r="184" spans="1:47" x14ac:dyDescent="0.25">
      <c r="A184" s="204" t="s">
        <v>4867</v>
      </c>
      <c r="B184" s="265">
        <v>19</v>
      </c>
      <c r="C184" s="255">
        <v>3</v>
      </c>
      <c r="D184" s="256">
        <v>1</v>
      </c>
      <c r="E184" s="256">
        <v>6</v>
      </c>
      <c r="F184" s="256">
        <v>4</v>
      </c>
      <c r="G184" s="255">
        <v>0</v>
      </c>
      <c r="H184" s="4"/>
      <c r="I184" s="4"/>
      <c r="J184" s="4"/>
    </row>
    <row r="185" spans="1:47" ht="15.75" thickBot="1" x14ac:dyDescent="0.3"/>
    <row r="186" spans="1:47" ht="16.5" thickBot="1" x14ac:dyDescent="0.3">
      <c r="A186" s="89" t="s">
        <v>4885</v>
      </c>
      <c r="B186" s="88" t="s">
        <v>4857</v>
      </c>
      <c r="C186" s="87" t="s">
        <v>10</v>
      </c>
      <c r="D186" s="87" t="s">
        <v>11</v>
      </c>
      <c r="E186" s="86" t="s">
        <v>4858</v>
      </c>
      <c r="F186" s="86" t="s">
        <v>12</v>
      </c>
      <c r="G186" s="86" t="s">
        <v>13</v>
      </c>
      <c r="H186" s="86" t="s">
        <v>14</v>
      </c>
      <c r="I186" s="86" t="s">
        <v>16</v>
      </c>
      <c r="J186" s="86" t="s">
        <v>17</v>
      </c>
      <c r="K186" s="86" t="s">
        <v>18</v>
      </c>
      <c r="L186" s="86" t="s">
        <v>19</v>
      </c>
      <c r="M186" s="86" t="s">
        <v>4859</v>
      </c>
      <c r="N186" s="86" t="s">
        <v>4860</v>
      </c>
      <c r="O186" s="86" t="s">
        <v>20</v>
      </c>
      <c r="P186" s="86" t="s">
        <v>21</v>
      </c>
      <c r="Q186" s="86" t="s">
        <v>22</v>
      </c>
      <c r="R186" s="86" t="s">
        <v>23</v>
      </c>
      <c r="S186" s="86" t="s">
        <v>24</v>
      </c>
      <c r="T186" s="86" t="s">
        <v>25</v>
      </c>
      <c r="U186" s="86" t="s">
        <v>26</v>
      </c>
      <c r="V186" s="86" t="s">
        <v>27</v>
      </c>
      <c r="W186" s="86" t="s">
        <v>4861</v>
      </c>
      <c r="X186" s="86" t="s">
        <v>28</v>
      </c>
      <c r="Y186" s="86" t="s">
        <v>29</v>
      </c>
      <c r="Z186" s="86" t="s">
        <v>30</v>
      </c>
      <c r="AA186" s="86" t="s">
        <v>31</v>
      </c>
      <c r="AB186" s="86" t="s">
        <v>32</v>
      </c>
      <c r="AC186" s="86" t="s">
        <v>33</v>
      </c>
      <c r="AD186" s="86" t="s">
        <v>34</v>
      </c>
      <c r="AE186" s="86" t="s">
        <v>36</v>
      </c>
      <c r="AF186" s="86" t="s">
        <v>37</v>
      </c>
      <c r="AG186" s="86" t="s">
        <v>38</v>
      </c>
      <c r="AH186" s="86" t="s">
        <v>39</v>
      </c>
      <c r="AI186" s="86" t="s">
        <v>40</v>
      </c>
      <c r="AJ186" s="86" t="s">
        <v>41</v>
      </c>
      <c r="AK186" s="86" t="s">
        <v>42</v>
      </c>
      <c r="AL186" s="86" t="s">
        <v>43</v>
      </c>
      <c r="AM186" s="86" t="s">
        <v>44</v>
      </c>
      <c r="AN186" s="86" t="s">
        <v>45</v>
      </c>
      <c r="AO186" s="86" t="s">
        <v>4295</v>
      </c>
      <c r="AP186" s="86" t="s">
        <v>48</v>
      </c>
      <c r="AQ186" s="86" t="s">
        <v>49</v>
      </c>
      <c r="AR186" s="86" t="s">
        <v>50</v>
      </c>
      <c r="AS186" s="86" t="s">
        <v>4862</v>
      </c>
      <c r="AT186" s="86" t="s">
        <v>52</v>
      </c>
      <c r="AU186" s="85" t="s">
        <v>53</v>
      </c>
    </row>
    <row r="187" spans="1:47" ht="105" x14ac:dyDescent="0.25">
      <c r="A187" s="223" t="s">
        <v>123</v>
      </c>
      <c r="B187" s="9" t="s">
        <v>2770</v>
      </c>
      <c r="C187" s="9" t="s">
        <v>2770</v>
      </c>
      <c r="D187" s="269">
        <v>37</v>
      </c>
      <c r="E187" s="234" t="s">
        <v>86</v>
      </c>
      <c r="F187" s="234" t="s">
        <v>1277</v>
      </c>
      <c r="G187" s="234" t="s">
        <v>1276</v>
      </c>
      <c r="H187" s="234" t="s">
        <v>155</v>
      </c>
      <c r="I187" s="234" t="s">
        <v>1751</v>
      </c>
      <c r="J187" s="234" t="s">
        <v>155</v>
      </c>
      <c r="K187" s="234" t="s">
        <v>1277</v>
      </c>
      <c r="L187" s="234" t="s">
        <v>155</v>
      </c>
      <c r="M187" s="234" t="s">
        <v>3552</v>
      </c>
      <c r="N187" s="234" t="s">
        <v>157</v>
      </c>
      <c r="O187" s="234" t="s">
        <v>155</v>
      </c>
      <c r="P187" s="234" t="s">
        <v>1276</v>
      </c>
      <c r="Q187" s="234" t="s">
        <v>155</v>
      </c>
      <c r="R187" s="234" t="s">
        <v>1276</v>
      </c>
      <c r="S187" s="234" t="s">
        <v>155</v>
      </c>
      <c r="T187" s="234" t="s">
        <v>1277</v>
      </c>
      <c r="U187" s="234" t="s">
        <v>86</v>
      </c>
      <c r="V187" s="234" t="s">
        <v>86</v>
      </c>
      <c r="W187" s="234" t="s">
        <v>155</v>
      </c>
      <c r="X187" s="234" t="s">
        <v>155</v>
      </c>
      <c r="Y187" s="234" t="s">
        <v>157</v>
      </c>
      <c r="Z187" s="234" t="s">
        <v>70</v>
      </c>
      <c r="AA187" s="234" t="s">
        <v>3552</v>
      </c>
      <c r="AB187" s="234" t="s">
        <v>1751</v>
      </c>
      <c r="AC187" s="234" t="s">
        <v>155</v>
      </c>
      <c r="AD187" s="234" t="s">
        <v>3552</v>
      </c>
      <c r="AE187" s="234" t="s">
        <v>155</v>
      </c>
      <c r="AF187" s="234" t="s">
        <v>1276</v>
      </c>
      <c r="AG187" s="234" t="s">
        <v>155</v>
      </c>
      <c r="AH187" s="234" t="s">
        <v>1276</v>
      </c>
      <c r="AI187" s="234" t="s">
        <v>157</v>
      </c>
      <c r="AJ187" s="234" t="s">
        <v>3552</v>
      </c>
      <c r="AK187" s="234" t="s">
        <v>86</v>
      </c>
      <c r="AL187" s="234" t="s">
        <v>155</v>
      </c>
      <c r="AM187" s="234" t="s">
        <v>1751</v>
      </c>
      <c r="AN187" s="234" t="s">
        <v>70</v>
      </c>
      <c r="AO187" s="234" t="s">
        <v>1277</v>
      </c>
      <c r="AP187" s="234" t="s">
        <v>1277</v>
      </c>
      <c r="AQ187" s="234" t="s">
        <v>155</v>
      </c>
      <c r="AR187" s="234" t="s">
        <v>155</v>
      </c>
      <c r="AS187" s="234" t="s">
        <v>3552</v>
      </c>
      <c r="AT187" s="234" t="s">
        <v>155</v>
      </c>
      <c r="AU187" s="233" t="s">
        <v>155</v>
      </c>
    </row>
    <row r="189" spans="1:47" ht="15.75" x14ac:dyDescent="0.25">
      <c r="A189" s="207" t="s">
        <v>2770</v>
      </c>
      <c r="B189" s="268" t="s">
        <v>4884</v>
      </c>
      <c r="C189" s="230" t="s">
        <v>1277</v>
      </c>
      <c r="D189" s="230" t="s">
        <v>1751</v>
      </c>
      <c r="E189" s="230" t="s">
        <v>155</v>
      </c>
      <c r="F189" s="230" t="s">
        <v>3552</v>
      </c>
      <c r="G189" s="267" t="s">
        <v>157</v>
      </c>
      <c r="H189" s="230"/>
      <c r="I189" s="230"/>
      <c r="J189" s="267"/>
    </row>
    <row r="190" spans="1:47" x14ac:dyDescent="0.25">
      <c r="A190" s="207" t="s">
        <v>2770</v>
      </c>
      <c r="B190" s="266">
        <f>B191/D187</f>
        <v>0.13513513513513514</v>
      </c>
      <c r="C190" s="216">
        <f>C191/D187</f>
        <v>0.13513513513513514</v>
      </c>
      <c r="D190" s="216">
        <f>D191/D187</f>
        <v>8.1081081081081086E-2</v>
      </c>
      <c r="E190" s="217">
        <f>E191/D187</f>
        <v>0.43243243243243246</v>
      </c>
      <c r="F190" s="217">
        <f>F191/D187</f>
        <v>0.13513513513513514</v>
      </c>
      <c r="G190" s="216">
        <f>G191/D187</f>
        <v>8.1081081081081086E-2</v>
      </c>
      <c r="H190" s="217"/>
      <c r="I190" s="217"/>
      <c r="J190" s="216"/>
    </row>
    <row r="191" spans="1:47" x14ac:dyDescent="0.25">
      <c r="A191" s="204" t="s">
        <v>4867</v>
      </c>
      <c r="B191" s="265">
        <v>5</v>
      </c>
      <c r="C191" s="255">
        <v>5</v>
      </c>
      <c r="D191" s="256">
        <v>3</v>
      </c>
      <c r="E191" s="256">
        <v>16</v>
      </c>
      <c r="F191" s="256">
        <v>5</v>
      </c>
      <c r="G191" s="255">
        <v>3</v>
      </c>
      <c r="H191" s="4"/>
      <c r="I191" s="4"/>
      <c r="J191" s="4"/>
    </row>
    <row r="192" spans="1:47" ht="15.75" thickBot="1" x14ac:dyDescent="0.3"/>
    <row r="193" spans="1:47" ht="16.5" thickBot="1" x14ac:dyDescent="0.3">
      <c r="A193" s="89" t="s">
        <v>4885</v>
      </c>
      <c r="B193" s="88" t="s">
        <v>4857</v>
      </c>
      <c r="C193" s="87" t="s">
        <v>10</v>
      </c>
      <c r="D193" s="87" t="s">
        <v>11</v>
      </c>
      <c r="E193" s="86" t="s">
        <v>4858</v>
      </c>
      <c r="F193" s="86" t="s">
        <v>12</v>
      </c>
      <c r="G193" s="86" t="s">
        <v>13</v>
      </c>
      <c r="H193" s="86" t="s">
        <v>14</v>
      </c>
      <c r="I193" s="86" t="s">
        <v>16</v>
      </c>
      <c r="J193" s="86" t="s">
        <v>17</v>
      </c>
      <c r="K193" s="86" t="s">
        <v>18</v>
      </c>
      <c r="L193" s="86" t="s">
        <v>19</v>
      </c>
      <c r="M193" s="86" t="s">
        <v>4859</v>
      </c>
      <c r="N193" s="86" t="s">
        <v>4860</v>
      </c>
      <c r="O193" s="86" t="s">
        <v>20</v>
      </c>
      <c r="P193" s="86" t="s">
        <v>21</v>
      </c>
      <c r="Q193" s="86" t="s">
        <v>22</v>
      </c>
      <c r="R193" s="86" t="s">
        <v>23</v>
      </c>
      <c r="S193" s="86" t="s">
        <v>24</v>
      </c>
      <c r="T193" s="86" t="s">
        <v>25</v>
      </c>
      <c r="U193" s="86" t="s">
        <v>26</v>
      </c>
      <c r="V193" s="86" t="s">
        <v>27</v>
      </c>
      <c r="W193" s="86" t="s">
        <v>4861</v>
      </c>
      <c r="X193" s="86" t="s">
        <v>28</v>
      </c>
      <c r="Y193" s="86" t="s">
        <v>29</v>
      </c>
      <c r="Z193" s="86" t="s">
        <v>30</v>
      </c>
      <c r="AA193" s="86" t="s">
        <v>31</v>
      </c>
      <c r="AB193" s="86" t="s">
        <v>32</v>
      </c>
      <c r="AC193" s="86" t="s">
        <v>33</v>
      </c>
      <c r="AD193" s="86" t="s">
        <v>34</v>
      </c>
      <c r="AE193" s="86" t="s">
        <v>36</v>
      </c>
      <c r="AF193" s="86" t="s">
        <v>37</v>
      </c>
      <c r="AG193" s="86" t="s">
        <v>38</v>
      </c>
      <c r="AH193" s="86" t="s">
        <v>39</v>
      </c>
      <c r="AI193" s="86" t="s">
        <v>40</v>
      </c>
      <c r="AJ193" s="86" t="s">
        <v>41</v>
      </c>
      <c r="AK193" s="86" t="s">
        <v>42</v>
      </c>
      <c r="AL193" s="86" t="s">
        <v>43</v>
      </c>
      <c r="AM193" s="86" t="s">
        <v>44</v>
      </c>
      <c r="AN193" s="86" t="s">
        <v>45</v>
      </c>
      <c r="AO193" s="86" t="s">
        <v>4295</v>
      </c>
      <c r="AP193" s="86" t="s">
        <v>48</v>
      </c>
      <c r="AQ193" s="86" t="s">
        <v>49</v>
      </c>
      <c r="AR193" s="86" t="s">
        <v>50</v>
      </c>
      <c r="AS193" s="86" t="s">
        <v>4862</v>
      </c>
      <c r="AT193" s="86" t="s">
        <v>52</v>
      </c>
      <c r="AU193" s="85" t="s">
        <v>53</v>
      </c>
    </row>
    <row r="194" spans="1:47" ht="45" x14ac:dyDescent="0.25">
      <c r="A194" s="223" t="s">
        <v>124</v>
      </c>
      <c r="B194" s="9" t="s">
        <v>2770</v>
      </c>
      <c r="C194" s="9" t="s">
        <v>2770</v>
      </c>
      <c r="D194" s="269">
        <v>39</v>
      </c>
      <c r="E194" s="234" t="s">
        <v>157</v>
      </c>
      <c r="F194" s="234" t="s">
        <v>157</v>
      </c>
      <c r="G194" s="234" t="s">
        <v>157</v>
      </c>
      <c r="H194" s="234" t="s">
        <v>157</v>
      </c>
      <c r="I194" s="234" t="s">
        <v>157</v>
      </c>
      <c r="J194" s="234" t="s">
        <v>157</v>
      </c>
      <c r="K194" s="234" t="s">
        <v>157</v>
      </c>
      <c r="L194" s="234" t="s">
        <v>157</v>
      </c>
      <c r="M194" s="234" t="s">
        <v>157</v>
      </c>
      <c r="N194" s="234" t="s">
        <v>157</v>
      </c>
      <c r="O194" s="234" t="s">
        <v>157</v>
      </c>
      <c r="P194" s="234" t="s">
        <v>157</v>
      </c>
      <c r="Q194" s="234" t="s">
        <v>157</v>
      </c>
      <c r="R194" s="234" t="s">
        <v>157</v>
      </c>
      <c r="S194" s="234" t="s">
        <v>157</v>
      </c>
      <c r="T194" s="234" t="s">
        <v>157</v>
      </c>
      <c r="U194" s="234" t="s">
        <v>86</v>
      </c>
      <c r="V194" s="234" t="s">
        <v>157</v>
      </c>
      <c r="W194" s="234" t="s">
        <v>157</v>
      </c>
      <c r="X194" s="234" t="s">
        <v>155</v>
      </c>
      <c r="Y194" s="234" t="s">
        <v>70</v>
      </c>
      <c r="Z194" s="234" t="s">
        <v>86</v>
      </c>
      <c r="AA194" s="234" t="s">
        <v>157</v>
      </c>
      <c r="AB194" s="234" t="s">
        <v>157</v>
      </c>
      <c r="AC194" s="234" t="s">
        <v>3552</v>
      </c>
      <c r="AD194" s="234" t="s">
        <v>3552</v>
      </c>
      <c r="AE194" s="234" t="s">
        <v>3552</v>
      </c>
      <c r="AF194" s="234" t="s">
        <v>157</v>
      </c>
      <c r="AG194" s="234" t="s">
        <v>157</v>
      </c>
      <c r="AH194" s="234" t="s">
        <v>157</v>
      </c>
      <c r="AI194" s="234" t="s">
        <v>157</v>
      </c>
      <c r="AJ194" s="234" t="s">
        <v>157</v>
      </c>
      <c r="AK194" s="234" t="s">
        <v>157</v>
      </c>
      <c r="AL194" s="234" t="s">
        <v>157</v>
      </c>
      <c r="AM194" s="234" t="s">
        <v>157</v>
      </c>
      <c r="AN194" s="234" t="s">
        <v>70</v>
      </c>
      <c r="AO194" s="234" t="s">
        <v>157</v>
      </c>
      <c r="AP194" s="234" t="s">
        <v>157</v>
      </c>
      <c r="AQ194" s="234" t="s">
        <v>157</v>
      </c>
      <c r="AR194" s="234" t="s">
        <v>157</v>
      </c>
      <c r="AS194" s="234" t="s">
        <v>157</v>
      </c>
      <c r="AT194" s="234" t="s">
        <v>157</v>
      </c>
      <c r="AU194" s="233" t="s">
        <v>157</v>
      </c>
    </row>
    <row r="196" spans="1:47" ht="15.75" x14ac:dyDescent="0.25">
      <c r="A196" s="207" t="s">
        <v>2770</v>
      </c>
      <c r="B196" s="268" t="s">
        <v>4884</v>
      </c>
      <c r="C196" s="230" t="s">
        <v>1277</v>
      </c>
      <c r="D196" s="230" t="s">
        <v>1751</v>
      </c>
      <c r="E196" s="230" t="s">
        <v>155</v>
      </c>
      <c r="F196" s="230" t="s">
        <v>3552</v>
      </c>
      <c r="G196" s="267" t="s">
        <v>157</v>
      </c>
      <c r="H196" s="230"/>
      <c r="I196" s="230"/>
      <c r="J196" s="267"/>
    </row>
    <row r="197" spans="1:47" x14ac:dyDescent="0.25">
      <c r="A197" s="207" t="s">
        <v>2770</v>
      </c>
      <c r="B197" s="266">
        <f>B198/D194</f>
        <v>0</v>
      </c>
      <c r="C197" s="216">
        <f>C198/D194</f>
        <v>0</v>
      </c>
      <c r="D197" s="216">
        <f>D198/D194</f>
        <v>0</v>
      </c>
      <c r="E197" s="217">
        <f>E198/D194</f>
        <v>2.564102564102564E-2</v>
      </c>
      <c r="F197" s="217">
        <f>F198/D194</f>
        <v>7.6923076923076927E-2</v>
      </c>
      <c r="G197" s="216">
        <f>G198/D194</f>
        <v>0.89743589743589747</v>
      </c>
      <c r="H197" s="217"/>
      <c r="I197" s="217"/>
      <c r="J197" s="216"/>
    </row>
    <row r="198" spans="1:47" x14ac:dyDescent="0.25">
      <c r="A198" s="204" t="s">
        <v>4867</v>
      </c>
      <c r="B198" s="265">
        <v>0</v>
      </c>
      <c r="C198" s="255">
        <v>0</v>
      </c>
      <c r="D198" s="256">
        <v>0</v>
      </c>
      <c r="E198" s="256">
        <v>1</v>
      </c>
      <c r="F198" s="256">
        <v>3</v>
      </c>
      <c r="G198" s="255">
        <v>35</v>
      </c>
      <c r="H198" s="4"/>
      <c r="I198" s="4"/>
      <c r="J198" s="4"/>
    </row>
    <row r="199" spans="1:47" ht="15.75" thickBot="1" x14ac:dyDescent="0.3"/>
    <row r="200" spans="1:47" ht="16.5" thickBot="1" x14ac:dyDescent="0.3">
      <c r="A200" s="89" t="s">
        <v>4885</v>
      </c>
      <c r="B200" s="88" t="s">
        <v>4857</v>
      </c>
      <c r="C200" s="87" t="s">
        <v>10</v>
      </c>
      <c r="D200" s="87" t="s">
        <v>11</v>
      </c>
      <c r="E200" s="86" t="s">
        <v>4858</v>
      </c>
      <c r="F200" s="86" t="s">
        <v>12</v>
      </c>
      <c r="G200" s="86" t="s">
        <v>13</v>
      </c>
      <c r="H200" s="86" t="s">
        <v>14</v>
      </c>
      <c r="I200" s="86" t="s">
        <v>16</v>
      </c>
      <c r="J200" s="86" t="s">
        <v>17</v>
      </c>
      <c r="K200" s="86" t="s">
        <v>18</v>
      </c>
      <c r="L200" s="86" t="s">
        <v>19</v>
      </c>
      <c r="M200" s="86" t="s">
        <v>4859</v>
      </c>
      <c r="N200" s="86" t="s">
        <v>4860</v>
      </c>
      <c r="O200" s="86" t="s">
        <v>20</v>
      </c>
      <c r="P200" s="86" t="s">
        <v>21</v>
      </c>
      <c r="Q200" s="86" t="s">
        <v>22</v>
      </c>
      <c r="R200" s="86" t="s">
        <v>23</v>
      </c>
      <c r="S200" s="86" t="s">
        <v>24</v>
      </c>
      <c r="T200" s="86" t="s">
        <v>25</v>
      </c>
      <c r="U200" s="86" t="s">
        <v>26</v>
      </c>
      <c r="V200" s="86" t="s">
        <v>27</v>
      </c>
      <c r="W200" s="86" t="s">
        <v>4861</v>
      </c>
      <c r="X200" s="86" t="s">
        <v>28</v>
      </c>
      <c r="Y200" s="86" t="s">
        <v>29</v>
      </c>
      <c r="Z200" s="86" t="s">
        <v>30</v>
      </c>
      <c r="AA200" s="86" t="s">
        <v>31</v>
      </c>
      <c r="AB200" s="86" t="s">
        <v>32</v>
      </c>
      <c r="AC200" s="86" t="s">
        <v>33</v>
      </c>
      <c r="AD200" s="86" t="s">
        <v>34</v>
      </c>
      <c r="AE200" s="86" t="s">
        <v>36</v>
      </c>
      <c r="AF200" s="86" t="s">
        <v>37</v>
      </c>
      <c r="AG200" s="86" t="s">
        <v>38</v>
      </c>
      <c r="AH200" s="86" t="s">
        <v>39</v>
      </c>
      <c r="AI200" s="86" t="s">
        <v>40</v>
      </c>
      <c r="AJ200" s="86" t="s">
        <v>41</v>
      </c>
      <c r="AK200" s="86" t="s">
        <v>42</v>
      </c>
      <c r="AL200" s="86" t="s">
        <v>43</v>
      </c>
      <c r="AM200" s="86" t="s">
        <v>44</v>
      </c>
      <c r="AN200" s="86" t="s">
        <v>45</v>
      </c>
      <c r="AO200" s="86" t="s">
        <v>4295</v>
      </c>
      <c r="AP200" s="86" t="s">
        <v>48</v>
      </c>
      <c r="AQ200" s="86" t="s">
        <v>49</v>
      </c>
      <c r="AR200" s="86" t="s">
        <v>50</v>
      </c>
      <c r="AS200" s="86" t="s">
        <v>4862</v>
      </c>
      <c r="AT200" s="86" t="s">
        <v>52</v>
      </c>
      <c r="AU200" s="85" t="s">
        <v>53</v>
      </c>
    </row>
    <row r="201" spans="1:47" ht="45" x14ac:dyDescent="0.25">
      <c r="A201" s="223" t="s">
        <v>125</v>
      </c>
      <c r="B201" s="9" t="s">
        <v>2770</v>
      </c>
      <c r="C201" s="9" t="s">
        <v>2770</v>
      </c>
      <c r="D201" s="269">
        <v>38</v>
      </c>
      <c r="E201" s="234" t="s">
        <v>157</v>
      </c>
      <c r="F201" s="234" t="s">
        <v>157</v>
      </c>
      <c r="G201" s="234" t="s">
        <v>157</v>
      </c>
      <c r="H201" s="234" t="s">
        <v>157</v>
      </c>
      <c r="I201" s="234" t="s">
        <v>157</v>
      </c>
      <c r="J201" s="234" t="s">
        <v>157</v>
      </c>
      <c r="K201" s="234" t="s">
        <v>157</v>
      </c>
      <c r="L201" s="234" t="s">
        <v>157</v>
      </c>
      <c r="M201" s="234" t="s">
        <v>157</v>
      </c>
      <c r="N201" s="234" t="s">
        <v>157</v>
      </c>
      <c r="O201" s="234" t="s">
        <v>157</v>
      </c>
      <c r="P201" s="234" t="s">
        <v>157</v>
      </c>
      <c r="Q201" s="234" t="s">
        <v>157</v>
      </c>
      <c r="R201" s="234" t="s">
        <v>157</v>
      </c>
      <c r="S201" s="234" t="s">
        <v>157</v>
      </c>
      <c r="T201" s="234" t="s">
        <v>157</v>
      </c>
      <c r="U201" s="234" t="s">
        <v>70</v>
      </c>
      <c r="V201" s="234" t="s">
        <v>157</v>
      </c>
      <c r="W201" s="234" t="s">
        <v>157</v>
      </c>
      <c r="X201" s="234" t="s">
        <v>155</v>
      </c>
      <c r="Y201" s="234" t="s">
        <v>70</v>
      </c>
      <c r="Z201" s="234" t="s">
        <v>86</v>
      </c>
      <c r="AA201" s="234" t="s">
        <v>157</v>
      </c>
      <c r="AB201" s="234" t="s">
        <v>157</v>
      </c>
      <c r="AC201" s="234" t="s">
        <v>3552</v>
      </c>
      <c r="AD201" s="234" t="s">
        <v>3552</v>
      </c>
      <c r="AE201" s="234" t="s">
        <v>3552</v>
      </c>
      <c r="AF201" s="234" t="s">
        <v>157</v>
      </c>
      <c r="AG201" s="234" t="s">
        <v>157</v>
      </c>
      <c r="AH201" s="234" t="s">
        <v>157</v>
      </c>
      <c r="AI201" s="234" t="s">
        <v>86</v>
      </c>
      <c r="AJ201" s="234" t="s">
        <v>157</v>
      </c>
      <c r="AK201" s="234" t="s">
        <v>157</v>
      </c>
      <c r="AL201" s="234" t="s">
        <v>157</v>
      </c>
      <c r="AM201" s="234" t="s">
        <v>157</v>
      </c>
      <c r="AN201" s="234" t="s">
        <v>70</v>
      </c>
      <c r="AO201" s="234" t="s">
        <v>157</v>
      </c>
      <c r="AP201" s="234" t="s">
        <v>157</v>
      </c>
      <c r="AQ201" s="234" t="s">
        <v>157</v>
      </c>
      <c r="AR201" s="234" t="s">
        <v>157</v>
      </c>
      <c r="AS201" s="234" t="s">
        <v>157</v>
      </c>
      <c r="AT201" s="234" t="s">
        <v>157</v>
      </c>
      <c r="AU201" s="233" t="s">
        <v>157</v>
      </c>
    </row>
    <row r="203" spans="1:47" ht="15.75" x14ac:dyDescent="0.25">
      <c r="A203" s="207" t="s">
        <v>2770</v>
      </c>
      <c r="B203" s="268" t="s">
        <v>4884</v>
      </c>
      <c r="C203" s="230" t="s">
        <v>1277</v>
      </c>
      <c r="D203" s="230" t="s">
        <v>1751</v>
      </c>
      <c r="E203" s="230" t="s">
        <v>155</v>
      </c>
      <c r="F203" s="230" t="s">
        <v>3552</v>
      </c>
      <c r="G203" s="267" t="s">
        <v>157</v>
      </c>
      <c r="H203" s="230"/>
      <c r="I203" s="230"/>
      <c r="J203" s="267"/>
    </row>
    <row r="204" spans="1:47" x14ac:dyDescent="0.25">
      <c r="A204" s="207" t="s">
        <v>2770</v>
      </c>
      <c r="B204" s="266">
        <f>B205/D201</f>
        <v>0</v>
      </c>
      <c r="C204" s="216">
        <f>C205/D201</f>
        <v>0</v>
      </c>
      <c r="D204" s="216">
        <f>D205/D201</f>
        <v>0</v>
      </c>
      <c r="E204" s="217">
        <f>E205/D201</f>
        <v>2.6315789473684209E-2</v>
      </c>
      <c r="F204" s="217">
        <f>F205/D201</f>
        <v>7.8947368421052627E-2</v>
      </c>
      <c r="G204" s="216">
        <f>G205/D201</f>
        <v>0.89473684210526316</v>
      </c>
      <c r="H204" s="217"/>
      <c r="I204" s="217"/>
      <c r="J204" s="216"/>
    </row>
    <row r="205" spans="1:47" x14ac:dyDescent="0.25">
      <c r="A205" s="204" t="s">
        <v>4867</v>
      </c>
      <c r="B205" s="265">
        <v>0</v>
      </c>
      <c r="C205" s="255">
        <v>0</v>
      </c>
      <c r="D205" s="256">
        <v>0</v>
      </c>
      <c r="E205" s="256">
        <v>1</v>
      </c>
      <c r="F205" s="256">
        <v>3</v>
      </c>
      <c r="G205" s="255">
        <v>34</v>
      </c>
      <c r="H205" s="4"/>
      <c r="I205" s="4"/>
      <c r="J205" s="4"/>
    </row>
    <row r="206" spans="1:47" ht="15.75" thickBot="1" x14ac:dyDescent="0.3"/>
    <row r="207" spans="1:47" ht="16.5" thickBot="1" x14ac:dyDescent="0.3">
      <c r="A207" s="89" t="s">
        <v>4885</v>
      </c>
      <c r="B207" s="88" t="s">
        <v>4857</v>
      </c>
      <c r="C207" s="87" t="s">
        <v>10</v>
      </c>
      <c r="D207" s="87" t="s">
        <v>11</v>
      </c>
      <c r="E207" s="86" t="s">
        <v>4858</v>
      </c>
      <c r="F207" s="86" t="s">
        <v>12</v>
      </c>
      <c r="G207" s="86" t="s">
        <v>13</v>
      </c>
      <c r="H207" s="86" t="s">
        <v>14</v>
      </c>
      <c r="I207" s="86" t="s">
        <v>16</v>
      </c>
      <c r="J207" s="86" t="s">
        <v>17</v>
      </c>
      <c r="K207" s="86" t="s">
        <v>18</v>
      </c>
      <c r="L207" s="86" t="s">
        <v>19</v>
      </c>
      <c r="M207" s="86" t="s">
        <v>4859</v>
      </c>
      <c r="N207" s="86" t="s">
        <v>4860</v>
      </c>
      <c r="O207" s="86" t="s">
        <v>20</v>
      </c>
      <c r="P207" s="86" t="s">
        <v>21</v>
      </c>
      <c r="Q207" s="86" t="s">
        <v>22</v>
      </c>
      <c r="R207" s="86" t="s">
        <v>23</v>
      </c>
      <c r="S207" s="86" t="s">
        <v>24</v>
      </c>
      <c r="T207" s="86" t="s">
        <v>25</v>
      </c>
      <c r="U207" s="86" t="s">
        <v>26</v>
      </c>
      <c r="V207" s="86" t="s">
        <v>27</v>
      </c>
      <c r="W207" s="86" t="s">
        <v>4861</v>
      </c>
      <c r="X207" s="86" t="s">
        <v>28</v>
      </c>
      <c r="Y207" s="86" t="s">
        <v>29</v>
      </c>
      <c r="Z207" s="86" t="s">
        <v>30</v>
      </c>
      <c r="AA207" s="86" t="s">
        <v>31</v>
      </c>
      <c r="AB207" s="86" t="s">
        <v>32</v>
      </c>
      <c r="AC207" s="86" t="s">
        <v>33</v>
      </c>
      <c r="AD207" s="86" t="s">
        <v>34</v>
      </c>
      <c r="AE207" s="86" t="s">
        <v>36</v>
      </c>
      <c r="AF207" s="86" t="s">
        <v>37</v>
      </c>
      <c r="AG207" s="86" t="s">
        <v>38</v>
      </c>
      <c r="AH207" s="86" t="s">
        <v>39</v>
      </c>
      <c r="AI207" s="86" t="s">
        <v>40</v>
      </c>
      <c r="AJ207" s="86" t="s">
        <v>41</v>
      </c>
      <c r="AK207" s="86" t="s">
        <v>42</v>
      </c>
      <c r="AL207" s="86" t="s">
        <v>43</v>
      </c>
      <c r="AM207" s="86" t="s">
        <v>44</v>
      </c>
      <c r="AN207" s="86" t="s">
        <v>45</v>
      </c>
      <c r="AO207" s="86" t="s">
        <v>4295</v>
      </c>
      <c r="AP207" s="86" t="s">
        <v>48</v>
      </c>
      <c r="AQ207" s="86" t="s">
        <v>49</v>
      </c>
      <c r="AR207" s="86" t="s">
        <v>50</v>
      </c>
      <c r="AS207" s="86" t="s">
        <v>4862</v>
      </c>
      <c r="AT207" s="86" t="s">
        <v>52</v>
      </c>
      <c r="AU207" s="85" t="s">
        <v>53</v>
      </c>
    </row>
    <row r="208" spans="1:47" ht="60" x14ac:dyDescent="0.25">
      <c r="A208" s="223" t="s">
        <v>4877</v>
      </c>
      <c r="B208" s="9" t="s">
        <v>2770</v>
      </c>
      <c r="C208" s="9" t="s">
        <v>2770</v>
      </c>
      <c r="D208" s="269">
        <v>8</v>
      </c>
      <c r="E208" s="234" t="s">
        <v>86</v>
      </c>
      <c r="F208" s="234" t="s">
        <v>157</v>
      </c>
      <c r="G208" s="234" t="s">
        <v>70</v>
      </c>
      <c r="H208" s="234" t="s">
        <v>86</v>
      </c>
      <c r="I208" s="234" t="s">
        <v>86</v>
      </c>
      <c r="J208" s="234" t="s">
        <v>86</v>
      </c>
      <c r="K208" s="234" t="s">
        <v>86</v>
      </c>
      <c r="L208" s="234" t="s">
        <v>86</v>
      </c>
      <c r="M208" s="234" t="s">
        <v>86</v>
      </c>
      <c r="N208" s="234" t="s">
        <v>70</v>
      </c>
      <c r="O208" s="234" t="s">
        <v>86</v>
      </c>
      <c r="P208" s="234" t="s">
        <v>1276</v>
      </c>
      <c r="Q208" s="234" t="s">
        <v>86</v>
      </c>
      <c r="R208" s="234" t="s">
        <v>86</v>
      </c>
      <c r="S208" s="234" t="s">
        <v>86</v>
      </c>
      <c r="T208" s="234" t="s">
        <v>3552</v>
      </c>
      <c r="U208" s="234" t="s">
        <v>86</v>
      </c>
      <c r="V208" s="234" t="s">
        <v>70</v>
      </c>
      <c r="W208" s="234" t="s">
        <v>86</v>
      </c>
      <c r="X208" s="234" t="s">
        <v>155</v>
      </c>
      <c r="Y208" s="234" t="s">
        <v>86</v>
      </c>
      <c r="Z208" s="234" t="s">
        <v>86</v>
      </c>
      <c r="AA208" s="234" t="s">
        <v>70</v>
      </c>
      <c r="AB208" s="234" t="s">
        <v>86</v>
      </c>
      <c r="AC208" s="234" t="s">
        <v>86</v>
      </c>
      <c r="AD208" s="234" t="s">
        <v>3552</v>
      </c>
      <c r="AE208" s="234" t="s">
        <v>86</v>
      </c>
      <c r="AF208" s="234" t="s">
        <v>86</v>
      </c>
      <c r="AG208" s="234" t="s">
        <v>86</v>
      </c>
      <c r="AH208" s="234" t="s">
        <v>86</v>
      </c>
      <c r="AI208" s="234" t="s">
        <v>86</v>
      </c>
      <c r="AJ208" s="234" t="s">
        <v>157</v>
      </c>
      <c r="AK208" s="234" t="s">
        <v>86</v>
      </c>
      <c r="AL208" s="234" t="s">
        <v>70</v>
      </c>
      <c r="AM208" s="234" t="s">
        <v>1751</v>
      </c>
      <c r="AN208" s="234" t="s">
        <v>70</v>
      </c>
      <c r="AO208" s="234" t="s">
        <v>86</v>
      </c>
      <c r="AP208" s="234" t="s">
        <v>86</v>
      </c>
      <c r="AQ208" s="234" t="s">
        <v>86</v>
      </c>
      <c r="AR208" s="234" t="s">
        <v>86</v>
      </c>
      <c r="AS208" s="234" t="s">
        <v>3552</v>
      </c>
      <c r="AT208" s="234" t="s">
        <v>86</v>
      </c>
      <c r="AU208" s="233" t="s">
        <v>70</v>
      </c>
    </row>
    <row r="210" spans="1:47" ht="15.75" x14ac:dyDescent="0.25">
      <c r="A210" s="207" t="s">
        <v>2770</v>
      </c>
      <c r="B210" s="268" t="s">
        <v>4884</v>
      </c>
      <c r="C210" s="230" t="s">
        <v>1277</v>
      </c>
      <c r="D210" s="230" t="s">
        <v>1751</v>
      </c>
      <c r="E210" s="230" t="s">
        <v>155</v>
      </c>
      <c r="F210" s="230" t="s">
        <v>3552</v>
      </c>
      <c r="G210" s="267" t="s">
        <v>157</v>
      </c>
      <c r="H210" s="230"/>
      <c r="I210" s="230"/>
      <c r="J210" s="267"/>
    </row>
    <row r="211" spans="1:47" x14ac:dyDescent="0.25">
      <c r="A211" s="207" t="s">
        <v>2770</v>
      </c>
      <c r="B211" s="266">
        <f>B212/D208</f>
        <v>0.125</v>
      </c>
      <c r="C211" s="216">
        <f>C212/D208</f>
        <v>0</v>
      </c>
      <c r="D211" s="216">
        <f>D212/D208</f>
        <v>0.125</v>
      </c>
      <c r="E211" s="217">
        <f>E212/D208</f>
        <v>0.125</v>
      </c>
      <c r="F211" s="217">
        <f>F212/D208</f>
        <v>0.375</v>
      </c>
      <c r="G211" s="216">
        <f>G212/D208</f>
        <v>0.25</v>
      </c>
      <c r="H211" s="217"/>
      <c r="I211" s="217"/>
      <c r="J211" s="216"/>
    </row>
    <row r="212" spans="1:47" x14ac:dyDescent="0.25">
      <c r="A212" s="204" t="s">
        <v>4867</v>
      </c>
      <c r="B212" s="265">
        <v>1</v>
      </c>
      <c r="C212" s="255">
        <v>0</v>
      </c>
      <c r="D212" s="256">
        <v>1</v>
      </c>
      <c r="E212" s="256">
        <v>1</v>
      </c>
      <c r="F212" s="256">
        <v>3</v>
      </c>
      <c r="G212" s="255">
        <v>2</v>
      </c>
      <c r="H212" s="4"/>
      <c r="I212" s="4"/>
      <c r="J212" s="4"/>
    </row>
    <row r="213" spans="1:47" ht="15.75" thickBot="1" x14ac:dyDescent="0.3"/>
    <row r="214" spans="1:47" ht="16.5" thickBot="1" x14ac:dyDescent="0.3">
      <c r="A214" s="89" t="s">
        <v>4885</v>
      </c>
      <c r="B214" s="88" t="s">
        <v>4857</v>
      </c>
      <c r="C214" s="87" t="s">
        <v>10</v>
      </c>
      <c r="D214" s="87" t="s">
        <v>11</v>
      </c>
      <c r="E214" s="86" t="s">
        <v>4858</v>
      </c>
      <c r="F214" s="86" t="s">
        <v>12</v>
      </c>
      <c r="G214" s="86" t="s">
        <v>13</v>
      </c>
      <c r="H214" s="86" t="s">
        <v>14</v>
      </c>
      <c r="I214" s="86" t="s">
        <v>16</v>
      </c>
      <c r="J214" s="86" t="s">
        <v>17</v>
      </c>
      <c r="K214" s="86" t="s">
        <v>18</v>
      </c>
      <c r="L214" s="86" t="s">
        <v>19</v>
      </c>
      <c r="M214" s="86" t="s">
        <v>4859</v>
      </c>
      <c r="N214" s="86" t="s">
        <v>4860</v>
      </c>
      <c r="O214" s="86" t="s">
        <v>20</v>
      </c>
      <c r="P214" s="86" t="s">
        <v>21</v>
      </c>
      <c r="Q214" s="86" t="s">
        <v>22</v>
      </c>
      <c r="R214" s="86" t="s">
        <v>23</v>
      </c>
      <c r="S214" s="86" t="s">
        <v>24</v>
      </c>
      <c r="T214" s="86" t="s">
        <v>25</v>
      </c>
      <c r="U214" s="86" t="s">
        <v>26</v>
      </c>
      <c r="V214" s="86" t="s">
        <v>27</v>
      </c>
      <c r="W214" s="86" t="s">
        <v>4861</v>
      </c>
      <c r="X214" s="86" t="s">
        <v>28</v>
      </c>
      <c r="Y214" s="86" t="s">
        <v>29</v>
      </c>
      <c r="Z214" s="86" t="s">
        <v>30</v>
      </c>
      <c r="AA214" s="86" t="s">
        <v>31</v>
      </c>
      <c r="AB214" s="86" t="s">
        <v>32</v>
      </c>
      <c r="AC214" s="86" t="s">
        <v>33</v>
      </c>
      <c r="AD214" s="86" t="s">
        <v>34</v>
      </c>
      <c r="AE214" s="86" t="s">
        <v>36</v>
      </c>
      <c r="AF214" s="86" t="s">
        <v>37</v>
      </c>
      <c r="AG214" s="86" t="s">
        <v>38</v>
      </c>
      <c r="AH214" s="86" t="s">
        <v>39</v>
      </c>
      <c r="AI214" s="86" t="s">
        <v>40</v>
      </c>
      <c r="AJ214" s="86" t="s">
        <v>41</v>
      </c>
      <c r="AK214" s="86" t="s">
        <v>42</v>
      </c>
      <c r="AL214" s="86" t="s">
        <v>43</v>
      </c>
      <c r="AM214" s="86" t="s">
        <v>44</v>
      </c>
      <c r="AN214" s="86" t="s">
        <v>45</v>
      </c>
      <c r="AO214" s="86" t="s">
        <v>4295</v>
      </c>
      <c r="AP214" s="86" t="s">
        <v>48</v>
      </c>
      <c r="AQ214" s="86" t="s">
        <v>49</v>
      </c>
      <c r="AR214" s="86" t="s">
        <v>50</v>
      </c>
      <c r="AS214" s="86" t="s">
        <v>4862</v>
      </c>
      <c r="AT214" s="86" t="s">
        <v>52</v>
      </c>
      <c r="AU214" s="85" t="s">
        <v>53</v>
      </c>
    </row>
    <row r="215" spans="1:47" ht="105" x14ac:dyDescent="0.25">
      <c r="A215" s="223" t="s">
        <v>4878</v>
      </c>
      <c r="B215" s="9" t="s">
        <v>2770</v>
      </c>
      <c r="C215" s="9" t="s">
        <v>2770</v>
      </c>
      <c r="D215" s="269">
        <v>9</v>
      </c>
      <c r="E215" s="234" t="s">
        <v>86</v>
      </c>
      <c r="F215" s="234" t="s">
        <v>157</v>
      </c>
      <c r="G215" s="234" t="s">
        <v>70</v>
      </c>
      <c r="H215" s="234" t="s">
        <v>86</v>
      </c>
      <c r="I215" s="234" t="s">
        <v>86</v>
      </c>
      <c r="J215" s="234" t="s">
        <v>86</v>
      </c>
      <c r="K215" s="234" t="s">
        <v>86</v>
      </c>
      <c r="L215" s="234" t="s">
        <v>86</v>
      </c>
      <c r="M215" s="234" t="s">
        <v>86</v>
      </c>
      <c r="N215" s="234" t="s">
        <v>70</v>
      </c>
      <c r="O215" s="234" t="s">
        <v>86</v>
      </c>
      <c r="P215" s="234" t="s">
        <v>157</v>
      </c>
      <c r="Q215" s="234" t="s">
        <v>86</v>
      </c>
      <c r="R215" s="234" t="s">
        <v>86</v>
      </c>
      <c r="S215" s="234" t="s">
        <v>86</v>
      </c>
      <c r="T215" s="234" t="s">
        <v>3552</v>
      </c>
      <c r="U215" s="234" t="s">
        <v>86</v>
      </c>
      <c r="V215" s="234" t="s">
        <v>70</v>
      </c>
      <c r="W215" s="234" t="s">
        <v>86</v>
      </c>
      <c r="X215" s="234" t="s">
        <v>155</v>
      </c>
      <c r="Y215" s="234" t="s">
        <v>70</v>
      </c>
      <c r="Z215" s="234" t="s">
        <v>86</v>
      </c>
      <c r="AA215" s="234" t="s">
        <v>70</v>
      </c>
      <c r="AB215" s="234" t="s">
        <v>86</v>
      </c>
      <c r="AC215" s="234" t="s">
        <v>86</v>
      </c>
      <c r="AD215" s="234" t="s">
        <v>3552</v>
      </c>
      <c r="AE215" s="234" t="s">
        <v>86</v>
      </c>
      <c r="AF215" s="234" t="s">
        <v>1276</v>
      </c>
      <c r="AG215" s="234" t="s">
        <v>86</v>
      </c>
      <c r="AH215" s="234" t="s">
        <v>86</v>
      </c>
      <c r="AI215" s="234" t="s">
        <v>86</v>
      </c>
      <c r="AJ215" s="234" t="s">
        <v>157</v>
      </c>
      <c r="AK215" s="234" t="s">
        <v>86</v>
      </c>
      <c r="AL215" s="234" t="s">
        <v>70</v>
      </c>
      <c r="AM215" s="234" t="s">
        <v>1751</v>
      </c>
      <c r="AN215" s="234" t="s">
        <v>70</v>
      </c>
      <c r="AO215" s="234" t="s">
        <v>86</v>
      </c>
      <c r="AP215" s="234" t="s">
        <v>86</v>
      </c>
      <c r="AQ215" s="234" t="s">
        <v>86</v>
      </c>
      <c r="AR215" s="234" t="s">
        <v>86</v>
      </c>
      <c r="AS215" s="234" t="s">
        <v>157</v>
      </c>
      <c r="AT215" s="234" t="s">
        <v>86</v>
      </c>
      <c r="AU215" s="233" t="s">
        <v>70</v>
      </c>
    </row>
    <row r="217" spans="1:47" ht="15.75" x14ac:dyDescent="0.25">
      <c r="A217" s="207" t="s">
        <v>2770</v>
      </c>
      <c r="B217" s="268" t="s">
        <v>4884</v>
      </c>
      <c r="C217" s="230" t="s">
        <v>1277</v>
      </c>
      <c r="D217" s="230" t="s">
        <v>1751</v>
      </c>
      <c r="E217" s="230" t="s">
        <v>155</v>
      </c>
      <c r="F217" s="230" t="s">
        <v>3552</v>
      </c>
      <c r="G217" s="267" t="s">
        <v>157</v>
      </c>
      <c r="H217" s="230"/>
      <c r="I217" s="230"/>
      <c r="J217" s="267"/>
    </row>
    <row r="218" spans="1:47" x14ac:dyDescent="0.25">
      <c r="A218" s="207" t="s">
        <v>2770</v>
      </c>
      <c r="B218" s="266">
        <f>B219/D215</f>
        <v>0.1111111111111111</v>
      </c>
      <c r="C218" s="216">
        <f>C219/D215</f>
        <v>0</v>
      </c>
      <c r="D218" s="216">
        <f>D219/D215</f>
        <v>0.1111111111111111</v>
      </c>
      <c r="E218" s="217">
        <f>E219/D215</f>
        <v>0.1111111111111111</v>
      </c>
      <c r="F218" s="217">
        <f>F219/D215</f>
        <v>0.22222222222222221</v>
      </c>
      <c r="G218" s="216">
        <f>G219/D215</f>
        <v>0.44444444444444442</v>
      </c>
      <c r="H218" s="217"/>
      <c r="I218" s="217"/>
      <c r="J218" s="216"/>
    </row>
    <row r="219" spans="1:47" x14ac:dyDescent="0.25">
      <c r="A219" s="204" t="s">
        <v>4867</v>
      </c>
      <c r="B219" s="265">
        <v>1</v>
      </c>
      <c r="C219" s="255">
        <v>0</v>
      </c>
      <c r="D219" s="256">
        <v>1</v>
      </c>
      <c r="E219" s="256">
        <v>1</v>
      </c>
      <c r="F219" s="256">
        <v>2</v>
      </c>
      <c r="G219" s="255">
        <v>4</v>
      </c>
      <c r="H219" s="4"/>
      <c r="I219" s="4"/>
      <c r="J219" s="4"/>
    </row>
    <row r="220" spans="1:47" ht="15.75" thickBot="1" x14ac:dyDescent="0.3"/>
    <row r="221" spans="1:47" ht="16.5" thickBot="1" x14ac:dyDescent="0.3">
      <c r="A221" s="89" t="s">
        <v>4885</v>
      </c>
      <c r="B221" s="88" t="s">
        <v>4857</v>
      </c>
      <c r="C221" s="87" t="s">
        <v>10</v>
      </c>
      <c r="D221" s="87" t="s">
        <v>11</v>
      </c>
      <c r="E221" s="86" t="s">
        <v>4858</v>
      </c>
      <c r="F221" s="86" t="s">
        <v>12</v>
      </c>
      <c r="G221" s="86" t="s">
        <v>13</v>
      </c>
      <c r="H221" s="86" t="s">
        <v>14</v>
      </c>
      <c r="I221" s="86" t="s">
        <v>16</v>
      </c>
      <c r="J221" s="86" t="s">
        <v>17</v>
      </c>
      <c r="K221" s="86" t="s">
        <v>18</v>
      </c>
      <c r="L221" s="86" t="s">
        <v>19</v>
      </c>
      <c r="M221" s="86" t="s">
        <v>4859</v>
      </c>
      <c r="N221" s="86" t="s">
        <v>4860</v>
      </c>
      <c r="O221" s="86" t="s">
        <v>20</v>
      </c>
      <c r="P221" s="86" t="s">
        <v>21</v>
      </c>
      <c r="Q221" s="86" t="s">
        <v>22</v>
      </c>
      <c r="R221" s="86" t="s">
        <v>23</v>
      </c>
      <c r="S221" s="86" t="s">
        <v>24</v>
      </c>
      <c r="T221" s="86" t="s">
        <v>25</v>
      </c>
      <c r="U221" s="86" t="s">
        <v>26</v>
      </c>
      <c r="V221" s="86" t="s">
        <v>27</v>
      </c>
      <c r="W221" s="86" t="s">
        <v>4861</v>
      </c>
      <c r="X221" s="86" t="s">
        <v>28</v>
      </c>
      <c r="Y221" s="86" t="s">
        <v>29</v>
      </c>
      <c r="Z221" s="86" t="s">
        <v>30</v>
      </c>
      <c r="AA221" s="86" t="s">
        <v>31</v>
      </c>
      <c r="AB221" s="86" t="s">
        <v>32</v>
      </c>
      <c r="AC221" s="86" t="s">
        <v>33</v>
      </c>
      <c r="AD221" s="86" t="s">
        <v>34</v>
      </c>
      <c r="AE221" s="86" t="s">
        <v>36</v>
      </c>
      <c r="AF221" s="86" t="s">
        <v>37</v>
      </c>
      <c r="AG221" s="86" t="s">
        <v>38</v>
      </c>
      <c r="AH221" s="86" t="s">
        <v>39</v>
      </c>
      <c r="AI221" s="86" t="s">
        <v>40</v>
      </c>
      <c r="AJ221" s="86" t="s">
        <v>41</v>
      </c>
      <c r="AK221" s="86" t="s">
        <v>42</v>
      </c>
      <c r="AL221" s="86" t="s">
        <v>43</v>
      </c>
      <c r="AM221" s="86" t="s">
        <v>44</v>
      </c>
      <c r="AN221" s="86" t="s">
        <v>45</v>
      </c>
      <c r="AO221" s="86" t="s">
        <v>4295</v>
      </c>
      <c r="AP221" s="86" t="s">
        <v>48</v>
      </c>
      <c r="AQ221" s="86" t="s">
        <v>49</v>
      </c>
      <c r="AR221" s="86" t="s">
        <v>50</v>
      </c>
      <c r="AS221" s="86" t="s">
        <v>4862</v>
      </c>
      <c r="AT221" s="86" t="s">
        <v>52</v>
      </c>
      <c r="AU221" s="85" t="s">
        <v>53</v>
      </c>
    </row>
    <row r="222" spans="1:47" ht="105" x14ac:dyDescent="0.25">
      <c r="A222" s="223" t="s">
        <v>4879</v>
      </c>
      <c r="B222" s="9" t="s">
        <v>2770</v>
      </c>
      <c r="C222" s="9" t="s">
        <v>2770</v>
      </c>
      <c r="D222" s="269">
        <v>25</v>
      </c>
      <c r="E222" s="234" t="s">
        <v>86</v>
      </c>
      <c r="F222" s="234" t="s">
        <v>1277</v>
      </c>
      <c r="G222" s="234" t="s">
        <v>86</v>
      </c>
      <c r="H222" s="234" t="s">
        <v>1276</v>
      </c>
      <c r="I222" s="234" t="s">
        <v>1751</v>
      </c>
      <c r="J222" s="234" t="s">
        <v>86</v>
      </c>
      <c r="K222" s="234" t="s">
        <v>1276</v>
      </c>
      <c r="L222" s="234" t="s">
        <v>86</v>
      </c>
      <c r="M222" s="234" t="s">
        <v>86</v>
      </c>
      <c r="N222" s="234" t="s">
        <v>70</v>
      </c>
      <c r="O222" s="234" t="s">
        <v>155</v>
      </c>
      <c r="P222" s="234" t="s">
        <v>3552</v>
      </c>
      <c r="Q222" s="234" t="s">
        <v>155</v>
      </c>
      <c r="R222" s="234" t="s">
        <v>1276</v>
      </c>
      <c r="S222" s="234" t="s">
        <v>1277</v>
      </c>
      <c r="T222" s="234" t="s">
        <v>1277</v>
      </c>
      <c r="U222" s="234" t="s">
        <v>1276</v>
      </c>
      <c r="V222" s="234" t="s">
        <v>70</v>
      </c>
      <c r="W222" s="234" t="s">
        <v>86</v>
      </c>
      <c r="X222" s="234" t="s">
        <v>1276</v>
      </c>
      <c r="Y222" s="234" t="s">
        <v>70</v>
      </c>
      <c r="Z222" s="234" t="s">
        <v>70</v>
      </c>
      <c r="AA222" s="234" t="s">
        <v>3552</v>
      </c>
      <c r="AB222" s="234" t="s">
        <v>1276</v>
      </c>
      <c r="AC222" s="234" t="s">
        <v>86</v>
      </c>
      <c r="AD222" s="234" t="s">
        <v>3552</v>
      </c>
      <c r="AE222" s="234" t="s">
        <v>86</v>
      </c>
      <c r="AF222" s="234" t="s">
        <v>1276</v>
      </c>
      <c r="AG222" s="234" t="s">
        <v>1276</v>
      </c>
      <c r="AH222" s="234" t="s">
        <v>1276</v>
      </c>
      <c r="AI222" s="234" t="s">
        <v>86</v>
      </c>
      <c r="AJ222" s="234" t="s">
        <v>86</v>
      </c>
      <c r="AK222" s="234" t="s">
        <v>1276</v>
      </c>
      <c r="AL222" s="234" t="s">
        <v>155</v>
      </c>
      <c r="AM222" s="234" t="s">
        <v>1276</v>
      </c>
      <c r="AN222" s="234" t="s">
        <v>70</v>
      </c>
      <c r="AO222" s="234" t="s">
        <v>86</v>
      </c>
      <c r="AP222" s="234" t="s">
        <v>1276</v>
      </c>
      <c r="AQ222" s="234" t="s">
        <v>155</v>
      </c>
      <c r="AR222" s="234" t="s">
        <v>1276</v>
      </c>
      <c r="AS222" s="234" t="s">
        <v>86</v>
      </c>
      <c r="AT222" s="234" t="s">
        <v>155</v>
      </c>
      <c r="AU222" s="233" t="s">
        <v>86</v>
      </c>
    </row>
    <row r="224" spans="1:47" ht="15.75" x14ac:dyDescent="0.25">
      <c r="A224" s="207" t="s">
        <v>2770</v>
      </c>
      <c r="B224" s="268" t="s">
        <v>4884</v>
      </c>
      <c r="C224" s="230" t="s">
        <v>1277</v>
      </c>
      <c r="D224" s="230" t="s">
        <v>1751</v>
      </c>
      <c r="E224" s="230" t="s">
        <v>155</v>
      </c>
      <c r="F224" s="230" t="s">
        <v>3552</v>
      </c>
      <c r="G224" s="267" t="s">
        <v>157</v>
      </c>
      <c r="H224" s="230"/>
      <c r="I224" s="230"/>
      <c r="J224" s="267"/>
    </row>
    <row r="225" spans="1:47" x14ac:dyDescent="0.25">
      <c r="A225" s="207" t="s">
        <v>2770</v>
      </c>
      <c r="B225" s="266">
        <f>B226/D222</f>
        <v>0.52</v>
      </c>
      <c r="C225" s="216">
        <f>C226/D222</f>
        <v>0.12</v>
      </c>
      <c r="D225" s="216">
        <f>D226/D222</f>
        <v>0.04</v>
      </c>
      <c r="E225" s="217">
        <f>E226/D222</f>
        <v>0.2</v>
      </c>
      <c r="F225" s="217">
        <f>F226/D222</f>
        <v>0.12</v>
      </c>
      <c r="G225" s="216">
        <f>G226/D222</f>
        <v>0</v>
      </c>
      <c r="H225" s="217"/>
      <c r="I225" s="217"/>
      <c r="J225" s="216"/>
    </row>
    <row r="226" spans="1:47" x14ac:dyDescent="0.25">
      <c r="A226" s="204" t="s">
        <v>4867</v>
      </c>
      <c r="B226" s="265">
        <v>13</v>
      </c>
      <c r="C226" s="255">
        <v>3</v>
      </c>
      <c r="D226" s="256">
        <v>1</v>
      </c>
      <c r="E226" s="256">
        <v>5</v>
      </c>
      <c r="F226" s="256">
        <v>3</v>
      </c>
      <c r="G226" s="255">
        <v>0</v>
      </c>
      <c r="H226" s="4"/>
      <c r="I226" s="4"/>
      <c r="J226" s="4"/>
    </row>
    <row r="227" spans="1:47" ht="15.75" thickBot="1" x14ac:dyDescent="0.3"/>
    <row r="228" spans="1:47" ht="16.5" thickBot="1" x14ac:dyDescent="0.3">
      <c r="A228" s="89" t="s">
        <v>4885</v>
      </c>
      <c r="B228" s="88" t="s">
        <v>4857</v>
      </c>
      <c r="C228" s="87" t="s">
        <v>10</v>
      </c>
      <c r="D228" s="87" t="s">
        <v>11</v>
      </c>
      <c r="E228" s="86" t="s">
        <v>4858</v>
      </c>
      <c r="F228" s="86" t="s">
        <v>12</v>
      </c>
      <c r="G228" s="86" t="s">
        <v>13</v>
      </c>
      <c r="H228" s="86" t="s">
        <v>14</v>
      </c>
      <c r="I228" s="86" t="s">
        <v>16</v>
      </c>
      <c r="J228" s="86" t="s">
        <v>17</v>
      </c>
      <c r="K228" s="86" t="s">
        <v>18</v>
      </c>
      <c r="L228" s="86" t="s">
        <v>19</v>
      </c>
      <c r="M228" s="86" t="s">
        <v>4859</v>
      </c>
      <c r="N228" s="86" t="s">
        <v>4860</v>
      </c>
      <c r="O228" s="86" t="s">
        <v>20</v>
      </c>
      <c r="P228" s="86" t="s">
        <v>21</v>
      </c>
      <c r="Q228" s="86" t="s">
        <v>22</v>
      </c>
      <c r="R228" s="86" t="s">
        <v>23</v>
      </c>
      <c r="S228" s="86" t="s">
        <v>24</v>
      </c>
      <c r="T228" s="86" t="s">
        <v>25</v>
      </c>
      <c r="U228" s="86" t="s">
        <v>26</v>
      </c>
      <c r="V228" s="86" t="s">
        <v>27</v>
      </c>
      <c r="W228" s="86" t="s">
        <v>4861</v>
      </c>
      <c r="X228" s="86" t="s">
        <v>28</v>
      </c>
      <c r="Y228" s="86" t="s">
        <v>29</v>
      </c>
      <c r="Z228" s="86" t="s">
        <v>30</v>
      </c>
      <c r="AA228" s="86" t="s">
        <v>31</v>
      </c>
      <c r="AB228" s="86" t="s">
        <v>32</v>
      </c>
      <c r="AC228" s="86" t="s">
        <v>33</v>
      </c>
      <c r="AD228" s="86" t="s">
        <v>34</v>
      </c>
      <c r="AE228" s="86" t="s">
        <v>36</v>
      </c>
      <c r="AF228" s="86" t="s">
        <v>37</v>
      </c>
      <c r="AG228" s="86" t="s">
        <v>38</v>
      </c>
      <c r="AH228" s="86" t="s">
        <v>39</v>
      </c>
      <c r="AI228" s="86" t="s">
        <v>40</v>
      </c>
      <c r="AJ228" s="86" t="s">
        <v>41</v>
      </c>
      <c r="AK228" s="86" t="s">
        <v>42</v>
      </c>
      <c r="AL228" s="86" t="s">
        <v>43</v>
      </c>
      <c r="AM228" s="86" t="s">
        <v>44</v>
      </c>
      <c r="AN228" s="86" t="s">
        <v>45</v>
      </c>
      <c r="AO228" s="86" t="s">
        <v>4295</v>
      </c>
      <c r="AP228" s="86" t="s">
        <v>48</v>
      </c>
      <c r="AQ228" s="86" t="s">
        <v>49</v>
      </c>
      <c r="AR228" s="86" t="s">
        <v>50</v>
      </c>
      <c r="AS228" s="86" t="s">
        <v>4862</v>
      </c>
      <c r="AT228" s="86" t="s">
        <v>52</v>
      </c>
      <c r="AU228" s="85" t="s">
        <v>53</v>
      </c>
    </row>
    <row r="229" spans="1:47" ht="47.25" x14ac:dyDescent="0.25">
      <c r="A229" s="223" t="s">
        <v>186</v>
      </c>
      <c r="B229" s="38" t="s">
        <v>2770</v>
      </c>
      <c r="C229" s="38" t="s">
        <v>2770</v>
      </c>
      <c r="D229" s="38" t="s">
        <v>2770</v>
      </c>
      <c r="E229" s="38" t="s">
        <v>2770</v>
      </c>
      <c r="F229" s="38" t="s">
        <v>2770</v>
      </c>
      <c r="G229" s="38" t="s">
        <v>2770</v>
      </c>
      <c r="H229" s="38" t="s">
        <v>2770</v>
      </c>
      <c r="I229" s="38" t="s">
        <v>2770</v>
      </c>
      <c r="J229" s="38" t="s">
        <v>2770</v>
      </c>
      <c r="K229" s="38" t="s">
        <v>2770</v>
      </c>
      <c r="L229" s="38" t="s">
        <v>2770</v>
      </c>
      <c r="M229" s="38" t="s">
        <v>2770</v>
      </c>
      <c r="N229" s="38" t="s">
        <v>2770</v>
      </c>
      <c r="O229" s="38" t="s">
        <v>2770</v>
      </c>
      <c r="P229" s="38" t="s">
        <v>2770</v>
      </c>
      <c r="Q229" s="38" t="s">
        <v>2770</v>
      </c>
      <c r="R229" s="38" t="s">
        <v>2770</v>
      </c>
      <c r="S229" s="38" t="s">
        <v>2770</v>
      </c>
      <c r="T229" s="38" t="s">
        <v>2770</v>
      </c>
      <c r="U229" s="38" t="s">
        <v>2770</v>
      </c>
      <c r="V229" s="38" t="s">
        <v>2770</v>
      </c>
      <c r="W229" s="38" t="s">
        <v>2770</v>
      </c>
      <c r="X229" s="38" t="s">
        <v>2770</v>
      </c>
      <c r="Y229" s="38" t="s">
        <v>2770</v>
      </c>
      <c r="Z229" s="38" t="s">
        <v>2770</v>
      </c>
      <c r="AA229" s="38" t="s">
        <v>2770</v>
      </c>
      <c r="AB229" s="38" t="s">
        <v>2770</v>
      </c>
      <c r="AC229" s="38" t="s">
        <v>2770</v>
      </c>
      <c r="AD229" s="38" t="s">
        <v>2770</v>
      </c>
      <c r="AE229" s="38" t="s">
        <v>2770</v>
      </c>
      <c r="AF229" s="38" t="s">
        <v>2770</v>
      </c>
      <c r="AG229" s="38" t="s">
        <v>2770</v>
      </c>
      <c r="AH229" s="38" t="s">
        <v>2770</v>
      </c>
      <c r="AI229" s="38" t="s">
        <v>2770</v>
      </c>
      <c r="AJ229" s="38" t="s">
        <v>2770</v>
      </c>
      <c r="AK229" s="38" t="s">
        <v>2770</v>
      </c>
      <c r="AL229" s="38" t="s">
        <v>2770</v>
      </c>
      <c r="AM229" s="38" t="s">
        <v>2770</v>
      </c>
      <c r="AN229" s="38" t="s">
        <v>2770</v>
      </c>
      <c r="AO229" s="38" t="s">
        <v>2770</v>
      </c>
      <c r="AP229" s="38" t="s">
        <v>2770</v>
      </c>
      <c r="AQ229" s="38" t="s">
        <v>2770</v>
      </c>
      <c r="AR229" s="38" t="s">
        <v>2770</v>
      </c>
      <c r="AS229" s="38" t="s">
        <v>2770</v>
      </c>
      <c r="AT229" s="38" t="s">
        <v>2770</v>
      </c>
      <c r="AU229" s="38" t="s">
        <v>2770</v>
      </c>
    </row>
    <row r="230" spans="1:47" ht="15.75" x14ac:dyDescent="0.25">
      <c r="A230" s="249" t="s">
        <v>4888</v>
      </c>
      <c r="B230" s="38" t="s">
        <v>2770</v>
      </c>
      <c r="C230" s="38" t="s">
        <v>2770</v>
      </c>
      <c r="D230" s="38" t="s">
        <v>2770</v>
      </c>
      <c r="E230" s="38" t="s">
        <v>2770</v>
      </c>
      <c r="F230" s="38" t="s">
        <v>2770</v>
      </c>
      <c r="G230" s="38" t="s">
        <v>2770</v>
      </c>
      <c r="H230" s="38" t="s">
        <v>2770</v>
      </c>
      <c r="I230" s="38" t="s">
        <v>2770</v>
      </c>
      <c r="J230" s="38" t="s">
        <v>2770</v>
      </c>
      <c r="K230" s="38" t="s">
        <v>2770</v>
      </c>
      <c r="L230" s="38" t="s">
        <v>2770</v>
      </c>
      <c r="M230" s="38" t="s">
        <v>2770</v>
      </c>
      <c r="N230" s="38" t="s">
        <v>2770</v>
      </c>
      <c r="O230" s="38" t="s">
        <v>2770</v>
      </c>
      <c r="P230" s="38" t="s">
        <v>2770</v>
      </c>
      <c r="Q230" s="38" t="s">
        <v>2770</v>
      </c>
      <c r="R230" s="38" t="s">
        <v>2770</v>
      </c>
      <c r="S230" s="38" t="s">
        <v>2770</v>
      </c>
      <c r="T230" s="38" t="s">
        <v>2770</v>
      </c>
      <c r="U230" s="38" t="s">
        <v>2770</v>
      </c>
      <c r="V230" s="38" t="s">
        <v>2770</v>
      </c>
      <c r="W230" s="38" t="s">
        <v>2770</v>
      </c>
      <c r="X230" s="38" t="s">
        <v>2770</v>
      </c>
      <c r="Y230" s="38" t="s">
        <v>2770</v>
      </c>
      <c r="Z230" s="38" t="s">
        <v>2770</v>
      </c>
      <c r="AA230" s="38" t="s">
        <v>2770</v>
      </c>
      <c r="AB230" s="38" t="s">
        <v>2770</v>
      </c>
      <c r="AC230" s="38" t="s">
        <v>2770</v>
      </c>
      <c r="AD230" s="38" t="s">
        <v>2770</v>
      </c>
      <c r="AE230" s="38" t="s">
        <v>2770</v>
      </c>
      <c r="AF230" s="38" t="s">
        <v>2770</v>
      </c>
      <c r="AG230" s="38" t="s">
        <v>2770</v>
      </c>
      <c r="AH230" s="38" t="s">
        <v>2770</v>
      </c>
      <c r="AI230" s="38" t="s">
        <v>2770</v>
      </c>
      <c r="AJ230" s="38" t="s">
        <v>2770</v>
      </c>
      <c r="AK230" s="38" t="s">
        <v>2770</v>
      </c>
      <c r="AL230" s="38" t="s">
        <v>2770</v>
      </c>
      <c r="AM230" s="38" t="s">
        <v>2770</v>
      </c>
      <c r="AN230" s="38" t="s">
        <v>2770</v>
      </c>
      <c r="AO230" s="38" t="s">
        <v>2770</v>
      </c>
      <c r="AP230" s="38" t="s">
        <v>2770</v>
      </c>
      <c r="AQ230" s="38" t="s">
        <v>2770</v>
      </c>
      <c r="AR230" s="38" t="s">
        <v>2770</v>
      </c>
      <c r="AS230" s="38" t="s">
        <v>2770</v>
      </c>
      <c r="AT230" s="38" t="s">
        <v>2770</v>
      </c>
      <c r="AU230" s="38" t="s">
        <v>2770</v>
      </c>
    </row>
    <row r="231" spans="1:47" x14ac:dyDescent="0.25">
      <c r="A231" s="11" t="s">
        <v>188</v>
      </c>
      <c r="B231" s="220">
        <f t="shared" ref="B231:B241" si="5">C231/D231</f>
        <v>0.72093023255813948</v>
      </c>
      <c r="C231" s="263">
        <v>31</v>
      </c>
      <c r="D231" s="264">
        <v>43</v>
      </c>
      <c r="E231" s="214" t="s">
        <v>58</v>
      </c>
      <c r="F231" s="214" t="s">
        <v>55</v>
      </c>
      <c r="G231" s="214" t="s">
        <v>58</v>
      </c>
      <c r="H231" s="214" t="s">
        <v>55</v>
      </c>
      <c r="I231" s="214" t="s">
        <v>55</v>
      </c>
      <c r="J231" s="214" t="s">
        <v>55</v>
      </c>
      <c r="K231" s="214" t="s">
        <v>55</v>
      </c>
      <c r="L231" s="214" t="s">
        <v>55</v>
      </c>
      <c r="M231" s="214" t="s">
        <v>58</v>
      </c>
      <c r="N231" s="214" t="s">
        <v>55</v>
      </c>
      <c r="O231" s="214" t="s">
        <v>58</v>
      </c>
      <c r="P231" s="214" t="s">
        <v>55</v>
      </c>
      <c r="Q231" s="214" t="s">
        <v>55</v>
      </c>
      <c r="R231" s="214" t="s">
        <v>55</v>
      </c>
      <c r="S231" s="214" t="s">
        <v>55</v>
      </c>
      <c r="T231" s="214" t="s">
        <v>55</v>
      </c>
      <c r="U231" s="214" t="s">
        <v>58</v>
      </c>
      <c r="V231" s="214" t="s">
        <v>55</v>
      </c>
      <c r="W231" s="214" t="s">
        <v>58</v>
      </c>
      <c r="X231" s="214" t="s">
        <v>55</v>
      </c>
      <c r="Y231" s="214" t="s">
        <v>55</v>
      </c>
      <c r="Z231" s="214" t="s">
        <v>55</v>
      </c>
      <c r="AA231" s="214" t="s">
        <v>58</v>
      </c>
      <c r="AB231" s="214" t="s">
        <v>55</v>
      </c>
      <c r="AC231" s="214" t="s">
        <v>58</v>
      </c>
      <c r="AD231" s="214" t="s">
        <v>55</v>
      </c>
      <c r="AE231" s="214" t="s">
        <v>55</v>
      </c>
      <c r="AF231" s="214" t="s">
        <v>55</v>
      </c>
      <c r="AG231" s="214" t="s">
        <v>55</v>
      </c>
      <c r="AH231" s="214" t="s">
        <v>55</v>
      </c>
      <c r="AI231" s="214" t="s">
        <v>58</v>
      </c>
      <c r="AJ231" s="214" t="s">
        <v>55</v>
      </c>
      <c r="AK231" s="214" t="s">
        <v>55</v>
      </c>
      <c r="AL231" s="214" t="s">
        <v>55</v>
      </c>
      <c r="AM231" s="214" t="s">
        <v>55</v>
      </c>
      <c r="AN231" s="214" t="s">
        <v>55</v>
      </c>
      <c r="AO231" s="214" t="s">
        <v>58</v>
      </c>
      <c r="AP231" s="214" t="s">
        <v>55</v>
      </c>
      <c r="AQ231" s="214" t="s">
        <v>55</v>
      </c>
      <c r="AR231" s="214" t="s">
        <v>55</v>
      </c>
      <c r="AS231" s="214" t="s">
        <v>58</v>
      </c>
      <c r="AT231" s="214" t="s">
        <v>55</v>
      </c>
      <c r="AU231" s="252" t="s">
        <v>58</v>
      </c>
    </row>
    <row r="232" spans="1:47" x14ac:dyDescent="0.25">
      <c r="A232" s="11" t="s">
        <v>189</v>
      </c>
      <c r="B232" s="220">
        <f t="shared" si="5"/>
        <v>0.79069767441860461</v>
      </c>
      <c r="C232" s="263">
        <v>34</v>
      </c>
      <c r="D232" s="194">
        <v>43</v>
      </c>
      <c r="E232" s="214" t="s">
        <v>55</v>
      </c>
      <c r="F232" s="214" t="s">
        <v>55</v>
      </c>
      <c r="G232" s="214" t="s">
        <v>55</v>
      </c>
      <c r="H232" s="214" t="s">
        <v>55</v>
      </c>
      <c r="I232" s="214" t="s">
        <v>55</v>
      </c>
      <c r="J232" s="214" t="s">
        <v>55</v>
      </c>
      <c r="K232" s="214" t="s">
        <v>55</v>
      </c>
      <c r="L232" s="214" t="s">
        <v>55</v>
      </c>
      <c r="M232" s="214" t="s">
        <v>58</v>
      </c>
      <c r="N232" s="214" t="s">
        <v>55</v>
      </c>
      <c r="O232" s="214" t="s">
        <v>55</v>
      </c>
      <c r="P232" s="214" t="s">
        <v>55</v>
      </c>
      <c r="Q232" s="214" t="s">
        <v>55</v>
      </c>
      <c r="R232" s="214" t="s">
        <v>55</v>
      </c>
      <c r="S232" s="214" t="s">
        <v>55</v>
      </c>
      <c r="T232" s="214" t="s">
        <v>55</v>
      </c>
      <c r="U232" s="214" t="s">
        <v>58</v>
      </c>
      <c r="V232" s="214" t="s">
        <v>55</v>
      </c>
      <c r="W232" s="214" t="s">
        <v>58</v>
      </c>
      <c r="X232" s="214" t="s">
        <v>55</v>
      </c>
      <c r="Y232" s="214" t="s">
        <v>55</v>
      </c>
      <c r="Z232" s="214" t="s">
        <v>55</v>
      </c>
      <c r="AA232" s="214" t="s">
        <v>58</v>
      </c>
      <c r="AB232" s="214" t="s">
        <v>55</v>
      </c>
      <c r="AC232" s="214" t="s">
        <v>58</v>
      </c>
      <c r="AD232" s="214" t="s">
        <v>55</v>
      </c>
      <c r="AE232" s="214" t="s">
        <v>55</v>
      </c>
      <c r="AF232" s="214" t="s">
        <v>55</v>
      </c>
      <c r="AG232" s="214" t="s">
        <v>55</v>
      </c>
      <c r="AH232" s="214" t="s">
        <v>55</v>
      </c>
      <c r="AI232" s="214" t="s">
        <v>58</v>
      </c>
      <c r="AJ232" s="214" t="s">
        <v>55</v>
      </c>
      <c r="AK232" s="214" t="s">
        <v>58</v>
      </c>
      <c r="AL232" s="214" t="s">
        <v>55</v>
      </c>
      <c r="AM232" s="214" t="s">
        <v>55</v>
      </c>
      <c r="AN232" s="214" t="s">
        <v>55</v>
      </c>
      <c r="AO232" s="214" t="s">
        <v>55</v>
      </c>
      <c r="AP232" s="214" t="s">
        <v>55</v>
      </c>
      <c r="AQ232" s="214" t="s">
        <v>55</v>
      </c>
      <c r="AR232" s="214" t="s">
        <v>55</v>
      </c>
      <c r="AS232" s="214" t="s">
        <v>58</v>
      </c>
      <c r="AT232" s="214" t="s">
        <v>55</v>
      </c>
      <c r="AU232" s="252" t="s">
        <v>58</v>
      </c>
    </row>
    <row r="233" spans="1:47" x14ac:dyDescent="0.25">
      <c r="A233" s="11" t="s">
        <v>190</v>
      </c>
      <c r="B233" s="220">
        <f t="shared" si="5"/>
        <v>0.73809523809523814</v>
      </c>
      <c r="C233" s="263">
        <v>31</v>
      </c>
      <c r="D233" s="194">
        <v>42</v>
      </c>
      <c r="E233" s="214" t="s">
        <v>58</v>
      </c>
      <c r="F233" s="214" t="s">
        <v>55</v>
      </c>
      <c r="G233" s="214" t="s">
        <v>58</v>
      </c>
      <c r="H233" s="214" t="s">
        <v>55</v>
      </c>
      <c r="I233" s="214" t="s">
        <v>55</v>
      </c>
      <c r="J233" s="214" t="s">
        <v>55</v>
      </c>
      <c r="K233" s="214" t="s">
        <v>55</v>
      </c>
      <c r="L233" s="214" t="s">
        <v>55</v>
      </c>
      <c r="M233" s="214" t="s">
        <v>58</v>
      </c>
      <c r="N233" s="214" t="s">
        <v>55</v>
      </c>
      <c r="O233" s="214" t="s">
        <v>55</v>
      </c>
      <c r="P233" s="214" t="s">
        <v>55</v>
      </c>
      <c r="Q233" s="214" t="s">
        <v>55</v>
      </c>
      <c r="R233" s="214" t="s">
        <v>55</v>
      </c>
      <c r="S233" s="214" t="s">
        <v>55</v>
      </c>
      <c r="T233" s="214" t="s">
        <v>55</v>
      </c>
      <c r="U233" s="214" t="s">
        <v>58</v>
      </c>
      <c r="V233" s="214" t="s">
        <v>55</v>
      </c>
      <c r="W233" s="214" t="s">
        <v>58</v>
      </c>
      <c r="X233" s="214" t="s">
        <v>55</v>
      </c>
      <c r="Y233" s="214" t="s">
        <v>70</v>
      </c>
      <c r="Z233" s="214" t="s">
        <v>55</v>
      </c>
      <c r="AA233" s="214" t="s">
        <v>58</v>
      </c>
      <c r="AB233" s="214" t="s">
        <v>55</v>
      </c>
      <c r="AC233" s="214" t="s">
        <v>58</v>
      </c>
      <c r="AD233" s="214" t="s">
        <v>55</v>
      </c>
      <c r="AE233" s="214" t="s">
        <v>55</v>
      </c>
      <c r="AF233" s="214" t="s">
        <v>55</v>
      </c>
      <c r="AG233" s="214" t="s">
        <v>55</v>
      </c>
      <c r="AH233" s="214" t="s">
        <v>55</v>
      </c>
      <c r="AI233" s="214" t="s">
        <v>58</v>
      </c>
      <c r="AJ233" s="214" t="s">
        <v>55</v>
      </c>
      <c r="AK233" s="214" t="s">
        <v>55</v>
      </c>
      <c r="AL233" s="214" t="s">
        <v>55</v>
      </c>
      <c r="AM233" s="214" t="s">
        <v>55</v>
      </c>
      <c r="AN233" s="214" t="s">
        <v>55</v>
      </c>
      <c r="AO233" s="214" t="s">
        <v>58</v>
      </c>
      <c r="AP233" s="214" t="s">
        <v>55</v>
      </c>
      <c r="AQ233" s="214" t="s">
        <v>55</v>
      </c>
      <c r="AR233" s="214" t="s">
        <v>55</v>
      </c>
      <c r="AS233" s="214" t="s">
        <v>58</v>
      </c>
      <c r="AT233" s="214" t="s">
        <v>55</v>
      </c>
      <c r="AU233" s="252" t="s">
        <v>58</v>
      </c>
    </row>
    <row r="234" spans="1:47" x14ac:dyDescent="0.25">
      <c r="A234" s="11" t="s">
        <v>191</v>
      </c>
      <c r="B234" s="220">
        <f t="shared" si="5"/>
        <v>0.81395348837209303</v>
      </c>
      <c r="C234" s="263">
        <v>35</v>
      </c>
      <c r="D234" s="194">
        <v>43</v>
      </c>
      <c r="E234" s="214" t="s">
        <v>55</v>
      </c>
      <c r="F234" s="214" t="s">
        <v>55</v>
      </c>
      <c r="G234" s="214" t="s">
        <v>55</v>
      </c>
      <c r="H234" s="214" t="s">
        <v>55</v>
      </c>
      <c r="I234" s="214" t="s">
        <v>55</v>
      </c>
      <c r="J234" s="214" t="s">
        <v>55</v>
      </c>
      <c r="K234" s="214" t="s">
        <v>55</v>
      </c>
      <c r="L234" s="214" t="s">
        <v>55</v>
      </c>
      <c r="M234" s="214" t="s">
        <v>58</v>
      </c>
      <c r="N234" s="214" t="s">
        <v>55</v>
      </c>
      <c r="O234" s="214" t="s">
        <v>55</v>
      </c>
      <c r="P234" s="214" t="s">
        <v>55</v>
      </c>
      <c r="Q234" s="214" t="s">
        <v>55</v>
      </c>
      <c r="R234" s="214" t="s">
        <v>55</v>
      </c>
      <c r="S234" s="214" t="s">
        <v>55</v>
      </c>
      <c r="T234" s="214" t="s">
        <v>55</v>
      </c>
      <c r="U234" s="214" t="s">
        <v>58</v>
      </c>
      <c r="V234" s="214" t="s">
        <v>55</v>
      </c>
      <c r="W234" s="214" t="s">
        <v>58</v>
      </c>
      <c r="X234" s="214" t="s">
        <v>55</v>
      </c>
      <c r="Y234" s="214" t="s">
        <v>55</v>
      </c>
      <c r="Z234" s="214" t="s">
        <v>55</v>
      </c>
      <c r="AA234" s="214" t="s">
        <v>58</v>
      </c>
      <c r="AB234" s="214" t="s">
        <v>55</v>
      </c>
      <c r="AC234" s="214" t="s">
        <v>58</v>
      </c>
      <c r="AD234" s="214" t="s">
        <v>55</v>
      </c>
      <c r="AE234" s="214" t="s">
        <v>55</v>
      </c>
      <c r="AF234" s="214" t="s">
        <v>55</v>
      </c>
      <c r="AG234" s="214" t="s">
        <v>55</v>
      </c>
      <c r="AH234" s="214" t="s">
        <v>55</v>
      </c>
      <c r="AI234" s="214" t="s">
        <v>58</v>
      </c>
      <c r="AJ234" s="214" t="s">
        <v>55</v>
      </c>
      <c r="AK234" s="214" t="s">
        <v>55</v>
      </c>
      <c r="AL234" s="214" t="s">
        <v>55</v>
      </c>
      <c r="AM234" s="214" t="s">
        <v>55</v>
      </c>
      <c r="AN234" s="214" t="s">
        <v>55</v>
      </c>
      <c r="AO234" s="214" t="s">
        <v>55</v>
      </c>
      <c r="AP234" s="214" t="s">
        <v>55</v>
      </c>
      <c r="AQ234" s="214" t="s">
        <v>55</v>
      </c>
      <c r="AR234" s="214" t="s">
        <v>55</v>
      </c>
      <c r="AS234" s="214" t="s">
        <v>58</v>
      </c>
      <c r="AT234" s="214" t="s">
        <v>55</v>
      </c>
      <c r="AU234" s="252" t="s">
        <v>58</v>
      </c>
    </row>
    <row r="235" spans="1:47" x14ac:dyDescent="0.25">
      <c r="A235" s="262" t="s">
        <v>192</v>
      </c>
      <c r="B235" s="220">
        <f t="shared" si="5"/>
        <v>0.81395348837209303</v>
      </c>
      <c r="C235" s="263">
        <v>35</v>
      </c>
      <c r="D235" s="194">
        <v>43</v>
      </c>
      <c r="E235" s="214" t="s">
        <v>55</v>
      </c>
      <c r="F235" s="214" t="s">
        <v>55</v>
      </c>
      <c r="G235" s="214" t="s">
        <v>55</v>
      </c>
      <c r="H235" s="214" t="s">
        <v>55</v>
      </c>
      <c r="I235" s="214" t="s">
        <v>55</v>
      </c>
      <c r="J235" s="214" t="s">
        <v>55</v>
      </c>
      <c r="K235" s="214" t="s">
        <v>55</v>
      </c>
      <c r="L235" s="214" t="s">
        <v>55</v>
      </c>
      <c r="M235" s="214" t="s">
        <v>58</v>
      </c>
      <c r="N235" s="214" t="s">
        <v>55</v>
      </c>
      <c r="O235" s="214" t="s">
        <v>55</v>
      </c>
      <c r="P235" s="214" t="s">
        <v>55</v>
      </c>
      <c r="Q235" s="214" t="s">
        <v>55</v>
      </c>
      <c r="R235" s="214" t="s">
        <v>55</v>
      </c>
      <c r="S235" s="214" t="s">
        <v>58</v>
      </c>
      <c r="T235" s="214" t="s">
        <v>55</v>
      </c>
      <c r="U235" s="214" t="s">
        <v>55</v>
      </c>
      <c r="V235" s="214" t="s">
        <v>55</v>
      </c>
      <c r="W235" s="214" t="s">
        <v>58</v>
      </c>
      <c r="X235" s="214" t="s">
        <v>55</v>
      </c>
      <c r="Y235" s="214" t="s">
        <v>55</v>
      </c>
      <c r="Z235" s="214" t="s">
        <v>55</v>
      </c>
      <c r="AA235" s="214" t="s">
        <v>58</v>
      </c>
      <c r="AB235" s="214" t="s">
        <v>55</v>
      </c>
      <c r="AC235" s="214" t="s">
        <v>58</v>
      </c>
      <c r="AD235" s="214" t="s">
        <v>55</v>
      </c>
      <c r="AE235" s="214" t="s">
        <v>55</v>
      </c>
      <c r="AF235" s="214" t="s">
        <v>55</v>
      </c>
      <c r="AG235" s="214" t="s">
        <v>55</v>
      </c>
      <c r="AH235" s="214" t="s">
        <v>55</v>
      </c>
      <c r="AI235" s="214" t="s">
        <v>58</v>
      </c>
      <c r="AJ235" s="214" t="s">
        <v>55</v>
      </c>
      <c r="AK235" s="214" t="s">
        <v>55</v>
      </c>
      <c r="AL235" s="214" t="s">
        <v>55</v>
      </c>
      <c r="AM235" s="214" t="s">
        <v>55</v>
      </c>
      <c r="AN235" s="214" t="s">
        <v>55</v>
      </c>
      <c r="AO235" s="214" t="s">
        <v>55</v>
      </c>
      <c r="AP235" s="214" t="s">
        <v>55</v>
      </c>
      <c r="AQ235" s="214" t="s">
        <v>55</v>
      </c>
      <c r="AR235" s="214" t="s">
        <v>55</v>
      </c>
      <c r="AS235" s="214" t="s">
        <v>58</v>
      </c>
      <c r="AT235" s="214" t="s">
        <v>55</v>
      </c>
      <c r="AU235" s="252" t="s">
        <v>58</v>
      </c>
    </row>
    <row r="236" spans="1:47" ht="30" x14ac:dyDescent="0.25">
      <c r="A236" s="11" t="s">
        <v>193</v>
      </c>
      <c r="B236" s="220">
        <f t="shared" si="5"/>
        <v>0.80952380952380953</v>
      </c>
      <c r="C236" s="263">
        <v>34</v>
      </c>
      <c r="D236" s="194">
        <v>42</v>
      </c>
      <c r="E236" s="214" t="s">
        <v>55</v>
      </c>
      <c r="F236" s="214" t="s">
        <v>55</v>
      </c>
      <c r="G236" s="214" t="s">
        <v>55</v>
      </c>
      <c r="H236" s="214" t="s">
        <v>55</v>
      </c>
      <c r="I236" s="214" t="s">
        <v>55</v>
      </c>
      <c r="J236" s="214" t="s">
        <v>55</v>
      </c>
      <c r="K236" s="214" t="s">
        <v>55</v>
      </c>
      <c r="L236" s="214" t="s">
        <v>55</v>
      </c>
      <c r="M236" s="214" t="s">
        <v>58</v>
      </c>
      <c r="N236" s="214" t="s">
        <v>55</v>
      </c>
      <c r="O236" s="214" t="s">
        <v>55</v>
      </c>
      <c r="P236" s="214" t="s">
        <v>55</v>
      </c>
      <c r="Q236" s="214" t="s">
        <v>55</v>
      </c>
      <c r="R236" s="214" t="s">
        <v>55</v>
      </c>
      <c r="S236" s="214" t="s">
        <v>55</v>
      </c>
      <c r="T236" s="214" t="s">
        <v>55</v>
      </c>
      <c r="U236" s="214" t="s">
        <v>55</v>
      </c>
      <c r="V236" s="214" t="s">
        <v>55</v>
      </c>
      <c r="W236" s="214" t="s">
        <v>58</v>
      </c>
      <c r="X236" s="214" t="s">
        <v>55</v>
      </c>
      <c r="Y236" s="214" t="s">
        <v>70</v>
      </c>
      <c r="Z236" s="214" t="s">
        <v>55</v>
      </c>
      <c r="AA236" s="214" t="s">
        <v>58</v>
      </c>
      <c r="AB236" s="214" t="s">
        <v>55</v>
      </c>
      <c r="AC236" s="214" t="s">
        <v>58</v>
      </c>
      <c r="AD236" s="214" t="s">
        <v>55</v>
      </c>
      <c r="AE236" s="214" t="s">
        <v>55</v>
      </c>
      <c r="AF236" s="214" t="s">
        <v>55</v>
      </c>
      <c r="AG236" s="214" t="s">
        <v>58</v>
      </c>
      <c r="AH236" s="214" t="s">
        <v>55</v>
      </c>
      <c r="AI236" s="214" t="s">
        <v>58</v>
      </c>
      <c r="AJ236" s="214" t="s">
        <v>55</v>
      </c>
      <c r="AK236" s="214" t="s">
        <v>55</v>
      </c>
      <c r="AL236" s="214" t="s">
        <v>58</v>
      </c>
      <c r="AM236" s="214" t="s">
        <v>55</v>
      </c>
      <c r="AN236" s="214" t="s">
        <v>55</v>
      </c>
      <c r="AO236" s="214" t="s">
        <v>55</v>
      </c>
      <c r="AP236" s="214" t="s">
        <v>55</v>
      </c>
      <c r="AQ236" s="214" t="s">
        <v>55</v>
      </c>
      <c r="AR236" s="214" t="s">
        <v>55</v>
      </c>
      <c r="AS236" s="214" t="s">
        <v>55</v>
      </c>
      <c r="AT236" s="214" t="s">
        <v>55</v>
      </c>
      <c r="AU236" s="252" t="s">
        <v>58</v>
      </c>
    </row>
    <row r="237" spans="1:47" x14ac:dyDescent="0.25">
      <c r="A237" s="262" t="s">
        <v>194</v>
      </c>
      <c r="B237" s="220">
        <f t="shared" si="5"/>
        <v>0.73809523809523814</v>
      </c>
      <c r="C237" s="263">
        <v>31</v>
      </c>
      <c r="D237" s="194">
        <v>42</v>
      </c>
      <c r="E237" s="214" t="s">
        <v>55</v>
      </c>
      <c r="F237" s="214" t="s">
        <v>55</v>
      </c>
      <c r="G237" s="214" t="s">
        <v>55</v>
      </c>
      <c r="H237" s="214" t="s">
        <v>55</v>
      </c>
      <c r="I237" s="214" t="s">
        <v>55</v>
      </c>
      <c r="J237" s="214" t="s">
        <v>55</v>
      </c>
      <c r="K237" s="214" t="s">
        <v>55</v>
      </c>
      <c r="L237" s="214" t="s">
        <v>55</v>
      </c>
      <c r="M237" s="214" t="s">
        <v>58</v>
      </c>
      <c r="N237" s="214" t="s">
        <v>55</v>
      </c>
      <c r="O237" s="214" t="s">
        <v>55</v>
      </c>
      <c r="P237" s="214" t="s">
        <v>55</v>
      </c>
      <c r="Q237" s="214" t="s">
        <v>55</v>
      </c>
      <c r="R237" s="214" t="s">
        <v>55</v>
      </c>
      <c r="S237" s="214" t="s">
        <v>58</v>
      </c>
      <c r="T237" s="214" t="s">
        <v>55</v>
      </c>
      <c r="U237" s="214" t="s">
        <v>58</v>
      </c>
      <c r="V237" s="214" t="s">
        <v>55</v>
      </c>
      <c r="W237" s="214" t="s">
        <v>58</v>
      </c>
      <c r="X237" s="214" t="s">
        <v>55</v>
      </c>
      <c r="Y237" s="214" t="s">
        <v>70</v>
      </c>
      <c r="Z237" s="214" t="s">
        <v>55</v>
      </c>
      <c r="AA237" s="214" t="s">
        <v>58</v>
      </c>
      <c r="AB237" s="214" t="s">
        <v>55</v>
      </c>
      <c r="AC237" s="214" t="s">
        <v>58</v>
      </c>
      <c r="AD237" s="214" t="s">
        <v>55</v>
      </c>
      <c r="AE237" s="214" t="s">
        <v>55</v>
      </c>
      <c r="AF237" s="214" t="s">
        <v>55</v>
      </c>
      <c r="AG237" s="214" t="s">
        <v>58</v>
      </c>
      <c r="AH237" s="214" t="s">
        <v>55</v>
      </c>
      <c r="AI237" s="214" t="s">
        <v>58</v>
      </c>
      <c r="AJ237" s="214" t="s">
        <v>55</v>
      </c>
      <c r="AK237" s="214" t="s">
        <v>55</v>
      </c>
      <c r="AL237" s="214" t="s">
        <v>58</v>
      </c>
      <c r="AM237" s="214" t="s">
        <v>55</v>
      </c>
      <c r="AN237" s="214" t="s">
        <v>55</v>
      </c>
      <c r="AO237" s="214" t="s">
        <v>55</v>
      </c>
      <c r="AP237" s="214" t="s">
        <v>55</v>
      </c>
      <c r="AQ237" s="214" t="s">
        <v>55</v>
      </c>
      <c r="AR237" s="214" t="s">
        <v>55</v>
      </c>
      <c r="AS237" s="214" t="s">
        <v>58</v>
      </c>
      <c r="AT237" s="214" t="s">
        <v>55</v>
      </c>
      <c r="AU237" s="252" t="s">
        <v>58</v>
      </c>
    </row>
    <row r="238" spans="1:47" x14ac:dyDescent="0.25">
      <c r="A238" s="262" t="s">
        <v>195</v>
      </c>
      <c r="B238" s="220">
        <f t="shared" si="5"/>
        <v>0.79069767441860461</v>
      </c>
      <c r="C238" s="263">
        <v>34</v>
      </c>
      <c r="D238" s="194">
        <v>43</v>
      </c>
      <c r="E238" s="214" t="s">
        <v>55</v>
      </c>
      <c r="F238" s="214" t="s">
        <v>55</v>
      </c>
      <c r="G238" s="214" t="s">
        <v>55</v>
      </c>
      <c r="H238" s="214" t="s">
        <v>55</v>
      </c>
      <c r="I238" s="214" t="s">
        <v>55</v>
      </c>
      <c r="J238" s="214" t="s">
        <v>55</v>
      </c>
      <c r="K238" s="214" t="s">
        <v>55</v>
      </c>
      <c r="L238" s="214" t="s">
        <v>55</v>
      </c>
      <c r="M238" s="214" t="s">
        <v>58</v>
      </c>
      <c r="N238" s="214" t="s">
        <v>55</v>
      </c>
      <c r="O238" s="214" t="s">
        <v>55</v>
      </c>
      <c r="P238" s="214" t="s">
        <v>55</v>
      </c>
      <c r="Q238" s="214" t="s">
        <v>55</v>
      </c>
      <c r="R238" s="214" t="s">
        <v>55</v>
      </c>
      <c r="S238" s="214" t="s">
        <v>58</v>
      </c>
      <c r="T238" s="214" t="s">
        <v>55</v>
      </c>
      <c r="U238" s="214" t="s">
        <v>55</v>
      </c>
      <c r="V238" s="214" t="s">
        <v>55</v>
      </c>
      <c r="W238" s="214" t="s">
        <v>58</v>
      </c>
      <c r="X238" s="214" t="s">
        <v>55</v>
      </c>
      <c r="Y238" s="214" t="s">
        <v>55</v>
      </c>
      <c r="Z238" s="214" t="s">
        <v>55</v>
      </c>
      <c r="AA238" s="214" t="s">
        <v>58</v>
      </c>
      <c r="AB238" s="214" t="s">
        <v>55</v>
      </c>
      <c r="AC238" s="214" t="s">
        <v>58</v>
      </c>
      <c r="AD238" s="214" t="s">
        <v>55</v>
      </c>
      <c r="AE238" s="214" t="s">
        <v>55</v>
      </c>
      <c r="AF238" s="214" t="s">
        <v>55</v>
      </c>
      <c r="AG238" s="214" t="s">
        <v>58</v>
      </c>
      <c r="AH238" s="214" t="s">
        <v>55</v>
      </c>
      <c r="AI238" s="214" t="s">
        <v>58</v>
      </c>
      <c r="AJ238" s="214" t="s">
        <v>55</v>
      </c>
      <c r="AK238" s="214" t="s">
        <v>55</v>
      </c>
      <c r="AL238" s="214" t="s">
        <v>58</v>
      </c>
      <c r="AM238" s="214" t="s">
        <v>55</v>
      </c>
      <c r="AN238" s="214" t="s">
        <v>55</v>
      </c>
      <c r="AO238" s="214" t="s">
        <v>55</v>
      </c>
      <c r="AP238" s="214" t="s">
        <v>55</v>
      </c>
      <c r="AQ238" s="214" t="s">
        <v>55</v>
      </c>
      <c r="AR238" s="214" t="s">
        <v>55</v>
      </c>
      <c r="AS238" s="214" t="s">
        <v>55</v>
      </c>
      <c r="AT238" s="214" t="s">
        <v>55</v>
      </c>
      <c r="AU238" s="252" t="s">
        <v>58</v>
      </c>
    </row>
    <row r="239" spans="1:47" x14ac:dyDescent="0.25">
      <c r="A239" s="262" t="s">
        <v>196</v>
      </c>
      <c r="B239" s="220">
        <f t="shared" si="5"/>
        <v>0.75609756097560976</v>
      </c>
      <c r="C239" s="263">
        <v>31</v>
      </c>
      <c r="D239" s="194">
        <v>41</v>
      </c>
      <c r="E239" s="214" t="s">
        <v>55</v>
      </c>
      <c r="F239" s="214" t="s">
        <v>55</v>
      </c>
      <c r="G239" s="214" t="s">
        <v>55</v>
      </c>
      <c r="H239" s="214" t="s">
        <v>55</v>
      </c>
      <c r="I239" s="214" t="s">
        <v>55</v>
      </c>
      <c r="J239" s="214" t="s">
        <v>70</v>
      </c>
      <c r="K239" s="214" t="s">
        <v>55</v>
      </c>
      <c r="L239" s="214" t="s">
        <v>70</v>
      </c>
      <c r="M239" s="214" t="s">
        <v>58</v>
      </c>
      <c r="N239" s="214" t="s">
        <v>55</v>
      </c>
      <c r="O239" s="214" t="s">
        <v>55</v>
      </c>
      <c r="P239" s="214" t="s">
        <v>55</v>
      </c>
      <c r="Q239" s="214" t="s">
        <v>55</v>
      </c>
      <c r="R239" s="214" t="s">
        <v>55</v>
      </c>
      <c r="S239" s="214" t="s">
        <v>58</v>
      </c>
      <c r="T239" s="214" t="s">
        <v>55</v>
      </c>
      <c r="U239" s="214" t="s">
        <v>58</v>
      </c>
      <c r="V239" s="214" t="s">
        <v>55</v>
      </c>
      <c r="W239" s="214" t="s">
        <v>58</v>
      </c>
      <c r="X239" s="214" t="s">
        <v>55</v>
      </c>
      <c r="Y239" s="214" t="s">
        <v>55</v>
      </c>
      <c r="Z239" s="214" t="s">
        <v>55</v>
      </c>
      <c r="AA239" s="214" t="s">
        <v>58</v>
      </c>
      <c r="AB239" s="214" t="s">
        <v>55</v>
      </c>
      <c r="AC239" s="214" t="s">
        <v>58</v>
      </c>
      <c r="AD239" s="214" t="s">
        <v>55</v>
      </c>
      <c r="AE239" s="214" t="s">
        <v>55</v>
      </c>
      <c r="AF239" s="214" t="s">
        <v>55</v>
      </c>
      <c r="AG239" s="214" t="s">
        <v>58</v>
      </c>
      <c r="AH239" s="214" t="s">
        <v>55</v>
      </c>
      <c r="AI239" s="214" t="s">
        <v>58</v>
      </c>
      <c r="AJ239" s="214" t="s">
        <v>55</v>
      </c>
      <c r="AK239" s="214" t="s">
        <v>55</v>
      </c>
      <c r="AL239" s="214" t="s">
        <v>58</v>
      </c>
      <c r="AM239" s="214" t="s">
        <v>55</v>
      </c>
      <c r="AN239" s="214" t="s">
        <v>55</v>
      </c>
      <c r="AO239" s="214" t="s">
        <v>55</v>
      </c>
      <c r="AP239" s="214" t="s">
        <v>55</v>
      </c>
      <c r="AQ239" s="214" t="s">
        <v>55</v>
      </c>
      <c r="AR239" s="214" t="s">
        <v>55</v>
      </c>
      <c r="AS239" s="214" t="s">
        <v>55</v>
      </c>
      <c r="AT239" s="214" t="s">
        <v>55</v>
      </c>
      <c r="AU239" s="252" t="s">
        <v>58</v>
      </c>
    </row>
    <row r="240" spans="1:47" ht="30" x14ac:dyDescent="0.25">
      <c r="A240" s="11" t="s">
        <v>197</v>
      </c>
      <c r="B240" s="220">
        <f t="shared" si="5"/>
        <v>0.74358974358974361</v>
      </c>
      <c r="C240" s="263">
        <v>29</v>
      </c>
      <c r="D240" s="194">
        <v>39</v>
      </c>
      <c r="E240" s="214" t="s">
        <v>55</v>
      </c>
      <c r="F240" s="214" t="s">
        <v>55</v>
      </c>
      <c r="G240" s="214" t="s">
        <v>55</v>
      </c>
      <c r="H240" s="214" t="s">
        <v>55</v>
      </c>
      <c r="I240" s="214" t="s">
        <v>55</v>
      </c>
      <c r="J240" s="214" t="s">
        <v>70</v>
      </c>
      <c r="K240" s="214" t="s">
        <v>55</v>
      </c>
      <c r="L240" s="214" t="s">
        <v>70</v>
      </c>
      <c r="M240" s="214" t="s">
        <v>58</v>
      </c>
      <c r="N240" s="214" t="s">
        <v>55</v>
      </c>
      <c r="O240" s="214" t="s">
        <v>55</v>
      </c>
      <c r="P240" s="214" t="s">
        <v>55</v>
      </c>
      <c r="Q240" s="214" t="s">
        <v>55</v>
      </c>
      <c r="R240" s="214" t="s">
        <v>55</v>
      </c>
      <c r="S240" s="214" t="s">
        <v>58</v>
      </c>
      <c r="T240" s="214" t="s">
        <v>55</v>
      </c>
      <c r="U240" s="214" t="s">
        <v>58</v>
      </c>
      <c r="V240" s="214" t="s">
        <v>55</v>
      </c>
      <c r="W240" s="214" t="s">
        <v>58</v>
      </c>
      <c r="X240" s="214" t="s">
        <v>55</v>
      </c>
      <c r="Y240" s="214" t="s">
        <v>70</v>
      </c>
      <c r="Z240" s="214" t="s">
        <v>55</v>
      </c>
      <c r="AA240" s="214" t="s">
        <v>58</v>
      </c>
      <c r="AB240" s="214" t="s">
        <v>55</v>
      </c>
      <c r="AC240" s="214" t="s">
        <v>58</v>
      </c>
      <c r="AD240" s="214" t="s">
        <v>55</v>
      </c>
      <c r="AE240" s="214" t="s">
        <v>55</v>
      </c>
      <c r="AF240" s="214" t="s">
        <v>55</v>
      </c>
      <c r="AG240" s="214" t="s">
        <v>58</v>
      </c>
      <c r="AH240" s="214" t="s">
        <v>55</v>
      </c>
      <c r="AI240" s="214" t="s">
        <v>58</v>
      </c>
      <c r="AJ240" s="214" t="s">
        <v>55</v>
      </c>
      <c r="AK240" s="214" t="s">
        <v>55</v>
      </c>
      <c r="AL240" s="214" t="s">
        <v>58</v>
      </c>
      <c r="AM240" s="214" t="s">
        <v>55</v>
      </c>
      <c r="AN240" s="214" t="s">
        <v>55</v>
      </c>
      <c r="AO240" s="214" t="s">
        <v>55</v>
      </c>
      <c r="AP240" s="214" t="s">
        <v>70</v>
      </c>
      <c r="AQ240" s="214" t="s">
        <v>55</v>
      </c>
      <c r="AR240" s="214" t="s">
        <v>55</v>
      </c>
      <c r="AS240" s="214" t="s">
        <v>55</v>
      </c>
      <c r="AT240" s="214" t="s">
        <v>55</v>
      </c>
      <c r="AU240" s="252" t="s">
        <v>58</v>
      </c>
    </row>
    <row r="241" spans="1:47" ht="30" x14ac:dyDescent="0.25">
      <c r="A241" s="11" t="s">
        <v>198</v>
      </c>
      <c r="B241" s="220">
        <f t="shared" si="5"/>
        <v>0.66666666666666663</v>
      </c>
      <c r="C241" s="263">
        <v>24</v>
      </c>
      <c r="D241" s="194">
        <v>36</v>
      </c>
      <c r="E241" s="214" t="s">
        <v>55</v>
      </c>
      <c r="F241" s="214" t="s">
        <v>55</v>
      </c>
      <c r="G241" s="214" t="s">
        <v>55</v>
      </c>
      <c r="H241" s="214" t="s">
        <v>55</v>
      </c>
      <c r="I241" s="214" t="s">
        <v>55</v>
      </c>
      <c r="J241" s="214" t="s">
        <v>70</v>
      </c>
      <c r="K241" s="214" t="s">
        <v>55</v>
      </c>
      <c r="L241" s="214" t="s">
        <v>70</v>
      </c>
      <c r="M241" s="214" t="s">
        <v>58</v>
      </c>
      <c r="N241" s="214" t="s">
        <v>55</v>
      </c>
      <c r="O241" s="214" t="s">
        <v>55</v>
      </c>
      <c r="P241" s="214" t="s">
        <v>55</v>
      </c>
      <c r="Q241" s="214" t="s">
        <v>70</v>
      </c>
      <c r="R241" s="214" t="s">
        <v>55</v>
      </c>
      <c r="S241" s="214" t="s">
        <v>58</v>
      </c>
      <c r="T241" s="214" t="s">
        <v>55</v>
      </c>
      <c r="U241" s="214" t="s">
        <v>58</v>
      </c>
      <c r="V241" s="214" t="s">
        <v>70</v>
      </c>
      <c r="W241" s="214" t="s">
        <v>58</v>
      </c>
      <c r="X241" s="214" t="s">
        <v>55</v>
      </c>
      <c r="Y241" s="214" t="s">
        <v>70</v>
      </c>
      <c r="Z241" s="214" t="s">
        <v>55</v>
      </c>
      <c r="AA241" s="214" t="s">
        <v>58</v>
      </c>
      <c r="AB241" s="214" t="s">
        <v>58</v>
      </c>
      <c r="AC241" s="214" t="s">
        <v>58</v>
      </c>
      <c r="AD241" s="214" t="s">
        <v>55</v>
      </c>
      <c r="AE241" s="214" t="s">
        <v>55</v>
      </c>
      <c r="AF241" s="214" t="s">
        <v>55</v>
      </c>
      <c r="AG241" s="214" t="s">
        <v>58</v>
      </c>
      <c r="AH241" s="214" t="s">
        <v>55</v>
      </c>
      <c r="AI241" s="214" t="s">
        <v>58</v>
      </c>
      <c r="AJ241" s="214" t="s">
        <v>55</v>
      </c>
      <c r="AK241" s="214" t="s">
        <v>55</v>
      </c>
      <c r="AL241" s="214" t="s">
        <v>58</v>
      </c>
      <c r="AM241" s="214" t="s">
        <v>55</v>
      </c>
      <c r="AN241" s="214" t="s">
        <v>55</v>
      </c>
      <c r="AO241" s="214" t="s">
        <v>70</v>
      </c>
      <c r="AP241" s="214" t="s">
        <v>70</v>
      </c>
      <c r="AQ241" s="214" t="s">
        <v>55</v>
      </c>
      <c r="AR241" s="214" t="s">
        <v>55</v>
      </c>
      <c r="AS241" s="214" t="s">
        <v>58</v>
      </c>
      <c r="AT241" s="214" t="s">
        <v>55</v>
      </c>
      <c r="AU241" s="252" t="s">
        <v>58</v>
      </c>
    </row>
    <row r="242" spans="1:47" ht="15.75" x14ac:dyDescent="0.25">
      <c r="A242" s="249" t="s">
        <v>4889</v>
      </c>
      <c r="B242" s="38" t="s">
        <v>2770</v>
      </c>
      <c r="C242" s="38" t="s">
        <v>2770</v>
      </c>
      <c r="D242" s="38" t="s">
        <v>2770</v>
      </c>
      <c r="E242" s="38" t="s">
        <v>2770</v>
      </c>
      <c r="F242" s="38" t="s">
        <v>2770</v>
      </c>
      <c r="G242" s="38" t="s">
        <v>2770</v>
      </c>
      <c r="H242" s="38" t="s">
        <v>2770</v>
      </c>
      <c r="I242" s="38" t="s">
        <v>2770</v>
      </c>
      <c r="J242" s="38" t="s">
        <v>2770</v>
      </c>
      <c r="K242" s="38" t="s">
        <v>2770</v>
      </c>
      <c r="L242" s="38" t="s">
        <v>2770</v>
      </c>
      <c r="M242" s="38" t="s">
        <v>2770</v>
      </c>
      <c r="N242" s="38" t="s">
        <v>2770</v>
      </c>
      <c r="O242" s="38" t="s">
        <v>2770</v>
      </c>
      <c r="P242" s="38" t="s">
        <v>2770</v>
      </c>
      <c r="Q242" s="38" t="s">
        <v>2770</v>
      </c>
      <c r="R242" s="38" t="s">
        <v>2770</v>
      </c>
      <c r="S242" s="38" t="s">
        <v>2770</v>
      </c>
      <c r="T242" s="38" t="s">
        <v>2770</v>
      </c>
      <c r="U242" s="38" t="s">
        <v>2770</v>
      </c>
      <c r="V242" s="38" t="s">
        <v>2770</v>
      </c>
      <c r="W242" s="38" t="s">
        <v>2770</v>
      </c>
      <c r="X242" s="38" t="s">
        <v>2770</v>
      </c>
      <c r="Y242" s="38" t="s">
        <v>2770</v>
      </c>
      <c r="Z242" s="38" t="s">
        <v>2770</v>
      </c>
      <c r="AA242" s="38" t="s">
        <v>2770</v>
      </c>
      <c r="AB242" s="38" t="s">
        <v>2770</v>
      </c>
      <c r="AC242" s="38" t="s">
        <v>2770</v>
      </c>
      <c r="AD242" s="38" t="s">
        <v>2770</v>
      </c>
      <c r="AE242" s="38" t="s">
        <v>2770</v>
      </c>
      <c r="AF242" s="38" t="s">
        <v>2770</v>
      </c>
      <c r="AG242" s="38" t="s">
        <v>2770</v>
      </c>
      <c r="AH242" s="38" t="s">
        <v>2770</v>
      </c>
      <c r="AI242" s="38" t="s">
        <v>2770</v>
      </c>
      <c r="AJ242" s="38" t="s">
        <v>2770</v>
      </c>
      <c r="AK242" s="38" t="s">
        <v>2770</v>
      </c>
      <c r="AL242" s="38" t="s">
        <v>2770</v>
      </c>
      <c r="AM242" s="38" t="s">
        <v>2770</v>
      </c>
      <c r="AN242" s="38" t="s">
        <v>2770</v>
      </c>
      <c r="AO242" s="38" t="s">
        <v>2770</v>
      </c>
      <c r="AP242" s="38" t="s">
        <v>2770</v>
      </c>
      <c r="AQ242" s="38" t="s">
        <v>2770</v>
      </c>
      <c r="AR242" s="38" t="s">
        <v>2770</v>
      </c>
      <c r="AS242" s="38" t="s">
        <v>2770</v>
      </c>
      <c r="AT242" s="38" t="s">
        <v>2770</v>
      </c>
      <c r="AU242" s="38" t="s">
        <v>2770</v>
      </c>
    </row>
    <row r="243" spans="1:47" x14ac:dyDescent="0.25">
      <c r="A243" s="11" t="s">
        <v>188</v>
      </c>
      <c r="B243" s="220">
        <f t="shared" ref="B243:B253" si="6">C243/D243</f>
        <v>0.2558139534883721</v>
      </c>
      <c r="C243" s="261">
        <v>11</v>
      </c>
      <c r="D243" s="261">
        <v>43</v>
      </c>
      <c r="E243" s="214" t="s">
        <v>55</v>
      </c>
      <c r="F243" s="214" t="s">
        <v>58</v>
      </c>
      <c r="G243" s="214" t="s">
        <v>55</v>
      </c>
      <c r="H243" s="214" t="s">
        <v>58</v>
      </c>
      <c r="I243" s="214" t="s">
        <v>58</v>
      </c>
      <c r="J243" s="214" t="s">
        <v>58</v>
      </c>
      <c r="K243" s="214" t="s">
        <v>58</v>
      </c>
      <c r="L243" s="214" t="s">
        <v>58</v>
      </c>
      <c r="M243" s="214" t="s">
        <v>58</v>
      </c>
      <c r="N243" s="214" t="s">
        <v>58</v>
      </c>
      <c r="O243" s="214" t="s">
        <v>58</v>
      </c>
      <c r="P243" s="214" t="s">
        <v>58</v>
      </c>
      <c r="Q243" s="214" t="s">
        <v>58</v>
      </c>
      <c r="R243" s="214" t="s">
        <v>58</v>
      </c>
      <c r="S243" s="214" t="s">
        <v>58</v>
      </c>
      <c r="T243" s="214" t="s">
        <v>58</v>
      </c>
      <c r="U243" s="214" t="s">
        <v>58</v>
      </c>
      <c r="V243" s="214" t="s">
        <v>58</v>
      </c>
      <c r="W243" s="214" t="s">
        <v>55</v>
      </c>
      <c r="X243" s="214" t="s">
        <v>55</v>
      </c>
      <c r="Y243" s="214" t="s">
        <v>58</v>
      </c>
      <c r="Z243" s="214" t="s">
        <v>58</v>
      </c>
      <c r="AA243" s="214" t="s">
        <v>55</v>
      </c>
      <c r="AB243" s="214" t="s">
        <v>58</v>
      </c>
      <c r="AC243" s="214" t="s">
        <v>58</v>
      </c>
      <c r="AD243" s="214" t="s">
        <v>58</v>
      </c>
      <c r="AE243" s="214" t="s">
        <v>58</v>
      </c>
      <c r="AF243" s="214" t="s">
        <v>55</v>
      </c>
      <c r="AG243" s="214" t="s">
        <v>58</v>
      </c>
      <c r="AH243" s="214" t="s">
        <v>58</v>
      </c>
      <c r="AI243" s="214" t="s">
        <v>58</v>
      </c>
      <c r="AJ243" s="214" t="s">
        <v>55</v>
      </c>
      <c r="AK243" s="214" t="s">
        <v>55</v>
      </c>
      <c r="AL243" s="214" t="s">
        <v>58</v>
      </c>
      <c r="AM243" s="214" t="s">
        <v>58</v>
      </c>
      <c r="AN243" s="214" t="s">
        <v>58</v>
      </c>
      <c r="AO243" s="214" t="s">
        <v>58</v>
      </c>
      <c r="AP243" s="214" t="s">
        <v>58</v>
      </c>
      <c r="AQ243" s="214" t="s">
        <v>58</v>
      </c>
      <c r="AR243" s="214" t="s">
        <v>55</v>
      </c>
      <c r="AS243" s="214" t="s">
        <v>55</v>
      </c>
      <c r="AT243" s="214" t="s">
        <v>58</v>
      </c>
      <c r="AU243" s="252" t="s">
        <v>55</v>
      </c>
    </row>
    <row r="244" spans="1:47" x14ac:dyDescent="0.25">
      <c r="A244" s="11" t="s">
        <v>189</v>
      </c>
      <c r="B244" s="220">
        <f t="shared" si="6"/>
        <v>0.11627906976744186</v>
      </c>
      <c r="C244" s="261">
        <v>5</v>
      </c>
      <c r="D244" s="261">
        <v>43</v>
      </c>
      <c r="E244" s="214" t="s">
        <v>58</v>
      </c>
      <c r="F244" s="214" t="s">
        <v>58</v>
      </c>
      <c r="G244" s="214" t="s">
        <v>58</v>
      </c>
      <c r="H244" s="214" t="s">
        <v>58</v>
      </c>
      <c r="I244" s="214" t="s">
        <v>58</v>
      </c>
      <c r="J244" s="214" t="s">
        <v>58</v>
      </c>
      <c r="K244" s="214" t="s">
        <v>58</v>
      </c>
      <c r="L244" s="214" t="s">
        <v>58</v>
      </c>
      <c r="M244" s="214" t="s">
        <v>58</v>
      </c>
      <c r="N244" s="214" t="s">
        <v>58</v>
      </c>
      <c r="O244" s="214" t="s">
        <v>58</v>
      </c>
      <c r="P244" s="214" t="s">
        <v>58</v>
      </c>
      <c r="Q244" s="214" t="s">
        <v>58</v>
      </c>
      <c r="R244" s="214" t="s">
        <v>58</v>
      </c>
      <c r="S244" s="214" t="s">
        <v>58</v>
      </c>
      <c r="T244" s="214" t="s">
        <v>58</v>
      </c>
      <c r="U244" s="214" t="s">
        <v>58</v>
      </c>
      <c r="V244" s="214" t="s">
        <v>58</v>
      </c>
      <c r="W244" s="214" t="s">
        <v>58</v>
      </c>
      <c r="X244" s="214" t="s">
        <v>55</v>
      </c>
      <c r="Y244" s="214" t="s">
        <v>58</v>
      </c>
      <c r="Z244" s="214" t="s">
        <v>58</v>
      </c>
      <c r="AA244" s="214" t="s">
        <v>55</v>
      </c>
      <c r="AB244" s="214" t="s">
        <v>58</v>
      </c>
      <c r="AC244" s="214" t="s">
        <v>58</v>
      </c>
      <c r="AD244" s="214" t="s">
        <v>58</v>
      </c>
      <c r="AE244" s="214" t="s">
        <v>58</v>
      </c>
      <c r="AF244" s="214" t="s">
        <v>58</v>
      </c>
      <c r="AG244" s="214" t="s">
        <v>58</v>
      </c>
      <c r="AH244" s="214" t="s">
        <v>58</v>
      </c>
      <c r="AI244" s="214" t="s">
        <v>58</v>
      </c>
      <c r="AJ244" s="214" t="s">
        <v>58</v>
      </c>
      <c r="AK244" s="214" t="s">
        <v>55</v>
      </c>
      <c r="AL244" s="214" t="s">
        <v>58</v>
      </c>
      <c r="AM244" s="214" t="s">
        <v>58</v>
      </c>
      <c r="AN244" s="214" t="s">
        <v>58</v>
      </c>
      <c r="AO244" s="214" t="s">
        <v>58</v>
      </c>
      <c r="AP244" s="214" t="s">
        <v>58</v>
      </c>
      <c r="AQ244" s="214" t="s">
        <v>58</v>
      </c>
      <c r="AR244" s="214" t="s">
        <v>55</v>
      </c>
      <c r="AS244" s="214" t="s">
        <v>58</v>
      </c>
      <c r="AT244" s="214" t="s">
        <v>58</v>
      </c>
      <c r="AU244" s="252" t="s">
        <v>55</v>
      </c>
    </row>
    <row r="245" spans="1:47" x14ac:dyDescent="0.25">
      <c r="A245" s="11" t="s">
        <v>190</v>
      </c>
      <c r="B245" s="220">
        <f t="shared" si="6"/>
        <v>6.9767441860465115E-2</v>
      </c>
      <c r="C245" s="261">
        <v>3</v>
      </c>
      <c r="D245" s="261">
        <v>43</v>
      </c>
      <c r="E245" s="214" t="s">
        <v>55</v>
      </c>
      <c r="F245" s="214" t="s">
        <v>58</v>
      </c>
      <c r="G245" s="214" t="s">
        <v>55</v>
      </c>
      <c r="H245" s="214" t="s">
        <v>58</v>
      </c>
      <c r="I245" s="214" t="s">
        <v>58</v>
      </c>
      <c r="J245" s="214" t="s">
        <v>58</v>
      </c>
      <c r="K245" s="214" t="s">
        <v>58</v>
      </c>
      <c r="L245" s="214" t="s">
        <v>58</v>
      </c>
      <c r="M245" s="214" t="s">
        <v>58</v>
      </c>
      <c r="N245" s="214" t="s">
        <v>58</v>
      </c>
      <c r="O245" s="214" t="s">
        <v>58</v>
      </c>
      <c r="P245" s="214" t="s">
        <v>58</v>
      </c>
      <c r="Q245" s="214" t="s">
        <v>58</v>
      </c>
      <c r="R245" s="214" t="s">
        <v>58</v>
      </c>
      <c r="S245" s="214" t="s">
        <v>58</v>
      </c>
      <c r="T245" s="214" t="s">
        <v>58</v>
      </c>
      <c r="U245" s="214" t="s">
        <v>58</v>
      </c>
      <c r="V245" s="214" t="s">
        <v>58</v>
      </c>
      <c r="W245" s="214" t="s">
        <v>58</v>
      </c>
      <c r="X245" s="214" t="s">
        <v>58</v>
      </c>
      <c r="Y245" s="214" t="s">
        <v>58</v>
      </c>
      <c r="Z245" s="214" t="s">
        <v>58</v>
      </c>
      <c r="AA245" s="214" t="s">
        <v>58</v>
      </c>
      <c r="AB245" s="214" t="s">
        <v>58</v>
      </c>
      <c r="AC245" s="214" t="s">
        <v>58</v>
      </c>
      <c r="AD245" s="214" t="s">
        <v>58</v>
      </c>
      <c r="AE245" s="214" t="s">
        <v>58</v>
      </c>
      <c r="AF245" s="214" t="s">
        <v>55</v>
      </c>
      <c r="AG245" s="214" t="s">
        <v>58</v>
      </c>
      <c r="AH245" s="214" t="s">
        <v>58</v>
      </c>
      <c r="AI245" s="214" t="s">
        <v>58</v>
      </c>
      <c r="AJ245" s="214" t="s">
        <v>58</v>
      </c>
      <c r="AK245" s="214" t="s">
        <v>58</v>
      </c>
      <c r="AL245" s="214" t="s">
        <v>58</v>
      </c>
      <c r="AM245" s="214" t="s">
        <v>58</v>
      </c>
      <c r="AN245" s="214" t="s">
        <v>58</v>
      </c>
      <c r="AO245" s="214" t="s">
        <v>58</v>
      </c>
      <c r="AP245" s="214" t="s">
        <v>58</v>
      </c>
      <c r="AQ245" s="214" t="s">
        <v>58</v>
      </c>
      <c r="AR245" s="214" t="s">
        <v>58</v>
      </c>
      <c r="AS245" s="214" t="s">
        <v>58</v>
      </c>
      <c r="AT245" s="214" t="s">
        <v>58</v>
      </c>
      <c r="AU245" s="252" t="s">
        <v>58</v>
      </c>
    </row>
    <row r="246" spans="1:47" x14ac:dyDescent="0.25">
      <c r="A246" s="11" t="s">
        <v>191</v>
      </c>
      <c r="B246" s="220">
        <f t="shared" si="6"/>
        <v>0</v>
      </c>
      <c r="C246" s="261">
        <v>0</v>
      </c>
      <c r="D246" s="261">
        <v>43</v>
      </c>
      <c r="E246" s="214" t="s">
        <v>58</v>
      </c>
      <c r="F246" s="214" t="s">
        <v>58</v>
      </c>
      <c r="G246" s="214" t="s">
        <v>58</v>
      </c>
      <c r="H246" s="214" t="s">
        <v>58</v>
      </c>
      <c r="I246" s="214" t="s">
        <v>58</v>
      </c>
      <c r="J246" s="214" t="s">
        <v>58</v>
      </c>
      <c r="K246" s="214" t="s">
        <v>58</v>
      </c>
      <c r="L246" s="214" t="s">
        <v>58</v>
      </c>
      <c r="M246" s="214" t="s">
        <v>58</v>
      </c>
      <c r="N246" s="214" t="s">
        <v>58</v>
      </c>
      <c r="O246" s="214" t="s">
        <v>58</v>
      </c>
      <c r="P246" s="214" t="s">
        <v>58</v>
      </c>
      <c r="Q246" s="214" t="s">
        <v>58</v>
      </c>
      <c r="R246" s="214" t="s">
        <v>58</v>
      </c>
      <c r="S246" s="214" t="s">
        <v>58</v>
      </c>
      <c r="T246" s="214" t="s">
        <v>58</v>
      </c>
      <c r="U246" s="214" t="s">
        <v>58</v>
      </c>
      <c r="V246" s="214" t="s">
        <v>58</v>
      </c>
      <c r="W246" s="214" t="s">
        <v>58</v>
      </c>
      <c r="X246" s="214" t="s">
        <v>58</v>
      </c>
      <c r="Y246" s="214" t="s">
        <v>58</v>
      </c>
      <c r="Z246" s="214" t="s">
        <v>58</v>
      </c>
      <c r="AA246" s="214" t="s">
        <v>58</v>
      </c>
      <c r="AB246" s="214" t="s">
        <v>58</v>
      </c>
      <c r="AC246" s="214" t="s">
        <v>58</v>
      </c>
      <c r="AD246" s="214" t="s">
        <v>58</v>
      </c>
      <c r="AE246" s="214" t="s">
        <v>58</v>
      </c>
      <c r="AF246" s="214" t="s">
        <v>58</v>
      </c>
      <c r="AG246" s="214" t="s">
        <v>58</v>
      </c>
      <c r="AH246" s="214" t="s">
        <v>58</v>
      </c>
      <c r="AI246" s="214" t="s">
        <v>58</v>
      </c>
      <c r="AJ246" s="214" t="s">
        <v>58</v>
      </c>
      <c r="AK246" s="214" t="s">
        <v>58</v>
      </c>
      <c r="AL246" s="214" t="s">
        <v>58</v>
      </c>
      <c r="AM246" s="214" t="s">
        <v>58</v>
      </c>
      <c r="AN246" s="214" t="s">
        <v>58</v>
      </c>
      <c r="AO246" s="214" t="s">
        <v>58</v>
      </c>
      <c r="AP246" s="214" t="s">
        <v>58</v>
      </c>
      <c r="AQ246" s="214" t="s">
        <v>58</v>
      </c>
      <c r="AR246" s="214" t="s">
        <v>58</v>
      </c>
      <c r="AS246" s="214" t="s">
        <v>58</v>
      </c>
      <c r="AT246" s="214" t="s">
        <v>58</v>
      </c>
      <c r="AU246" s="252" t="s">
        <v>58</v>
      </c>
    </row>
    <row r="247" spans="1:47" x14ac:dyDescent="0.25">
      <c r="A247" s="11" t="s">
        <v>192</v>
      </c>
      <c r="B247" s="220">
        <f t="shared" si="6"/>
        <v>0</v>
      </c>
      <c r="C247" s="261">
        <v>0</v>
      </c>
      <c r="D247" s="261">
        <v>43</v>
      </c>
      <c r="E247" s="214" t="s">
        <v>58</v>
      </c>
      <c r="F247" s="214" t="s">
        <v>58</v>
      </c>
      <c r="G247" s="214" t="s">
        <v>58</v>
      </c>
      <c r="H247" s="214" t="s">
        <v>58</v>
      </c>
      <c r="I247" s="214" t="s">
        <v>58</v>
      </c>
      <c r="J247" s="214" t="s">
        <v>58</v>
      </c>
      <c r="K247" s="214" t="s">
        <v>58</v>
      </c>
      <c r="L247" s="214" t="s">
        <v>58</v>
      </c>
      <c r="M247" s="214" t="s">
        <v>58</v>
      </c>
      <c r="N247" s="214" t="s">
        <v>58</v>
      </c>
      <c r="O247" s="214" t="s">
        <v>58</v>
      </c>
      <c r="P247" s="214" t="s">
        <v>58</v>
      </c>
      <c r="Q247" s="214" t="s">
        <v>58</v>
      </c>
      <c r="R247" s="214" t="s">
        <v>58</v>
      </c>
      <c r="S247" s="214" t="s">
        <v>58</v>
      </c>
      <c r="T247" s="214" t="s">
        <v>58</v>
      </c>
      <c r="U247" s="214" t="s">
        <v>58</v>
      </c>
      <c r="V247" s="214" t="s">
        <v>58</v>
      </c>
      <c r="W247" s="214" t="s">
        <v>58</v>
      </c>
      <c r="X247" s="214" t="s">
        <v>58</v>
      </c>
      <c r="Y247" s="214" t="s">
        <v>58</v>
      </c>
      <c r="Z247" s="214" t="s">
        <v>58</v>
      </c>
      <c r="AA247" s="214" t="s">
        <v>58</v>
      </c>
      <c r="AB247" s="214" t="s">
        <v>58</v>
      </c>
      <c r="AC247" s="214" t="s">
        <v>58</v>
      </c>
      <c r="AD247" s="214" t="s">
        <v>58</v>
      </c>
      <c r="AE247" s="214" t="s">
        <v>58</v>
      </c>
      <c r="AF247" s="214" t="s">
        <v>58</v>
      </c>
      <c r="AG247" s="214" t="s">
        <v>58</v>
      </c>
      <c r="AH247" s="214" t="s">
        <v>58</v>
      </c>
      <c r="AI247" s="214" t="s">
        <v>58</v>
      </c>
      <c r="AJ247" s="214" t="s">
        <v>58</v>
      </c>
      <c r="AK247" s="214" t="s">
        <v>58</v>
      </c>
      <c r="AL247" s="214" t="s">
        <v>58</v>
      </c>
      <c r="AM247" s="214" t="s">
        <v>58</v>
      </c>
      <c r="AN247" s="214" t="s">
        <v>58</v>
      </c>
      <c r="AO247" s="214" t="s">
        <v>58</v>
      </c>
      <c r="AP247" s="214" t="s">
        <v>58</v>
      </c>
      <c r="AQ247" s="214" t="s">
        <v>58</v>
      </c>
      <c r="AR247" s="214" t="s">
        <v>58</v>
      </c>
      <c r="AS247" s="214" t="s">
        <v>58</v>
      </c>
      <c r="AT247" s="214" t="s">
        <v>58</v>
      </c>
      <c r="AU247" s="252" t="s">
        <v>58</v>
      </c>
    </row>
    <row r="248" spans="1:47" ht="30" x14ac:dyDescent="0.25">
      <c r="A248" s="11" t="s">
        <v>193</v>
      </c>
      <c r="B248" s="220">
        <f t="shared" si="6"/>
        <v>0</v>
      </c>
      <c r="C248" s="261">
        <v>0</v>
      </c>
      <c r="D248" s="261">
        <v>43</v>
      </c>
      <c r="E248" s="214" t="s">
        <v>58</v>
      </c>
      <c r="F248" s="214" t="s">
        <v>58</v>
      </c>
      <c r="G248" s="214" t="s">
        <v>58</v>
      </c>
      <c r="H248" s="214" t="s">
        <v>58</v>
      </c>
      <c r="I248" s="214" t="s">
        <v>58</v>
      </c>
      <c r="J248" s="214" t="s">
        <v>58</v>
      </c>
      <c r="K248" s="214" t="s">
        <v>58</v>
      </c>
      <c r="L248" s="214" t="s">
        <v>58</v>
      </c>
      <c r="M248" s="214" t="s">
        <v>58</v>
      </c>
      <c r="N248" s="214" t="s">
        <v>58</v>
      </c>
      <c r="O248" s="214" t="s">
        <v>58</v>
      </c>
      <c r="P248" s="214" t="s">
        <v>58</v>
      </c>
      <c r="Q248" s="214" t="s">
        <v>58</v>
      </c>
      <c r="R248" s="214" t="s">
        <v>58</v>
      </c>
      <c r="S248" s="214" t="s">
        <v>58</v>
      </c>
      <c r="T248" s="214" t="s">
        <v>58</v>
      </c>
      <c r="U248" s="214" t="s">
        <v>58</v>
      </c>
      <c r="V248" s="214" t="s">
        <v>58</v>
      </c>
      <c r="W248" s="214" t="s">
        <v>58</v>
      </c>
      <c r="X248" s="214" t="s">
        <v>58</v>
      </c>
      <c r="Y248" s="214" t="s">
        <v>58</v>
      </c>
      <c r="Z248" s="214" t="s">
        <v>58</v>
      </c>
      <c r="AA248" s="214" t="s">
        <v>58</v>
      </c>
      <c r="AB248" s="214" t="s">
        <v>58</v>
      </c>
      <c r="AC248" s="214" t="s">
        <v>58</v>
      </c>
      <c r="AD248" s="214" t="s">
        <v>58</v>
      </c>
      <c r="AE248" s="214" t="s">
        <v>58</v>
      </c>
      <c r="AF248" s="214" t="s">
        <v>58</v>
      </c>
      <c r="AG248" s="214" t="s">
        <v>58</v>
      </c>
      <c r="AH248" s="214" t="s">
        <v>58</v>
      </c>
      <c r="AI248" s="214" t="s">
        <v>58</v>
      </c>
      <c r="AJ248" s="214" t="s">
        <v>58</v>
      </c>
      <c r="AK248" s="214" t="s">
        <v>58</v>
      </c>
      <c r="AL248" s="214" t="s">
        <v>58</v>
      </c>
      <c r="AM248" s="214" t="s">
        <v>58</v>
      </c>
      <c r="AN248" s="214" t="s">
        <v>58</v>
      </c>
      <c r="AO248" s="214" t="s">
        <v>58</v>
      </c>
      <c r="AP248" s="214" t="s">
        <v>58</v>
      </c>
      <c r="AQ248" s="214" t="s">
        <v>58</v>
      </c>
      <c r="AR248" s="214" t="s">
        <v>58</v>
      </c>
      <c r="AS248" s="214" t="s">
        <v>58</v>
      </c>
      <c r="AT248" s="214" t="s">
        <v>58</v>
      </c>
      <c r="AU248" s="252" t="s">
        <v>58</v>
      </c>
    </row>
    <row r="249" spans="1:47" x14ac:dyDescent="0.25">
      <c r="A249" s="11" t="s">
        <v>194</v>
      </c>
      <c r="B249" s="220">
        <f t="shared" si="6"/>
        <v>0</v>
      </c>
      <c r="C249" s="261">
        <v>0</v>
      </c>
      <c r="D249" s="261">
        <v>43</v>
      </c>
      <c r="E249" s="214" t="s">
        <v>58</v>
      </c>
      <c r="F249" s="214" t="s">
        <v>58</v>
      </c>
      <c r="G249" s="214" t="s">
        <v>58</v>
      </c>
      <c r="H249" s="214" t="s">
        <v>58</v>
      </c>
      <c r="I249" s="214" t="s">
        <v>58</v>
      </c>
      <c r="J249" s="214" t="s">
        <v>58</v>
      </c>
      <c r="K249" s="214" t="s">
        <v>58</v>
      </c>
      <c r="L249" s="214" t="s">
        <v>58</v>
      </c>
      <c r="M249" s="214" t="s">
        <v>58</v>
      </c>
      <c r="N249" s="214" t="s">
        <v>58</v>
      </c>
      <c r="O249" s="214" t="s">
        <v>58</v>
      </c>
      <c r="P249" s="214" t="s">
        <v>58</v>
      </c>
      <c r="Q249" s="214" t="s">
        <v>58</v>
      </c>
      <c r="R249" s="214" t="s">
        <v>58</v>
      </c>
      <c r="S249" s="214" t="s">
        <v>58</v>
      </c>
      <c r="T249" s="214" t="s">
        <v>58</v>
      </c>
      <c r="U249" s="214" t="s">
        <v>58</v>
      </c>
      <c r="V249" s="214" t="s">
        <v>58</v>
      </c>
      <c r="W249" s="214" t="s">
        <v>58</v>
      </c>
      <c r="X249" s="214" t="s">
        <v>58</v>
      </c>
      <c r="Y249" s="214" t="s">
        <v>58</v>
      </c>
      <c r="Z249" s="214" t="s">
        <v>58</v>
      </c>
      <c r="AA249" s="214" t="s">
        <v>58</v>
      </c>
      <c r="AB249" s="214" t="s">
        <v>58</v>
      </c>
      <c r="AC249" s="214" t="s">
        <v>58</v>
      </c>
      <c r="AD249" s="214" t="s">
        <v>58</v>
      </c>
      <c r="AE249" s="214" t="s">
        <v>58</v>
      </c>
      <c r="AF249" s="214" t="s">
        <v>58</v>
      </c>
      <c r="AG249" s="214" t="s">
        <v>58</v>
      </c>
      <c r="AH249" s="214" t="s">
        <v>58</v>
      </c>
      <c r="AI249" s="214" t="s">
        <v>58</v>
      </c>
      <c r="AJ249" s="214" t="s">
        <v>58</v>
      </c>
      <c r="AK249" s="214" t="s">
        <v>58</v>
      </c>
      <c r="AL249" s="214" t="s">
        <v>58</v>
      </c>
      <c r="AM249" s="214" t="s">
        <v>58</v>
      </c>
      <c r="AN249" s="214" t="s">
        <v>58</v>
      </c>
      <c r="AO249" s="214" t="s">
        <v>58</v>
      </c>
      <c r="AP249" s="214" t="s">
        <v>58</v>
      </c>
      <c r="AQ249" s="214" t="s">
        <v>58</v>
      </c>
      <c r="AR249" s="214" t="s">
        <v>58</v>
      </c>
      <c r="AS249" s="214" t="s">
        <v>58</v>
      </c>
      <c r="AT249" s="214" t="s">
        <v>58</v>
      </c>
      <c r="AU249" s="252" t="s">
        <v>58</v>
      </c>
    </row>
    <row r="250" spans="1:47" x14ac:dyDescent="0.25">
      <c r="A250" s="11" t="s">
        <v>195</v>
      </c>
      <c r="B250" s="220">
        <f t="shared" si="6"/>
        <v>0</v>
      </c>
      <c r="C250" s="261">
        <v>0</v>
      </c>
      <c r="D250" s="261">
        <v>43</v>
      </c>
      <c r="E250" s="214" t="s">
        <v>58</v>
      </c>
      <c r="F250" s="214" t="s">
        <v>58</v>
      </c>
      <c r="G250" s="214" t="s">
        <v>58</v>
      </c>
      <c r="H250" s="214" t="s">
        <v>58</v>
      </c>
      <c r="I250" s="214" t="s">
        <v>58</v>
      </c>
      <c r="J250" s="214" t="s">
        <v>58</v>
      </c>
      <c r="K250" s="214" t="s">
        <v>58</v>
      </c>
      <c r="L250" s="214" t="s">
        <v>58</v>
      </c>
      <c r="M250" s="214" t="s">
        <v>58</v>
      </c>
      <c r="N250" s="214" t="s">
        <v>58</v>
      </c>
      <c r="O250" s="214" t="s">
        <v>58</v>
      </c>
      <c r="P250" s="214" t="s">
        <v>58</v>
      </c>
      <c r="Q250" s="214" t="s">
        <v>58</v>
      </c>
      <c r="R250" s="214" t="s">
        <v>58</v>
      </c>
      <c r="S250" s="214" t="s">
        <v>58</v>
      </c>
      <c r="T250" s="214" t="s">
        <v>58</v>
      </c>
      <c r="U250" s="214" t="s">
        <v>58</v>
      </c>
      <c r="V250" s="214" t="s">
        <v>58</v>
      </c>
      <c r="W250" s="214" t="s">
        <v>58</v>
      </c>
      <c r="X250" s="214" t="s">
        <v>58</v>
      </c>
      <c r="Y250" s="214" t="s">
        <v>58</v>
      </c>
      <c r="Z250" s="214" t="s">
        <v>58</v>
      </c>
      <c r="AA250" s="214" t="s">
        <v>58</v>
      </c>
      <c r="AB250" s="214" t="s">
        <v>58</v>
      </c>
      <c r="AC250" s="214" t="s">
        <v>58</v>
      </c>
      <c r="AD250" s="214" t="s">
        <v>58</v>
      </c>
      <c r="AE250" s="214" t="s">
        <v>58</v>
      </c>
      <c r="AF250" s="214" t="s">
        <v>58</v>
      </c>
      <c r="AG250" s="214" t="s">
        <v>58</v>
      </c>
      <c r="AH250" s="214" t="s">
        <v>58</v>
      </c>
      <c r="AI250" s="214" t="s">
        <v>58</v>
      </c>
      <c r="AJ250" s="214" t="s">
        <v>58</v>
      </c>
      <c r="AK250" s="214" t="s">
        <v>58</v>
      </c>
      <c r="AL250" s="214" t="s">
        <v>58</v>
      </c>
      <c r="AM250" s="214" t="s">
        <v>58</v>
      </c>
      <c r="AN250" s="214" t="s">
        <v>58</v>
      </c>
      <c r="AO250" s="214" t="s">
        <v>58</v>
      </c>
      <c r="AP250" s="214" t="s">
        <v>58</v>
      </c>
      <c r="AQ250" s="214" t="s">
        <v>58</v>
      </c>
      <c r="AR250" s="214" t="s">
        <v>58</v>
      </c>
      <c r="AS250" s="214" t="s">
        <v>58</v>
      </c>
      <c r="AT250" s="214" t="s">
        <v>58</v>
      </c>
      <c r="AU250" s="252" t="s">
        <v>58</v>
      </c>
    </row>
    <row r="251" spans="1:47" x14ac:dyDescent="0.25">
      <c r="A251" s="11" t="s">
        <v>196</v>
      </c>
      <c r="B251" s="220">
        <f t="shared" si="6"/>
        <v>0</v>
      </c>
      <c r="C251" s="261">
        <v>0</v>
      </c>
      <c r="D251" s="261">
        <v>43</v>
      </c>
      <c r="E251" s="214" t="s">
        <v>58</v>
      </c>
      <c r="F251" s="214" t="s">
        <v>58</v>
      </c>
      <c r="G251" s="214" t="s">
        <v>58</v>
      </c>
      <c r="H251" s="214" t="s">
        <v>58</v>
      </c>
      <c r="I251" s="214" t="s">
        <v>58</v>
      </c>
      <c r="J251" s="214" t="s">
        <v>58</v>
      </c>
      <c r="K251" s="214" t="s">
        <v>58</v>
      </c>
      <c r="L251" s="214" t="s">
        <v>58</v>
      </c>
      <c r="M251" s="214" t="s">
        <v>58</v>
      </c>
      <c r="N251" s="214" t="s">
        <v>58</v>
      </c>
      <c r="O251" s="214" t="s">
        <v>58</v>
      </c>
      <c r="P251" s="214" t="s">
        <v>58</v>
      </c>
      <c r="Q251" s="214" t="s">
        <v>58</v>
      </c>
      <c r="R251" s="214" t="s">
        <v>58</v>
      </c>
      <c r="S251" s="214" t="s">
        <v>58</v>
      </c>
      <c r="T251" s="214" t="s">
        <v>58</v>
      </c>
      <c r="U251" s="214" t="s">
        <v>58</v>
      </c>
      <c r="V251" s="214" t="s">
        <v>58</v>
      </c>
      <c r="W251" s="214" t="s">
        <v>58</v>
      </c>
      <c r="X251" s="214" t="s">
        <v>58</v>
      </c>
      <c r="Y251" s="214" t="s">
        <v>58</v>
      </c>
      <c r="Z251" s="214" t="s">
        <v>58</v>
      </c>
      <c r="AA251" s="214" t="s">
        <v>58</v>
      </c>
      <c r="AB251" s="214" t="s">
        <v>58</v>
      </c>
      <c r="AC251" s="214" t="s">
        <v>58</v>
      </c>
      <c r="AD251" s="214" t="s">
        <v>58</v>
      </c>
      <c r="AE251" s="214" t="s">
        <v>58</v>
      </c>
      <c r="AF251" s="214" t="s">
        <v>58</v>
      </c>
      <c r="AG251" s="214" t="s">
        <v>58</v>
      </c>
      <c r="AH251" s="214" t="s">
        <v>58</v>
      </c>
      <c r="AI251" s="214" t="s">
        <v>58</v>
      </c>
      <c r="AJ251" s="214" t="s">
        <v>58</v>
      </c>
      <c r="AK251" s="214" t="s">
        <v>58</v>
      </c>
      <c r="AL251" s="214" t="s">
        <v>58</v>
      </c>
      <c r="AM251" s="214" t="s">
        <v>58</v>
      </c>
      <c r="AN251" s="214" t="s">
        <v>58</v>
      </c>
      <c r="AO251" s="214" t="s">
        <v>58</v>
      </c>
      <c r="AP251" s="214" t="s">
        <v>58</v>
      </c>
      <c r="AQ251" s="214" t="s">
        <v>58</v>
      </c>
      <c r="AR251" s="214" t="s">
        <v>58</v>
      </c>
      <c r="AS251" s="214" t="s">
        <v>58</v>
      </c>
      <c r="AT251" s="214" t="s">
        <v>58</v>
      </c>
      <c r="AU251" s="252" t="s">
        <v>58</v>
      </c>
    </row>
    <row r="252" spans="1:47" x14ac:dyDescent="0.25">
      <c r="A252" s="11" t="s">
        <v>197</v>
      </c>
      <c r="B252" s="220">
        <f t="shared" si="6"/>
        <v>0</v>
      </c>
      <c r="C252" s="261">
        <v>0</v>
      </c>
      <c r="D252" s="261">
        <v>43</v>
      </c>
      <c r="E252" s="214" t="s">
        <v>58</v>
      </c>
      <c r="F252" s="214" t="s">
        <v>58</v>
      </c>
      <c r="G252" s="214" t="s">
        <v>58</v>
      </c>
      <c r="H252" s="214" t="s">
        <v>58</v>
      </c>
      <c r="I252" s="214" t="s">
        <v>58</v>
      </c>
      <c r="J252" s="214" t="s">
        <v>58</v>
      </c>
      <c r="K252" s="214" t="s">
        <v>58</v>
      </c>
      <c r="L252" s="214" t="s">
        <v>58</v>
      </c>
      <c r="M252" s="214" t="s">
        <v>58</v>
      </c>
      <c r="N252" s="214" t="s">
        <v>58</v>
      </c>
      <c r="O252" s="214" t="s">
        <v>58</v>
      </c>
      <c r="P252" s="214" t="s">
        <v>58</v>
      </c>
      <c r="Q252" s="214" t="s">
        <v>58</v>
      </c>
      <c r="R252" s="214" t="s">
        <v>58</v>
      </c>
      <c r="S252" s="214" t="s">
        <v>58</v>
      </c>
      <c r="T252" s="214" t="s">
        <v>58</v>
      </c>
      <c r="U252" s="214" t="s">
        <v>58</v>
      </c>
      <c r="V252" s="214" t="s">
        <v>58</v>
      </c>
      <c r="W252" s="214" t="s">
        <v>58</v>
      </c>
      <c r="X252" s="214" t="s">
        <v>58</v>
      </c>
      <c r="Y252" s="214" t="s">
        <v>58</v>
      </c>
      <c r="Z252" s="214" t="s">
        <v>58</v>
      </c>
      <c r="AA252" s="214" t="s">
        <v>58</v>
      </c>
      <c r="AB252" s="214" t="s">
        <v>58</v>
      </c>
      <c r="AC252" s="214" t="s">
        <v>58</v>
      </c>
      <c r="AD252" s="214" t="s">
        <v>58</v>
      </c>
      <c r="AE252" s="214" t="s">
        <v>58</v>
      </c>
      <c r="AF252" s="214" t="s">
        <v>58</v>
      </c>
      <c r="AG252" s="214" t="s">
        <v>58</v>
      </c>
      <c r="AH252" s="214" t="s">
        <v>58</v>
      </c>
      <c r="AI252" s="214" t="s">
        <v>58</v>
      </c>
      <c r="AJ252" s="214" t="s">
        <v>58</v>
      </c>
      <c r="AK252" s="214" t="s">
        <v>58</v>
      </c>
      <c r="AL252" s="214" t="s">
        <v>58</v>
      </c>
      <c r="AM252" s="214" t="s">
        <v>58</v>
      </c>
      <c r="AN252" s="214" t="s">
        <v>58</v>
      </c>
      <c r="AO252" s="214" t="s">
        <v>58</v>
      </c>
      <c r="AP252" s="214" t="s">
        <v>58</v>
      </c>
      <c r="AQ252" s="214" t="s">
        <v>58</v>
      </c>
      <c r="AR252" s="214" t="s">
        <v>58</v>
      </c>
      <c r="AS252" s="214" t="s">
        <v>58</v>
      </c>
      <c r="AT252" s="214" t="s">
        <v>58</v>
      </c>
      <c r="AU252" s="252" t="s">
        <v>58</v>
      </c>
    </row>
    <row r="253" spans="1:47" x14ac:dyDescent="0.25">
      <c r="A253" s="11" t="s">
        <v>198</v>
      </c>
      <c r="B253" s="220">
        <f t="shared" si="6"/>
        <v>0</v>
      </c>
      <c r="C253" s="261">
        <v>0</v>
      </c>
      <c r="D253" s="261">
        <v>40</v>
      </c>
      <c r="E253" s="214" t="s">
        <v>58</v>
      </c>
      <c r="F253" s="214" t="s">
        <v>58</v>
      </c>
      <c r="G253" s="214" t="s">
        <v>58</v>
      </c>
      <c r="H253" s="214" t="s">
        <v>58</v>
      </c>
      <c r="I253" s="214" t="s">
        <v>58</v>
      </c>
      <c r="J253" s="214" t="s">
        <v>58</v>
      </c>
      <c r="K253" s="214" t="s">
        <v>58</v>
      </c>
      <c r="L253" s="214" t="s">
        <v>70</v>
      </c>
      <c r="M253" s="214" t="s">
        <v>58</v>
      </c>
      <c r="N253" s="214" t="s">
        <v>58</v>
      </c>
      <c r="O253" s="214" t="s">
        <v>58</v>
      </c>
      <c r="P253" s="214" t="s">
        <v>58</v>
      </c>
      <c r="Q253" s="214" t="s">
        <v>58</v>
      </c>
      <c r="R253" s="214" t="s">
        <v>58</v>
      </c>
      <c r="S253" s="214" t="s">
        <v>58</v>
      </c>
      <c r="T253" s="214" t="s">
        <v>58</v>
      </c>
      <c r="U253" s="214" t="s">
        <v>58</v>
      </c>
      <c r="V253" s="214" t="s">
        <v>58</v>
      </c>
      <c r="W253" s="214" t="s">
        <v>58</v>
      </c>
      <c r="X253" s="214" t="s">
        <v>58</v>
      </c>
      <c r="Y253" s="214" t="s">
        <v>70</v>
      </c>
      <c r="Z253" s="214" t="s">
        <v>58</v>
      </c>
      <c r="AA253" s="214" t="s">
        <v>58</v>
      </c>
      <c r="AB253" s="214" t="s">
        <v>58</v>
      </c>
      <c r="AC253" s="214" t="s">
        <v>58</v>
      </c>
      <c r="AD253" s="214" t="s">
        <v>58</v>
      </c>
      <c r="AE253" s="214" t="s">
        <v>58</v>
      </c>
      <c r="AF253" s="214" t="s">
        <v>58</v>
      </c>
      <c r="AG253" s="214" t="s">
        <v>58</v>
      </c>
      <c r="AH253" s="214" t="s">
        <v>58</v>
      </c>
      <c r="AI253" s="214" t="s">
        <v>58</v>
      </c>
      <c r="AJ253" s="214" t="s">
        <v>58</v>
      </c>
      <c r="AK253" s="214" t="s">
        <v>58</v>
      </c>
      <c r="AL253" s="214" t="s">
        <v>58</v>
      </c>
      <c r="AM253" s="214" t="s">
        <v>58</v>
      </c>
      <c r="AN253" s="214" t="s">
        <v>58</v>
      </c>
      <c r="AO253" s="214" t="s">
        <v>70</v>
      </c>
      <c r="AP253" s="214" t="s">
        <v>58</v>
      </c>
      <c r="AQ253" s="214" t="s">
        <v>58</v>
      </c>
      <c r="AR253" s="214" t="s">
        <v>58</v>
      </c>
      <c r="AS253" s="214" t="s">
        <v>58</v>
      </c>
      <c r="AT253" s="214" t="s">
        <v>58</v>
      </c>
      <c r="AU253" s="252" t="s">
        <v>58</v>
      </c>
    </row>
    <row r="254" spans="1:47" ht="47.25" x14ac:dyDescent="0.25">
      <c r="A254" s="166" t="s">
        <v>200</v>
      </c>
      <c r="B254" s="38" t="s">
        <v>2770</v>
      </c>
      <c r="C254" s="38" t="s">
        <v>2770</v>
      </c>
      <c r="D254" s="38" t="s">
        <v>2770</v>
      </c>
      <c r="E254" s="38" t="s">
        <v>2770</v>
      </c>
      <c r="F254" s="38" t="s">
        <v>2770</v>
      </c>
      <c r="G254" s="38" t="s">
        <v>2770</v>
      </c>
      <c r="H254" s="38" t="s">
        <v>2770</v>
      </c>
      <c r="I254" s="38" t="s">
        <v>2770</v>
      </c>
      <c r="J254" s="38" t="s">
        <v>2770</v>
      </c>
      <c r="K254" s="38" t="s">
        <v>2770</v>
      </c>
      <c r="L254" s="38" t="s">
        <v>2770</v>
      </c>
      <c r="M254" s="38" t="s">
        <v>2770</v>
      </c>
      <c r="N254" s="38" t="s">
        <v>2770</v>
      </c>
      <c r="O254" s="38" t="s">
        <v>2770</v>
      </c>
      <c r="P254" s="38" t="s">
        <v>2770</v>
      </c>
      <c r="Q254" s="38" t="s">
        <v>2770</v>
      </c>
      <c r="R254" s="38" t="s">
        <v>2770</v>
      </c>
      <c r="S254" s="38" t="s">
        <v>2770</v>
      </c>
      <c r="T254" s="38" t="s">
        <v>2770</v>
      </c>
      <c r="U254" s="38" t="s">
        <v>2770</v>
      </c>
      <c r="V254" s="38" t="s">
        <v>2770</v>
      </c>
      <c r="W254" s="38" t="s">
        <v>2770</v>
      </c>
      <c r="X254" s="38" t="s">
        <v>2770</v>
      </c>
      <c r="Y254" s="38" t="s">
        <v>2770</v>
      </c>
      <c r="Z254" s="38" t="s">
        <v>2770</v>
      </c>
      <c r="AA254" s="38" t="s">
        <v>2770</v>
      </c>
      <c r="AB254" s="38" t="s">
        <v>2770</v>
      </c>
      <c r="AC254" s="38" t="s">
        <v>2770</v>
      </c>
      <c r="AD254" s="38" t="s">
        <v>2770</v>
      </c>
      <c r="AE254" s="38" t="s">
        <v>2770</v>
      </c>
      <c r="AF254" s="38" t="s">
        <v>2770</v>
      </c>
      <c r="AG254" s="38" t="s">
        <v>2770</v>
      </c>
      <c r="AH254" s="38" t="s">
        <v>2770</v>
      </c>
      <c r="AI254" s="38" t="s">
        <v>2770</v>
      </c>
      <c r="AJ254" s="38" t="s">
        <v>2770</v>
      </c>
      <c r="AK254" s="38" t="s">
        <v>2770</v>
      </c>
      <c r="AL254" s="38" t="s">
        <v>2770</v>
      </c>
      <c r="AM254" s="38" t="s">
        <v>2770</v>
      </c>
      <c r="AN254" s="38" t="s">
        <v>2770</v>
      </c>
      <c r="AO254" s="38" t="s">
        <v>2770</v>
      </c>
      <c r="AP254" s="38" t="s">
        <v>2770</v>
      </c>
      <c r="AQ254" s="38" t="s">
        <v>2770</v>
      </c>
      <c r="AR254" s="38" t="s">
        <v>2770</v>
      </c>
      <c r="AS254" s="38" t="s">
        <v>2770</v>
      </c>
      <c r="AT254" s="38" t="s">
        <v>2770</v>
      </c>
      <c r="AU254" s="38" t="s">
        <v>2770</v>
      </c>
    </row>
    <row r="255" spans="1:47" ht="15.75" x14ac:dyDescent="0.25">
      <c r="A255" s="249" t="s">
        <v>4888</v>
      </c>
      <c r="B255" s="38" t="s">
        <v>2770</v>
      </c>
      <c r="C255" s="38" t="s">
        <v>2770</v>
      </c>
      <c r="D255" s="38" t="s">
        <v>2770</v>
      </c>
      <c r="E255" s="38" t="s">
        <v>2770</v>
      </c>
      <c r="F255" s="38" t="s">
        <v>2770</v>
      </c>
      <c r="G255" s="38" t="s">
        <v>2770</v>
      </c>
      <c r="H255" s="38" t="s">
        <v>2770</v>
      </c>
      <c r="I255" s="38" t="s">
        <v>2770</v>
      </c>
      <c r="J255" s="38" t="s">
        <v>2770</v>
      </c>
      <c r="K255" s="38" t="s">
        <v>2770</v>
      </c>
      <c r="L255" s="38" t="s">
        <v>2770</v>
      </c>
      <c r="M255" s="38" t="s">
        <v>2770</v>
      </c>
      <c r="N255" s="38" t="s">
        <v>2770</v>
      </c>
      <c r="O255" s="38" t="s">
        <v>2770</v>
      </c>
      <c r="P255" s="38" t="s">
        <v>2770</v>
      </c>
      <c r="Q255" s="38" t="s">
        <v>2770</v>
      </c>
      <c r="R255" s="38" t="s">
        <v>2770</v>
      </c>
      <c r="S255" s="38" t="s">
        <v>2770</v>
      </c>
      <c r="T255" s="38" t="s">
        <v>2770</v>
      </c>
      <c r="U255" s="38" t="s">
        <v>2770</v>
      </c>
      <c r="V255" s="38" t="s">
        <v>2770</v>
      </c>
      <c r="W255" s="38" t="s">
        <v>2770</v>
      </c>
      <c r="X255" s="38" t="s">
        <v>2770</v>
      </c>
      <c r="Y255" s="38" t="s">
        <v>2770</v>
      </c>
      <c r="Z255" s="38" t="s">
        <v>2770</v>
      </c>
      <c r="AA255" s="38" t="s">
        <v>2770</v>
      </c>
      <c r="AB255" s="38" t="s">
        <v>2770</v>
      </c>
      <c r="AC255" s="38" t="s">
        <v>2770</v>
      </c>
      <c r="AD255" s="38" t="s">
        <v>2770</v>
      </c>
      <c r="AE255" s="38" t="s">
        <v>2770</v>
      </c>
      <c r="AF255" s="38" t="s">
        <v>2770</v>
      </c>
      <c r="AG255" s="38" t="s">
        <v>2770</v>
      </c>
      <c r="AH255" s="38" t="s">
        <v>2770</v>
      </c>
      <c r="AI255" s="38" t="s">
        <v>2770</v>
      </c>
      <c r="AJ255" s="38" t="s">
        <v>2770</v>
      </c>
      <c r="AK255" s="38" t="s">
        <v>2770</v>
      </c>
      <c r="AL255" s="38" t="s">
        <v>2770</v>
      </c>
      <c r="AM255" s="38" t="s">
        <v>2770</v>
      </c>
      <c r="AN255" s="38" t="s">
        <v>2770</v>
      </c>
      <c r="AO255" s="38" t="s">
        <v>2770</v>
      </c>
      <c r="AP255" s="38" t="s">
        <v>2770</v>
      </c>
      <c r="AQ255" s="38" t="s">
        <v>2770</v>
      </c>
      <c r="AR255" s="38" t="s">
        <v>2770</v>
      </c>
      <c r="AS255" s="38" t="s">
        <v>2770</v>
      </c>
      <c r="AT255" s="38" t="s">
        <v>2770</v>
      </c>
      <c r="AU255" s="38" t="s">
        <v>2770</v>
      </c>
    </row>
    <row r="256" spans="1:47" x14ac:dyDescent="0.25">
      <c r="A256" s="262" t="s">
        <v>188</v>
      </c>
      <c r="B256" s="220">
        <f t="shared" ref="B256:B266" si="7">C256/D256</f>
        <v>0.65789473684210531</v>
      </c>
      <c r="C256" s="261">
        <v>25</v>
      </c>
      <c r="D256" s="261">
        <v>38</v>
      </c>
      <c r="E256" s="234" t="s">
        <v>58</v>
      </c>
      <c r="F256" s="234" t="s">
        <v>55</v>
      </c>
      <c r="G256" s="234" t="s">
        <v>58</v>
      </c>
      <c r="H256" s="234" t="s">
        <v>55</v>
      </c>
      <c r="I256" s="234" t="s">
        <v>55</v>
      </c>
      <c r="J256" s="234" t="s">
        <v>55</v>
      </c>
      <c r="K256" s="234" t="s">
        <v>70</v>
      </c>
      <c r="L256" s="234" t="s">
        <v>55</v>
      </c>
      <c r="M256" s="234" t="s">
        <v>70</v>
      </c>
      <c r="N256" s="234" t="s">
        <v>55</v>
      </c>
      <c r="O256" s="234" t="s">
        <v>55</v>
      </c>
      <c r="P256" s="234" t="s">
        <v>55</v>
      </c>
      <c r="Q256" s="234" t="s">
        <v>55</v>
      </c>
      <c r="R256" s="234" t="s">
        <v>55</v>
      </c>
      <c r="S256" s="234" t="s">
        <v>58</v>
      </c>
      <c r="T256" s="234" t="s">
        <v>55</v>
      </c>
      <c r="U256" s="234" t="s">
        <v>58</v>
      </c>
      <c r="V256" s="234" t="s">
        <v>58</v>
      </c>
      <c r="W256" s="234" t="s">
        <v>58</v>
      </c>
      <c r="X256" s="234" t="s">
        <v>55</v>
      </c>
      <c r="Y256" s="234" t="s">
        <v>70</v>
      </c>
      <c r="Z256" s="234" t="s">
        <v>55</v>
      </c>
      <c r="AA256" s="234" t="s">
        <v>55</v>
      </c>
      <c r="AB256" s="234" t="s">
        <v>55</v>
      </c>
      <c r="AC256" s="234" t="s">
        <v>58</v>
      </c>
      <c r="AD256" s="234" t="s">
        <v>55</v>
      </c>
      <c r="AE256" s="234" t="s">
        <v>55</v>
      </c>
      <c r="AF256" s="234" t="s">
        <v>55</v>
      </c>
      <c r="AG256" s="234" t="s">
        <v>55</v>
      </c>
      <c r="AH256" s="234" t="s">
        <v>55</v>
      </c>
      <c r="AI256" s="234" t="s">
        <v>58</v>
      </c>
      <c r="AJ256" s="234" t="s">
        <v>55</v>
      </c>
      <c r="AK256" s="234" t="s">
        <v>58</v>
      </c>
      <c r="AL256" s="234" t="s">
        <v>55</v>
      </c>
      <c r="AM256" s="234" t="s">
        <v>55</v>
      </c>
      <c r="AN256" s="234" t="s">
        <v>70</v>
      </c>
      <c r="AO256" s="234" t="s">
        <v>58</v>
      </c>
      <c r="AP256" s="234" t="s">
        <v>58</v>
      </c>
      <c r="AQ256" s="234" t="s">
        <v>55</v>
      </c>
      <c r="AR256" s="234" t="s">
        <v>70</v>
      </c>
      <c r="AS256" s="234" t="s">
        <v>58</v>
      </c>
      <c r="AT256" s="234" t="s">
        <v>55</v>
      </c>
      <c r="AU256" s="233" t="s">
        <v>58</v>
      </c>
    </row>
    <row r="257" spans="1:47" x14ac:dyDescent="0.25">
      <c r="A257" s="262" t="s">
        <v>189</v>
      </c>
      <c r="B257" s="220">
        <f t="shared" si="7"/>
        <v>0.72972972972972971</v>
      </c>
      <c r="C257" s="261">
        <v>27</v>
      </c>
      <c r="D257" s="261">
        <v>37</v>
      </c>
      <c r="E257" s="234" t="s">
        <v>55</v>
      </c>
      <c r="F257" s="234" t="s">
        <v>55</v>
      </c>
      <c r="G257" s="234" t="s">
        <v>55</v>
      </c>
      <c r="H257" s="234" t="s">
        <v>55</v>
      </c>
      <c r="I257" s="234" t="s">
        <v>55</v>
      </c>
      <c r="J257" s="234" t="s">
        <v>55</v>
      </c>
      <c r="K257" s="234" t="s">
        <v>70</v>
      </c>
      <c r="L257" s="234" t="s">
        <v>55</v>
      </c>
      <c r="M257" s="234" t="s">
        <v>70</v>
      </c>
      <c r="N257" s="234" t="s">
        <v>55</v>
      </c>
      <c r="O257" s="234" t="s">
        <v>55</v>
      </c>
      <c r="P257" s="234" t="s">
        <v>55</v>
      </c>
      <c r="Q257" s="234" t="s">
        <v>55</v>
      </c>
      <c r="R257" s="234" t="s">
        <v>55</v>
      </c>
      <c r="S257" s="234" t="s">
        <v>58</v>
      </c>
      <c r="T257" s="234" t="s">
        <v>55</v>
      </c>
      <c r="U257" s="234" t="s">
        <v>58</v>
      </c>
      <c r="V257" s="234" t="s">
        <v>58</v>
      </c>
      <c r="W257" s="234" t="s">
        <v>58</v>
      </c>
      <c r="X257" s="234" t="s">
        <v>55</v>
      </c>
      <c r="Y257" s="234" t="s">
        <v>70</v>
      </c>
      <c r="Z257" s="234" t="s">
        <v>55</v>
      </c>
      <c r="AA257" s="234" t="s">
        <v>55</v>
      </c>
      <c r="AB257" s="234" t="s">
        <v>55</v>
      </c>
      <c r="AC257" s="234" t="s">
        <v>58</v>
      </c>
      <c r="AD257" s="234" t="s">
        <v>55</v>
      </c>
      <c r="AE257" s="234" t="s">
        <v>70</v>
      </c>
      <c r="AF257" s="234" t="s">
        <v>55</v>
      </c>
      <c r="AG257" s="234" t="s">
        <v>55</v>
      </c>
      <c r="AH257" s="234" t="s">
        <v>55</v>
      </c>
      <c r="AI257" s="234" t="s">
        <v>58</v>
      </c>
      <c r="AJ257" s="234" t="s">
        <v>55</v>
      </c>
      <c r="AK257" s="234" t="s">
        <v>55</v>
      </c>
      <c r="AL257" s="234" t="s">
        <v>55</v>
      </c>
      <c r="AM257" s="234" t="s">
        <v>55</v>
      </c>
      <c r="AN257" s="234" t="s">
        <v>70</v>
      </c>
      <c r="AO257" s="234" t="s">
        <v>58</v>
      </c>
      <c r="AP257" s="234" t="s">
        <v>58</v>
      </c>
      <c r="AQ257" s="234" t="s">
        <v>55</v>
      </c>
      <c r="AR257" s="234" t="s">
        <v>70</v>
      </c>
      <c r="AS257" s="234" t="s">
        <v>58</v>
      </c>
      <c r="AT257" s="234" t="s">
        <v>55</v>
      </c>
      <c r="AU257" s="233" t="s">
        <v>58</v>
      </c>
    </row>
    <row r="258" spans="1:47" x14ac:dyDescent="0.25">
      <c r="A258" s="262" t="s">
        <v>190</v>
      </c>
      <c r="B258" s="220">
        <f t="shared" si="7"/>
        <v>0.65789473684210531</v>
      </c>
      <c r="C258" s="261">
        <v>25</v>
      </c>
      <c r="D258" s="261">
        <v>38</v>
      </c>
      <c r="E258" s="234" t="s">
        <v>58</v>
      </c>
      <c r="F258" s="234" t="s">
        <v>55</v>
      </c>
      <c r="G258" s="234" t="s">
        <v>58</v>
      </c>
      <c r="H258" s="234" t="s">
        <v>55</v>
      </c>
      <c r="I258" s="234" t="s">
        <v>55</v>
      </c>
      <c r="J258" s="234" t="s">
        <v>55</v>
      </c>
      <c r="K258" s="234" t="s">
        <v>70</v>
      </c>
      <c r="L258" s="234" t="s">
        <v>55</v>
      </c>
      <c r="M258" s="234" t="s">
        <v>70</v>
      </c>
      <c r="N258" s="234" t="s">
        <v>55</v>
      </c>
      <c r="O258" s="234" t="s">
        <v>55</v>
      </c>
      <c r="P258" s="234" t="s">
        <v>55</v>
      </c>
      <c r="Q258" s="234" t="s">
        <v>55</v>
      </c>
      <c r="R258" s="234" t="s">
        <v>55</v>
      </c>
      <c r="S258" s="234" t="s">
        <v>58</v>
      </c>
      <c r="T258" s="234" t="s">
        <v>55</v>
      </c>
      <c r="U258" s="234" t="s">
        <v>58</v>
      </c>
      <c r="V258" s="234" t="s">
        <v>58</v>
      </c>
      <c r="W258" s="234" t="s">
        <v>58</v>
      </c>
      <c r="X258" s="234" t="s">
        <v>55</v>
      </c>
      <c r="Y258" s="234" t="s">
        <v>70</v>
      </c>
      <c r="Z258" s="234" t="s">
        <v>55</v>
      </c>
      <c r="AA258" s="234" t="s">
        <v>55</v>
      </c>
      <c r="AB258" s="234" t="s">
        <v>55</v>
      </c>
      <c r="AC258" s="234" t="s">
        <v>58</v>
      </c>
      <c r="AD258" s="234" t="s">
        <v>55</v>
      </c>
      <c r="AE258" s="234" t="s">
        <v>55</v>
      </c>
      <c r="AF258" s="234" t="s">
        <v>55</v>
      </c>
      <c r="AG258" s="234" t="s">
        <v>55</v>
      </c>
      <c r="AH258" s="234" t="s">
        <v>55</v>
      </c>
      <c r="AI258" s="234" t="s">
        <v>58</v>
      </c>
      <c r="AJ258" s="234" t="s">
        <v>58</v>
      </c>
      <c r="AK258" s="234" t="s">
        <v>55</v>
      </c>
      <c r="AL258" s="234" t="s">
        <v>55</v>
      </c>
      <c r="AM258" s="234" t="s">
        <v>55</v>
      </c>
      <c r="AN258" s="234" t="s">
        <v>70</v>
      </c>
      <c r="AO258" s="234" t="s">
        <v>58</v>
      </c>
      <c r="AP258" s="234" t="s">
        <v>58</v>
      </c>
      <c r="AQ258" s="234" t="s">
        <v>55</v>
      </c>
      <c r="AR258" s="234" t="s">
        <v>70</v>
      </c>
      <c r="AS258" s="234" t="s">
        <v>58</v>
      </c>
      <c r="AT258" s="234" t="s">
        <v>55</v>
      </c>
      <c r="AU258" s="233" t="s">
        <v>58</v>
      </c>
    </row>
    <row r="259" spans="1:47" x14ac:dyDescent="0.25">
      <c r="A259" s="262" t="s">
        <v>191</v>
      </c>
      <c r="B259" s="220">
        <f t="shared" si="7"/>
        <v>0.70270270270270274</v>
      </c>
      <c r="C259" s="261">
        <v>26</v>
      </c>
      <c r="D259" s="261">
        <v>37</v>
      </c>
      <c r="E259" s="234" t="s">
        <v>55</v>
      </c>
      <c r="F259" s="234" t="s">
        <v>55</v>
      </c>
      <c r="G259" s="234" t="s">
        <v>55</v>
      </c>
      <c r="H259" s="234" t="s">
        <v>55</v>
      </c>
      <c r="I259" s="234" t="s">
        <v>55</v>
      </c>
      <c r="J259" s="234" t="s">
        <v>55</v>
      </c>
      <c r="K259" s="234" t="s">
        <v>70</v>
      </c>
      <c r="L259" s="234" t="s">
        <v>55</v>
      </c>
      <c r="M259" s="234" t="s">
        <v>70</v>
      </c>
      <c r="N259" s="234" t="s">
        <v>55</v>
      </c>
      <c r="O259" s="234" t="s">
        <v>55</v>
      </c>
      <c r="P259" s="234" t="s">
        <v>55</v>
      </c>
      <c r="Q259" s="234" t="s">
        <v>55</v>
      </c>
      <c r="R259" s="234" t="s">
        <v>55</v>
      </c>
      <c r="S259" s="234" t="s">
        <v>58</v>
      </c>
      <c r="T259" s="234" t="s">
        <v>55</v>
      </c>
      <c r="U259" s="234" t="s">
        <v>58</v>
      </c>
      <c r="V259" s="234" t="s">
        <v>58</v>
      </c>
      <c r="W259" s="234" t="s">
        <v>58</v>
      </c>
      <c r="X259" s="234" t="s">
        <v>55</v>
      </c>
      <c r="Y259" s="234" t="s">
        <v>70</v>
      </c>
      <c r="Z259" s="234" t="s">
        <v>55</v>
      </c>
      <c r="AA259" s="234" t="s">
        <v>55</v>
      </c>
      <c r="AB259" s="234" t="s">
        <v>55</v>
      </c>
      <c r="AC259" s="234" t="s">
        <v>58</v>
      </c>
      <c r="AD259" s="234" t="s">
        <v>55</v>
      </c>
      <c r="AE259" s="234" t="s">
        <v>70</v>
      </c>
      <c r="AF259" s="234" t="s">
        <v>55</v>
      </c>
      <c r="AG259" s="234" t="s">
        <v>55</v>
      </c>
      <c r="AH259" s="234" t="s">
        <v>55</v>
      </c>
      <c r="AI259" s="234" t="s">
        <v>58</v>
      </c>
      <c r="AJ259" s="234" t="s">
        <v>58</v>
      </c>
      <c r="AK259" s="234" t="s">
        <v>55</v>
      </c>
      <c r="AL259" s="234" t="s">
        <v>55</v>
      </c>
      <c r="AM259" s="234" t="s">
        <v>55</v>
      </c>
      <c r="AN259" s="234" t="s">
        <v>70</v>
      </c>
      <c r="AO259" s="234" t="s">
        <v>58</v>
      </c>
      <c r="AP259" s="234" t="s">
        <v>58</v>
      </c>
      <c r="AQ259" s="234" t="s">
        <v>55</v>
      </c>
      <c r="AR259" s="234" t="s">
        <v>70</v>
      </c>
      <c r="AS259" s="234" t="s">
        <v>58</v>
      </c>
      <c r="AT259" s="234" t="s">
        <v>55</v>
      </c>
      <c r="AU259" s="233" t="s">
        <v>58</v>
      </c>
    </row>
    <row r="260" spans="1:47" x14ac:dyDescent="0.25">
      <c r="A260" s="262" t="s">
        <v>192</v>
      </c>
      <c r="B260" s="220">
        <f t="shared" si="7"/>
        <v>0.72972972972972971</v>
      </c>
      <c r="C260" s="261">
        <v>27</v>
      </c>
      <c r="D260" s="261">
        <v>37</v>
      </c>
      <c r="E260" s="234" t="s">
        <v>55</v>
      </c>
      <c r="F260" s="234" t="s">
        <v>70</v>
      </c>
      <c r="G260" s="234" t="s">
        <v>55</v>
      </c>
      <c r="H260" s="234" t="s">
        <v>55</v>
      </c>
      <c r="I260" s="234" t="s">
        <v>55</v>
      </c>
      <c r="J260" s="234" t="s">
        <v>55</v>
      </c>
      <c r="K260" s="234" t="s">
        <v>70</v>
      </c>
      <c r="L260" s="234" t="s">
        <v>55</v>
      </c>
      <c r="M260" s="234" t="s">
        <v>70</v>
      </c>
      <c r="N260" s="234" t="s">
        <v>55</v>
      </c>
      <c r="O260" s="234" t="s">
        <v>55</v>
      </c>
      <c r="P260" s="234" t="s">
        <v>55</v>
      </c>
      <c r="Q260" s="234" t="s">
        <v>55</v>
      </c>
      <c r="R260" s="234" t="s">
        <v>55</v>
      </c>
      <c r="S260" s="234" t="s">
        <v>58</v>
      </c>
      <c r="T260" s="234" t="s">
        <v>55</v>
      </c>
      <c r="U260" s="234" t="s">
        <v>58</v>
      </c>
      <c r="V260" s="234" t="s">
        <v>58</v>
      </c>
      <c r="W260" s="234" t="s">
        <v>58</v>
      </c>
      <c r="X260" s="234" t="s">
        <v>55</v>
      </c>
      <c r="Y260" s="234" t="s">
        <v>70</v>
      </c>
      <c r="Z260" s="234" t="s">
        <v>55</v>
      </c>
      <c r="AA260" s="234" t="s">
        <v>55</v>
      </c>
      <c r="AB260" s="234" t="s">
        <v>55</v>
      </c>
      <c r="AC260" s="234" t="s">
        <v>58</v>
      </c>
      <c r="AD260" s="234" t="s">
        <v>55</v>
      </c>
      <c r="AE260" s="234" t="s">
        <v>55</v>
      </c>
      <c r="AF260" s="234" t="s">
        <v>55</v>
      </c>
      <c r="AG260" s="234" t="s">
        <v>55</v>
      </c>
      <c r="AH260" s="234" t="s">
        <v>55</v>
      </c>
      <c r="AI260" s="234" t="s">
        <v>58</v>
      </c>
      <c r="AJ260" s="234" t="s">
        <v>55</v>
      </c>
      <c r="AK260" s="234" t="s">
        <v>55</v>
      </c>
      <c r="AL260" s="234" t="s">
        <v>55</v>
      </c>
      <c r="AM260" s="234" t="s">
        <v>55</v>
      </c>
      <c r="AN260" s="234" t="s">
        <v>70</v>
      </c>
      <c r="AO260" s="234" t="s">
        <v>58</v>
      </c>
      <c r="AP260" s="234" t="s">
        <v>58</v>
      </c>
      <c r="AQ260" s="234" t="s">
        <v>55</v>
      </c>
      <c r="AR260" s="234" t="s">
        <v>70</v>
      </c>
      <c r="AS260" s="234" t="s">
        <v>58</v>
      </c>
      <c r="AT260" s="234" t="s">
        <v>55</v>
      </c>
      <c r="AU260" s="233" t="s">
        <v>58</v>
      </c>
    </row>
    <row r="261" spans="1:47" ht="30" x14ac:dyDescent="0.25">
      <c r="A261" s="262" t="s">
        <v>193</v>
      </c>
      <c r="B261" s="220">
        <f t="shared" si="7"/>
        <v>0.64864864864864868</v>
      </c>
      <c r="C261" s="261">
        <v>24</v>
      </c>
      <c r="D261" s="261">
        <v>37</v>
      </c>
      <c r="E261" s="234" t="s">
        <v>55</v>
      </c>
      <c r="F261" s="234" t="s">
        <v>58</v>
      </c>
      <c r="G261" s="234" t="s">
        <v>55</v>
      </c>
      <c r="H261" s="234" t="s">
        <v>55</v>
      </c>
      <c r="I261" s="234" t="s">
        <v>55</v>
      </c>
      <c r="J261" s="234" t="s">
        <v>55</v>
      </c>
      <c r="K261" s="234" t="s">
        <v>70</v>
      </c>
      <c r="L261" s="234" t="s">
        <v>55</v>
      </c>
      <c r="M261" s="234" t="s">
        <v>70</v>
      </c>
      <c r="N261" s="234" t="s">
        <v>55</v>
      </c>
      <c r="O261" s="234" t="s">
        <v>55</v>
      </c>
      <c r="P261" s="234" t="s">
        <v>55</v>
      </c>
      <c r="Q261" s="234" t="s">
        <v>55</v>
      </c>
      <c r="R261" s="234" t="s">
        <v>55</v>
      </c>
      <c r="S261" s="234" t="s">
        <v>58</v>
      </c>
      <c r="T261" s="234" t="s">
        <v>55</v>
      </c>
      <c r="U261" s="234" t="s">
        <v>58</v>
      </c>
      <c r="V261" s="234" t="s">
        <v>58</v>
      </c>
      <c r="W261" s="234" t="s">
        <v>58</v>
      </c>
      <c r="X261" s="234" t="s">
        <v>55</v>
      </c>
      <c r="Y261" s="234" t="s">
        <v>70</v>
      </c>
      <c r="Z261" s="234" t="s">
        <v>55</v>
      </c>
      <c r="AA261" s="234" t="s">
        <v>55</v>
      </c>
      <c r="AB261" s="234" t="s">
        <v>55</v>
      </c>
      <c r="AC261" s="234" t="s">
        <v>58</v>
      </c>
      <c r="AD261" s="234" t="s">
        <v>55</v>
      </c>
      <c r="AE261" s="234" t="s">
        <v>55</v>
      </c>
      <c r="AF261" s="234" t="s">
        <v>55</v>
      </c>
      <c r="AG261" s="234" t="s">
        <v>58</v>
      </c>
      <c r="AH261" s="234" t="s">
        <v>70</v>
      </c>
      <c r="AI261" s="234" t="s">
        <v>58</v>
      </c>
      <c r="AJ261" s="234" t="s">
        <v>55</v>
      </c>
      <c r="AK261" s="234" t="s">
        <v>55</v>
      </c>
      <c r="AL261" s="234" t="s">
        <v>58</v>
      </c>
      <c r="AM261" s="234" t="s">
        <v>55</v>
      </c>
      <c r="AN261" s="234" t="s">
        <v>70</v>
      </c>
      <c r="AO261" s="234" t="s">
        <v>58</v>
      </c>
      <c r="AP261" s="234" t="s">
        <v>58</v>
      </c>
      <c r="AQ261" s="234" t="s">
        <v>55</v>
      </c>
      <c r="AR261" s="234" t="s">
        <v>70</v>
      </c>
      <c r="AS261" s="234" t="s">
        <v>58</v>
      </c>
      <c r="AT261" s="234" t="s">
        <v>55</v>
      </c>
      <c r="AU261" s="233" t="s">
        <v>58</v>
      </c>
    </row>
    <row r="262" spans="1:47" x14ac:dyDescent="0.25">
      <c r="A262" s="262" t="s">
        <v>194</v>
      </c>
      <c r="B262" s="220">
        <f t="shared" si="7"/>
        <v>0.63157894736842102</v>
      </c>
      <c r="C262" s="261">
        <v>24</v>
      </c>
      <c r="D262" s="261">
        <v>38</v>
      </c>
      <c r="E262" s="234" t="s">
        <v>55</v>
      </c>
      <c r="F262" s="234" t="s">
        <v>58</v>
      </c>
      <c r="G262" s="234" t="s">
        <v>55</v>
      </c>
      <c r="H262" s="234" t="s">
        <v>55</v>
      </c>
      <c r="I262" s="234" t="s">
        <v>55</v>
      </c>
      <c r="J262" s="234" t="s">
        <v>55</v>
      </c>
      <c r="K262" s="234" t="s">
        <v>70</v>
      </c>
      <c r="L262" s="234" t="s">
        <v>55</v>
      </c>
      <c r="M262" s="234" t="s">
        <v>70</v>
      </c>
      <c r="N262" s="234" t="s">
        <v>55</v>
      </c>
      <c r="O262" s="234" t="s">
        <v>55</v>
      </c>
      <c r="P262" s="234" t="s">
        <v>55</v>
      </c>
      <c r="Q262" s="234" t="s">
        <v>55</v>
      </c>
      <c r="R262" s="234" t="s">
        <v>55</v>
      </c>
      <c r="S262" s="234" t="s">
        <v>58</v>
      </c>
      <c r="T262" s="234" t="s">
        <v>55</v>
      </c>
      <c r="U262" s="234" t="s">
        <v>58</v>
      </c>
      <c r="V262" s="234" t="s">
        <v>58</v>
      </c>
      <c r="W262" s="234" t="s">
        <v>58</v>
      </c>
      <c r="X262" s="234" t="s">
        <v>55</v>
      </c>
      <c r="Y262" s="234" t="s">
        <v>70</v>
      </c>
      <c r="Z262" s="234" t="s">
        <v>55</v>
      </c>
      <c r="AA262" s="234" t="s">
        <v>55</v>
      </c>
      <c r="AB262" s="234" t="s">
        <v>55</v>
      </c>
      <c r="AC262" s="234" t="s">
        <v>58</v>
      </c>
      <c r="AD262" s="234" t="s">
        <v>55</v>
      </c>
      <c r="AE262" s="234" t="s">
        <v>55</v>
      </c>
      <c r="AF262" s="234" t="s">
        <v>55</v>
      </c>
      <c r="AG262" s="234" t="s">
        <v>58</v>
      </c>
      <c r="AH262" s="234" t="s">
        <v>55</v>
      </c>
      <c r="AI262" s="234" t="s">
        <v>58</v>
      </c>
      <c r="AJ262" s="234" t="s">
        <v>58</v>
      </c>
      <c r="AK262" s="234" t="s">
        <v>55</v>
      </c>
      <c r="AL262" s="234" t="s">
        <v>58</v>
      </c>
      <c r="AM262" s="234" t="s">
        <v>55</v>
      </c>
      <c r="AN262" s="234" t="s">
        <v>70</v>
      </c>
      <c r="AO262" s="234" t="s">
        <v>58</v>
      </c>
      <c r="AP262" s="234" t="s">
        <v>58</v>
      </c>
      <c r="AQ262" s="234" t="s">
        <v>55</v>
      </c>
      <c r="AR262" s="234" t="s">
        <v>70</v>
      </c>
      <c r="AS262" s="234" t="s">
        <v>58</v>
      </c>
      <c r="AT262" s="234" t="s">
        <v>55</v>
      </c>
      <c r="AU262" s="233" t="s">
        <v>58</v>
      </c>
    </row>
    <row r="263" spans="1:47" x14ac:dyDescent="0.25">
      <c r="A263" s="262" t="s">
        <v>195</v>
      </c>
      <c r="B263" s="220">
        <f t="shared" si="7"/>
        <v>0.65789473684210531</v>
      </c>
      <c r="C263" s="261">
        <v>25</v>
      </c>
      <c r="D263" s="261">
        <v>38</v>
      </c>
      <c r="E263" s="234" t="s">
        <v>55</v>
      </c>
      <c r="F263" s="234" t="s">
        <v>58</v>
      </c>
      <c r="G263" s="234" t="s">
        <v>55</v>
      </c>
      <c r="H263" s="234" t="s">
        <v>55</v>
      </c>
      <c r="I263" s="234" t="s">
        <v>55</v>
      </c>
      <c r="J263" s="234" t="s">
        <v>55</v>
      </c>
      <c r="K263" s="234" t="s">
        <v>70</v>
      </c>
      <c r="L263" s="234" t="s">
        <v>55</v>
      </c>
      <c r="M263" s="234" t="s">
        <v>70</v>
      </c>
      <c r="N263" s="234" t="s">
        <v>55</v>
      </c>
      <c r="O263" s="234" t="s">
        <v>55</v>
      </c>
      <c r="P263" s="234" t="s">
        <v>55</v>
      </c>
      <c r="Q263" s="234" t="s">
        <v>55</v>
      </c>
      <c r="R263" s="234" t="s">
        <v>55</v>
      </c>
      <c r="S263" s="234" t="s">
        <v>58</v>
      </c>
      <c r="T263" s="234" t="s">
        <v>55</v>
      </c>
      <c r="U263" s="234" t="s">
        <v>58</v>
      </c>
      <c r="V263" s="234" t="s">
        <v>58</v>
      </c>
      <c r="W263" s="234" t="s">
        <v>58</v>
      </c>
      <c r="X263" s="234" t="s">
        <v>55</v>
      </c>
      <c r="Y263" s="234" t="s">
        <v>70</v>
      </c>
      <c r="Z263" s="234" t="s">
        <v>55</v>
      </c>
      <c r="AA263" s="234" t="s">
        <v>55</v>
      </c>
      <c r="AB263" s="234" t="s">
        <v>55</v>
      </c>
      <c r="AC263" s="234" t="s">
        <v>58</v>
      </c>
      <c r="AD263" s="234" t="s">
        <v>55</v>
      </c>
      <c r="AE263" s="234" t="s">
        <v>55</v>
      </c>
      <c r="AF263" s="234" t="s">
        <v>55</v>
      </c>
      <c r="AG263" s="234" t="s">
        <v>58</v>
      </c>
      <c r="AH263" s="234" t="s">
        <v>55</v>
      </c>
      <c r="AI263" s="234" t="s">
        <v>58</v>
      </c>
      <c r="AJ263" s="234" t="s">
        <v>58</v>
      </c>
      <c r="AK263" s="234" t="s">
        <v>55</v>
      </c>
      <c r="AL263" s="234" t="s">
        <v>58</v>
      </c>
      <c r="AM263" s="234" t="s">
        <v>55</v>
      </c>
      <c r="AN263" s="234" t="s">
        <v>70</v>
      </c>
      <c r="AO263" s="234" t="s">
        <v>58</v>
      </c>
      <c r="AP263" s="234" t="s">
        <v>58</v>
      </c>
      <c r="AQ263" s="234" t="s">
        <v>55</v>
      </c>
      <c r="AR263" s="234" t="s">
        <v>70</v>
      </c>
      <c r="AS263" s="234" t="s">
        <v>55</v>
      </c>
      <c r="AT263" s="234" t="s">
        <v>55</v>
      </c>
      <c r="AU263" s="233" t="s">
        <v>58</v>
      </c>
    </row>
    <row r="264" spans="1:47" x14ac:dyDescent="0.25">
      <c r="A264" s="262" t="s">
        <v>196</v>
      </c>
      <c r="B264" s="220">
        <f t="shared" si="7"/>
        <v>0.61764705882352944</v>
      </c>
      <c r="C264" s="261">
        <v>21</v>
      </c>
      <c r="D264" s="261">
        <v>34</v>
      </c>
      <c r="E264" s="234" t="s">
        <v>55</v>
      </c>
      <c r="F264" s="234" t="s">
        <v>58</v>
      </c>
      <c r="G264" s="234" t="s">
        <v>55</v>
      </c>
      <c r="H264" s="234" t="s">
        <v>55</v>
      </c>
      <c r="I264" s="234" t="s">
        <v>55</v>
      </c>
      <c r="J264" s="234" t="s">
        <v>70</v>
      </c>
      <c r="K264" s="234" t="s">
        <v>70</v>
      </c>
      <c r="L264" s="234" t="s">
        <v>70</v>
      </c>
      <c r="M264" s="234" t="s">
        <v>70</v>
      </c>
      <c r="N264" s="234" t="s">
        <v>55</v>
      </c>
      <c r="O264" s="234" t="s">
        <v>55</v>
      </c>
      <c r="P264" s="234" t="s">
        <v>55</v>
      </c>
      <c r="Q264" s="234" t="s">
        <v>55</v>
      </c>
      <c r="R264" s="234" t="s">
        <v>55</v>
      </c>
      <c r="S264" s="234" t="s">
        <v>58</v>
      </c>
      <c r="T264" s="234" t="s">
        <v>55</v>
      </c>
      <c r="U264" s="234" t="s">
        <v>58</v>
      </c>
      <c r="V264" s="234" t="s">
        <v>58</v>
      </c>
      <c r="W264" s="234" t="s">
        <v>58</v>
      </c>
      <c r="X264" s="234" t="s">
        <v>55</v>
      </c>
      <c r="Y264" s="234" t="s">
        <v>70</v>
      </c>
      <c r="Z264" s="234" t="s">
        <v>55</v>
      </c>
      <c r="AA264" s="234" t="s">
        <v>55</v>
      </c>
      <c r="AB264" s="234" t="s">
        <v>55</v>
      </c>
      <c r="AC264" s="234" t="s">
        <v>58</v>
      </c>
      <c r="AD264" s="234" t="s">
        <v>55</v>
      </c>
      <c r="AE264" s="234" t="s">
        <v>70</v>
      </c>
      <c r="AF264" s="234" t="s">
        <v>55</v>
      </c>
      <c r="AG264" s="234" t="s">
        <v>58</v>
      </c>
      <c r="AH264" s="234" t="s">
        <v>70</v>
      </c>
      <c r="AI264" s="234" t="s">
        <v>58</v>
      </c>
      <c r="AJ264" s="234" t="s">
        <v>58</v>
      </c>
      <c r="AK264" s="234" t="s">
        <v>55</v>
      </c>
      <c r="AL264" s="234" t="s">
        <v>58</v>
      </c>
      <c r="AM264" s="234" t="s">
        <v>55</v>
      </c>
      <c r="AN264" s="234" t="s">
        <v>70</v>
      </c>
      <c r="AO264" s="234" t="s">
        <v>58</v>
      </c>
      <c r="AP264" s="234" t="s">
        <v>58</v>
      </c>
      <c r="AQ264" s="234" t="s">
        <v>55</v>
      </c>
      <c r="AR264" s="234" t="s">
        <v>70</v>
      </c>
      <c r="AS264" s="234" t="s">
        <v>55</v>
      </c>
      <c r="AT264" s="234" t="s">
        <v>55</v>
      </c>
      <c r="AU264" s="233" t="s">
        <v>58</v>
      </c>
    </row>
    <row r="265" spans="1:47" ht="30" x14ac:dyDescent="0.25">
      <c r="A265" s="262" t="s">
        <v>197</v>
      </c>
      <c r="B265" s="220">
        <f t="shared" si="7"/>
        <v>0.67647058823529416</v>
      </c>
      <c r="C265" s="261">
        <v>23</v>
      </c>
      <c r="D265" s="261">
        <v>34</v>
      </c>
      <c r="E265" s="234" t="s">
        <v>55</v>
      </c>
      <c r="F265" s="234" t="s">
        <v>58</v>
      </c>
      <c r="G265" s="234" t="s">
        <v>55</v>
      </c>
      <c r="H265" s="234" t="s">
        <v>55</v>
      </c>
      <c r="I265" s="234" t="s">
        <v>55</v>
      </c>
      <c r="J265" s="234" t="s">
        <v>70</v>
      </c>
      <c r="K265" s="234" t="s">
        <v>70</v>
      </c>
      <c r="L265" s="234" t="s">
        <v>55</v>
      </c>
      <c r="M265" s="234" t="s">
        <v>70</v>
      </c>
      <c r="N265" s="234" t="s">
        <v>55</v>
      </c>
      <c r="O265" s="234" t="s">
        <v>55</v>
      </c>
      <c r="P265" s="234" t="s">
        <v>55</v>
      </c>
      <c r="Q265" s="234" t="s">
        <v>55</v>
      </c>
      <c r="R265" s="234" t="s">
        <v>55</v>
      </c>
      <c r="S265" s="234" t="s">
        <v>58</v>
      </c>
      <c r="T265" s="234" t="s">
        <v>55</v>
      </c>
      <c r="U265" s="234" t="s">
        <v>58</v>
      </c>
      <c r="V265" s="234" t="s">
        <v>58</v>
      </c>
      <c r="W265" s="234" t="s">
        <v>58</v>
      </c>
      <c r="X265" s="234" t="s">
        <v>55</v>
      </c>
      <c r="Y265" s="234" t="s">
        <v>70</v>
      </c>
      <c r="Z265" s="234" t="s">
        <v>55</v>
      </c>
      <c r="AA265" s="234" t="s">
        <v>55</v>
      </c>
      <c r="AB265" s="234" t="s">
        <v>55</v>
      </c>
      <c r="AC265" s="234" t="s">
        <v>58</v>
      </c>
      <c r="AD265" s="234" t="s">
        <v>55</v>
      </c>
      <c r="AE265" s="234" t="s">
        <v>70</v>
      </c>
      <c r="AF265" s="234" t="s">
        <v>55</v>
      </c>
      <c r="AG265" s="234" t="s">
        <v>58</v>
      </c>
      <c r="AH265" s="234" t="s">
        <v>70</v>
      </c>
      <c r="AI265" s="234" t="s">
        <v>58</v>
      </c>
      <c r="AJ265" s="234" t="s">
        <v>55</v>
      </c>
      <c r="AK265" s="234" t="s">
        <v>55</v>
      </c>
      <c r="AL265" s="234" t="s">
        <v>58</v>
      </c>
      <c r="AM265" s="234" t="s">
        <v>55</v>
      </c>
      <c r="AN265" s="234" t="s">
        <v>70</v>
      </c>
      <c r="AO265" s="234" t="s">
        <v>58</v>
      </c>
      <c r="AP265" s="234" t="s">
        <v>70</v>
      </c>
      <c r="AQ265" s="234" t="s">
        <v>55</v>
      </c>
      <c r="AR265" s="234" t="s">
        <v>70</v>
      </c>
      <c r="AS265" s="234" t="s">
        <v>55</v>
      </c>
      <c r="AT265" s="234" t="s">
        <v>55</v>
      </c>
      <c r="AU265" s="233" t="s">
        <v>58</v>
      </c>
    </row>
    <row r="266" spans="1:47" ht="30" x14ac:dyDescent="0.25">
      <c r="A266" s="262" t="s">
        <v>198</v>
      </c>
      <c r="B266" s="220">
        <f t="shared" si="7"/>
        <v>0.64516129032258063</v>
      </c>
      <c r="C266" s="261">
        <v>20</v>
      </c>
      <c r="D266" s="261">
        <v>31</v>
      </c>
      <c r="E266" s="234" t="s">
        <v>55</v>
      </c>
      <c r="F266" s="234" t="s">
        <v>58</v>
      </c>
      <c r="G266" s="234" t="s">
        <v>55</v>
      </c>
      <c r="H266" s="234" t="s">
        <v>55</v>
      </c>
      <c r="I266" s="234" t="s">
        <v>55</v>
      </c>
      <c r="J266" s="234" t="s">
        <v>70</v>
      </c>
      <c r="K266" s="234" t="s">
        <v>70</v>
      </c>
      <c r="L266" s="234" t="s">
        <v>70</v>
      </c>
      <c r="M266" s="234" t="s">
        <v>70</v>
      </c>
      <c r="N266" s="234" t="s">
        <v>55</v>
      </c>
      <c r="O266" s="234" t="s">
        <v>55</v>
      </c>
      <c r="P266" s="234" t="s">
        <v>70</v>
      </c>
      <c r="Q266" s="234" t="s">
        <v>55</v>
      </c>
      <c r="R266" s="234" t="s">
        <v>55</v>
      </c>
      <c r="S266" s="234" t="s">
        <v>58</v>
      </c>
      <c r="T266" s="234" t="s">
        <v>55</v>
      </c>
      <c r="U266" s="234" t="s">
        <v>58</v>
      </c>
      <c r="V266" s="234" t="s">
        <v>58</v>
      </c>
      <c r="W266" s="234" t="s">
        <v>58</v>
      </c>
      <c r="X266" s="234" t="s">
        <v>55</v>
      </c>
      <c r="Y266" s="234" t="s">
        <v>70</v>
      </c>
      <c r="Z266" s="234" t="s">
        <v>55</v>
      </c>
      <c r="AA266" s="234" t="s">
        <v>55</v>
      </c>
      <c r="AB266" s="234" t="s">
        <v>55</v>
      </c>
      <c r="AC266" s="234" t="s">
        <v>58</v>
      </c>
      <c r="AD266" s="234" t="s">
        <v>55</v>
      </c>
      <c r="AE266" s="234" t="s">
        <v>70</v>
      </c>
      <c r="AF266" s="234" t="s">
        <v>55</v>
      </c>
      <c r="AG266" s="234" t="s">
        <v>58</v>
      </c>
      <c r="AH266" s="234" t="s">
        <v>70</v>
      </c>
      <c r="AI266" s="234" t="s">
        <v>58</v>
      </c>
      <c r="AJ266" s="234" t="s">
        <v>58</v>
      </c>
      <c r="AK266" s="234" t="s">
        <v>55</v>
      </c>
      <c r="AL266" s="234" t="s">
        <v>58</v>
      </c>
      <c r="AM266" s="234" t="s">
        <v>55</v>
      </c>
      <c r="AN266" s="234" t="s">
        <v>70</v>
      </c>
      <c r="AO266" s="234" t="s">
        <v>70</v>
      </c>
      <c r="AP266" s="234" t="s">
        <v>70</v>
      </c>
      <c r="AQ266" s="234" t="s">
        <v>55</v>
      </c>
      <c r="AR266" s="234" t="s">
        <v>70</v>
      </c>
      <c r="AS266" s="234" t="s">
        <v>55</v>
      </c>
      <c r="AT266" s="234" t="s">
        <v>55</v>
      </c>
      <c r="AU266" s="233" t="s">
        <v>58</v>
      </c>
    </row>
    <row r="267" spans="1:47" ht="15.75" x14ac:dyDescent="0.25">
      <c r="A267" s="249" t="s">
        <v>4889</v>
      </c>
      <c r="B267" s="38" t="s">
        <v>2770</v>
      </c>
      <c r="C267" s="38" t="s">
        <v>2770</v>
      </c>
      <c r="D267" s="38" t="s">
        <v>2770</v>
      </c>
      <c r="E267" s="38" t="s">
        <v>2770</v>
      </c>
      <c r="F267" s="38" t="s">
        <v>2770</v>
      </c>
      <c r="G267" s="38" t="s">
        <v>2770</v>
      </c>
      <c r="H267" s="38" t="s">
        <v>2770</v>
      </c>
      <c r="I267" s="38" t="s">
        <v>2770</v>
      </c>
      <c r="J267" s="38" t="s">
        <v>2770</v>
      </c>
      <c r="K267" s="38" t="s">
        <v>2770</v>
      </c>
      <c r="L267" s="38" t="s">
        <v>2770</v>
      </c>
      <c r="M267" s="38" t="s">
        <v>2770</v>
      </c>
      <c r="N267" s="38" t="s">
        <v>2770</v>
      </c>
      <c r="O267" s="38" t="s">
        <v>2770</v>
      </c>
      <c r="P267" s="38" t="s">
        <v>2770</v>
      </c>
      <c r="Q267" s="38" t="s">
        <v>2770</v>
      </c>
      <c r="R267" s="38" t="s">
        <v>2770</v>
      </c>
      <c r="S267" s="38" t="s">
        <v>2770</v>
      </c>
      <c r="T267" s="38" t="s">
        <v>2770</v>
      </c>
      <c r="U267" s="38" t="s">
        <v>2770</v>
      </c>
      <c r="V267" s="38" t="s">
        <v>2770</v>
      </c>
      <c r="W267" s="38" t="s">
        <v>2770</v>
      </c>
      <c r="X267" s="38" t="s">
        <v>2770</v>
      </c>
      <c r="Y267" s="38" t="s">
        <v>2770</v>
      </c>
      <c r="Z267" s="38" t="s">
        <v>2770</v>
      </c>
      <c r="AA267" s="38" t="s">
        <v>2770</v>
      </c>
      <c r="AB267" s="38" t="s">
        <v>2770</v>
      </c>
      <c r="AC267" s="38" t="s">
        <v>2770</v>
      </c>
      <c r="AD267" s="38" t="s">
        <v>2770</v>
      </c>
      <c r="AE267" s="38" t="s">
        <v>2770</v>
      </c>
      <c r="AF267" s="38" t="s">
        <v>2770</v>
      </c>
      <c r="AG267" s="38" t="s">
        <v>2770</v>
      </c>
      <c r="AH267" s="38" t="s">
        <v>2770</v>
      </c>
      <c r="AI267" s="38" t="s">
        <v>2770</v>
      </c>
      <c r="AJ267" s="38" t="s">
        <v>2770</v>
      </c>
      <c r="AK267" s="38" t="s">
        <v>2770</v>
      </c>
      <c r="AL267" s="38" t="s">
        <v>2770</v>
      </c>
      <c r="AM267" s="38" t="s">
        <v>2770</v>
      </c>
      <c r="AN267" s="38" t="s">
        <v>2770</v>
      </c>
      <c r="AO267" s="38" t="s">
        <v>2770</v>
      </c>
      <c r="AP267" s="38" t="s">
        <v>2770</v>
      </c>
      <c r="AQ267" s="38" t="s">
        <v>2770</v>
      </c>
      <c r="AR267" s="38" t="s">
        <v>2770</v>
      </c>
      <c r="AS267" s="38" t="s">
        <v>2770</v>
      </c>
      <c r="AT267" s="38" t="s">
        <v>2770</v>
      </c>
      <c r="AU267" s="38" t="s">
        <v>2770</v>
      </c>
    </row>
    <row r="268" spans="1:47" x14ac:dyDescent="0.25">
      <c r="A268" s="11" t="s">
        <v>188</v>
      </c>
      <c r="B268" s="220">
        <f t="shared" ref="B268:B278" si="8">C268/D268</f>
        <v>0.51162790697674421</v>
      </c>
      <c r="C268" s="261">
        <v>22</v>
      </c>
      <c r="D268" s="261">
        <v>43</v>
      </c>
      <c r="E268" s="214" t="s">
        <v>55</v>
      </c>
      <c r="F268" s="214" t="s">
        <v>55</v>
      </c>
      <c r="G268" s="214" t="s">
        <v>55</v>
      </c>
      <c r="H268" s="214" t="s">
        <v>58</v>
      </c>
      <c r="I268" s="214" t="s">
        <v>58</v>
      </c>
      <c r="J268" s="214" t="s">
        <v>58</v>
      </c>
      <c r="K268" s="214" t="s">
        <v>58</v>
      </c>
      <c r="L268" s="214" t="s">
        <v>58</v>
      </c>
      <c r="M268" s="214" t="s">
        <v>58</v>
      </c>
      <c r="N268" s="214" t="s">
        <v>55</v>
      </c>
      <c r="O268" s="214" t="s">
        <v>58</v>
      </c>
      <c r="P268" s="214" t="s">
        <v>55</v>
      </c>
      <c r="Q268" s="214" t="s">
        <v>55</v>
      </c>
      <c r="R268" s="214" t="s">
        <v>58</v>
      </c>
      <c r="S268" s="214" t="s">
        <v>55</v>
      </c>
      <c r="T268" s="214" t="s">
        <v>58</v>
      </c>
      <c r="U268" s="214" t="s">
        <v>58</v>
      </c>
      <c r="V268" s="214" t="s">
        <v>58</v>
      </c>
      <c r="W268" s="214" t="s">
        <v>55</v>
      </c>
      <c r="X268" s="214" t="s">
        <v>55</v>
      </c>
      <c r="Y268" s="214" t="s">
        <v>55</v>
      </c>
      <c r="Z268" s="214" t="s">
        <v>55</v>
      </c>
      <c r="AA268" s="214" t="s">
        <v>55</v>
      </c>
      <c r="AB268" s="214" t="s">
        <v>58</v>
      </c>
      <c r="AC268" s="214" t="s">
        <v>58</v>
      </c>
      <c r="AD268" s="214" t="s">
        <v>58</v>
      </c>
      <c r="AE268" s="214" t="s">
        <v>55</v>
      </c>
      <c r="AF268" s="214" t="s">
        <v>55</v>
      </c>
      <c r="AG268" s="214" t="s">
        <v>58</v>
      </c>
      <c r="AH268" s="214" t="s">
        <v>58</v>
      </c>
      <c r="AI268" s="214" t="s">
        <v>58</v>
      </c>
      <c r="AJ268" s="214" t="s">
        <v>55</v>
      </c>
      <c r="AK268" s="214" t="s">
        <v>55</v>
      </c>
      <c r="AL268" s="214" t="s">
        <v>58</v>
      </c>
      <c r="AM268" s="214" t="s">
        <v>58</v>
      </c>
      <c r="AN268" s="214" t="s">
        <v>58</v>
      </c>
      <c r="AO268" s="214" t="s">
        <v>55</v>
      </c>
      <c r="AP268" s="214" t="s">
        <v>55</v>
      </c>
      <c r="AQ268" s="214" t="s">
        <v>58</v>
      </c>
      <c r="AR268" s="214" t="s">
        <v>55</v>
      </c>
      <c r="AS268" s="214" t="s">
        <v>55</v>
      </c>
      <c r="AT268" s="214" t="s">
        <v>55</v>
      </c>
      <c r="AU268" s="252" t="s">
        <v>55</v>
      </c>
    </row>
    <row r="269" spans="1:47" x14ac:dyDescent="0.25">
      <c r="A269" s="11" t="s">
        <v>189</v>
      </c>
      <c r="B269" s="220">
        <f t="shared" si="8"/>
        <v>0.39534883720930231</v>
      </c>
      <c r="C269" s="261">
        <v>17</v>
      </c>
      <c r="D269" s="261">
        <v>43</v>
      </c>
      <c r="E269" s="214" t="s">
        <v>55</v>
      </c>
      <c r="F269" s="214" t="s">
        <v>55</v>
      </c>
      <c r="G269" s="214" t="s">
        <v>58</v>
      </c>
      <c r="H269" s="214" t="s">
        <v>58</v>
      </c>
      <c r="I269" s="214" t="s">
        <v>58</v>
      </c>
      <c r="J269" s="214" t="s">
        <v>58</v>
      </c>
      <c r="K269" s="214" t="s">
        <v>58</v>
      </c>
      <c r="L269" s="214" t="s">
        <v>58</v>
      </c>
      <c r="M269" s="214" t="s">
        <v>58</v>
      </c>
      <c r="N269" s="214" t="s">
        <v>58</v>
      </c>
      <c r="O269" s="214" t="s">
        <v>58</v>
      </c>
      <c r="P269" s="214" t="s">
        <v>55</v>
      </c>
      <c r="Q269" s="214" t="s">
        <v>55</v>
      </c>
      <c r="R269" s="214" t="s">
        <v>58</v>
      </c>
      <c r="S269" s="214" t="s">
        <v>55</v>
      </c>
      <c r="T269" s="214" t="s">
        <v>58</v>
      </c>
      <c r="U269" s="214" t="s">
        <v>58</v>
      </c>
      <c r="V269" s="214" t="s">
        <v>58</v>
      </c>
      <c r="W269" s="214" t="s">
        <v>55</v>
      </c>
      <c r="X269" s="214" t="s">
        <v>55</v>
      </c>
      <c r="Y269" s="214" t="s">
        <v>55</v>
      </c>
      <c r="Z269" s="214" t="s">
        <v>55</v>
      </c>
      <c r="AA269" s="214" t="s">
        <v>55</v>
      </c>
      <c r="AB269" s="214" t="s">
        <v>58</v>
      </c>
      <c r="AC269" s="214" t="s">
        <v>58</v>
      </c>
      <c r="AD269" s="214" t="s">
        <v>58</v>
      </c>
      <c r="AE269" s="214" t="s">
        <v>55</v>
      </c>
      <c r="AF269" s="214" t="s">
        <v>58</v>
      </c>
      <c r="AG269" s="214" t="s">
        <v>58</v>
      </c>
      <c r="AH269" s="214" t="s">
        <v>58</v>
      </c>
      <c r="AI269" s="214" t="s">
        <v>58</v>
      </c>
      <c r="AJ269" s="214" t="s">
        <v>55</v>
      </c>
      <c r="AK269" s="214" t="s">
        <v>55</v>
      </c>
      <c r="AL269" s="214" t="s">
        <v>58</v>
      </c>
      <c r="AM269" s="214" t="s">
        <v>58</v>
      </c>
      <c r="AN269" s="214" t="s">
        <v>58</v>
      </c>
      <c r="AO269" s="214" t="s">
        <v>58</v>
      </c>
      <c r="AP269" s="214" t="s">
        <v>55</v>
      </c>
      <c r="AQ269" s="214" t="s">
        <v>58</v>
      </c>
      <c r="AR269" s="214" t="s">
        <v>55</v>
      </c>
      <c r="AS269" s="214" t="s">
        <v>58</v>
      </c>
      <c r="AT269" s="214" t="s">
        <v>55</v>
      </c>
      <c r="AU269" s="252" t="s">
        <v>55</v>
      </c>
    </row>
    <row r="270" spans="1:47" x14ac:dyDescent="0.25">
      <c r="A270" s="11" t="s">
        <v>190</v>
      </c>
      <c r="B270" s="220">
        <f t="shared" si="8"/>
        <v>0.34883720930232559</v>
      </c>
      <c r="C270" s="261">
        <v>15</v>
      </c>
      <c r="D270" s="261">
        <v>43</v>
      </c>
      <c r="E270" s="214" t="s">
        <v>55</v>
      </c>
      <c r="F270" s="214" t="s">
        <v>55</v>
      </c>
      <c r="G270" s="214" t="s">
        <v>55</v>
      </c>
      <c r="H270" s="214" t="s">
        <v>58</v>
      </c>
      <c r="I270" s="214" t="s">
        <v>58</v>
      </c>
      <c r="J270" s="214" t="s">
        <v>58</v>
      </c>
      <c r="K270" s="214" t="s">
        <v>58</v>
      </c>
      <c r="L270" s="214" t="s">
        <v>58</v>
      </c>
      <c r="M270" s="214" t="s">
        <v>58</v>
      </c>
      <c r="N270" s="214" t="s">
        <v>58</v>
      </c>
      <c r="O270" s="214" t="s">
        <v>58</v>
      </c>
      <c r="P270" s="214" t="s">
        <v>55</v>
      </c>
      <c r="Q270" s="214" t="s">
        <v>55</v>
      </c>
      <c r="R270" s="214" t="s">
        <v>58</v>
      </c>
      <c r="S270" s="214" t="s">
        <v>55</v>
      </c>
      <c r="T270" s="214" t="s">
        <v>58</v>
      </c>
      <c r="U270" s="214" t="s">
        <v>58</v>
      </c>
      <c r="V270" s="214" t="s">
        <v>58</v>
      </c>
      <c r="W270" s="214" t="s">
        <v>55</v>
      </c>
      <c r="X270" s="214" t="s">
        <v>58</v>
      </c>
      <c r="Y270" s="214" t="s">
        <v>55</v>
      </c>
      <c r="Z270" s="214" t="s">
        <v>55</v>
      </c>
      <c r="AA270" s="214" t="s">
        <v>55</v>
      </c>
      <c r="AB270" s="214" t="s">
        <v>58</v>
      </c>
      <c r="AC270" s="214" t="s">
        <v>58</v>
      </c>
      <c r="AD270" s="214" t="s">
        <v>58</v>
      </c>
      <c r="AE270" s="214" t="s">
        <v>55</v>
      </c>
      <c r="AF270" s="214" t="s">
        <v>55</v>
      </c>
      <c r="AG270" s="214" t="s">
        <v>58</v>
      </c>
      <c r="AH270" s="214" t="s">
        <v>58</v>
      </c>
      <c r="AI270" s="214" t="s">
        <v>58</v>
      </c>
      <c r="AJ270" s="214" t="s">
        <v>58</v>
      </c>
      <c r="AK270" s="214" t="s">
        <v>58</v>
      </c>
      <c r="AL270" s="214" t="s">
        <v>58</v>
      </c>
      <c r="AM270" s="214" t="s">
        <v>58</v>
      </c>
      <c r="AN270" s="214" t="s">
        <v>58</v>
      </c>
      <c r="AO270" s="214" t="s">
        <v>55</v>
      </c>
      <c r="AP270" s="214" t="s">
        <v>55</v>
      </c>
      <c r="AQ270" s="214" t="s">
        <v>58</v>
      </c>
      <c r="AR270" s="214" t="s">
        <v>58</v>
      </c>
      <c r="AS270" s="214" t="s">
        <v>58</v>
      </c>
      <c r="AT270" s="214" t="s">
        <v>55</v>
      </c>
      <c r="AU270" s="252" t="s">
        <v>58</v>
      </c>
    </row>
    <row r="271" spans="1:47" x14ac:dyDescent="0.25">
      <c r="A271" s="11" t="s">
        <v>191</v>
      </c>
      <c r="B271" s="220">
        <f t="shared" si="8"/>
        <v>0.23255813953488372</v>
      </c>
      <c r="C271" s="261">
        <v>10</v>
      </c>
      <c r="D271" s="261">
        <v>43</v>
      </c>
      <c r="E271" s="214" t="s">
        <v>55</v>
      </c>
      <c r="F271" s="214" t="s">
        <v>58</v>
      </c>
      <c r="G271" s="214" t="s">
        <v>58</v>
      </c>
      <c r="H271" s="214" t="s">
        <v>58</v>
      </c>
      <c r="I271" s="214" t="s">
        <v>58</v>
      </c>
      <c r="J271" s="214" t="s">
        <v>58</v>
      </c>
      <c r="K271" s="214" t="s">
        <v>58</v>
      </c>
      <c r="L271" s="214" t="s">
        <v>58</v>
      </c>
      <c r="M271" s="214" t="s">
        <v>58</v>
      </c>
      <c r="N271" s="214" t="s">
        <v>58</v>
      </c>
      <c r="O271" s="214" t="s">
        <v>58</v>
      </c>
      <c r="P271" s="214" t="s">
        <v>55</v>
      </c>
      <c r="Q271" s="214" t="s">
        <v>55</v>
      </c>
      <c r="R271" s="214" t="s">
        <v>58</v>
      </c>
      <c r="S271" s="214" t="s">
        <v>55</v>
      </c>
      <c r="T271" s="214" t="s">
        <v>58</v>
      </c>
      <c r="U271" s="214" t="s">
        <v>58</v>
      </c>
      <c r="V271" s="214" t="s">
        <v>58</v>
      </c>
      <c r="W271" s="214" t="s">
        <v>55</v>
      </c>
      <c r="X271" s="214" t="s">
        <v>58</v>
      </c>
      <c r="Y271" s="214" t="s">
        <v>55</v>
      </c>
      <c r="Z271" s="214" t="s">
        <v>58</v>
      </c>
      <c r="AA271" s="214" t="s">
        <v>55</v>
      </c>
      <c r="AB271" s="214" t="s">
        <v>58</v>
      </c>
      <c r="AC271" s="214" t="s">
        <v>58</v>
      </c>
      <c r="AD271" s="214" t="s">
        <v>58</v>
      </c>
      <c r="AE271" s="214" t="s">
        <v>55</v>
      </c>
      <c r="AF271" s="214" t="s">
        <v>58</v>
      </c>
      <c r="AG271" s="214" t="s">
        <v>58</v>
      </c>
      <c r="AH271" s="214" t="s">
        <v>58</v>
      </c>
      <c r="AI271" s="214" t="s">
        <v>58</v>
      </c>
      <c r="AJ271" s="214" t="s">
        <v>58</v>
      </c>
      <c r="AK271" s="214" t="s">
        <v>58</v>
      </c>
      <c r="AL271" s="214" t="s">
        <v>58</v>
      </c>
      <c r="AM271" s="214" t="s">
        <v>58</v>
      </c>
      <c r="AN271" s="214" t="s">
        <v>58</v>
      </c>
      <c r="AO271" s="214" t="s">
        <v>58</v>
      </c>
      <c r="AP271" s="214" t="s">
        <v>55</v>
      </c>
      <c r="AQ271" s="214" t="s">
        <v>58</v>
      </c>
      <c r="AR271" s="214" t="s">
        <v>58</v>
      </c>
      <c r="AS271" s="214" t="s">
        <v>58</v>
      </c>
      <c r="AT271" s="214" t="s">
        <v>55</v>
      </c>
      <c r="AU271" s="252" t="s">
        <v>58</v>
      </c>
    </row>
    <row r="272" spans="1:47" x14ac:dyDescent="0.25">
      <c r="A272" s="11" t="s">
        <v>192</v>
      </c>
      <c r="B272" s="220">
        <f t="shared" si="8"/>
        <v>0.30952380952380953</v>
      </c>
      <c r="C272" s="261">
        <v>13</v>
      </c>
      <c r="D272" s="261">
        <v>42</v>
      </c>
      <c r="E272" s="214" t="s">
        <v>55</v>
      </c>
      <c r="F272" s="214" t="s">
        <v>55</v>
      </c>
      <c r="G272" s="214" t="s">
        <v>58</v>
      </c>
      <c r="H272" s="214" t="s">
        <v>58</v>
      </c>
      <c r="I272" s="214" t="s">
        <v>58</v>
      </c>
      <c r="J272" s="214" t="s">
        <v>58</v>
      </c>
      <c r="K272" s="214" t="s">
        <v>58</v>
      </c>
      <c r="L272" s="214" t="s">
        <v>58</v>
      </c>
      <c r="M272" s="214" t="s">
        <v>58</v>
      </c>
      <c r="N272" s="214" t="s">
        <v>58</v>
      </c>
      <c r="O272" s="214" t="s">
        <v>58</v>
      </c>
      <c r="P272" s="214" t="s">
        <v>55</v>
      </c>
      <c r="Q272" s="214" t="s">
        <v>55</v>
      </c>
      <c r="R272" s="214" t="s">
        <v>58</v>
      </c>
      <c r="S272" s="214" t="s">
        <v>55</v>
      </c>
      <c r="T272" s="214" t="s">
        <v>58</v>
      </c>
      <c r="U272" s="214" t="s">
        <v>58</v>
      </c>
      <c r="V272" s="214" t="s">
        <v>58</v>
      </c>
      <c r="W272" s="214" t="s">
        <v>55</v>
      </c>
      <c r="X272" s="214" t="s">
        <v>58</v>
      </c>
      <c r="Y272" s="214" t="s">
        <v>70</v>
      </c>
      <c r="Z272" s="214" t="s">
        <v>55</v>
      </c>
      <c r="AA272" s="214" t="s">
        <v>55</v>
      </c>
      <c r="AB272" s="214" t="s">
        <v>58</v>
      </c>
      <c r="AC272" s="214" t="s">
        <v>58</v>
      </c>
      <c r="AD272" s="214" t="s">
        <v>58</v>
      </c>
      <c r="AE272" s="214" t="s">
        <v>55</v>
      </c>
      <c r="AF272" s="214" t="s">
        <v>55</v>
      </c>
      <c r="AG272" s="214" t="s">
        <v>58</v>
      </c>
      <c r="AH272" s="214" t="s">
        <v>58</v>
      </c>
      <c r="AI272" s="214" t="s">
        <v>58</v>
      </c>
      <c r="AJ272" s="214" t="s">
        <v>55</v>
      </c>
      <c r="AK272" s="214" t="s">
        <v>58</v>
      </c>
      <c r="AL272" s="214" t="s">
        <v>58</v>
      </c>
      <c r="AM272" s="214" t="s">
        <v>58</v>
      </c>
      <c r="AN272" s="214" t="s">
        <v>58</v>
      </c>
      <c r="AO272" s="214" t="s">
        <v>58</v>
      </c>
      <c r="AP272" s="214" t="s">
        <v>55</v>
      </c>
      <c r="AQ272" s="214" t="s">
        <v>58</v>
      </c>
      <c r="AR272" s="214" t="s">
        <v>58</v>
      </c>
      <c r="AS272" s="214" t="s">
        <v>58</v>
      </c>
      <c r="AT272" s="214" t="s">
        <v>55</v>
      </c>
      <c r="AU272" s="252" t="s">
        <v>58</v>
      </c>
    </row>
    <row r="273" spans="1:47" ht="30" x14ac:dyDescent="0.25">
      <c r="A273" s="11" t="s">
        <v>193</v>
      </c>
      <c r="B273" s="220">
        <f t="shared" si="8"/>
        <v>0.29268292682926828</v>
      </c>
      <c r="C273" s="261">
        <v>12</v>
      </c>
      <c r="D273" s="261">
        <v>41</v>
      </c>
      <c r="E273" s="214" t="s">
        <v>55</v>
      </c>
      <c r="F273" s="214" t="s">
        <v>55</v>
      </c>
      <c r="G273" s="214" t="s">
        <v>58</v>
      </c>
      <c r="H273" s="214" t="s">
        <v>58</v>
      </c>
      <c r="I273" s="214" t="s">
        <v>58</v>
      </c>
      <c r="J273" s="214" t="s">
        <v>58</v>
      </c>
      <c r="K273" s="214" t="s">
        <v>58</v>
      </c>
      <c r="L273" s="214" t="s">
        <v>58</v>
      </c>
      <c r="M273" s="214" t="s">
        <v>58</v>
      </c>
      <c r="N273" s="214" t="s">
        <v>58</v>
      </c>
      <c r="O273" s="214" t="s">
        <v>58</v>
      </c>
      <c r="P273" s="214" t="s">
        <v>55</v>
      </c>
      <c r="Q273" s="214" t="s">
        <v>55</v>
      </c>
      <c r="R273" s="214" t="s">
        <v>58</v>
      </c>
      <c r="S273" s="214" t="s">
        <v>55</v>
      </c>
      <c r="T273" s="214" t="s">
        <v>58</v>
      </c>
      <c r="U273" s="214" t="s">
        <v>58</v>
      </c>
      <c r="V273" s="214" t="s">
        <v>58</v>
      </c>
      <c r="W273" s="214" t="s">
        <v>55</v>
      </c>
      <c r="X273" s="214" t="s">
        <v>55</v>
      </c>
      <c r="Y273" s="214" t="s">
        <v>70</v>
      </c>
      <c r="Z273" s="214" t="s">
        <v>55</v>
      </c>
      <c r="AA273" s="214" t="s">
        <v>55</v>
      </c>
      <c r="AB273" s="214" t="s">
        <v>58</v>
      </c>
      <c r="AC273" s="214" t="s">
        <v>58</v>
      </c>
      <c r="AD273" s="214" t="s">
        <v>58</v>
      </c>
      <c r="AE273" s="214" t="s">
        <v>70</v>
      </c>
      <c r="AF273" s="214" t="s">
        <v>58</v>
      </c>
      <c r="AG273" s="214" t="s">
        <v>58</v>
      </c>
      <c r="AH273" s="214" t="s">
        <v>58</v>
      </c>
      <c r="AI273" s="214" t="s">
        <v>58</v>
      </c>
      <c r="AJ273" s="214" t="s">
        <v>55</v>
      </c>
      <c r="AK273" s="214" t="s">
        <v>58</v>
      </c>
      <c r="AL273" s="214" t="s">
        <v>58</v>
      </c>
      <c r="AM273" s="214" t="s">
        <v>58</v>
      </c>
      <c r="AN273" s="214" t="s">
        <v>58</v>
      </c>
      <c r="AO273" s="214" t="s">
        <v>58</v>
      </c>
      <c r="AP273" s="214" t="s">
        <v>55</v>
      </c>
      <c r="AQ273" s="214" t="s">
        <v>58</v>
      </c>
      <c r="AR273" s="214" t="s">
        <v>58</v>
      </c>
      <c r="AS273" s="214" t="s">
        <v>58</v>
      </c>
      <c r="AT273" s="214" t="s">
        <v>55</v>
      </c>
      <c r="AU273" s="252" t="s">
        <v>58</v>
      </c>
    </row>
    <row r="274" spans="1:47" x14ac:dyDescent="0.25">
      <c r="A274" s="11" t="s">
        <v>194</v>
      </c>
      <c r="B274" s="220">
        <f t="shared" si="8"/>
        <v>0.30952380952380953</v>
      </c>
      <c r="C274" s="261">
        <v>13</v>
      </c>
      <c r="D274" s="261">
        <v>42</v>
      </c>
      <c r="E274" s="214" t="s">
        <v>55</v>
      </c>
      <c r="F274" s="214" t="s">
        <v>55</v>
      </c>
      <c r="G274" s="214" t="s">
        <v>58</v>
      </c>
      <c r="H274" s="214" t="s">
        <v>58</v>
      </c>
      <c r="I274" s="214" t="s">
        <v>58</v>
      </c>
      <c r="J274" s="214" t="s">
        <v>58</v>
      </c>
      <c r="K274" s="214" t="s">
        <v>58</v>
      </c>
      <c r="L274" s="214" t="s">
        <v>58</v>
      </c>
      <c r="M274" s="214" t="s">
        <v>58</v>
      </c>
      <c r="N274" s="214" t="s">
        <v>58</v>
      </c>
      <c r="O274" s="214" t="s">
        <v>58</v>
      </c>
      <c r="P274" s="214" t="s">
        <v>55</v>
      </c>
      <c r="Q274" s="214" t="s">
        <v>55</v>
      </c>
      <c r="R274" s="214" t="s">
        <v>58</v>
      </c>
      <c r="S274" s="214" t="s">
        <v>55</v>
      </c>
      <c r="T274" s="214" t="s">
        <v>58</v>
      </c>
      <c r="U274" s="214" t="s">
        <v>58</v>
      </c>
      <c r="V274" s="214" t="s">
        <v>58</v>
      </c>
      <c r="W274" s="214" t="s">
        <v>55</v>
      </c>
      <c r="X274" s="214" t="s">
        <v>55</v>
      </c>
      <c r="Y274" s="214" t="s">
        <v>70</v>
      </c>
      <c r="Z274" s="214" t="s">
        <v>55</v>
      </c>
      <c r="AA274" s="214" t="s">
        <v>55</v>
      </c>
      <c r="AB274" s="214" t="s">
        <v>58</v>
      </c>
      <c r="AC274" s="214" t="s">
        <v>58</v>
      </c>
      <c r="AD274" s="214" t="s">
        <v>58</v>
      </c>
      <c r="AE274" s="214" t="s">
        <v>55</v>
      </c>
      <c r="AF274" s="214" t="s">
        <v>58</v>
      </c>
      <c r="AG274" s="214" t="s">
        <v>58</v>
      </c>
      <c r="AH274" s="214" t="s">
        <v>58</v>
      </c>
      <c r="AI274" s="214" t="s">
        <v>58</v>
      </c>
      <c r="AJ274" s="214" t="s">
        <v>55</v>
      </c>
      <c r="AK274" s="214" t="s">
        <v>58</v>
      </c>
      <c r="AL274" s="214" t="s">
        <v>58</v>
      </c>
      <c r="AM274" s="214" t="s">
        <v>58</v>
      </c>
      <c r="AN274" s="214" t="s">
        <v>58</v>
      </c>
      <c r="AO274" s="214" t="s">
        <v>58</v>
      </c>
      <c r="AP274" s="214" t="s">
        <v>55</v>
      </c>
      <c r="AQ274" s="214" t="s">
        <v>58</v>
      </c>
      <c r="AR274" s="214" t="s">
        <v>58</v>
      </c>
      <c r="AS274" s="214" t="s">
        <v>58</v>
      </c>
      <c r="AT274" s="214" t="s">
        <v>55</v>
      </c>
      <c r="AU274" s="252" t="s">
        <v>58</v>
      </c>
    </row>
    <row r="275" spans="1:47" x14ac:dyDescent="0.25">
      <c r="A275" s="11" t="s">
        <v>195</v>
      </c>
      <c r="B275" s="220">
        <f t="shared" si="8"/>
        <v>0.30952380952380953</v>
      </c>
      <c r="C275" s="261">
        <v>13</v>
      </c>
      <c r="D275" s="261">
        <v>42</v>
      </c>
      <c r="E275" s="214" t="s">
        <v>55</v>
      </c>
      <c r="F275" s="214" t="s">
        <v>55</v>
      </c>
      <c r="G275" s="214" t="s">
        <v>58</v>
      </c>
      <c r="H275" s="214" t="s">
        <v>58</v>
      </c>
      <c r="I275" s="214" t="s">
        <v>58</v>
      </c>
      <c r="J275" s="214" t="s">
        <v>58</v>
      </c>
      <c r="K275" s="214" t="s">
        <v>58</v>
      </c>
      <c r="L275" s="214" t="s">
        <v>58</v>
      </c>
      <c r="M275" s="214" t="s">
        <v>58</v>
      </c>
      <c r="N275" s="214" t="s">
        <v>58</v>
      </c>
      <c r="O275" s="214" t="s">
        <v>58</v>
      </c>
      <c r="P275" s="214" t="s">
        <v>55</v>
      </c>
      <c r="Q275" s="214" t="s">
        <v>55</v>
      </c>
      <c r="R275" s="214" t="s">
        <v>58</v>
      </c>
      <c r="S275" s="214" t="s">
        <v>55</v>
      </c>
      <c r="T275" s="214" t="s">
        <v>58</v>
      </c>
      <c r="U275" s="214" t="s">
        <v>58</v>
      </c>
      <c r="V275" s="214" t="s">
        <v>58</v>
      </c>
      <c r="W275" s="214" t="s">
        <v>55</v>
      </c>
      <c r="X275" s="214" t="s">
        <v>55</v>
      </c>
      <c r="Y275" s="214" t="s">
        <v>70</v>
      </c>
      <c r="Z275" s="214" t="s">
        <v>55</v>
      </c>
      <c r="AA275" s="214" t="s">
        <v>55</v>
      </c>
      <c r="AB275" s="214" t="s">
        <v>58</v>
      </c>
      <c r="AC275" s="214" t="s">
        <v>58</v>
      </c>
      <c r="AD275" s="214" t="s">
        <v>58</v>
      </c>
      <c r="AE275" s="214" t="s">
        <v>55</v>
      </c>
      <c r="AF275" s="214" t="s">
        <v>58</v>
      </c>
      <c r="AG275" s="214" t="s">
        <v>58</v>
      </c>
      <c r="AH275" s="214" t="s">
        <v>58</v>
      </c>
      <c r="AI275" s="214" t="s">
        <v>58</v>
      </c>
      <c r="AJ275" s="214" t="s">
        <v>55</v>
      </c>
      <c r="AK275" s="214" t="s">
        <v>58</v>
      </c>
      <c r="AL275" s="214" t="s">
        <v>58</v>
      </c>
      <c r="AM275" s="214" t="s">
        <v>58</v>
      </c>
      <c r="AN275" s="214" t="s">
        <v>58</v>
      </c>
      <c r="AO275" s="214" t="s">
        <v>58</v>
      </c>
      <c r="AP275" s="214" t="s">
        <v>55</v>
      </c>
      <c r="AQ275" s="214" t="s">
        <v>58</v>
      </c>
      <c r="AR275" s="214" t="s">
        <v>58</v>
      </c>
      <c r="AS275" s="214" t="s">
        <v>58</v>
      </c>
      <c r="AT275" s="214" t="s">
        <v>55</v>
      </c>
      <c r="AU275" s="252" t="s">
        <v>58</v>
      </c>
    </row>
    <row r="276" spans="1:47" x14ac:dyDescent="0.25">
      <c r="A276" s="11" t="s">
        <v>196</v>
      </c>
      <c r="B276" s="220">
        <f t="shared" si="8"/>
        <v>0.29268292682926828</v>
      </c>
      <c r="C276" s="261">
        <v>12</v>
      </c>
      <c r="D276" s="261">
        <v>41</v>
      </c>
      <c r="E276" s="234" t="s">
        <v>55</v>
      </c>
      <c r="F276" s="234" t="s">
        <v>58</v>
      </c>
      <c r="G276" s="234" t="s">
        <v>58</v>
      </c>
      <c r="H276" s="234" t="s">
        <v>58</v>
      </c>
      <c r="I276" s="234" t="s">
        <v>58</v>
      </c>
      <c r="J276" s="234" t="s">
        <v>58</v>
      </c>
      <c r="K276" s="234" t="s">
        <v>58</v>
      </c>
      <c r="L276" s="234" t="s">
        <v>58</v>
      </c>
      <c r="M276" s="234" t="s">
        <v>58</v>
      </c>
      <c r="N276" s="234" t="s">
        <v>58</v>
      </c>
      <c r="O276" s="234" t="s">
        <v>58</v>
      </c>
      <c r="P276" s="234" t="s">
        <v>55</v>
      </c>
      <c r="Q276" s="234" t="s">
        <v>55</v>
      </c>
      <c r="R276" s="234" t="s">
        <v>58</v>
      </c>
      <c r="S276" s="234" t="s">
        <v>55</v>
      </c>
      <c r="T276" s="234" t="s">
        <v>58</v>
      </c>
      <c r="U276" s="234" t="s">
        <v>58</v>
      </c>
      <c r="V276" s="234" t="s">
        <v>58</v>
      </c>
      <c r="W276" s="234" t="s">
        <v>55</v>
      </c>
      <c r="X276" s="234" t="s">
        <v>55</v>
      </c>
      <c r="Y276" s="234" t="s">
        <v>70</v>
      </c>
      <c r="Z276" s="234" t="s">
        <v>55</v>
      </c>
      <c r="AA276" s="234" t="s">
        <v>55</v>
      </c>
      <c r="AB276" s="234" t="s">
        <v>58</v>
      </c>
      <c r="AC276" s="234" t="s">
        <v>58</v>
      </c>
      <c r="AD276" s="234" t="s">
        <v>58</v>
      </c>
      <c r="AE276" s="234" t="s">
        <v>70</v>
      </c>
      <c r="AF276" s="234" t="s">
        <v>55</v>
      </c>
      <c r="AG276" s="234" t="s">
        <v>58</v>
      </c>
      <c r="AH276" s="234" t="s">
        <v>58</v>
      </c>
      <c r="AI276" s="234" t="s">
        <v>58</v>
      </c>
      <c r="AJ276" s="234" t="s">
        <v>55</v>
      </c>
      <c r="AK276" s="234" t="s">
        <v>58</v>
      </c>
      <c r="AL276" s="234" t="s">
        <v>58</v>
      </c>
      <c r="AM276" s="234" t="s">
        <v>58</v>
      </c>
      <c r="AN276" s="234" t="s">
        <v>58</v>
      </c>
      <c r="AO276" s="234" t="s">
        <v>58</v>
      </c>
      <c r="AP276" s="234" t="s">
        <v>55</v>
      </c>
      <c r="AQ276" s="234" t="s">
        <v>58</v>
      </c>
      <c r="AR276" s="234" t="s">
        <v>58</v>
      </c>
      <c r="AS276" s="234" t="s">
        <v>58</v>
      </c>
      <c r="AT276" s="214" t="s">
        <v>55</v>
      </c>
      <c r="AU276" s="233" t="s">
        <v>58</v>
      </c>
    </row>
    <row r="277" spans="1:47" x14ac:dyDescent="0.25">
      <c r="A277" s="11" t="s">
        <v>197</v>
      </c>
      <c r="B277" s="220">
        <f t="shared" si="8"/>
        <v>0.31707317073170732</v>
      </c>
      <c r="C277" s="261">
        <v>13</v>
      </c>
      <c r="D277" s="261">
        <v>41</v>
      </c>
      <c r="E277" s="214" t="s">
        <v>58</v>
      </c>
      <c r="F277" s="214" t="s">
        <v>55</v>
      </c>
      <c r="G277" s="214" t="s">
        <v>58</v>
      </c>
      <c r="H277" s="214" t="s">
        <v>58</v>
      </c>
      <c r="I277" s="214" t="s">
        <v>58</v>
      </c>
      <c r="J277" s="214" t="s">
        <v>58</v>
      </c>
      <c r="K277" s="214" t="s">
        <v>58</v>
      </c>
      <c r="L277" s="214" t="s">
        <v>58</v>
      </c>
      <c r="M277" s="214" t="s">
        <v>58</v>
      </c>
      <c r="N277" s="214" t="s">
        <v>58</v>
      </c>
      <c r="O277" s="214" t="s">
        <v>58</v>
      </c>
      <c r="P277" s="214" t="s">
        <v>55</v>
      </c>
      <c r="Q277" s="214" t="s">
        <v>55</v>
      </c>
      <c r="R277" s="214" t="s">
        <v>58</v>
      </c>
      <c r="S277" s="214" t="s">
        <v>55</v>
      </c>
      <c r="T277" s="214" t="s">
        <v>58</v>
      </c>
      <c r="U277" s="214" t="s">
        <v>58</v>
      </c>
      <c r="V277" s="214" t="s">
        <v>58</v>
      </c>
      <c r="W277" s="214" t="s">
        <v>55</v>
      </c>
      <c r="X277" s="214" t="s">
        <v>55</v>
      </c>
      <c r="Y277" s="214" t="s">
        <v>70</v>
      </c>
      <c r="Z277" s="214" t="s">
        <v>55</v>
      </c>
      <c r="AA277" s="214" t="s">
        <v>55</v>
      </c>
      <c r="AB277" s="214" t="s">
        <v>58</v>
      </c>
      <c r="AC277" s="214" t="s">
        <v>58</v>
      </c>
      <c r="AD277" s="214" t="s">
        <v>58</v>
      </c>
      <c r="AE277" s="214" t="s">
        <v>70</v>
      </c>
      <c r="AF277" s="214" t="s">
        <v>55</v>
      </c>
      <c r="AG277" s="214" t="s">
        <v>58</v>
      </c>
      <c r="AH277" s="214" t="s">
        <v>58</v>
      </c>
      <c r="AI277" s="214" t="s">
        <v>58</v>
      </c>
      <c r="AJ277" s="214" t="s">
        <v>55</v>
      </c>
      <c r="AK277" s="214" t="s">
        <v>58</v>
      </c>
      <c r="AL277" s="214" t="s">
        <v>58</v>
      </c>
      <c r="AM277" s="214" t="s">
        <v>58</v>
      </c>
      <c r="AN277" s="214" t="s">
        <v>58</v>
      </c>
      <c r="AO277" s="214" t="s">
        <v>58</v>
      </c>
      <c r="AP277" s="214" t="s">
        <v>55</v>
      </c>
      <c r="AQ277" s="214" t="s">
        <v>58</v>
      </c>
      <c r="AR277" s="214" t="s">
        <v>58</v>
      </c>
      <c r="AS277" s="214" t="s">
        <v>55</v>
      </c>
      <c r="AT277" s="214" t="s">
        <v>55</v>
      </c>
      <c r="AU277" s="252" t="s">
        <v>58</v>
      </c>
    </row>
    <row r="278" spans="1:47" x14ac:dyDescent="0.25">
      <c r="A278" s="11" t="s">
        <v>198</v>
      </c>
      <c r="B278" s="220">
        <f t="shared" si="8"/>
        <v>0.26315789473684209</v>
      </c>
      <c r="C278" s="261">
        <v>10</v>
      </c>
      <c r="D278" s="261">
        <v>38</v>
      </c>
      <c r="E278" s="214" t="s">
        <v>55</v>
      </c>
      <c r="F278" s="214" t="s">
        <v>55</v>
      </c>
      <c r="G278" s="214" t="s">
        <v>58</v>
      </c>
      <c r="H278" s="214" t="s">
        <v>58</v>
      </c>
      <c r="I278" s="214" t="s">
        <v>58</v>
      </c>
      <c r="J278" s="214" t="s">
        <v>58</v>
      </c>
      <c r="K278" s="214" t="s">
        <v>58</v>
      </c>
      <c r="L278" s="214" t="s">
        <v>70</v>
      </c>
      <c r="M278" s="214" t="s">
        <v>58</v>
      </c>
      <c r="N278" s="214" t="s">
        <v>58</v>
      </c>
      <c r="O278" s="214" t="s">
        <v>58</v>
      </c>
      <c r="P278" s="214" t="s">
        <v>70</v>
      </c>
      <c r="Q278" s="214" t="s">
        <v>58</v>
      </c>
      <c r="R278" s="214" t="s">
        <v>58</v>
      </c>
      <c r="S278" s="214" t="s">
        <v>55</v>
      </c>
      <c r="T278" s="214" t="s">
        <v>58</v>
      </c>
      <c r="U278" s="214" t="s">
        <v>58</v>
      </c>
      <c r="V278" s="214" t="s">
        <v>58</v>
      </c>
      <c r="W278" s="214" t="s">
        <v>55</v>
      </c>
      <c r="X278" s="214" t="s">
        <v>55</v>
      </c>
      <c r="Y278" s="214" t="s">
        <v>70</v>
      </c>
      <c r="Z278" s="214" t="s">
        <v>55</v>
      </c>
      <c r="AA278" s="214" t="s">
        <v>55</v>
      </c>
      <c r="AB278" s="214" t="s">
        <v>58</v>
      </c>
      <c r="AC278" s="214" t="s">
        <v>58</v>
      </c>
      <c r="AD278" s="214" t="s">
        <v>58</v>
      </c>
      <c r="AE278" s="214" t="s">
        <v>70</v>
      </c>
      <c r="AF278" s="214" t="s">
        <v>58</v>
      </c>
      <c r="AG278" s="214" t="s">
        <v>58</v>
      </c>
      <c r="AH278" s="214" t="s">
        <v>58</v>
      </c>
      <c r="AI278" s="214" t="s">
        <v>58</v>
      </c>
      <c r="AJ278" s="214" t="s">
        <v>55</v>
      </c>
      <c r="AK278" s="214" t="s">
        <v>58</v>
      </c>
      <c r="AL278" s="214" t="s">
        <v>58</v>
      </c>
      <c r="AM278" s="214" t="s">
        <v>58</v>
      </c>
      <c r="AN278" s="214" t="s">
        <v>58</v>
      </c>
      <c r="AO278" s="214" t="s">
        <v>70</v>
      </c>
      <c r="AP278" s="214" t="s">
        <v>55</v>
      </c>
      <c r="AQ278" s="214" t="s">
        <v>58</v>
      </c>
      <c r="AR278" s="214" t="s">
        <v>58</v>
      </c>
      <c r="AS278" s="214" t="s">
        <v>58</v>
      </c>
      <c r="AT278" s="214" t="s">
        <v>55</v>
      </c>
      <c r="AU278" s="252" t="s">
        <v>58</v>
      </c>
    </row>
    <row r="279" spans="1:47" ht="31.5" x14ac:dyDescent="0.25">
      <c r="A279" s="166" t="s">
        <v>203</v>
      </c>
      <c r="B279" s="38" t="s">
        <v>2770</v>
      </c>
      <c r="C279" s="38" t="s">
        <v>2770</v>
      </c>
      <c r="D279" s="38" t="s">
        <v>2770</v>
      </c>
      <c r="E279" s="38" t="s">
        <v>2770</v>
      </c>
      <c r="F279" s="38" t="s">
        <v>2770</v>
      </c>
      <c r="G279" s="38" t="s">
        <v>2770</v>
      </c>
      <c r="H279" s="38" t="s">
        <v>2770</v>
      </c>
      <c r="I279" s="38" t="s">
        <v>2770</v>
      </c>
      <c r="J279" s="38" t="s">
        <v>2770</v>
      </c>
      <c r="K279" s="38" t="s">
        <v>2770</v>
      </c>
      <c r="L279" s="38" t="s">
        <v>2770</v>
      </c>
      <c r="M279" s="38" t="s">
        <v>2770</v>
      </c>
      <c r="N279" s="38" t="s">
        <v>2770</v>
      </c>
      <c r="O279" s="38" t="s">
        <v>2770</v>
      </c>
      <c r="P279" s="38" t="s">
        <v>2770</v>
      </c>
      <c r="Q279" s="38" t="s">
        <v>2770</v>
      </c>
      <c r="R279" s="38" t="s">
        <v>2770</v>
      </c>
      <c r="S279" s="38" t="s">
        <v>2770</v>
      </c>
      <c r="T279" s="38" t="s">
        <v>2770</v>
      </c>
      <c r="U279" s="38" t="s">
        <v>2770</v>
      </c>
      <c r="V279" s="38" t="s">
        <v>2770</v>
      </c>
      <c r="W279" s="38" t="s">
        <v>2770</v>
      </c>
      <c r="X279" s="38" t="s">
        <v>2770</v>
      </c>
      <c r="Y279" s="38" t="s">
        <v>2770</v>
      </c>
      <c r="Z279" s="38" t="s">
        <v>2770</v>
      </c>
      <c r="AA279" s="38" t="s">
        <v>2770</v>
      </c>
      <c r="AB279" s="38" t="s">
        <v>2770</v>
      </c>
      <c r="AC279" s="38" t="s">
        <v>2770</v>
      </c>
      <c r="AD279" s="38" t="s">
        <v>2770</v>
      </c>
      <c r="AE279" s="38" t="s">
        <v>2770</v>
      </c>
      <c r="AF279" s="38" t="s">
        <v>2770</v>
      </c>
      <c r="AG279" s="38" t="s">
        <v>2770</v>
      </c>
      <c r="AH279" s="38" t="s">
        <v>2770</v>
      </c>
      <c r="AI279" s="38" t="s">
        <v>2770</v>
      </c>
      <c r="AJ279" s="38" t="s">
        <v>2770</v>
      </c>
      <c r="AK279" s="38" t="s">
        <v>2770</v>
      </c>
      <c r="AL279" s="38" t="s">
        <v>2770</v>
      </c>
      <c r="AM279" s="38" t="s">
        <v>2770</v>
      </c>
      <c r="AN279" s="38" t="s">
        <v>2770</v>
      </c>
      <c r="AO279" s="38" t="s">
        <v>2770</v>
      </c>
      <c r="AP279" s="38" t="s">
        <v>2770</v>
      </c>
      <c r="AQ279" s="38" t="s">
        <v>2770</v>
      </c>
      <c r="AR279" s="38" t="s">
        <v>2770</v>
      </c>
      <c r="AS279" s="38" t="s">
        <v>2770</v>
      </c>
      <c r="AT279" s="38" t="s">
        <v>2770</v>
      </c>
      <c r="AU279" s="38" t="s">
        <v>2770</v>
      </c>
    </row>
    <row r="280" spans="1:47" x14ac:dyDescent="0.25">
      <c r="A280" s="8" t="s">
        <v>131</v>
      </c>
      <c r="B280" s="220">
        <f>C280/D280</f>
        <v>0.33333333333333331</v>
      </c>
      <c r="C280" s="254">
        <v>14</v>
      </c>
      <c r="D280" s="254">
        <v>42</v>
      </c>
      <c r="E280" s="234" t="s">
        <v>55</v>
      </c>
      <c r="F280" s="234" t="s">
        <v>58</v>
      </c>
      <c r="G280" s="234" t="s">
        <v>58</v>
      </c>
      <c r="H280" s="234" t="s">
        <v>58</v>
      </c>
      <c r="I280" s="234" t="s">
        <v>58</v>
      </c>
      <c r="J280" s="234" t="s">
        <v>58</v>
      </c>
      <c r="K280" s="234" t="s">
        <v>70</v>
      </c>
      <c r="L280" s="234" t="s">
        <v>55</v>
      </c>
      <c r="M280" s="235" t="s">
        <v>58</v>
      </c>
      <c r="N280" s="234" t="s">
        <v>55</v>
      </c>
      <c r="O280" s="234" t="s">
        <v>58</v>
      </c>
      <c r="P280" s="234" t="s">
        <v>55</v>
      </c>
      <c r="Q280" s="234" t="s">
        <v>58</v>
      </c>
      <c r="R280" s="234" t="s">
        <v>58</v>
      </c>
      <c r="S280" s="234" t="s">
        <v>58</v>
      </c>
      <c r="T280" s="234" t="s">
        <v>58</v>
      </c>
      <c r="U280" s="234" t="s">
        <v>58</v>
      </c>
      <c r="V280" s="234" t="s">
        <v>58</v>
      </c>
      <c r="W280" s="234" t="s">
        <v>58</v>
      </c>
      <c r="X280" s="234" t="s">
        <v>55</v>
      </c>
      <c r="Y280" s="234" t="s">
        <v>58</v>
      </c>
      <c r="Z280" s="234" t="s">
        <v>55</v>
      </c>
      <c r="AA280" s="234" t="s">
        <v>58</v>
      </c>
      <c r="AB280" s="234" t="s">
        <v>55</v>
      </c>
      <c r="AC280" s="234" t="s">
        <v>58</v>
      </c>
      <c r="AD280" s="234" t="s">
        <v>55</v>
      </c>
      <c r="AE280" s="234" t="s">
        <v>58</v>
      </c>
      <c r="AF280" s="234" t="s">
        <v>58</v>
      </c>
      <c r="AG280" s="234" t="s">
        <v>55</v>
      </c>
      <c r="AH280" s="234" t="s">
        <v>58</v>
      </c>
      <c r="AI280" s="234" t="s">
        <v>58</v>
      </c>
      <c r="AJ280" s="234" t="s">
        <v>55</v>
      </c>
      <c r="AK280" s="234" t="s">
        <v>55</v>
      </c>
      <c r="AL280" s="234" t="s">
        <v>58</v>
      </c>
      <c r="AM280" s="234" t="s">
        <v>58</v>
      </c>
      <c r="AN280" s="234" t="s">
        <v>58</v>
      </c>
      <c r="AO280" s="234" t="s">
        <v>58</v>
      </c>
      <c r="AP280" s="234" t="s">
        <v>58</v>
      </c>
      <c r="AQ280" s="234" t="s">
        <v>55</v>
      </c>
      <c r="AR280" s="234" t="s">
        <v>58</v>
      </c>
      <c r="AS280" s="234" t="s">
        <v>55</v>
      </c>
      <c r="AT280" s="234" t="s">
        <v>55</v>
      </c>
      <c r="AU280" s="233" t="s">
        <v>58</v>
      </c>
    </row>
    <row r="281" spans="1:47" ht="30" x14ac:dyDescent="0.25">
      <c r="A281" s="8" t="s">
        <v>60</v>
      </c>
      <c r="B281" s="220">
        <f>C281/D281</f>
        <v>0.52500000000000002</v>
      </c>
      <c r="C281" s="254">
        <v>21</v>
      </c>
      <c r="D281" s="254">
        <v>40</v>
      </c>
      <c r="E281" s="214" t="s">
        <v>55</v>
      </c>
      <c r="F281" s="214" t="s">
        <v>58</v>
      </c>
      <c r="G281" s="214" t="s">
        <v>55</v>
      </c>
      <c r="H281" s="214" t="s">
        <v>55</v>
      </c>
      <c r="I281" s="214" t="s">
        <v>58</v>
      </c>
      <c r="J281" s="214" t="s">
        <v>58</v>
      </c>
      <c r="K281" s="214" t="s">
        <v>70</v>
      </c>
      <c r="L281" s="214" t="s">
        <v>55</v>
      </c>
      <c r="M281" s="235" t="s">
        <v>58</v>
      </c>
      <c r="N281" s="214" t="s">
        <v>55</v>
      </c>
      <c r="O281" s="214" t="s">
        <v>58</v>
      </c>
      <c r="P281" s="214" t="s">
        <v>55</v>
      </c>
      <c r="Q281" s="214" t="s">
        <v>58</v>
      </c>
      <c r="R281" s="214" t="s">
        <v>55</v>
      </c>
      <c r="S281" s="214" t="s">
        <v>58</v>
      </c>
      <c r="T281" s="214" t="s">
        <v>55</v>
      </c>
      <c r="U281" s="214" t="s">
        <v>58</v>
      </c>
      <c r="V281" s="214" t="s">
        <v>58</v>
      </c>
      <c r="W281" s="214" t="s">
        <v>58</v>
      </c>
      <c r="X281" s="214" t="s">
        <v>55</v>
      </c>
      <c r="Y281" s="214" t="s">
        <v>58</v>
      </c>
      <c r="Z281" s="214" t="s">
        <v>55</v>
      </c>
      <c r="AA281" s="214" t="s">
        <v>58</v>
      </c>
      <c r="AB281" s="214" t="s">
        <v>55</v>
      </c>
      <c r="AC281" s="214" t="s">
        <v>58</v>
      </c>
      <c r="AD281" s="214" t="s">
        <v>55</v>
      </c>
      <c r="AE281" s="214" t="s">
        <v>58</v>
      </c>
      <c r="AF281" s="214" t="s">
        <v>58</v>
      </c>
      <c r="AG281" s="214" t="s">
        <v>55</v>
      </c>
      <c r="AH281" s="214" t="s">
        <v>70</v>
      </c>
      <c r="AI281" s="214" t="s">
        <v>55</v>
      </c>
      <c r="AJ281" s="214" t="s">
        <v>55</v>
      </c>
      <c r="AK281" s="214" t="s">
        <v>55</v>
      </c>
      <c r="AL281" s="214" t="s">
        <v>58</v>
      </c>
      <c r="AM281" s="214" t="s">
        <v>70</v>
      </c>
      <c r="AN281" s="214" t="s">
        <v>58</v>
      </c>
      <c r="AO281" s="214" t="s">
        <v>58</v>
      </c>
      <c r="AP281" s="214" t="s">
        <v>55</v>
      </c>
      <c r="AQ281" s="214" t="s">
        <v>55</v>
      </c>
      <c r="AR281" s="214" t="s">
        <v>55</v>
      </c>
      <c r="AS281" s="214" t="s">
        <v>55</v>
      </c>
      <c r="AT281" s="214" t="s">
        <v>55</v>
      </c>
      <c r="AU281" s="252" t="s">
        <v>58</v>
      </c>
    </row>
    <row r="282" spans="1:47" x14ac:dyDescent="0.25">
      <c r="A282" s="8" t="s">
        <v>59</v>
      </c>
      <c r="B282" s="220">
        <f>C282/D282</f>
        <v>0.36842105263157893</v>
      </c>
      <c r="C282" s="254">
        <v>14</v>
      </c>
      <c r="D282" s="254">
        <v>38</v>
      </c>
      <c r="E282" s="214" t="s">
        <v>55</v>
      </c>
      <c r="F282" s="214" t="s">
        <v>58</v>
      </c>
      <c r="G282" s="214" t="s">
        <v>55</v>
      </c>
      <c r="H282" s="214" t="s">
        <v>58</v>
      </c>
      <c r="I282" s="214" t="s">
        <v>58</v>
      </c>
      <c r="J282" s="214" t="s">
        <v>58</v>
      </c>
      <c r="K282" s="214" t="s">
        <v>70</v>
      </c>
      <c r="L282" s="214" t="s">
        <v>70</v>
      </c>
      <c r="M282" s="235" t="s">
        <v>58</v>
      </c>
      <c r="N282" s="214" t="s">
        <v>55</v>
      </c>
      <c r="O282" s="214" t="s">
        <v>58</v>
      </c>
      <c r="P282" s="214" t="s">
        <v>70</v>
      </c>
      <c r="Q282" s="214" t="s">
        <v>58</v>
      </c>
      <c r="R282" s="214" t="s">
        <v>58</v>
      </c>
      <c r="S282" s="214" t="s">
        <v>58</v>
      </c>
      <c r="T282" s="214" t="s">
        <v>55</v>
      </c>
      <c r="U282" s="214" t="s">
        <v>58</v>
      </c>
      <c r="V282" s="214" t="s">
        <v>58</v>
      </c>
      <c r="W282" s="214" t="s">
        <v>58</v>
      </c>
      <c r="X282" s="214" t="s">
        <v>55</v>
      </c>
      <c r="Y282" s="214" t="s">
        <v>58</v>
      </c>
      <c r="Z282" s="214" t="s">
        <v>58</v>
      </c>
      <c r="AA282" s="214" t="s">
        <v>58</v>
      </c>
      <c r="AB282" s="214" t="s">
        <v>55</v>
      </c>
      <c r="AC282" s="214" t="s">
        <v>58</v>
      </c>
      <c r="AD282" s="214" t="s">
        <v>55</v>
      </c>
      <c r="AE282" s="214" t="s">
        <v>58</v>
      </c>
      <c r="AF282" s="214" t="s">
        <v>58</v>
      </c>
      <c r="AG282" s="214" t="s">
        <v>55</v>
      </c>
      <c r="AH282" s="214" t="s">
        <v>70</v>
      </c>
      <c r="AI282" s="214" t="s">
        <v>55</v>
      </c>
      <c r="AJ282" s="214" t="s">
        <v>55</v>
      </c>
      <c r="AK282" s="214" t="s">
        <v>70</v>
      </c>
      <c r="AL282" s="214" t="s">
        <v>58</v>
      </c>
      <c r="AM282" s="214" t="s">
        <v>58</v>
      </c>
      <c r="AN282" s="214" t="s">
        <v>58</v>
      </c>
      <c r="AO282" s="214" t="s">
        <v>58</v>
      </c>
      <c r="AP282" s="214" t="s">
        <v>58</v>
      </c>
      <c r="AQ282" s="214" t="s">
        <v>55</v>
      </c>
      <c r="AR282" s="214" t="s">
        <v>55</v>
      </c>
      <c r="AS282" s="214" t="s">
        <v>55</v>
      </c>
      <c r="AT282" s="214" t="s">
        <v>55</v>
      </c>
      <c r="AU282" s="252" t="s">
        <v>58</v>
      </c>
    </row>
    <row r="283" spans="1:47" ht="30" x14ac:dyDescent="0.25">
      <c r="A283" s="3" t="s">
        <v>57</v>
      </c>
      <c r="B283" s="220">
        <f>C283/D283</f>
        <v>0.41025641025641024</v>
      </c>
      <c r="C283" s="254">
        <v>16</v>
      </c>
      <c r="D283" s="254">
        <v>39</v>
      </c>
      <c r="E283" s="214" t="s">
        <v>55</v>
      </c>
      <c r="F283" s="214" t="s">
        <v>58</v>
      </c>
      <c r="G283" s="214" t="s">
        <v>58</v>
      </c>
      <c r="H283" s="214" t="s">
        <v>58</v>
      </c>
      <c r="I283" s="214" t="s">
        <v>58</v>
      </c>
      <c r="J283" s="214" t="s">
        <v>58</v>
      </c>
      <c r="K283" s="214" t="s">
        <v>70</v>
      </c>
      <c r="L283" s="214" t="s">
        <v>70</v>
      </c>
      <c r="M283" s="235" t="s">
        <v>58</v>
      </c>
      <c r="N283" s="214" t="s">
        <v>55</v>
      </c>
      <c r="O283" s="214" t="s">
        <v>58</v>
      </c>
      <c r="P283" s="214" t="s">
        <v>55</v>
      </c>
      <c r="Q283" s="214" t="s">
        <v>58</v>
      </c>
      <c r="R283" s="214" t="s">
        <v>58</v>
      </c>
      <c r="S283" s="214" t="s">
        <v>58</v>
      </c>
      <c r="T283" s="214" t="s">
        <v>55</v>
      </c>
      <c r="U283" s="214" t="s">
        <v>58</v>
      </c>
      <c r="V283" s="214" t="s">
        <v>58</v>
      </c>
      <c r="W283" s="214" t="s">
        <v>58</v>
      </c>
      <c r="X283" s="214" t="s">
        <v>55</v>
      </c>
      <c r="Y283" s="214" t="s">
        <v>58</v>
      </c>
      <c r="Z283" s="214" t="s">
        <v>55</v>
      </c>
      <c r="AA283" s="214" t="s">
        <v>58</v>
      </c>
      <c r="AB283" s="214" t="s">
        <v>55</v>
      </c>
      <c r="AC283" s="214" t="s">
        <v>70</v>
      </c>
      <c r="AD283" s="214" t="s">
        <v>55</v>
      </c>
      <c r="AE283" s="214" t="s">
        <v>58</v>
      </c>
      <c r="AF283" s="214" t="s">
        <v>58</v>
      </c>
      <c r="AG283" s="214" t="s">
        <v>55</v>
      </c>
      <c r="AH283" s="214" t="s">
        <v>70</v>
      </c>
      <c r="AI283" s="214" t="s">
        <v>55</v>
      </c>
      <c r="AJ283" s="214" t="s">
        <v>55</v>
      </c>
      <c r="AK283" s="214" t="s">
        <v>58</v>
      </c>
      <c r="AL283" s="214" t="s">
        <v>58</v>
      </c>
      <c r="AM283" s="214" t="s">
        <v>58</v>
      </c>
      <c r="AN283" s="214" t="s">
        <v>58</v>
      </c>
      <c r="AO283" s="214" t="s">
        <v>58</v>
      </c>
      <c r="AP283" s="214" t="s">
        <v>55</v>
      </c>
      <c r="AQ283" s="214" t="s">
        <v>55</v>
      </c>
      <c r="AR283" s="214" t="s">
        <v>55</v>
      </c>
      <c r="AS283" s="214" t="s">
        <v>55</v>
      </c>
      <c r="AT283" s="214" t="s">
        <v>55</v>
      </c>
      <c r="AU283" s="252" t="s">
        <v>58</v>
      </c>
    </row>
    <row r="284" spans="1:47" x14ac:dyDescent="0.25">
      <c r="A284" s="77" t="s">
        <v>205</v>
      </c>
      <c r="B284" s="220">
        <f>C284/D284</f>
        <v>0.5</v>
      </c>
      <c r="C284" s="254">
        <v>21</v>
      </c>
      <c r="D284" s="254">
        <v>42</v>
      </c>
      <c r="E284" s="260" t="s">
        <v>55</v>
      </c>
      <c r="F284" s="259" t="s">
        <v>58</v>
      </c>
      <c r="G284" s="259" t="s">
        <v>55</v>
      </c>
      <c r="H284" s="259" t="s">
        <v>55</v>
      </c>
      <c r="I284" s="259" t="s">
        <v>58</v>
      </c>
      <c r="J284" s="259" t="s">
        <v>58</v>
      </c>
      <c r="K284" s="259" t="s">
        <v>70</v>
      </c>
      <c r="L284" s="259" t="s">
        <v>55</v>
      </c>
      <c r="M284" s="259" t="s">
        <v>58</v>
      </c>
      <c r="N284" s="259" t="s">
        <v>55</v>
      </c>
      <c r="O284" s="259" t="s">
        <v>58</v>
      </c>
      <c r="P284" s="259" t="s">
        <v>55</v>
      </c>
      <c r="Q284" s="259" t="s">
        <v>58</v>
      </c>
      <c r="R284" s="259" t="s">
        <v>55</v>
      </c>
      <c r="S284" s="259" t="s">
        <v>58</v>
      </c>
      <c r="T284" s="259" t="s">
        <v>55</v>
      </c>
      <c r="U284" s="259" t="s">
        <v>58</v>
      </c>
      <c r="V284" s="259" t="s">
        <v>58</v>
      </c>
      <c r="W284" s="259" t="s">
        <v>58</v>
      </c>
      <c r="X284" s="259" t="s">
        <v>55</v>
      </c>
      <c r="Y284" s="259" t="s">
        <v>58</v>
      </c>
      <c r="Z284" s="259" t="s">
        <v>55</v>
      </c>
      <c r="AA284" s="259" t="s">
        <v>58</v>
      </c>
      <c r="AB284" s="259" t="s">
        <v>55</v>
      </c>
      <c r="AC284" s="259" t="s">
        <v>58</v>
      </c>
      <c r="AD284" s="259" t="s">
        <v>55</v>
      </c>
      <c r="AE284" s="259" t="s">
        <v>58</v>
      </c>
      <c r="AF284" s="259" t="s">
        <v>58</v>
      </c>
      <c r="AG284" s="259" t="s">
        <v>55</v>
      </c>
      <c r="AH284" s="259" t="s">
        <v>58</v>
      </c>
      <c r="AI284" s="259" t="s">
        <v>55</v>
      </c>
      <c r="AJ284" s="259" t="s">
        <v>55</v>
      </c>
      <c r="AK284" s="259" t="s">
        <v>55</v>
      </c>
      <c r="AL284" s="259" t="s">
        <v>58</v>
      </c>
      <c r="AM284" s="259" t="s">
        <v>58</v>
      </c>
      <c r="AN284" s="259" t="s">
        <v>58</v>
      </c>
      <c r="AO284" s="258" t="s">
        <v>58</v>
      </c>
      <c r="AP284" s="258" t="s">
        <v>55</v>
      </c>
      <c r="AQ284" s="258" t="s">
        <v>55</v>
      </c>
      <c r="AR284" s="258" t="s">
        <v>55</v>
      </c>
      <c r="AS284" s="258" t="s">
        <v>55</v>
      </c>
      <c r="AT284" s="258" t="s">
        <v>55</v>
      </c>
      <c r="AU284" s="257" t="s">
        <v>58</v>
      </c>
    </row>
    <row r="285" spans="1:47" ht="31.5" x14ac:dyDescent="0.25">
      <c r="A285" s="166" t="s">
        <v>206</v>
      </c>
      <c r="B285" s="38" t="s">
        <v>2770</v>
      </c>
      <c r="C285" s="38" t="s">
        <v>2770</v>
      </c>
      <c r="D285" s="38" t="s">
        <v>2770</v>
      </c>
      <c r="E285" s="38" t="s">
        <v>2770</v>
      </c>
      <c r="F285" s="38" t="s">
        <v>2770</v>
      </c>
      <c r="G285" s="38" t="s">
        <v>2770</v>
      </c>
      <c r="H285" s="38" t="s">
        <v>2770</v>
      </c>
      <c r="I285" s="38" t="s">
        <v>2770</v>
      </c>
      <c r="J285" s="38" t="s">
        <v>2770</v>
      </c>
      <c r="K285" s="38" t="s">
        <v>2770</v>
      </c>
      <c r="L285" s="38" t="s">
        <v>2770</v>
      </c>
      <c r="M285" s="38" t="s">
        <v>2770</v>
      </c>
      <c r="N285" s="38" t="s">
        <v>2770</v>
      </c>
      <c r="O285" s="38" t="s">
        <v>2770</v>
      </c>
      <c r="P285" s="38" t="s">
        <v>2770</v>
      </c>
      <c r="Q285" s="38" t="s">
        <v>2770</v>
      </c>
      <c r="R285" s="38" t="s">
        <v>2770</v>
      </c>
      <c r="S285" s="38" t="s">
        <v>2770</v>
      </c>
      <c r="T285" s="38" t="s">
        <v>2770</v>
      </c>
      <c r="U285" s="38" t="s">
        <v>2770</v>
      </c>
      <c r="V285" s="38" t="s">
        <v>2770</v>
      </c>
      <c r="W285" s="38" t="s">
        <v>2770</v>
      </c>
      <c r="X285" s="38" t="s">
        <v>2770</v>
      </c>
      <c r="Y285" s="38" t="s">
        <v>2770</v>
      </c>
      <c r="Z285" s="38" t="s">
        <v>2770</v>
      </c>
      <c r="AA285" s="38" t="s">
        <v>2770</v>
      </c>
      <c r="AB285" s="38" t="s">
        <v>2770</v>
      </c>
      <c r="AC285" s="38" t="s">
        <v>2770</v>
      </c>
      <c r="AD285" s="38" t="s">
        <v>2770</v>
      </c>
      <c r="AE285" s="38" t="s">
        <v>2770</v>
      </c>
      <c r="AF285" s="38" t="s">
        <v>2770</v>
      </c>
      <c r="AG285" s="38" t="s">
        <v>2770</v>
      </c>
      <c r="AH285" s="38" t="s">
        <v>2770</v>
      </c>
      <c r="AI285" s="38" t="s">
        <v>2770</v>
      </c>
      <c r="AJ285" s="38" t="s">
        <v>2770</v>
      </c>
      <c r="AK285" s="38" t="s">
        <v>2770</v>
      </c>
      <c r="AL285" s="38" t="s">
        <v>2770</v>
      </c>
      <c r="AM285" s="38" t="s">
        <v>2770</v>
      </c>
      <c r="AN285" s="38" t="s">
        <v>2770</v>
      </c>
      <c r="AO285" s="38" t="s">
        <v>2770</v>
      </c>
      <c r="AP285" s="38" t="s">
        <v>2770</v>
      </c>
      <c r="AQ285" s="38" t="s">
        <v>2770</v>
      </c>
      <c r="AR285" s="38" t="s">
        <v>2770</v>
      </c>
      <c r="AS285" s="38" t="s">
        <v>2770</v>
      </c>
      <c r="AT285" s="38" t="s">
        <v>2770</v>
      </c>
      <c r="AU285" s="38" t="s">
        <v>2770</v>
      </c>
    </row>
    <row r="286" spans="1:47" ht="45" x14ac:dyDescent="0.25">
      <c r="A286" s="8" t="s">
        <v>207</v>
      </c>
      <c r="B286" s="220">
        <f>C286/D286</f>
        <v>0.30952380952380953</v>
      </c>
      <c r="C286" s="254">
        <v>13</v>
      </c>
      <c r="D286" s="254">
        <v>42</v>
      </c>
      <c r="E286" s="256" t="s">
        <v>58</v>
      </c>
      <c r="F286" s="256" t="s">
        <v>58</v>
      </c>
      <c r="G286" s="256" t="s">
        <v>58</v>
      </c>
      <c r="H286" s="256" t="s">
        <v>58</v>
      </c>
      <c r="I286" s="256" t="s">
        <v>58</v>
      </c>
      <c r="J286" s="256" t="s">
        <v>58</v>
      </c>
      <c r="K286" s="256" t="s">
        <v>55</v>
      </c>
      <c r="L286" s="256" t="s">
        <v>55</v>
      </c>
      <c r="M286" s="256" t="s">
        <v>58</v>
      </c>
      <c r="N286" s="256" t="s">
        <v>58</v>
      </c>
      <c r="O286" s="256" t="s">
        <v>55</v>
      </c>
      <c r="P286" s="256" t="s">
        <v>58</v>
      </c>
      <c r="Q286" s="256" t="s">
        <v>58</v>
      </c>
      <c r="R286" s="256" t="s">
        <v>55</v>
      </c>
      <c r="S286" s="256" t="s">
        <v>58</v>
      </c>
      <c r="T286" s="256" t="s">
        <v>55</v>
      </c>
      <c r="U286" s="256" t="s">
        <v>58</v>
      </c>
      <c r="V286" s="256" t="s">
        <v>58</v>
      </c>
      <c r="W286" s="256" t="s">
        <v>58</v>
      </c>
      <c r="X286" s="256" t="s">
        <v>58</v>
      </c>
      <c r="Y286" s="256" t="s">
        <v>55</v>
      </c>
      <c r="Z286" s="256" t="s">
        <v>55</v>
      </c>
      <c r="AA286" s="256" t="s">
        <v>86</v>
      </c>
      <c r="AB286" s="256" t="s">
        <v>58</v>
      </c>
      <c r="AC286" s="256" t="s">
        <v>58</v>
      </c>
      <c r="AD286" s="256" t="s">
        <v>55</v>
      </c>
      <c r="AE286" s="256" t="s">
        <v>58</v>
      </c>
      <c r="AF286" s="256" t="s">
        <v>58</v>
      </c>
      <c r="AG286" s="256" t="s">
        <v>58</v>
      </c>
      <c r="AH286" s="256" t="s">
        <v>58</v>
      </c>
      <c r="AI286" s="256" t="s">
        <v>58</v>
      </c>
      <c r="AJ286" s="256" t="s">
        <v>58</v>
      </c>
      <c r="AK286" s="256" t="s">
        <v>58</v>
      </c>
      <c r="AL286" s="256" t="s">
        <v>58</v>
      </c>
      <c r="AM286" s="256" t="s">
        <v>55</v>
      </c>
      <c r="AN286" s="256" t="s">
        <v>55</v>
      </c>
      <c r="AO286" s="256" t="s">
        <v>58</v>
      </c>
      <c r="AP286" s="256" t="s">
        <v>58</v>
      </c>
      <c r="AQ286" s="256" t="s">
        <v>55</v>
      </c>
      <c r="AR286" s="256" t="s">
        <v>58</v>
      </c>
      <c r="AS286" s="256" t="s">
        <v>55</v>
      </c>
      <c r="AT286" s="256" t="s">
        <v>58</v>
      </c>
      <c r="AU286" s="255" t="s">
        <v>55</v>
      </c>
    </row>
    <row r="287" spans="1:47" ht="45" x14ac:dyDescent="0.25">
      <c r="A287" s="3" t="s">
        <v>208</v>
      </c>
      <c r="B287" s="220">
        <f>C287/D287</f>
        <v>0.36585365853658536</v>
      </c>
      <c r="C287" s="254">
        <v>15</v>
      </c>
      <c r="D287" s="254">
        <v>41</v>
      </c>
      <c r="E287" s="256" t="s">
        <v>58</v>
      </c>
      <c r="F287" s="256" t="s">
        <v>58</v>
      </c>
      <c r="G287" s="256" t="s">
        <v>58</v>
      </c>
      <c r="H287" s="256" t="s">
        <v>55</v>
      </c>
      <c r="I287" s="256" t="s">
        <v>55</v>
      </c>
      <c r="J287" s="256" t="s">
        <v>86</v>
      </c>
      <c r="K287" s="256" t="s">
        <v>55</v>
      </c>
      <c r="L287" s="256" t="s">
        <v>55</v>
      </c>
      <c r="M287" s="256" t="s">
        <v>55</v>
      </c>
      <c r="N287" s="256" t="s">
        <v>58</v>
      </c>
      <c r="O287" s="256" t="s">
        <v>58</v>
      </c>
      <c r="P287" s="256" t="s">
        <v>58</v>
      </c>
      <c r="Q287" s="256" t="s">
        <v>58</v>
      </c>
      <c r="R287" s="256" t="s">
        <v>58</v>
      </c>
      <c r="S287" s="256" t="s">
        <v>58</v>
      </c>
      <c r="T287" s="256" t="s">
        <v>55</v>
      </c>
      <c r="U287" s="256" t="s">
        <v>58</v>
      </c>
      <c r="V287" s="256" t="s">
        <v>58</v>
      </c>
      <c r="W287" s="256" t="s">
        <v>58</v>
      </c>
      <c r="X287" s="256" t="s">
        <v>58</v>
      </c>
      <c r="Y287" s="256" t="s">
        <v>55</v>
      </c>
      <c r="Z287" s="256" t="s">
        <v>55</v>
      </c>
      <c r="AA287" s="256" t="s">
        <v>86</v>
      </c>
      <c r="AB287" s="256" t="s">
        <v>58</v>
      </c>
      <c r="AC287" s="256" t="s">
        <v>58</v>
      </c>
      <c r="AD287" s="256" t="s">
        <v>55</v>
      </c>
      <c r="AE287" s="256" t="s">
        <v>58</v>
      </c>
      <c r="AF287" s="256" t="s">
        <v>58</v>
      </c>
      <c r="AG287" s="256" t="s">
        <v>58</v>
      </c>
      <c r="AH287" s="256" t="s">
        <v>58</v>
      </c>
      <c r="AI287" s="256" t="s">
        <v>55</v>
      </c>
      <c r="AJ287" s="256" t="s">
        <v>58</v>
      </c>
      <c r="AK287" s="256" t="s">
        <v>58</v>
      </c>
      <c r="AL287" s="256" t="s">
        <v>58</v>
      </c>
      <c r="AM287" s="256" t="s">
        <v>55</v>
      </c>
      <c r="AN287" s="256" t="s">
        <v>55</v>
      </c>
      <c r="AO287" s="256" t="s">
        <v>58</v>
      </c>
      <c r="AP287" s="256" t="s">
        <v>58</v>
      </c>
      <c r="AQ287" s="256" t="s">
        <v>55</v>
      </c>
      <c r="AR287" s="256" t="s">
        <v>58</v>
      </c>
      <c r="AS287" s="256" t="s">
        <v>55</v>
      </c>
      <c r="AT287" s="256" t="s">
        <v>58</v>
      </c>
      <c r="AU287" s="255" t="s">
        <v>55</v>
      </c>
    </row>
    <row r="288" spans="1:47" ht="45" x14ac:dyDescent="0.25">
      <c r="A288" s="249" t="s">
        <v>4890</v>
      </c>
      <c r="B288" s="220">
        <f>C288/D288</f>
        <v>0.63157894736842102</v>
      </c>
      <c r="C288" s="254">
        <v>12</v>
      </c>
      <c r="D288" s="254">
        <v>19</v>
      </c>
      <c r="E288" s="4" t="s">
        <v>86</v>
      </c>
      <c r="F288" s="4" t="s">
        <v>58</v>
      </c>
      <c r="G288" s="4" t="s">
        <v>86</v>
      </c>
      <c r="H288" s="4" t="s">
        <v>55</v>
      </c>
      <c r="I288" s="4" t="s">
        <v>55</v>
      </c>
      <c r="J288" s="4" t="s">
        <v>3566</v>
      </c>
      <c r="K288" s="4" t="s">
        <v>58</v>
      </c>
      <c r="L288" s="4" t="s">
        <v>55</v>
      </c>
      <c r="M288" s="4" t="s">
        <v>55</v>
      </c>
      <c r="N288" s="4" t="s">
        <v>86</v>
      </c>
      <c r="O288" s="4" t="s">
        <v>55</v>
      </c>
      <c r="P288" s="4" t="s">
        <v>58</v>
      </c>
      <c r="Q288" s="4" t="s">
        <v>86</v>
      </c>
      <c r="R288" s="4" t="s">
        <v>58</v>
      </c>
      <c r="S288" s="4" t="s">
        <v>86</v>
      </c>
      <c r="T288" s="4" t="s">
        <v>55</v>
      </c>
      <c r="U288" s="4" t="s">
        <v>86</v>
      </c>
      <c r="V288" s="4" t="s">
        <v>86</v>
      </c>
      <c r="W288" s="4" t="s">
        <v>86</v>
      </c>
      <c r="X288" s="4" t="s">
        <v>86</v>
      </c>
      <c r="Y288" s="4" t="s">
        <v>55</v>
      </c>
      <c r="Z288" s="4" t="s">
        <v>55</v>
      </c>
      <c r="AA288" s="4" t="s">
        <v>86</v>
      </c>
      <c r="AB288" s="4" t="s">
        <v>3566</v>
      </c>
      <c r="AC288" s="4" t="s">
        <v>86</v>
      </c>
      <c r="AD288" s="4" t="s">
        <v>58</v>
      </c>
      <c r="AE288" s="4" t="s">
        <v>58</v>
      </c>
      <c r="AF288" s="4" t="s">
        <v>86</v>
      </c>
      <c r="AG288" s="4" t="s">
        <v>3566</v>
      </c>
      <c r="AH288" s="4" t="s">
        <v>86</v>
      </c>
      <c r="AI288" s="4" t="s">
        <v>86</v>
      </c>
      <c r="AJ288" s="4" t="s">
        <v>86</v>
      </c>
      <c r="AK288" s="4" t="s">
        <v>86</v>
      </c>
      <c r="AL288" s="4" t="s">
        <v>58</v>
      </c>
      <c r="AM288" s="4" t="s">
        <v>55</v>
      </c>
      <c r="AN288" s="4" t="s">
        <v>86</v>
      </c>
      <c r="AO288" s="4" t="s">
        <v>86</v>
      </c>
      <c r="AP288" s="4" t="s">
        <v>86</v>
      </c>
      <c r="AQ288" s="4" t="s">
        <v>55</v>
      </c>
      <c r="AR288" s="4" t="s">
        <v>86</v>
      </c>
      <c r="AS288" s="4" t="s">
        <v>55</v>
      </c>
      <c r="AT288" s="4" t="s">
        <v>86</v>
      </c>
      <c r="AU288" s="13" t="s">
        <v>55</v>
      </c>
    </row>
    <row r="289" spans="1:47" ht="45" x14ac:dyDescent="0.25">
      <c r="A289" s="166" t="s">
        <v>4891</v>
      </c>
      <c r="B289" s="220">
        <f>C289/D289</f>
        <v>0.41666666666666669</v>
      </c>
      <c r="C289" s="254">
        <v>10</v>
      </c>
      <c r="D289" s="254">
        <v>24</v>
      </c>
      <c r="E289" s="214" t="s">
        <v>86</v>
      </c>
      <c r="F289" s="214" t="s">
        <v>86</v>
      </c>
      <c r="G289" s="214" t="s">
        <v>58</v>
      </c>
      <c r="H289" s="214" t="s">
        <v>58</v>
      </c>
      <c r="I289" s="214" t="s">
        <v>55</v>
      </c>
      <c r="J289" s="214" t="s">
        <v>86</v>
      </c>
      <c r="K289" s="214" t="s">
        <v>55</v>
      </c>
      <c r="L289" s="214" t="s">
        <v>55</v>
      </c>
      <c r="M289" s="253" t="s">
        <v>58</v>
      </c>
      <c r="N289" s="214" t="s">
        <v>55</v>
      </c>
      <c r="O289" s="214" t="s">
        <v>58</v>
      </c>
      <c r="P289" s="214" t="s">
        <v>58</v>
      </c>
      <c r="Q289" s="214" t="s">
        <v>86</v>
      </c>
      <c r="R289" s="214" t="s">
        <v>55</v>
      </c>
      <c r="S289" s="214" t="s">
        <v>86</v>
      </c>
      <c r="T289" s="214" t="s">
        <v>58</v>
      </c>
      <c r="U289" s="214" t="s">
        <v>86</v>
      </c>
      <c r="V289" s="214" t="s">
        <v>58</v>
      </c>
      <c r="W289" s="214" t="s">
        <v>86</v>
      </c>
      <c r="X289" s="214" t="s">
        <v>86</v>
      </c>
      <c r="Y289" s="214" t="s">
        <v>55</v>
      </c>
      <c r="Z289" s="214" t="s">
        <v>58</v>
      </c>
      <c r="AA289" s="214" t="s">
        <v>86</v>
      </c>
      <c r="AB289" s="214" t="s">
        <v>58</v>
      </c>
      <c r="AC289" s="214" t="s">
        <v>86</v>
      </c>
      <c r="AD289" s="214" t="s">
        <v>55</v>
      </c>
      <c r="AE289" s="214" t="s">
        <v>58</v>
      </c>
      <c r="AF289" s="214" t="s">
        <v>86</v>
      </c>
      <c r="AG289" s="214" t="s">
        <v>86</v>
      </c>
      <c r="AH289" s="214" t="s">
        <v>86</v>
      </c>
      <c r="AI289" s="214" t="s">
        <v>86</v>
      </c>
      <c r="AJ289" s="214" t="s">
        <v>55</v>
      </c>
      <c r="AK289" s="214" t="s">
        <v>86</v>
      </c>
      <c r="AL289" s="214" t="s">
        <v>86</v>
      </c>
      <c r="AM289" s="214" t="s">
        <v>58</v>
      </c>
      <c r="AN289" s="214" t="s">
        <v>58</v>
      </c>
      <c r="AO289" s="214" t="s">
        <v>86</v>
      </c>
      <c r="AP289" s="214" t="s">
        <v>86</v>
      </c>
      <c r="AQ289" s="214" t="s">
        <v>55</v>
      </c>
      <c r="AR289" s="214" t="s">
        <v>86</v>
      </c>
      <c r="AS289" s="214" t="s">
        <v>58</v>
      </c>
      <c r="AT289" s="214" t="s">
        <v>58</v>
      </c>
      <c r="AU289" s="252" t="s">
        <v>55</v>
      </c>
    </row>
    <row r="290" spans="1:47" ht="31.5" x14ac:dyDescent="0.25">
      <c r="A290" s="166" t="s">
        <v>4892</v>
      </c>
      <c r="B290" s="38" t="s">
        <v>2770</v>
      </c>
      <c r="C290" s="38" t="s">
        <v>2770</v>
      </c>
      <c r="D290" s="38" t="s">
        <v>2770</v>
      </c>
      <c r="E290" s="38" t="s">
        <v>2770</v>
      </c>
      <c r="F290" s="38" t="s">
        <v>2770</v>
      </c>
      <c r="G290" s="38" t="s">
        <v>2770</v>
      </c>
      <c r="H290" s="38" t="s">
        <v>2770</v>
      </c>
      <c r="I290" s="38" t="s">
        <v>2770</v>
      </c>
      <c r="J290" s="38" t="s">
        <v>2770</v>
      </c>
      <c r="K290" s="38" t="s">
        <v>2770</v>
      </c>
      <c r="L290" s="38" t="s">
        <v>2770</v>
      </c>
      <c r="M290" s="38" t="s">
        <v>2770</v>
      </c>
      <c r="N290" s="38" t="s">
        <v>2770</v>
      </c>
      <c r="O290" s="38" t="s">
        <v>2770</v>
      </c>
      <c r="P290" s="38" t="s">
        <v>2770</v>
      </c>
      <c r="Q290" s="38" t="s">
        <v>2770</v>
      </c>
      <c r="R290" s="38" t="s">
        <v>2770</v>
      </c>
      <c r="S290" s="38" t="s">
        <v>2770</v>
      </c>
      <c r="T290" s="38" t="s">
        <v>2770</v>
      </c>
      <c r="U290" s="38" t="s">
        <v>2770</v>
      </c>
      <c r="V290" s="38" t="s">
        <v>2770</v>
      </c>
      <c r="W290" s="38" t="s">
        <v>2770</v>
      </c>
      <c r="X290" s="38" t="s">
        <v>2770</v>
      </c>
      <c r="Y290" s="38" t="s">
        <v>2770</v>
      </c>
      <c r="Z290" s="38" t="s">
        <v>2770</v>
      </c>
      <c r="AA290" s="38" t="s">
        <v>2770</v>
      </c>
      <c r="AB290" s="38" t="s">
        <v>2770</v>
      </c>
      <c r="AC290" s="38" t="s">
        <v>2770</v>
      </c>
      <c r="AD290" s="38" t="s">
        <v>2770</v>
      </c>
      <c r="AE290" s="38" t="s">
        <v>2770</v>
      </c>
      <c r="AF290" s="38" t="s">
        <v>2770</v>
      </c>
      <c r="AG290" s="38" t="s">
        <v>2770</v>
      </c>
      <c r="AH290" s="38" t="s">
        <v>2770</v>
      </c>
      <c r="AI290" s="38" t="s">
        <v>2770</v>
      </c>
      <c r="AJ290" s="38" t="s">
        <v>2770</v>
      </c>
      <c r="AK290" s="38" t="s">
        <v>2770</v>
      </c>
      <c r="AL290" s="38" t="s">
        <v>2770</v>
      </c>
      <c r="AM290" s="38" t="s">
        <v>2770</v>
      </c>
      <c r="AN290" s="38" t="s">
        <v>2770</v>
      </c>
      <c r="AO290" s="38" t="s">
        <v>2770</v>
      </c>
      <c r="AP290" s="38" t="s">
        <v>2770</v>
      </c>
      <c r="AQ290" s="38" t="s">
        <v>2770</v>
      </c>
      <c r="AR290" s="38" t="s">
        <v>2770</v>
      </c>
      <c r="AS290" s="38" t="s">
        <v>2770</v>
      </c>
      <c r="AT290" s="38" t="s">
        <v>2770</v>
      </c>
      <c r="AU290" s="38" t="s">
        <v>2770</v>
      </c>
    </row>
    <row r="291" spans="1:47" x14ac:dyDescent="0.25">
      <c r="A291" s="251" t="s">
        <v>116</v>
      </c>
      <c r="B291" s="220">
        <f t="shared" ref="B291:B303" si="9">C291/D291</f>
        <v>1</v>
      </c>
      <c r="C291" s="194">
        <v>43</v>
      </c>
      <c r="D291" s="194">
        <v>43</v>
      </c>
      <c r="E291" s="10" t="s">
        <v>55</v>
      </c>
      <c r="F291" s="10" t="s">
        <v>55</v>
      </c>
      <c r="G291" s="10" t="s">
        <v>55</v>
      </c>
      <c r="H291" s="10" t="s">
        <v>55</v>
      </c>
      <c r="I291" s="10" t="s">
        <v>55</v>
      </c>
      <c r="J291" s="10" t="s">
        <v>55</v>
      </c>
      <c r="K291" s="10" t="s">
        <v>55</v>
      </c>
      <c r="L291" s="10" t="s">
        <v>55</v>
      </c>
      <c r="M291" s="10" t="s">
        <v>55</v>
      </c>
      <c r="N291" s="10" t="s">
        <v>55</v>
      </c>
      <c r="O291" s="10" t="s">
        <v>55</v>
      </c>
      <c r="P291" s="10" t="s">
        <v>55</v>
      </c>
      <c r="Q291" s="10" t="s">
        <v>55</v>
      </c>
      <c r="R291" s="10" t="s">
        <v>55</v>
      </c>
      <c r="S291" s="10" t="s">
        <v>55</v>
      </c>
      <c r="T291" s="10" t="s">
        <v>55</v>
      </c>
      <c r="U291" s="10" t="s">
        <v>55</v>
      </c>
      <c r="V291" s="10" t="s">
        <v>55</v>
      </c>
      <c r="W291" s="10" t="s">
        <v>55</v>
      </c>
      <c r="X291" s="10" t="s">
        <v>55</v>
      </c>
      <c r="Y291" s="10" t="s">
        <v>55</v>
      </c>
      <c r="Z291" s="10" t="s">
        <v>55</v>
      </c>
      <c r="AA291" s="10" t="s">
        <v>55</v>
      </c>
      <c r="AB291" s="10" t="s">
        <v>55</v>
      </c>
      <c r="AC291" s="10" t="s">
        <v>55</v>
      </c>
      <c r="AD291" s="10" t="s">
        <v>55</v>
      </c>
      <c r="AE291" s="10" t="s">
        <v>55</v>
      </c>
      <c r="AF291" s="10" t="s">
        <v>55</v>
      </c>
      <c r="AG291" s="10" t="s">
        <v>55</v>
      </c>
      <c r="AH291" s="10" t="s">
        <v>55</v>
      </c>
      <c r="AI291" s="10" t="s">
        <v>55</v>
      </c>
      <c r="AJ291" s="10" t="s">
        <v>55</v>
      </c>
      <c r="AK291" s="10" t="s">
        <v>55</v>
      </c>
      <c r="AL291" s="10" t="s">
        <v>55</v>
      </c>
      <c r="AM291" s="10" t="s">
        <v>55</v>
      </c>
      <c r="AN291" s="10" t="s">
        <v>55</v>
      </c>
      <c r="AO291" s="10" t="s">
        <v>55</v>
      </c>
      <c r="AP291" s="10" t="s">
        <v>55</v>
      </c>
      <c r="AQ291" s="10" t="s">
        <v>55</v>
      </c>
      <c r="AR291" s="10" t="s">
        <v>55</v>
      </c>
      <c r="AS291" s="10" t="s">
        <v>55</v>
      </c>
      <c r="AT291" s="10" t="s">
        <v>55</v>
      </c>
      <c r="AU291" s="250" t="s">
        <v>55</v>
      </c>
    </row>
    <row r="292" spans="1:47" x14ac:dyDescent="0.25">
      <c r="A292" s="251" t="s">
        <v>117</v>
      </c>
      <c r="B292" s="220">
        <f t="shared" si="9"/>
        <v>0.93023255813953487</v>
      </c>
      <c r="C292" s="194">
        <v>40</v>
      </c>
      <c r="D292" s="194">
        <v>43</v>
      </c>
      <c r="E292" s="10" t="s">
        <v>55</v>
      </c>
      <c r="F292" s="10" t="s">
        <v>55</v>
      </c>
      <c r="G292" s="10" t="s">
        <v>55</v>
      </c>
      <c r="H292" s="10" t="s">
        <v>55</v>
      </c>
      <c r="I292" s="10" t="s">
        <v>55</v>
      </c>
      <c r="J292" s="10" t="s">
        <v>55</v>
      </c>
      <c r="K292" s="10" t="s">
        <v>55</v>
      </c>
      <c r="L292" s="10" t="s">
        <v>55</v>
      </c>
      <c r="M292" s="10" t="s">
        <v>55</v>
      </c>
      <c r="N292" s="10" t="s">
        <v>55</v>
      </c>
      <c r="O292" s="10" t="s">
        <v>55</v>
      </c>
      <c r="P292" s="10" t="s">
        <v>55</v>
      </c>
      <c r="Q292" s="10" t="s">
        <v>55</v>
      </c>
      <c r="R292" s="10" t="s">
        <v>55</v>
      </c>
      <c r="S292" s="10" t="s">
        <v>58</v>
      </c>
      <c r="T292" s="10" t="s">
        <v>55</v>
      </c>
      <c r="U292" s="10" t="s">
        <v>55</v>
      </c>
      <c r="V292" s="10" t="s">
        <v>55</v>
      </c>
      <c r="W292" s="10" t="s">
        <v>58</v>
      </c>
      <c r="X292" s="10" t="s">
        <v>55</v>
      </c>
      <c r="Y292" s="10" t="s">
        <v>55</v>
      </c>
      <c r="Z292" s="10" t="s">
        <v>55</v>
      </c>
      <c r="AA292" s="10" t="s">
        <v>55</v>
      </c>
      <c r="AB292" s="10" t="s">
        <v>55</v>
      </c>
      <c r="AC292" s="10" t="s">
        <v>55</v>
      </c>
      <c r="AD292" s="10" t="s">
        <v>55</v>
      </c>
      <c r="AE292" s="10" t="s">
        <v>55</v>
      </c>
      <c r="AF292" s="10" t="s">
        <v>58</v>
      </c>
      <c r="AG292" s="10" t="s">
        <v>55</v>
      </c>
      <c r="AH292" s="10" t="s">
        <v>55</v>
      </c>
      <c r="AI292" s="10" t="s">
        <v>55</v>
      </c>
      <c r="AJ292" s="10" t="s">
        <v>55</v>
      </c>
      <c r="AK292" s="10" t="s">
        <v>55</v>
      </c>
      <c r="AL292" s="10" t="s">
        <v>55</v>
      </c>
      <c r="AM292" s="10" t="s">
        <v>55</v>
      </c>
      <c r="AN292" s="10" t="s">
        <v>55</v>
      </c>
      <c r="AO292" s="10" t="s">
        <v>55</v>
      </c>
      <c r="AP292" s="10" t="s">
        <v>55</v>
      </c>
      <c r="AQ292" s="10" t="s">
        <v>55</v>
      </c>
      <c r="AR292" s="10" t="s">
        <v>55</v>
      </c>
      <c r="AS292" s="10" t="s">
        <v>55</v>
      </c>
      <c r="AT292" s="10" t="s">
        <v>55</v>
      </c>
      <c r="AU292" s="250" t="s">
        <v>55</v>
      </c>
    </row>
    <row r="293" spans="1:47" x14ac:dyDescent="0.25">
      <c r="A293" s="251" t="s">
        <v>118</v>
      </c>
      <c r="B293" s="220">
        <f t="shared" si="9"/>
        <v>1</v>
      </c>
      <c r="C293" s="194">
        <v>43</v>
      </c>
      <c r="D293" s="194">
        <v>43</v>
      </c>
      <c r="E293" s="10" t="s">
        <v>55</v>
      </c>
      <c r="F293" s="10" t="s">
        <v>55</v>
      </c>
      <c r="G293" s="10" t="s">
        <v>55</v>
      </c>
      <c r="H293" s="10" t="s">
        <v>55</v>
      </c>
      <c r="I293" s="10" t="s">
        <v>55</v>
      </c>
      <c r="J293" s="10" t="s">
        <v>55</v>
      </c>
      <c r="K293" s="10" t="s">
        <v>55</v>
      </c>
      <c r="L293" s="10" t="s">
        <v>55</v>
      </c>
      <c r="M293" s="10" t="s">
        <v>55</v>
      </c>
      <c r="N293" s="10" t="s">
        <v>55</v>
      </c>
      <c r="O293" s="10" t="s">
        <v>55</v>
      </c>
      <c r="P293" s="10" t="s">
        <v>55</v>
      </c>
      <c r="Q293" s="10" t="s">
        <v>55</v>
      </c>
      <c r="R293" s="10" t="s">
        <v>55</v>
      </c>
      <c r="S293" s="10" t="s">
        <v>55</v>
      </c>
      <c r="T293" s="10" t="s">
        <v>55</v>
      </c>
      <c r="U293" s="10" t="s">
        <v>55</v>
      </c>
      <c r="V293" s="10" t="s">
        <v>55</v>
      </c>
      <c r="W293" s="10" t="s">
        <v>55</v>
      </c>
      <c r="X293" s="10" t="s">
        <v>55</v>
      </c>
      <c r="Y293" s="10" t="s">
        <v>55</v>
      </c>
      <c r="Z293" s="10" t="s">
        <v>55</v>
      </c>
      <c r="AA293" s="10" t="s">
        <v>55</v>
      </c>
      <c r="AB293" s="10" t="s">
        <v>55</v>
      </c>
      <c r="AC293" s="10" t="s">
        <v>55</v>
      </c>
      <c r="AD293" s="10" t="s">
        <v>55</v>
      </c>
      <c r="AE293" s="10" t="s">
        <v>55</v>
      </c>
      <c r="AF293" s="10" t="s">
        <v>55</v>
      </c>
      <c r="AG293" s="10" t="s">
        <v>55</v>
      </c>
      <c r="AH293" s="10" t="s">
        <v>55</v>
      </c>
      <c r="AI293" s="10" t="s">
        <v>55</v>
      </c>
      <c r="AJ293" s="10" t="s">
        <v>55</v>
      </c>
      <c r="AK293" s="10" t="s">
        <v>55</v>
      </c>
      <c r="AL293" s="10" t="s">
        <v>55</v>
      </c>
      <c r="AM293" s="10" t="s">
        <v>55</v>
      </c>
      <c r="AN293" s="10" t="s">
        <v>55</v>
      </c>
      <c r="AO293" s="10" t="s">
        <v>55</v>
      </c>
      <c r="AP293" s="10" t="s">
        <v>55</v>
      </c>
      <c r="AQ293" s="10" t="s">
        <v>55</v>
      </c>
      <c r="AR293" s="10" t="s">
        <v>55</v>
      </c>
      <c r="AS293" s="10" t="s">
        <v>55</v>
      </c>
      <c r="AT293" s="10" t="s">
        <v>55</v>
      </c>
      <c r="AU293" s="250" t="s">
        <v>55</v>
      </c>
    </row>
    <row r="294" spans="1:47" x14ac:dyDescent="0.25">
      <c r="A294" s="251" t="s">
        <v>213</v>
      </c>
      <c r="B294" s="220">
        <f t="shared" si="9"/>
        <v>0.97674418604651159</v>
      </c>
      <c r="C294" s="194">
        <v>42</v>
      </c>
      <c r="D294" s="194">
        <v>43</v>
      </c>
      <c r="E294" s="10" t="s">
        <v>55</v>
      </c>
      <c r="F294" s="10" t="s">
        <v>55</v>
      </c>
      <c r="G294" s="10" t="s">
        <v>55</v>
      </c>
      <c r="H294" s="10" t="s">
        <v>55</v>
      </c>
      <c r="I294" s="10" t="s">
        <v>55</v>
      </c>
      <c r="J294" s="10" t="s">
        <v>55</v>
      </c>
      <c r="K294" s="10" t="s">
        <v>55</v>
      </c>
      <c r="L294" s="10" t="s">
        <v>55</v>
      </c>
      <c r="M294" s="10" t="s">
        <v>55</v>
      </c>
      <c r="N294" s="10" t="s">
        <v>55</v>
      </c>
      <c r="O294" s="10" t="s">
        <v>55</v>
      </c>
      <c r="P294" s="10" t="s">
        <v>55</v>
      </c>
      <c r="Q294" s="10" t="s">
        <v>55</v>
      </c>
      <c r="R294" s="10" t="s">
        <v>55</v>
      </c>
      <c r="S294" s="10" t="s">
        <v>55</v>
      </c>
      <c r="T294" s="10" t="s">
        <v>55</v>
      </c>
      <c r="U294" s="10" t="s">
        <v>55</v>
      </c>
      <c r="V294" s="10" t="s">
        <v>55</v>
      </c>
      <c r="W294" s="10" t="s">
        <v>58</v>
      </c>
      <c r="X294" s="10" t="s">
        <v>55</v>
      </c>
      <c r="Y294" s="10" t="s">
        <v>55</v>
      </c>
      <c r="Z294" s="10" t="s">
        <v>55</v>
      </c>
      <c r="AA294" s="10" t="s">
        <v>55</v>
      </c>
      <c r="AB294" s="10" t="s">
        <v>55</v>
      </c>
      <c r="AC294" s="10" t="s">
        <v>55</v>
      </c>
      <c r="AD294" s="10" t="s">
        <v>55</v>
      </c>
      <c r="AE294" s="10" t="s">
        <v>55</v>
      </c>
      <c r="AF294" s="10" t="s">
        <v>55</v>
      </c>
      <c r="AG294" s="10" t="s">
        <v>55</v>
      </c>
      <c r="AH294" s="10" t="s">
        <v>55</v>
      </c>
      <c r="AI294" s="10" t="s">
        <v>55</v>
      </c>
      <c r="AJ294" s="10" t="s">
        <v>55</v>
      </c>
      <c r="AK294" s="10" t="s">
        <v>55</v>
      </c>
      <c r="AL294" s="10" t="s">
        <v>55</v>
      </c>
      <c r="AM294" s="10" t="s">
        <v>55</v>
      </c>
      <c r="AN294" s="10" t="s">
        <v>55</v>
      </c>
      <c r="AO294" s="10" t="s">
        <v>55</v>
      </c>
      <c r="AP294" s="10" t="s">
        <v>55</v>
      </c>
      <c r="AQ294" s="10" t="s">
        <v>55</v>
      </c>
      <c r="AR294" s="10" t="s">
        <v>55</v>
      </c>
      <c r="AS294" s="10" t="s">
        <v>55</v>
      </c>
      <c r="AT294" s="10" t="s">
        <v>55</v>
      </c>
      <c r="AU294" s="250" t="s">
        <v>55</v>
      </c>
    </row>
    <row r="295" spans="1:47" x14ac:dyDescent="0.25">
      <c r="A295" s="251" t="s">
        <v>214</v>
      </c>
      <c r="B295" s="220">
        <f t="shared" si="9"/>
        <v>0.95348837209302328</v>
      </c>
      <c r="C295" s="194">
        <v>41</v>
      </c>
      <c r="D295" s="194">
        <v>43</v>
      </c>
      <c r="E295" s="10" t="s">
        <v>55</v>
      </c>
      <c r="F295" s="10" t="s">
        <v>55</v>
      </c>
      <c r="G295" s="10" t="s">
        <v>55</v>
      </c>
      <c r="H295" s="10" t="s">
        <v>55</v>
      </c>
      <c r="I295" s="10" t="s">
        <v>55</v>
      </c>
      <c r="J295" s="10" t="s">
        <v>55</v>
      </c>
      <c r="K295" s="10" t="s">
        <v>55</v>
      </c>
      <c r="L295" s="10" t="s">
        <v>55</v>
      </c>
      <c r="M295" s="10" t="s">
        <v>55</v>
      </c>
      <c r="N295" s="10" t="s">
        <v>55</v>
      </c>
      <c r="O295" s="10" t="s">
        <v>55</v>
      </c>
      <c r="P295" s="10" t="s">
        <v>55</v>
      </c>
      <c r="Q295" s="10" t="s">
        <v>55</v>
      </c>
      <c r="R295" s="10" t="s">
        <v>55</v>
      </c>
      <c r="S295" s="10" t="s">
        <v>55</v>
      </c>
      <c r="T295" s="10" t="s">
        <v>55</v>
      </c>
      <c r="U295" s="10" t="s">
        <v>55</v>
      </c>
      <c r="V295" s="10" t="s">
        <v>55</v>
      </c>
      <c r="W295" s="10" t="s">
        <v>55</v>
      </c>
      <c r="X295" s="10" t="s">
        <v>55</v>
      </c>
      <c r="Y295" s="10" t="s">
        <v>55</v>
      </c>
      <c r="Z295" s="10" t="s">
        <v>55</v>
      </c>
      <c r="AA295" s="10" t="s">
        <v>55</v>
      </c>
      <c r="AB295" s="10" t="s">
        <v>55</v>
      </c>
      <c r="AC295" s="10" t="s">
        <v>55</v>
      </c>
      <c r="AD295" s="10" t="s">
        <v>55</v>
      </c>
      <c r="AE295" s="10" t="s">
        <v>55</v>
      </c>
      <c r="AF295" s="10" t="s">
        <v>55</v>
      </c>
      <c r="AG295" s="10" t="s">
        <v>55</v>
      </c>
      <c r="AH295" s="10" t="s">
        <v>55</v>
      </c>
      <c r="AI295" s="10" t="s">
        <v>55</v>
      </c>
      <c r="AJ295" s="10" t="s">
        <v>55</v>
      </c>
      <c r="AK295" s="10" t="s">
        <v>55</v>
      </c>
      <c r="AL295" s="10" t="s">
        <v>55</v>
      </c>
      <c r="AM295" s="10" t="s">
        <v>55</v>
      </c>
      <c r="AN295" s="10" t="s">
        <v>55</v>
      </c>
      <c r="AO295" s="10" t="s">
        <v>55</v>
      </c>
      <c r="AP295" s="10" t="s">
        <v>58</v>
      </c>
      <c r="AQ295" s="10" t="s">
        <v>55</v>
      </c>
      <c r="AR295" s="10" t="s">
        <v>55</v>
      </c>
      <c r="AS295" s="10" t="s">
        <v>58</v>
      </c>
      <c r="AT295" s="10" t="s">
        <v>55</v>
      </c>
      <c r="AU295" s="250" t="s">
        <v>55</v>
      </c>
    </row>
    <row r="296" spans="1:47" x14ac:dyDescent="0.25">
      <c r="A296" s="251" t="s">
        <v>215</v>
      </c>
      <c r="B296" s="220">
        <f t="shared" si="9"/>
        <v>0.40476190476190477</v>
      </c>
      <c r="C296" s="194">
        <v>17</v>
      </c>
      <c r="D296" s="194">
        <v>42</v>
      </c>
      <c r="E296" s="10" t="s">
        <v>58</v>
      </c>
      <c r="F296" s="10" t="s">
        <v>55</v>
      </c>
      <c r="G296" s="10" t="s">
        <v>58</v>
      </c>
      <c r="H296" s="10" t="s">
        <v>58</v>
      </c>
      <c r="I296" s="10" t="s">
        <v>55</v>
      </c>
      <c r="J296" s="10" t="s">
        <v>58</v>
      </c>
      <c r="K296" s="10" t="s">
        <v>55</v>
      </c>
      <c r="L296" s="10" t="s">
        <v>55</v>
      </c>
      <c r="M296" s="10" t="s">
        <v>70</v>
      </c>
      <c r="N296" s="10" t="s">
        <v>58</v>
      </c>
      <c r="O296" s="10" t="s">
        <v>55</v>
      </c>
      <c r="P296" s="10" t="s">
        <v>55</v>
      </c>
      <c r="Q296" s="10" t="s">
        <v>58</v>
      </c>
      <c r="R296" s="10" t="s">
        <v>55</v>
      </c>
      <c r="S296" s="10" t="s">
        <v>58</v>
      </c>
      <c r="T296" s="10" t="s">
        <v>58</v>
      </c>
      <c r="U296" s="10" t="s">
        <v>55</v>
      </c>
      <c r="V296" s="10" t="s">
        <v>58</v>
      </c>
      <c r="W296" s="10" t="s">
        <v>58</v>
      </c>
      <c r="X296" s="10" t="s">
        <v>58</v>
      </c>
      <c r="Y296" s="10" t="s">
        <v>58</v>
      </c>
      <c r="Z296" s="10" t="s">
        <v>58</v>
      </c>
      <c r="AA296" s="10" t="s">
        <v>55</v>
      </c>
      <c r="AB296" s="10" t="s">
        <v>55</v>
      </c>
      <c r="AC296" s="10" t="s">
        <v>58</v>
      </c>
      <c r="AD296" s="10" t="s">
        <v>55</v>
      </c>
      <c r="AE296" s="10" t="s">
        <v>55</v>
      </c>
      <c r="AF296" s="10" t="s">
        <v>55</v>
      </c>
      <c r="AG296" s="10" t="s">
        <v>58</v>
      </c>
      <c r="AH296" s="10" t="s">
        <v>55</v>
      </c>
      <c r="AI296" s="10" t="s">
        <v>58</v>
      </c>
      <c r="AJ296" s="10" t="s">
        <v>58</v>
      </c>
      <c r="AK296" s="10" t="s">
        <v>58</v>
      </c>
      <c r="AL296" s="10" t="s">
        <v>58</v>
      </c>
      <c r="AM296" s="10" t="s">
        <v>55</v>
      </c>
      <c r="AN296" s="10" t="s">
        <v>58</v>
      </c>
      <c r="AO296" s="10" t="s">
        <v>58</v>
      </c>
      <c r="AP296" s="10" t="s">
        <v>58</v>
      </c>
      <c r="AQ296" s="10" t="s">
        <v>55</v>
      </c>
      <c r="AR296" s="10" t="s">
        <v>55</v>
      </c>
      <c r="AS296" s="10" t="s">
        <v>58</v>
      </c>
      <c r="AT296" s="10" t="s">
        <v>58</v>
      </c>
      <c r="AU296" s="250" t="s">
        <v>58</v>
      </c>
    </row>
    <row r="297" spans="1:47" x14ac:dyDescent="0.25">
      <c r="A297" s="251" t="s">
        <v>121</v>
      </c>
      <c r="B297" s="220">
        <f t="shared" si="9"/>
        <v>0.93023255813953487</v>
      </c>
      <c r="C297" s="194">
        <v>40</v>
      </c>
      <c r="D297" s="194">
        <v>43</v>
      </c>
      <c r="E297" s="10" t="s">
        <v>55</v>
      </c>
      <c r="F297" s="10" t="s">
        <v>55</v>
      </c>
      <c r="G297" s="10" t="s">
        <v>55</v>
      </c>
      <c r="H297" s="10" t="s">
        <v>58</v>
      </c>
      <c r="I297" s="10" t="s">
        <v>55</v>
      </c>
      <c r="J297" s="10" t="s">
        <v>55</v>
      </c>
      <c r="K297" s="10" t="s">
        <v>55</v>
      </c>
      <c r="L297" s="10" t="s">
        <v>55</v>
      </c>
      <c r="M297" s="10" t="s">
        <v>55</v>
      </c>
      <c r="N297" s="10" t="s">
        <v>55</v>
      </c>
      <c r="O297" s="10" t="s">
        <v>55</v>
      </c>
      <c r="P297" s="10" t="s">
        <v>55</v>
      </c>
      <c r="Q297" s="10" t="s">
        <v>55</v>
      </c>
      <c r="R297" s="10" t="s">
        <v>55</v>
      </c>
      <c r="S297" s="10" t="s">
        <v>55</v>
      </c>
      <c r="T297" s="10" t="s">
        <v>55</v>
      </c>
      <c r="U297" s="10" t="s">
        <v>55</v>
      </c>
      <c r="V297" s="10" t="s">
        <v>55</v>
      </c>
      <c r="W297" s="10" t="s">
        <v>55</v>
      </c>
      <c r="X297" s="10" t="s">
        <v>55</v>
      </c>
      <c r="Y297" s="10" t="s">
        <v>58</v>
      </c>
      <c r="Z297" s="10" t="s">
        <v>55</v>
      </c>
      <c r="AA297" s="10" t="s">
        <v>55</v>
      </c>
      <c r="AB297" s="10" t="s">
        <v>55</v>
      </c>
      <c r="AC297" s="10" t="s">
        <v>55</v>
      </c>
      <c r="AD297" s="10" t="s">
        <v>55</v>
      </c>
      <c r="AE297" s="10" t="s">
        <v>55</v>
      </c>
      <c r="AF297" s="10" t="s">
        <v>55</v>
      </c>
      <c r="AG297" s="10" t="s">
        <v>55</v>
      </c>
      <c r="AH297" s="10" t="s">
        <v>55</v>
      </c>
      <c r="AI297" s="10" t="s">
        <v>55</v>
      </c>
      <c r="AJ297" s="10" t="s">
        <v>55</v>
      </c>
      <c r="AK297" s="10" t="s">
        <v>55</v>
      </c>
      <c r="AL297" s="10" t="s">
        <v>55</v>
      </c>
      <c r="AM297" s="10" t="s">
        <v>55</v>
      </c>
      <c r="AN297" s="10" t="s">
        <v>55</v>
      </c>
      <c r="AO297" s="10" t="s">
        <v>55</v>
      </c>
      <c r="AP297" s="10" t="s">
        <v>55</v>
      </c>
      <c r="AQ297" s="10" t="s">
        <v>55</v>
      </c>
      <c r="AR297" s="10" t="s">
        <v>55</v>
      </c>
      <c r="AS297" s="10" t="s">
        <v>58</v>
      </c>
      <c r="AT297" s="10" t="s">
        <v>55</v>
      </c>
      <c r="AU297" s="250" t="s">
        <v>55</v>
      </c>
    </row>
    <row r="298" spans="1:47" x14ac:dyDescent="0.25">
      <c r="A298" s="251" t="s">
        <v>122</v>
      </c>
      <c r="B298" s="220">
        <f t="shared" si="9"/>
        <v>0.7441860465116279</v>
      </c>
      <c r="C298" s="194">
        <v>32</v>
      </c>
      <c r="D298" s="194">
        <v>43</v>
      </c>
      <c r="E298" s="10" t="s">
        <v>58</v>
      </c>
      <c r="F298" s="10" t="s">
        <v>55</v>
      </c>
      <c r="G298" s="10" t="s">
        <v>58</v>
      </c>
      <c r="H298" s="10" t="s">
        <v>58</v>
      </c>
      <c r="I298" s="10" t="s">
        <v>55</v>
      </c>
      <c r="J298" s="10" t="s">
        <v>55</v>
      </c>
      <c r="K298" s="10" t="s">
        <v>55</v>
      </c>
      <c r="L298" s="10" t="s">
        <v>55</v>
      </c>
      <c r="M298" s="10" t="s">
        <v>55</v>
      </c>
      <c r="N298" s="10" t="s">
        <v>55</v>
      </c>
      <c r="O298" s="10" t="s">
        <v>55</v>
      </c>
      <c r="P298" s="10" t="s">
        <v>55</v>
      </c>
      <c r="Q298" s="10" t="s">
        <v>55</v>
      </c>
      <c r="R298" s="10" t="s">
        <v>55</v>
      </c>
      <c r="S298" s="10" t="s">
        <v>58</v>
      </c>
      <c r="T298" s="10" t="s">
        <v>55</v>
      </c>
      <c r="U298" s="10" t="s">
        <v>58</v>
      </c>
      <c r="V298" s="10" t="s">
        <v>55</v>
      </c>
      <c r="W298" s="10" t="s">
        <v>58</v>
      </c>
      <c r="X298" s="10" t="s">
        <v>55</v>
      </c>
      <c r="Y298" s="10" t="s">
        <v>58</v>
      </c>
      <c r="Z298" s="10" t="s">
        <v>55</v>
      </c>
      <c r="AA298" s="10" t="s">
        <v>55</v>
      </c>
      <c r="AB298" s="10" t="s">
        <v>55</v>
      </c>
      <c r="AC298" s="10" t="s">
        <v>55</v>
      </c>
      <c r="AD298" s="10" t="s">
        <v>55</v>
      </c>
      <c r="AE298" s="10" t="s">
        <v>55</v>
      </c>
      <c r="AF298" s="10" t="s">
        <v>55</v>
      </c>
      <c r="AG298" s="10" t="s">
        <v>55</v>
      </c>
      <c r="AH298" s="10" t="s">
        <v>55</v>
      </c>
      <c r="AI298" s="10" t="s">
        <v>58</v>
      </c>
      <c r="AJ298" s="10" t="s">
        <v>55</v>
      </c>
      <c r="AK298" s="10" t="s">
        <v>58</v>
      </c>
      <c r="AL298" s="10" t="s">
        <v>55</v>
      </c>
      <c r="AM298" s="10" t="s">
        <v>55</v>
      </c>
      <c r="AN298" s="10" t="s">
        <v>55</v>
      </c>
      <c r="AO298" s="10" t="s">
        <v>58</v>
      </c>
      <c r="AP298" s="10" t="s">
        <v>55</v>
      </c>
      <c r="AQ298" s="10" t="s">
        <v>55</v>
      </c>
      <c r="AR298" s="10" t="s">
        <v>55</v>
      </c>
      <c r="AS298" s="10" t="s">
        <v>58</v>
      </c>
      <c r="AT298" s="10" t="s">
        <v>55</v>
      </c>
      <c r="AU298" s="250" t="s">
        <v>55</v>
      </c>
    </row>
    <row r="299" spans="1:47" x14ac:dyDescent="0.25">
      <c r="A299" s="251" t="s">
        <v>123</v>
      </c>
      <c r="B299" s="220">
        <f t="shared" si="9"/>
        <v>0.83720930232558144</v>
      </c>
      <c r="C299" s="194">
        <v>36</v>
      </c>
      <c r="D299" s="194">
        <v>43</v>
      </c>
      <c r="E299" s="10" t="s">
        <v>55</v>
      </c>
      <c r="F299" s="10" t="s">
        <v>55</v>
      </c>
      <c r="G299" s="10" t="s">
        <v>55</v>
      </c>
      <c r="H299" s="10" t="s">
        <v>55</v>
      </c>
      <c r="I299" s="10" t="s">
        <v>55</v>
      </c>
      <c r="J299" s="10" t="s">
        <v>55</v>
      </c>
      <c r="K299" s="10" t="s">
        <v>55</v>
      </c>
      <c r="L299" s="10" t="s">
        <v>55</v>
      </c>
      <c r="M299" s="10" t="s">
        <v>55</v>
      </c>
      <c r="N299" s="10" t="s">
        <v>55</v>
      </c>
      <c r="O299" s="10" t="s">
        <v>55</v>
      </c>
      <c r="P299" s="10" t="s">
        <v>55</v>
      </c>
      <c r="Q299" s="10" t="s">
        <v>55</v>
      </c>
      <c r="R299" s="10" t="s">
        <v>55</v>
      </c>
      <c r="S299" s="10" t="s">
        <v>55</v>
      </c>
      <c r="T299" s="10" t="s">
        <v>55</v>
      </c>
      <c r="U299" s="10" t="s">
        <v>55</v>
      </c>
      <c r="V299" s="10" t="s">
        <v>58</v>
      </c>
      <c r="W299" s="10" t="s">
        <v>55</v>
      </c>
      <c r="X299" s="10" t="s">
        <v>55</v>
      </c>
      <c r="Y299" s="10" t="s">
        <v>58</v>
      </c>
      <c r="Z299" s="10" t="s">
        <v>58</v>
      </c>
      <c r="AA299" s="10" t="s">
        <v>58</v>
      </c>
      <c r="AB299" s="10" t="s">
        <v>55</v>
      </c>
      <c r="AC299" s="10" t="s">
        <v>55</v>
      </c>
      <c r="AD299" s="10" t="s">
        <v>58</v>
      </c>
      <c r="AE299" s="10" t="s">
        <v>55</v>
      </c>
      <c r="AF299" s="10" t="s">
        <v>55</v>
      </c>
      <c r="AG299" s="10" t="s">
        <v>58</v>
      </c>
      <c r="AH299" s="10" t="s">
        <v>55</v>
      </c>
      <c r="AI299" s="10" t="s">
        <v>55</v>
      </c>
      <c r="AJ299" s="10" t="s">
        <v>55</v>
      </c>
      <c r="AK299" s="10" t="s">
        <v>58</v>
      </c>
      <c r="AL299" s="10" t="s">
        <v>55</v>
      </c>
      <c r="AM299" s="10" t="s">
        <v>55</v>
      </c>
      <c r="AN299" s="10" t="s">
        <v>55</v>
      </c>
      <c r="AO299" s="10" t="s">
        <v>55</v>
      </c>
      <c r="AP299" s="10" t="s">
        <v>55</v>
      </c>
      <c r="AQ299" s="10" t="s">
        <v>55</v>
      </c>
      <c r="AR299" s="10" t="s">
        <v>55</v>
      </c>
      <c r="AS299" s="10" t="s">
        <v>55</v>
      </c>
      <c r="AT299" s="10" t="s">
        <v>55</v>
      </c>
      <c r="AU299" s="250" t="s">
        <v>55</v>
      </c>
    </row>
    <row r="300" spans="1:47" x14ac:dyDescent="0.25">
      <c r="A300" s="251" t="s">
        <v>126</v>
      </c>
      <c r="B300" s="220">
        <f t="shared" si="9"/>
        <v>0.17073170731707318</v>
      </c>
      <c r="C300" s="194">
        <v>7</v>
      </c>
      <c r="D300" s="194">
        <v>41</v>
      </c>
      <c r="E300" s="10" t="s">
        <v>58</v>
      </c>
      <c r="F300" s="10" t="s">
        <v>55</v>
      </c>
      <c r="G300" s="10" t="s">
        <v>70</v>
      </c>
      <c r="H300" s="10" t="s">
        <v>58</v>
      </c>
      <c r="I300" s="10" t="s">
        <v>58</v>
      </c>
      <c r="J300" s="10" t="s">
        <v>58</v>
      </c>
      <c r="K300" s="10" t="s">
        <v>58</v>
      </c>
      <c r="L300" s="10" t="s">
        <v>58</v>
      </c>
      <c r="M300" s="10" t="s">
        <v>70</v>
      </c>
      <c r="N300" s="10" t="s">
        <v>58</v>
      </c>
      <c r="O300" s="10" t="s">
        <v>58</v>
      </c>
      <c r="P300" s="10" t="s">
        <v>55</v>
      </c>
      <c r="Q300" s="10" t="s">
        <v>58</v>
      </c>
      <c r="R300" s="10" t="s">
        <v>58</v>
      </c>
      <c r="S300" s="10" t="s">
        <v>58</v>
      </c>
      <c r="T300" s="10" t="s">
        <v>55</v>
      </c>
      <c r="U300" s="10" t="s">
        <v>58</v>
      </c>
      <c r="V300" s="10" t="s">
        <v>58</v>
      </c>
      <c r="W300" s="10" t="s">
        <v>58</v>
      </c>
      <c r="X300" s="10" t="s">
        <v>55</v>
      </c>
      <c r="Y300" s="10" t="s">
        <v>58</v>
      </c>
      <c r="Z300" s="10" t="s">
        <v>58</v>
      </c>
      <c r="AA300" s="10" t="s">
        <v>58</v>
      </c>
      <c r="AB300" s="10" t="s">
        <v>58</v>
      </c>
      <c r="AC300" s="10" t="s">
        <v>58</v>
      </c>
      <c r="AD300" s="10" t="s">
        <v>58</v>
      </c>
      <c r="AE300" s="10" t="s">
        <v>58</v>
      </c>
      <c r="AF300" s="10" t="s">
        <v>58</v>
      </c>
      <c r="AG300" s="10" t="s">
        <v>58</v>
      </c>
      <c r="AH300" s="10" t="s">
        <v>55</v>
      </c>
      <c r="AI300" s="10" t="s">
        <v>58</v>
      </c>
      <c r="AJ300" s="10" t="s">
        <v>58</v>
      </c>
      <c r="AK300" s="10" t="s">
        <v>58</v>
      </c>
      <c r="AL300" s="10" t="s">
        <v>58</v>
      </c>
      <c r="AM300" s="10" t="s">
        <v>55</v>
      </c>
      <c r="AN300" s="10" t="s">
        <v>55</v>
      </c>
      <c r="AO300" s="10" t="s">
        <v>58</v>
      </c>
      <c r="AP300" s="10" t="s">
        <v>58</v>
      </c>
      <c r="AQ300" s="10" t="s">
        <v>58</v>
      </c>
      <c r="AR300" s="10" t="s">
        <v>58</v>
      </c>
      <c r="AS300" s="10" t="s">
        <v>58</v>
      </c>
      <c r="AT300" s="10" t="s">
        <v>58</v>
      </c>
      <c r="AU300" s="250" t="s">
        <v>58</v>
      </c>
    </row>
    <row r="301" spans="1:47" x14ac:dyDescent="0.25">
      <c r="A301" s="251" t="s">
        <v>127</v>
      </c>
      <c r="B301" s="220">
        <f t="shared" si="9"/>
        <v>0.1</v>
      </c>
      <c r="C301" s="194">
        <v>4</v>
      </c>
      <c r="D301" s="194">
        <v>40</v>
      </c>
      <c r="E301" s="10" t="s">
        <v>58</v>
      </c>
      <c r="F301" s="10" t="s">
        <v>58</v>
      </c>
      <c r="G301" s="10" t="s">
        <v>70</v>
      </c>
      <c r="H301" s="10" t="s">
        <v>58</v>
      </c>
      <c r="I301" s="10" t="s">
        <v>58</v>
      </c>
      <c r="J301" s="10" t="s">
        <v>58</v>
      </c>
      <c r="K301" s="10" t="s">
        <v>58</v>
      </c>
      <c r="L301" s="10" t="s">
        <v>58</v>
      </c>
      <c r="M301" s="10" t="s">
        <v>70</v>
      </c>
      <c r="N301" s="10" t="s">
        <v>58</v>
      </c>
      <c r="O301" s="10" t="s">
        <v>58</v>
      </c>
      <c r="P301" s="10" t="s">
        <v>55</v>
      </c>
      <c r="Q301" s="10" t="s">
        <v>58</v>
      </c>
      <c r="R301" s="10" t="s">
        <v>58</v>
      </c>
      <c r="S301" s="10" t="s">
        <v>58</v>
      </c>
      <c r="T301" s="10" t="s">
        <v>58</v>
      </c>
      <c r="U301" s="10" t="s">
        <v>58</v>
      </c>
      <c r="V301" s="10" t="s">
        <v>58</v>
      </c>
      <c r="W301" s="10" t="s">
        <v>58</v>
      </c>
      <c r="X301" s="10" t="s">
        <v>58</v>
      </c>
      <c r="Y301" s="10" t="s">
        <v>58</v>
      </c>
      <c r="Z301" s="10" t="s">
        <v>58</v>
      </c>
      <c r="AA301" s="10" t="s">
        <v>58</v>
      </c>
      <c r="AB301" s="10" t="s">
        <v>58</v>
      </c>
      <c r="AC301" s="10" t="s">
        <v>58</v>
      </c>
      <c r="AD301" s="10" t="s">
        <v>58</v>
      </c>
      <c r="AE301" s="10" t="s">
        <v>58</v>
      </c>
      <c r="AF301" s="10" t="s">
        <v>55</v>
      </c>
      <c r="AG301" s="10" t="s">
        <v>58</v>
      </c>
      <c r="AH301" s="10" t="s">
        <v>55</v>
      </c>
      <c r="AI301" s="10" t="s">
        <v>58</v>
      </c>
      <c r="AJ301" s="10" t="s">
        <v>58</v>
      </c>
      <c r="AK301" s="10" t="s">
        <v>58</v>
      </c>
      <c r="AL301" s="10" t="s">
        <v>58</v>
      </c>
      <c r="AM301" s="10" t="s">
        <v>55</v>
      </c>
      <c r="AN301" s="10" t="s">
        <v>58</v>
      </c>
      <c r="AO301" s="10" t="s">
        <v>58</v>
      </c>
      <c r="AP301" s="10" t="s">
        <v>58</v>
      </c>
      <c r="AQ301" s="10" t="s">
        <v>70</v>
      </c>
      <c r="AR301" s="10" t="s">
        <v>58</v>
      </c>
      <c r="AS301" s="10" t="s">
        <v>58</v>
      </c>
      <c r="AT301" s="10" t="s">
        <v>58</v>
      </c>
      <c r="AU301" s="250" t="s">
        <v>58</v>
      </c>
    </row>
    <row r="302" spans="1:47" x14ac:dyDescent="0.25">
      <c r="A302" s="251" t="s">
        <v>128</v>
      </c>
      <c r="B302" s="220">
        <f t="shared" si="9"/>
        <v>0.36585365853658536</v>
      </c>
      <c r="C302" s="194">
        <v>15</v>
      </c>
      <c r="D302" s="194">
        <v>41</v>
      </c>
      <c r="E302" s="10" t="s">
        <v>58</v>
      </c>
      <c r="F302" s="10" t="s">
        <v>58</v>
      </c>
      <c r="G302" s="10" t="s">
        <v>70</v>
      </c>
      <c r="H302" s="10" t="s">
        <v>58</v>
      </c>
      <c r="I302" s="10" t="s">
        <v>55</v>
      </c>
      <c r="J302" s="10" t="s">
        <v>58</v>
      </c>
      <c r="K302" s="10" t="s">
        <v>58</v>
      </c>
      <c r="L302" s="10" t="s">
        <v>58</v>
      </c>
      <c r="M302" s="10" t="s">
        <v>70</v>
      </c>
      <c r="N302" s="10" t="s">
        <v>58</v>
      </c>
      <c r="O302" s="10" t="s">
        <v>55</v>
      </c>
      <c r="P302" s="10" t="s">
        <v>55</v>
      </c>
      <c r="Q302" s="10" t="s">
        <v>55</v>
      </c>
      <c r="R302" s="10" t="s">
        <v>58</v>
      </c>
      <c r="S302" s="10" t="s">
        <v>55</v>
      </c>
      <c r="T302" s="10" t="s">
        <v>58</v>
      </c>
      <c r="U302" s="10" t="s">
        <v>55</v>
      </c>
      <c r="V302" s="10" t="s">
        <v>58</v>
      </c>
      <c r="W302" s="10" t="s">
        <v>58</v>
      </c>
      <c r="X302" s="10" t="s">
        <v>55</v>
      </c>
      <c r="Y302" s="10" t="s">
        <v>58</v>
      </c>
      <c r="Z302" s="10" t="s">
        <v>58</v>
      </c>
      <c r="AA302" s="10" t="s">
        <v>58</v>
      </c>
      <c r="AB302" s="10" t="s">
        <v>55</v>
      </c>
      <c r="AC302" s="10" t="s">
        <v>55</v>
      </c>
      <c r="AD302" s="10" t="s">
        <v>55</v>
      </c>
      <c r="AE302" s="10" t="s">
        <v>58</v>
      </c>
      <c r="AF302" s="10" t="s">
        <v>58</v>
      </c>
      <c r="AG302" s="10" t="s">
        <v>58</v>
      </c>
      <c r="AH302" s="10" t="s">
        <v>55</v>
      </c>
      <c r="AI302" s="10" t="s">
        <v>58</v>
      </c>
      <c r="AJ302" s="10" t="s">
        <v>58</v>
      </c>
      <c r="AK302" s="10" t="s">
        <v>58</v>
      </c>
      <c r="AL302" s="10" t="s">
        <v>55</v>
      </c>
      <c r="AM302" s="10" t="s">
        <v>55</v>
      </c>
      <c r="AN302" s="10" t="s">
        <v>58</v>
      </c>
      <c r="AO302" s="10" t="s">
        <v>58</v>
      </c>
      <c r="AP302" s="10" t="s">
        <v>58</v>
      </c>
      <c r="AQ302" s="10" t="s">
        <v>55</v>
      </c>
      <c r="AR302" s="10" t="s">
        <v>55</v>
      </c>
      <c r="AS302" s="10" t="s">
        <v>58</v>
      </c>
      <c r="AT302" s="10" t="s">
        <v>58</v>
      </c>
      <c r="AU302" s="250" t="s">
        <v>58</v>
      </c>
    </row>
    <row r="303" spans="1:47" ht="30" x14ac:dyDescent="0.25">
      <c r="A303" s="6" t="s">
        <v>216</v>
      </c>
      <c r="B303" s="220">
        <f t="shared" si="9"/>
        <v>8.5714285714285715E-2</v>
      </c>
      <c r="C303" s="194">
        <v>3</v>
      </c>
      <c r="D303" s="194">
        <v>35</v>
      </c>
      <c r="E303" s="10" t="s">
        <v>58</v>
      </c>
      <c r="F303" s="10" t="s">
        <v>58</v>
      </c>
      <c r="G303" s="10" t="s">
        <v>70</v>
      </c>
      <c r="H303" s="10" t="s">
        <v>70</v>
      </c>
      <c r="I303" s="10" t="s">
        <v>58</v>
      </c>
      <c r="J303" s="10" t="s">
        <v>55</v>
      </c>
      <c r="K303" s="10" t="s">
        <v>58</v>
      </c>
      <c r="L303" s="10" t="s">
        <v>70</v>
      </c>
      <c r="M303" s="10" t="s">
        <v>70</v>
      </c>
      <c r="N303" s="10" t="s">
        <v>58</v>
      </c>
      <c r="O303" s="10" t="s">
        <v>58</v>
      </c>
      <c r="P303" s="10" t="s">
        <v>58</v>
      </c>
      <c r="Q303" s="10" t="s">
        <v>58</v>
      </c>
      <c r="R303" s="10" t="s">
        <v>58</v>
      </c>
      <c r="S303" s="10" t="s">
        <v>58</v>
      </c>
      <c r="T303" s="10" t="s">
        <v>58</v>
      </c>
      <c r="U303" s="10" t="s">
        <v>58</v>
      </c>
      <c r="V303" s="10" t="s">
        <v>58</v>
      </c>
      <c r="W303" s="10" t="s">
        <v>58</v>
      </c>
      <c r="X303" s="10" t="s">
        <v>58</v>
      </c>
      <c r="Y303" s="10" t="s">
        <v>58</v>
      </c>
      <c r="Z303" s="10" t="s">
        <v>58</v>
      </c>
      <c r="AA303" s="10" t="s">
        <v>58</v>
      </c>
      <c r="AB303" s="10" t="s">
        <v>58</v>
      </c>
      <c r="AC303" s="10" t="s">
        <v>58</v>
      </c>
      <c r="AD303" s="10" t="s">
        <v>58</v>
      </c>
      <c r="AE303" s="10" t="s">
        <v>70</v>
      </c>
      <c r="AF303" s="10" t="s">
        <v>58</v>
      </c>
      <c r="AG303" s="10" t="s">
        <v>58</v>
      </c>
      <c r="AH303" s="10" t="s">
        <v>58</v>
      </c>
      <c r="AI303" s="10" t="s">
        <v>70</v>
      </c>
      <c r="AJ303" s="10" t="s">
        <v>58</v>
      </c>
      <c r="AK303" s="10" t="s">
        <v>58</v>
      </c>
      <c r="AL303" s="10" t="s">
        <v>55</v>
      </c>
      <c r="AM303" s="10" t="s">
        <v>55</v>
      </c>
      <c r="AN303" s="10" t="s">
        <v>58</v>
      </c>
      <c r="AO303" s="10" t="s">
        <v>58</v>
      </c>
      <c r="AP303" s="10" t="s">
        <v>58</v>
      </c>
      <c r="AQ303" s="10" t="s">
        <v>70</v>
      </c>
      <c r="AR303" s="10" t="s">
        <v>58</v>
      </c>
      <c r="AS303" s="10" t="s">
        <v>58</v>
      </c>
      <c r="AT303" s="10" t="s">
        <v>58</v>
      </c>
      <c r="AU303" s="250" t="s">
        <v>70</v>
      </c>
    </row>
    <row r="304" spans="1:47" ht="15.75" x14ac:dyDescent="0.25">
      <c r="A304" s="249" t="s">
        <v>217</v>
      </c>
      <c r="B304" s="248">
        <f>AVERAGE(E304:AU304)</f>
        <v>8.4418604651162799</v>
      </c>
      <c r="C304" s="247"/>
      <c r="D304" s="246"/>
      <c r="E304" s="244">
        <v>7</v>
      </c>
      <c r="F304" s="244">
        <v>10</v>
      </c>
      <c r="G304" s="244">
        <v>7</v>
      </c>
      <c r="H304" s="244">
        <v>6</v>
      </c>
      <c r="I304" s="244">
        <v>10</v>
      </c>
      <c r="J304" s="244">
        <v>9</v>
      </c>
      <c r="K304" s="244">
        <v>9</v>
      </c>
      <c r="L304" s="244">
        <v>9</v>
      </c>
      <c r="M304" s="244">
        <v>8</v>
      </c>
      <c r="N304" s="244">
        <v>8</v>
      </c>
      <c r="O304" s="244">
        <v>10</v>
      </c>
      <c r="P304" s="244">
        <v>12</v>
      </c>
      <c r="Q304" s="244">
        <v>9</v>
      </c>
      <c r="R304" s="244">
        <v>9</v>
      </c>
      <c r="S304" s="244">
        <v>7</v>
      </c>
      <c r="T304" s="244">
        <v>9</v>
      </c>
      <c r="U304" s="244">
        <v>9</v>
      </c>
      <c r="V304" s="244">
        <v>7</v>
      </c>
      <c r="W304" s="244">
        <v>5</v>
      </c>
      <c r="X304" s="244">
        <v>10</v>
      </c>
      <c r="Y304" s="244">
        <v>5</v>
      </c>
      <c r="Z304" s="244">
        <v>7</v>
      </c>
      <c r="AA304" s="244">
        <v>8</v>
      </c>
      <c r="AB304" s="244">
        <v>10</v>
      </c>
      <c r="AC304" s="244">
        <v>9</v>
      </c>
      <c r="AD304" s="244">
        <v>9</v>
      </c>
      <c r="AE304" s="244">
        <v>9</v>
      </c>
      <c r="AF304" s="244">
        <v>9</v>
      </c>
      <c r="AG304" s="244">
        <v>7</v>
      </c>
      <c r="AH304" s="244">
        <v>12</v>
      </c>
      <c r="AI304" s="244">
        <v>7</v>
      </c>
      <c r="AJ304" s="244">
        <v>8</v>
      </c>
      <c r="AK304" s="244">
        <v>6</v>
      </c>
      <c r="AL304" s="244">
        <v>10</v>
      </c>
      <c r="AM304" s="244">
        <v>13</v>
      </c>
      <c r="AN304" s="244">
        <v>9</v>
      </c>
      <c r="AO304" s="244">
        <v>7</v>
      </c>
      <c r="AP304" s="244">
        <v>7</v>
      </c>
      <c r="AQ304" s="245">
        <v>10</v>
      </c>
      <c r="AR304" s="244">
        <v>10</v>
      </c>
      <c r="AS304" s="244">
        <v>5</v>
      </c>
      <c r="AT304" s="244">
        <v>8</v>
      </c>
      <c r="AU304" s="243">
        <v>8</v>
      </c>
    </row>
    <row r="305" spans="1:50" ht="15.75" thickBot="1" x14ac:dyDescent="0.3"/>
    <row r="306" spans="1:50" ht="16.5" thickBot="1" x14ac:dyDescent="0.3">
      <c r="A306" s="89" t="s">
        <v>4885</v>
      </c>
      <c r="B306" s="88" t="s">
        <v>220</v>
      </c>
      <c r="C306" s="88" t="s">
        <v>4893</v>
      </c>
      <c r="D306" s="88" t="s">
        <v>222</v>
      </c>
      <c r="E306" s="88" t="s">
        <v>4857</v>
      </c>
      <c r="F306" s="87" t="s">
        <v>10</v>
      </c>
      <c r="G306" s="87" t="s">
        <v>11</v>
      </c>
      <c r="H306" s="86" t="s">
        <v>4858</v>
      </c>
      <c r="I306" s="86" t="s">
        <v>12</v>
      </c>
      <c r="J306" s="86" t="s">
        <v>13</v>
      </c>
      <c r="K306" s="86" t="s">
        <v>14</v>
      </c>
      <c r="L306" s="86" t="s">
        <v>16</v>
      </c>
      <c r="M306" s="86" t="s">
        <v>17</v>
      </c>
      <c r="N306" s="86" t="s">
        <v>18</v>
      </c>
      <c r="O306" s="86" t="s">
        <v>19</v>
      </c>
      <c r="P306" s="86" t="s">
        <v>4859</v>
      </c>
      <c r="Q306" s="86" t="s">
        <v>4860</v>
      </c>
      <c r="R306" s="86" t="s">
        <v>20</v>
      </c>
      <c r="S306" s="86" t="s">
        <v>21</v>
      </c>
      <c r="T306" s="86" t="s">
        <v>22</v>
      </c>
      <c r="U306" s="86" t="s">
        <v>23</v>
      </c>
      <c r="V306" s="86" t="s">
        <v>24</v>
      </c>
      <c r="W306" s="86" t="s">
        <v>25</v>
      </c>
      <c r="X306" s="86" t="s">
        <v>26</v>
      </c>
      <c r="Y306" s="86" t="s">
        <v>27</v>
      </c>
      <c r="Z306" s="86" t="s">
        <v>4861</v>
      </c>
      <c r="AA306" s="86" t="s">
        <v>28</v>
      </c>
      <c r="AB306" s="86" t="s">
        <v>29</v>
      </c>
      <c r="AC306" s="86" t="s">
        <v>30</v>
      </c>
      <c r="AD306" s="86" t="s">
        <v>31</v>
      </c>
      <c r="AE306" s="86" t="s">
        <v>32</v>
      </c>
      <c r="AF306" s="86" t="s">
        <v>33</v>
      </c>
      <c r="AG306" s="86" t="s">
        <v>34</v>
      </c>
      <c r="AH306" s="86" t="s">
        <v>36</v>
      </c>
      <c r="AI306" s="86" t="s">
        <v>37</v>
      </c>
      <c r="AJ306" s="86" t="s">
        <v>38</v>
      </c>
      <c r="AK306" s="86" t="s">
        <v>39</v>
      </c>
      <c r="AL306" s="86" t="s">
        <v>40</v>
      </c>
      <c r="AM306" s="86" t="s">
        <v>41</v>
      </c>
      <c r="AN306" s="86" t="s">
        <v>42</v>
      </c>
      <c r="AO306" s="86" t="s">
        <v>43</v>
      </c>
      <c r="AP306" s="86" t="s">
        <v>44</v>
      </c>
      <c r="AQ306" s="86" t="s">
        <v>45</v>
      </c>
      <c r="AR306" s="86" t="s">
        <v>4295</v>
      </c>
      <c r="AS306" s="86" t="s">
        <v>48</v>
      </c>
      <c r="AT306" s="86" t="s">
        <v>49</v>
      </c>
      <c r="AU306" s="86" t="s">
        <v>50</v>
      </c>
      <c r="AV306" s="86" t="s">
        <v>4862</v>
      </c>
      <c r="AW306" s="86" t="s">
        <v>52</v>
      </c>
      <c r="AX306" s="85" t="s">
        <v>53</v>
      </c>
    </row>
    <row r="307" spans="1:50" ht="15.75" x14ac:dyDescent="0.25">
      <c r="A307" s="166" t="s">
        <v>218</v>
      </c>
      <c r="B307" s="38" t="s">
        <v>2770</v>
      </c>
      <c r="C307" s="38" t="s">
        <v>2770</v>
      </c>
      <c r="D307" s="38" t="s">
        <v>2770</v>
      </c>
      <c r="E307" s="38" t="s">
        <v>2770</v>
      </c>
      <c r="F307" s="38" t="s">
        <v>2770</v>
      </c>
      <c r="G307" s="38" t="s">
        <v>2770</v>
      </c>
      <c r="H307" s="38" t="s">
        <v>2770</v>
      </c>
      <c r="I307" s="38" t="s">
        <v>2770</v>
      </c>
      <c r="J307" s="38" t="s">
        <v>2770</v>
      </c>
      <c r="K307" s="38" t="s">
        <v>2770</v>
      </c>
      <c r="L307" s="38" t="s">
        <v>2770</v>
      </c>
      <c r="M307" s="38" t="s">
        <v>2770</v>
      </c>
      <c r="N307" s="38" t="s">
        <v>2770</v>
      </c>
      <c r="O307" s="38" t="s">
        <v>2770</v>
      </c>
      <c r="P307" s="38" t="s">
        <v>2770</v>
      </c>
      <c r="Q307" s="38" t="s">
        <v>2770</v>
      </c>
      <c r="R307" s="38" t="s">
        <v>2770</v>
      </c>
      <c r="S307" s="38" t="s">
        <v>2770</v>
      </c>
      <c r="T307" s="38" t="s">
        <v>2770</v>
      </c>
      <c r="U307" s="38" t="s">
        <v>2770</v>
      </c>
      <c r="V307" s="38" t="s">
        <v>2770</v>
      </c>
      <c r="W307" s="38" t="s">
        <v>2770</v>
      </c>
      <c r="X307" s="38" t="s">
        <v>2770</v>
      </c>
      <c r="Y307" s="38" t="s">
        <v>2770</v>
      </c>
      <c r="Z307" s="38" t="s">
        <v>2770</v>
      </c>
      <c r="AA307" s="38" t="s">
        <v>2770</v>
      </c>
      <c r="AB307" s="38" t="s">
        <v>2770</v>
      </c>
      <c r="AC307" s="38" t="s">
        <v>2770</v>
      </c>
      <c r="AD307" s="38" t="s">
        <v>2770</v>
      </c>
      <c r="AE307" s="38" t="s">
        <v>2770</v>
      </c>
      <c r="AF307" s="38" t="s">
        <v>2770</v>
      </c>
      <c r="AG307" s="38" t="s">
        <v>2770</v>
      </c>
      <c r="AH307" s="38" t="s">
        <v>2770</v>
      </c>
      <c r="AI307" s="38" t="s">
        <v>2770</v>
      </c>
      <c r="AJ307" s="38" t="s">
        <v>2770</v>
      </c>
      <c r="AK307" s="38" t="s">
        <v>2770</v>
      </c>
      <c r="AL307" s="38" t="s">
        <v>2770</v>
      </c>
      <c r="AM307" s="38" t="s">
        <v>2770</v>
      </c>
      <c r="AN307" s="38" t="s">
        <v>2770</v>
      </c>
      <c r="AO307" s="38" t="s">
        <v>2770</v>
      </c>
      <c r="AP307" s="38" t="s">
        <v>2770</v>
      </c>
      <c r="AQ307" s="38" t="s">
        <v>2770</v>
      </c>
      <c r="AR307" s="38" t="s">
        <v>2770</v>
      </c>
      <c r="AS307" s="38" t="s">
        <v>2770</v>
      </c>
      <c r="AT307" s="38" t="s">
        <v>2770</v>
      </c>
      <c r="AU307" s="38" t="s">
        <v>2770</v>
      </c>
      <c r="AV307" s="38" t="s">
        <v>2770</v>
      </c>
      <c r="AW307" s="38" t="s">
        <v>2770</v>
      </c>
      <c r="AX307" s="38" t="s">
        <v>2770</v>
      </c>
    </row>
    <row r="308" spans="1:50" ht="71.25" x14ac:dyDescent="0.25">
      <c r="A308" s="218" t="s">
        <v>635</v>
      </c>
      <c r="B308" s="217">
        <f>B309/G308</f>
        <v>0.44186046511627908</v>
      </c>
      <c r="C308" s="217">
        <f>C309/G308</f>
        <v>0.46511627906976744</v>
      </c>
      <c r="D308" s="216">
        <f>D309/G308</f>
        <v>9.3023255813953487E-2</v>
      </c>
      <c r="E308" s="38" t="s">
        <v>2770</v>
      </c>
      <c r="F308" s="38" t="s">
        <v>2770</v>
      </c>
      <c r="G308" s="242">
        <v>43</v>
      </c>
      <c r="H308" s="176" t="s">
        <v>1290</v>
      </c>
      <c r="I308" s="176" t="s">
        <v>1768</v>
      </c>
      <c r="J308" s="176" t="s">
        <v>1290</v>
      </c>
      <c r="K308" s="176" t="s">
        <v>1290</v>
      </c>
      <c r="L308" s="155" t="s">
        <v>58</v>
      </c>
      <c r="M308" s="176" t="s">
        <v>1768</v>
      </c>
      <c r="N308" s="176" t="s">
        <v>1768</v>
      </c>
      <c r="O308" s="176" t="s">
        <v>1290</v>
      </c>
      <c r="P308" s="176" t="s">
        <v>1768</v>
      </c>
      <c r="Q308" s="176" t="s">
        <v>1768</v>
      </c>
      <c r="R308" s="176" t="s">
        <v>1768</v>
      </c>
      <c r="S308" s="176" t="s">
        <v>1768</v>
      </c>
      <c r="T308" s="176" t="s">
        <v>1290</v>
      </c>
      <c r="U308" s="176" t="s">
        <v>1290</v>
      </c>
      <c r="V308" s="176" t="s">
        <v>1290</v>
      </c>
      <c r="W308" s="176" t="s">
        <v>1768</v>
      </c>
      <c r="X308" s="176" t="s">
        <v>1768</v>
      </c>
      <c r="Y308" s="176" t="s">
        <v>1768</v>
      </c>
      <c r="Z308" s="176" t="s">
        <v>1290</v>
      </c>
      <c r="AA308" s="176" t="s">
        <v>1768</v>
      </c>
      <c r="AB308" s="176" t="s">
        <v>1768</v>
      </c>
      <c r="AC308" s="176" t="s">
        <v>1768</v>
      </c>
      <c r="AD308" s="176" t="s">
        <v>1768</v>
      </c>
      <c r="AE308" s="176" t="s">
        <v>1768</v>
      </c>
      <c r="AF308" s="176" t="s">
        <v>1290</v>
      </c>
      <c r="AG308" s="176" t="s">
        <v>1290</v>
      </c>
      <c r="AH308" s="176" t="s">
        <v>1768</v>
      </c>
      <c r="AI308" s="176" t="s">
        <v>1290</v>
      </c>
      <c r="AJ308" s="176" t="s">
        <v>1290</v>
      </c>
      <c r="AK308" s="176" t="s">
        <v>1290</v>
      </c>
      <c r="AL308" s="176" t="s">
        <v>1768</v>
      </c>
      <c r="AM308" s="176" t="s">
        <v>58</v>
      </c>
      <c r="AN308" s="176" t="s">
        <v>58</v>
      </c>
      <c r="AO308" s="176" t="s">
        <v>1290</v>
      </c>
      <c r="AP308" s="176" t="s">
        <v>1290</v>
      </c>
      <c r="AQ308" s="176" t="s">
        <v>1768</v>
      </c>
      <c r="AR308" s="176" t="s">
        <v>58</v>
      </c>
      <c r="AS308" s="176" t="s">
        <v>1290</v>
      </c>
      <c r="AT308" s="176" t="s">
        <v>1290</v>
      </c>
      <c r="AU308" s="176" t="s">
        <v>1290</v>
      </c>
      <c r="AV308" s="176" t="s">
        <v>1768</v>
      </c>
      <c r="AW308" s="176" t="s">
        <v>1290</v>
      </c>
      <c r="AX308" s="179" t="s">
        <v>1768</v>
      </c>
    </row>
    <row r="309" spans="1:50" x14ac:dyDescent="0.25">
      <c r="A309" s="5" t="s">
        <v>4894</v>
      </c>
      <c r="B309" s="241">
        <v>19</v>
      </c>
      <c r="C309" s="241">
        <v>20</v>
      </c>
      <c r="D309" s="13">
        <v>4</v>
      </c>
      <c r="E309" s="38" t="s">
        <v>2770</v>
      </c>
      <c r="F309" s="38" t="s">
        <v>2770</v>
      </c>
      <c r="G309" s="38" t="s">
        <v>2770</v>
      </c>
      <c r="H309" s="38" t="s">
        <v>2770</v>
      </c>
      <c r="I309" s="38" t="s">
        <v>2770</v>
      </c>
      <c r="J309" s="38" t="s">
        <v>2770</v>
      </c>
      <c r="K309" s="38" t="s">
        <v>2770</v>
      </c>
      <c r="L309" s="38" t="s">
        <v>2770</v>
      </c>
      <c r="M309" s="38" t="s">
        <v>2770</v>
      </c>
      <c r="N309" s="38" t="s">
        <v>2770</v>
      </c>
      <c r="O309" s="38" t="s">
        <v>2770</v>
      </c>
      <c r="P309" s="38" t="s">
        <v>2770</v>
      </c>
      <c r="Q309" s="38" t="s">
        <v>2770</v>
      </c>
      <c r="R309" s="38" t="s">
        <v>2770</v>
      </c>
      <c r="S309" s="38" t="s">
        <v>2770</v>
      </c>
      <c r="T309" s="38" t="s">
        <v>2770</v>
      </c>
      <c r="U309" s="38" t="s">
        <v>2770</v>
      </c>
      <c r="V309" s="38" t="s">
        <v>2770</v>
      </c>
      <c r="W309" s="38" t="s">
        <v>2770</v>
      </c>
      <c r="X309" s="38" t="s">
        <v>2770</v>
      </c>
      <c r="Y309" s="38" t="s">
        <v>2770</v>
      </c>
      <c r="Z309" s="38" t="s">
        <v>2770</v>
      </c>
      <c r="AA309" s="38" t="s">
        <v>2770</v>
      </c>
      <c r="AB309" s="38" t="s">
        <v>2770</v>
      </c>
      <c r="AC309" s="38" t="s">
        <v>2770</v>
      </c>
      <c r="AD309" s="38" t="s">
        <v>2770</v>
      </c>
      <c r="AE309" s="38" t="s">
        <v>2770</v>
      </c>
      <c r="AF309" s="38" t="s">
        <v>2770</v>
      </c>
      <c r="AG309" s="38" t="s">
        <v>2770</v>
      </c>
      <c r="AH309" s="38" t="s">
        <v>2770</v>
      </c>
      <c r="AI309" s="38" t="s">
        <v>2770</v>
      </c>
      <c r="AJ309" s="38" t="s">
        <v>2770</v>
      </c>
      <c r="AK309" s="38" t="s">
        <v>2770</v>
      </c>
      <c r="AL309" s="38" t="s">
        <v>2770</v>
      </c>
      <c r="AM309" s="38" t="s">
        <v>2770</v>
      </c>
      <c r="AN309" s="38" t="s">
        <v>2770</v>
      </c>
      <c r="AO309" s="38" t="s">
        <v>2770</v>
      </c>
      <c r="AP309" s="38" t="s">
        <v>2770</v>
      </c>
      <c r="AQ309" s="38" t="s">
        <v>2770</v>
      </c>
      <c r="AR309" s="38" t="s">
        <v>2770</v>
      </c>
      <c r="AS309" s="38" t="s">
        <v>2770</v>
      </c>
      <c r="AT309" s="38" t="s">
        <v>2770</v>
      </c>
      <c r="AU309" s="38" t="s">
        <v>2770</v>
      </c>
      <c r="AV309" s="38" t="s">
        <v>2770</v>
      </c>
      <c r="AW309" s="38" t="s">
        <v>2770</v>
      </c>
      <c r="AX309" s="38" t="s">
        <v>2770</v>
      </c>
    </row>
    <row r="310" spans="1:50" ht="57" x14ac:dyDescent="0.25">
      <c r="A310" s="218" t="s">
        <v>636</v>
      </c>
      <c r="B310" s="217">
        <f>B311/G310</f>
        <v>0.27906976744186046</v>
      </c>
      <c r="C310" s="217">
        <f>C311/G310</f>
        <v>0.62790697674418605</v>
      </c>
      <c r="D310" s="216">
        <f>D311/G310</f>
        <v>9.3023255813953487E-2</v>
      </c>
      <c r="E310" s="38" t="s">
        <v>2770</v>
      </c>
      <c r="F310" s="38" t="s">
        <v>2770</v>
      </c>
      <c r="G310" s="242">
        <v>43</v>
      </c>
      <c r="H310" s="176" t="s">
        <v>3284</v>
      </c>
      <c r="I310" s="176" t="s">
        <v>1291</v>
      </c>
      <c r="J310" s="176" t="s">
        <v>1291</v>
      </c>
      <c r="K310" s="176" t="s">
        <v>3284</v>
      </c>
      <c r="L310" s="155" t="s">
        <v>58</v>
      </c>
      <c r="M310" s="176" t="s">
        <v>3284</v>
      </c>
      <c r="N310" s="176" t="s">
        <v>3284</v>
      </c>
      <c r="O310" s="176" t="s">
        <v>1291</v>
      </c>
      <c r="P310" s="176" t="s">
        <v>3284</v>
      </c>
      <c r="Q310" s="176" t="s">
        <v>58</v>
      </c>
      <c r="R310" s="176" t="s">
        <v>1291</v>
      </c>
      <c r="S310" s="176" t="s">
        <v>3284</v>
      </c>
      <c r="T310" s="176" t="s">
        <v>1291</v>
      </c>
      <c r="U310" s="176" t="s">
        <v>1291</v>
      </c>
      <c r="V310" s="176" t="s">
        <v>3284</v>
      </c>
      <c r="W310" s="176" t="s">
        <v>3284</v>
      </c>
      <c r="X310" s="176" t="s">
        <v>3284</v>
      </c>
      <c r="Y310" s="176" t="s">
        <v>3284</v>
      </c>
      <c r="Z310" s="176" t="s">
        <v>1291</v>
      </c>
      <c r="AA310" s="176" t="s">
        <v>3284</v>
      </c>
      <c r="AB310" s="176" t="s">
        <v>3284</v>
      </c>
      <c r="AC310" s="176" t="s">
        <v>3284</v>
      </c>
      <c r="AD310" s="176" t="s">
        <v>3284</v>
      </c>
      <c r="AE310" s="176" t="s">
        <v>3284</v>
      </c>
      <c r="AF310" s="176" t="s">
        <v>3284</v>
      </c>
      <c r="AG310" s="176" t="s">
        <v>3284</v>
      </c>
      <c r="AH310" s="176" t="s">
        <v>1291</v>
      </c>
      <c r="AI310" s="176" t="s">
        <v>1291</v>
      </c>
      <c r="AJ310" s="176" t="s">
        <v>1291</v>
      </c>
      <c r="AK310" s="176" t="s">
        <v>3284</v>
      </c>
      <c r="AL310" s="176" t="s">
        <v>3284</v>
      </c>
      <c r="AM310" s="176" t="s">
        <v>3284</v>
      </c>
      <c r="AN310" s="176" t="s">
        <v>58</v>
      </c>
      <c r="AO310" s="176" t="s">
        <v>3284</v>
      </c>
      <c r="AP310" s="176" t="s">
        <v>1291</v>
      </c>
      <c r="AQ310" s="176" t="s">
        <v>3284</v>
      </c>
      <c r="AR310" s="176" t="s">
        <v>58</v>
      </c>
      <c r="AS310" s="176" t="s">
        <v>3284</v>
      </c>
      <c r="AT310" s="176" t="s">
        <v>3284</v>
      </c>
      <c r="AU310" s="176" t="s">
        <v>3284</v>
      </c>
      <c r="AV310" s="176" t="s">
        <v>3284</v>
      </c>
      <c r="AW310" s="176" t="s">
        <v>1291</v>
      </c>
      <c r="AX310" s="179" t="s">
        <v>3284</v>
      </c>
    </row>
    <row r="311" spans="1:50" x14ac:dyDescent="0.25">
      <c r="A311" s="5" t="s">
        <v>4895</v>
      </c>
      <c r="B311" s="241">
        <v>12</v>
      </c>
      <c r="C311" s="241">
        <v>27</v>
      </c>
      <c r="D311" s="13">
        <v>4</v>
      </c>
      <c r="E311" s="38" t="s">
        <v>2770</v>
      </c>
      <c r="F311" s="38" t="s">
        <v>2770</v>
      </c>
      <c r="G311" s="38" t="s">
        <v>2770</v>
      </c>
      <c r="H311" s="38" t="s">
        <v>2770</v>
      </c>
      <c r="I311" s="38" t="s">
        <v>2770</v>
      </c>
      <c r="J311" s="38" t="s">
        <v>2770</v>
      </c>
      <c r="K311" s="38" t="s">
        <v>2770</v>
      </c>
      <c r="L311" s="38" t="s">
        <v>2770</v>
      </c>
      <c r="M311" s="38" t="s">
        <v>2770</v>
      </c>
      <c r="N311" s="38" t="s">
        <v>2770</v>
      </c>
      <c r="O311" s="38" t="s">
        <v>2770</v>
      </c>
      <c r="P311" s="38" t="s">
        <v>2770</v>
      </c>
      <c r="Q311" s="38" t="s">
        <v>2770</v>
      </c>
      <c r="R311" s="38" t="s">
        <v>2770</v>
      </c>
      <c r="S311" s="38" t="s">
        <v>2770</v>
      </c>
      <c r="T311" s="38" t="s">
        <v>2770</v>
      </c>
      <c r="U311" s="38" t="s">
        <v>2770</v>
      </c>
      <c r="V311" s="38" t="s">
        <v>2770</v>
      </c>
      <c r="W311" s="38" t="s">
        <v>2770</v>
      </c>
      <c r="X311" s="38" t="s">
        <v>2770</v>
      </c>
      <c r="Y311" s="38" t="s">
        <v>2770</v>
      </c>
      <c r="Z311" s="38" t="s">
        <v>2770</v>
      </c>
      <c r="AA311" s="38" t="s">
        <v>2770</v>
      </c>
      <c r="AB311" s="38" t="s">
        <v>2770</v>
      </c>
      <c r="AC311" s="38" t="s">
        <v>2770</v>
      </c>
      <c r="AD311" s="38" t="s">
        <v>2770</v>
      </c>
      <c r="AE311" s="38" t="s">
        <v>2770</v>
      </c>
      <c r="AF311" s="38" t="s">
        <v>2770</v>
      </c>
      <c r="AG311" s="38" t="s">
        <v>2770</v>
      </c>
      <c r="AH311" s="38" t="s">
        <v>2770</v>
      </c>
      <c r="AI311" s="38" t="s">
        <v>2770</v>
      </c>
      <c r="AJ311" s="38" t="s">
        <v>2770</v>
      </c>
      <c r="AK311" s="38" t="s">
        <v>2770</v>
      </c>
      <c r="AL311" s="38" t="s">
        <v>2770</v>
      </c>
      <c r="AM311" s="38" t="s">
        <v>2770</v>
      </c>
      <c r="AN311" s="38" t="s">
        <v>2770</v>
      </c>
      <c r="AO311" s="38" t="s">
        <v>2770</v>
      </c>
      <c r="AP311" s="38" t="s">
        <v>2770</v>
      </c>
      <c r="AQ311" s="38" t="s">
        <v>2770</v>
      </c>
      <c r="AR311" s="38" t="s">
        <v>2770</v>
      </c>
      <c r="AS311" s="38" t="s">
        <v>2770</v>
      </c>
      <c r="AT311" s="38" t="s">
        <v>2770</v>
      </c>
      <c r="AU311" s="38" t="s">
        <v>2770</v>
      </c>
      <c r="AV311" s="38" t="s">
        <v>2770</v>
      </c>
      <c r="AW311" s="38" t="s">
        <v>2770</v>
      </c>
      <c r="AX311" s="38" t="s">
        <v>2770</v>
      </c>
    </row>
    <row r="312" spans="1:50" ht="85.5" x14ac:dyDescent="0.25">
      <c r="A312" s="218" t="s">
        <v>637</v>
      </c>
      <c r="B312" s="217">
        <f>B313/G312</f>
        <v>0.32558139534883723</v>
      </c>
      <c r="C312" s="217">
        <f>C313/G312</f>
        <v>0.58139534883720934</v>
      </c>
      <c r="D312" s="216">
        <f>D313/G312</f>
        <v>9.3023255813953487E-2</v>
      </c>
      <c r="E312" s="38" t="s">
        <v>2770</v>
      </c>
      <c r="F312" s="38" t="s">
        <v>2770</v>
      </c>
      <c r="G312" s="242">
        <v>43</v>
      </c>
      <c r="H312" s="176" t="s">
        <v>1770</v>
      </c>
      <c r="I312" s="176" t="s">
        <v>58</v>
      </c>
      <c r="J312" s="176" t="s">
        <v>1292</v>
      </c>
      <c r="K312" s="176" t="s">
        <v>1292</v>
      </c>
      <c r="L312" s="176" t="s">
        <v>1292</v>
      </c>
      <c r="M312" s="176" t="s">
        <v>1770</v>
      </c>
      <c r="N312" s="176" t="s">
        <v>1770</v>
      </c>
      <c r="O312" s="176" t="s">
        <v>1292</v>
      </c>
      <c r="P312" s="176" t="s">
        <v>1770</v>
      </c>
      <c r="Q312" s="176" t="s">
        <v>1770</v>
      </c>
      <c r="R312" s="176" t="s">
        <v>1292</v>
      </c>
      <c r="S312" s="176" t="s">
        <v>1770</v>
      </c>
      <c r="T312" s="176" t="s">
        <v>1292</v>
      </c>
      <c r="U312" s="176" t="s">
        <v>1292</v>
      </c>
      <c r="V312" s="176" t="s">
        <v>1770</v>
      </c>
      <c r="W312" s="176" t="s">
        <v>1770</v>
      </c>
      <c r="X312" s="176" t="s">
        <v>1770</v>
      </c>
      <c r="Y312" s="176" t="s">
        <v>1770</v>
      </c>
      <c r="Z312" s="176" t="s">
        <v>1770</v>
      </c>
      <c r="AA312" s="176" t="s">
        <v>1770</v>
      </c>
      <c r="AB312" s="176" t="s">
        <v>1770</v>
      </c>
      <c r="AC312" s="176" t="s">
        <v>1770</v>
      </c>
      <c r="AD312" s="176" t="s">
        <v>1770</v>
      </c>
      <c r="AE312" s="176" t="s">
        <v>1770</v>
      </c>
      <c r="AF312" s="176" t="s">
        <v>1770</v>
      </c>
      <c r="AG312" s="176" t="s">
        <v>1770</v>
      </c>
      <c r="AH312" s="176" t="s">
        <v>1770</v>
      </c>
      <c r="AI312" s="176" t="s">
        <v>1770</v>
      </c>
      <c r="AJ312" s="176" t="s">
        <v>1292</v>
      </c>
      <c r="AK312" s="176" t="s">
        <v>1292</v>
      </c>
      <c r="AL312" s="176" t="s">
        <v>1770</v>
      </c>
      <c r="AM312" s="176" t="s">
        <v>58</v>
      </c>
      <c r="AN312" s="176" t="s">
        <v>58</v>
      </c>
      <c r="AO312" s="176" t="s">
        <v>1292</v>
      </c>
      <c r="AP312" s="176" t="s">
        <v>1292</v>
      </c>
      <c r="AQ312" s="176" t="s">
        <v>1292</v>
      </c>
      <c r="AR312" s="176" t="s">
        <v>58</v>
      </c>
      <c r="AS312" s="176" t="s">
        <v>1292</v>
      </c>
      <c r="AT312" s="176" t="s">
        <v>1770</v>
      </c>
      <c r="AU312" s="176" t="s">
        <v>1770</v>
      </c>
      <c r="AV312" s="176" t="s">
        <v>1770</v>
      </c>
      <c r="AW312" s="176" t="s">
        <v>1292</v>
      </c>
      <c r="AX312" s="179" t="s">
        <v>1770</v>
      </c>
    </row>
    <row r="313" spans="1:50" x14ac:dyDescent="0.25">
      <c r="A313" s="5" t="s">
        <v>4896</v>
      </c>
      <c r="B313" s="241">
        <v>14</v>
      </c>
      <c r="C313" s="241">
        <v>25</v>
      </c>
      <c r="D313" s="13">
        <v>4</v>
      </c>
      <c r="E313" s="38" t="s">
        <v>2770</v>
      </c>
      <c r="F313" s="38" t="s">
        <v>2770</v>
      </c>
      <c r="G313" s="38" t="s">
        <v>2770</v>
      </c>
      <c r="H313" s="38" t="s">
        <v>2770</v>
      </c>
      <c r="I313" s="38" t="s">
        <v>2770</v>
      </c>
      <c r="J313" s="38" t="s">
        <v>2770</v>
      </c>
      <c r="K313" s="38" t="s">
        <v>2770</v>
      </c>
      <c r="L313" s="38" t="s">
        <v>2770</v>
      </c>
      <c r="M313" s="38" t="s">
        <v>2770</v>
      </c>
      <c r="N313" s="38" t="s">
        <v>2770</v>
      </c>
      <c r="O313" s="38" t="s">
        <v>2770</v>
      </c>
      <c r="P313" s="38" t="s">
        <v>2770</v>
      </c>
      <c r="Q313" s="38" t="s">
        <v>2770</v>
      </c>
      <c r="R313" s="38" t="s">
        <v>2770</v>
      </c>
      <c r="S313" s="38" t="s">
        <v>2770</v>
      </c>
      <c r="T313" s="38" t="s">
        <v>2770</v>
      </c>
      <c r="U313" s="38" t="s">
        <v>2770</v>
      </c>
      <c r="V313" s="38" t="s">
        <v>2770</v>
      </c>
      <c r="W313" s="38" t="s">
        <v>2770</v>
      </c>
      <c r="X313" s="38" t="s">
        <v>2770</v>
      </c>
      <c r="Y313" s="38" t="s">
        <v>2770</v>
      </c>
      <c r="Z313" s="38" t="s">
        <v>2770</v>
      </c>
      <c r="AA313" s="38" t="s">
        <v>2770</v>
      </c>
      <c r="AB313" s="38" t="s">
        <v>2770</v>
      </c>
      <c r="AC313" s="38" t="s">
        <v>2770</v>
      </c>
      <c r="AD313" s="38" t="s">
        <v>2770</v>
      </c>
      <c r="AE313" s="38" t="s">
        <v>2770</v>
      </c>
      <c r="AF313" s="38" t="s">
        <v>2770</v>
      </c>
      <c r="AG313" s="38" t="s">
        <v>2770</v>
      </c>
      <c r="AH313" s="38" t="s">
        <v>2770</v>
      </c>
      <c r="AI313" s="38" t="s">
        <v>2770</v>
      </c>
      <c r="AJ313" s="38" t="s">
        <v>2770</v>
      </c>
      <c r="AK313" s="38" t="s">
        <v>2770</v>
      </c>
      <c r="AL313" s="38" t="s">
        <v>2770</v>
      </c>
      <c r="AM313" s="38" t="s">
        <v>2770</v>
      </c>
      <c r="AN313" s="38" t="s">
        <v>2770</v>
      </c>
      <c r="AO313" s="38" t="s">
        <v>2770</v>
      </c>
      <c r="AP313" s="38" t="s">
        <v>2770</v>
      </c>
      <c r="AQ313" s="38" t="s">
        <v>2770</v>
      </c>
      <c r="AR313" s="38" t="s">
        <v>2770</v>
      </c>
      <c r="AS313" s="38" t="s">
        <v>2770</v>
      </c>
      <c r="AT313" s="38" t="s">
        <v>2770</v>
      </c>
      <c r="AU313" s="38" t="s">
        <v>2770</v>
      </c>
      <c r="AV313" s="38" t="s">
        <v>2770</v>
      </c>
      <c r="AW313" s="38" t="s">
        <v>2770</v>
      </c>
      <c r="AX313" s="38" t="s">
        <v>2770</v>
      </c>
    </row>
    <row r="314" spans="1:50" ht="128.25" x14ac:dyDescent="0.25">
      <c r="A314" s="218" t="s">
        <v>638</v>
      </c>
      <c r="B314" s="217">
        <f>B315/G314</f>
        <v>0.41860465116279072</v>
      </c>
      <c r="C314" s="217">
        <f>C315/G314</f>
        <v>0.53488372093023251</v>
      </c>
      <c r="D314" s="216">
        <f>D315/G314</f>
        <v>4.6511627906976744E-2</v>
      </c>
      <c r="E314" s="38" t="s">
        <v>2770</v>
      </c>
      <c r="F314" s="38" t="s">
        <v>2770</v>
      </c>
      <c r="G314" s="242">
        <v>43</v>
      </c>
      <c r="H314" s="176" t="s">
        <v>3285</v>
      </c>
      <c r="I314" s="176" t="s">
        <v>3285</v>
      </c>
      <c r="J314" s="176" t="s">
        <v>1293</v>
      </c>
      <c r="K314" s="176" t="s">
        <v>1293</v>
      </c>
      <c r="L314" s="176" t="s">
        <v>1293</v>
      </c>
      <c r="M314" s="176" t="s">
        <v>3285</v>
      </c>
      <c r="N314" s="176" t="s">
        <v>3285</v>
      </c>
      <c r="O314" s="176" t="s">
        <v>1293</v>
      </c>
      <c r="P314" s="176" t="s">
        <v>3285</v>
      </c>
      <c r="Q314" s="176" t="s">
        <v>3285</v>
      </c>
      <c r="R314" s="176" t="s">
        <v>1293</v>
      </c>
      <c r="S314" s="176" t="s">
        <v>3285</v>
      </c>
      <c r="T314" s="176" t="s">
        <v>1293</v>
      </c>
      <c r="U314" s="176" t="s">
        <v>1293</v>
      </c>
      <c r="V314" s="176" t="s">
        <v>3285</v>
      </c>
      <c r="W314" s="176" t="s">
        <v>3285</v>
      </c>
      <c r="X314" s="176" t="s">
        <v>1293</v>
      </c>
      <c r="Y314" s="176" t="s">
        <v>3285</v>
      </c>
      <c r="Z314" s="176" t="s">
        <v>1293</v>
      </c>
      <c r="AA314" s="176" t="s">
        <v>3285</v>
      </c>
      <c r="AB314" s="176" t="s">
        <v>3285</v>
      </c>
      <c r="AC314" s="176" t="s">
        <v>1293</v>
      </c>
      <c r="AD314" s="176" t="s">
        <v>1293</v>
      </c>
      <c r="AE314" s="176" t="s">
        <v>1293</v>
      </c>
      <c r="AF314" s="176" t="s">
        <v>3285</v>
      </c>
      <c r="AG314" s="176" t="s">
        <v>3285</v>
      </c>
      <c r="AH314" s="176" t="s">
        <v>3285</v>
      </c>
      <c r="AI314" s="176" t="s">
        <v>1293</v>
      </c>
      <c r="AJ314" s="176" t="s">
        <v>1293</v>
      </c>
      <c r="AK314" s="176" t="s">
        <v>1293</v>
      </c>
      <c r="AL314" s="176" t="s">
        <v>3285</v>
      </c>
      <c r="AM314" s="176" t="s">
        <v>58</v>
      </c>
      <c r="AN314" s="176" t="s">
        <v>58</v>
      </c>
      <c r="AO314" s="176" t="s">
        <v>3285</v>
      </c>
      <c r="AP314" s="176" t="s">
        <v>1293</v>
      </c>
      <c r="AQ314" s="176" t="s">
        <v>3285</v>
      </c>
      <c r="AR314" s="176" t="s">
        <v>3285</v>
      </c>
      <c r="AS314" s="176" t="s">
        <v>3285</v>
      </c>
      <c r="AT314" s="176" t="s">
        <v>3285</v>
      </c>
      <c r="AU314" s="176" t="s">
        <v>1293</v>
      </c>
      <c r="AV314" s="176" t="s">
        <v>3285</v>
      </c>
      <c r="AW314" s="176" t="s">
        <v>3285</v>
      </c>
      <c r="AX314" s="179" t="s">
        <v>1293</v>
      </c>
    </row>
    <row r="315" spans="1:50" x14ac:dyDescent="0.25">
      <c r="A315" s="5" t="s">
        <v>4897</v>
      </c>
      <c r="B315" s="241">
        <v>18</v>
      </c>
      <c r="C315" s="241">
        <v>23</v>
      </c>
      <c r="D315" s="13">
        <v>2</v>
      </c>
      <c r="E315" s="38" t="s">
        <v>2770</v>
      </c>
      <c r="F315" s="38" t="s">
        <v>2770</v>
      </c>
      <c r="G315" s="38" t="s">
        <v>2770</v>
      </c>
      <c r="H315" s="38" t="s">
        <v>2770</v>
      </c>
      <c r="I315" s="38" t="s">
        <v>2770</v>
      </c>
      <c r="J315" s="38" t="s">
        <v>2770</v>
      </c>
      <c r="K315" s="38" t="s">
        <v>2770</v>
      </c>
      <c r="L315" s="38" t="s">
        <v>2770</v>
      </c>
      <c r="M315" s="38" t="s">
        <v>2770</v>
      </c>
      <c r="N315" s="38" t="s">
        <v>2770</v>
      </c>
      <c r="O315" s="38" t="s">
        <v>2770</v>
      </c>
      <c r="P315" s="38" t="s">
        <v>2770</v>
      </c>
      <c r="Q315" s="38" t="s">
        <v>2770</v>
      </c>
      <c r="R315" s="38" t="s">
        <v>2770</v>
      </c>
      <c r="S315" s="38" t="s">
        <v>2770</v>
      </c>
      <c r="T315" s="38" t="s">
        <v>2770</v>
      </c>
      <c r="U315" s="38" t="s">
        <v>2770</v>
      </c>
      <c r="V315" s="38" t="s">
        <v>2770</v>
      </c>
      <c r="W315" s="38" t="s">
        <v>2770</v>
      </c>
      <c r="X315" s="38" t="s">
        <v>2770</v>
      </c>
      <c r="Y315" s="38" t="s">
        <v>2770</v>
      </c>
      <c r="Z315" s="38" t="s">
        <v>2770</v>
      </c>
      <c r="AA315" s="38" t="s">
        <v>2770</v>
      </c>
      <c r="AB315" s="38" t="s">
        <v>2770</v>
      </c>
      <c r="AC315" s="38" t="s">
        <v>2770</v>
      </c>
      <c r="AD315" s="38" t="s">
        <v>2770</v>
      </c>
      <c r="AE315" s="38" t="s">
        <v>2770</v>
      </c>
      <c r="AF315" s="38" t="s">
        <v>2770</v>
      </c>
      <c r="AG315" s="38" t="s">
        <v>2770</v>
      </c>
      <c r="AH315" s="38" t="s">
        <v>2770</v>
      </c>
      <c r="AI315" s="38" t="s">
        <v>2770</v>
      </c>
      <c r="AJ315" s="38" t="s">
        <v>2770</v>
      </c>
      <c r="AK315" s="38" t="s">
        <v>2770</v>
      </c>
      <c r="AL315" s="38" t="s">
        <v>2770</v>
      </c>
      <c r="AM315" s="38" t="s">
        <v>2770</v>
      </c>
      <c r="AN315" s="38" t="s">
        <v>2770</v>
      </c>
      <c r="AO315" s="38" t="s">
        <v>2770</v>
      </c>
      <c r="AP315" s="38" t="s">
        <v>2770</v>
      </c>
      <c r="AQ315" s="38" t="s">
        <v>2770</v>
      </c>
      <c r="AR315" s="38" t="s">
        <v>2770</v>
      </c>
      <c r="AS315" s="38" t="s">
        <v>2770</v>
      </c>
      <c r="AT315" s="38" t="s">
        <v>2770</v>
      </c>
      <c r="AU315" s="38" t="s">
        <v>2770</v>
      </c>
      <c r="AV315" s="38" t="s">
        <v>2770</v>
      </c>
      <c r="AW315" s="38" t="s">
        <v>2770</v>
      </c>
      <c r="AX315" s="38" t="s">
        <v>2770</v>
      </c>
    </row>
    <row r="316" spans="1:50" ht="30" x14ac:dyDescent="0.25">
      <c r="A316" s="218" t="s">
        <v>226</v>
      </c>
      <c r="B316" s="238" t="s">
        <v>2770</v>
      </c>
      <c r="C316" s="238" t="s">
        <v>2770</v>
      </c>
      <c r="D316" s="238" t="s">
        <v>2770</v>
      </c>
      <c r="E316" s="240">
        <f>F316/G316</f>
        <v>0.48484848484848486</v>
      </c>
      <c r="F316" s="239">
        <v>16</v>
      </c>
      <c r="G316" s="239">
        <v>33</v>
      </c>
      <c r="H316" s="4" t="s">
        <v>55</v>
      </c>
      <c r="I316" s="4" t="s">
        <v>55</v>
      </c>
      <c r="J316" s="4" t="s">
        <v>55</v>
      </c>
      <c r="K316" s="4" t="s">
        <v>70</v>
      </c>
      <c r="L316" s="4" t="s">
        <v>58</v>
      </c>
      <c r="M316" s="4" t="s">
        <v>55</v>
      </c>
      <c r="N316" s="4" t="s">
        <v>55</v>
      </c>
      <c r="O316" s="4" t="s">
        <v>70</v>
      </c>
      <c r="P316" s="4" t="s">
        <v>58</v>
      </c>
      <c r="Q316" s="4" t="s">
        <v>55</v>
      </c>
      <c r="R316" s="4" t="s">
        <v>55</v>
      </c>
      <c r="S316" s="4" t="s">
        <v>58</v>
      </c>
      <c r="T316" s="4" t="s">
        <v>55</v>
      </c>
      <c r="U316" s="4" t="s">
        <v>70</v>
      </c>
      <c r="V316" s="4" t="s">
        <v>55</v>
      </c>
      <c r="W316" s="4" t="s">
        <v>70</v>
      </c>
      <c r="X316" s="4" t="s">
        <v>58</v>
      </c>
      <c r="Y316" s="4" t="s">
        <v>58</v>
      </c>
      <c r="Z316" s="4" t="s">
        <v>58</v>
      </c>
      <c r="AA316" s="4" t="s">
        <v>58</v>
      </c>
      <c r="AB316" s="4" t="s">
        <v>55</v>
      </c>
      <c r="AC316" s="4" t="s">
        <v>55</v>
      </c>
      <c r="AD316" s="4" t="s">
        <v>70</v>
      </c>
      <c r="AE316" s="4" t="s">
        <v>58</v>
      </c>
      <c r="AF316" s="4" t="s">
        <v>70</v>
      </c>
      <c r="AG316" s="4" t="s">
        <v>70</v>
      </c>
      <c r="AH316" s="4" t="s">
        <v>70</v>
      </c>
      <c r="AI316" s="4" t="s">
        <v>55</v>
      </c>
      <c r="AJ316" s="4" t="s">
        <v>55</v>
      </c>
      <c r="AK316" s="4" t="s">
        <v>58</v>
      </c>
      <c r="AL316" s="4" t="s">
        <v>58</v>
      </c>
      <c r="AM316" s="4" t="s">
        <v>58</v>
      </c>
      <c r="AN316" s="4" t="s">
        <v>58</v>
      </c>
      <c r="AO316" s="4" t="s">
        <v>58</v>
      </c>
      <c r="AP316" s="4" t="s">
        <v>58</v>
      </c>
      <c r="AQ316" s="4" t="s">
        <v>55</v>
      </c>
      <c r="AR316" s="4" t="s">
        <v>55</v>
      </c>
      <c r="AS316" s="4" t="s">
        <v>70</v>
      </c>
      <c r="AT316" s="4" t="s">
        <v>58</v>
      </c>
      <c r="AU316" s="4" t="s">
        <v>55</v>
      </c>
      <c r="AV316" s="4" t="s">
        <v>70</v>
      </c>
      <c r="AW316" s="4" t="s">
        <v>58</v>
      </c>
      <c r="AX316" s="13" t="s">
        <v>58</v>
      </c>
    </row>
    <row r="317" spans="1:50" ht="15.75" thickBot="1" x14ac:dyDescent="0.3"/>
    <row r="318" spans="1:50" ht="16.5" thickBot="1" x14ac:dyDescent="0.3">
      <c r="A318" s="89" t="s">
        <v>4885</v>
      </c>
      <c r="B318" s="88" t="s">
        <v>4857</v>
      </c>
      <c r="C318" s="87" t="s">
        <v>10</v>
      </c>
      <c r="D318" s="87" t="s">
        <v>11</v>
      </c>
      <c r="E318" s="86" t="s">
        <v>4858</v>
      </c>
      <c r="F318" s="86" t="s">
        <v>12</v>
      </c>
      <c r="G318" s="86" t="s">
        <v>13</v>
      </c>
      <c r="H318" s="86" t="s">
        <v>14</v>
      </c>
      <c r="I318" s="86" t="s">
        <v>16</v>
      </c>
      <c r="J318" s="86" t="s">
        <v>17</v>
      </c>
      <c r="K318" s="86" t="s">
        <v>18</v>
      </c>
      <c r="L318" s="86" t="s">
        <v>19</v>
      </c>
      <c r="M318" s="86" t="s">
        <v>4859</v>
      </c>
      <c r="N318" s="86" t="s">
        <v>4860</v>
      </c>
      <c r="O318" s="86" t="s">
        <v>20</v>
      </c>
      <c r="P318" s="86" t="s">
        <v>21</v>
      </c>
      <c r="Q318" s="86" t="s">
        <v>22</v>
      </c>
      <c r="R318" s="86" t="s">
        <v>23</v>
      </c>
      <c r="S318" s="86" t="s">
        <v>24</v>
      </c>
      <c r="T318" s="86" t="s">
        <v>25</v>
      </c>
      <c r="U318" s="86" t="s">
        <v>26</v>
      </c>
      <c r="V318" s="86" t="s">
        <v>27</v>
      </c>
      <c r="W318" s="86" t="s">
        <v>4861</v>
      </c>
      <c r="X318" s="86" t="s">
        <v>28</v>
      </c>
      <c r="Y318" s="86" t="s">
        <v>29</v>
      </c>
      <c r="Z318" s="86" t="s">
        <v>30</v>
      </c>
      <c r="AA318" s="86" t="s">
        <v>31</v>
      </c>
      <c r="AB318" s="86" t="s">
        <v>32</v>
      </c>
      <c r="AC318" s="86" t="s">
        <v>33</v>
      </c>
      <c r="AD318" s="86" t="s">
        <v>34</v>
      </c>
      <c r="AE318" s="86" t="s">
        <v>36</v>
      </c>
      <c r="AF318" s="86" t="s">
        <v>37</v>
      </c>
      <c r="AG318" s="86" t="s">
        <v>38</v>
      </c>
      <c r="AH318" s="86" t="s">
        <v>39</v>
      </c>
      <c r="AI318" s="86" t="s">
        <v>40</v>
      </c>
      <c r="AJ318" s="86" t="s">
        <v>41</v>
      </c>
      <c r="AK318" s="86" t="s">
        <v>42</v>
      </c>
      <c r="AL318" s="86" t="s">
        <v>43</v>
      </c>
      <c r="AM318" s="86" t="s">
        <v>44</v>
      </c>
      <c r="AN318" s="86" t="s">
        <v>45</v>
      </c>
      <c r="AO318" s="86" t="s">
        <v>4295</v>
      </c>
      <c r="AP318" s="86" t="s">
        <v>48</v>
      </c>
      <c r="AQ318" s="86" t="s">
        <v>49</v>
      </c>
      <c r="AR318" s="86" t="s">
        <v>50</v>
      </c>
      <c r="AS318" s="86" t="s">
        <v>4862</v>
      </c>
      <c r="AT318" s="86" t="s">
        <v>52</v>
      </c>
      <c r="AU318" s="85" t="s">
        <v>53</v>
      </c>
    </row>
    <row r="319" spans="1:50" ht="47.25" x14ac:dyDescent="0.25">
      <c r="A319" s="223" t="s">
        <v>4898</v>
      </c>
      <c r="B319" s="238" t="s">
        <v>2770</v>
      </c>
      <c r="C319" s="238" t="s">
        <v>2770</v>
      </c>
      <c r="D319" s="237">
        <v>34</v>
      </c>
      <c r="E319" s="236" t="s">
        <v>232</v>
      </c>
      <c r="F319" s="234" t="s">
        <v>70</v>
      </c>
      <c r="G319" s="234" t="s">
        <v>233</v>
      </c>
      <c r="H319" s="234" t="s">
        <v>2538</v>
      </c>
      <c r="I319" s="235" t="s">
        <v>229</v>
      </c>
      <c r="J319" s="234" t="s">
        <v>2956</v>
      </c>
      <c r="K319" s="234" t="s">
        <v>230</v>
      </c>
      <c r="L319" s="234" t="s">
        <v>231</v>
      </c>
      <c r="M319" s="234" t="s">
        <v>2956</v>
      </c>
      <c r="N319" s="234" t="s">
        <v>4899</v>
      </c>
      <c r="O319" s="234" t="s">
        <v>4899</v>
      </c>
      <c r="P319" s="234" t="s">
        <v>2538</v>
      </c>
      <c r="Q319" s="234" t="s">
        <v>70</v>
      </c>
      <c r="R319" s="234" t="s">
        <v>232</v>
      </c>
      <c r="S319" s="234" t="s">
        <v>4900</v>
      </c>
      <c r="T319" s="234" t="s">
        <v>2538</v>
      </c>
      <c r="U319" s="234" t="s">
        <v>234</v>
      </c>
      <c r="V319" s="234" t="s">
        <v>3204</v>
      </c>
      <c r="W319" s="234" t="s">
        <v>70</v>
      </c>
      <c r="X319" s="234" t="s">
        <v>234</v>
      </c>
      <c r="Y319" s="234" t="s">
        <v>235</v>
      </c>
      <c r="Z319" s="234" t="s">
        <v>228</v>
      </c>
      <c r="AA319" s="234" t="s">
        <v>230</v>
      </c>
      <c r="AB319" s="234" t="s">
        <v>2538</v>
      </c>
      <c r="AC319" s="234" t="s">
        <v>232</v>
      </c>
      <c r="AD319" s="234" t="s">
        <v>70</v>
      </c>
      <c r="AE319" s="234" t="s">
        <v>233</v>
      </c>
      <c r="AF319" s="234" t="s">
        <v>235</v>
      </c>
      <c r="AG319" s="234" t="s">
        <v>70</v>
      </c>
      <c r="AH319" s="234" t="s">
        <v>228</v>
      </c>
      <c r="AI319" s="234" t="s">
        <v>70</v>
      </c>
      <c r="AJ319" s="234" t="s">
        <v>2956</v>
      </c>
      <c r="AK319" s="234" t="s">
        <v>70</v>
      </c>
      <c r="AL319" s="234" t="s">
        <v>229</v>
      </c>
      <c r="AM319" s="234" t="s">
        <v>229</v>
      </c>
      <c r="AN319" s="234" t="s">
        <v>233</v>
      </c>
      <c r="AO319" s="234" t="s">
        <v>234</v>
      </c>
      <c r="AP319" s="234" t="s">
        <v>233</v>
      </c>
      <c r="AQ319" s="234" t="s">
        <v>2956</v>
      </c>
      <c r="AR319" s="234" t="s">
        <v>229</v>
      </c>
      <c r="AS319" s="234" t="s">
        <v>70</v>
      </c>
      <c r="AT319" s="234" t="s">
        <v>233</v>
      </c>
      <c r="AU319" s="233" t="s">
        <v>70</v>
      </c>
    </row>
    <row r="321" spans="1:47" ht="15.75" x14ac:dyDescent="0.25">
      <c r="A321" s="207" t="s">
        <v>2770</v>
      </c>
      <c r="B321" s="232" t="s">
        <v>228</v>
      </c>
      <c r="C321" s="231" t="s">
        <v>229</v>
      </c>
      <c r="D321" s="231" t="s">
        <v>230</v>
      </c>
      <c r="E321" s="231" t="s">
        <v>231</v>
      </c>
      <c r="F321" s="230" t="s">
        <v>232</v>
      </c>
      <c r="G321" s="230" t="s">
        <v>233</v>
      </c>
      <c r="H321" s="230" t="s">
        <v>234</v>
      </c>
      <c r="I321" s="230" t="s">
        <v>235</v>
      </c>
      <c r="J321" s="230" t="s">
        <v>236</v>
      </c>
      <c r="K321" s="229" t="s">
        <v>4901</v>
      </c>
    </row>
    <row r="322" spans="1:47" x14ac:dyDescent="0.25">
      <c r="A322" s="207" t="s">
        <v>2770</v>
      </c>
      <c r="B322" s="228">
        <f>B323/D319</f>
        <v>5.8823529411764705E-2</v>
      </c>
      <c r="C322" s="227">
        <f>C323/D319</f>
        <v>0.11764705882352941</v>
      </c>
      <c r="D322" s="227">
        <f>D323/D319</f>
        <v>0.17647058823529413</v>
      </c>
      <c r="E322" s="227">
        <f>E323/D319</f>
        <v>5.8823529411764705E-2</v>
      </c>
      <c r="F322" s="227">
        <f>F323/D319</f>
        <v>8.8235294117647065E-2</v>
      </c>
      <c r="G322" s="227">
        <f>G323/D319</f>
        <v>0.17647058823529413</v>
      </c>
      <c r="H322" s="227">
        <f>H323/D319</f>
        <v>0.20588235294117646</v>
      </c>
      <c r="I322" s="227">
        <f>I323/D319</f>
        <v>5.8823529411764705E-2</v>
      </c>
      <c r="J322" s="227">
        <f>J323/D319</f>
        <v>5.8823529411764705E-2</v>
      </c>
      <c r="K322" s="227">
        <f>K323/D319</f>
        <v>0</v>
      </c>
    </row>
    <row r="323" spans="1:47" x14ac:dyDescent="0.25">
      <c r="A323" s="204" t="s">
        <v>4867</v>
      </c>
      <c r="B323" s="226">
        <v>2</v>
      </c>
      <c r="C323" s="225">
        <v>4</v>
      </c>
      <c r="D323" s="225">
        <v>6</v>
      </c>
      <c r="E323" s="225">
        <v>2</v>
      </c>
      <c r="F323" s="225">
        <v>3</v>
      </c>
      <c r="G323" s="225">
        <v>6</v>
      </c>
      <c r="H323" s="225">
        <v>7</v>
      </c>
      <c r="I323" s="225">
        <v>2</v>
      </c>
      <c r="J323" s="225">
        <v>2</v>
      </c>
      <c r="K323" s="224">
        <v>0</v>
      </c>
    </row>
    <row r="324" spans="1:47" ht="15.75" thickBot="1" x14ac:dyDescent="0.3"/>
    <row r="325" spans="1:47" ht="16.5" thickBot="1" x14ac:dyDescent="0.3">
      <c r="A325" s="89" t="s">
        <v>4885</v>
      </c>
      <c r="B325" s="88" t="s">
        <v>4857</v>
      </c>
      <c r="C325" s="87" t="s">
        <v>10</v>
      </c>
      <c r="D325" s="87" t="s">
        <v>11</v>
      </c>
      <c r="E325" s="86" t="s">
        <v>4858</v>
      </c>
      <c r="F325" s="86" t="s">
        <v>12</v>
      </c>
      <c r="G325" s="86" t="s">
        <v>13</v>
      </c>
      <c r="H325" s="86" t="s">
        <v>14</v>
      </c>
      <c r="I325" s="86" t="s">
        <v>16</v>
      </c>
      <c r="J325" s="86" t="s">
        <v>17</v>
      </c>
      <c r="K325" s="86" t="s">
        <v>18</v>
      </c>
      <c r="L325" s="86" t="s">
        <v>19</v>
      </c>
      <c r="M325" s="86" t="s">
        <v>4859</v>
      </c>
      <c r="N325" s="86" t="s">
        <v>4860</v>
      </c>
      <c r="O325" s="86" t="s">
        <v>20</v>
      </c>
      <c r="P325" s="86" t="s">
        <v>21</v>
      </c>
      <c r="Q325" s="86" t="s">
        <v>22</v>
      </c>
      <c r="R325" s="86" t="s">
        <v>23</v>
      </c>
      <c r="S325" s="86" t="s">
        <v>24</v>
      </c>
      <c r="T325" s="86" t="s">
        <v>25</v>
      </c>
      <c r="U325" s="86" t="s">
        <v>26</v>
      </c>
      <c r="V325" s="86" t="s">
        <v>27</v>
      </c>
      <c r="W325" s="86" t="s">
        <v>4861</v>
      </c>
      <c r="X325" s="86" t="s">
        <v>28</v>
      </c>
      <c r="Y325" s="86" t="s">
        <v>29</v>
      </c>
      <c r="Z325" s="86" t="s">
        <v>30</v>
      </c>
      <c r="AA325" s="86" t="s">
        <v>31</v>
      </c>
      <c r="AB325" s="86" t="s">
        <v>32</v>
      </c>
      <c r="AC325" s="86" t="s">
        <v>33</v>
      </c>
      <c r="AD325" s="86" t="s">
        <v>34</v>
      </c>
      <c r="AE325" s="86" t="s">
        <v>36</v>
      </c>
      <c r="AF325" s="86" t="s">
        <v>37</v>
      </c>
      <c r="AG325" s="86" t="s">
        <v>38</v>
      </c>
      <c r="AH325" s="86" t="s">
        <v>39</v>
      </c>
      <c r="AI325" s="86" t="s">
        <v>40</v>
      </c>
      <c r="AJ325" s="86" t="s">
        <v>41</v>
      </c>
      <c r="AK325" s="86" t="s">
        <v>42</v>
      </c>
      <c r="AL325" s="86" t="s">
        <v>43</v>
      </c>
      <c r="AM325" s="86" t="s">
        <v>44</v>
      </c>
      <c r="AN325" s="86" t="s">
        <v>45</v>
      </c>
      <c r="AO325" s="86" t="s">
        <v>4295</v>
      </c>
      <c r="AP325" s="86" t="s">
        <v>48</v>
      </c>
      <c r="AQ325" s="86" t="s">
        <v>49</v>
      </c>
      <c r="AR325" s="86" t="s">
        <v>50</v>
      </c>
      <c r="AS325" s="86" t="s">
        <v>4862</v>
      </c>
      <c r="AT325" s="86" t="s">
        <v>52</v>
      </c>
      <c r="AU325" s="85" t="s">
        <v>53</v>
      </c>
    </row>
    <row r="326" spans="1:47" ht="15.75" x14ac:dyDescent="0.25">
      <c r="A326" s="223" t="s">
        <v>4902</v>
      </c>
      <c r="B326" s="38" t="s">
        <v>2770</v>
      </c>
      <c r="C326" s="38" t="s">
        <v>2770</v>
      </c>
      <c r="D326" s="38" t="s">
        <v>2770</v>
      </c>
      <c r="E326" s="38" t="s">
        <v>2770</v>
      </c>
      <c r="F326" s="38" t="s">
        <v>2770</v>
      </c>
      <c r="G326" s="38" t="s">
        <v>2770</v>
      </c>
      <c r="H326" s="38" t="s">
        <v>2770</v>
      </c>
      <c r="I326" s="38" t="s">
        <v>2770</v>
      </c>
      <c r="J326" s="38" t="s">
        <v>2770</v>
      </c>
      <c r="K326" s="38" t="s">
        <v>2770</v>
      </c>
      <c r="L326" s="38" t="s">
        <v>2770</v>
      </c>
      <c r="M326" s="38" t="s">
        <v>2770</v>
      </c>
      <c r="N326" s="38" t="s">
        <v>2770</v>
      </c>
      <c r="O326" s="38" t="s">
        <v>2770</v>
      </c>
      <c r="P326" s="38" t="s">
        <v>2770</v>
      </c>
      <c r="Q326" s="38" t="s">
        <v>2770</v>
      </c>
      <c r="R326" s="38" t="s">
        <v>2770</v>
      </c>
      <c r="S326" s="38" t="s">
        <v>2770</v>
      </c>
      <c r="T326" s="38" t="s">
        <v>2770</v>
      </c>
      <c r="U326" s="38" t="s">
        <v>2770</v>
      </c>
      <c r="V326" s="38" t="s">
        <v>2770</v>
      </c>
      <c r="W326" s="38" t="s">
        <v>2770</v>
      </c>
      <c r="X326" s="38" t="s">
        <v>2770</v>
      </c>
      <c r="Y326" s="38" t="s">
        <v>2770</v>
      </c>
      <c r="Z326" s="38" t="s">
        <v>2770</v>
      </c>
      <c r="AA326" s="38" t="s">
        <v>2770</v>
      </c>
      <c r="AB326" s="38" t="s">
        <v>2770</v>
      </c>
      <c r="AC326" s="38" t="s">
        <v>2770</v>
      </c>
      <c r="AD326" s="38" t="s">
        <v>2770</v>
      </c>
      <c r="AE326" s="38" t="s">
        <v>2770</v>
      </c>
      <c r="AF326" s="38" t="s">
        <v>2770</v>
      </c>
      <c r="AG326" s="38" t="s">
        <v>2770</v>
      </c>
      <c r="AH326" s="38" t="s">
        <v>2770</v>
      </c>
      <c r="AI326" s="38" t="s">
        <v>2770</v>
      </c>
      <c r="AJ326" s="38" t="s">
        <v>2770</v>
      </c>
      <c r="AK326" s="38" t="s">
        <v>2770</v>
      </c>
      <c r="AL326" s="38" t="s">
        <v>2770</v>
      </c>
      <c r="AM326" s="38" t="s">
        <v>2770</v>
      </c>
      <c r="AN326" s="38" t="s">
        <v>2770</v>
      </c>
      <c r="AO326" s="38" t="s">
        <v>2770</v>
      </c>
      <c r="AP326" s="38" t="s">
        <v>2770</v>
      </c>
      <c r="AQ326" s="38" t="s">
        <v>2770</v>
      </c>
      <c r="AR326" s="38" t="s">
        <v>2770</v>
      </c>
      <c r="AS326" s="38" t="s">
        <v>2770</v>
      </c>
      <c r="AT326" s="38" t="s">
        <v>2770</v>
      </c>
      <c r="AU326" s="38" t="s">
        <v>2770</v>
      </c>
    </row>
    <row r="327" spans="1:47" x14ac:dyDescent="0.25">
      <c r="A327" s="8" t="s">
        <v>4903</v>
      </c>
      <c r="B327" s="220">
        <f>C327/D327</f>
        <v>0.86046511627906974</v>
      </c>
      <c r="C327" s="194">
        <v>37</v>
      </c>
      <c r="D327" s="194">
        <v>43</v>
      </c>
      <c r="E327" s="103" t="s">
        <v>55</v>
      </c>
      <c r="F327" s="103" t="s">
        <v>58</v>
      </c>
      <c r="G327" s="103" t="s">
        <v>55</v>
      </c>
      <c r="H327" s="103" t="s">
        <v>55</v>
      </c>
      <c r="I327" s="103" t="s">
        <v>55</v>
      </c>
      <c r="J327" s="103" t="s">
        <v>55</v>
      </c>
      <c r="K327" s="103" t="s">
        <v>55</v>
      </c>
      <c r="L327" s="103" t="s">
        <v>58</v>
      </c>
      <c r="M327" s="103" t="s">
        <v>55</v>
      </c>
      <c r="N327" s="103" t="s">
        <v>58</v>
      </c>
      <c r="O327" s="103" t="s">
        <v>55</v>
      </c>
      <c r="P327" s="103" t="s">
        <v>58</v>
      </c>
      <c r="Q327" s="103" t="s">
        <v>55</v>
      </c>
      <c r="R327" s="103" t="s">
        <v>55</v>
      </c>
      <c r="S327" s="103" t="s">
        <v>58</v>
      </c>
      <c r="T327" s="103" t="s">
        <v>55</v>
      </c>
      <c r="U327" s="103" t="s">
        <v>55</v>
      </c>
      <c r="V327" s="103" t="s">
        <v>55</v>
      </c>
      <c r="W327" s="103" t="s">
        <v>55</v>
      </c>
      <c r="X327" s="103" t="s">
        <v>55</v>
      </c>
      <c r="Y327" s="103" t="s">
        <v>55</v>
      </c>
      <c r="Z327" s="103" t="s">
        <v>55</v>
      </c>
      <c r="AA327" s="103" t="s">
        <v>55</v>
      </c>
      <c r="AB327" s="103" t="s">
        <v>55</v>
      </c>
      <c r="AC327" s="103" t="s">
        <v>55</v>
      </c>
      <c r="AD327" s="103" t="s">
        <v>55</v>
      </c>
      <c r="AE327" s="103" t="s">
        <v>55</v>
      </c>
      <c r="AF327" s="103" t="s">
        <v>55</v>
      </c>
      <c r="AG327" s="103" t="s">
        <v>55</v>
      </c>
      <c r="AH327" s="103" t="s">
        <v>55</v>
      </c>
      <c r="AI327" s="103" t="s">
        <v>55</v>
      </c>
      <c r="AJ327" s="103" t="s">
        <v>58</v>
      </c>
      <c r="AK327" s="103" t="s">
        <v>55</v>
      </c>
      <c r="AL327" s="103" t="s">
        <v>55</v>
      </c>
      <c r="AM327" s="103" t="s">
        <v>55</v>
      </c>
      <c r="AN327" s="103" t="s">
        <v>55</v>
      </c>
      <c r="AO327" s="103" t="s">
        <v>55</v>
      </c>
      <c r="AP327" s="103" t="s">
        <v>55</v>
      </c>
      <c r="AQ327" s="103" t="s">
        <v>55</v>
      </c>
      <c r="AR327" s="103" t="s">
        <v>55</v>
      </c>
      <c r="AS327" s="103" t="s">
        <v>55</v>
      </c>
      <c r="AT327" s="103" t="s">
        <v>55</v>
      </c>
      <c r="AU327" s="105" t="s">
        <v>55</v>
      </c>
    </row>
    <row r="328" spans="1:47" ht="28.5" x14ac:dyDescent="0.25">
      <c r="A328" s="75" t="s">
        <v>650</v>
      </c>
      <c r="B328" s="220">
        <f>C328/D328</f>
        <v>0.91666666666666663</v>
      </c>
      <c r="C328" s="194">
        <v>33</v>
      </c>
      <c r="D328" s="194">
        <v>36</v>
      </c>
      <c r="E328" s="103" t="s">
        <v>55</v>
      </c>
      <c r="F328" s="103" t="s">
        <v>70</v>
      </c>
      <c r="G328" s="103" t="s">
        <v>70</v>
      </c>
      <c r="H328" s="103" t="s">
        <v>55</v>
      </c>
      <c r="I328" s="103" t="s">
        <v>55</v>
      </c>
      <c r="J328" s="103" t="s">
        <v>55</v>
      </c>
      <c r="K328" s="103" t="s">
        <v>55</v>
      </c>
      <c r="L328" s="103" t="s">
        <v>86</v>
      </c>
      <c r="M328" s="103" t="s">
        <v>55</v>
      </c>
      <c r="N328" s="103" t="s">
        <v>86</v>
      </c>
      <c r="O328" s="103" t="s">
        <v>55</v>
      </c>
      <c r="P328" s="103" t="s">
        <v>86</v>
      </c>
      <c r="Q328" s="103" t="s">
        <v>55</v>
      </c>
      <c r="R328" s="103" t="s">
        <v>55</v>
      </c>
      <c r="S328" s="103" t="s">
        <v>55</v>
      </c>
      <c r="T328" s="103" t="s">
        <v>55</v>
      </c>
      <c r="U328" s="103" t="s">
        <v>55</v>
      </c>
      <c r="V328" s="103" t="s">
        <v>70</v>
      </c>
      <c r="W328" s="103" t="s">
        <v>55</v>
      </c>
      <c r="X328" s="103" t="s">
        <v>55</v>
      </c>
      <c r="Y328" s="103" t="s">
        <v>55</v>
      </c>
      <c r="Z328" s="103" t="s">
        <v>55</v>
      </c>
      <c r="AA328" s="103" t="s">
        <v>55</v>
      </c>
      <c r="AB328" s="103" t="s">
        <v>55</v>
      </c>
      <c r="AC328" s="103" t="s">
        <v>55</v>
      </c>
      <c r="AD328" s="103" t="s">
        <v>55</v>
      </c>
      <c r="AE328" s="103" t="s">
        <v>55</v>
      </c>
      <c r="AF328" s="103" t="s">
        <v>55</v>
      </c>
      <c r="AG328" s="103" t="s">
        <v>55</v>
      </c>
      <c r="AH328" s="103" t="s">
        <v>55</v>
      </c>
      <c r="AI328" s="103" t="s">
        <v>55</v>
      </c>
      <c r="AJ328" s="103" t="s">
        <v>70</v>
      </c>
      <c r="AK328" s="103" t="s">
        <v>58</v>
      </c>
      <c r="AL328" s="103" t="s">
        <v>58</v>
      </c>
      <c r="AM328" s="103" t="s">
        <v>55</v>
      </c>
      <c r="AN328" s="103" t="s">
        <v>55</v>
      </c>
      <c r="AO328" s="103" t="s">
        <v>55</v>
      </c>
      <c r="AP328" s="103" t="s">
        <v>55</v>
      </c>
      <c r="AQ328" s="103" t="s">
        <v>55</v>
      </c>
      <c r="AR328" s="103" t="s">
        <v>55</v>
      </c>
      <c r="AS328" s="103" t="s">
        <v>58</v>
      </c>
      <c r="AT328" s="103" t="s">
        <v>55</v>
      </c>
      <c r="AU328" s="105" t="s">
        <v>55</v>
      </c>
    </row>
    <row r="329" spans="1:47" ht="42.75" x14ac:dyDescent="0.25">
      <c r="A329" s="75" t="s">
        <v>4904</v>
      </c>
      <c r="B329" s="220">
        <f>C329/D329</f>
        <v>0.75</v>
      </c>
      <c r="C329" s="194">
        <v>21</v>
      </c>
      <c r="D329" s="194">
        <v>28</v>
      </c>
      <c r="E329" s="103" t="s">
        <v>55</v>
      </c>
      <c r="F329" s="103" t="s">
        <v>55</v>
      </c>
      <c r="G329" s="103" t="s">
        <v>70</v>
      </c>
      <c r="H329" s="103" t="s">
        <v>55</v>
      </c>
      <c r="I329" s="103" t="s">
        <v>55</v>
      </c>
      <c r="J329" s="103" t="s">
        <v>86</v>
      </c>
      <c r="K329" s="103" t="s">
        <v>55</v>
      </c>
      <c r="L329" s="103" t="s">
        <v>86</v>
      </c>
      <c r="M329" s="103" t="s">
        <v>55</v>
      </c>
      <c r="N329" s="103" t="s">
        <v>86</v>
      </c>
      <c r="O329" s="103" t="s">
        <v>55</v>
      </c>
      <c r="P329" s="103" t="s">
        <v>86</v>
      </c>
      <c r="Q329" s="103" t="s">
        <v>55</v>
      </c>
      <c r="R329" s="103" t="s">
        <v>55</v>
      </c>
      <c r="S329" s="103" t="s">
        <v>55</v>
      </c>
      <c r="T329" s="103" t="s">
        <v>55</v>
      </c>
      <c r="U329" s="103" t="s">
        <v>86</v>
      </c>
      <c r="V329" s="103" t="s">
        <v>70</v>
      </c>
      <c r="W329" s="103" t="s">
        <v>55</v>
      </c>
      <c r="X329" s="103" t="s">
        <v>55</v>
      </c>
      <c r="Y329" s="103" t="s">
        <v>55</v>
      </c>
      <c r="Z329" s="103" t="s">
        <v>58</v>
      </c>
      <c r="AA329" s="103" t="s">
        <v>86</v>
      </c>
      <c r="AB329" s="103" t="s">
        <v>55</v>
      </c>
      <c r="AC329" s="103" t="s">
        <v>86</v>
      </c>
      <c r="AD329" s="103" t="s">
        <v>55</v>
      </c>
      <c r="AE329" s="103" t="s">
        <v>55</v>
      </c>
      <c r="AF329" s="103" t="s">
        <v>55</v>
      </c>
      <c r="AG329" s="103" t="s">
        <v>86</v>
      </c>
      <c r="AH329" s="103" t="s">
        <v>86</v>
      </c>
      <c r="AI329" s="103" t="s">
        <v>86</v>
      </c>
      <c r="AJ329" s="103" t="s">
        <v>70</v>
      </c>
      <c r="AK329" s="103" t="s">
        <v>58</v>
      </c>
      <c r="AL329" s="103" t="s">
        <v>58</v>
      </c>
      <c r="AM329" s="103" t="s">
        <v>55</v>
      </c>
      <c r="AN329" s="103" t="s">
        <v>55</v>
      </c>
      <c r="AO329" s="103" t="s">
        <v>58</v>
      </c>
      <c r="AP329" s="103" t="s">
        <v>86</v>
      </c>
      <c r="AQ329" s="103" t="s">
        <v>58</v>
      </c>
      <c r="AR329" s="103" t="s">
        <v>86</v>
      </c>
      <c r="AS329" s="103" t="s">
        <v>58</v>
      </c>
      <c r="AT329" s="103" t="s">
        <v>58</v>
      </c>
      <c r="AU329" s="105" t="s">
        <v>55</v>
      </c>
    </row>
    <row r="330" spans="1:47" ht="42.75" x14ac:dyDescent="0.25">
      <c r="A330" s="76" t="s">
        <v>4905</v>
      </c>
      <c r="B330" s="220">
        <f>C330/D330</f>
        <v>0.88571428571428568</v>
      </c>
      <c r="C330" s="194">
        <v>31</v>
      </c>
      <c r="D330" s="194">
        <v>35</v>
      </c>
      <c r="E330" s="103" t="s">
        <v>55</v>
      </c>
      <c r="F330" s="103" t="s">
        <v>55</v>
      </c>
      <c r="G330" s="103" t="s">
        <v>70</v>
      </c>
      <c r="H330" s="103" t="s">
        <v>55</v>
      </c>
      <c r="I330" s="103" t="s">
        <v>55</v>
      </c>
      <c r="J330" s="103" t="s">
        <v>55</v>
      </c>
      <c r="K330" s="103" t="s">
        <v>55</v>
      </c>
      <c r="L330" s="103" t="s">
        <v>86</v>
      </c>
      <c r="M330" s="103" t="s">
        <v>55</v>
      </c>
      <c r="N330" s="103" t="s">
        <v>86</v>
      </c>
      <c r="O330" s="103" t="s">
        <v>55</v>
      </c>
      <c r="P330" s="103" t="s">
        <v>86</v>
      </c>
      <c r="Q330" s="103" t="s">
        <v>55</v>
      </c>
      <c r="R330" s="103" t="s">
        <v>55</v>
      </c>
      <c r="S330" s="103" t="s">
        <v>55</v>
      </c>
      <c r="T330" s="103" t="s">
        <v>55</v>
      </c>
      <c r="U330" s="103" t="s">
        <v>55</v>
      </c>
      <c r="V330" s="103" t="s">
        <v>70</v>
      </c>
      <c r="W330" s="103" t="s">
        <v>70</v>
      </c>
      <c r="X330" s="103" t="s">
        <v>55</v>
      </c>
      <c r="Y330" s="103" t="s">
        <v>55</v>
      </c>
      <c r="Z330" s="103" t="s">
        <v>55</v>
      </c>
      <c r="AA330" s="103" t="s">
        <v>55</v>
      </c>
      <c r="AB330" s="103" t="s">
        <v>55</v>
      </c>
      <c r="AC330" s="103" t="s">
        <v>58</v>
      </c>
      <c r="AD330" s="103" t="s">
        <v>55</v>
      </c>
      <c r="AE330" s="103" t="s">
        <v>55</v>
      </c>
      <c r="AF330" s="103" t="s">
        <v>55</v>
      </c>
      <c r="AG330" s="103" t="s">
        <v>86</v>
      </c>
      <c r="AH330" s="103" t="s">
        <v>55</v>
      </c>
      <c r="AI330" s="103" t="s">
        <v>55</v>
      </c>
      <c r="AJ330" s="103" t="s">
        <v>70</v>
      </c>
      <c r="AK330" s="103" t="s">
        <v>58</v>
      </c>
      <c r="AL330" s="103" t="s">
        <v>58</v>
      </c>
      <c r="AM330" s="103" t="s">
        <v>55</v>
      </c>
      <c r="AN330" s="103" t="s">
        <v>55</v>
      </c>
      <c r="AO330" s="103" t="s">
        <v>58</v>
      </c>
      <c r="AP330" s="103" t="s">
        <v>55</v>
      </c>
      <c r="AQ330" s="103" t="s">
        <v>55</v>
      </c>
      <c r="AR330" s="103" t="s">
        <v>55</v>
      </c>
      <c r="AS330" s="103" t="s">
        <v>55</v>
      </c>
      <c r="AT330" s="103" t="s">
        <v>55</v>
      </c>
      <c r="AU330" s="105" t="s">
        <v>55</v>
      </c>
    </row>
    <row r="331" spans="1:47" ht="31.5" x14ac:dyDescent="0.25">
      <c r="A331" s="223" t="s">
        <v>244</v>
      </c>
      <c r="B331" s="38" t="s">
        <v>2770</v>
      </c>
      <c r="C331" s="38" t="s">
        <v>2770</v>
      </c>
      <c r="D331" s="38" t="s">
        <v>2770</v>
      </c>
      <c r="E331" s="38" t="s">
        <v>2770</v>
      </c>
      <c r="F331" s="38" t="s">
        <v>2770</v>
      </c>
      <c r="G331" s="38" t="s">
        <v>2770</v>
      </c>
      <c r="H331" s="38" t="s">
        <v>2770</v>
      </c>
      <c r="I331" s="38" t="s">
        <v>2770</v>
      </c>
      <c r="J331" s="38" t="s">
        <v>2770</v>
      </c>
      <c r="K331" s="38" t="s">
        <v>2770</v>
      </c>
      <c r="L331" s="38" t="s">
        <v>2770</v>
      </c>
      <c r="M331" s="38" t="s">
        <v>2770</v>
      </c>
      <c r="N331" s="38" t="s">
        <v>2770</v>
      </c>
      <c r="O331" s="38" t="s">
        <v>2770</v>
      </c>
      <c r="P331" s="38" t="s">
        <v>2770</v>
      </c>
      <c r="Q331" s="38" t="s">
        <v>2770</v>
      </c>
      <c r="R331" s="38" t="s">
        <v>2770</v>
      </c>
      <c r="S331" s="38" t="s">
        <v>2770</v>
      </c>
      <c r="T331" s="38" t="s">
        <v>2770</v>
      </c>
      <c r="U331" s="38" t="s">
        <v>2770</v>
      </c>
      <c r="V331" s="38" t="s">
        <v>2770</v>
      </c>
      <c r="W331" s="38" t="s">
        <v>2770</v>
      </c>
      <c r="X331" s="38" t="s">
        <v>2770</v>
      </c>
      <c r="Y331" s="38" t="s">
        <v>2770</v>
      </c>
      <c r="Z331" s="38" t="s">
        <v>2770</v>
      </c>
      <c r="AA331" s="38" t="s">
        <v>2770</v>
      </c>
      <c r="AB331" s="38" t="s">
        <v>2770</v>
      </c>
      <c r="AC331" s="38" t="s">
        <v>2770</v>
      </c>
      <c r="AD331" s="38" t="s">
        <v>2770</v>
      </c>
      <c r="AE331" s="38" t="s">
        <v>2770</v>
      </c>
      <c r="AF331" s="38" t="s">
        <v>2770</v>
      </c>
      <c r="AG331" s="38" t="s">
        <v>2770</v>
      </c>
      <c r="AH331" s="38" t="s">
        <v>2770</v>
      </c>
      <c r="AI331" s="38" t="s">
        <v>2770</v>
      </c>
      <c r="AJ331" s="38" t="s">
        <v>2770</v>
      </c>
      <c r="AK331" s="38" t="s">
        <v>2770</v>
      </c>
      <c r="AL331" s="38" t="s">
        <v>2770</v>
      </c>
      <c r="AM331" s="38" t="s">
        <v>2770</v>
      </c>
      <c r="AN331" s="38" t="s">
        <v>2770</v>
      </c>
      <c r="AO331" s="38" t="s">
        <v>2770</v>
      </c>
      <c r="AP331" s="38" t="s">
        <v>2770</v>
      </c>
      <c r="AQ331" s="38" t="s">
        <v>2770</v>
      </c>
      <c r="AR331" s="38" t="s">
        <v>2770</v>
      </c>
      <c r="AS331" s="38" t="s">
        <v>2770</v>
      </c>
      <c r="AT331" s="38" t="s">
        <v>2770</v>
      </c>
      <c r="AU331" s="38" t="s">
        <v>2770</v>
      </c>
    </row>
    <row r="332" spans="1:47" x14ac:dyDescent="0.25">
      <c r="A332" s="8" t="s">
        <v>245</v>
      </c>
      <c r="B332" s="220">
        <f>C332/D332</f>
        <v>0.57499999999999996</v>
      </c>
      <c r="C332" s="194">
        <v>23</v>
      </c>
      <c r="D332" s="194">
        <v>40</v>
      </c>
      <c r="E332" s="103" t="s">
        <v>55</v>
      </c>
      <c r="F332" s="103" t="s">
        <v>70</v>
      </c>
      <c r="G332" s="103" t="s">
        <v>55</v>
      </c>
      <c r="H332" s="103" t="s">
        <v>58</v>
      </c>
      <c r="I332" s="103" t="s">
        <v>55</v>
      </c>
      <c r="J332" s="103" t="s">
        <v>70</v>
      </c>
      <c r="K332" s="103" t="s">
        <v>55</v>
      </c>
      <c r="L332" s="103" t="s">
        <v>58</v>
      </c>
      <c r="M332" s="103" t="s">
        <v>55</v>
      </c>
      <c r="N332" s="103" t="s">
        <v>58</v>
      </c>
      <c r="O332" s="103" t="s">
        <v>55</v>
      </c>
      <c r="P332" s="103" t="s">
        <v>70</v>
      </c>
      <c r="Q332" s="103" t="s">
        <v>55</v>
      </c>
      <c r="R332" s="103" t="s">
        <v>58</v>
      </c>
      <c r="S332" s="103" t="s">
        <v>58</v>
      </c>
      <c r="T332" s="103" t="s">
        <v>55</v>
      </c>
      <c r="U332" s="103" t="s">
        <v>55</v>
      </c>
      <c r="V332" s="103" t="s">
        <v>58</v>
      </c>
      <c r="W332" s="103" t="s">
        <v>58</v>
      </c>
      <c r="X332" s="103" t="s">
        <v>55</v>
      </c>
      <c r="Y332" s="103" t="s">
        <v>58</v>
      </c>
      <c r="Z332" s="103" t="s">
        <v>58</v>
      </c>
      <c r="AA332" s="103" t="s">
        <v>55</v>
      </c>
      <c r="AB332" s="103" t="s">
        <v>58</v>
      </c>
      <c r="AC332" s="103" t="s">
        <v>55</v>
      </c>
      <c r="AD332" s="103" t="s">
        <v>55</v>
      </c>
      <c r="AE332" s="103" t="s">
        <v>55</v>
      </c>
      <c r="AF332" s="103" t="s">
        <v>58</v>
      </c>
      <c r="AG332" s="103" t="s">
        <v>55</v>
      </c>
      <c r="AH332" s="103" t="s">
        <v>55</v>
      </c>
      <c r="AI332" s="103" t="s">
        <v>58</v>
      </c>
      <c r="AJ332" s="103" t="s">
        <v>58</v>
      </c>
      <c r="AK332" s="103" t="s">
        <v>58</v>
      </c>
      <c r="AL332" s="103" t="s">
        <v>55</v>
      </c>
      <c r="AM332" s="103" t="s">
        <v>55</v>
      </c>
      <c r="AN332" s="103" t="s">
        <v>55</v>
      </c>
      <c r="AO332" s="103" t="s">
        <v>58</v>
      </c>
      <c r="AP332" s="103" t="s">
        <v>55</v>
      </c>
      <c r="AQ332" s="103" t="s">
        <v>58</v>
      </c>
      <c r="AR332" s="103" t="s">
        <v>55</v>
      </c>
      <c r="AS332" s="103" t="s">
        <v>55</v>
      </c>
      <c r="AT332" s="103" t="s">
        <v>58</v>
      </c>
      <c r="AU332" s="105" t="s">
        <v>55</v>
      </c>
    </row>
    <row r="333" spans="1:47" ht="42.75" x14ac:dyDescent="0.25">
      <c r="A333" s="75" t="s">
        <v>246</v>
      </c>
      <c r="B333" s="220">
        <f>C333/D333</f>
        <v>0.83333333333333337</v>
      </c>
      <c r="C333" s="194">
        <v>15</v>
      </c>
      <c r="D333" s="194">
        <v>18</v>
      </c>
      <c r="E333" s="103" t="s">
        <v>55</v>
      </c>
      <c r="F333" s="103" t="s">
        <v>70</v>
      </c>
      <c r="G333" s="103" t="s">
        <v>70</v>
      </c>
      <c r="H333" s="103" t="s">
        <v>86</v>
      </c>
      <c r="I333" s="103" t="s">
        <v>55</v>
      </c>
      <c r="J333" s="103" t="s">
        <v>70</v>
      </c>
      <c r="K333" s="103" t="s">
        <v>55</v>
      </c>
      <c r="L333" s="103" t="s">
        <v>86</v>
      </c>
      <c r="M333" s="103" t="s">
        <v>55</v>
      </c>
      <c r="N333" s="103" t="s">
        <v>86</v>
      </c>
      <c r="O333" s="103" t="s">
        <v>55</v>
      </c>
      <c r="P333" s="103" t="s">
        <v>70</v>
      </c>
      <c r="Q333" s="103" t="s">
        <v>55</v>
      </c>
      <c r="R333" s="103" t="s">
        <v>86</v>
      </c>
      <c r="S333" s="103" t="s">
        <v>86</v>
      </c>
      <c r="T333" s="103" t="s">
        <v>55</v>
      </c>
      <c r="U333" s="103" t="s">
        <v>70</v>
      </c>
      <c r="V333" s="103" t="s">
        <v>86</v>
      </c>
      <c r="W333" s="103" t="s">
        <v>86</v>
      </c>
      <c r="X333" s="103" t="s">
        <v>55</v>
      </c>
      <c r="Y333" s="103" t="s">
        <v>86</v>
      </c>
      <c r="Z333" s="103" t="s">
        <v>86</v>
      </c>
      <c r="AA333" s="103" t="s">
        <v>55</v>
      </c>
      <c r="AB333" s="103" t="s">
        <v>86</v>
      </c>
      <c r="AC333" s="103" t="s">
        <v>55</v>
      </c>
      <c r="AD333" s="103" t="s">
        <v>70</v>
      </c>
      <c r="AE333" s="103" t="s">
        <v>55</v>
      </c>
      <c r="AF333" s="103" t="s">
        <v>86</v>
      </c>
      <c r="AG333" s="103" t="s">
        <v>55</v>
      </c>
      <c r="AH333" s="103" t="s">
        <v>70</v>
      </c>
      <c r="AI333" s="103" t="s">
        <v>86</v>
      </c>
      <c r="AJ333" s="103" t="s">
        <v>86</v>
      </c>
      <c r="AK333" s="103" t="s">
        <v>86</v>
      </c>
      <c r="AL333" s="103" t="s">
        <v>58</v>
      </c>
      <c r="AM333" s="103" t="s">
        <v>70</v>
      </c>
      <c r="AN333" s="103" t="s">
        <v>55</v>
      </c>
      <c r="AO333" s="103" t="s">
        <v>86</v>
      </c>
      <c r="AP333" s="103" t="s">
        <v>58</v>
      </c>
      <c r="AQ333" s="103" t="s">
        <v>86</v>
      </c>
      <c r="AR333" s="103" t="s">
        <v>55</v>
      </c>
      <c r="AS333" s="103" t="s">
        <v>58</v>
      </c>
      <c r="AT333" s="103" t="s">
        <v>86</v>
      </c>
      <c r="AU333" s="105" t="s">
        <v>55</v>
      </c>
    </row>
    <row r="334" spans="1:47" ht="42.75" x14ac:dyDescent="0.25">
      <c r="A334" s="75" t="s">
        <v>247</v>
      </c>
      <c r="B334" s="220">
        <f>C334/D334</f>
        <v>0.5</v>
      </c>
      <c r="C334" s="194">
        <v>8</v>
      </c>
      <c r="D334" s="194">
        <v>16</v>
      </c>
      <c r="E334" s="103" t="s">
        <v>70</v>
      </c>
      <c r="F334" s="103" t="s">
        <v>86</v>
      </c>
      <c r="G334" s="103" t="s">
        <v>70</v>
      </c>
      <c r="H334" s="103" t="s">
        <v>86</v>
      </c>
      <c r="I334" s="103" t="s">
        <v>55</v>
      </c>
      <c r="J334" s="103" t="s">
        <v>86</v>
      </c>
      <c r="K334" s="103" t="s">
        <v>55</v>
      </c>
      <c r="L334" s="103" t="s">
        <v>86</v>
      </c>
      <c r="M334" s="222" t="s">
        <v>58</v>
      </c>
      <c r="N334" s="103" t="s">
        <v>86</v>
      </c>
      <c r="O334" s="103" t="s">
        <v>70</v>
      </c>
      <c r="P334" s="103" t="s">
        <v>70</v>
      </c>
      <c r="Q334" s="103" t="s">
        <v>55</v>
      </c>
      <c r="R334" s="103" t="s">
        <v>86</v>
      </c>
      <c r="S334" s="103" t="s">
        <v>86</v>
      </c>
      <c r="T334" s="103" t="s">
        <v>58</v>
      </c>
      <c r="U334" s="103" t="s">
        <v>70</v>
      </c>
      <c r="V334" s="103" t="s">
        <v>86</v>
      </c>
      <c r="W334" s="103" t="s">
        <v>86</v>
      </c>
      <c r="X334" s="103" t="s">
        <v>55</v>
      </c>
      <c r="Y334" s="103" t="s">
        <v>86</v>
      </c>
      <c r="Z334" s="103" t="s">
        <v>86</v>
      </c>
      <c r="AA334" s="103" t="s">
        <v>70</v>
      </c>
      <c r="AB334" s="103" t="s">
        <v>86</v>
      </c>
      <c r="AC334" s="103" t="s">
        <v>55</v>
      </c>
      <c r="AD334" s="103" t="s">
        <v>70</v>
      </c>
      <c r="AE334" s="103" t="s">
        <v>58</v>
      </c>
      <c r="AF334" s="103" t="s">
        <v>86</v>
      </c>
      <c r="AG334" s="103" t="s">
        <v>55</v>
      </c>
      <c r="AH334" s="103" t="s">
        <v>70</v>
      </c>
      <c r="AI334" s="103" t="s">
        <v>86</v>
      </c>
      <c r="AJ334" s="103" t="s">
        <v>86</v>
      </c>
      <c r="AK334" s="103" t="s">
        <v>86</v>
      </c>
      <c r="AL334" s="103" t="s">
        <v>58</v>
      </c>
      <c r="AM334" s="103" t="s">
        <v>58</v>
      </c>
      <c r="AN334" s="103" t="s">
        <v>58</v>
      </c>
      <c r="AO334" s="103" t="s">
        <v>86</v>
      </c>
      <c r="AP334" s="103" t="s">
        <v>58</v>
      </c>
      <c r="AQ334" s="103" t="s">
        <v>86</v>
      </c>
      <c r="AR334" s="103" t="s">
        <v>55</v>
      </c>
      <c r="AS334" s="103" t="s">
        <v>58</v>
      </c>
      <c r="AT334" s="103" t="s">
        <v>86</v>
      </c>
      <c r="AU334" s="105" t="s">
        <v>55</v>
      </c>
    </row>
    <row r="335" spans="1:47" ht="42.75" x14ac:dyDescent="0.25">
      <c r="A335" s="75" t="s">
        <v>248</v>
      </c>
      <c r="B335" s="220">
        <f>C335/D335</f>
        <v>0.6875</v>
      </c>
      <c r="C335" s="194">
        <v>11</v>
      </c>
      <c r="D335" s="194">
        <v>16</v>
      </c>
      <c r="E335" s="103" t="s">
        <v>70</v>
      </c>
      <c r="F335" s="103" t="s">
        <v>55</v>
      </c>
      <c r="G335" s="103" t="s">
        <v>70</v>
      </c>
      <c r="H335" s="103" t="s">
        <v>86</v>
      </c>
      <c r="I335" s="103" t="s">
        <v>70</v>
      </c>
      <c r="J335" s="103" t="s">
        <v>86</v>
      </c>
      <c r="K335" s="103" t="s">
        <v>55</v>
      </c>
      <c r="L335" s="103" t="s">
        <v>86</v>
      </c>
      <c r="M335" s="103" t="s">
        <v>55</v>
      </c>
      <c r="N335" s="103" t="s">
        <v>86</v>
      </c>
      <c r="O335" s="103" t="s">
        <v>70</v>
      </c>
      <c r="P335" s="103" t="s">
        <v>70</v>
      </c>
      <c r="Q335" s="103" t="s">
        <v>55</v>
      </c>
      <c r="R335" s="103" t="s">
        <v>86</v>
      </c>
      <c r="S335" s="103" t="s">
        <v>86</v>
      </c>
      <c r="T335" s="103" t="s">
        <v>55</v>
      </c>
      <c r="U335" s="103" t="s">
        <v>70</v>
      </c>
      <c r="V335" s="103" t="s">
        <v>86</v>
      </c>
      <c r="W335" s="103" t="s">
        <v>86</v>
      </c>
      <c r="X335" s="103" t="s">
        <v>58</v>
      </c>
      <c r="Y335" s="103" t="s">
        <v>86</v>
      </c>
      <c r="Z335" s="103" t="s">
        <v>86</v>
      </c>
      <c r="AA335" s="103" t="s">
        <v>55</v>
      </c>
      <c r="AB335" s="103" t="s">
        <v>86</v>
      </c>
      <c r="AC335" s="103" t="s">
        <v>55</v>
      </c>
      <c r="AD335" s="103" t="s">
        <v>70</v>
      </c>
      <c r="AE335" s="103" t="s">
        <v>55</v>
      </c>
      <c r="AF335" s="103" t="s">
        <v>86</v>
      </c>
      <c r="AG335" s="103" t="s">
        <v>55</v>
      </c>
      <c r="AH335" s="103" t="s">
        <v>70</v>
      </c>
      <c r="AI335" s="103" t="s">
        <v>86</v>
      </c>
      <c r="AJ335" s="103" t="s">
        <v>86</v>
      </c>
      <c r="AK335" s="103" t="s">
        <v>86</v>
      </c>
      <c r="AL335" s="103" t="s">
        <v>58</v>
      </c>
      <c r="AM335" s="103" t="s">
        <v>70</v>
      </c>
      <c r="AN335" s="103" t="s">
        <v>58</v>
      </c>
      <c r="AO335" s="103" t="s">
        <v>86</v>
      </c>
      <c r="AP335" s="103" t="s">
        <v>58</v>
      </c>
      <c r="AQ335" s="103" t="s">
        <v>86</v>
      </c>
      <c r="AR335" s="103" t="s">
        <v>55</v>
      </c>
      <c r="AS335" s="103" t="s">
        <v>58</v>
      </c>
      <c r="AT335" s="103" t="s">
        <v>86</v>
      </c>
      <c r="AU335" s="105" t="s">
        <v>55</v>
      </c>
    </row>
    <row r="336" spans="1:47" ht="43.5" thickBot="1" x14ac:dyDescent="0.3">
      <c r="A336" s="221" t="s">
        <v>249</v>
      </c>
      <c r="B336" s="220">
        <f>C336/D336</f>
        <v>0.58823529411764708</v>
      </c>
      <c r="C336" s="194">
        <v>10</v>
      </c>
      <c r="D336" s="194">
        <v>17</v>
      </c>
      <c r="E336" s="103" t="s">
        <v>58</v>
      </c>
      <c r="F336" s="103" t="s">
        <v>55</v>
      </c>
      <c r="G336" s="103" t="s">
        <v>70</v>
      </c>
      <c r="H336" s="103" t="s">
        <v>86</v>
      </c>
      <c r="I336" s="103" t="s">
        <v>70</v>
      </c>
      <c r="J336" s="103" t="s">
        <v>86</v>
      </c>
      <c r="K336" s="103" t="s">
        <v>55</v>
      </c>
      <c r="L336" s="103" t="s">
        <v>86</v>
      </c>
      <c r="M336" s="103" t="s">
        <v>55</v>
      </c>
      <c r="N336" s="103" t="s">
        <v>58</v>
      </c>
      <c r="O336" s="103" t="s">
        <v>58</v>
      </c>
      <c r="P336" s="103" t="s">
        <v>70</v>
      </c>
      <c r="Q336" s="103" t="s">
        <v>55</v>
      </c>
      <c r="R336" s="103" t="s">
        <v>86</v>
      </c>
      <c r="S336" s="103" t="s">
        <v>86</v>
      </c>
      <c r="T336" s="103" t="s">
        <v>55</v>
      </c>
      <c r="U336" s="103" t="s">
        <v>70</v>
      </c>
      <c r="V336" s="103" t="s">
        <v>86</v>
      </c>
      <c r="W336" s="103" t="s">
        <v>86</v>
      </c>
      <c r="X336" s="103" t="s">
        <v>55</v>
      </c>
      <c r="Y336" s="103" t="s">
        <v>86</v>
      </c>
      <c r="Z336" s="103" t="s">
        <v>86</v>
      </c>
      <c r="AA336" s="103" t="s">
        <v>70</v>
      </c>
      <c r="AB336" s="103" t="s">
        <v>86</v>
      </c>
      <c r="AC336" s="103" t="s">
        <v>55</v>
      </c>
      <c r="AD336" s="103" t="s">
        <v>70</v>
      </c>
      <c r="AE336" s="103" t="s">
        <v>55</v>
      </c>
      <c r="AF336" s="103" t="s">
        <v>86</v>
      </c>
      <c r="AG336" s="103" t="s">
        <v>55</v>
      </c>
      <c r="AH336" s="103" t="s">
        <v>70</v>
      </c>
      <c r="AI336" s="103" t="s">
        <v>86</v>
      </c>
      <c r="AJ336" s="103" t="s">
        <v>86</v>
      </c>
      <c r="AK336" s="103" t="s">
        <v>70</v>
      </c>
      <c r="AL336" s="103" t="s">
        <v>58</v>
      </c>
      <c r="AM336" s="103" t="s">
        <v>70</v>
      </c>
      <c r="AN336" s="103" t="s">
        <v>55</v>
      </c>
      <c r="AO336" s="103" t="s">
        <v>86</v>
      </c>
      <c r="AP336" s="103" t="s">
        <v>58</v>
      </c>
      <c r="AQ336" s="103" t="s">
        <v>86</v>
      </c>
      <c r="AR336" s="103" t="s">
        <v>58</v>
      </c>
      <c r="AS336" s="103" t="s">
        <v>58</v>
      </c>
      <c r="AT336" s="103" t="s">
        <v>86</v>
      </c>
      <c r="AU336" s="105" t="s">
        <v>70</v>
      </c>
    </row>
    <row r="337" spans="1:50" ht="15.75" thickBot="1" x14ac:dyDescent="0.3"/>
    <row r="338" spans="1:50" ht="16.5" thickBot="1" x14ac:dyDescent="0.3">
      <c r="A338" s="89" t="s">
        <v>4906</v>
      </c>
      <c r="B338" s="88" t="s">
        <v>254</v>
      </c>
      <c r="C338" s="88" t="s">
        <v>255</v>
      </c>
      <c r="D338" s="88" t="s">
        <v>256</v>
      </c>
      <c r="E338" s="88" t="s">
        <v>4857</v>
      </c>
      <c r="F338" s="87" t="s">
        <v>10</v>
      </c>
      <c r="G338" s="87" t="s">
        <v>11</v>
      </c>
      <c r="H338" s="86" t="s">
        <v>4858</v>
      </c>
      <c r="I338" s="86" t="s">
        <v>12</v>
      </c>
      <c r="J338" s="86" t="s">
        <v>13</v>
      </c>
      <c r="K338" s="86" t="s">
        <v>14</v>
      </c>
      <c r="L338" s="86" t="s">
        <v>16</v>
      </c>
      <c r="M338" s="86" t="s">
        <v>17</v>
      </c>
      <c r="N338" s="86" t="s">
        <v>18</v>
      </c>
      <c r="O338" s="86" t="s">
        <v>19</v>
      </c>
      <c r="P338" s="86" t="s">
        <v>4859</v>
      </c>
      <c r="Q338" s="86" t="s">
        <v>4860</v>
      </c>
      <c r="R338" s="86" t="s">
        <v>20</v>
      </c>
      <c r="S338" s="86" t="s">
        <v>21</v>
      </c>
      <c r="T338" s="86" t="s">
        <v>22</v>
      </c>
      <c r="U338" s="86" t="s">
        <v>23</v>
      </c>
      <c r="V338" s="86" t="s">
        <v>24</v>
      </c>
      <c r="W338" s="86" t="s">
        <v>25</v>
      </c>
      <c r="X338" s="86" t="s">
        <v>26</v>
      </c>
      <c r="Y338" s="86" t="s">
        <v>27</v>
      </c>
      <c r="Z338" s="86" t="s">
        <v>4861</v>
      </c>
      <c r="AA338" s="86" t="s">
        <v>28</v>
      </c>
      <c r="AB338" s="86" t="s">
        <v>29</v>
      </c>
      <c r="AC338" s="86" t="s">
        <v>30</v>
      </c>
      <c r="AD338" s="86" t="s">
        <v>31</v>
      </c>
      <c r="AE338" s="86" t="s">
        <v>32</v>
      </c>
      <c r="AF338" s="86" t="s">
        <v>33</v>
      </c>
      <c r="AG338" s="86" t="s">
        <v>34</v>
      </c>
      <c r="AH338" s="86" t="s">
        <v>36</v>
      </c>
      <c r="AI338" s="86" t="s">
        <v>37</v>
      </c>
      <c r="AJ338" s="86" t="s">
        <v>38</v>
      </c>
      <c r="AK338" s="86" t="s">
        <v>39</v>
      </c>
      <c r="AL338" s="86" t="s">
        <v>40</v>
      </c>
      <c r="AM338" s="86" t="s">
        <v>41</v>
      </c>
      <c r="AN338" s="86" t="s">
        <v>42</v>
      </c>
      <c r="AO338" s="86" t="s">
        <v>43</v>
      </c>
      <c r="AP338" s="86" t="s">
        <v>44</v>
      </c>
      <c r="AQ338" s="86" t="s">
        <v>45</v>
      </c>
      <c r="AR338" s="86" t="s">
        <v>4295</v>
      </c>
      <c r="AS338" s="86" t="s">
        <v>48</v>
      </c>
      <c r="AT338" s="86" t="s">
        <v>49</v>
      </c>
      <c r="AU338" s="86" t="s">
        <v>50</v>
      </c>
      <c r="AV338" s="86" t="s">
        <v>4862</v>
      </c>
      <c r="AW338" s="86" t="s">
        <v>52</v>
      </c>
      <c r="AX338" s="85" t="s">
        <v>53</v>
      </c>
    </row>
    <row r="339" spans="1:50" ht="31.5" x14ac:dyDescent="0.25">
      <c r="A339" s="166" t="s">
        <v>4907</v>
      </c>
      <c r="B339" s="38" t="s">
        <v>2770</v>
      </c>
      <c r="C339" s="38" t="s">
        <v>2770</v>
      </c>
      <c r="D339" s="38" t="s">
        <v>2770</v>
      </c>
      <c r="E339" s="38" t="s">
        <v>2770</v>
      </c>
      <c r="F339" s="38" t="s">
        <v>2770</v>
      </c>
      <c r="G339" s="38" t="s">
        <v>2770</v>
      </c>
      <c r="H339" s="38" t="s">
        <v>2770</v>
      </c>
      <c r="I339" s="38" t="s">
        <v>2770</v>
      </c>
      <c r="J339" s="38" t="s">
        <v>2770</v>
      </c>
      <c r="K339" s="38" t="s">
        <v>2770</v>
      </c>
      <c r="L339" s="38" t="s">
        <v>2770</v>
      </c>
      <c r="M339" s="38" t="s">
        <v>2770</v>
      </c>
      <c r="N339" s="38" t="s">
        <v>2770</v>
      </c>
      <c r="O339" s="38" t="s">
        <v>2770</v>
      </c>
      <c r="P339" s="38" t="s">
        <v>2770</v>
      </c>
      <c r="Q339" s="38" t="s">
        <v>2770</v>
      </c>
      <c r="R339" s="38" t="s">
        <v>2770</v>
      </c>
      <c r="S339" s="38" t="s">
        <v>2770</v>
      </c>
      <c r="T339" s="38" t="s">
        <v>2770</v>
      </c>
      <c r="U339" s="38" t="s">
        <v>2770</v>
      </c>
      <c r="V339" s="38" t="s">
        <v>2770</v>
      </c>
      <c r="W339" s="38" t="s">
        <v>2770</v>
      </c>
      <c r="X339" s="38" t="s">
        <v>2770</v>
      </c>
      <c r="Y339" s="38" t="s">
        <v>2770</v>
      </c>
      <c r="Z339" s="38" t="s">
        <v>2770</v>
      </c>
      <c r="AA339" s="38" t="s">
        <v>2770</v>
      </c>
      <c r="AB339" s="38" t="s">
        <v>2770</v>
      </c>
      <c r="AC339" s="38" t="s">
        <v>2770</v>
      </c>
      <c r="AD339" s="38" t="s">
        <v>2770</v>
      </c>
      <c r="AE339" s="38" t="s">
        <v>2770</v>
      </c>
      <c r="AF339" s="38" t="s">
        <v>2770</v>
      </c>
      <c r="AG339" s="38" t="s">
        <v>2770</v>
      </c>
      <c r="AH339" s="38" t="s">
        <v>2770</v>
      </c>
      <c r="AI339" s="38" t="s">
        <v>2770</v>
      </c>
      <c r="AJ339" s="38" t="s">
        <v>2770</v>
      </c>
      <c r="AK339" s="38" t="s">
        <v>2770</v>
      </c>
      <c r="AL339" s="38" t="s">
        <v>2770</v>
      </c>
      <c r="AM339" s="38" t="s">
        <v>2770</v>
      </c>
      <c r="AN339" s="38" t="s">
        <v>2770</v>
      </c>
      <c r="AO339" s="38" t="s">
        <v>2770</v>
      </c>
      <c r="AP339" s="38" t="s">
        <v>2770</v>
      </c>
      <c r="AQ339" s="38" t="s">
        <v>2770</v>
      </c>
      <c r="AR339" s="38" t="s">
        <v>2770</v>
      </c>
      <c r="AS339" s="38" t="s">
        <v>2770</v>
      </c>
      <c r="AT339" s="38" t="s">
        <v>2770</v>
      </c>
      <c r="AU339" s="38" t="s">
        <v>2770</v>
      </c>
      <c r="AV339" s="38" t="s">
        <v>2770</v>
      </c>
      <c r="AW339" s="38" t="s">
        <v>2770</v>
      </c>
      <c r="AX339" s="38" t="s">
        <v>2770</v>
      </c>
    </row>
    <row r="340" spans="1:50" ht="15.75" x14ac:dyDescent="0.25">
      <c r="A340" s="166" t="s">
        <v>4908</v>
      </c>
      <c r="B340" s="38" t="s">
        <v>2770</v>
      </c>
      <c r="C340" s="38" t="s">
        <v>2770</v>
      </c>
      <c r="D340" s="38" t="s">
        <v>2770</v>
      </c>
      <c r="E340" s="38" t="s">
        <v>2770</v>
      </c>
      <c r="F340" s="38" t="s">
        <v>2770</v>
      </c>
      <c r="G340" s="38" t="s">
        <v>2770</v>
      </c>
      <c r="H340" s="38" t="s">
        <v>2770</v>
      </c>
      <c r="I340" s="38" t="s">
        <v>2770</v>
      </c>
      <c r="J340" s="38" t="s">
        <v>2770</v>
      </c>
      <c r="K340" s="38" t="s">
        <v>2770</v>
      </c>
      <c r="L340" s="38" t="s">
        <v>2770</v>
      </c>
      <c r="M340" s="38" t="s">
        <v>2770</v>
      </c>
      <c r="N340" s="38" t="s">
        <v>2770</v>
      </c>
      <c r="O340" s="38" t="s">
        <v>2770</v>
      </c>
      <c r="P340" s="38" t="s">
        <v>2770</v>
      </c>
      <c r="Q340" s="38" t="s">
        <v>2770</v>
      </c>
      <c r="R340" s="38" t="s">
        <v>2770</v>
      </c>
      <c r="S340" s="38" t="s">
        <v>2770</v>
      </c>
      <c r="T340" s="38" t="s">
        <v>2770</v>
      </c>
      <c r="U340" s="38" t="s">
        <v>2770</v>
      </c>
      <c r="V340" s="38" t="s">
        <v>2770</v>
      </c>
      <c r="W340" s="38" t="s">
        <v>2770</v>
      </c>
      <c r="X340" s="38" t="s">
        <v>2770</v>
      </c>
      <c r="Y340" s="38" t="s">
        <v>2770</v>
      </c>
      <c r="Z340" s="38" t="s">
        <v>2770</v>
      </c>
      <c r="AA340" s="38" t="s">
        <v>2770</v>
      </c>
      <c r="AB340" s="38" t="s">
        <v>2770</v>
      </c>
      <c r="AC340" s="38" t="s">
        <v>2770</v>
      </c>
      <c r="AD340" s="38" t="s">
        <v>2770</v>
      </c>
      <c r="AE340" s="38" t="s">
        <v>2770</v>
      </c>
      <c r="AF340" s="38" t="s">
        <v>2770</v>
      </c>
      <c r="AG340" s="38" t="s">
        <v>2770</v>
      </c>
      <c r="AH340" s="38" t="s">
        <v>2770</v>
      </c>
      <c r="AI340" s="38" t="s">
        <v>2770</v>
      </c>
      <c r="AJ340" s="38" t="s">
        <v>2770</v>
      </c>
      <c r="AK340" s="38" t="s">
        <v>2770</v>
      </c>
      <c r="AL340" s="38" t="s">
        <v>2770</v>
      </c>
      <c r="AM340" s="38" t="s">
        <v>2770</v>
      </c>
      <c r="AN340" s="38" t="s">
        <v>2770</v>
      </c>
      <c r="AO340" s="38" t="s">
        <v>2770</v>
      </c>
      <c r="AP340" s="38" t="s">
        <v>2770</v>
      </c>
      <c r="AQ340" s="38" t="s">
        <v>2770</v>
      </c>
      <c r="AR340" s="38" t="s">
        <v>2770</v>
      </c>
      <c r="AS340" s="38" t="s">
        <v>2770</v>
      </c>
      <c r="AT340" s="38" t="s">
        <v>2770</v>
      </c>
      <c r="AU340" s="38" t="s">
        <v>2770</v>
      </c>
      <c r="AV340" s="38" t="s">
        <v>2770</v>
      </c>
      <c r="AW340" s="38" t="s">
        <v>2770</v>
      </c>
      <c r="AX340" s="38" t="s">
        <v>2770</v>
      </c>
    </row>
    <row r="341" spans="1:50" ht="120" x14ac:dyDescent="0.25">
      <c r="A341" s="218" t="s">
        <v>131</v>
      </c>
      <c r="B341" s="217">
        <f>B342/G341</f>
        <v>0.85</v>
      </c>
      <c r="C341" s="217">
        <f>C342/G341</f>
        <v>0.15</v>
      </c>
      <c r="D341" s="216">
        <f>D342/G341</f>
        <v>0</v>
      </c>
      <c r="E341" s="38" t="s">
        <v>2770</v>
      </c>
      <c r="F341" s="38" t="s">
        <v>2770</v>
      </c>
      <c r="G341" s="215">
        <v>40</v>
      </c>
      <c r="H341" s="214" t="s">
        <v>1779</v>
      </c>
      <c r="I341" s="214" t="s">
        <v>252</v>
      </c>
      <c r="J341" s="214" t="s">
        <v>1296</v>
      </c>
      <c r="K341" s="214" t="s">
        <v>1296</v>
      </c>
      <c r="L341" s="214" t="s">
        <v>1296</v>
      </c>
      <c r="M341" s="214" t="s">
        <v>1296</v>
      </c>
      <c r="N341" s="214" t="s">
        <v>1779</v>
      </c>
      <c r="O341" s="214" t="s">
        <v>1296</v>
      </c>
      <c r="P341" s="214" t="s">
        <v>1296</v>
      </c>
      <c r="Q341" s="214" t="s">
        <v>1296</v>
      </c>
      <c r="R341" s="214" t="s">
        <v>1779</v>
      </c>
      <c r="S341" s="214" t="s">
        <v>1296</v>
      </c>
      <c r="T341" s="214" t="s">
        <v>1296</v>
      </c>
      <c r="U341" s="214" t="s">
        <v>1296</v>
      </c>
      <c r="V341" s="214" t="s">
        <v>1296</v>
      </c>
      <c r="W341" s="214" t="s">
        <v>1296</v>
      </c>
      <c r="X341" s="214" t="s">
        <v>1296</v>
      </c>
      <c r="Y341" s="214" t="s">
        <v>1296</v>
      </c>
      <c r="Z341" s="214" t="s">
        <v>1779</v>
      </c>
      <c r="AA341" s="214" t="s">
        <v>1296</v>
      </c>
      <c r="AB341" s="214" t="s">
        <v>1296</v>
      </c>
      <c r="AC341" s="214" t="s">
        <v>1296</v>
      </c>
      <c r="AD341" s="214" t="s">
        <v>1296</v>
      </c>
      <c r="AE341" s="214" t="s">
        <v>1296</v>
      </c>
      <c r="AF341" s="214" t="s">
        <v>1296</v>
      </c>
      <c r="AG341" s="214" t="s">
        <v>1296</v>
      </c>
      <c r="AH341" s="214" t="s">
        <v>1296</v>
      </c>
      <c r="AI341" s="214" t="s">
        <v>1296</v>
      </c>
      <c r="AJ341" s="214" t="s">
        <v>1296</v>
      </c>
      <c r="AK341" s="214" t="s">
        <v>1296</v>
      </c>
      <c r="AL341" s="214" t="s">
        <v>1779</v>
      </c>
      <c r="AM341" s="214" t="s">
        <v>1296</v>
      </c>
      <c r="AN341" s="214" t="s">
        <v>252</v>
      </c>
      <c r="AO341" s="214" t="s">
        <v>1296</v>
      </c>
      <c r="AP341" s="214" t="s">
        <v>1779</v>
      </c>
      <c r="AQ341" s="214" t="s">
        <v>1296</v>
      </c>
      <c r="AR341" s="214" t="s">
        <v>252</v>
      </c>
      <c r="AS341" s="214" t="s">
        <v>1296</v>
      </c>
      <c r="AT341" s="214" t="s">
        <v>1296</v>
      </c>
      <c r="AU341" s="214" t="s">
        <v>1296</v>
      </c>
      <c r="AV341" s="214" t="s">
        <v>1296</v>
      </c>
      <c r="AW341" s="214" t="s">
        <v>1296</v>
      </c>
      <c r="AX341" s="213" t="s">
        <v>1296</v>
      </c>
    </row>
    <row r="342" spans="1:50" x14ac:dyDescent="0.25">
      <c r="A342" s="5" t="s">
        <v>4909</v>
      </c>
      <c r="B342" s="4">
        <v>34</v>
      </c>
      <c r="C342" s="4">
        <v>6</v>
      </c>
      <c r="D342" s="13">
        <v>0</v>
      </c>
      <c r="E342" s="38" t="s">
        <v>2770</v>
      </c>
      <c r="F342" s="38" t="s">
        <v>2770</v>
      </c>
      <c r="G342" s="38" t="s">
        <v>2770</v>
      </c>
      <c r="H342" s="38" t="s">
        <v>2770</v>
      </c>
      <c r="I342" s="38" t="s">
        <v>2770</v>
      </c>
      <c r="J342" s="38" t="s">
        <v>2770</v>
      </c>
      <c r="K342" s="38" t="s">
        <v>2770</v>
      </c>
      <c r="L342" s="38" t="s">
        <v>2770</v>
      </c>
      <c r="M342" s="38" t="s">
        <v>2770</v>
      </c>
      <c r="N342" s="38" t="s">
        <v>2770</v>
      </c>
      <c r="O342" s="38" t="s">
        <v>2770</v>
      </c>
      <c r="P342" s="38" t="s">
        <v>2770</v>
      </c>
      <c r="Q342" s="38" t="s">
        <v>2770</v>
      </c>
      <c r="R342" s="38" t="s">
        <v>2770</v>
      </c>
      <c r="S342" s="38" t="s">
        <v>2770</v>
      </c>
      <c r="T342" s="38" t="s">
        <v>2770</v>
      </c>
      <c r="U342" s="38" t="s">
        <v>2770</v>
      </c>
      <c r="V342" s="38" t="s">
        <v>2770</v>
      </c>
      <c r="W342" s="38" t="s">
        <v>2770</v>
      </c>
      <c r="X342" s="38" t="s">
        <v>2770</v>
      </c>
      <c r="Y342" s="38" t="s">
        <v>2770</v>
      </c>
      <c r="Z342" s="38" t="s">
        <v>2770</v>
      </c>
      <c r="AA342" s="38" t="s">
        <v>2770</v>
      </c>
      <c r="AB342" s="38" t="s">
        <v>2770</v>
      </c>
      <c r="AC342" s="38" t="s">
        <v>2770</v>
      </c>
      <c r="AD342" s="38" t="s">
        <v>2770</v>
      </c>
      <c r="AE342" s="38" t="s">
        <v>2770</v>
      </c>
      <c r="AF342" s="38" t="s">
        <v>2770</v>
      </c>
      <c r="AG342" s="38" t="s">
        <v>2770</v>
      </c>
      <c r="AH342" s="38" t="s">
        <v>2770</v>
      </c>
      <c r="AI342" s="38" t="s">
        <v>2770</v>
      </c>
      <c r="AJ342" s="38" t="s">
        <v>2770</v>
      </c>
      <c r="AK342" s="38" t="s">
        <v>2770</v>
      </c>
      <c r="AL342" s="38" t="s">
        <v>2770</v>
      </c>
      <c r="AM342" s="38" t="s">
        <v>2770</v>
      </c>
      <c r="AN342" s="38" t="s">
        <v>2770</v>
      </c>
      <c r="AO342" s="38" t="s">
        <v>2770</v>
      </c>
      <c r="AP342" s="38" t="s">
        <v>2770</v>
      </c>
      <c r="AQ342" s="38" t="s">
        <v>2770</v>
      </c>
      <c r="AR342" s="38" t="s">
        <v>2770</v>
      </c>
      <c r="AS342" s="38" t="s">
        <v>2770</v>
      </c>
      <c r="AT342" s="38" t="s">
        <v>2770</v>
      </c>
      <c r="AU342" s="38" t="s">
        <v>2770</v>
      </c>
      <c r="AV342" s="38" t="s">
        <v>2770</v>
      </c>
      <c r="AW342" s="38" t="s">
        <v>2770</v>
      </c>
      <c r="AX342" s="38" t="s">
        <v>2770</v>
      </c>
    </row>
    <row r="343" spans="1:50" ht="120" x14ac:dyDescent="0.25">
      <c r="A343" s="218" t="s">
        <v>171</v>
      </c>
      <c r="B343" s="217">
        <f>B344/G343</f>
        <v>0</v>
      </c>
      <c r="C343" s="217">
        <f>C344/G343</f>
        <v>0.64864864864864868</v>
      </c>
      <c r="D343" s="216">
        <f>D344/G343</f>
        <v>0.35135135135135137</v>
      </c>
      <c r="E343" s="38" t="s">
        <v>2770</v>
      </c>
      <c r="F343" s="38" t="s">
        <v>2770</v>
      </c>
      <c r="G343" s="215">
        <v>37</v>
      </c>
      <c r="H343" s="214" t="s">
        <v>222</v>
      </c>
      <c r="I343" s="214" t="s">
        <v>252</v>
      </c>
      <c r="J343" s="214" t="s">
        <v>1297</v>
      </c>
      <c r="K343" s="214" t="s">
        <v>1297</v>
      </c>
      <c r="L343" s="214" t="s">
        <v>222</v>
      </c>
      <c r="M343" s="214" t="s">
        <v>1297</v>
      </c>
      <c r="N343" s="214" t="s">
        <v>222</v>
      </c>
      <c r="O343" s="214" t="s">
        <v>222</v>
      </c>
      <c r="P343" s="214" t="s">
        <v>1297</v>
      </c>
      <c r="Q343" s="214" t="s">
        <v>222</v>
      </c>
      <c r="R343" s="214" t="s">
        <v>1297</v>
      </c>
      <c r="S343" s="214" t="s">
        <v>222</v>
      </c>
      <c r="T343" s="214" t="s">
        <v>1297</v>
      </c>
      <c r="U343" s="214" t="s">
        <v>1297</v>
      </c>
      <c r="V343" s="214" t="s">
        <v>1297</v>
      </c>
      <c r="W343" s="214" t="s">
        <v>1297</v>
      </c>
      <c r="X343" s="214" t="s">
        <v>70</v>
      </c>
      <c r="Y343" s="214" t="s">
        <v>222</v>
      </c>
      <c r="Z343" s="214" t="s">
        <v>222</v>
      </c>
      <c r="AA343" s="214" t="s">
        <v>1297</v>
      </c>
      <c r="AB343" s="214" t="s">
        <v>222</v>
      </c>
      <c r="AC343" s="214" t="s">
        <v>222</v>
      </c>
      <c r="AD343" s="214" t="s">
        <v>1297</v>
      </c>
      <c r="AE343" s="214" t="s">
        <v>1297</v>
      </c>
      <c r="AF343" s="214" t="s">
        <v>1297</v>
      </c>
      <c r="AG343" s="214" t="s">
        <v>222</v>
      </c>
      <c r="AH343" s="214" t="s">
        <v>1297</v>
      </c>
      <c r="AI343" s="214" t="s">
        <v>222</v>
      </c>
      <c r="AJ343" s="214" t="s">
        <v>1297</v>
      </c>
      <c r="AK343" s="214" t="s">
        <v>1297</v>
      </c>
      <c r="AL343" s="214" t="s">
        <v>1297</v>
      </c>
      <c r="AM343" s="214" t="s">
        <v>222</v>
      </c>
      <c r="AN343" s="214" t="s">
        <v>252</v>
      </c>
      <c r="AO343" s="214" t="s">
        <v>1297</v>
      </c>
      <c r="AP343" s="214" t="s">
        <v>70</v>
      </c>
      <c r="AQ343" s="214" t="s">
        <v>1297</v>
      </c>
      <c r="AR343" s="214" t="s">
        <v>252</v>
      </c>
      <c r="AS343" s="214" t="s">
        <v>1297</v>
      </c>
      <c r="AT343" s="214" t="s">
        <v>1297</v>
      </c>
      <c r="AU343" s="214" t="s">
        <v>1297</v>
      </c>
      <c r="AV343" s="214" t="s">
        <v>70</v>
      </c>
      <c r="AW343" s="214" t="s">
        <v>1297</v>
      </c>
      <c r="AX343" s="219" t="s">
        <v>1297</v>
      </c>
    </row>
    <row r="344" spans="1:50" x14ac:dyDescent="0.25">
      <c r="A344" s="5" t="s">
        <v>4910</v>
      </c>
      <c r="B344" s="4">
        <v>0</v>
      </c>
      <c r="C344" s="4">
        <v>24</v>
      </c>
      <c r="D344" s="13">
        <v>13</v>
      </c>
      <c r="E344" s="38" t="s">
        <v>2770</v>
      </c>
      <c r="F344" s="38" t="s">
        <v>2770</v>
      </c>
      <c r="G344" s="38" t="s">
        <v>2770</v>
      </c>
      <c r="H344" s="38" t="s">
        <v>2770</v>
      </c>
      <c r="I344" s="38" t="s">
        <v>2770</v>
      </c>
      <c r="J344" s="38" t="s">
        <v>2770</v>
      </c>
      <c r="K344" s="38" t="s">
        <v>2770</v>
      </c>
      <c r="L344" s="38" t="s">
        <v>2770</v>
      </c>
      <c r="M344" s="38" t="s">
        <v>2770</v>
      </c>
      <c r="N344" s="38" t="s">
        <v>2770</v>
      </c>
      <c r="O344" s="38" t="s">
        <v>2770</v>
      </c>
      <c r="P344" s="38" t="s">
        <v>2770</v>
      </c>
      <c r="Q344" s="38" t="s">
        <v>2770</v>
      </c>
      <c r="R344" s="38" t="s">
        <v>2770</v>
      </c>
      <c r="S344" s="38" t="s">
        <v>2770</v>
      </c>
      <c r="T344" s="38" t="s">
        <v>2770</v>
      </c>
      <c r="U344" s="38" t="s">
        <v>2770</v>
      </c>
      <c r="V344" s="38" t="s">
        <v>2770</v>
      </c>
      <c r="W344" s="38" t="s">
        <v>2770</v>
      </c>
      <c r="X344" s="38" t="s">
        <v>2770</v>
      </c>
      <c r="Y344" s="38" t="s">
        <v>2770</v>
      </c>
      <c r="Z344" s="38" t="s">
        <v>2770</v>
      </c>
      <c r="AA344" s="38" t="s">
        <v>2770</v>
      </c>
      <c r="AB344" s="38" t="s">
        <v>2770</v>
      </c>
      <c r="AC344" s="38" t="s">
        <v>2770</v>
      </c>
      <c r="AD344" s="38" t="s">
        <v>2770</v>
      </c>
      <c r="AE344" s="38" t="s">
        <v>2770</v>
      </c>
      <c r="AF344" s="38" t="s">
        <v>2770</v>
      </c>
      <c r="AG344" s="38" t="s">
        <v>2770</v>
      </c>
      <c r="AH344" s="38" t="s">
        <v>2770</v>
      </c>
      <c r="AI344" s="38" t="s">
        <v>2770</v>
      </c>
      <c r="AJ344" s="38" t="s">
        <v>2770</v>
      </c>
      <c r="AK344" s="38" t="s">
        <v>2770</v>
      </c>
      <c r="AL344" s="38" t="s">
        <v>2770</v>
      </c>
      <c r="AM344" s="38" t="s">
        <v>2770</v>
      </c>
      <c r="AN344" s="38" t="s">
        <v>2770</v>
      </c>
      <c r="AO344" s="38" t="s">
        <v>2770</v>
      </c>
      <c r="AP344" s="38" t="s">
        <v>2770</v>
      </c>
      <c r="AQ344" s="38" t="s">
        <v>2770</v>
      </c>
      <c r="AR344" s="38" t="s">
        <v>2770</v>
      </c>
      <c r="AS344" s="38" t="s">
        <v>2770</v>
      </c>
      <c r="AT344" s="38" t="s">
        <v>2770</v>
      </c>
      <c r="AU344" s="38" t="s">
        <v>2770</v>
      </c>
      <c r="AV344" s="38" t="s">
        <v>2770</v>
      </c>
      <c r="AW344" s="38" t="s">
        <v>2770</v>
      </c>
      <c r="AX344" s="38" t="s">
        <v>2770</v>
      </c>
    </row>
    <row r="345" spans="1:50" ht="15.75" thickBot="1" x14ac:dyDescent="0.3"/>
    <row r="346" spans="1:50" ht="16.5" thickBot="1" x14ac:dyDescent="0.3">
      <c r="A346" s="89" t="s">
        <v>4911</v>
      </c>
      <c r="B346" s="88" t="s">
        <v>4912</v>
      </c>
      <c r="C346" s="88" t="s">
        <v>4913</v>
      </c>
      <c r="D346" s="88" t="s">
        <v>4914</v>
      </c>
      <c r="E346" s="88" t="s">
        <v>4857</v>
      </c>
      <c r="F346" s="87" t="s">
        <v>10</v>
      </c>
      <c r="G346" s="87" t="s">
        <v>11</v>
      </c>
      <c r="H346" s="86" t="s">
        <v>4858</v>
      </c>
      <c r="I346" s="86" t="s">
        <v>12</v>
      </c>
      <c r="J346" s="86" t="s">
        <v>13</v>
      </c>
      <c r="K346" s="86" t="s">
        <v>14</v>
      </c>
      <c r="L346" s="86" t="s">
        <v>16</v>
      </c>
      <c r="M346" s="86" t="s">
        <v>17</v>
      </c>
      <c r="N346" s="86" t="s">
        <v>18</v>
      </c>
      <c r="O346" s="86" t="s">
        <v>19</v>
      </c>
      <c r="P346" s="86" t="s">
        <v>4859</v>
      </c>
      <c r="Q346" s="86" t="s">
        <v>4860</v>
      </c>
      <c r="R346" s="86" t="s">
        <v>20</v>
      </c>
      <c r="S346" s="86" t="s">
        <v>21</v>
      </c>
      <c r="T346" s="86" t="s">
        <v>22</v>
      </c>
      <c r="U346" s="86" t="s">
        <v>23</v>
      </c>
      <c r="V346" s="86" t="s">
        <v>24</v>
      </c>
      <c r="W346" s="86" t="s">
        <v>25</v>
      </c>
      <c r="X346" s="86" t="s">
        <v>26</v>
      </c>
      <c r="Y346" s="86" t="s">
        <v>27</v>
      </c>
      <c r="Z346" s="86" t="s">
        <v>4861</v>
      </c>
      <c r="AA346" s="86" t="s">
        <v>28</v>
      </c>
      <c r="AB346" s="86" t="s">
        <v>29</v>
      </c>
      <c r="AC346" s="86" t="s">
        <v>30</v>
      </c>
      <c r="AD346" s="86" t="s">
        <v>31</v>
      </c>
      <c r="AE346" s="86" t="s">
        <v>32</v>
      </c>
      <c r="AF346" s="86" t="s">
        <v>33</v>
      </c>
      <c r="AG346" s="86" t="s">
        <v>34</v>
      </c>
      <c r="AH346" s="86" t="s">
        <v>36</v>
      </c>
      <c r="AI346" s="86" t="s">
        <v>37</v>
      </c>
      <c r="AJ346" s="86" t="s">
        <v>38</v>
      </c>
      <c r="AK346" s="86" t="s">
        <v>39</v>
      </c>
      <c r="AL346" s="86" t="s">
        <v>40</v>
      </c>
      <c r="AM346" s="86" t="s">
        <v>41</v>
      </c>
      <c r="AN346" s="86" t="s">
        <v>42</v>
      </c>
      <c r="AO346" s="86" t="s">
        <v>43</v>
      </c>
      <c r="AP346" s="86" t="s">
        <v>44</v>
      </c>
      <c r="AQ346" s="86" t="s">
        <v>45</v>
      </c>
      <c r="AR346" s="86" t="s">
        <v>4295</v>
      </c>
      <c r="AS346" s="86" t="s">
        <v>48</v>
      </c>
      <c r="AT346" s="86" t="s">
        <v>49</v>
      </c>
      <c r="AU346" s="86" t="s">
        <v>50</v>
      </c>
      <c r="AV346" s="86" t="s">
        <v>4862</v>
      </c>
      <c r="AW346" s="86" t="s">
        <v>52</v>
      </c>
      <c r="AX346" s="85" t="s">
        <v>53</v>
      </c>
    </row>
    <row r="347" spans="1:50" ht="31.5" x14ac:dyDescent="0.25">
      <c r="A347" s="166" t="s">
        <v>4915</v>
      </c>
      <c r="B347" s="38" t="s">
        <v>2770</v>
      </c>
      <c r="C347" s="38" t="s">
        <v>2770</v>
      </c>
      <c r="D347" s="38" t="s">
        <v>2770</v>
      </c>
      <c r="E347" s="38" t="s">
        <v>2770</v>
      </c>
      <c r="F347" s="38" t="s">
        <v>2770</v>
      </c>
      <c r="G347" s="38" t="s">
        <v>2770</v>
      </c>
      <c r="H347" s="38" t="s">
        <v>2770</v>
      </c>
      <c r="I347" s="38" t="s">
        <v>2770</v>
      </c>
      <c r="J347" s="38" t="s">
        <v>2770</v>
      </c>
      <c r="K347" s="38" t="s">
        <v>2770</v>
      </c>
      <c r="L347" s="38" t="s">
        <v>2770</v>
      </c>
      <c r="M347" s="38" t="s">
        <v>2770</v>
      </c>
      <c r="N347" s="38" t="s">
        <v>2770</v>
      </c>
      <c r="O347" s="38" t="s">
        <v>2770</v>
      </c>
      <c r="P347" s="38" t="s">
        <v>2770</v>
      </c>
      <c r="Q347" s="38" t="s">
        <v>2770</v>
      </c>
      <c r="R347" s="38" t="s">
        <v>2770</v>
      </c>
      <c r="S347" s="38" t="s">
        <v>2770</v>
      </c>
      <c r="T347" s="38" t="s">
        <v>2770</v>
      </c>
      <c r="U347" s="38" t="s">
        <v>2770</v>
      </c>
      <c r="V347" s="38" t="s">
        <v>2770</v>
      </c>
      <c r="W347" s="38" t="s">
        <v>2770</v>
      </c>
      <c r="X347" s="38" t="s">
        <v>2770</v>
      </c>
      <c r="Y347" s="38" t="s">
        <v>2770</v>
      </c>
      <c r="Z347" s="38" t="s">
        <v>2770</v>
      </c>
      <c r="AA347" s="38" t="s">
        <v>2770</v>
      </c>
      <c r="AB347" s="38" t="s">
        <v>2770</v>
      </c>
      <c r="AC347" s="38" t="s">
        <v>2770</v>
      </c>
      <c r="AD347" s="38" t="s">
        <v>2770</v>
      </c>
      <c r="AE347" s="38" t="s">
        <v>2770</v>
      </c>
      <c r="AF347" s="38" t="s">
        <v>2770</v>
      </c>
      <c r="AG347" s="38" t="s">
        <v>2770</v>
      </c>
      <c r="AH347" s="38" t="s">
        <v>2770</v>
      </c>
      <c r="AI347" s="38" t="s">
        <v>2770</v>
      </c>
      <c r="AJ347" s="38" t="s">
        <v>2770</v>
      </c>
      <c r="AK347" s="38" t="s">
        <v>2770</v>
      </c>
      <c r="AL347" s="38" t="s">
        <v>2770</v>
      </c>
      <c r="AM347" s="38" t="s">
        <v>2770</v>
      </c>
      <c r="AN347" s="38" t="s">
        <v>2770</v>
      </c>
      <c r="AO347" s="38" t="s">
        <v>2770</v>
      </c>
      <c r="AP347" s="38" t="s">
        <v>2770</v>
      </c>
      <c r="AQ347" s="38" t="s">
        <v>2770</v>
      </c>
      <c r="AR347" s="38" t="s">
        <v>2770</v>
      </c>
      <c r="AS347" s="38" t="s">
        <v>2770</v>
      </c>
      <c r="AT347" s="38" t="s">
        <v>2770</v>
      </c>
      <c r="AU347" s="38" t="s">
        <v>2770</v>
      </c>
      <c r="AV347" s="38" t="s">
        <v>2770</v>
      </c>
      <c r="AW347" s="38" t="s">
        <v>2770</v>
      </c>
      <c r="AX347" s="38" t="s">
        <v>2770</v>
      </c>
    </row>
    <row r="348" spans="1:50" ht="15.75" x14ac:dyDescent="0.25">
      <c r="A348" s="166" t="s">
        <v>4916</v>
      </c>
      <c r="B348" s="38" t="s">
        <v>2770</v>
      </c>
      <c r="C348" s="38" t="s">
        <v>2770</v>
      </c>
      <c r="D348" s="38" t="s">
        <v>2770</v>
      </c>
      <c r="E348" s="38" t="s">
        <v>2770</v>
      </c>
      <c r="F348" s="38" t="s">
        <v>2770</v>
      </c>
      <c r="G348" s="38" t="s">
        <v>2770</v>
      </c>
      <c r="H348" s="38" t="s">
        <v>2770</v>
      </c>
      <c r="I348" s="38" t="s">
        <v>2770</v>
      </c>
      <c r="J348" s="38" t="s">
        <v>2770</v>
      </c>
      <c r="K348" s="38" t="s">
        <v>2770</v>
      </c>
      <c r="L348" s="38" t="s">
        <v>2770</v>
      </c>
      <c r="M348" s="38" t="s">
        <v>2770</v>
      </c>
      <c r="N348" s="38" t="s">
        <v>2770</v>
      </c>
      <c r="O348" s="38" t="s">
        <v>2770</v>
      </c>
      <c r="P348" s="38" t="s">
        <v>2770</v>
      </c>
      <c r="Q348" s="38" t="s">
        <v>2770</v>
      </c>
      <c r="R348" s="38" t="s">
        <v>2770</v>
      </c>
      <c r="S348" s="38" t="s">
        <v>2770</v>
      </c>
      <c r="T348" s="38" t="s">
        <v>2770</v>
      </c>
      <c r="U348" s="38" t="s">
        <v>2770</v>
      </c>
      <c r="V348" s="38" t="s">
        <v>2770</v>
      </c>
      <c r="W348" s="38" t="s">
        <v>2770</v>
      </c>
      <c r="X348" s="38" t="s">
        <v>2770</v>
      </c>
      <c r="Y348" s="38" t="s">
        <v>2770</v>
      </c>
      <c r="Z348" s="38" t="s">
        <v>2770</v>
      </c>
      <c r="AA348" s="38" t="s">
        <v>2770</v>
      </c>
      <c r="AB348" s="38" t="s">
        <v>2770</v>
      </c>
      <c r="AC348" s="38" t="s">
        <v>2770</v>
      </c>
      <c r="AD348" s="38" t="s">
        <v>2770</v>
      </c>
      <c r="AE348" s="38" t="s">
        <v>2770</v>
      </c>
      <c r="AF348" s="38" t="s">
        <v>2770</v>
      </c>
      <c r="AG348" s="38" t="s">
        <v>2770</v>
      </c>
      <c r="AH348" s="38" t="s">
        <v>2770</v>
      </c>
      <c r="AI348" s="38" t="s">
        <v>2770</v>
      </c>
      <c r="AJ348" s="38" t="s">
        <v>2770</v>
      </c>
      <c r="AK348" s="38" t="s">
        <v>2770</v>
      </c>
      <c r="AL348" s="38" t="s">
        <v>2770</v>
      </c>
      <c r="AM348" s="38" t="s">
        <v>2770</v>
      </c>
      <c r="AN348" s="38" t="s">
        <v>2770</v>
      </c>
      <c r="AO348" s="38" t="s">
        <v>2770</v>
      </c>
      <c r="AP348" s="38" t="s">
        <v>2770</v>
      </c>
      <c r="AQ348" s="38" t="s">
        <v>2770</v>
      </c>
      <c r="AR348" s="38" t="s">
        <v>2770</v>
      </c>
      <c r="AS348" s="38" t="s">
        <v>2770</v>
      </c>
      <c r="AT348" s="38" t="s">
        <v>2770</v>
      </c>
      <c r="AU348" s="38" t="s">
        <v>2770</v>
      </c>
      <c r="AV348" s="38" t="s">
        <v>2770</v>
      </c>
      <c r="AW348" s="38" t="s">
        <v>2770</v>
      </c>
      <c r="AX348" s="38" t="s">
        <v>2770</v>
      </c>
    </row>
    <row r="349" spans="1:50" ht="105" x14ac:dyDescent="0.25">
      <c r="A349" s="218" t="s">
        <v>135</v>
      </c>
      <c r="B349" s="217">
        <f>B350/G349</f>
        <v>0.15789473684210525</v>
      </c>
      <c r="C349" s="217">
        <f>C350/G349</f>
        <v>0.47368421052631576</v>
      </c>
      <c r="D349" s="216">
        <f>D350/G349</f>
        <v>0.36842105263157893</v>
      </c>
      <c r="E349" s="38" t="s">
        <v>2770</v>
      </c>
      <c r="F349" s="38" t="s">
        <v>2770</v>
      </c>
      <c r="G349" s="215">
        <v>38</v>
      </c>
      <c r="H349" s="214" t="s">
        <v>1298</v>
      </c>
      <c r="I349" s="214" t="s">
        <v>252</v>
      </c>
      <c r="J349" s="214" t="s">
        <v>1298</v>
      </c>
      <c r="K349" s="214" t="s">
        <v>222</v>
      </c>
      <c r="L349" s="214" t="s">
        <v>1298</v>
      </c>
      <c r="M349" s="214" t="s">
        <v>70</v>
      </c>
      <c r="N349" s="214" t="s">
        <v>2768</v>
      </c>
      <c r="O349" s="214" t="s">
        <v>2768</v>
      </c>
      <c r="P349" s="214" t="s">
        <v>2768</v>
      </c>
      <c r="Q349" s="214" t="s">
        <v>222</v>
      </c>
      <c r="R349" s="214" t="s">
        <v>2768</v>
      </c>
      <c r="S349" s="214" t="s">
        <v>222</v>
      </c>
      <c r="T349" s="214" t="s">
        <v>2768</v>
      </c>
      <c r="U349" s="214" t="s">
        <v>222</v>
      </c>
      <c r="V349" s="214" t="s">
        <v>2768</v>
      </c>
      <c r="W349" s="214" t="s">
        <v>2768</v>
      </c>
      <c r="X349" s="214" t="s">
        <v>1298</v>
      </c>
      <c r="Y349" s="214" t="s">
        <v>222</v>
      </c>
      <c r="Z349" s="214" t="s">
        <v>222</v>
      </c>
      <c r="AA349" s="214" t="s">
        <v>2768</v>
      </c>
      <c r="AB349" s="214" t="s">
        <v>222</v>
      </c>
      <c r="AC349" s="214" t="s">
        <v>222</v>
      </c>
      <c r="AD349" s="214" t="s">
        <v>222</v>
      </c>
      <c r="AE349" s="214" t="s">
        <v>2768</v>
      </c>
      <c r="AF349" s="214" t="s">
        <v>2768</v>
      </c>
      <c r="AG349" s="214" t="s">
        <v>222</v>
      </c>
      <c r="AH349" s="214" t="s">
        <v>2768</v>
      </c>
      <c r="AI349" s="214" t="s">
        <v>2768</v>
      </c>
      <c r="AJ349" s="214" t="s">
        <v>222</v>
      </c>
      <c r="AK349" s="214" t="s">
        <v>222</v>
      </c>
      <c r="AL349" s="214" t="s">
        <v>2768</v>
      </c>
      <c r="AM349" s="214" t="s">
        <v>222</v>
      </c>
      <c r="AN349" s="214" t="s">
        <v>252</v>
      </c>
      <c r="AO349" s="214" t="s">
        <v>1298</v>
      </c>
      <c r="AP349" s="214" t="s">
        <v>2768</v>
      </c>
      <c r="AQ349" s="214" t="s">
        <v>222</v>
      </c>
      <c r="AR349" s="214" t="s">
        <v>252</v>
      </c>
      <c r="AS349" s="214" t="s">
        <v>2768</v>
      </c>
      <c r="AT349" s="214" t="s">
        <v>2768</v>
      </c>
      <c r="AU349" s="214" t="s">
        <v>2768</v>
      </c>
      <c r="AV349" s="214" t="s">
        <v>70</v>
      </c>
      <c r="AW349" s="214" t="s">
        <v>2768</v>
      </c>
      <c r="AX349" s="213" t="s">
        <v>1298</v>
      </c>
    </row>
    <row r="350" spans="1:50" x14ac:dyDescent="0.25">
      <c r="A350" s="5" t="s">
        <v>4917</v>
      </c>
      <c r="B350" s="4">
        <v>6</v>
      </c>
      <c r="C350" s="4">
        <v>18</v>
      </c>
      <c r="D350" s="13">
        <v>14</v>
      </c>
      <c r="E350" s="38" t="s">
        <v>2770</v>
      </c>
      <c r="F350" s="38" t="s">
        <v>2770</v>
      </c>
      <c r="G350" s="38" t="s">
        <v>2770</v>
      </c>
      <c r="H350" s="38" t="s">
        <v>2770</v>
      </c>
      <c r="I350" s="38" t="s">
        <v>2770</v>
      </c>
      <c r="J350" s="38" t="s">
        <v>2770</v>
      </c>
      <c r="K350" s="38" t="s">
        <v>2770</v>
      </c>
      <c r="L350" s="38" t="s">
        <v>2770</v>
      </c>
      <c r="M350" s="38" t="s">
        <v>2770</v>
      </c>
      <c r="N350" s="38" t="s">
        <v>2770</v>
      </c>
      <c r="O350" s="38" t="s">
        <v>2770</v>
      </c>
      <c r="P350" s="38" t="s">
        <v>2770</v>
      </c>
      <c r="Q350" s="38" t="s">
        <v>2770</v>
      </c>
      <c r="R350" s="38" t="s">
        <v>2770</v>
      </c>
      <c r="S350" s="38" t="s">
        <v>2770</v>
      </c>
      <c r="T350" s="38" t="s">
        <v>2770</v>
      </c>
      <c r="U350" s="38" t="s">
        <v>2770</v>
      </c>
      <c r="V350" s="38" t="s">
        <v>2770</v>
      </c>
      <c r="W350" s="38" t="s">
        <v>2770</v>
      </c>
      <c r="X350" s="38" t="s">
        <v>2770</v>
      </c>
      <c r="Y350" s="38" t="s">
        <v>2770</v>
      </c>
      <c r="Z350" s="38" t="s">
        <v>2770</v>
      </c>
      <c r="AA350" s="38" t="s">
        <v>2770</v>
      </c>
      <c r="AB350" s="38" t="s">
        <v>2770</v>
      </c>
      <c r="AC350" s="38" t="s">
        <v>2770</v>
      </c>
      <c r="AD350" s="38" t="s">
        <v>2770</v>
      </c>
      <c r="AE350" s="38" t="s">
        <v>2770</v>
      </c>
      <c r="AF350" s="38" t="s">
        <v>2770</v>
      </c>
      <c r="AG350" s="38" t="s">
        <v>2770</v>
      </c>
      <c r="AH350" s="38" t="s">
        <v>2770</v>
      </c>
      <c r="AI350" s="38" t="s">
        <v>2770</v>
      </c>
      <c r="AJ350" s="38" t="s">
        <v>2770</v>
      </c>
      <c r="AK350" s="38" t="s">
        <v>2770</v>
      </c>
      <c r="AL350" s="38" t="s">
        <v>2770</v>
      </c>
      <c r="AM350" s="38" t="s">
        <v>2770</v>
      </c>
      <c r="AN350" s="38" t="s">
        <v>2770</v>
      </c>
      <c r="AO350" s="38" t="s">
        <v>2770</v>
      </c>
      <c r="AP350" s="38" t="s">
        <v>2770</v>
      </c>
      <c r="AQ350" s="38" t="s">
        <v>2770</v>
      </c>
      <c r="AR350" s="38" t="s">
        <v>2770</v>
      </c>
      <c r="AS350" s="38" t="s">
        <v>2770</v>
      </c>
      <c r="AT350" s="38" t="s">
        <v>2770</v>
      </c>
      <c r="AU350" s="38" t="s">
        <v>2770</v>
      </c>
      <c r="AV350" s="38" t="s">
        <v>2770</v>
      </c>
      <c r="AW350" s="38" t="s">
        <v>2770</v>
      </c>
      <c r="AX350" s="38" t="s">
        <v>2770</v>
      </c>
    </row>
    <row r="351" spans="1:50" ht="15.75" thickBot="1" x14ac:dyDescent="0.3"/>
    <row r="352" spans="1:50" ht="32.25" thickBot="1" x14ac:dyDescent="0.3">
      <c r="A352" s="89" t="s">
        <v>4911</v>
      </c>
      <c r="B352" s="88" t="s">
        <v>4918</v>
      </c>
      <c r="C352" s="88" t="s">
        <v>4919</v>
      </c>
      <c r="D352" s="88" t="s">
        <v>4920</v>
      </c>
      <c r="E352" s="88" t="s">
        <v>4857</v>
      </c>
      <c r="F352" s="87" t="s">
        <v>10</v>
      </c>
      <c r="G352" s="87" t="s">
        <v>11</v>
      </c>
      <c r="H352" s="86" t="s">
        <v>4858</v>
      </c>
      <c r="I352" s="86" t="s">
        <v>12</v>
      </c>
      <c r="J352" s="86" t="s">
        <v>13</v>
      </c>
      <c r="K352" s="86" t="s">
        <v>14</v>
      </c>
      <c r="L352" s="86" t="s">
        <v>16</v>
      </c>
      <c r="M352" s="86" t="s">
        <v>17</v>
      </c>
      <c r="N352" s="86" t="s">
        <v>18</v>
      </c>
      <c r="O352" s="86" t="s">
        <v>19</v>
      </c>
      <c r="P352" s="86" t="s">
        <v>4859</v>
      </c>
      <c r="Q352" s="86" t="s">
        <v>4860</v>
      </c>
      <c r="R352" s="86" t="s">
        <v>20</v>
      </c>
      <c r="S352" s="86" t="s">
        <v>21</v>
      </c>
      <c r="T352" s="86" t="s">
        <v>22</v>
      </c>
      <c r="U352" s="86" t="s">
        <v>23</v>
      </c>
      <c r="V352" s="86" t="s">
        <v>24</v>
      </c>
      <c r="W352" s="86" t="s">
        <v>25</v>
      </c>
      <c r="X352" s="86" t="s">
        <v>26</v>
      </c>
      <c r="Y352" s="86" t="s">
        <v>27</v>
      </c>
      <c r="Z352" s="86" t="s">
        <v>4861</v>
      </c>
      <c r="AA352" s="86" t="s">
        <v>28</v>
      </c>
      <c r="AB352" s="86" t="s">
        <v>29</v>
      </c>
      <c r="AC352" s="86" t="s">
        <v>30</v>
      </c>
      <c r="AD352" s="86" t="s">
        <v>31</v>
      </c>
      <c r="AE352" s="86" t="s">
        <v>32</v>
      </c>
      <c r="AF352" s="86" t="s">
        <v>33</v>
      </c>
      <c r="AG352" s="86" t="s">
        <v>34</v>
      </c>
      <c r="AH352" s="86" t="s">
        <v>36</v>
      </c>
      <c r="AI352" s="86" t="s">
        <v>37</v>
      </c>
      <c r="AJ352" s="86" t="s">
        <v>38</v>
      </c>
      <c r="AK352" s="86" t="s">
        <v>39</v>
      </c>
      <c r="AL352" s="86" t="s">
        <v>40</v>
      </c>
      <c r="AM352" s="86" t="s">
        <v>41</v>
      </c>
      <c r="AN352" s="86" t="s">
        <v>42</v>
      </c>
      <c r="AO352" s="86" t="s">
        <v>43</v>
      </c>
      <c r="AP352" s="86" t="s">
        <v>44</v>
      </c>
      <c r="AQ352" s="86" t="s">
        <v>45</v>
      </c>
      <c r="AR352" s="86" t="s">
        <v>4295</v>
      </c>
      <c r="AS352" s="86" t="s">
        <v>48</v>
      </c>
      <c r="AT352" s="86" t="s">
        <v>49</v>
      </c>
      <c r="AU352" s="86" t="s">
        <v>50</v>
      </c>
      <c r="AV352" s="86" t="s">
        <v>4862</v>
      </c>
      <c r="AW352" s="86" t="s">
        <v>52</v>
      </c>
      <c r="AX352" s="85" t="s">
        <v>53</v>
      </c>
    </row>
    <row r="353" spans="1:50" ht="31.5" x14ac:dyDescent="0.25">
      <c r="A353" s="166" t="s">
        <v>4915</v>
      </c>
      <c r="B353" s="38" t="s">
        <v>2770</v>
      </c>
      <c r="C353" s="38" t="s">
        <v>2770</v>
      </c>
      <c r="D353" s="38" t="s">
        <v>2770</v>
      </c>
      <c r="E353" s="38" t="s">
        <v>2770</v>
      </c>
      <c r="F353" s="38" t="s">
        <v>2770</v>
      </c>
      <c r="G353" s="38" t="s">
        <v>2770</v>
      </c>
      <c r="H353" s="38" t="s">
        <v>2770</v>
      </c>
      <c r="I353" s="38" t="s">
        <v>2770</v>
      </c>
      <c r="J353" s="38" t="s">
        <v>2770</v>
      </c>
      <c r="K353" s="38" t="s">
        <v>2770</v>
      </c>
      <c r="L353" s="38" t="s">
        <v>2770</v>
      </c>
      <c r="M353" s="38" t="s">
        <v>2770</v>
      </c>
      <c r="N353" s="38" t="s">
        <v>2770</v>
      </c>
      <c r="O353" s="38" t="s">
        <v>2770</v>
      </c>
      <c r="P353" s="38" t="s">
        <v>2770</v>
      </c>
      <c r="Q353" s="38" t="s">
        <v>2770</v>
      </c>
      <c r="R353" s="38" t="s">
        <v>2770</v>
      </c>
      <c r="S353" s="38" t="s">
        <v>2770</v>
      </c>
      <c r="T353" s="38" t="s">
        <v>2770</v>
      </c>
      <c r="U353" s="38" t="s">
        <v>2770</v>
      </c>
      <c r="V353" s="38" t="s">
        <v>2770</v>
      </c>
      <c r="W353" s="38" t="s">
        <v>2770</v>
      </c>
      <c r="X353" s="38" t="s">
        <v>2770</v>
      </c>
      <c r="Y353" s="38" t="s">
        <v>2770</v>
      </c>
      <c r="Z353" s="38" t="s">
        <v>2770</v>
      </c>
      <c r="AA353" s="38" t="s">
        <v>2770</v>
      </c>
      <c r="AB353" s="38" t="s">
        <v>2770</v>
      </c>
      <c r="AC353" s="38" t="s">
        <v>2770</v>
      </c>
      <c r="AD353" s="38" t="s">
        <v>2770</v>
      </c>
      <c r="AE353" s="38" t="s">
        <v>2770</v>
      </c>
      <c r="AF353" s="38" t="s">
        <v>2770</v>
      </c>
      <c r="AG353" s="38" t="s">
        <v>2770</v>
      </c>
      <c r="AH353" s="38" t="s">
        <v>2770</v>
      </c>
      <c r="AI353" s="38" t="s">
        <v>2770</v>
      </c>
      <c r="AJ353" s="38" t="s">
        <v>2770</v>
      </c>
      <c r="AK353" s="38" t="s">
        <v>2770</v>
      </c>
      <c r="AL353" s="38" t="s">
        <v>2770</v>
      </c>
      <c r="AM353" s="38" t="s">
        <v>2770</v>
      </c>
      <c r="AN353" s="38" t="s">
        <v>2770</v>
      </c>
      <c r="AO353" s="38" t="s">
        <v>2770</v>
      </c>
      <c r="AP353" s="38" t="s">
        <v>2770</v>
      </c>
      <c r="AQ353" s="38" t="s">
        <v>2770</v>
      </c>
      <c r="AR353" s="38" t="s">
        <v>2770</v>
      </c>
      <c r="AS353" s="38" t="s">
        <v>2770</v>
      </c>
      <c r="AT353" s="38" t="s">
        <v>2770</v>
      </c>
      <c r="AU353" s="38" t="s">
        <v>2770</v>
      </c>
      <c r="AV353" s="38" t="s">
        <v>2770</v>
      </c>
      <c r="AW353" s="38" t="s">
        <v>2770</v>
      </c>
      <c r="AX353" s="38" t="s">
        <v>2770</v>
      </c>
    </row>
    <row r="354" spans="1:50" ht="15.75" x14ac:dyDescent="0.25">
      <c r="A354" s="166" t="s">
        <v>4916</v>
      </c>
      <c r="B354" s="38" t="s">
        <v>2770</v>
      </c>
      <c r="C354" s="38" t="s">
        <v>2770</v>
      </c>
      <c r="D354" s="38" t="s">
        <v>2770</v>
      </c>
      <c r="E354" s="38" t="s">
        <v>2770</v>
      </c>
      <c r="F354" s="38" t="s">
        <v>2770</v>
      </c>
      <c r="G354" s="38" t="s">
        <v>2770</v>
      </c>
      <c r="H354" s="38" t="s">
        <v>2770</v>
      </c>
      <c r="I354" s="38" t="s">
        <v>2770</v>
      </c>
      <c r="J354" s="38" t="s">
        <v>2770</v>
      </c>
      <c r="K354" s="38" t="s">
        <v>2770</v>
      </c>
      <c r="L354" s="38" t="s">
        <v>2770</v>
      </c>
      <c r="M354" s="38" t="s">
        <v>2770</v>
      </c>
      <c r="N354" s="38" t="s">
        <v>2770</v>
      </c>
      <c r="O354" s="38" t="s">
        <v>2770</v>
      </c>
      <c r="P354" s="38" t="s">
        <v>2770</v>
      </c>
      <c r="Q354" s="38" t="s">
        <v>2770</v>
      </c>
      <c r="R354" s="38" t="s">
        <v>2770</v>
      </c>
      <c r="S354" s="38" t="s">
        <v>2770</v>
      </c>
      <c r="T354" s="38" t="s">
        <v>2770</v>
      </c>
      <c r="U354" s="38" t="s">
        <v>2770</v>
      </c>
      <c r="V354" s="38" t="s">
        <v>2770</v>
      </c>
      <c r="W354" s="38" t="s">
        <v>2770</v>
      </c>
      <c r="X354" s="38" t="s">
        <v>2770</v>
      </c>
      <c r="Y354" s="38" t="s">
        <v>2770</v>
      </c>
      <c r="Z354" s="38" t="s">
        <v>2770</v>
      </c>
      <c r="AA354" s="38" t="s">
        <v>2770</v>
      </c>
      <c r="AB354" s="38" t="s">
        <v>2770</v>
      </c>
      <c r="AC354" s="38" t="s">
        <v>2770</v>
      </c>
      <c r="AD354" s="38" t="s">
        <v>2770</v>
      </c>
      <c r="AE354" s="38" t="s">
        <v>2770</v>
      </c>
      <c r="AF354" s="38" t="s">
        <v>2770</v>
      </c>
      <c r="AG354" s="38" t="s">
        <v>2770</v>
      </c>
      <c r="AH354" s="38" t="s">
        <v>2770</v>
      </c>
      <c r="AI354" s="38" t="s">
        <v>2770</v>
      </c>
      <c r="AJ354" s="38" t="s">
        <v>2770</v>
      </c>
      <c r="AK354" s="38" t="s">
        <v>2770</v>
      </c>
      <c r="AL354" s="38" t="s">
        <v>2770</v>
      </c>
      <c r="AM354" s="38" t="s">
        <v>2770</v>
      </c>
      <c r="AN354" s="38" t="s">
        <v>2770</v>
      </c>
      <c r="AO354" s="38" t="s">
        <v>2770</v>
      </c>
      <c r="AP354" s="38" t="s">
        <v>2770</v>
      </c>
      <c r="AQ354" s="38" t="s">
        <v>2770</v>
      </c>
      <c r="AR354" s="38" t="s">
        <v>2770</v>
      </c>
      <c r="AS354" s="38" t="s">
        <v>2770</v>
      </c>
      <c r="AT354" s="38" t="s">
        <v>2770</v>
      </c>
      <c r="AU354" s="38" t="s">
        <v>2770</v>
      </c>
      <c r="AV354" s="38" t="s">
        <v>2770</v>
      </c>
      <c r="AW354" s="38" t="s">
        <v>2770</v>
      </c>
      <c r="AX354" s="38" t="s">
        <v>2770</v>
      </c>
    </row>
    <row r="355" spans="1:50" ht="90" x14ac:dyDescent="0.25">
      <c r="A355" s="218" t="s">
        <v>138</v>
      </c>
      <c r="B355" s="217">
        <f>B356/G355</f>
        <v>0.13513513513513514</v>
      </c>
      <c r="C355" s="217">
        <f>C356/G355</f>
        <v>0.16216216216216217</v>
      </c>
      <c r="D355" s="216">
        <f>D356/G355</f>
        <v>0.70270270270270274</v>
      </c>
      <c r="E355" s="38" t="s">
        <v>2770</v>
      </c>
      <c r="F355" s="38" t="s">
        <v>2770</v>
      </c>
      <c r="G355" s="215">
        <v>37</v>
      </c>
      <c r="H355" s="214" t="s">
        <v>222</v>
      </c>
      <c r="I355" s="214" t="s">
        <v>252</v>
      </c>
      <c r="J355" s="214" t="s">
        <v>222</v>
      </c>
      <c r="K355" s="214" t="s">
        <v>222</v>
      </c>
      <c r="L355" s="214" t="s">
        <v>4768</v>
      </c>
      <c r="M355" s="214" t="s">
        <v>70</v>
      </c>
      <c r="N355" s="214" t="s">
        <v>3560</v>
      </c>
      <c r="O355" s="214" t="s">
        <v>222</v>
      </c>
      <c r="P355" s="214" t="s">
        <v>4768</v>
      </c>
      <c r="Q355" s="214" t="s">
        <v>222</v>
      </c>
      <c r="R355" s="214" t="s">
        <v>222</v>
      </c>
      <c r="S355" s="214" t="s">
        <v>222</v>
      </c>
      <c r="T355" s="214" t="s">
        <v>222</v>
      </c>
      <c r="U355" s="214" t="s">
        <v>222</v>
      </c>
      <c r="V355" s="214" t="s">
        <v>4768</v>
      </c>
      <c r="W355" s="214" t="s">
        <v>222</v>
      </c>
      <c r="X355" s="214" t="s">
        <v>70</v>
      </c>
      <c r="Y355" s="214" t="s">
        <v>222</v>
      </c>
      <c r="Z355" s="214" t="s">
        <v>222</v>
      </c>
      <c r="AA355" s="214" t="s">
        <v>222</v>
      </c>
      <c r="AB355" s="214" t="s">
        <v>222</v>
      </c>
      <c r="AC355" s="214" t="s">
        <v>222</v>
      </c>
      <c r="AD355" s="214" t="s">
        <v>222</v>
      </c>
      <c r="AE355" s="214" t="s">
        <v>222</v>
      </c>
      <c r="AF355" s="214" t="s">
        <v>3560</v>
      </c>
      <c r="AG355" s="214" t="s">
        <v>222</v>
      </c>
      <c r="AH355" s="214" t="s">
        <v>3560</v>
      </c>
      <c r="AI355" s="214" t="s">
        <v>222</v>
      </c>
      <c r="AJ355" s="214" t="s">
        <v>222</v>
      </c>
      <c r="AK355" s="214" t="s">
        <v>222</v>
      </c>
      <c r="AL355" s="214" t="s">
        <v>3560</v>
      </c>
      <c r="AM355" s="214" t="s">
        <v>222</v>
      </c>
      <c r="AN355" s="214" t="s">
        <v>252</v>
      </c>
      <c r="AO355" s="214" t="s">
        <v>222</v>
      </c>
      <c r="AP355" s="214" t="s">
        <v>4768</v>
      </c>
      <c r="AQ355" s="214" t="s">
        <v>222</v>
      </c>
      <c r="AR355" s="214" t="s">
        <v>252</v>
      </c>
      <c r="AS355" s="214" t="s">
        <v>222</v>
      </c>
      <c r="AT355" s="214" t="s">
        <v>4768</v>
      </c>
      <c r="AU355" s="214" t="s">
        <v>222</v>
      </c>
      <c r="AV355" s="214" t="s">
        <v>70</v>
      </c>
      <c r="AW355" s="214" t="s">
        <v>3560</v>
      </c>
      <c r="AX355" s="213" t="s">
        <v>3560</v>
      </c>
    </row>
    <row r="356" spans="1:50" x14ac:dyDescent="0.25">
      <c r="A356" s="5" t="s">
        <v>4921</v>
      </c>
      <c r="B356" s="4">
        <v>5</v>
      </c>
      <c r="C356" s="4">
        <v>6</v>
      </c>
      <c r="D356" s="13">
        <v>26</v>
      </c>
      <c r="E356" s="38" t="s">
        <v>2770</v>
      </c>
      <c r="F356" s="38" t="s">
        <v>2770</v>
      </c>
      <c r="G356" s="38" t="s">
        <v>2770</v>
      </c>
      <c r="H356" s="38" t="s">
        <v>2770</v>
      </c>
      <c r="I356" s="38" t="s">
        <v>2770</v>
      </c>
      <c r="J356" s="38" t="s">
        <v>2770</v>
      </c>
      <c r="K356" s="38" t="s">
        <v>2770</v>
      </c>
      <c r="L356" s="38" t="s">
        <v>2770</v>
      </c>
      <c r="M356" s="38" t="s">
        <v>2770</v>
      </c>
      <c r="N356" s="38" t="s">
        <v>2770</v>
      </c>
      <c r="O356" s="38" t="s">
        <v>2770</v>
      </c>
      <c r="P356" s="38" t="s">
        <v>2770</v>
      </c>
      <c r="Q356" s="38" t="s">
        <v>2770</v>
      </c>
      <c r="R356" s="38" t="s">
        <v>2770</v>
      </c>
      <c r="S356" s="38" t="s">
        <v>2770</v>
      </c>
      <c r="T356" s="38" t="s">
        <v>2770</v>
      </c>
      <c r="U356" s="38" t="s">
        <v>2770</v>
      </c>
      <c r="V356" s="38" t="s">
        <v>2770</v>
      </c>
      <c r="W356" s="38" t="s">
        <v>2770</v>
      </c>
      <c r="X356" s="38" t="s">
        <v>2770</v>
      </c>
      <c r="Y356" s="38" t="s">
        <v>2770</v>
      </c>
      <c r="Z356" s="38" t="s">
        <v>2770</v>
      </c>
      <c r="AA356" s="38" t="s">
        <v>2770</v>
      </c>
      <c r="AB356" s="38" t="s">
        <v>2770</v>
      </c>
      <c r="AC356" s="38" t="s">
        <v>2770</v>
      </c>
      <c r="AD356" s="38" t="s">
        <v>2770</v>
      </c>
      <c r="AE356" s="38" t="s">
        <v>2770</v>
      </c>
      <c r="AF356" s="38" t="s">
        <v>2770</v>
      </c>
      <c r="AG356" s="38" t="s">
        <v>2770</v>
      </c>
      <c r="AH356" s="38" t="s">
        <v>2770</v>
      </c>
      <c r="AI356" s="38" t="s">
        <v>2770</v>
      </c>
      <c r="AJ356" s="38" t="s">
        <v>2770</v>
      </c>
      <c r="AK356" s="38" t="s">
        <v>2770</v>
      </c>
      <c r="AL356" s="38" t="s">
        <v>2770</v>
      </c>
      <c r="AM356" s="38" t="s">
        <v>2770</v>
      </c>
      <c r="AN356" s="38" t="s">
        <v>2770</v>
      </c>
      <c r="AO356" s="38" t="s">
        <v>2770</v>
      </c>
      <c r="AP356" s="38" t="s">
        <v>2770</v>
      </c>
      <c r="AQ356" s="38" t="s">
        <v>2770</v>
      </c>
      <c r="AR356" s="38" t="s">
        <v>2770</v>
      </c>
      <c r="AS356" s="38" t="s">
        <v>2770</v>
      </c>
      <c r="AT356" s="38" t="s">
        <v>2770</v>
      </c>
      <c r="AU356" s="38" t="s">
        <v>2770</v>
      </c>
      <c r="AV356" s="38" t="s">
        <v>2770</v>
      </c>
      <c r="AW356" s="38" t="s">
        <v>2770</v>
      </c>
      <c r="AX356" s="38" t="s">
        <v>2770</v>
      </c>
    </row>
    <row r="357" spans="1:50" ht="15.75" thickBot="1" x14ac:dyDescent="0.3"/>
    <row r="358" spans="1:50" ht="16.5" thickBot="1" x14ac:dyDescent="0.3">
      <c r="A358" s="89" t="s">
        <v>4911</v>
      </c>
      <c r="B358" s="88" t="s">
        <v>4857</v>
      </c>
      <c r="C358" s="87" t="s">
        <v>10</v>
      </c>
      <c r="D358" s="87" t="s">
        <v>11</v>
      </c>
      <c r="E358" s="86" t="s">
        <v>4858</v>
      </c>
      <c r="F358" s="86" t="s">
        <v>12</v>
      </c>
      <c r="G358" s="86" t="s">
        <v>13</v>
      </c>
      <c r="H358" s="86" t="s">
        <v>14</v>
      </c>
      <c r="I358" s="86" t="s">
        <v>16</v>
      </c>
      <c r="J358" s="86" t="s">
        <v>17</v>
      </c>
      <c r="K358" s="86" t="s">
        <v>18</v>
      </c>
      <c r="L358" s="86" t="s">
        <v>19</v>
      </c>
      <c r="M358" s="86" t="s">
        <v>4859</v>
      </c>
      <c r="N358" s="86" t="s">
        <v>4860</v>
      </c>
      <c r="O358" s="86" t="s">
        <v>20</v>
      </c>
      <c r="P358" s="86" t="s">
        <v>21</v>
      </c>
      <c r="Q358" s="86" t="s">
        <v>22</v>
      </c>
      <c r="R358" s="86" t="s">
        <v>23</v>
      </c>
      <c r="S358" s="86" t="s">
        <v>24</v>
      </c>
      <c r="T358" s="86" t="s">
        <v>25</v>
      </c>
      <c r="U358" s="86" t="s">
        <v>26</v>
      </c>
      <c r="V358" s="86" t="s">
        <v>27</v>
      </c>
      <c r="W358" s="86" t="s">
        <v>4861</v>
      </c>
      <c r="X358" s="86" t="s">
        <v>28</v>
      </c>
      <c r="Y358" s="86" t="s">
        <v>29</v>
      </c>
      <c r="Z358" s="86" t="s">
        <v>30</v>
      </c>
      <c r="AA358" s="86" t="s">
        <v>31</v>
      </c>
      <c r="AB358" s="86" t="s">
        <v>32</v>
      </c>
      <c r="AC358" s="86" t="s">
        <v>33</v>
      </c>
      <c r="AD358" s="86" t="s">
        <v>34</v>
      </c>
      <c r="AE358" s="86" t="s">
        <v>36</v>
      </c>
      <c r="AF358" s="86" t="s">
        <v>37</v>
      </c>
      <c r="AG358" s="86" t="s">
        <v>38</v>
      </c>
      <c r="AH358" s="86" t="s">
        <v>39</v>
      </c>
      <c r="AI358" s="86" t="s">
        <v>40</v>
      </c>
      <c r="AJ358" s="86" t="s">
        <v>41</v>
      </c>
      <c r="AK358" s="86" t="s">
        <v>42</v>
      </c>
      <c r="AL358" s="86" t="s">
        <v>43</v>
      </c>
      <c r="AM358" s="86" t="s">
        <v>44</v>
      </c>
      <c r="AN358" s="86" t="s">
        <v>45</v>
      </c>
      <c r="AO358" s="86" t="s">
        <v>4295</v>
      </c>
      <c r="AP358" s="86" t="s">
        <v>48</v>
      </c>
      <c r="AQ358" s="86" t="s">
        <v>49</v>
      </c>
      <c r="AR358" s="86" t="s">
        <v>50</v>
      </c>
      <c r="AS358" s="86" t="s">
        <v>4862</v>
      </c>
      <c r="AT358" s="86" t="s">
        <v>52</v>
      </c>
      <c r="AU358" s="85" t="s">
        <v>53</v>
      </c>
    </row>
    <row r="359" spans="1:50" ht="24" customHeight="1" x14ac:dyDescent="0.25">
      <c r="A359" s="166" t="s">
        <v>257</v>
      </c>
      <c r="B359" s="38" t="s">
        <v>2770</v>
      </c>
      <c r="C359" s="38" t="s">
        <v>2770</v>
      </c>
      <c r="D359" s="194">
        <v>40</v>
      </c>
      <c r="E359" s="212" t="s">
        <v>4922</v>
      </c>
      <c r="F359" s="212" t="s">
        <v>252</v>
      </c>
      <c r="G359" s="212" t="s">
        <v>2840</v>
      </c>
      <c r="H359" s="212" t="s">
        <v>4922</v>
      </c>
      <c r="I359" s="212" t="s">
        <v>2840</v>
      </c>
      <c r="J359" s="212" t="s">
        <v>4923</v>
      </c>
      <c r="K359" s="212" t="s">
        <v>4922</v>
      </c>
      <c r="L359" s="212" t="s">
        <v>2840</v>
      </c>
      <c r="M359" s="212" t="s">
        <v>2840</v>
      </c>
      <c r="N359" s="212" t="s">
        <v>4923</v>
      </c>
      <c r="O359" s="212" t="s">
        <v>4922</v>
      </c>
      <c r="P359" s="212" t="s">
        <v>4923</v>
      </c>
      <c r="Q359" s="212" t="s">
        <v>4922</v>
      </c>
      <c r="R359" s="212" t="s">
        <v>2840</v>
      </c>
      <c r="S359" s="212" t="s">
        <v>4923</v>
      </c>
      <c r="T359" s="212" t="s">
        <v>2840</v>
      </c>
      <c r="U359" s="212" t="s">
        <v>4922</v>
      </c>
      <c r="V359" s="212" t="s">
        <v>2840</v>
      </c>
      <c r="W359" s="212" t="s">
        <v>2840</v>
      </c>
      <c r="X359" s="212" t="s">
        <v>4922</v>
      </c>
      <c r="Y359" s="212" t="s">
        <v>2840</v>
      </c>
      <c r="Z359" s="212" t="s">
        <v>2840</v>
      </c>
      <c r="AA359" s="212" t="s">
        <v>4922</v>
      </c>
      <c r="AB359" s="212" t="s">
        <v>2840</v>
      </c>
      <c r="AC359" s="212" t="s">
        <v>2840</v>
      </c>
      <c r="AD359" s="212" t="s">
        <v>2840</v>
      </c>
      <c r="AE359" s="212" t="s">
        <v>2840</v>
      </c>
      <c r="AF359" s="212" t="s">
        <v>2840</v>
      </c>
      <c r="AG359" s="212" t="s">
        <v>4922</v>
      </c>
      <c r="AH359" s="212" t="s">
        <v>4922</v>
      </c>
      <c r="AI359" s="212" t="s">
        <v>2840</v>
      </c>
      <c r="AJ359" s="212" t="s">
        <v>2840</v>
      </c>
      <c r="AK359" s="212" t="s">
        <v>252</v>
      </c>
      <c r="AL359" s="212" t="s">
        <v>4923</v>
      </c>
      <c r="AM359" s="212" t="s">
        <v>4923</v>
      </c>
      <c r="AN359" s="212" t="s">
        <v>4922</v>
      </c>
      <c r="AO359" s="212" t="s">
        <v>252</v>
      </c>
      <c r="AP359" s="212" t="s">
        <v>2840</v>
      </c>
      <c r="AQ359" s="212" t="s">
        <v>4923</v>
      </c>
      <c r="AR359" s="212" t="s">
        <v>4922</v>
      </c>
      <c r="AS359" s="212" t="s">
        <v>2840</v>
      </c>
      <c r="AT359" s="212" t="s">
        <v>2840</v>
      </c>
      <c r="AU359" s="211" t="s">
        <v>2840</v>
      </c>
    </row>
    <row r="361" spans="1:50" x14ac:dyDescent="0.25">
      <c r="A361" s="207" t="s">
        <v>2770</v>
      </c>
      <c r="B361" s="210" t="s">
        <v>2840</v>
      </c>
      <c r="C361" s="209" t="s">
        <v>4923</v>
      </c>
      <c r="D361" s="209" t="s">
        <v>4924</v>
      </c>
      <c r="E361" s="208" t="s">
        <v>4922</v>
      </c>
    </row>
    <row r="362" spans="1:50" x14ac:dyDescent="0.25">
      <c r="A362" s="207" t="s">
        <v>2770</v>
      </c>
      <c r="B362" s="206">
        <f>B363/D359</f>
        <v>0.52500000000000002</v>
      </c>
      <c r="C362" s="205">
        <f>C363/D359</f>
        <v>0.17499999999999999</v>
      </c>
      <c r="D362" s="205">
        <f>D363/D359</f>
        <v>0</v>
      </c>
      <c r="E362" s="205">
        <f>E363/D359</f>
        <v>0.3</v>
      </c>
    </row>
    <row r="363" spans="1:50" x14ac:dyDescent="0.25">
      <c r="A363" s="204" t="s">
        <v>4867</v>
      </c>
      <c r="B363" s="203">
        <v>21</v>
      </c>
      <c r="C363" s="202">
        <v>7</v>
      </c>
      <c r="D363" s="202">
        <v>0</v>
      </c>
      <c r="E363" s="201">
        <v>12</v>
      </c>
    </row>
    <row r="364" spans="1:50" ht="15.75" thickBot="1" x14ac:dyDescent="0.3"/>
    <row r="365" spans="1:50" ht="16.5" thickBot="1" x14ac:dyDescent="0.3">
      <c r="A365" s="89" t="s">
        <v>4911</v>
      </c>
      <c r="B365" s="88" t="s">
        <v>4857</v>
      </c>
      <c r="C365" s="87" t="s">
        <v>10</v>
      </c>
      <c r="D365" s="87" t="s">
        <v>11</v>
      </c>
      <c r="E365" s="86" t="s">
        <v>4858</v>
      </c>
      <c r="F365" s="86" t="s">
        <v>12</v>
      </c>
      <c r="G365" s="86" t="s">
        <v>13</v>
      </c>
      <c r="H365" s="86" t="s">
        <v>14</v>
      </c>
      <c r="I365" s="86" t="s">
        <v>16</v>
      </c>
      <c r="J365" s="86" t="s">
        <v>17</v>
      </c>
      <c r="K365" s="86" t="s">
        <v>18</v>
      </c>
      <c r="L365" s="86" t="s">
        <v>19</v>
      </c>
      <c r="M365" s="86" t="s">
        <v>4859</v>
      </c>
      <c r="N365" s="86" t="s">
        <v>4860</v>
      </c>
      <c r="O365" s="86" t="s">
        <v>20</v>
      </c>
      <c r="P365" s="86" t="s">
        <v>21</v>
      </c>
      <c r="Q365" s="86" t="s">
        <v>22</v>
      </c>
      <c r="R365" s="86" t="s">
        <v>23</v>
      </c>
      <c r="S365" s="86" t="s">
        <v>24</v>
      </c>
      <c r="T365" s="86" t="s">
        <v>25</v>
      </c>
      <c r="U365" s="86" t="s">
        <v>26</v>
      </c>
      <c r="V365" s="86" t="s">
        <v>27</v>
      </c>
      <c r="W365" s="86" t="s">
        <v>4861</v>
      </c>
      <c r="X365" s="86" t="s">
        <v>28</v>
      </c>
      <c r="Y365" s="86" t="s">
        <v>29</v>
      </c>
      <c r="Z365" s="86" t="s">
        <v>30</v>
      </c>
      <c r="AA365" s="86" t="s">
        <v>31</v>
      </c>
      <c r="AB365" s="86" t="s">
        <v>32</v>
      </c>
      <c r="AC365" s="86" t="s">
        <v>33</v>
      </c>
      <c r="AD365" s="86" t="s">
        <v>34</v>
      </c>
      <c r="AE365" s="86" t="s">
        <v>36</v>
      </c>
      <c r="AF365" s="86" t="s">
        <v>37</v>
      </c>
      <c r="AG365" s="86" t="s">
        <v>38</v>
      </c>
      <c r="AH365" s="86" t="s">
        <v>39</v>
      </c>
      <c r="AI365" s="86" t="s">
        <v>40</v>
      </c>
      <c r="AJ365" s="86" t="s">
        <v>41</v>
      </c>
      <c r="AK365" s="86" t="s">
        <v>42</v>
      </c>
      <c r="AL365" s="86" t="s">
        <v>43</v>
      </c>
      <c r="AM365" s="86" t="s">
        <v>44</v>
      </c>
      <c r="AN365" s="86" t="s">
        <v>45</v>
      </c>
      <c r="AO365" s="86" t="s">
        <v>4295</v>
      </c>
      <c r="AP365" s="86" t="s">
        <v>48</v>
      </c>
      <c r="AQ365" s="86" t="s">
        <v>49</v>
      </c>
      <c r="AR365" s="86" t="s">
        <v>50</v>
      </c>
      <c r="AS365" s="86" t="s">
        <v>4862</v>
      </c>
      <c r="AT365" s="86" t="s">
        <v>52</v>
      </c>
      <c r="AU365" s="85" t="s">
        <v>53</v>
      </c>
    </row>
    <row r="366" spans="1:50" ht="24" customHeight="1" x14ac:dyDescent="0.25">
      <c r="A366" s="166" t="s">
        <v>263</v>
      </c>
      <c r="B366" s="38" t="s">
        <v>2770</v>
      </c>
      <c r="C366" s="38" t="s">
        <v>2770</v>
      </c>
      <c r="D366" s="38" t="s">
        <v>2770</v>
      </c>
      <c r="E366" s="38" t="s">
        <v>2770</v>
      </c>
      <c r="F366" s="38" t="s">
        <v>2770</v>
      </c>
      <c r="G366" s="38" t="s">
        <v>2770</v>
      </c>
      <c r="H366" s="38" t="s">
        <v>2770</v>
      </c>
      <c r="I366" s="38" t="s">
        <v>2770</v>
      </c>
      <c r="J366" s="38" t="s">
        <v>2770</v>
      </c>
      <c r="K366" s="38" t="s">
        <v>2770</v>
      </c>
      <c r="L366" s="38" t="s">
        <v>2770</v>
      </c>
      <c r="M366" s="38" t="s">
        <v>2770</v>
      </c>
      <c r="N366" s="38" t="s">
        <v>2770</v>
      </c>
      <c r="O366" s="38" t="s">
        <v>2770</v>
      </c>
      <c r="P366" s="38" t="s">
        <v>2770</v>
      </c>
      <c r="Q366" s="38" t="s">
        <v>2770</v>
      </c>
      <c r="R366" s="38" t="s">
        <v>2770</v>
      </c>
      <c r="S366" s="38" t="s">
        <v>2770</v>
      </c>
      <c r="T366" s="38" t="s">
        <v>2770</v>
      </c>
      <c r="U366" s="38" t="s">
        <v>2770</v>
      </c>
      <c r="V366" s="38" t="s">
        <v>2770</v>
      </c>
      <c r="W366" s="38" t="s">
        <v>2770</v>
      </c>
      <c r="X366" s="38" t="s">
        <v>2770</v>
      </c>
      <c r="Y366" s="38" t="s">
        <v>2770</v>
      </c>
      <c r="Z366" s="38" t="s">
        <v>2770</v>
      </c>
      <c r="AA366" s="38" t="s">
        <v>2770</v>
      </c>
      <c r="AB366" s="38" t="s">
        <v>2770</v>
      </c>
      <c r="AC366" s="38" t="s">
        <v>2770</v>
      </c>
      <c r="AD366" s="38" t="s">
        <v>2770</v>
      </c>
      <c r="AE366" s="38" t="s">
        <v>2770</v>
      </c>
      <c r="AF366" s="38" t="s">
        <v>2770</v>
      </c>
      <c r="AG366" s="38" t="s">
        <v>2770</v>
      </c>
      <c r="AH366" s="38" t="s">
        <v>2770</v>
      </c>
      <c r="AI366" s="38" t="s">
        <v>2770</v>
      </c>
      <c r="AJ366" s="38" t="s">
        <v>2770</v>
      </c>
      <c r="AK366" s="38" t="s">
        <v>2770</v>
      </c>
      <c r="AL366" s="38" t="s">
        <v>2770</v>
      </c>
      <c r="AM366" s="38" t="s">
        <v>2770</v>
      </c>
      <c r="AN366" s="38" t="s">
        <v>2770</v>
      </c>
      <c r="AO366" s="38" t="s">
        <v>2770</v>
      </c>
      <c r="AP366" s="38" t="s">
        <v>2770</v>
      </c>
      <c r="AQ366" s="38" t="s">
        <v>2770</v>
      </c>
      <c r="AR366" s="38" t="s">
        <v>2770</v>
      </c>
      <c r="AS366" s="38" t="s">
        <v>2770</v>
      </c>
      <c r="AT366" s="38" t="s">
        <v>2770</v>
      </c>
      <c r="AU366" s="38" t="s">
        <v>2770</v>
      </c>
    </row>
    <row r="367" spans="1:50" ht="31.5" x14ac:dyDescent="0.25">
      <c r="A367" s="166" t="s">
        <v>264</v>
      </c>
      <c r="B367" s="199" t="s">
        <v>2770</v>
      </c>
      <c r="C367" s="199" t="s">
        <v>2770</v>
      </c>
      <c r="D367" s="174" t="s">
        <v>2770</v>
      </c>
      <c r="E367" s="173" t="s">
        <v>2770</v>
      </c>
      <c r="F367" s="173" t="s">
        <v>2770</v>
      </c>
      <c r="G367" s="173" t="s">
        <v>2770</v>
      </c>
      <c r="H367" s="173" t="s">
        <v>2770</v>
      </c>
      <c r="I367" s="173" t="s">
        <v>2770</v>
      </c>
      <c r="J367" s="173" t="s">
        <v>2770</v>
      </c>
      <c r="K367" s="173" t="s">
        <v>2770</v>
      </c>
      <c r="L367" s="173" t="s">
        <v>2770</v>
      </c>
      <c r="M367" s="173" t="s">
        <v>2770</v>
      </c>
      <c r="N367" s="173" t="s">
        <v>2770</v>
      </c>
      <c r="O367" s="173" t="s">
        <v>2770</v>
      </c>
      <c r="P367" s="173" t="s">
        <v>2770</v>
      </c>
      <c r="Q367" s="173" t="s">
        <v>2770</v>
      </c>
      <c r="R367" s="173" t="s">
        <v>2770</v>
      </c>
      <c r="S367" s="173" t="s">
        <v>2770</v>
      </c>
      <c r="T367" s="173" t="s">
        <v>2770</v>
      </c>
      <c r="U367" s="173" t="s">
        <v>2770</v>
      </c>
      <c r="V367" s="173" t="s">
        <v>2770</v>
      </c>
      <c r="W367" s="173" t="s">
        <v>2770</v>
      </c>
      <c r="X367" s="173" t="s">
        <v>2770</v>
      </c>
      <c r="Y367" s="173" t="s">
        <v>2770</v>
      </c>
      <c r="Z367" s="173" t="s">
        <v>2770</v>
      </c>
      <c r="AA367" s="173" t="s">
        <v>2770</v>
      </c>
      <c r="AB367" s="173" t="s">
        <v>2770</v>
      </c>
      <c r="AC367" s="173" t="s">
        <v>2770</v>
      </c>
      <c r="AD367" s="173" t="s">
        <v>2770</v>
      </c>
      <c r="AE367" s="173" t="s">
        <v>2770</v>
      </c>
      <c r="AF367" s="173" t="s">
        <v>2770</v>
      </c>
      <c r="AG367" s="173" t="s">
        <v>2770</v>
      </c>
      <c r="AH367" s="173" t="s">
        <v>2770</v>
      </c>
      <c r="AI367" s="173" t="s">
        <v>2770</v>
      </c>
      <c r="AJ367" s="173" t="s">
        <v>2770</v>
      </c>
      <c r="AK367" s="173" t="s">
        <v>2770</v>
      </c>
      <c r="AL367" s="173" t="s">
        <v>2770</v>
      </c>
      <c r="AM367" s="173" t="s">
        <v>2770</v>
      </c>
      <c r="AN367" s="173" t="s">
        <v>2770</v>
      </c>
      <c r="AO367" s="173" t="s">
        <v>2770</v>
      </c>
      <c r="AP367" s="173" t="s">
        <v>2770</v>
      </c>
      <c r="AQ367" s="173" t="s">
        <v>2770</v>
      </c>
      <c r="AR367" s="173" t="s">
        <v>2770</v>
      </c>
      <c r="AS367" s="173" t="s">
        <v>2770</v>
      </c>
      <c r="AT367" s="173" t="s">
        <v>2770</v>
      </c>
      <c r="AU367" s="173" t="s">
        <v>2770</v>
      </c>
    </row>
    <row r="368" spans="1:50" x14ac:dyDescent="0.25">
      <c r="A368" s="200" t="s">
        <v>265</v>
      </c>
      <c r="B368" s="199"/>
      <c r="C368" s="199"/>
      <c r="D368" s="194">
        <v>37</v>
      </c>
      <c r="E368" s="169" t="s">
        <v>93</v>
      </c>
      <c r="F368" s="169">
        <v>0</v>
      </c>
      <c r="G368" s="169">
        <v>0</v>
      </c>
      <c r="H368" s="169">
        <v>0</v>
      </c>
      <c r="I368" s="169">
        <v>0</v>
      </c>
      <c r="J368" s="169">
        <v>0</v>
      </c>
      <c r="K368" s="169" t="s">
        <v>93</v>
      </c>
      <c r="L368" s="169">
        <v>0</v>
      </c>
      <c r="M368" s="169">
        <v>0</v>
      </c>
      <c r="N368" s="169">
        <v>0</v>
      </c>
      <c r="O368" s="169">
        <v>0.24657534246575341</v>
      </c>
      <c r="P368" s="169">
        <v>0.25</v>
      </c>
      <c r="Q368" s="169">
        <v>0</v>
      </c>
      <c r="R368" s="169">
        <v>0</v>
      </c>
      <c r="S368" s="169">
        <v>8.3333333333333329E-2</v>
      </c>
      <c r="T368" s="169">
        <v>0.25</v>
      </c>
      <c r="U368" s="169">
        <v>0</v>
      </c>
      <c r="V368" s="169" t="s">
        <v>93</v>
      </c>
      <c r="W368" s="169" t="s">
        <v>93</v>
      </c>
      <c r="X368" s="169" t="s">
        <v>93</v>
      </c>
      <c r="Y368" s="169" t="s">
        <v>93</v>
      </c>
      <c r="Z368" s="169">
        <v>0</v>
      </c>
      <c r="AA368" s="169">
        <v>0.36363636363636365</v>
      </c>
      <c r="AB368" s="169">
        <v>0.25</v>
      </c>
      <c r="AC368" s="169">
        <v>0</v>
      </c>
      <c r="AD368" s="169">
        <v>0.25</v>
      </c>
      <c r="AE368" s="169" t="s">
        <v>93</v>
      </c>
      <c r="AF368" s="169">
        <v>0</v>
      </c>
      <c r="AG368" s="169">
        <v>0</v>
      </c>
      <c r="AH368" s="169">
        <v>0</v>
      </c>
      <c r="AI368" s="169">
        <v>0.25</v>
      </c>
      <c r="AJ368" s="169">
        <v>0</v>
      </c>
      <c r="AK368" s="169">
        <v>0</v>
      </c>
      <c r="AL368" s="169">
        <v>0</v>
      </c>
      <c r="AM368" s="169">
        <v>0</v>
      </c>
      <c r="AN368" s="169">
        <v>0</v>
      </c>
      <c r="AO368" s="169">
        <v>0</v>
      </c>
      <c r="AP368" s="169">
        <v>0.25</v>
      </c>
      <c r="AQ368" s="169">
        <v>0</v>
      </c>
      <c r="AR368" s="169">
        <v>0</v>
      </c>
      <c r="AS368" s="169" t="s">
        <v>93</v>
      </c>
      <c r="AT368" s="169">
        <v>0</v>
      </c>
      <c r="AU368" s="192" t="s">
        <v>93</v>
      </c>
    </row>
    <row r="369" spans="1:47" x14ac:dyDescent="0.25">
      <c r="A369" s="200" t="s">
        <v>266</v>
      </c>
      <c r="B369" s="199"/>
      <c r="C369" s="199"/>
      <c r="D369" s="194">
        <v>37</v>
      </c>
      <c r="E369" s="169" t="s">
        <v>93</v>
      </c>
      <c r="F369" s="169" t="s">
        <v>93</v>
      </c>
      <c r="G369" s="169" t="s">
        <v>93</v>
      </c>
      <c r="H369" s="169" t="s">
        <v>93</v>
      </c>
      <c r="I369" s="169" t="s">
        <v>93</v>
      </c>
      <c r="J369" s="169" t="s">
        <v>93</v>
      </c>
      <c r="K369" s="169" t="s">
        <v>93</v>
      </c>
      <c r="L369" s="169" t="s">
        <v>93</v>
      </c>
      <c r="M369" s="169" t="s">
        <v>93</v>
      </c>
      <c r="N369" s="169" t="s">
        <v>93</v>
      </c>
      <c r="O369" s="169" t="s">
        <v>93</v>
      </c>
      <c r="P369" s="169">
        <v>0.33333333333333331</v>
      </c>
      <c r="Q369" s="169" t="s">
        <v>93</v>
      </c>
      <c r="R369" s="169" t="s">
        <v>93</v>
      </c>
      <c r="S369" s="169">
        <v>0</v>
      </c>
      <c r="T369" s="169" t="s">
        <v>93</v>
      </c>
      <c r="U369" s="169" t="s">
        <v>93</v>
      </c>
      <c r="V369" s="169">
        <v>0</v>
      </c>
      <c r="W369" s="169" t="s">
        <v>93</v>
      </c>
      <c r="X369" s="169">
        <v>0</v>
      </c>
      <c r="Y369" s="169" t="s">
        <v>93</v>
      </c>
      <c r="Z369" s="169" t="s">
        <v>93</v>
      </c>
      <c r="AA369" s="169" t="s">
        <v>93</v>
      </c>
      <c r="AB369" s="169" t="s">
        <v>93</v>
      </c>
      <c r="AC369" s="169" t="s">
        <v>93</v>
      </c>
      <c r="AD369" s="169" t="s">
        <v>93</v>
      </c>
      <c r="AE369" s="169">
        <v>0</v>
      </c>
      <c r="AF369" s="169" t="s">
        <v>93</v>
      </c>
      <c r="AG369" s="169" t="s">
        <v>93</v>
      </c>
      <c r="AH369" s="169" t="s">
        <v>93</v>
      </c>
      <c r="AI369" s="169" t="s">
        <v>93</v>
      </c>
      <c r="AJ369" s="169" t="s">
        <v>93</v>
      </c>
      <c r="AK369" s="169" t="s">
        <v>93</v>
      </c>
      <c r="AL369" s="169" t="s">
        <v>93</v>
      </c>
      <c r="AM369" s="169" t="s">
        <v>93</v>
      </c>
      <c r="AN369" s="169" t="s">
        <v>93</v>
      </c>
      <c r="AO369" s="169" t="s">
        <v>93</v>
      </c>
      <c r="AP369" s="169" t="s">
        <v>93</v>
      </c>
      <c r="AQ369" s="169" t="s">
        <v>93</v>
      </c>
      <c r="AR369" s="169" t="s">
        <v>93</v>
      </c>
      <c r="AS369" s="169" t="s">
        <v>93</v>
      </c>
      <c r="AT369" s="169" t="s">
        <v>93</v>
      </c>
      <c r="AU369" s="192" t="s">
        <v>93</v>
      </c>
    </row>
    <row r="370" spans="1:47" ht="15.75" x14ac:dyDescent="0.25">
      <c r="A370" s="166" t="s">
        <v>267</v>
      </c>
      <c r="B370" s="199" t="s">
        <v>2770</v>
      </c>
      <c r="C370" s="199" t="s">
        <v>2770</v>
      </c>
      <c r="D370" s="174" t="s">
        <v>2770</v>
      </c>
      <c r="E370" s="173" t="s">
        <v>2770</v>
      </c>
      <c r="F370" s="173" t="s">
        <v>2770</v>
      </c>
      <c r="G370" s="173" t="s">
        <v>2770</v>
      </c>
      <c r="H370" s="173" t="s">
        <v>2770</v>
      </c>
      <c r="I370" s="173" t="s">
        <v>2770</v>
      </c>
      <c r="J370" s="173" t="s">
        <v>2770</v>
      </c>
      <c r="K370" s="173" t="s">
        <v>2770</v>
      </c>
      <c r="L370" s="173" t="s">
        <v>2770</v>
      </c>
      <c r="M370" s="173" t="s">
        <v>2770</v>
      </c>
      <c r="N370" s="173" t="s">
        <v>2770</v>
      </c>
      <c r="O370" s="173" t="s">
        <v>2770</v>
      </c>
      <c r="P370" s="173" t="s">
        <v>2770</v>
      </c>
      <c r="Q370" s="173" t="s">
        <v>2770</v>
      </c>
      <c r="R370" s="173" t="s">
        <v>2770</v>
      </c>
      <c r="S370" s="173" t="s">
        <v>2770</v>
      </c>
      <c r="T370" s="173" t="s">
        <v>2770</v>
      </c>
      <c r="U370" s="173" t="s">
        <v>2770</v>
      </c>
      <c r="V370" s="173" t="s">
        <v>2770</v>
      </c>
      <c r="W370" s="173" t="s">
        <v>2770</v>
      </c>
      <c r="X370" s="173" t="s">
        <v>2770</v>
      </c>
      <c r="Y370" s="173" t="s">
        <v>2770</v>
      </c>
      <c r="Z370" s="173" t="s">
        <v>2770</v>
      </c>
      <c r="AA370" s="173" t="s">
        <v>2770</v>
      </c>
      <c r="AB370" s="173" t="s">
        <v>2770</v>
      </c>
      <c r="AC370" s="173" t="s">
        <v>2770</v>
      </c>
      <c r="AD370" s="173" t="s">
        <v>2770</v>
      </c>
      <c r="AE370" s="173" t="s">
        <v>2770</v>
      </c>
      <c r="AF370" s="173" t="s">
        <v>2770</v>
      </c>
      <c r="AG370" s="173" t="s">
        <v>2770</v>
      </c>
      <c r="AH370" s="173" t="s">
        <v>2770</v>
      </c>
      <c r="AI370" s="173" t="s">
        <v>2770</v>
      </c>
      <c r="AJ370" s="173" t="s">
        <v>2770</v>
      </c>
      <c r="AK370" s="173" t="s">
        <v>2770</v>
      </c>
      <c r="AL370" s="173" t="s">
        <v>2770</v>
      </c>
      <c r="AM370" s="173" t="s">
        <v>2770</v>
      </c>
      <c r="AN370" s="173" t="s">
        <v>2770</v>
      </c>
      <c r="AO370" s="173" t="s">
        <v>2770</v>
      </c>
      <c r="AP370" s="173" t="s">
        <v>2770</v>
      </c>
      <c r="AQ370" s="173" t="s">
        <v>2770</v>
      </c>
      <c r="AR370" s="173" t="s">
        <v>2770</v>
      </c>
      <c r="AS370" s="173" t="s">
        <v>2770</v>
      </c>
      <c r="AT370" s="173" t="s">
        <v>2770</v>
      </c>
      <c r="AU370" s="173" t="s">
        <v>2770</v>
      </c>
    </row>
    <row r="371" spans="1:47" x14ac:dyDescent="0.25">
      <c r="A371" s="200" t="s">
        <v>268</v>
      </c>
      <c r="B371" s="199"/>
      <c r="C371" s="199"/>
      <c r="D371" s="194">
        <v>37</v>
      </c>
      <c r="E371" s="169" t="s">
        <v>93</v>
      </c>
      <c r="F371" s="169">
        <v>1</v>
      </c>
      <c r="G371" s="169" t="s">
        <v>93</v>
      </c>
      <c r="H371" s="169">
        <v>0</v>
      </c>
      <c r="I371" s="169">
        <v>0</v>
      </c>
      <c r="J371" s="169" t="s">
        <v>93</v>
      </c>
      <c r="K371" s="169" t="s">
        <v>93</v>
      </c>
      <c r="L371" s="169" t="s">
        <v>93</v>
      </c>
      <c r="M371" s="169">
        <v>0</v>
      </c>
      <c r="N371" s="169" t="s">
        <v>93</v>
      </c>
      <c r="O371" s="169">
        <v>0</v>
      </c>
      <c r="P371" s="169">
        <v>0.33333333333333331</v>
      </c>
      <c r="Q371" s="169" t="s">
        <v>93</v>
      </c>
      <c r="R371" s="169" t="s">
        <v>93</v>
      </c>
      <c r="S371" s="169">
        <v>0</v>
      </c>
      <c r="T371" s="169" t="s">
        <v>93</v>
      </c>
      <c r="U371" s="169" t="s">
        <v>93</v>
      </c>
      <c r="V371" s="169" t="s">
        <v>93</v>
      </c>
      <c r="W371" s="169" t="s">
        <v>93</v>
      </c>
      <c r="X371" s="169" t="s">
        <v>93</v>
      </c>
      <c r="Y371" s="169" t="s">
        <v>93</v>
      </c>
      <c r="Z371" s="169">
        <v>0</v>
      </c>
      <c r="AA371" s="169">
        <v>0</v>
      </c>
      <c r="AB371" s="169">
        <v>0.16666666666666666</v>
      </c>
      <c r="AC371" s="169">
        <v>0</v>
      </c>
      <c r="AD371" s="169" t="s">
        <v>93</v>
      </c>
      <c r="AE371" s="169">
        <v>0</v>
      </c>
      <c r="AF371" s="169" t="s">
        <v>93</v>
      </c>
      <c r="AG371" s="169">
        <v>0</v>
      </c>
      <c r="AH371" s="169">
        <v>0</v>
      </c>
      <c r="AI371" s="169" t="s">
        <v>93</v>
      </c>
      <c r="AJ371" s="169" t="s">
        <v>93</v>
      </c>
      <c r="AK371" s="169" t="s">
        <v>93</v>
      </c>
      <c r="AL371" s="169" t="s">
        <v>93</v>
      </c>
      <c r="AM371" s="169">
        <v>0</v>
      </c>
      <c r="AN371" s="169">
        <v>0</v>
      </c>
      <c r="AO371" s="169">
        <v>0</v>
      </c>
      <c r="AP371" s="169" t="s">
        <v>93</v>
      </c>
      <c r="AQ371" s="169">
        <v>0</v>
      </c>
      <c r="AR371" s="169">
        <v>0</v>
      </c>
      <c r="AS371" s="169" t="s">
        <v>93</v>
      </c>
      <c r="AT371" s="169" t="s">
        <v>93</v>
      </c>
      <c r="AU371" s="196" t="s">
        <v>93</v>
      </c>
    </row>
    <row r="372" spans="1:47" x14ac:dyDescent="0.25">
      <c r="A372" s="200" t="s">
        <v>269</v>
      </c>
      <c r="B372" s="199"/>
      <c r="C372" s="199"/>
      <c r="D372" s="194">
        <v>37</v>
      </c>
      <c r="E372" s="169" t="s">
        <v>93</v>
      </c>
      <c r="F372" s="169">
        <v>0.41666666666666669</v>
      </c>
      <c r="G372" s="169">
        <v>0</v>
      </c>
      <c r="H372" s="169">
        <v>0.5</v>
      </c>
      <c r="I372" s="169">
        <v>0</v>
      </c>
      <c r="J372" s="169">
        <v>0</v>
      </c>
      <c r="K372" s="169" t="s">
        <v>93</v>
      </c>
      <c r="L372" s="169">
        <v>0</v>
      </c>
      <c r="M372" s="169">
        <v>0.16666666666666666</v>
      </c>
      <c r="N372" s="169">
        <v>0</v>
      </c>
      <c r="O372" s="169">
        <v>0</v>
      </c>
      <c r="P372" s="169" t="s">
        <v>93</v>
      </c>
      <c r="Q372" s="169">
        <v>0</v>
      </c>
      <c r="R372" s="169">
        <v>0</v>
      </c>
      <c r="S372" s="169">
        <v>0</v>
      </c>
      <c r="T372" s="169">
        <v>0</v>
      </c>
      <c r="U372" s="169">
        <v>0</v>
      </c>
      <c r="V372" s="169" t="s">
        <v>93</v>
      </c>
      <c r="W372" s="169" t="s">
        <v>93</v>
      </c>
      <c r="X372" s="169">
        <v>0</v>
      </c>
      <c r="Y372" s="169" t="s">
        <v>93</v>
      </c>
      <c r="Z372" s="169">
        <v>0</v>
      </c>
      <c r="AA372" s="169">
        <v>0.18181818181818182</v>
      </c>
      <c r="AB372" s="169">
        <v>0.5</v>
      </c>
      <c r="AC372" s="169">
        <v>0</v>
      </c>
      <c r="AD372" s="169">
        <v>0.16666666666666666</v>
      </c>
      <c r="AE372" s="169">
        <v>0</v>
      </c>
      <c r="AF372" s="169">
        <v>0</v>
      </c>
      <c r="AG372" s="169">
        <v>0</v>
      </c>
      <c r="AH372" s="169">
        <v>0</v>
      </c>
      <c r="AI372" s="169">
        <v>0.25</v>
      </c>
      <c r="AJ372" s="169">
        <v>0.16666666666666666</v>
      </c>
      <c r="AK372" s="169">
        <v>0</v>
      </c>
      <c r="AL372" s="169">
        <v>0</v>
      </c>
      <c r="AM372" s="169">
        <v>0</v>
      </c>
      <c r="AN372" s="169">
        <v>0.125</v>
      </c>
      <c r="AO372" s="169">
        <v>0</v>
      </c>
      <c r="AP372" s="169">
        <v>0</v>
      </c>
      <c r="AQ372" s="169">
        <v>0</v>
      </c>
      <c r="AR372" s="169">
        <v>0</v>
      </c>
      <c r="AS372" s="169" t="s">
        <v>93</v>
      </c>
      <c r="AT372" s="169">
        <v>0.1</v>
      </c>
      <c r="AU372" s="196">
        <v>0</v>
      </c>
    </row>
    <row r="373" spans="1:47" x14ac:dyDescent="0.25">
      <c r="A373" s="200" t="s">
        <v>270</v>
      </c>
      <c r="B373" s="199"/>
      <c r="C373" s="199"/>
      <c r="D373" s="194">
        <v>37</v>
      </c>
      <c r="E373" s="169" t="s">
        <v>93</v>
      </c>
      <c r="F373" s="169">
        <v>0.33333333333333331</v>
      </c>
      <c r="G373" s="169" t="s">
        <v>93</v>
      </c>
      <c r="H373" s="169">
        <v>0</v>
      </c>
      <c r="I373" s="169" t="s">
        <v>93</v>
      </c>
      <c r="J373" s="169" t="s">
        <v>93</v>
      </c>
      <c r="K373" s="169" t="s">
        <v>93</v>
      </c>
      <c r="L373" s="169" t="s">
        <v>93</v>
      </c>
      <c r="M373" s="169">
        <v>0.33333333333333331</v>
      </c>
      <c r="N373" s="169" t="s">
        <v>93</v>
      </c>
      <c r="O373" s="169" t="s">
        <v>93</v>
      </c>
      <c r="P373" s="169">
        <v>0.33333333333333331</v>
      </c>
      <c r="Q373" s="169" t="s">
        <v>93</v>
      </c>
      <c r="R373" s="169">
        <v>0</v>
      </c>
      <c r="S373" s="169">
        <v>0</v>
      </c>
      <c r="T373" s="169" t="s">
        <v>93</v>
      </c>
      <c r="U373" s="169" t="s">
        <v>93</v>
      </c>
      <c r="V373" s="169" t="s">
        <v>93</v>
      </c>
      <c r="W373" s="169" t="s">
        <v>93</v>
      </c>
      <c r="X373" s="169">
        <v>0</v>
      </c>
      <c r="Y373" s="169" t="s">
        <v>93</v>
      </c>
      <c r="Z373" s="169" t="s">
        <v>93</v>
      </c>
      <c r="AA373" s="169" t="s">
        <v>93</v>
      </c>
      <c r="AB373" s="169" t="s">
        <v>93</v>
      </c>
      <c r="AC373" s="169" t="s">
        <v>93</v>
      </c>
      <c r="AD373" s="169" t="s">
        <v>93</v>
      </c>
      <c r="AE373" s="169" t="s">
        <v>93</v>
      </c>
      <c r="AF373" s="169" t="s">
        <v>93</v>
      </c>
      <c r="AG373" s="169" t="s">
        <v>93</v>
      </c>
      <c r="AH373" s="169">
        <v>0</v>
      </c>
      <c r="AI373" s="169" t="s">
        <v>93</v>
      </c>
      <c r="AJ373" s="169" t="s">
        <v>93</v>
      </c>
      <c r="AK373" s="169" t="s">
        <v>93</v>
      </c>
      <c r="AL373" s="169" t="s">
        <v>93</v>
      </c>
      <c r="AM373" s="169" t="s">
        <v>93</v>
      </c>
      <c r="AN373" s="169">
        <v>0</v>
      </c>
      <c r="AO373" s="169" t="s">
        <v>93</v>
      </c>
      <c r="AP373" s="169" t="s">
        <v>93</v>
      </c>
      <c r="AQ373" s="169">
        <v>0</v>
      </c>
      <c r="AR373" s="169" t="s">
        <v>93</v>
      </c>
      <c r="AS373" s="169" t="s">
        <v>93</v>
      </c>
      <c r="AT373" s="169">
        <v>0.6</v>
      </c>
      <c r="AU373" s="196" t="s">
        <v>93</v>
      </c>
    </row>
    <row r="374" spans="1:47" ht="15.75" x14ac:dyDescent="0.25">
      <c r="A374" s="166" t="s">
        <v>267</v>
      </c>
      <c r="B374" s="199" t="s">
        <v>2770</v>
      </c>
      <c r="C374" s="199" t="s">
        <v>2770</v>
      </c>
      <c r="D374" s="174" t="s">
        <v>2770</v>
      </c>
      <c r="E374" s="173" t="s">
        <v>2770</v>
      </c>
      <c r="F374" s="173" t="s">
        <v>2770</v>
      </c>
      <c r="G374" s="173" t="s">
        <v>2770</v>
      </c>
      <c r="H374" s="173" t="s">
        <v>2770</v>
      </c>
      <c r="I374" s="173" t="s">
        <v>2770</v>
      </c>
      <c r="J374" s="173" t="s">
        <v>2770</v>
      </c>
      <c r="K374" s="173" t="s">
        <v>2770</v>
      </c>
      <c r="L374" s="173" t="s">
        <v>2770</v>
      </c>
      <c r="M374" s="173" t="s">
        <v>2770</v>
      </c>
      <c r="N374" s="173" t="s">
        <v>2770</v>
      </c>
      <c r="O374" s="173" t="s">
        <v>2770</v>
      </c>
      <c r="P374" s="173" t="s">
        <v>2770</v>
      </c>
      <c r="Q374" s="173" t="s">
        <v>2770</v>
      </c>
      <c r="R374" s="173" t="s">
        <v>2770</v>
      </c>
      <c r="S374" s="173" t="s">
        <v>2770</v>
      </c>
      <c r="T374" s="173" t="s">
        <v>2770</v>
      </c>
      <c r="U374" s="173" t="s">
        <v>2770</v>
      </c>
      <c r="V374" s="173" t="s">
        <v>2770</v>
      </c>
      <c r="W374" s="173" t="s">
        <v>2770</v>
      </c>
      <c r="X374" s="173" t="s">
        <v>2770</v>
      </c>
      <c r="Y374" s="173" t="s">
        <v>2770</v>
      </c>
      <c r="Z374" s="173" t="s">
        <v>2770</v>
      </c>
      <c r="AA374" s="173" t="s">
        <v>2770</v>
      </c>
      <c r="AB374" s="173" t="s">
        <v>2770</v>
      </c>
      <c r="AC374" s="173" t="s">
        <v>2770</v>
      </c>
      <c r="AD374" s="173" t="s">
        <v>2770</v>
      </c>
      <c r="AE374" s="173" t="s">
        <v>2770</v>
      </c>
      <c r="AF374" s="173" t="s">
        <v>2770</v>
      </c>
      <c r="AG374" s="173" t="s">
        <v>2770</v>
      </c>
      <c r="AH374" s="173" t="s">
        <v>2770</v>
      </c>
      <c r="AI374" s="173" t="s">
        <v>2770</v>
      </c>
      <c r="AJ374" s="173" t="s">
        <v>2770</v>
      </c>
      <c r="AK374" s="173" t="s">
        <v>2770</v>
      </c>
      <c r="AL374" s="173" t="s">
        <v>2770</v>
      </c>
      <c r="AM374" s="173" t="s">
        <v>2770</v>
      </c>
      <c r="AN374" s="173" t="s">
        <v>2770</v>
      </c>
      <c r="AO374" s="173" t="s">
        <v>2770</v>
      </c>
      <c r="AP374" s="173" t="s">
        <v>2770</v>
      </c>
      <c r="AQ374" s="173" t="s">
        <v>2770</v>
      </c>
      <c r="AR374" s="173" t="s">
        <v>2770</v>
      </c>
      <c r="AS374" s="173" t="s">
        <v>2770</v>
      </c>
      <c r="AT374" s="173" t="s">
        <v>2770</v>
      </c>
      <c r="AU374" s="173" t="s">
        <v>2770</v>
      </c>
    </row>
    <row r="375" spans="1:47" x14ac:dyDescent="0.25">
      <c r="A375" s="200" t="s">
        <v>272</v>
      </c>
      <c r="B375" s="199"/>
      <c r="C375" s="199"/>
      <c r="D375" s="194">
        <v>36</v>
      </c>
      <c r="E375" s="169" t="s">
        <v>93</v>
      </c>
      <c r="F375" s="169">
        <v>0.25</v>
      </c>
      <c r="G375" s="169">
        <v>0</v>
      </c>
      <c r="H375" s="169">
        <v>0</v>
      </c>
      <c r="I375" s="169">
        <v>0</v>
      </c>
      <c r="J375" s="169">
        <v>0.25</v>
      </c>
      <c r="K375" s="169" t="s">
        <v>93</v>
      </c>
      <c r="L375" s="169">
        <v>0.5</v>
      </c>
      <c r="M375" s="169">
        <v>0</v>
      </c>
      <c r="N375" s="169" t="s">
        <v>93</v>
      </c>
      <c r="O375" s="169">
        <v>0</v>
      </c>
      <c r="P375" s="169">
        <v>0.5</v>
      </c>
      <c r="Q375" s="169">
        <v>0.1111111111111111</v>
      </c>
      <c r="R375" s="169">
        <v>0</v>
      </c>
      <c r="S375" s="169">
        <v>0</v>
      </c>
      <c r="T375" s="169">
        <v>0</v>
      </c>
      <c r="U375" s="169">
        <v>0</v>
      </c>
      <c r="V375" s="169" t="s">
        <v>93</v>
      </c>
      <c r="W375" s="169" t="s">
        <v>93</v>
      </c>
      <c r="X375" s="169">
        <v>0.16666666666666666</v>
      </c>
      <c r="Y375" s="169" t="s">
        <v>93</v>
      </c>
      <c r="Z375" s="169" t="s">
        <v>93</v>
      </c>
      <c r="AA375" s="169">
        <v>0</v>
      </c>
      <c r="AB375" s="169" t="s">
        <v>93</v>
      </c>
      <c r="AC375" s="169">
        <v>0</v>
      </c>
      <c r="AD375" s="169">
        <v>0</v>
      </c>
      <c r="AE375" s="169">
        <v>0</v>
      </c>
      <c r="AF375" s="169">
        <v>0.125</v>
      </c>
      <c r="AG375" s="169">
        <v>0</v>
      </c>
      <c r="AH375" s="169">
        <v>0</v>
      </c>
      <c r="AI375" s="169" t="s">
        <v>93</v>
      </c>
      <c r="AJ375" s="169" t="s">
        <v>93</v>
      </c>
      <c r="AK375" s="169" t="s">
        <v>93</v>
      </c>
      <c r="AL375" s="169">
        <v>0</v>
      </c>
      <c r="AM375" s="169">
        <v>0</v>
      </c>
      <c r="AN375" s="169">
        <v>0</v>
      </c>
      <c r="AO375" s="169">
        <v>0</v>
      </c>
      <c r="AP375" s="169">
        <v>0</v>
      </c>
      <c r="AQ375" s="169">
        <v>0</v>
      </c>
      <c r="AR375" s="169" t="s">
        <v>93</v>
      </c>
      <c r="AS375" s="169" t="s">
        <v>93</v>
      </c>
      <c r="AT375" s="169">
        <v>0</v>
      </c>
      <c r="AU375" s="196">
        <v>0</v>
      </c>
    </row>
    <row r="376" spans="1:47" x14ac:dyDescent="0.25">
      <c r="A376" s="200" t="s">
        <v>273</v>
      </c>
      <c r="B376" s="199"/>
      <c r="C376" s="199"/>
      <c r="D376" s="194">
        <v>36</v>
      </c>
      <c r="E376" s="169" t="s">
        <v>93</v>
      </c>
      <c r="F376" s="169" t="s">
        <v>93</v>
      </c>
      <c r="G376" s="169">
        <v>0.80952380952380953</v>
      </c>
      <c r="H376" s="169">
        <v>0</v>
      </c>
      <c r="I376" s="169">
        <v>0</v>
      </c>
      <c r="J376" s="169" t="s">
        <v>93</v>
      </c>
      <c r="K376" s="169" t="s">
        <v>93</v>
      </c>
      <c r="L376" s="169" t="s">
        <v>93</v>
      </c>
      <c r="M376" s="169">
        <v>0</v>
      </c>
      <c r="N376" s="169">
        <v>0.1</v>
      </c>
      <c r="O376" s="169">
        <v>0</v>
      </c>
      <c r="P376" s="169">
        <v>0.33333333333333331</v>
      </c>
      <c r="Q376" s="169">
        <v>0</v>
      </c>
      <c r="R376" s="169">
        <v>0</v>
      </c>
      <c r="S376" s="169" t="s">
        <v>93</v>
      </c>
      <c r="T376" s="169" t="s">
        <v>93</v>
      </c>
      <c r="U376" s="169" t="s">
        <v>93</v>
      </c>
      <c r="V376" s="169" t="s">
        <v>93</v>
      </c>
      <c r="W376" s="169" t="s">
        <v>93</v>
      </c>
      <c r="X376" s="169">
        <v>0.58333333333333337</v>
      </c>
      <c r="Y376" s="169" t="s">
        <v>93</v>
      </c>
      <c r="Z376" s="169">
        <v>3.0898876404494381E-2</v>
      </c>
      <c r="AA376" s="169" t="s">
        <v>93</v>
      </c>
      <c r="AB376" s="169">
        <v>0</v>
      </c>
      <c r="AC376" s="169">
        <v>0</v>
      </c>
      <c r="AD376" s="169" t="s">
        <v>93</v>
      </c>
      <c r="AE376" s="169" t="s">
        <v>93</v>
      </c>
      <c r="AF376" s="169" t="s">
        <v>93</v>
      </c>
      <c r="AG376" s="169">
        <v>0</v>
      </c>
      <c r="AH376" s="169">
        <v>0</v>
      </c>
      <c r="AI376" s="169" t="s">
        <v>93</v>
      </c>
      <c r="AJ376" s="169">
        <v>0</v>
      </c>
      <c r="AK376" s="169">
        <v>0</v>
      </c>
      <c r="AL376" s="169">
        <v>0.25</v>
      </c>
      <c r="AM376" s="169">
        <v>0</v>
      </c>
      <c r="AN376" s="169" t="s">
        <v>93</v>
      </c>
      <c r="AO376" s="169">
        <v>0</v>
      </c>
      <c r="AP376" s="169">
        <v>0</v>
      </c>
      <c r="AQ376" s="169">
        <v>0</v>
      </c>
      <c r="AR376" s="169">
        <v>0</v>
      </c>
      <c r="AS376" s="169" t="s">
        <v>93</v>
      </c>
      <c r="AT376" s="169">
        <v>0.2</v>
      </c>
      <c r="AU376" s="196">
        <v>0</v>
      </c>
    </row>
    <row r="377" spans="1:47" ht="31.5" x14ac:dyDescent="0.25">
      <c r="A377" s="166" t="s">
        <v>274</v>
      </c>
      <c r="B377" s="199"/>
      <c r="C377" s="199"/>
      <c r="D377" s="194">
        <v>37</v>
      </c>
      <c r="E377" s="169" t="s">
        <v>93</v>
      </c>
      <c r="F377" s="169">
        <v>0.66666666666666663</v>
      </c>
      <c r="G377" s="169">
        <v>0</v>
      </c>
      <c r="H377" s="169">
        <v>0</v>
      </c>
      <c r="I377" s="169">
        <v>0</v>
      </c>
      <c r="J377" s="169">
        <v>0</v>
      </c>
      <c r="K377" s="169" t="s">
        <v>93</v>
      </c>
      <c r="L377" s="169">
        <v>0</v>
      </c>
      <c r="M377" s="169">
        <v>0.41666666666666669</v>
      </c>
      <c r="N377" s="169">
        <v>0</v>
      </c>
      <c r="O377" s="169">
        <v>0</v>
      </c>
      <c r="P377" s="169">
        <v>0.16666666666666666</v>
      </c>
      <c r="Q377" s="169">
        <v>0</v>
      </c>
      <c r="R377" s="169">
        <v>0</v>
      </c>
      <c r="S377" s="169">
        <v>0</v>
      </c>
      <c r="T377" s="169">
        <v>0</v>
      </c>
      <c r="U377" s="169">
        <v>0</v>
      </c>
      <c r="V377" s="169" t="s">
        <v>93</v>
      </c>
      <c r="W377" s="169" t="s">
        <v>93</v>
      </c>
      <c r="X377" s="169">
        <v>0.41666666666666669</v>
      </c>
      <c r="Y377" s="169" t="s">
        <v>93</v>
      </c>
      <c r="Z377" s="169">
        <v>0.12921348314606743</v>
      </c>
      <c r="AA377" s="169">
        <v>0.54545454545454541</v>
      </c>
      <c r="AB377" s="169">
        <v>0</v>
      </c>
      <c r="AC377" s="169">
        <v>0</v>
      </c>
      <c r="AD377" s="169">
        <v>0</v>
      </c>
      <c r="AE377" s="169">
        <v>0</v>
      </c>
      <c r="AF377" s="169">
        <v>0.16666666666666666</v>
      </c>
      <c r="AG377" s="169">
        <v>0</v>
      </c>
      <c r="AH377" s="169">
        <v>0</v>
      </c>
      <c r="AI377" s="169">
        <v>0.63</v>
      </c>
      <c r="AJ377" s="169">
        <v>0</v>
      </c>
      <c r="AK377" s="169">
        <v>0</v>
      </c>
      <c r="AL377" s="169">
        <v>0</v>
      </c>
      <c r="AM377" s="169">
        <v>0</v>
      </c>
      <c r="AN377" s="169">
        <v>0</v>
      </c>
      <c r="AO377" s="169">
        <v>0</v>
      </c>
      <c r="AP377" s="169">
        <v>0</v>
      </c>
      <c r="AQ377" s="169">
        <v>0</v>
      </c>
      <c r="AR377" s="169">
        <v>8.3333333333333329E-2</v>
      </c>
      <c r="AS377" s="169" t="s">
        <v>93</v>
      </c>
      <c r="AT377" s="169">
        <v>0.7</v>
      </c>
      <c r="AU377" s="196">
        <v>0</v>
      </c>
    </row>
    <row r="378" spans="1:47" ht="15.75" x14ac:dyDescent="0.25">
      <c r="A378" s="166" t="s">
        <v>275</v>
      </c>
      <c r="B378" s="199"/>
      <c r="C378" s="199"/>
      <c r="D378" s="194">
        <v>37</v>
      </c>
      <c r="E378" s="169" t="s">
        <v>93</v>
      </c>
      <c r="F378" s="169">
        <v>0</v>
      </c>
      <c r="G378" s="169">
        <v>0</v>
      </c>
      <c r="H378" s="169">
        <v>0</v>
      </c>
      <c r="I378" s="169">
        <v>0</v>
      </c>
      <c r="J378" s="169">
        <v>0</v>
      </c>
      <c r="K378" s="169" t="s">
        <v>93</v>
      </c>
      <c r="L378" s="169">
        <v>0</v>
      </c>
      <c r="M378" s="169">
        <v>0</v>
      </c>
      <c r="N378" s="169">
        <v>0</v>
      </c>
      <c r="O378" s="169">
        <v>0</v>
      </c>
      <c r="P378" s="169">
        <v>0.16666666666666666</v>
      </c>
      <c r="Q378" s="169">
        <v>0.33333333333333331</v>
      </c>
      <c r="R378" s="169">
        <v>8.3333333333333329E-2</v>
      </c>
      <c r="S378" s="169">
        <v>0</v>
      </c>
      <c r="T378" s="169">
        <v>0</v>
      </c>
      <c r="U378" s="169">
        <v>0</v>
      </c>
      <c r="V378" s="169" t="s">
        <v>93</v>
      </c>
      <c r="W378" s="169" t="s">
        <v>93</v>
      </c>
      <c r="X378" s="169">
        <v>0</v>
      </c>
      <c r="Y378" s="169" t="s">
        <v>93</v>
      </c>
      <c r="Z378" s="169">
        <v>8.98876404494382E-2</v>
      </c>
      <c r="AA378" s="169">
        <v>9.0909090909090912E-2</v>
      </c>
      <c r="AB378" s="169">
        <v>0</v>
      </c>
      <c r="AC378" s="169">
        <v>0</v>
      </c>
      <c r="AD378" s="169">
        <v>0</v>
      </c>
      <c r="AE378" s="169">
        <v>0</v>
      </c>
      <c r="AF378" s="169">
        <v>0</v>
      </c>
      <c r="AG378" s="169">
        <v>0</v>
      </c>
      <c r="AH378" s="169">
        <v>0</v>
      </c>
      <c r="AI378" s="169">
        <v>0.25</v>
      </c>
      <c r="AJ378" s="169">
        <v>0</v>
      </c>
      <c r="AK378" s="169">
        <v>0</v>
      </c>
      <c r="AL378" s="169">
        <v>0</v>
      </c>
      <c r="AM378" s="169">
        <v>0</v>
      </c>
      <c r="AN378" s="169">
        <v>0</v>
      </c>
      <c r="AO378" s="169">
        <v>0.25</v>
      </c>
      <c r="AP378" s="169">
        <v>0.41666666666666669</v>
      </c>
      <c r="AQ378" s="169">
        <v>0</v>
      </c>
      <c r="AR378" s="169">
        <v>0</v>
      </c>
      <c r="AS378" s="169" t="s">
        <v>93</v>
      </c>
      <c r="AT378" s="169">
        <v>0</v>
      </c>
      <c r="AU378" s="168">
        <v>0</v>
      </c>
    </row>
    <row r="379" spans="1:47" ht="15.75" x14ac:dyDescent="0.25">
      <c r="A379" s="166" t="s">
        <v>276</v>
      </c>
      <c r="B379" s="199"/>
      <c r="C379" s="199"/>
      <c r="D379" s="194">
        <v>28</v>
      </c>
      <c r="E379" s="188" t="s">
        <v>93</v>
      </c>
      <c r="F379" s="188">
        <v>1</v>
      </c>
      <c r="G379" s="188" t="s">
        <v>93</v>
      </c>
      <c r="H379" s="188">
        <v>0</v>
      </c>
      <c r="I379" s="188">
        <v>0</v>
      </c>
      <c r="J379" s="188">
        <v>0</v>
      </c>
      <c r="K379" s="188" t="s">
        <v>93</v>
      </c>
      <c r="L379" s="188">
        <v>0</v>
      </c>
      <c r="M379" s="188">
        <v>0.16666666666666666</v>
      </c>
      <c r="N379" s="188">
        <v>0.1</v>
      </c>
      <c r="O379" s="188">
        <v>0</v>
      </c>
      <c r="P379" s="188">
        <v>0.83333333333333337</v>
      </c>
      <c r="Q379" s="188" t="s">
        <v>93</v>
      </c>
      <c r="R379" s="188">
        <v>0</v>
      </c>
      <c r="S379" s="188" t="s">
        <v>93</v>
      </c>
      <c r="T379" s="188" t="s">
        <v>93</v>
      </c>
      <c r="U379" s="188" t="s">
        <v>93</v>
      </c>
      <c r="V379" s="188" t="s">
        <v>93</v>
      </c>
      <c r="W379" s="188" t="s">
        <v>93</v>
      </c>
      <c r="X379" s="188">
        <v>0</v>
      </c>
      <c r="Y379" s="188" t="s">
        <v>93</v>
      </c>
      <c r="Z379" s="188" t="s">
        <v>93</v>
      </c>
      <c r="AA379" s="188">
        <v>0</v>
      </c>
      <c r="AB379" s="188">
        <v>0</v>
      </c>
      <c r="AC379" s="188">
        <v>0</v>
      </c>
      <c r="AD379" s="188">
        <v>0.41666666666666669</v>
      </c>
      <c r="AE379" s="188">
        <v>0</v>
      </c>
      <c r="AF379" s="188" t="s">
        <v>93</v>
      </c>
      <c r="AG379" s="188">
        <v>0</v>
      </c>
      <c r="AH379" s="188">
        <v>0</v>
      </c>
      <c r="AI379" s="188" t="s">
        <v>93</v>
      </c>
      <c r="AJ379" s="188">
        <v>0.16666666666666666</v>
      </c>
      <c r="AK379" s="188" t="s">
        <v>93</v>
      </c>
      <c r="AL379" s="188">
        <v>0</v>
      </c>
      <c r="AM379" s="188">
        <v>0</v>
      </c>
      <c r="AN379" s="188">
        <v>0</v>
      </c>
      <c r="AO379" s="188">
        <v>0</v>
      </c>
      <c r="AP379" s="188">
        <v>0.16666666666666666</v>
      </c>
      <c r="AQ379" s="188">
        <v>0</v>
      </c>
      <c r="AR379" s="188">
        <v>0.25</v>
      </c>
      <c r="AS379" s="188" t="s">
        <v>93</v>
      </c>
      <c r="AT379" s="188">
        <v>0.2</v>
      </c>
      <c r="AU379" s="187">
        <v>0</v>
      </c>
    </row>
    <row r="380" spans="1:47" ht="31.5" x14ac:dyDescent="0.25">
      <c r="A380" s="166" t="s">
        <v>277</v>
      </c>
      <c r="B380" s="199" t="s">
        <v>2770</v>
      </c>
      <c r="C380" s="199" t="s">
        <v>2770</v>
      </c>
      <c r="D380" s="174" t="s">
        <v>2770</v>
      </c>
      <c r="E380" s="173" t="s">
        <v>2770</v>
      </c>
      <c r="F380" s="173" t="s">
        <v>2770</v>
      </c>
      <c r="G380" s="173" t="s">
        <v>2770</v>
      </c>
      <c r="H380" s="173" t="s">
        <v>2770</v>
      </c>
      <c r="I380" s="173" t="s">
        <v>2770</v>
      </c>
      <c r="J380" s="173" t="s">
        <v>2770</v>
      </c>
      <c r="K380" s="173" t="s">
        <v>2770</v>
      </c>
      <c r="L380" s="173" t="s">
        <v>2770</v>
      </c>
      <c r="M380" s="173" t="s">
        <v>2770</v>
      </c>
      <c r="N380" s="173" t="s">
        <v>2770</v>
      </c>
      <c r="O380" s="173" t="s">
        <v>2770</v>
      </c>
      <c r="P380" s="173" t="s">
        <v>2770</v>
      </c>
      <c r="Q380" s="173" t="s">
        <v>2770</v>
      </c>
      <c r="R380" s="173" t="s">
        <v>2770</v>
      </c>
      <c r="S380" s="173" t="s">
        <v>2770</v>
      </c>
      <c r="T380" s="173" t="s">
        <v>2770</v>
      </c>
      <c r="U380" s="173" t="s">
        <v>2770</v>
      </c>
      <c r="V380" s="173" t="s">
        <v>2770</v>
      </c>
      <c r="W380" s="173" t="s">
        <v>2770</v>
      </c>
      <c r="X380" s="173" t="s">
        <v>2770</v>
      </c>
      <c r="Y380" s="173" t="s">
        <v>2770</v>
      </c>
      <c r="Z380" s="173" t="s">
        <v>2770</v>
      </c>
      <c r="AA380" s="173" t="s">
        <v>2770</v>
      </c>
      <c r="AB380" s="173" t="s">
        <v>2770</v>
      </c>
      <c r="AC380" s="173" t="s">
        <v>2770</v>
      </c>
      <c r="AD380" s="173" t="s">
        <v>2770</v>
      </c>
      <c r="AE380" s="173" t="s">
        <v>2770</v>
      </c>
      <c r="AF380" s="173" t="s">
        <v>2770</v>
      </c>
      <c r="AG380" s="173" t="s">
        <v>2770</v>
      </c>
      <c r="AH380" s="173" t="s">
        <v>2770</v>
      </c>
      <c r="AI380" s="173" t="s">
        <v>2770</v>
      </c>
      <c r="AJ380" s="173" t="s">
        <v>2770</v>
      </c>
      <c r="AK380" s="173" t="s">
        <v>2770</v>
      </c>
      <c r="AL380" s="173" t="s">
        <v>2770</v>
      </c>
      <c r="AM380" s="173" t="s">
        <v>2770</v>
      </c>
      <c r="AN380" s="173" t="s">
        <v>2770</v>
      </c>
      <c r="AO380" s="173" t="s">
        <v>2770</v>
      </c>
      <c r="AP380" s="173" t="s">
        <v>2770</v>
      </c>
      <c r="AQ380" s="173" t="s">
        <v>2770</v>
      </c>
      <c r="AR380" s="173" t="s">
        <v>2770</v>
      </c>
      <c r="AS380" s="173" t="s">
        <v>2770</v>
      </c>
      <c r="AT380" s="173" t="s">
        <v>2770</v>
      </c>
      <c r="AU380" s="173" t="s">
        <v>2770</v>
      </c>
    </row>
    <row r="381" spans="1:47" x14ac:dyDescent="0.25">
      <c r="A381" s="198" t="s">
        <v>278</v>
      </c>
      <c r="B381" s="199" t="s">
        <v>2770</v>
      </c>
      <c r="C381" s="199" t="s">
        <v>2770</v>
      </c>
      <c r="D381" s="194">
        <v>22</v>
      </c>
      <c r="E381" s="186" t="s">
        <v>93</v>
      </c>
      <c r="F381" s="186">
        <v>8.3333333333333329E-2</v>
      </c>
      <c r="G381" s="186" t="s">
        <v>93</v>
      </c>
      <c r="H381" s="186" t="s">
        <v>93</v>
      </c>
      <c r="I381" s="186" t="s">
        <v>93</v>
      </c>
      <c r="J381" s="186" t="s">
        <v>93</v>
      </c>
      <c r="K381" s="186" t="s">
        <v>93</v>
      </c>
      <c r="L381" s="186" t="s">
        <v>93</v>
      </c>
      <c r="M381" s="186" t="s">
        <v>93</v>
      </c>
      <c r="N381" s="186">
        <v>0</v>
      </c>
      <c r="O381" s="186" t="s">
        <v>93</v>
      </c>
      <c r="P381" s="186" t="s">
        <v>93</v>
      </c>
      <c r="Q381" s="186">
        <v>0.1111111111111111</v>
      </c>
      <c r="R381" s="186">
        <v>0</v>
      </c>
      <c r="S381" s="186">
        <v>0</v>
      </c>
      <c r="T381" s="186" t="s">
        <v>93</v>
      </c>
      <c r="U381" s="186" t="s">
        <v>93</v>
      </c>
      <c r="V381" s="186" t="s">
        <v>93</v>
      </c>
      <c r="W381" s="186" t="s">
        <v>93</v>
      </c>
      <c r="X381" s="186">
        <v>8.3333333333333329E-2</v>
      </c>
      <c r="Y381" s="186" t="s">
        <v>93</v>
      </c>
      <c r="Z381" s="186">
        <v>0</v>
      </c>
      <c r="AA381" s="186" t="s">
        <v>93</v>
      </c>
      <c r="AB381" s="186">
        <v>1</v>
      </c>
      <c r="AC381" s="186">
        <v>0</v>
      </c>
      <c r="AD381" s="186" t="s">
        <v>93</v>
      </c>
      <c r="AE381" s="186">
        <v>8.3333333333333329E-2</v>
      </c>
      <c r="AF381" s="186" t="s">
        <v>93</v>
      </c>
      <c r="AG381" s="186" t="s">
        <v>93</v>
      </c>
      <c r="AH381" s="186" t="s">
        <v>93</v>
      </c>
      <c r="AI381" s="186" t="s">
        <v>93</v>
      </c>
      <c r="AJ381" s="186">
        <v>0</v>
      </c>
      <c r="AK381" s="186" t="s">
        <v>93</v>
      </c>
      <c r="AL381" s="186" t="s">
        <v>93</v>
      </c>
      <c r="AM381" s="186" t="s">
        <v>93</v>
      </c>
      <c r="AN381" s="186">
        <v>0</v>
      </c>
      <c r="AO381" s="186">
        <v>0.25</v>
      </c>
      <c r="AP381" s="186">
        <v>0</v>
      </c>
      <c r="AQ381" s="186" t="s">
        <v>93</v>
      </c>
      <c r="AR381" s="186" t="s">
        <v>93</v>
      </c>
      <c r="AS381" s="186" t="s">
        <v>93</v>
      </c>
      <c r="AT381" s="186" t="s">
        <v>93</v>
      </c>
      <c r="AU381" s="185">
        <v>0.5</v>
      </c>
    </row>
    <row r="382" spans="1:47" x14ac:dyDescent="0.25">
      <c r="A382" s="198" t="s">
        <v>279</v>
      </c>
      <c r="B382" s="199" t="s">
        <v>2770</v>
      </c>
      <c r="C382" s="199" t="s">
        <v>2770</v>
      </c>
      <c r="D382" s="194">
        <v>22</v>
      </c>
      <c r="E382" s="169" t="s">
        <v>93</v>
      </c>
      <c r="F382" s="169">
        <v>0.83333333333333337</v>
      </c>
      <c r="G382" s="169" t="s">
        <v>93</v>
      </c>
      <c r="H382" s="169">
        <v>0.25</v>
      </c>
      <c r="I382" s="169" t="s">
        <v>93</v>
      </c>
      <c r="J382" s="169">
        <v>0.25</v>
      </c>
      <c r="K382" s="169" t="s">
        <v>93</v>
      </c>
      <c r="L382" s="169" t="s">
        <v>93</v>
      </c>
      <c r="M382" s="169">
        <v>1</v>
      </c>
      <c r="N382" s="169" t="s">
        <v>93</v>
      </c>
      <c r="O382" s="169">
        <v>0</v>
      </c>
      <c r="P382" s="169" t="s">
        <v>93</v>
      </c>
      <c r="Q382" s="169" t="s">
        <v>93</v>
      </c>
      <c r="R382" s="169" t="s">
        <v>93</v>
      </c>
      <c r="S382" s="169" t="s">
        <v>93</v>
      </c>
      <c r="T382" s="169" t="s">
        <v>93</v>
      </c>
      <c r="U382" s="169" t="s">
        <v>93</v>
      </c>
      <c r="V382" s="169" t="s">
        <v>93</v>
      </c>
      <c r="W382" s="169" t="s">
        <v>93</v>
      </c>
      <c r="X382" s="169">
        <v>0</v>
      </c>
      <c r="Y382" s="169" t="s">
        <v>93</v>
      </c>
      <c r="Z382" s="169" t="s">
        <v>93</v>
      </c>
      <c r="AA382" s="169" t="s">
        <v>93</v>
      </c>
      <c r="AB382" s="169" t="s">
        <v>93</v>
      </c>
      <c r="AC382" s="169" t="s">
        <v>93</v>
      </c>
      <c r="AD382" s="169" t="s">
        <v>93</v>
      </c>
      <c r="AE382" s="169" t="s">
        <v>93</v>
      </c>
      <c r="AF382" s="169" t="s">
        <v>93</v>
      </c>
      <c r="AG382" s="169" t="s">
        <v>93</v>
      </c>
      <c r="AH382" s="169" t="s">
        <v>93</v>
      </c>
      <c r="AI382" s="169" t="s">
        <v>93</v>
      </c>
      <c r="AJ382" s="169" t="s">
        <v>93</v>
      </c>
      <c r="AK382" s="169" t="s">
        <v>93</v>
      </c>
      <c r="AL382" s="169" t="s">
        <v>93</v>
      </c>
      <c r="AM382" s="169">
        <v>0.16666666666666666</v>
      </c>
      <c r="AN382" s="169">
        <v>0</v>
      </c>
      <c r="AO382" s="169" t="s">
        <v>93</v>
      </c>
      <c r="AP382" s="169">
        <v>0</v>
      </c>
      <c r="AQ382" s="169">
        <v>0</v>
      </c>
      <c r="AR382" s="169">
        <v>0.16666666666666666</v>
      </c>
      <c r="AS382" s="169" t="s">
        <v>93</v>
      </c>
      <c r="AT382" s="169" t="s">
        <v>93</v>
      </c>
      <c r="AU382" s="168" t="s">
        <v>93</v>
      </c>
    </row>
    <row r="383" spans="1:47" x14ac:dyDescent="0.25">
      <c r="A383" s="189" t="s">
        <v>280</v>
      </c>
      <c r="B383" s="199" t="s">
        <v>2770</v>
      </c>
      <c r="C383" s="199" t="s">
        <v>2770</v>
      </c>
      <c r="D383" s="170">
        <v>8</v>
      </c>
      <c r="E383" s="169" t="s">
        <v>93</v>
      </c>
      <c r="F383" s="169" t="s">
        <v>93</v>
      </c>
      <c r="G383" s="169" t="s">
        <v>93</v>
      </c>
      <c r="H383" s="169">
        <v>0</v>
      </c>
      <c r="I383" s="169" t="s">
        <v>93</v>
      </c>
      <c r="J383" s="169" t="s">
        <v>93</v>
      </c>
      <c r="K383" s="169" t="s">
        <v>93</v>
      </c>
      <c r="L383" s="169" t="s">
        <v>93</v>
      </c>
      <c r="M383" s="169" t="s">
        <v>93</v>
      </c>
      <c r="N383" s="169" t="s">
        <v>93</v>
      </c>
      <c r="O383" s="169" t="s">
        <v>93</v>
      </c>
      <c r="P383" s="169" t="s">
        <v>93</v>
      </c>
      <c r="Q383" s="169" t="s">
        <v>93</v>
      </c>
      <c r="R383" s="169" t="s">
        <v>93</v>
      </c>
      <c r="S383" s="169" t="s">
        <v>93</v>
      </c>
      <c r="T383" s="169" t="s">
        <v>93</v>
      </c>
      <c r="U383" s="169">
        <v>0</v>
      </c>
      <c r="V383" s="169" t="s">
        <v>93</v>
      </c>
      <c r="W383" s="169" t="s">
        <v>93</v>
      </c>
      <c r="X383" s="169">
        <v>0</v>
      </c>
      <c r="Y383" s="169" t="s">
        <v>93</v>
      </c>
      <c r="Z383" s="169" t="s">
        <v>93</v>
      </c>
      <c r="AA383" s="169" t="s">
        <v>93</v>
      </c>
      <c r="AB383" s="169" t="s">
        <v>93</v>
      </c>
      <c r="AC383" s="169" t="s">
        <v>93</v>
      </c>
      <c r="AD383" s="169">
        <v>1</v>
      </c>
      <c r="AE383" s="169" t="s">
        <v>93</v>
      </c>
      <c r="AF383" s="169" t="s">
        <v>93</v>
      </c>
      <c r="AG383" s="169" t="s">
        <v>93</v>
      </c>
      <c r="AH383" s="169">
        <v>0</v>
      </c>
      <c r="AI383" s="169" t="s">
        <v>93</v>
      </c>
      <c r="AJ383" s="169" t="s">
        <v>93</v>
      </c>
      <c r="AK383" s="169">
        <v>0</v>
      </c>
      <c r="AL383" s="169">
        <v>0</v>
      </c>
      <c r="AM383" s="169" t="s">
        <v>93</v>
      </c>
      <c r="AN383" s="169" t="s">
        <v>93</v>
      </c>
      <c r="AO383" s="169" t="s">
        <v>93</v>
      </c>
      <c r="AP383" s="169" t="s">
        <v>93</v>
      </c>
      <c r="AQ383" s="169">
        <v>0.88888888888888884</v>
      </c>
      <c r="AR383" s="169" t="s">
        <v>93</v>
      </c>
      <c r="AS383" s="169" t="s">
        <v>93</v>
      </c>
      <c r="AT383" s="169" t="s">
        <v>93</v>
      </c>
      <c r="AU383" s="168" t="s">
        <v>93</v>
      </c>
    </row>
    <row r="384" spans="1:47" x14ac:dyDescent="0.25">
      <c r="A384" s="189" t="s">
        <v>281</v>
      </c>
      <c r="B384" s="199" t="s">
        <v>2770</v>
      </c>
      <c r="C384" s="199" t="s">
        <v>2770</v>
      </c>
      <c r="D384" s="170">
        <v>27</v>
      </c>
      <c r="E384" s="169" t="s">
        <v>93</v>
      </c>
      <c r="F384" s="169">
        <v>0</v>
      </c>
      <c r="G384" s="169" t="s">
        <v>93</v>
      </c>
      <c r="H384" s="169">
        <v>0</v>
      </c>
      <c r="I384" s="169">
        <v>0</v>
      </c>
      <c r="J384" s="169">
        <v>0</v>
      </c>
      <c r="K384" s="169" t="s">
        <v>93</v>
      </c>
      <c r="L384" s="169">
        <v>0</v>
      </c>
      <c r="M384" s="169">
        <v>0.25</v>
      </c>
      <c r="N384" s="169">
        <v>0</v>
      </c>
      <c r="O384" s="169">
        <v>0</v>
      </c>
      <c r="P384" s="169" t="s">
        <v>93</v>
      </c>
      <c r="Q384" s="169">
        <v>0.33333333333333331</v>
      </c>
      <c r="R384" s="169">
        <v>0.16666666666666666</v>
      </c>
      <c r="S384" s="169" t="s">
        <v>93</v>
      </c>
      <c r="T384" s="169">
        <v>0</v>
      </c>
      <c r="U384" s="169" t="s">
        <v>93</v>
      </c>
      <c r="V384" s="169" t="s">
        <v>93</v>
      </c>
      <c r="W384" s="169" t="s">
        <v>93</v>
      </c>
      <c r="X384" s="169">
        <v>0</v>
      </c>
      <c r="Y384" s="169" t="s">
        <v>93</v>
      </c>
      <c r="Z384" s="169">
        <v>0</v>
      </c>
      <c r="AA384" s="169">
        <v>0</v>
      </c>
      <c r="AB384" s="169">
        <v>0.5</v>
      </c>
      <c r="AC384" s="169">
        <v>0</v>
      </c>
      <c r="AD384" s="169">
        <v>8.3333333333333329E-2</v>
      </c>
      <c r="AE384" s="169">
        <v>0</v>
      </c>
      <c r="AF384" s="169" t="s">
        <v>93</v>
      </c>
      <c r="AG384" s="169">
        <v>0</v>
      </c>
      <c r="AH384" s="169">
        <v>0</v>
      </c>
      <c r="AI384" s="169" t="s">
        <v>93</v>
      </c>
      <c r="AJ384" s="169" t="s">
        <v>93</v>
      </c>
      <c r="AK384" s="169" t="s">
        <v>93</v>
      </c>
      <c r="AL384" s="169">
        <v>0</v>
      </c>
      <c r="AM384" s="169">
        <v>0</v>
      </c>
      <c r="AN384" s="169">
        <v>0</v>
      </c>
      <c r="AO384" s="169">
        <v>0</v>
      </c>
      <c r="AP384" s="169">
        <v>0</v>
      </c>
      <c r="AQ384" s="169" t="s">
        <v>93</v>
      </c>
      <c r="AR384" s="169" t="s">
        <v>93</v>
      </c>
      <c r="AS384" s="169" t="s">
        <v>93</v>
      </c>
      <c r="AT384" s="169">
        <v>0</v>
      </c>
      <c r="AU384" s="168">
        <v>0</v>
      </c>
    </row>
    <row r="385" spans="1:47" x14ac:dyDescent="0.25">
      <c r="A385" s="198" t="s">
        <v>282</v>
      </c>
      <c r="B385" s="182">
        <f>C385/D385</f>
        <v>0.27027027027027029</v>
      </c>
      <c r="C385" s="170">
        <v>10</v>
      </c>
      <c r="D385" s="170">
        <v>37</v>
      </c>
      <c r="E385" s="181" t="s">
        <v>93</v>
      </c>
      <c r="F385" s="181">
        <v>0</v>
      </c>
      <c r="G385" s="181">
        <v>0</v>
      </c>
      <c r="H385" s="181">
        <v>0</v>
      </c>
      <c r="I385" s="181">
        <v>1</v>
      </c>
      <c r="J385" s="181">
        <v>0</v>
      </c>
      <c r="K385" s="181" t="s">
        <v>93</v>
      </c>
      <c r="L385" s="181">
        <v>0</v>
      </c>
      <c r="M385" s="181">
        <v>0</v>
      </c>
      <c r="N385" s="181">
        <v>0</v>
      </c>
      <c r="O385" s="181">
        <v>0</v>
      </c>
      <c r="P385" s="181">
        <v>0</v>
      </c>
      <c r="Q385" s="181">
        <v>0</v>
      </c>
      <c r="R385" s="181">
        <v>0</v>
      </c>
      <c r="S385" s="181">
        <v>0</v>
      </c>
      <c r="T385" s="181">
        <v>0</v>
      </c>
      <c r="U385" s="181">
        <v>1</v>
      </c>
      <c r="V385" s="169" t="s">
        <v>93</v>
      </c>
      <c r="W385" s="181" t="s">
        <v>93</v>
      </c>
      <c r="X385" s="181">
        <v>0</v>
      </c>
      <c r="Y385" s="181" t="s">
        <v>93</v>
      </c>
      <c r="Z385" s="181">
        <v>0</v>
      </c>
      <c r="AA385" s="181">
        <v>0</v>
      </c>
      <c r="AB385" s="181">
        <v>0</v>
      </c>
      <c r="AC385" s="181">
        <v>1</v>
      </c>
      <c r="AD385" s="181">
        <v>0</v>
      </c>
      <c r="AE385" s="181">
        <v>1</v>
      </c>
      <c r="AF385" s="181">
        <v>0</v>
      </c>
      <c r="AG385" s="181">
        <v>1</v>
      </c>
      <c r="AH385" s="181">
        <v>1</v>
      </c>
      <c r="AI385" s="181">
        <v>0</v>
      </c>
      <c r="AJ385" s="181">
        <v>0</v>
      </c>
      <c r="AK385" s="181">
        <v>1</v>
      </c>
      <c r="AL385" s="181">
        <v>0</v>
      </c>
      <c r="AM385" s="181">
        <v>1</v>
      </c>
      <c r="AN385" s="181">
        <v>0</v>
      </c>
      <c r="AO385" s="181">
        <v>0</v>
      </c>
      <c r="AP385" s="181">
        <v>0</v>
      </c>
      <c r="AQ385" s="181">
        <v>1</v>
      </c>
      <c r="AR385" s="181">
        <v>0</v>
      </c>
      <c r="AS385" s="181" t="s">
        <v>93</v>
      </c>
      <c r="AT385" s="181">
        <v>0</v>
      </c>
      <c r="AU385" s="183">
        <v>1</v>
      </c>
    </row>
    <row r="386" spans="1:47" x14ac:dyDescent="0.25">
      <c r="A386" s="198" t="s">
        <v>4925</v>
      </c>
      <c r="B386" s="182">
        <f>C386/D386</f>
        <v>0.16216216216216217</v>
      </c>
      <c r="C386" s="170">
        <v>6</v>
      </c>
      <c r="D386" s="170">
        <v>37</v>
      </c>
      <c r="E386" s="181" t="s">
        <v>93</v>
      </c>
      <c r="F386" s="181">
        <v>0</v>
      </c>
      <c r="G386" s="181">
        <v>0</v>
      </c>
      <c r="H386" s="181">
        <v>0</v>
      </c>
      <c r="I386" s="181">
        <v>1</v>
      </c>
      <c r="J386" s="181">
        <v>0</v>
      </c>
      <c r="K386" s="181" t="s">
        <v>93</v>
      </c>
      <c r="L386" s="181">
        <v>0</v>
      </c>
      <c r="M386" s="181">
        <v>0</v>
      </c>
      <c r="N386" s="181">
        <v>0</v>
      </c>
      <c r="O386" s="181">
        <v>0</v>
      </c>
      <c r="P386" s="181">
        <v>0</v>
      </c>
      <c r="Q386" s="181">
        <v>0</v>
      </c>
      <c r="R386" s="181">
        <v>0</v>
      </c>
      <c r="S386" s="181">
        <v>0</v>
      </c>
      <c r="T386" s="181">
        <v>0</v>
      </c>
      <c r="U386" s="181">
        <v>1</v>
      </c>
      <c r="V386" s="169" t="s">
        <v>93</v>
      </c>
      <c r="W386" s="181" t="s">
        <v>93</v>
      </c>
      <c r="X386" s="181">
        <v>0</v>
      </c>
      <c r="Y386" s="181" t="s">
        <v>93</v>
      </c>
      <c r="Z386" s="181">
        <v>0</v>
      </c>
      <c r="AA386" s="181">
        <v>0</v>
      </c>
      <c r="AB386" s="181">
        <v>0</v>
      </c>
      <c r="AC386" s="181">
        <v>1</v>
      </c>
      <c r="AD386" s="181">
        <v>0</v>
      </c>
      <c r="AE386" s="181">
        <v>0</v>
      </c>
      <c r="AF386" s="181">
        <v>0</v>
      </c>
      <c r="AG386" s="181">
        <v>1</v>
      </c>
      <c r="AH386" s="181">
        <v>1</v>
      </c>
      <c r="AI386" s="181">
        <v>0</v>
      </c>
      <c r="AJ386" s="181">
        <v>0</v>
      </c>
      <c r="AK386" s="181">
        <v>1</v>
      </c>
      <c r="AL386" s="181">
        <v>0</v>
      </c>
      <c r="AM386" s="181">
        <v>0</v>
      </c>
      <c r="AN386" s="181">
        <v>0</v>
      </c>
      <c r="AO386" s="181">
        <v>0</v>
      </c>
      <c r="AP386" s="181">
        <v>0</v>
      </c>
      <c r="AQ386" s="181">
        <v>0</v>
      </c>
      <c r="AR386" s="181">
        <v>0</v>
      </c>
      <c r="AS386" s="181" t="s">
        <v>93</v>
      </c>
      <c r="AT386" s="181">
        <v>0</v>
      </c>
      <c r="AU386" s="197">
        <v>0</v>
      </c>
    </row>
    <row r="387" spans="1:47" ht="24" customHeight="1" x14ac:dyDescent="0.25">
      <c r="A387" s="166" t="s">
        <v>284</v>
      </c>
      <c r="B387" s="38" t="s">
        <v>2770</v>
      </c>
      <c r="C387" s="38" t="s">
        <v>2770</v>
      </c>
      <c r="D387" s="38" t="s">
        <v>2770</v>
      </c>
      <c r="E387" s="38" t="s">
        <v>2770</v>
      </c>
      <c r="F387" s="38" t="s">
        <v>2770</v>
      </c>
      <c r="G387" s="38" t="s">
        <v>2770</v>
      </c>
      <c r="H387" s="38" t="s">
        <v>2770</v>
      </c>
      <c r="I387" s="38" t="s">
        <v>2770</v>
      </c>
      <c r="J387" s="38" t="s">
        <v>2770</v>
      </c>
      <c r="K387" s="38" t="s">
        <v>2770</v>
      </c>
      <c r="L387" s="38" t="s">
        <v>2770</v>
      </c>
      <c r="M387" s="38" t="s">
        <v>2770</v>
      </c>
      <c r="N387" s="38" t="s">
        <v>2770</v>
      </c>
      <c r="O387" s="38" t="s">
        <v>2770</v>
      </c>
      <c r="P387" s="38" t="s">
        <v>2770</v>
      </c>
      <c r="Q387" s="38" t="s">
        <v>2770</v>
      </c>
      <c r="R387" s="38" t="s">
        <v>2770</v>
      </c>
      <c r="S387" s="38" t="s">
        <v>2770</v>
      </c>
      <c r="T387" s="38" t="s">
        <v>2770</v>
      </c>
      <c r="U387" s="38" t="s">
        <v>2770</v>
      </c>
      <c r="V387" s="38" t="s">
        <v>2770</v>
      </c>
      <c r="W387" s="38" t="s">
        <v>2770</v>
      </c>
      <c r="X387" s="38" t="s">
        <v>2770</v>
      </c>
      <c r="Y387" s="38" t="s">
        <v>2770</v>
      </c>
      <c r="Z387" s="38" t="s">
        <v>2770</v>
      </c>
      <c r="AA387" s="38" t="s">
        <v>2770</v>
      </c>
      <c r="AB387" s="38" t="s">
        <v>2770</v>
      </c>
      <c r="AC387" s="38" t="s">
        <v>2770</v>
      </c>
      <c r="AD387" s="38" t="s">
        <v>2770</v>
      </c>
      <c r="AE387" s="38" t="s">
        <v>2770</v>
      </c>
      <c r="AF387" s="38" t="s">
        <v>2770</v>
      </c>
      <c r="AG387" s="38" t="s">
        <v>2770</v>
      </c>
      <c r="AH387" s="38" t="s">
        <v>2770</v>
      </c>
      <c r="AI387" s="38" t="s">
        <v>2770</v>
      </c>
      <c r="AJ387" s="38" t="s">
        <v>2770</v>
      </c>
      <c r="AK387" s="38" t="s">
        <v>2770</v>
      </c>
      <c r="AL387" s="38" t="s">
        <v>2770</v>
      </c>
      <c r="AM387" s="38" t="s">
        <v>2770</v>
      </c>
      <c r="AN387" s="38" t="s">
        <v>2770</v>
      </c>
      <c r="AO387" s="38" t="s">
        <v>2770</v>
      </c>
      <c r="AP387" s="38" t="s">
        <v>2770</v>
      </c>
      <c r="AQ387" s="38" t="s">
        <v>2770</v>
      </c>
      <c r="AR387" s="38" t="s">
        <v>2770</v>
      </c>
      <c r="AS387" s="38" t="s">
        <v>2770</v>
      </c>
      <c r="AT387" s="38" t="s">
        <v>2770</v>
      </c>
      <c r="AU387" s="38" t="s">
        <v>2770</v>
      </c>
    </row>
    <row r="388" spans="1:47" ht="31.5" x14ac:dyDescent="0.25">
      <c r="A388" s="166" t="s">
        <v>285</v>
      </c>
      <c r="B388" s="38" t="s">
        <v>2770</v>
      </c>
      <c r="C388" s="38" t="s">
        <v>2770</v>
      </c>
      <c r="D388" s="174" t="s">
        <v>2770</v>
      </c>
      <c r="E388" s="173" t="s">
        <v>2770</v>
      </c>
      <c r="F388" s="173" t="s">
        <v>2770</v>
      </c>
      <c r="G388" s="173" t="s">
        <v>2770</v>
      </c>
      <c r="H388" s="173" t="s">
        <v>2770</v>
      </c>
      <c r="I388" s="173" t="s">
        <v>2770</v>
      </c>
      <c r="J388" s="173" t="s">
        <v>2770</v>
      </c>
      <c r="K388" s="173" t="s">
        <v>2770</v>
      </c>
      <c r="L388" s="173" t="s">
        <v>2770</v>
      </c>
      <c r="M388" s="173" t="s">
        <v>2770</v>
      </c>
      <c r="N388" s="173" t="s">
        <v>2770</v>
      </c>
      <c r="O388" s="173" t="s">
        <v>2770</v>
      </c>
      <c r="P388" s="173" t="s">
        <v>2770</v>
      </c>
      <c r="Q388" s="173" t="s">
        <v>2770</v>
      </c>
      <c r="R388" s="173" t="s">
        <v>2770</v>
      </c>
      <c r="S388" s="173" t="s">
        <v>2770</v>
      </c>
      <c r="T388" s="173" t="s">
        <v>2770</v>
      </c>
      <c r="U388" s="173" t="s">
        <v>2770</v>
      </c>
      <c r="V388" s="173" t="s">
        <v>2770</v>
      </c>
      <c r="W388" s="173" t="s">
        <v>2770</v>
      </c>
      <c r="X388" s="173" t="s">
        <v>2770</v>
      </c>
      <c r="Y388" s="173" t="s">
        <v>2770</v>
      </c>
      <c r="Z388" s="173" t="s">
        <v>2770</v>
      </c>
      <c r="AA388" s="173" t="s">
        <v>2770</v>
      </c>
      <c r="AB388" s="173" t="s">
        <v>2770</v>
      </c>
      <c r="AC388" s="173" t="s">
        <v>2770</v>
      </c>
      <c r="AD388" s="173" t="s">
        <v>2770</v>
      </c>
      <c r="AE388" s="173" t="s">
        <v>2770</v>
      </c>
      <c r="AF388" s="173" t="s">
        <v>2770</v>
      </c>
      <c r="AG388" s="173" t="s">
        <v>2770</v>
      </c>
      <c r="AH388" s="173" t="s">
        <v>2770</v>
      </c>
      <c r="AI388" s="173" t="s">
        <v>2770</v>
      </c>
      <c r="AJ388" s="173" t="s">
        <v>2770</v>
      </c>
      <c r="AK388" s="173" t="s">
        <v>2770</v>
      </c>
      <c r="AL388" s="173" t="s">
        <v>2770</v>
      </c>
      <c r="AM388" s="173" t="s">
        <v>2770</v>
      </c>
      <c r="AN388" s="173" t="s">
        <v>2770</v>
      </c>
      <c r="AO388" s="173" t="s">
        <v>2770</v>
      </c>
      <c r="AP388" s="173" t="s">
        <v>2770</v>
      </c>
      <c r="AQ388" s="173" t="s">
        <v>2770</v>
      </c>
      <c r="AR388" s="173" t="s">
        <v>2770</v>
      </c>
      <c r="AS388" s="173" t="s">
        <v>2770</v>
      </c>
      <c r="AT388" s="173" t="s">
        <v>2770</v>
      </c>
      <c r="AU388" s="173" t="s">
        <v>2770</v>
      </c>
    </row>
    <row r="389" spans="1:47" x14ac:dyDescent="0.25">
      <c r="A389" s="195" t="s">
        <v>265</v>
      </c>
      <c r="B389" s="38" t="s">
        <v>2770</v>
      </c>
      <c r="C389" s="38" t="s">
        <v>2770</v>
      </c>
      <c r="D389" s="194">
        <v>25</v>
      </c>
      <c r="E389" s="169" t="s">
        <v>93</v>
      </c>
      <c r="F389" s="169" t="s">
        <v>93</v>
      </c>
      <c r="G389" s="169">
        <v>2.1562050790608529E-3</v>
      </c>
      <c r="H389" s="169" t="s">
        <v>93</v>
      </c>
      <c r="I389" s="169" t="s">
        <v>93</v>
      </c>
      <c r="J389" s="169">
        <v>9.6350364963503646E-2</v>
      </c>
      <c r="K389" s="169" t="s">
        <v>93</v>
      </c>
      <c r="L389" s="169">
        <v>0</v>
      </c>
      <c r="M389" s="169">
        <v>0.141615356754799</v>
      </c>
      <c r="N389" s="169">
        <v>1</v>
      </c>
      <c r="O389" s="169">
        <v>0.27721681659629155</v>
      </c>
      <c r="P389" s="169" t="s">
        <v>93</v>
      </c>
      <c r="Q389" s="169">
        <v>6.0966810966810968E-2</v>
      </c>
      <c r="R389" s="169">
        <v>0.10297666934835076</v>
      </c>
      <c r="S389" s="169" t="s">
        <v>93</v>
      </c>
      <c r="T389" s="169">
        <v>0.19598662207357859</v>
      </c>
      <c r="U389" s="169">
        <v>6.1124694376528121E-3</v>
      </c>
      <c r="V389" s="169" t="s">
        <v>93</v>
      </c>
      <c r="W389" s="169" t="s">
        <v>93</v>
      </c>
      <c r="X389" s="169" t="s">
        <v>93</v>
      </c>
      <c r="Y389" s="169" t="s">
        <v>93</v>
      </c>
      <c r="Z389" s="169">
        <v>0</v>
      </c>
      <c r="AA389" s="169">
        <v>0.67500000000000004</v>
      </c>
      <c r="AB389" s="169">
        <v>0.24513915364086925</v>
      </c>
      <c r="AC389" s="169">
        <v>0.10247349823321555</v>
      </c>
      <c r="AD389" s="169">
        <v>0.19018925570737502</v>
      </c>
      <c r="AE389" s="169" t="s">
        <v>93</v>
      </c>
      <c r="AF389" s="169">
        <v>0.13391852352014405</v>
      </c>
      <c r="AG389" s="169" t="s">
        <v>93</v>
      </c>
      <c r="AH389" s="169" t="s">
        <v>93</v>
      </c>
      <c r="AI389" s="169">
        <v>0.25596238054584008</v>
      </c>
      <c r="AJ389" s="169">
        <v>3.1520882584712369E-2</v>
      </c>
      <c r="AK389" s="169" t="s">
        <v>93</v>
      </c>
      <c r="AL389" s="169">
        <v>2.0338983050847456E-2</v>
      </c>
      <c r="AM389" s="169" t="s">
        <v>93</v>
      </c>
      <c r="AN389" s="169">
        <v>0.28829915560916769</v>
      </c>
      <c r="AO389" s="169" t="s">
        <v>93</v>
      </c>
      <c r="AP389" s="169">
        <v>0.2722718163599927</v>
      </c>
      <c r="AQ389" s="169" t="s">
        <v>93</v>
      </c>
      <c r="AR389" s="169" t="s">
        <v>93</v>
      </c>
      <c r="AS389" s="169" t="s">
        <v>93</v>
      </c>
      <c r="AT389" s="169">
        <v>0.29733840304182507</v>
      </c>
      <c r="AU389" s="196" t="s">
        <v>93</v>
      </c>
    </row>
    <row r="390" spans="1:47" x14ac:dyDescent="0.25">
      <c r="A390" s="195" t="s">
        <v>266</v>
      </c>
      <c r="B390" s="38" t="s">
        <v>2770</v>
      </c>
      <c r="C390" s="38" t="s">
        <v>2770</v>
      </c>
      <c r="D390" s="194">
        <v>25</v>
      </c>
      <c r="E390" s="169" t="s">
        <v>93</v>
      </c>
      <c r="F390" s="169" t="s">
        <v>93</v>
      </c>
      <c r="G390" s="169" t="s">
        <v>93</v>
      </c>
      <c r="H390" s="169" t="s">
        <v>93</v>
      </c>
      <c r="I390" s="169" t="s">
        <v>93</v>
      </c>
      <c r="J390" s="169" t="s">
        <v>93</v>
      </c>
      <c r="K390" s="169" t="s">
        <v>93</v>
      </c>
      <c r="L390" s="169" t="s">
        <v>93</v>
      </c>
      <c r="M390" s="169" t="s">
        <v>93</v>
      </c>
      <c r="N390" s="169">
        <v>1</v>
      </c>
      <c r="O390" s="169" t="s">
        <v>93</v>
      </c>
      <c r="P390" s="169" t="s">
        <v>93</v>
      </c>
      <c r="Q390" s="169" t="s">
        <v>93</v>
      </c>
      <c r="R390" s="169" t="s">
        <v>93</v>
      </c>
      <c r="S390" s="169" t="s">
        <v>93</v>
      </c>
      <c r="T390" s="169" t="s">
        <v>93</v>
      </c>
      <c r="U390" s="169" t="s">
        <v>93</v>
      </c>
      <c r="V390" s="169" t="s">
        <v>93</v>
      </c>
      <c r="W390" s="169" t="s">
        <v>93</v>
      </c>
      <c r="X390" s="169">
        <v>0.30012194070479264</v>
      </c>
      <c r="Y390" s="169" t="s">
        <v>93</v>
      </c>
      <c r="Z390" s="169" t="s">
        <v>93</v>
      </c>
      <c r="AA390" s="169" t="s">
        <v>93</v>
      </c>
      <c r="AB390" s="169" t="s">
        <v>93</v>
      </c>
      <c r="AC390" s="169" t="s">
        <v>93</v>
      </c>
      <c r="AD390" s="169" t="s">
        <v>93</v>
      </c>
      <c r="AE390" s="169">
        <v>0.23823316437364228</v>
      </c>
      <c r="AF390" s="169" t="s">
        <v>93</v>
      </c>
      <c r="AG390" s="169" t="s">
        <v>93</v>
      </c>
      <c r="AH390" s="169">
        <v>0.14415691835046673</v>
      </c>
      <c r="AI390" s="169" t="s">
        <v>93</v>
      </c>
      <c r="AJ390" s="169" t="s">
        <v>93</v>
      </c>
      <c r="AK390" s="169" t="s">
        <v>93</v>
      </c>
      <c r="AL390" s="169" t="s">
        <v>93</v>
      </c>
      <c r="AM390" s="169" t="s">
        <v>93</v>
      </c>
      <c r="AN390" s="169" t="s">
        <v>93</v>
      </c>
      <c r="AO390" s="169" t="s">
        <v>93</v>
      </c>
      <c r="AP390" s="169" t="s">
        <v>93</v>
      </c>
      <c r="AQ390" s="169" t="s">
        <v>93</v>
      </c>
      <c r="AR390" s="169" t="s">
        <v>93</v>
      </c>
      <c r="AS390" s="169" t="s">
        <v>93</v>
      </c>
      <c r="AT390" s="169" t="s">
        <v>93</v>
      </c>
      <c r="AU390" s="196" t="s">
        <v>93</v>
      </c>
    </row>
    <row r="391" spans="1:47" ht="31.5" x14ac:dyDescent="0.25">
      <c r="A391" s="166" t="s">
        <v>286</v>
      </c>
      <c r="B391" s="38" t="s">
        <v>2770</v>
      </c>
      <c r="C391" s="38" t="s">
        <v>2770</v>
      </c>
      <c r="D391" s="174" t="s">
        <v>2770</v>
      </c>
      <c r="E391" s="173" t="s">
        <v>2770</v>
      </c>
      <c r="F391" s="173" t="s">
        <v>2770</v>
      </c>
      <c r="G391" s="173" t="s">
        <v>2770</v>
      </c>
      <c r="H391" s="173" t="s">
        <v>2770</v>
      </c>
      <c r="I391" s="173" t="s">
        <v>2770</v>
      </c>
      <c r="J391" s="173" t="s">
        <v>2770</v>
      </c>
      <c r="K391" s="173" t="s">
        <v>2770</v>
      </c>
      <c r="L391" s="173" t="s">
        <v>2770</v>
      </c>
      <c r="M391" s="173" t="s">
        <v>2770</v>
      </c>
      <c r="N391" s="173" t="s">
        <v>2770</v>
      </c>
      <c r="O391" s="173" t="s">
        <v>2770</v>
      </c>
      <c r="P391" s="173" t="s">
        <v>2770</v>
      </c>
      <c r="Q391" s="173" t="s">
        <v>2770</v>
      </c>
      <c r="R391" s="173" t="s">
        <v>2770</v>
      </c>
      <c r="S391" s="173" t="s">
        <v>2770</v>
      </c>
      <c r="T391" s="173" t="s">
        <v>2770</v>
      </c>
      <c r="U391" s="173" t="s">
        <v>2770</v>
      </c>
      <c r="V391" s="173" t="s">
        <v>2770</v>
      </c>
      <c r="W391" s="173" t="s">
        <v>2770</v>
      </c>
      <c r="X391" s="173" t="s">
        <v>2770</v>
      </c>
      <c r="Y391" s="173" t="s">
        <v>2770</v>
      </c>
      <c r="Z391" s="173" t="s">
        <v>2770</v>
      </c>
      <c r="AA391" s="173" t="s">
        <v>2770</v>
      </c>
      <c r="AB391" s="173" t="s">
        <v>2770</v>
      </c>
      <c r="AC391" s="173" t="s">
        <v>2770</v>
      </c>
      <c r="AD391" s="173" t="s">
        <v>2770</v>
      </c>
      <c r="AE391" s="173" t="s">
        <v>2770</v>
      </c>
      <c r="AF391" s="173" t="s">
        <v>2770</v>
      </c>
      <c r="AG391" s="173" t="s">
        <v>2770</v>
      </c>
      <c r="AH391" s="173" t="s">
        <v>2770</v>
      </c>
      <c r="AI391" s="173" t="s">
        <v>2770</v>
      </c>
      <c r="AJ391" s="173" t="s">
        <v>2770</v>
      </c>
      <c r="AK391" s="173" t="s">
        <v>2770</v>
      </c>
      <c r="AL391" s="173" t="s">
        <v>2770</v>
      </c>
      <c r="AM391" s="173" t="s">
        <v>2770</v>
      </c>
      <c r="AN391" s="173" t="s">
        <v>2770</v>
      </c>
      <c r="AO391" s="173" t="s">
        <v>2770</v>
      </c>
      <c r="AP391" s="173" t="s">
        <v>2770</v>
      </c>
      <c r="AQ391" s="173" t="s">
        <v>2770</v>
      </c>
      <c r="AR391" s="173" t="s">
        <v>2770</v>
      </c>
      <c r="AS391" s="173" t="s">
        <v>2770</v>
      </c>
      <c r="AT391" s="173" t="s">
        <v>2770</v>
      </c>
      <c r="AU391" s="173" t="s">
        <v>2770</v>
      </c>
    </row>
    <row r="392" spans="1:47" x14ac:dyDescent="0.25">
      <c r="A392" s="195" t="s">
        <v>268</v>
      </c>
      <c r="B392" s="38" t="s">
        <v>2770</v>
      </c>
      <c r="C392" s="38" t="s">
        <v>2770</v>
      </c>
      <c r="D392" s="194">
        <v>27</v>
      </c>
      <c r="E392" s="169" t="s">
        <v>93</v>
      </c>
      <c r="F392" s="169" t="s">
        <v>93</v>
      </c>
      <c r="G392" s="169" t="s">
        <v>93</v>
      </c>
      <c r="H392" s="169" t="s">
        <v>93</v>
      </c>
      <c r="I392" s="169" t="s">
        <v>93</v>
      </c>
      <c r="J392" s="169" t="s">
        <v>93</v>
      </c>
      <c r="K392" s="169" t="s">
        <v>93</v>
      </c>
      <c r="L392" s="169" t="s">
        <v>93</v>
      </c>
      <c r="M392" s="169">
        <v>0.72689075630252098</v>
      </c>
      <c r="N392" s="169" t="s">
        <v>93</v>
      </c>
      <c r="O392" s="169">
        <v>0.3680925279970626</v>
      </c>
      <c r="P392" s="169" t="s">
        <v>93</v>
      </c>
      <c r="Q392" s="169" t="s">
        <v>93</v>
      </c>
      <c r="R392" s="169" t="s">
        <v>93</v>
      </c>
      <c r="S392" s="169" t="s">
        <v>93</v>
      </c>
      <c r="T392" s="169" t="s">
        <v>93</v>
      </c>
      <c r="U392" s="169" t="s">
        <v>93</v>
      </c>
      <c r="V392" s="169" t="s">
        <v>93</v>
      </c>
      <c r="W392" s="169" t="s">
        <v>93</v>
      </c>
      <c r="X392" s="169" t="s">
        <v>93</v>
      </c>
      <c r="Y392" s="169" t="s">
        <v>93</v>
      </c>
      <c r="Z392" s="169" t="s">
        <v>93</v>
      </c>
      <c r="AA392" s="169">
        <v>0.1875</v>
      </c>
      <c r="AB392" s="169">
        <v>0.18604651162790697</v>
      </c>
      <c r="AC392" s="169" t="s">
        <v>93</v>
      </c>
      <c r="AD392" s="169" t="s">
        <v>93</v>
      </c>
      <c r="AE392" s="169">
        <v>0.55020920502092052</v>
      </c>
      <c r="AF392" s="169" t="s">
        <v>93</v>
      </c>
      <c r="AG392" s="169" t="s">
        <v>93</v>
      </c>
      <c r="AH392" s="169" t="s">
        <v>93</v>
      </c>
      <c r="AI392" s="169" t="s">
        <v>93</v>
      </c>
      <c r="AJ392" s="169" t="s">
        <v>93</v>
      </c>
      <c r="AK392" s="169" t="s">
        <v>93</v>
      </c>
      <c r="AL392" s="169" t="s">
        <v>93</v>
      </c>
      <c r="AM392" s="169" t="s">
        <v>93</v>
      </c>
      <c r="AN392" s="169" t="s">
        <v>93</v>
      </c>
      <c r="AO392" s="169" t="s">
        <v>93</v>
      </c>
      <c r="AP392" s="169" t="s">
        <v>93</v>
      </c>
      <c r="AQ392" s="169" t="s">
        <v>93</v>
      </c>
      <c r="AR392" s="169" t="s">
        <v>93</v>
      </c>
      <c r="AS392" s="169" t="s">
        <v>93</v>
      </c>
      <c r="AT392" s="169" t="s">
        <v>93</v>
      </c>
      <c r="AU392" s="192" t="s">
        <v>93</v>
      </c>
    </row>
    <row r="393" spans="1:47" x14ac:dyDescent="0.25">
      <c r="A393" s="195" t="s">
        <v>269</v>
      </c>
      <c r="B393" s="38" t="s">
        <v>2770</v>
      </c>
      <c r="C393" s="38" t="s">
        <v>2770</v>
      </c>
      <c r="D393" s="194">
        <v>27</v>
      </c>
      <c r="E393" s="169" t="s">
        <v>93</v>
      </c>
      <c r="F393" s="169" t="s">
        <v>93</v>
      </c>
      <c r="G393" s="169">
        <v>9.7802927101889683E-4</v>
      </c>
      <c r="H393" s="169" t="s">
        <v>93</v>
      </c>
      <c r="I393" s="169" t="s">
        <v>93</v>
      </c>
      <c r="J393" s="169">
        <v>5.1603905160390519E-2</v>
      </c>
      <c r="K393" s="169" t="s">
        <v>93</v>
      </c>
      <c r="L393" s="169">
        <v>0</v>
      </c>
      <c r="M393" s="169">
        <v>0.21525302922309336</v>
      </c>
      <c r="N393" s="169">
        <v>1</v>
      </c>
      <c r="O393" s="169">
        <v>0.21901964384064623</v>
      </c>
      <c r="P393" s="169" t="s">
        <v>93</v>
      </c>
      <c r="Q393" s="169">
        <v>2.7438016528925621E-2</v>
      </c>
      <c r="R393" s="169">
        <v>7.9002808988764051E-2</v>
      </c>
      <c r="S393" s="169" t="s">
        <v>93</v>
      </c>
      <c r="T393" s="169">
        <v>0.10628930817610063</v>
      </c>
      <c r="U393" s="169">
        <v>2.4449877750611247E-3</v>
      </c>
      <c r="V393" s="169" t="s">
        <v>93</v>
      </c>
      <c r="W393" s="169" t="s">
        <v>93</v>
      </c>
      <c r="X393" s="169">
        <v>0.23856036064887234</v>
      </c>
      <c r="Y393" s="169" t="s">
        <v>93</v>
      </c>
      <c r="Z393" s="169">
        <v>0</v>
      </c>
      <c r="AA393" s="169" t="s">
        <v>93</v>
      </c>
      <c r="AB393" s="169">
        <v>0.18604651162790697</v>
      </c>
      <c r="AC393" s="169">
        <v>0.1495246326707001</v>
      </c>
      <c r="AD393" s="169">
        <v>8.9633095296724946E-2</v>
      </c>
      <c r="AE393" s="169">
        <v>0.29899941141848146</v>
      </c>
      <c r="AF393" s="169">
        <v>7.5734964930607371E-2</v>
      </c>
      <c r="AG393" s="169" t="s">
        <v>93</v>
      </c>
      <c r="AH393" s="169">
        <v>0.10150835711373828</v>
      </c>
      <c r="AI393" s="169">
        <v>0.18969984997744416</v>
      </c>
      <c r="AJ393" s="169">
        <v>0.15023689439095217</v>
      </c>
      <c r="AK393" s="169" t="s">
        <v>93</v>
      </c>
      <c r="AL393" s="169">
        <v>1.864406779661017E-2</v>
      </c>
      <c r="AM393" s="169" t="s">
        <v>93</v>
      </c>
      <c r="AN393" s="169">
        <v>0.38019559902200489</v>
      </c>
      <c r="AO393" s="169" t="s">
        <v>93</v>
      </c>
      <c r="AP393" s="169">
        <v>0.12912229159015792</v>
      </c>
      <c r="AQ393" s="169" t="s">
        <v>93</v>
      </c>
      <c r="AR393" s="169">
        <v>0.46476082649306538</v>
      </c>
      <c r="AS393" s="169" t="s">
        <v>93</v>
      </c>
      <c r="AT393" s="169">
        <v>0.22767704413274034</v>
      </c>
      <c r="AU393" s="192">
        <v>4.5447794445269571E-2</v>
      </c>
    </row>
    <row r="394" spans="1:47" x14ac:dyDescent="0.25">
      <c r="A394" s="195" t="s">
        <v>270</v>
      </c>
      <c r="B394" s="38" t="s">
        <v>2770</v>
      </c>
      <c r="C394" s="38" t="s">
        <v>2770</v>
      </c>
      <c r="D394" s="194">
        <v>27</v>
      </c>
      <c r="E394" s="169" t="s">
        <v>93</v>
      </c>
      <c r="F394" s="169" t="s">
        <v>93</v>
      </c>
      <c r="G394" s="169" t="s">
        <v>93</v>
      </c>
      <c r="H394" s="169" t="s">
        <v>93</v>
      </c>
      <c r="I394" s="169" t="s">
        <v>93</v>
      </c>
      <c r="J394" s="169" t="s">
        <v>93</v>
      </c>
      <c r="K394" s="169" t="s">
        <v>93</v>
      </c>
      <c r="L394" s="169" t="s">
        <v>93</v>
      </c>
      <c r="M394" s="169">
        <v>0.31514084507042256</v>
      </c>
      <c r="N394" s="169" t="s">
        <v>93</v>
      </c>
      <c r="O394" s="169">
        <v>0.40655406645860104</v>
      </c>
      <c r="P394" s="169" t="s">
        <v>93</v>
      </c>
      <c r="Q394" s="169" t="s">
        <v>93</v>
      </c>
      <c r="R394" s="169">
        <v>3.2091097308488616E-2</v>
      </c>
      <c r="S394" s="169" t="s">
        <v>93</v>
      </c>
      <c r="T394" s="169" t="s">
        <v>93</v>
      </c>
      <c r="U394" s="169" t="s">
        <v>93</v>
      </c>
      <c r="V394" s="169" t="s">
        <v>93</v>
      </c>
      <c r="W394" s="169" t="s">
        <v>93</v>
      </c>
      <c r="X394" s="169">
        <v>0</v>
      </c>
      <c r="Y394" s="169" t="s">
        <v>93</v>
      </c>
      <c r="Z394" s="169" t="s">
        <v>93</v>
      </c>
      <c r="AA394" s="169" t="s">
        <v>93</v>
      </c>
      <c r="AB394" s="169" t="s">
        <v>93</v>
      </c>
      <c r="AC394" s="169" t="s">
        <v>93</v>
      </c>
      <c r="AD394" s="169" t="s">
        <v>93</v>
      </c>
      <c r="AE394" s="169" t="s">
        <v>93</v>
      </c>
      <c r="AF394" s="169" t="s">
        <v>93</v>
      </c>
      <c r="AG394" s="169" t="s">
        <v>93</v>
      </c>
      <c r="AH394" s="169">
        <v>8.4750942243047772E-2</v>
      </c>
      <c r="AI394" s="169" t="s">
        <v>93</v>
      </c>
      <c r="AJ394" s="169" t="s">
        <v>93</v>
      </c>
      <c r="AK394" s="169" t="s">
        <v>93</v>
      </c>
      <c r="AL394" s="169" t="s">
        <v>93</v>
      </c>
      <c r="AM394" s="169" t="s">
        <v>93</v>
      </c>
      <c r="AN394" s="169" t="s">
        <v>93</v>
      </c>
      <c r="AO394" s="169" t="s">
        <v>93</v>
      </c>
      <c r="AP394" s="169" t="s">
        <v>93</v>
      </c>
      <c r="AQ394" s="169" t="s">
        <v>93</v>
      </c>
      <c r="AR394" s="169" t="s">
        <v>93</v>
      </c>
      <c r="AS394" s="169" t="s">
        <v>93</v>
      </c>
      <c r="AT394" s="169">
        <v>0.41729323308270677</v>
      </c>
      <c r="AU394" s="192" t="s">
        <v>93</v>
      </c>
    </row>
    <row r="395" spans="1:47" ht="33.6" customHeight="1" x14ac:dyDescent="0.25">
      <c r="A395" s="166" t="s">
        <v>287</v>
      </c>
      <c r="B395" s="38" t="s">
        <v>2770</v>
      </c>
      <c r="C395" s="38" t="s">
        <v>2770</v>
      </c>
      <c r="D395" s="174" t="s">
        <v>2770</v>
      </c>
      <c r="E395" s="173" t="s">
        <v>2770</v>
      </c>
      <c r="F395" s="173" t="s">
        <v>2770</v>
      </c>
      <c r="G395" s="173" t="s">
        <v>2770</v>
      </c>
      <c r="H395" s="173" t="s">
        <v>2770</v>
      </c>
      <c r="I395" s="173" t="s">
        <v>2770</v>
      </c>
      <c r="J395" s="173" t="s">
        <v>2770</v>
      </c>
      <c r="K395" s="173" t="s">
        <v>2770</v>
      </c>
      <c r="L395" s="173" t="s">
        <v>2770</v>
      </c>
      <c r="M395" s="173" t="s">
        <v>2770</v>
      </c>
      <c r="N395" s="173" t="s">
        <v>2770</v>
      </c>
      <c r="O395" s="173" t="s">
        <v>2770</v>
      </c>
      <c r="P395" s="173" t="s">
        <v>2770</v>
      </c>
      <c r="Q395" s="173" t="s">
        <v>2770</v>
      </c>
      <c r="R395" s="173" t="s">
        <v>2770</v>
      </c>
      <c r="S395" s="173" t="s">
        <v>2770</v>
      </c>
      <c r="T395" s="173" t="s">
        <v>2770</v>
      </c>
      <c r="U395" s="173" t="s">
        <v>2770</v>
      </c>
      <c r="V395" s="173" t="s">
        <v>2770</v>
      </c>
      <c r="W395" s="173" t="s">
        <v>2770</v>
      </c>
      <c r="X395" s="173" t="s">
        <v>2770</v>
      </c>
      <c r="Y395" s="173" t="s">
        <v>2770</v>
      </c>
      <c r="Z395" s="173" t="s">
        <v>2770</v>
      </c>
      <c r="AA395" s="173" t="s">
        <v>2770</v>
      </c>
      <c r="AB395" s="173" t="s">
        <v>2770</v>
      </c>
      <c r="AC395" s="173" t="s">
        <v>2770</v>
      </c>
      <c r="AD395" s="173" t="s">
        <v>2770</v>
      </c>
      <c r="AE395" s="173" t="s">
        <v>2770</v>
      </c>
      <c r="AF395" s="173" t="s">
        <v>2770</v>
      </c>
      <c r="AG395" s="173" t="s">
        <v>2770</v>
      </c>
      <c r="AH395" s="173" t="s">
        <v>2770</v>
      </c>
      <c r="AI395" s="173" t="s">
        <v>2770</v>
      </c>
      <c r="AJ395" s="173" t="s">
        <v>2770</v>
      </c>
      <c r="AK395" s="173" t="s">
        <v>2770</v>
      </c>
      <c r="AL395" s="173" t="s">
        <v>2770</v>
      </c>
      <c r="AM395" s="173" t="s">
        <v>2770</v>
      </c>
      <c r="AN395" s="173" t="s">
        <v>2770</v>
      </c>
      <c r="AO395" s="173" t="s">
        <v>2770</v>
      </c>
      <c r="AP395" s="173" t="s">
        <v>2770</v>
      </c>
      <c r="AQ395" s="173" t="s">
        <v>2770</v>
      </c>
      <c r="AR395" s="173" t="s">
        <v>2770</v>
      </c>
      <c r="AS395" s="173" t="s">
        <v>2770</v>
      </c>
      <c r="AT395" s="173" t="s">
        <v>2770</v>
      </c>
      <c r="AU395" s="173" t="s">
        <v>2770</v>
      </c>
    </row>
    <row r="396" spans="1:47" x14ac:dyDescent="0.25">
      <c r="A396" s="195" t="s">
        <v>272</v>
      </c>
      <c r="B396" s="38" t="s">
        <v>2770</v>
      </c>
      <c r="C396" s="38" t="s">
        <v>2770</v>
      </c>
      <c r="D396" s="194">
        <v>25</v>
      </c>
      <c r="E396" s="169" t="s">
        <v>93</v>
      </c>
      <c r="F396" s="169" t="s">
        <v>93</v>
      </c>
      <c r="G396" s="169">
        <v>0</v>
      </c>
      <c r="H396" s="169" t="s">
        <v>93</v>
      </c>
      <c r="I396" s="169" t="s">
        <v>93</v>
      </c>
      <c r="J396" s="169">
        <v>8.0495356037151702E-2</v>
      </c>
      <c r="K396" s="169" t="s">
        <v>93</v>
      </c>
      <c r="L396" s="169">
        <v>1</v>
      </c>
      <c r="M396" s="169">
        <v>0.18560755013763272</v>
      </c>
      <c r="N396" s="169" t="s">
        <v>93</v>
      </c>
      <c r="O396" s="169">
        <v>0.29465760969340921</v>
      </c>
      <c r="P396" s="169" t="s">
        <v>93</v>
      </c>
      <c r="Q396" s="169">
        <v>5.4080629301868237E-2</v>
      </c>
      <c r="R396" s="169">
        <v>6.6377843106916287E-2</v>
      </c>
      <c r="S396" s="169" t="s">
        <v>93</v>
      </c>
      <c r="T396" s="169">
        <v>0.1329073482428115</v>
      </c>
      <c r="U396" s="169">
        <v>3.667481662591687E-3</v>
      </c>
      <c r="V396" s="169" t="s">
        <v>93</v>
      </c>
      <c r="W396" s="169" t="s">
        <v>93</v>
      </c>
      <c r="X396" s="169">
        <v>0.34186507692118195</v>
      </c>
      <c r="Y396" s="169" t="s">
        <v>93</v>
      </c>
      <c r="Z396" s="169" t="s">
        <v>93</v>
      </c>
      <c r="AA396" s="169" t="s">
        <v>93</v>
      </c>
      <c r="AB396" s="169" t="s">
        <v>93</v>
      </c>
      <c r="AC396" s="169">
        <v>0.11920874544508069</v>
      </c>
      <c r="AD396" s="169">
        <v>0.16340035632476457</v>
      </c>
      <c r="AE396" s="169">
        <v>0.2077028885832187</v>
      </c>
      <c r="AF396" s="169">
        <v>0.14760147601476015</v>
      </c>
      <c r="AG396" s="169" t="s">
        <v>93</v>
      </c>
      <c r="AH396" s="169">
        <v>0.19189114134962509</v>
      </c>
      <c r="AI396" s="169" t="s">
        <v>93</v>
      </c>
      <c r="AJ396" s="169" t="s">
        <v>93</v>
      </c>
      <c r="AK396" s="169" t="s">
        <v>93</v>
      </c>
      <c r="AL396" s="169">
        <v>1.6949152542372881E-2</v>
      </c>
      <c r="AM396" s="169" t="s">
        <v>93</v>
      </c>
      <c r="AN396" s="169">
        <v>0.35233160621761656</v>
      </c>
      <c r="AO396" s="169" t="s">
        <v>93</v>
      </c>
      <c r="AP396" s="169">
        <v>0.13287714831317632</v>
      </c>
      <c r="AQ396" s="169" t="s">
        <v>93</v>
      </c>
      <c r="AR396" s="169" t="s">
        <v>93</v>
      </c>
      <c r="AS396" s="169" t="s">
        <v>93</v>
      </c>
      <c r="AT396" s="169">
        <v>0.33074866310160428</v>
      </c>
      <c r="AU396" s="192">
        <v>0.11743469951157358</v>
      </c>
    </row>
    <row r="397" spans="1:47" x14ac:dyDescent="0.25">
      <c r="A397" s="195" t="s">
        <v>273</v>
      </c>
      <c r="B397" s="38" t="s">
        <v>2770</v>
      </c>
      <c r="C397" s="38" t="s">
        <v>2770</v>
      </c>
      <c r="D397" s="194">
        <v>25</v>
      </c>
      <c r="E397" s="169" t="s">
        <v>93</v>
      </c>
      <c r="F397" s="169" t="s">
        <v>93</v>
      </c>
      <c r="G397" s="169">
        <v>5.3020961775585698E-2</v>
      </c>
      <c r="H397" s="169" t="s">
        <v>93</v>
      </c>
      <c r="I397" s="169" t="s">
        <v>93</v>
      </c>
      <c r="J397" s="169" t="s">
        <v>93</v>
      </c>
      <c r="K397" s="169" t="s">
        <v>93</v>
      </c>
      <c r="L397" s="169" t="s">
        <v>93</v>
      </c>
      <c r="M397" s="169">
        <v>0.17049435578045932</v>
      </c>
      <c r="N397" s="169">
        <v>1</v>
      </c>
      <c r="O397" s="169">
        <v>0.7019460253350468</v>
      </c>
      <c r="P397" s="169" t="s">
        <v>93</v>
      </c>
      <c r="Q397" s="169">
        <v>0.10496400151572566</v>
      </c>
      <c r="R397" s="169">
        <v>3.0465349849347172E-2</v>
      </c>
      <c r="S397" s="169" t="s">
        <v>93</v>
      </c>
      <c r="T397" s="169" t="s">
        <v>93</v>
      </c>
      <c r="U397" s="169" t="s">
        <v>93</v>
      </c>
      <c r="V397" s="169" t="s">
        <v>93</v>
      </c>
      <c r="W397" s="169" t="s">
        <v>93</v>
      </c>
      <c r="X397" s="169">
        <v>0.44854471775037874</v>
      </c>
      <c r="Y397" s="169" t="s">
        <v>93</v>
      </c>
      <c r="Z397" s="169">
        <v>3.0898876404494381E-2</v>
      </c>
      <c r="AA397" s="169">
        <v>0.25</v>
      </c>
      <c r="AB397" s="169">
        <v>0.28974456728936332</v>
      </c>
      <c r="AC397" s="169">
        <v>0.10991075622357914</v>
      </c>
      <c r="AD397" s="169" t="s">
        <v>93</v>
      </c>
      <c r="AE397" s="169" t="s">
        <v>93</v>
      </c>
      <c r="AF397" s="169" t="s">
        <v>93</v>
      </c>
      <c r="AG397" s="169" t="s">
        <v>93</v>
      </c>
      <c r="AH397" s="169">
        <v>0.19319668556476233</v>
      </c>
      <c r="AI397" s="169" t="s">
        <v>93</v>
      </c>
      <c r="AJ397" s="169">
        <v>0.67842846553002223</v>
      </c>
      <c r="AK397" s="169" t="s">
        <v>93</v>
      </c>
      <c r="AL397" s="169">
        <v>2.3728813559322035E-2</v>
      </c>
      <c r="AM397" s="169" t="s">
        <v>93</v>
      </c>
      <c r="AN397" s="169" t="s">
        <v>93</v>
      </c>
      <c r="AO397" s="169" t="s">
        <v>93</v>
      </c>
      <c r="AP397" s="169">
        <v>0.13218536338313497</v>
      </c>
      <c r="AQ397" s="169" t="s">
        <v>93</v>
      </c>
      <c r="AR397" s="169" t="s">
        <v>93</v>
      </c>
      <c r="AS397" s="169" t="s">
        <v>93</v>
      </c>
      <c r="AT397" s="169">
        <v>0.34297872340425534</v>
      </c>
      <c r="AU397" s="192">
        <v>0.45132743362831856</v>
      </c>
    </row>
    <row r="398" spans="1:47" x14ac:dyDescent="0.25">
      <c r="A398" s="193" t="s">
        <v>288</v>
      </c>
      <c r="B398" s="38" t="s">
        <v>2770</v>
      </c>
      <c r="C398" s="38" t="s">
        <v>2770</v>
      </c>
      <c r="D398" s="170">
        <v>26</v>
      </c>
      <c r="E398" s="169" t="s">
        <v>93</v>
      </c>
      <c r="F398" s="169" t="s">
        <v>93</v>
      </c>
      <c r="G398" s="169">
        <v>6.1829423531551192E-3</v>
      </c>
      <c r="H398" s="169" t="s">
        <v>93</v>
      </c>
      <c r="I398" s="169" t="s">
        <v>93</v>
      </c>
      <c r="J398" s="169">
        <v>0.16564417177914109</v>
      </c>
      <c r="K398" s="169" t="s">
        <v>93</v>
      </c>
      <c r="L398" s="169">
        <v>0</v>
      </c>
      <c r="M398" s="169">
        <v>0.52614896988906501</v>
      </c>
      <c r="N398" s="169">
        <v>1</v>
      </c>
      <c r="O398" s="169">
        <v>0.75849091242885991</v>
      </c>
      <c r="P398" s="169" t="s">
        <v>93</v>
      </c>
      <c r="Q398" s="169">
        <v>2.2303325223033254E-2</v>
      </c>
      <c r="R398" s="169">
        <v>0.25617566331198538</v>
      </c>
      <c r="S398" s="169" t="s">
        <v>93</v>
      </c>
      <c r="T398" s="169">
        <v>0.16160949868073879</v>
      </c>
      <c r="U398" s="169">
        <v>0</v>
      </c>
      <c r="V398" s="169" t="s">
        <v>93</v>
      </c>
      <c r="W398" s="169" t="s">
        <v>93</v>
      </c>
      <c r="X398" s="169">
        <v>0.47680047298212769</v>
      </c>
      <c r="Y398" s="169" t="s">
        <v>93</v>
      </c>
      <c r="Z398" s="169">
        <v>0.12921348314606743</v>
      </c>
      <c r="AA398" s="169">
        <v>0.6</v>
      </c>
      <c r="AB398" s="169">
        <v>0.46511627906976744</v>
      </c>
      <c r="AC398" s="169">
        <v>2.9189189189189189E-2</v>
      </c>
      <c r="AD398" s="169">
        <v>0.2363345480401742</v>
      </c>
      <c r="AE398" s="169">
        <v>0.17411402157164868</v>
      </c>
      <c r="AF398" s="169">
        <v>9.8376313276026736E-2</v>
      </c>
      <c r="AG398" s="169" t="s">
        <v>93</v>
      </c>
      <c r="AH398" s="169">
        <v>8.7032201914708437E-2</v>
      </c>
      <c r="AI398" s="169">
        <v>0.24913744343891403</v>
      </c>
      <c r="AJ398" s="169">
        <v>0.57808788598574823</v>
      </c>
      <c r="AK398" s="169" t="s">
        <v>93</v>
      </c>
      <c r="AL398" s="169">
        <v>1.0169491525423728E-2</v>
      </c>
      <c r="AM398" s="169" t="s">
        <v>93</v>
      </c>
      <c r="AN398" s="169">
        <v>0.92821782178217827</v>
      </c>
      <c r="AO398" s="169" t="s">
        <v>93</v>
      </c>
      <c r="AP398" s="169">
        <v>9.225299401197605E-2</v>
      </c>
      <c r="AQ398" s="169" t="s">
        <v>93</v>
      </c>
      <c r="AR398" s="169" t="s">
        <v>93</v>
      </c>
      <c r="AS398" s="169" t="s">
        <v>93</v>
      </c>
      <c r="AT398" s="169">
        <v>0.29100529100529099</v>
      </c>
      <c r="AU398" s="192">
        <v>3.5587188612099648E-2</v>
      </c>
    </row>
    <row r="399" spans="1:47" x14ac:dyDescent="0.25">
      <c r="A399" s="191" t="s">
        <v>289</v>
      </c>
      <c r="B399" s="38" t="s">
        <v>2770</v>
      </c>
      <c r="C399" s="38" t="s">
        <v>2770</v>
      </c>
      <c r="D399" s="170">
        <v>26</v>
      </c>
      <c r="E399" s="169" t="s">
        <v>93</v>
      </c>
      <c r="F399" s="169" t="s">
        <v>93</v>
      </c>
      <c r="G399" s="169">
        <v>1.2674271229404308E-3</v>
      </c>
      <c r="H399" s="169" t="s">
        <v>93</v>
      </c>
      <c r="I399" s="169" t="s">
        <v>93</v>
      </c>
      <c r="J399" s="169">
        <v>0.11348684210526316</v>
      </c>
      <c r="K399" s="169" t="s">
        <v>93</v>
      </c>
      <c r="L399" s="169">
        <v>0</v>
      </c>
      <c r="M399" s="169">
        <v>0.31123595505617979</v>
      </c>
      <c r="N399" s="169">
        <v>1</v>
      </c>
      <c r="O399" s="169">
        <v>0.2861208004406095</v>
      </c>
      <c r="P399" s="169" t="s">
        <v>93</v>
      </c>
      <c r="Q399" s="169">
        <v>4.6996124031007752E-2</v>
      </c>
      <c r="R399" s="169">
        <v>0.11328671328671329</v>
      </c>
      <c r="S399" s="169" t="s">
        <v>93</v>
      </c>
      <c r="T399" s="169">
        <v>8.4070796460176997E-2</v>
      </c>
      <c r="U399" s="169">
        <v>1.2224938875305623E-3</v>
      </c>
      <c r="V399" s="169" t="s">
        <v>93</v>
      </c>
      <c r="W399" s="169" t="s">
        <v>93</v>
      </c>
      <c r="X399" s="169">
        <v>0.36912313547735476</v>
      </c>
      <c r="Y399" s="169" t="s">
        <v>93</v>
      </c>
      <c r="Z399" s="169">
        <v>8.98876404494382E-2</v>
      </c>
      <c r="AA399" s="169">
        <v>0.28749999999999998</v>
      </c>
      <c r="AB399" s="169">
        <v>0.24285169653069005</v>
      </c>
      <c r="AC399" s="169">
        <v>8.0833333333333326E-2</v>
      </c>
      <c r="AD399" s="169">
        <v>0.17614944979953936</v>
      </c>
      <c r="AE399" s="169">
        <v>0.27016645326504479</v>
      </c>
      <c r="AF399" s="169">
        <v>8.614091693554439E-2</v>
      </c>
      <c r="AG399" s="169" t="s">
        <v>93</v>
      </c>
      <c r="AH399" s="169">
        <v>8.8666874804870441E-2</v>
      </c>
      <c r="AI399" s="169">
        <v>0.27024906980618646</v>
      </c>
      <c r="AJ399" s="169">
        <v>1.5125791017132274E-2</v>
      </c>
      <c r="AK399" s="169" t="s">
        <v>93</v>
      </c>
      <c r="AL399" s="169">
        <v>1.5254237288135594E-2</v>
      </c>
      <c r="AM399" s="169" t="s">
        <v>93</v>
      </c>
      <c r="AN399" s="169">
        <v>0.24276169265033407</v>
      </c>
      <c r="AO399" s="169" t="s">
        <v>93</v>
      </c>
      <c r="AP399" s="169">
        <v>0.27382716049382716</v>
      </c>
      <c r="AQ399" s="169" t="s">
        <v>93</v>
      </c>
      <c r="AR399" s="169" t="s">
        <v>93</v>
      </c>
      <c r="AS399" s="169" t="s">
        <v>93</v>
      </c>
      <c r="AT399" s="169">
        <v>0.18934169278996865</v>
      </c>
      <c r="AU399" s="190">
        <v>3.1100130794942595E-2</v>
      </c>
    </row>
    <row r="400" spans="1:47" x14ac:dyDescent="0.25">
      <c r="A400" s="189" t="s">
        <v>290</v>
      </c>
      <c r="B400" s="38" t="s">
        <v>2770</v>
      </c>
      <c r="C400" s="38" t="s">
        <v>2770</v>
      </c>
      <c r="D400" s="170">
        <v>19</v>
      </c>
      <c r="E400" s="188" t="s">
        <v>93</v>
      </c>
      <c r="F400" s="188" t="s">
        <v>93</v>
      </c>
      <c r="G400" s="188" t="s">
        <v>93</v>
      </c>
      <c r="H400" s="188" t="s">
        <v>93</v>
      </c>
      <c r="I400" s="188" t="s">
        <v>93</v>
      </c>
      <c r="J400" s="188">
        <v>0.45714285714285713</v>
      </c>
      <c r="K400" s="188" t="s">
        <v>93</v>
      </c>
      <c r="L400" s="188">
        <v>0</v>
      </c>
      <c r="M400" s="188">
        <v>0.61098398169336388</v>
      </c>
      <c r="N400" s="188">
        <v>1</v>
      </c>
      <c r="O400" s="188">
        <v>0.34211492564714524</v>
      </c>
      <c r="P400" s="188" t="s">
        <v>93</v>
      </c>
      <c r="Q400" s="188" t="s">
        <v>93</v>
      </c>
      <c r="R400" s="188">
        <v>0.20978029766123316</v>
      </c>
      <c r="S400" s="188" t="s">
        <v>93</v>
      </c>
      <c r="T400" s="188" t="s">
        <v>93</v>
      </c>
      <c r="U400" s="188" t="s">
        <v>93</v>
      </c>
      <c r="V400" s="188" t="s">
        <v>93</v>
      </c>
      <c r="W400" s="188" t="s">
        <v>93</v>
      </c>
      <c r="X400" s="188">
        <v>0.77539507556628529</v>
      </c>
      <c r="Y400" s="188" t="s">
        <v>93</v>
      </c>
      <c r="Z400" s="188" t="s">
        <v>93</v>
      </c>
      <c r="AA400" s="188">
        <v>0.27500000000000002</v>
      </c>
      <c r="AB400" s="188">
        <v>0.6420129622569577</v>
      </c>
      <c r="AC400" s="188">
        <v>9.1557669441141493E-2</v>
      </c>
      <c r="AD400" s="188">
        <v>0.3278928850664582</v>
      </c>
      <c r="AE400" s="188">
        <v>0.41218637992831542</v>
      </c>
      <c r="AF400" s="188" t="s">
        <v>93</v>
      </c>
      <c r="AG400" s="188" t="s">
        <v>93</v>
      </c>
      <c r="AH400" s="188">
        <v>0.12447799550273049</v>
      </c>
      <c r="AI400" s="188" t="s">
        <v>93</v>
      </c>
      <c r="AJ400" s="188">
        <v>0.28998115122517037</v>
      </c>
      <c r="AK400" s="188" t="s">
        <v>93</v>
      </c>
      <c r="AL400" s="188">
        <v>6.7796610169491523E-3</v>
      </c>
      <c r="AM400" s="188" t="s">
        <v>93</v>
      </c>
      <c r="AN400" s="188">
        <v>0.88193202146690519</v>
      </c>
      <c r="AO400" s="188" t="s">
        <v>93</v>
      </c>
      <c r="AP400" s="188">
        <v>0.19704713231118681</v>
      </c>
      <c r="AQ400" s="188" t="s">
        <v>93</v>
      </c>
      <c r="AR400" s="188" t="s">
        <v>93</v>
      </c>
      <c r="AS400" s="188" t="s">
        <v>93</v>
      </c>
      <c r="AT400" s="188">
        <v>0.26709956709956711</v>
      </c>
      <c r="AU400" s="187">
        <v>5.7356608478802994E-2</v>
      </c>
    </row>
    <row r="401" spans="1:47" ht="33.6" customHeight="1" x14ac:dyDescent="0.25">
      <c r="A401" s="166" t="s">
        <v>291</v>
      </c>
      <c r="B401" s="38" t="s">
        <v>2770</v>
      </c>
      <c r="C401" s="38" t="s">
        <v>2770</v>
      </c>
      <c r="D401" s="174" t="s">
        <v>2770</v>
      </c>
      <c r="E401" s="173" t="s">
        <v>2770</v>
      </c>
      <c r="F401" s="173" t="s">
        <v>2770</v>
      </c>
      <c r="G401" s="173" t="s">
        <v>2770</v>
      </c>
      <c r="H401" s="173" t="s">
        <v>2770</v>
      </c>
      <c r="I401" s="173" t="s">
        <v>2770</v>
      </c>
      <c r="J401" s="173" t="s">
        <v>2770</v>
      </c>
      <c r="K401" s="173" t="s">
        <v>2770</v>
      </c>
      <c r="L401" s="173" t="s">
        <v>2770</v>
      </c>
      <c r="M401" s="173" t="s">
        <v>2770</v>
      </c>
      <c r="N401" s="173" t="s">
        <v>2770</v>
      </c>
      <c r="O401" s="173" t="s">
        <v>2770</v>
      </c>
      <c r="P401" s="173" t="s">
        <v>2770</v>
      </c>
      <c r="Q401" s="173" t="s">
        <v>2770</v>
      </c>
      <c r="R401" s="173" t="s">
        <v>2770</v>
      </c>
      <c r="S401" s="173" t="s">
        <v>2770</v>
      </c>
      <c r="T401" s="173" t="s">
        <v>2770</v>
      </c>
      <c r="U401" s="173" t="s">
        <v>2770</v>
      </c>
      <c r="V401" s="173" t="s">
        <v>2770</v>
      </c>
      <c r="W401" s="173" t="s">
        <v>2770</v>
      </c>
      <c r="X401" s="173" t="s">
        <v>2770</v>
      </c>
      <c r="Y401" s="173" t="s">
        <v>2770</v>
      </c>
      <c r="Z401" s="173" t="s">
        <v>2770</v>
      </c>
      <c r="AA401" s="173" t="s">
        <v>2770</v>
      </c>
      <c r="AB401" s="173" t="s">
        <v>2770</v>
      </c>
      <c r="AC401" s="173" t="s">
        <v>2770</v>
      </c>
      <c r="AD401" s="173" t="s">
        <v>2770</v>
      </c>
      <c r="AE401" s="173" t="s">
        <v>2770</v>
      </c>
      <c r="AF401" s="173" t="s">
        <v>2770</v>
      </c>
      <c r="AG401" s="173" t="s">
        <v>2770</v>
      </c>
      <c r="AH401" s="173" t="s">
        <v>2770</v>
      </c>
      <c r="AI401" s="173" t="s">
        <v>2770</v>
      </c>
      <c r="AJ401" s="173" t="s">
        <v>2770</v>
      </c>
      <c r="AK401" s="173" t="s">
        <v>2770</v>
      </c>
      <c r="AL401" s="173" t="s">
        <v>2770</v>
      </c>
      <c r="AM401" s="173" t="s">
        <v>2770</v>
      </c>
      <c r="AN401" s="173" t="s">
        <v>2770</v>
      </c>
      <c r="AO401" s="173" t="s">
        <v>2770</v>
      </c>
      <c r="AP401" s="173" t="s">
        <v>2770</v>
      </c>
      <c r="AQ401" s="173" t="s">
        <v>2770</v>
      </c>
      <c r="AR401" s="173" t="s">
        <v>2770</v>
      </c>
      <c r="AS401" s="173" t="s">
        <v>2770</v>
      </c>
      <c r="AT401" s="173" t="s">
        <v>2770</v>
      </c>
      <c r="AU401" s="173" t="s">
        <v>2770</v>
      </c>
    </row>
    <row r="402" spans="1:47" x14ac:dyDescent="0.25">
      <c r="A402" s="15" t="s">
        <v>278</v>
      </c>
      <c r="B402" s="38" t="s">
        <v>2770</v>
      </c>
      <c r="C402" s="38" t="s">
        <v>2770</v>
      </c>
      <c r="D402" s="170">
        <v>14</v>
      </c>
      <c r="E402" s="186" t="s">
        <v>93</v>
      </c>
      <c r="F402" s="186" t="s">
        <v>93</v>
      </c>
      <c r="G402" s="186" t="s">
        <v>93</v>
      </c>
      <c r="H402" s="186" t="s">
        <v>93</v>
      </c>
      <c r="I402" s="186" t="s">
        <v>93</v>
      </c>
      <c r="J402" s="186" t="s">
        <v>93</v>
      </c>
      <c r="K402" s="186" t="s">
        <v>93</v>
      </c>
      <c r="L402" s="186" t="s">
        <v>93</v>
      </c>
      <c r="M402" s="186" t="s">
        <v>93</v>
      </c>
      <c r="N402" s="186">
        <v>1</v>
      </c>
      <c r="O402" s="186" t="s">
        <v>93</v>
      </c>
      <c r="P402" s="186" t="s">
        <v>93</v>
      </c>
      <c r="Q402" s="186">
        <v>8.2311040759794216E-2</v>
      </c>
      <c r="R402" s="186" t="s">
        <v>93</v>
      </c>
      <c r="S402" s="186" t="s">
        <v>93</v>
      </c>
      <c r="T402" s="186" t="s">
        <v>93</v>
      </c>
      <c r="U402" s="186" t="s">
        <v>93</v>
      </c>
      <c r="V402" s="186" t="s">
        <v>93</v>
      </c>
      <c r="W402" s="186" t="s">
        <v>93</v>
      </c>
      <c r="X402" s="186">
        <v>0.60999913779299642</v>
      </c>
      <c r="Y402" s="186" t="s">
        <v>93</v>
      </c>
      <c r="Z402" s="186">
        <v>0</v>
      </c>
      <c r="AA402" s="186" t="s">
        <v>93</v>
      </c>
      <c r="AB402" s="186">
        <v>0.61913839115516589</v>
      </c>
      <c r="AC402" s="186">
        <v>8.7955625990491282E-2</v>
      </c>
      <c r="AD402" s="186" t="s">
        <v>93</v>
      </c>
      <c r="AE402" s="186">
        <v>0.2047713717693837</v>
      </c>
      <c r="AF402" s="186" t="s">
        <v>93</v>
      </c>
      <c r="AG402" s="186" t="s">
        <v>93</v>
      </c>
      <c r="AH402" s="186" t="s">
        <v>93</v>
      </c>
      <c r="AI402" s="186" t="s">
        <v>93</v>
      </c>
      <c r="AJ402" s="186">
        <v>0.28868957129826694</v>
      </c>
      <c r="AK402" s="186" t="s">
        <v>93</v>
      </c>
      <c r="AL402" s="186" t="s">
        <v>93</v>
      </c>
      <c r="AM402" s="186" t="s">
        <v>93</v>
      </c>
      <c r="AN402" s="186" t="s">
        <v>93</v>
      </c>
      <c r="AO402" s="186" t="s">
        <v>93</v>
      </c>
      <c r="AP402" s="186">
        <v>0.25922282341367436</v>
      </c>
      <c r="AQ402" s="186" t="s">
        <v>93</v>
      </c>
      <c r="AR402" s="186" t="s">
        <v>93</v>
      </c>
      <c r="AS402" s="186" t="s">
        <v>93</v>
      </c>
      <c r="AT402" s="186" t="s">
        <v>93</v>
      </c>
      <c r="AU402" s="185">
        <v>0.28944020356234096</v>
      </c>
    </row>
    <row r="403" spans="1:47" x14ac:dyDescent="0.25">
      <c r="A403" s="15" t="s">
        <v>279</v>
      </c>
      <c r="B403" s="38" t="s">
        <v>2770</v>
      </c>
      <c r="C403" s="38" t="s">
        <v>2770</v>
      </c>
      <c r="D403" s="170">
        <v>14</v>
      </c>
      <c r="E403" s="169" t="s">
        <v>93</v>
      </c>
      <c r="F403" s="169" t="s">
        <v>93</v>
      </c>
      <c r="G403" s="169" t="s">
        <v>93</v>
      </c>
      <c r="H403" s="169" t="s">
        <v>93</v>
      </c>
      <c r="I403" s="169" t="s">
        <v>93</v>
      </c>
      <c r="J403" s="169">
        <v>0.64963503649635035</v>
      </c>
      <c r="K403" s="169" t="s">
        <v>93</v>
      </c>
      <c r="L403" s="169" t="s">
        <v>93</v>
      </c>
      <c r="M403" s="169">
        <v>0.94635004397537381</v>
      </c>
      <c r="N403" s="169" t="s">
        <v>93</v>
      </c>
      <c r="O403" s="169">
        <v>0.39370295575546171</v>
      </c>
      <c r="P403" s="169" t="s">
        <v>93</v>
      </c>
      <c r="Q403" s="169" t="s">
        <v>93</v>
      </c>
      <c r="R403" s="169" t="s">
        <v>93</v>
      </c>
      <c r="S403" s="169" t="s">
        <v>93</v>
      </c>
      <c r="T403" s="169" t="s">
        <v>93</v>
      </c>
      <c r="U403" s="169" t="s">
        <v>93</v>
      </c>
      <c r="V403" s="169" t="s">
        <v>93</v>
      </c>
      <c r="W403" s="169" t="s">
        <v>93</v>
      </c>
      <c r="X403" s="169">
        <v>0</v>
      </c>
      <c r="Y403" s="169" t="s">
        <v>93</v>
      </c>
      <c r="Z403" s="169" t="s">
        <v>93</v>
      </c>
      <c r="AA403" s="169" t="s">
        <v>93</v>
      </c>
      <c r="AB403" s="169" t="s">
        <v>93</v>
      </c>
      <c r="AC403" s="169" t="s">
        <v>93</v>
      </c>
      <c r="AD403" s="169" t="s">
        <v>93</v>
      </c>
      <c r="AE403" s="169" t="s">
        <v>93</v>
      </c>
      <c r="AF403" s="169" t="s">
        <v>93</v>
      </c>
      <c r="AG403" s="169" t="s">
        <v>93</v>
      </c>
      <c r="AH403" s="169" t="s">
        <v>93</v>
      </c>
      <c r="AI403" s="169" t="s">
        <v>93</v>
      </c>
      <c r="AJ403" s="169" t="s">
        <v>93</v>
      </c>
      <c r="AK403" s="169" t="s">
        <v>93</v>
      </c>
      <c r="AL403" s="169" t="s">
        <v>93</v>
      </c>
      <c r="AM403" s="169" t="s">
        <v>93</v>
      </c>
      <c r="AN403" s="169">
        <v>0.65552325581395354</v>
      </c>
      <c r="AO403" s="169" t="s">
        <v>93</v>
      </c>
      <c r="AP403" s="169">
        <v>0.19047619047619047</v>
      </c>
      <c r="AQ403" s="169" t="s">
        <v>93</v>
      </c>
      <c r="AR403" s="169" t="s">
        <v>93</v>
      </c>
      <c r="AS403" s="169" t="s">
        <v>93</v>
      </c>
      <c r="AT403" s="169" t="s">
        <v>93</v>
      </c>
      <c r="AU403" s="168" t="s">
        <v>93</v>
      </c>
    </row>
    <row r="404" spans="1:47" ht="30" x14ac:dyDescent="0.25">
      <c r="A404" s="184" t="s">
        <v>292</v>
      </c>
      <c r="B404" s="38" t="s">
        <v>2770</v>
      </c>
      <c r="C404" s="38" t="s">
        <v>2770</v>
      </c>
      <c r="D404" s="170">
        <v>5</v>
      </c>
      <c r="E404" s="169" t="s">
        <v>93</v>
      </c>
      <c r="F404" s="169" t="s">
        <v>93</v>
      </c>
      <c r="G404" s="169" t="s">
        <v>93</v>
      </c>
      <c r="H404" s="169" t="s">
        <v>93</v>
      </c>
      <c r="I404" s="169" t="s">
        <v>93</v>
      </c>
      <c r="J404" s="169" t="s">
        <v>93</v>
      </c>
      <c r="K404" s="169" t="s">
        <v>93</v>
      </c>
      <c r="L404" s="169" t="s">
        <v>93</v>
      </c>
      <c r="M404" s="169" t="s">
        <v>93</v>
      </c>
      <c r="N404" s="169" t="s">
        <v>93</v>
      </c>
      <c r="O404" s="169">
        <v>0.31843216449421702</v>
      </c>
      <c r="P404" s="169" t="s">
        <v>93</v>
      </c>
      <c r="Q404" s="169" t="s">
        <v>93</v>
      </c>
      <c r="R404" s="169" t="s">
        <v>93</v>
      </c>
      <c r="S404" s="169" t="s">
        <v>93</v>
      </c>
      <c r="T404" s="169" t="s">
        <v>93</v>
      </c>
      <c r="U404" s="169">
        <v>1.2224938875305623E-3</v>
      </c>
      <c r="V404" s="169" t="s">
        <v>93</v>
      </c>
      <c r="W404" s="169" t="s">
        <v>93</v>
      </c>
      <c r="X404" s="169">
        <v>0.1522411223471738</v>
      </c>
      <c r="Y404" s="169" t="s">
        <v>93</v>
      </c>
      <c r="Z404" s="169" t="s">
        <v>93</v>
      </c>
      <c r="AA404" s="169" t="s">
        <v>93</v>
      </c>
      <c r="AB404" s="169" t="s">
        <v>93</v>
      </c>
      <c r="AC404" s="169" t="s">
        <v>93</v>
      </c>
      <c r="AD404" s="169">
        <v>0.2670267301354815</v>
      </c>
      <c r="AE404" s="169" t="s">
        <v>93</v>
      </c>
      <c r="AF404" s="169" t="s">
        <v>93</v>
      </c>
      <c r="AG404" s="169" t="s">
        <v>93</v>
      </c>
      <c r="AH404" s="169" t="s">
        <v>93</v>
      </c>
      <c r="AI404" s="169" t="s">
        <v>93</v>
      </c>
      <c r="AJ404" s="169" t="s">
        <v>93</v>
      </c>
      <c r="AK404" s="169" t="s">
        <v>93</v>
      </c>
      <c r="AL404" s="169">
        <v>5.084745762711864E-3</v>
      </c>
      <c r="AM404" s="169" t="s">
        <v>93</v>
      </c>
      <c r="AN404" s="169" t="s">
        <v>93</v>
      </c>
      <c r="AO404" s="169" t="s">
        <v>93</v>
      </c>
      <c r="AP404" s="169" t="s">
        <v>93</v>
      </c>
      <c r="AQ404" s="169" t="s">
        <v>93</v>
      </c>
      <c r="AR404" s="169" t="s">
        <v>93</v>
      </c>
      <c r="AS404" s="169" t="s">
        <v>93</v>
      </c>
      <c r="AT404" s="169" t="s">
        <v>93</v>
      </c>
      <c r="AU404" s="168" t="s">
        <v>93</v>
      </c>
    </row>
    <row r="405" spans="1:47" x14ac:dyDescent="0.25">
      <c r="A405" s="184" t="s">
        <v>293</v>
      </c>
      <c r="B405" s="38" t="s">
        <v>2770</v>
      </c>
      <c r="C405" s="38" t="s">
        <v>2770</v>
      </c>
      <c r="D405" s="170">
        <v>21</v>
      </c>
      <c r="E405" s="169" t="s">
        <v>93</v>
      </c>
      <c r="F405" s="169" t="s">
        <v>93</v>
      </c>
      <c r="G405" s="169" t="s">
        <v>93</v>
      </c>
      <c r="H405" s="169" t="s">
        <v>93</v>
      </c>
      <c r="I405" s="169" t="s">
        <v>93</v>
      </c>
      <c r="J405" s="169">
        <v>0.1010752688172043</v>
      </c>
      <c r="K405" s="169" t="s">
        <v>93</v>
      </c>
      <c r="L405" s="169">
        <v>0</v>
      </c>
      <c r="M405" s="169">
        <v>0.38548951048951047</v>
      </c>
      <c r="N405" s="169">
        <v>1</v>
      </c>
      <c r="O405" s="169">
        <v>0.33844317973196253</v>
      </c>
      <c r="P405" s="169" t="s">
        <v>93</v>
      </c>
      <c r="Q405" s="169">
        <v>6.8593615185504747E-2</v>
      </c>
      <c r="R405" s="169">
        <v>0.10634869481147277</v>
      </c>
      <c r="S405" s="169" t="s">
        <v>93</v>
      </c>
      <c r="T405" s="169">
        <v>0.22349570200573066</v>
      </c>
      <c r="U405" s="169" t="s">
        <v>93</v>
      </c>
      <c r="V405" s="169" t="s">
        <v>93</v>
      </c>
      <c r="W405" s="169" t="s">
        <v>93</v>
      </c>
      <c r="X405" s="169">
        <v>0.48491753605872862</v>
      </c>
      <c r="Y405" s="169" t="s">
        <v>93</v>
      </c>
      <c r="Z405" s="169">
        <v>0</v>
      </c>
      <c r="AA405" s="169">
        <v>0.28749999999999998</v>
      </c>
      <c r="AB405" s="169">
        <v>0.24513915364086925</v>
      </c>
      <c r="AC405" s="169">
        <v>0.10448548812664908</v>
      </c>
      <c r="AD405" s="169">
        <v>0.29977431066627419</v>
      </c>
      <c r="AE405" s="169">
        <v>0.20673453406421299</v>
      </c>
      <c r="AF405" s="169" t="s">
        <v>93</v>
      </c>
      <c r="AG405" s="169" t="s">
        <v>93</v>
      </c>
      <c r="AH405" s="169">
        <v>9.5174262734584444E-2</v>
      </c>
      <c r="AI405" s="169" t="s">
        <v>93</v>
      </c>
      <c r="AJ405" s="169" t="s">
        <v>93</v>
      </c>
      <c r="AK405" s="169" t="s">
        <v>93</v>
      </c>
      <c r="AL405" s="169">
        <v>1.3559322033898305E-2</v>
      </c>
      <c r="AM405" s="169" t="s">
        <v>93</v>
      </c>
      <c r="AN405" s="169">
        <v>0.46930422919508868</v>
      </c>
      <c r="AO405" s="169" t="s">
        <v>93</v>
      </c>
      <c r="AP405" s="169">
        <v>0.19573760580411126</v>
      </c>
      <c r="AQ405" s="169" t="s">
        <v>93</v>
      </c>
      <c r="AR405" s="169" t="s">
        <v>93</v>
      </c>
      <c r="AS405" s="169" t="s">
        <v>93</v>
      </c>
      <c r="AT405" s="169">
        <v>0.42970973249857713</v>
      </c>
      <c r="AU405" s="168">
        <v>6.0411694510739855E-2</v>
      </c>
    </row>
    <row r="406" spans="1:47" ht="29.25" x14ac:dyDescent="0.25">
      <c r="A406" s="15" t="s">
        <v>294</v>
      </c>
      <c r="B406" s="182">
        <f>C406/D406</f>
        <v>0</v>
      </c>
      <c r="C406" s="170">
        <v>0</v>
      </c>
      <c r="D406" s="170">
        <v>26</v>
      </c>
      <c r="E406" s="169" t="s">
        <v>93</v>
      </c>
      <c r="F406" s="169" t="s">
        <v>93</v>
      </c>
      <c r="G406" s="181">
        <v>0</v>
      </c>
      <c r="H406" s="181" t="s">
        <v>93</v>
      </c>
      <c r="I406" s="181" t="s">
        <v>93</v>
      </c>
      <c r="J406" s="181">
        <v>0</v>
      </c>
      <c r="K406" s="181" t="s">
        <v>93</v>
      </c>
      <c r="L406" s="181">
        <v>0</v>
      </c>
      <c r="M406" s="181">
        <v>0</v>
      </c>
      <c r="N406" s="181">
        <v>0</v>
      </c>
      <c r="O406" s="181">
        <v>0</v>
      </c>
      <c r="P406" s="181" t="s">
        <v>93</v>
      </c>
      <c r="Q406" s="181">
        <v>0</v>
      </c>
      <c r="R406" s="181">
        <v>0</v>
      </c>
      <c r="S406" s="181" t="s">
        <v>93</v>
      </c>
      <c r="T406" s="181">
        <v>0</v>
      </c>
      <c r="U406" s="181">
        <v>0</v>
      </c>
      <c r="V406" s="181" t="s">
        <v>93</v>
      </c>
      <c r="W406" s="181" t="s">
        <v>93</v>
      </c>
      <c r="X406" s="181">
        <v>0</v>
      </c>
      <c r="Y406" s="181" t="s">
        <v>93</v>
      </c>
      <c r="Z406" s="181">
        <v>0</v>
      </c>
      <c r="AA406" s="181">
        <v>0</v>
      </c>
      <c r="AB406" s="181">
        <v>0</v>
      </c>
      <c r="AC406" s="181">
        <v>0</v>
      </c>
      <c r="AD406" s="181">
        <v>0</v>
      </c>
      <c r="AE406" s="181">
        <v>0</v>
      </c>
      <c r="AF406" s="181">
        <v>0</v>
      </c>
      <c r="AG406" s="181" t="s">
        <v>93</v>
      </c>
      <c r="AH406" s="181">
        <v>0</v>
      </c>
      <c r="AI406" s="181">
        <v>0</v>
      </c>
      <c r="AJ406" s="181">
        <v>0</v>
      </c>
      <c r="AK406" s="181" t="s">
        <v>93</v>
      </c>
      <c r="AL406" s="181">
        <v>0</v>
      </c>
      <c r="AM406" s="181" t="s">
        <v>93</v>
      </c>
      <c r="AN406" s="181">
        <v>0</v>
      </c>
      <c r="AO406" s="181" t="s">
        <v>93</v>
      </c>
      <c r="AP406" s="181">
        <v>0</v>
      </c>
      <c r="AQ406" s="181" t="s">
        <v>93</v>
      </c>
      <c r="AR406" s="181" t="s">
        <v>93</v>
      </c>
      <c r="AS406" s="181" t="s">
        <v>93</v>
      </c>
      <c r="AT406" s="181">
        <v>0</v>
      </c>
      <c r="AU406" s="183">
        <v>0</v>
      </c>
    </row>
    <row r="407" spans="1:47" ht="29.25" x14ac:dyDescent="0.25">
      <c r="A407" s="15" t="s">
        <v>4926</v>
      </c>
      <c r="B407" s="182">
        <f>C407/D407</f>
        <v>0</v>
      </c>
      <c r="C407" s="170">
        <v>0</v>
      </c>
      <c r="D407" s="170">
        <v>25</v>
      </c>
      <c r="E407" s="181" t="s">
        <v>93</v>
      </c>
      <c r="F407" s="181" t="s">
        <v>93</v>
      </c>
      <c r="G407" s="181" t="s">
        <v>93</v>
      </c>
      <c r="H407" s="181" t="s">
        <v>93</v>
      </c>
      <c r="I407" s="181" t="s">
        <v>93</v>
      </c>
      <c r="J407" s="181">
        <v>0</v>
      </c>
      <c r="K407" s="181" t="s">
        <v>93</v>
      </c>
      <c r="L407" s="181">
        <v>0</v>
      </c>
      <c r="M407" s="181">
        <v>0</v>
      </c>
      <c r="N407" s="181">
        <v>0</v>
      </c>
      <c r="O407" s="181">
        <v>0</v>
      </c>
      <c r="P407" s="181" t="s">
        <v>93</v>
      </c>
      <c r="Q407" s="181">
        <v>0</v>
      </c>
      <c r="R407" s="181">
        <v>0</v>
      </c>
      <c r="S407" s="181" t="s">
        <v>93</v>
      </c>
      <c r="T407" s="181">
        <v>0</v>
      </c>
      <c r="U407" s="181">
        <v>0</v>
      </c>
      <c r="V407" s="181" t="s">
        <v>93</v>
      </c>
      <c r="W407" s="181" t="s">
        <v>93</v>
      </c>
      <c r="X407" s="181">
        <v>0</v>
      </c>
      <c r="Y407" s="181" t="s">
        <v>93</v>
      </c>
      <c r="Z407" s="181">
        <v>0</v>
      </c>
      <c r="AA407" s="181">
        <v>0</v>
      </c>
      <c r="AB407" s="181">
        <v>0</v>
      </c>
      <c r="AC407" s="181">
        <v>0</v>
      </c>
      <c r="AD407" s="181">
        <v>0</v>
      </c>
      <c r="AE407" s="181">
        <v>0</v>
      </c>
      <c r="AF407" s="181">
        <v>0</v>
      </c>
      <c r="AG407" s="181" t="s">
        <v>93</v>
      </c>
      <c r="AH407" s="181">
        <v>0</v>
      </c>
      <c r="AI407" s="181">
        <v>0</v>
      </c>
      <c r="AJ407" s="181">
        <v>0</v>
      </c>
      <c r="AK407" s="181" t="s">
        <v>93</v>
      </c>
      <c r="AL407" s="181">
        <v>0</v>
      </c>
      <c r="AM407" s="181" t="s">
        <v>93</v>
      </c>
      <c r="AN407" s="181">
        <v>0</v>
      </c>
      <c r="AO407" s="181" t="s">
        <v>93</v>
      </c>
      <c r="AP407" s="181">
        <v>0</v>
      </c>
      <c r="AQ407" s="181" t="s">
        <v>93</v>
      </c>
      <c r="AR407" s="181" t="s">
        <v>93</v>
      </c>
      <c r="AS407" s="181" t="s">
        <v>93</v>
      </c>
      <c r="AT407" s="181">
        <v>0</v>
      </c>
      <c r="AU407" s="181">
        <v>0</v>
      </c>
    </row>
    <row r="408" spans="1:47" ht="33.6" customHeight="1" x14ac:dyDescent="0.25">
      <c r="A408" s="166" t="s">
        <v>4927</v>
      </c>
      <c r="B408" s="38" t="s">
        <v>2770</v>
      </c>
      <c r="C408" s="38" t="s">
        <v>2770</v>
      </c>
      <c r="D408" s="174" t="s">
        <v>2770</v>
      </c>
      <c r="E408" s="173" t="s">
        <v>2770</v>
      </c>
      <c r="F408" s="173" t="s">
        <v>2770</v>
      </c>
      <c r="G408" s="173" t="s">
        <v>2770</v>
      </c>
      <c r="H408" s="173" t="s">
        <v>2770</v>
      </c>
      <c r="I408" s="173" t="s">
        <v>2770</v>
      </c>
      <c r="J408" s="173" t="s">
        <v>2770</v>
      </c>
      <c r="K408" s="173" t="s">
        <v>2770</v>
      </c>
      <c r="L408" s="173" t="s">
        <v>2770</v>
      </c>
      <c r="M408" s="173" t="s">
        <v>2770</v>
      </c>
      <c r="N408" s="173" t="s">
        <v>2770</v>
      </c>
      <c r="O408" s="173" t="s">
        <v>2770</v>
      </c>
      <c r="P408" s="173" t="s">
        <v>2770</v>
      </c>
      <c r="Q408" s="173" t="s">
        <v>2770</v>
      </c>
      <c r="R408" s="173" t="s">
        <v>2770</v>
      </c>
      <c r="S408" s="173" t="s">
        <v>2770</v>
      </c>
      <c r="T408" s="173" t="s">
        <v>2770</v>
      </c>
      <c r="U408" s="173" t="s">
        <v>2770</v>
      </c>
      <c r="V408" s="173" t="s">
        <v>2770</v>
      </c>
      <c r="W408" s="173" t="s">
        <v>2770</v>
      </c>
      <c r="X408" s="173" t="s">
        <v>2770</v>
      </c>
      <c r="Y408" s="173" t="s">
        <v>2770</v>
      </c>
      <c r="Z408" s="173" t="s">
        <v>2770</v>
      </c>
      <c r="AA408" s="173" t="s">
        <v>2770</v>
      </c>
      <c r="AB408" s="173" t="s">
        <v>2770</v>
      </c>
      <c r="AC408" s="173" t="s">
        <v>2770</v>
      </c>
      <c r="AD408" s="173" t="s">
        <v>2770</v>
      </c>
      <c r="AE408" s="173" t="s">
        <v>2770</v>
      </c>
      <c r="AF408" s="173" t="s">
        <v>2770</v>
      </c>
      <c r="AG408" s="173" t="s">
        <v>2770</v>
      </c>
      <c r="AH408" s="173" t="s">
        <v>2770</v>
      </c>
      <c r="AI408" s="173" t="s">
        <v>2770</v>
      </c>
      <c r="AJ408" s="173" t="s">
        <v>2770</v>
      </c>
      <c r="AK408" s="173" t="s">
        <v>2770</v>
      </c>
      <c r="AL408" s="173" t="s">
        <v>2770</v>
      </c>
      <c r="AM408" s="173" t="s">
        <v>2770</v>
      </c>
      <c r="AN408" s="173" t="s">
        <v>2770</v>
      </c>
      <c r="AO408" s="173" t="s">
        <v>2770</v>
      </c>
      <c r="AP408" s="173" t="s">
        <v>2770</v>
      </c>
      <c r="AQ408" s="173" t="s">
        <v>2770</v>
      </c>
      <c r="AR408" s="173" t="s">
        <v>2770</v>
      </c>
      <c r="AS408" s="173" t="s">
        <v>2770</v>
      </c>
      <c r="AT408" s="173" t="s">
        <v>2770</v>
      </c>
      <c r="AU408" s="173" t="s">
        <v>2770</v>
      </c>
    </row>
    <row r="409" spans="1:47" ht="42.75" x14ac:dyDescent="0.25">
      <c r="A409" s="172" t="s">
        <v>297</v>
      </c>
      <c r="B409" s="107">
        <f>C409/D409</f>
        <v>0.92105263157894735</v>
      </c>
      <c r="C409" s="170">
        <v>35</v>
      </c>
      <c r="D409" s="170">
        <v>38</v>
      </c>
      <c r="E409" s="176" t="s">
        <v>55</v>
      </c>
      <c r="F409" s="176" t="s">
        <v>55</v>
      </c>
      <c r="G409" s="176" t="s">
        <v>55</v>
      </c>
      <c r="H409" s="176" t="s">
        <v>55</v>
      </c>
      <c r="I409" s="176" t="s">
        <v>55</v>
      </c>
      <c r="J409" s="176" t="s">
        <v>55</v>
      </c>
      <c r="K409" s="176" t="s">
        <v>1232</v>
      </c>
      <c r="L409" s="176" t="s">
        <v>55</v>
      </c>
      <c r="M409" s="176" t="s">
        <v>55</v>
      </c>
      <c r="N409" s="176" t="s">
        <v>55</v>
      </c>
      <c r="O409" s="176" t="s">
        <v>55</v>
      </c>
      <c r="P409" s="176" t="s">
        <v>55</v>
      </c>
      <c r="Q409" s="176" t="s">
        <v>55</v>
      </c>
      <c r="R409" s="176" t="s">
        <v>55</v>
      </c>
      <c r="S409" s="176" t="s">
        <v>55</v>
      </c>
      <c r="T409" s="176" t="s">
        <v>55</v>
      </c>
      <c r="U409" s="176" t="s">
        <v>1232</v>
      </c>
      <c r="V409" s="176" t="s">
        <v>55</v>
      </c>
      <c r="W409" s="176" t="s">
        <v>55</v>
      </c>
      <c r="X409" s="176" t="s">
        <v>55</v>
      </c>
      <c r="Y409" s="176" t="s">
        <v>55</v>
      </c>
      <c r="Z409" s="176" t="s">
        <v>58</v>
      </c>
      <c r="AA409" s="176" t="s">
        <v>1232</v>
      </c>
      <c r="AB409" s="176" t="s">
        <v>55</v>
      </c>
      <c r="AC409" s="176" t="s">
        <v>55</v>
      </c>
      <c r="AD409" s="176" t="s">
        <v>58</v>
      </c>
      <c r="AE409" s="176" t="s">
        <v>55</v>
      </c>
      <c r="AF409" s="176" t="s">
        <v>55</v>
      </c>
      <c r="AG409" s="176" t="s">
        <v>55</v>
      </c>
      <c r="AH409" s="176" t="s">
        <v>55</v>
      </c>
      <c r="AI409" s="176" t="s">
        <v>55</v>
      </c>
      <c r="AJ409" s="176" t="s">
        <v>55</v>
      </c>
      <c r="AK409" s="176" t="s">
        <v>55</v>
      </c>
      <c r="AL409" s="176" t="s">
        <v>55</v>
      </c>
      <c r="AM409" s="176" t="s">
        <v>55</v>
      </c>
      <c r="AN409" s="176" t="s">
        <v>1232</v>
      </c>
      <c r="AO409" s="176" t="s">
        <v>58</v>
      </c>
      <c r="AP409" s="176" t="s">
        <v>55</v>
      </c>
      <c r="AQ409" s="176" t="s">
        <v>55</v>
      </c>
      <c r="AR409" s="176" t="s">
        <v>55</v>
      </c>
      <c r="AS409" s="176" t="s">
        <v>55</v>
      </c>
      <c r="AT409" s="176" t="s">
        <v>55</v>
      </c>
      <c r="AU409" s="179" t="s">
        <v>1232</v>
      </c>
    </row>
    <row r="410" spans="1:47" ht="42.75" x14ac:dyDescent="0.25">
      <c r="A410" s="172" t="s">
        <v>298</v>
      </c>
      <c r="B410" s="107">
        <f>C410/D410</f>
        <v>8.1081081081081086E-2</v>
      </c>
      <c r="C410" s="170">
        <v>3</v>
      </c>
      <c r="D410" s="177">
        <v>37</v>
      </c>
      <c r="E410" s="176" t="s">
        <v>58</v>
      </c>
      <c r="F410" s="176" t="s">
        <v>58</v>
      </c>
      <c r="G410" s="176" t="s">
        <v>58</v>
      </c>
      <c r="H410" s="176" t="s">
        <v>58</v>
      </c>
      <c r="I410" s="176" t="s">
        <v>58</v>
      </c>
      <c r="J410" s="176" t="s">
        <v>58</v>
      </c>
      <c r="K410" s="176" t="s">
        <v>1232</v>
      </c>
      <c r="L410" s="176" t="s">
        <v>58</v>
      </c>
      <c r="M410" s="176" t="s">
        <v>58</v>
      </c>
      <c r="N410" s="176" t="s">
        <v>58</v>
      </c>
      <c r="O410" s="176" t="s">
        <v>58</v>
      </c>
      <c r="P410" s="176" t="s">
        <v>58</v>
      </c>
      <c r="Q410" s="176" t="s">
        <v>58</v>
      </c>
      <c r="R410" s="176" t="s">
        <v>58</v>
      </c>
      <c r="S410" s="176" t="s">
        <v>58</v>
      </c>
      <c r="T410" s="176" t="s">
        <v>58</v>
      </c>
      <c r="U410" s="176" t="s">
        <v>1232</v>
      </c>
      <c r="V410" s="176" t="s">
        <v>58</v>
      </c>
      <c r="W410" s="176" t="s">
        <v>58</v>
      </c>
      <c r="X410" s="176" t="s">
        <v>58</v>
      </c>
      <c r="Y410" s="176" t="s">
        <v>58</v>
      </c>
      <c r="Z410" s="176" t="s">
        <v>58</v>
      </c>
      <c r="AA410" s="176" t="s">
        <v>1232</v>
      </c>
      <c r="AB410" s="176" t="s">
        <v>58</v>
      </c>
      <c r="AC410" s="176" t="s">
        <v>58</v>
      </c>
      <c r="AD410" s="176" t="s">
        <v>58</v>
      </c>
      <c r="AE410" s="176" t="s">
        <v>58</v>
      </c>
      <c r="AF410" s="176" t="s">
        <v>58</v>
      </c>
      <c r="AG410" s="176" t="s">
        <v>58</v>
      </c>
      <c r="AH410" s="176" t="s">
        <v>58</v>
      </c>
      <c r="AI410" s="176" t="s">
        <v>55</v>
      </c>
      <c r="AJ410" s="176" t="s">
        <v>58</v>
      </c>
      <c r="AK410" s="176" t="s">
        <v>55</v>
      </c>
      <c r="AL410" s="176" t="s">
        <v>58</v>
      </c>
      <c r="AM410" s="176" t="s">
        <v>58</v>
      </c>
      <c r="AN410" s="176" t="s">
        <v>1232</v>
      </c>
      <c r="AO410" s="176" t="s">
        <v>58</v>
      </c>
      <c r="AP410" s="176" t="s">
        <v>58</v>
      </c>
      <c r="AQ410" s="176" t="s">
        <v>58</v>
      </c>
      <c r="AR410" s="176" t="s">
        <v>58</v>
      </c>
      <c r="AS410" s="176" t="s">
        <v>55</v>
      </c>
      <c r="AT410" s="176" t="s">
        <v>1232</v>
      </c>
      <c r="AU410" s="179" t="s">
        <v>1232</v>
      </c>
    </row>
    <row r="411" spans="1:47" ht="42.75" x14ac:dyDescent="0.25">
      <c r="A411" s="180" t="s">
        <v>4928</v>
      </c>
      <c r="B411" s="107">
        <f>C411/D411</f>
        <v>5.7142857142857141E-2</v>
      </c>
      <c r="C411" s="170">
        <v>2</v>
      </c>
      <c r="D411" s="177">
        <v>35</v>
      </c>
      <c r="E411" s="176" t="s">
        <v>58</v>
      </c>
      <c r="F411" s="176" t="s">
        <v>55</v>
      </c>
      <c r="G411" s="176" t="s">
        <v>58</v>
      </c>
      <c r="H411" s="176" t="s">
        <v>58</v>
      </c>
      <c r="I411" s="176" t="s">
        <v>58</v>
      </c>
      <c r="J411" s="176" t="s">
        <v>58</v>
      </c>
      <c r="K411" s="176" t="s">
        <v>1232</v>
      </c>
      <c r="L411" s="176" t="s">
        <v>58</v>
      </c>
      <c r="M411" s="176" t="s">
        <v>58</v>
      </c>
      <c r="N411" s="176" t="s">
        <v>58</v>
      </c>
      <c r="O411" s="176" t="s">
        <v>58</v>
      </c>
      <c r="P411" s="176" t="s">
        <v>58</v>
      </c>
      <c r="Q411" s="176" t="s">
        <v>58</v>
      </c>
      <c r="R411" s="176" t="s">
        <v>58</v>
      </c>
      <c r="S411" s="176" t="s">
        <v>58</v>
      </c>
      <c r="T411" s="176" t="s">
        <v>58</v>
      </c>
      <c r="U411" s="176" t="s">
        <v>1232</v>
      </c>
      <c r="V411" s="176" t="s">
        <v>58</v>
      </c>
      <c r="W411" s="176" t="s">
        <v>58</v>
      </c>
      <c r="X411" s="176" t="s">
        <v>58</v>
      </c>
      <c r="Y411" s="176" t="s">
        <v>58</v>
      </c>
      <c r="Z411" s="176" t="s">
        <v>58</v>
      </c>
      <c r="AA411" s="176" t="s">
        <v>1232</v>
      </c>
      <c r="AB411" s="176" t="s">
        <v>1738</v>
      </c>
      <c r="AC411" s="176" t="s">
        <v>58</v>
      </c>
      <c r="AD411" s="176" t="s">
        <v>58</v>
      </c>
      <c r="AE411" s="176" t="s">
        <v>58</v>
      </c>
      <c r="AF411" s="176" t="s">
        <v>58</v>
      </c>
      <c r="AG411" s="176" t="s">
        <v>58</v>
      </c>
      <c r="AH411" s="176" t="s">
        <v>58</v>
      </c>
      <c r="AI411" s="176" t="s">
        <v>58</v>
      </c>
      <c r="AJ411" s="176" t="s">
        <v>58</v>
      </c>
      <c r="AK411" s="176" t="s">
        <v>55</v>
      </c>
      <c r="AL411" s="176" t="s">
        <v>58</v>
      </c>
      <c r="AM411" s="176" t="s">
        <v>58</v>
      </c>
      <c r="AN411" s="176" t="s">
        <v>1232</v>
      </c>
      <c r="AO411" s="176" t="s">
        <v>58</v>
      </c>
      <c r="AP411" s="176" t="s">
        <v>58</v>
      </c>
      <c r="AQ411" s="176" t="s">
        <v>58</v>
      </c>
      <c r="AR411" s="176" t="s">
        <v>58</v>
      </c>
      <c r="AS411" s="176" t="s">
        <v>58</v>
      </c>
      <c r="AT411" s="176" t="s">
        <v>1232</v>
      </c>
      <c r="AU411" s="179" t="s">
        <v>1232</v>
      </c>
    </row>
    <row r="412" spans="1:47" ht="50.45" customHeight="1" x14ac:dyDescent="0.25">
      <c r="A412" s="166" t="s">
        <v>4929</v>
      </c>
      <c r="B412" s="38" t="s">
        <v>2770</v>
      </c>
      <c r="C412" s="38" t="s">
        <v>2770</v>
      </c>
      <c r="D412" s="174" t="s">
        <v>2770</v>
      </c>
      <c r="E412" s="173" t="s">
        <v>2770</v>
      </c>
      <c r="F412" s="173" t="s">
        <v>2770</v>
      </c>
      <c r="G412" s="173" t="s">
        <v>2770</v>
      </c>
      <c r="H412" s="173" t="s">
        <v>2770</v>
      </c>
      <c r="I412" s="173" t="s">
        <v>2770</v>
      </c>
      <c r="J412" s="173" t="s">
        <v>2770</v>
      </c>
      <c r="K412" s="173" t="s">
        <v>2770</v>
      </c>
      <c r="L412" s="173" t="s">
        <v>2770</v>
      </c>
      <c r="M412" s="173" t="s">
        <v>2770</v>
      </c>
      <c r="N412" s="173" t="s">
        <v>2770</v>
      </c>
      <c r="O412" s="173" t="s">
        <v>2770</v>
      </c>
      <c r="P412" s="173" t="s">
        <v>2770</v>
      </c>
      <c r="Q412" s="173" t="s">
        <v>2770</v>
      </c>
      <c r="R412" s="173" t="s">
        <v>2770</v>
      </c>
      <c r="S412" s="173" t="s">
        <v>2770</v>
      </c>
      <c r="T412" s="173" t="s">
        <v>2770</v>
      </c>
      <c r="U412" s="173" t="s">
        <v>2770</v>
      </c>
      <c r="V412" s="173" t="s">
        <v>2770</v>
      </c>
      <c r="W412" s="173" t="s">
        <v>2770</v>
      </c>
      <c r="X412" s="173" t="s">
        <v>2770</v>
      </c>
      <c r="Y412" s="173" t="s">
        <v>2770</v>
      </c>
      <c r="Z412" s="173" t="s">
        <v>2770</v>
      </c>
      <c r="AA412" s="173" t="s">
        <v>2770</v>
      </c>
      <c r="AB412" s="173" t="s">
        <v>2770</v>
      </c>
      <c r="AC412" s="173" t="s">
        <v>2770</v>
      </c>
      <c r="AD412" s="173" t="s">
        <v>2770</v>
      </c>
      <c r="AE412" s="173" t="s">
        <v>2770</v>
      </c>
      <c r="AF412" s="173" t="s">
        <v>2770</v>
      </c>
      <c r="AG412" s="173" t="s">
        <v>2770</v>
      </c>
      <c r="AH412" s="173" t="s">
        <v>2770</v>
      </c>
      <c r="AI412" s="173" t="s">
        <v>2770</v>
      </c>
      <c r="AJ412" s="173" t="s">
        <v>2770</v>
      </c>
      <c r="AK412" s="173" t="s">
        <v>2770</v>
      </c>
      <c r="AL412" s="173" t="s">
        <v>2770</v>
      </c>
      <c r="AM412" s="173" t="s">
        <v>2770</v>
      </c>
      <c r="AN412" s="173" t="s">
        <v>2770</v>
      </c>
      <c r="AO412" s="173" t="s">
        <v>2770</v>
      </c>
      <c r="AP412" s="173" t="s">
        <v>2770</v>
      </c>
      <c r="AQ412" s="173" t="s">
        <v>2770</v>
      </c>
      <c r="AR412" s="173" t="s">
        <v>2770</v>
      </c>
      <c r="AS412" s="173" t="s">
        <v>2770</v>
      </c>
      <c r="AT412" s="173" t="s">
        <v>2770</v>
      </c>
      <c r="AU412" s="173" t="s">
        <v>2770</v>
      </c>
    </row>
    <row r="413" spans="1:47" ht="28.5" x14ac:dyDescent="0.25">
      <c r="A413" s="172" t="s">
        <v>297</v>
      </c>
      <c r="B413" s="107">
        <f>C413/D413</f>
        <v>0.75609756097560976</v>
      </c>
      <c r="C413" s="177">
        <v>31</v>
      </c>
      <c r="D413" s="177">
        <v>41</v>
      </c>
      <c r="E413" s="176" t="s">
        <v>55</v>
      </c>
      <c r="F413" s="176" t="s">
        <v>55</v>
      </c>
      <c r="G413" s="176" t="s">
        <v>55</v>
      </c>
      <c r="H413" s="176" t="s">
        <v>55</v>
      </c>
      <c r="I413" s="176" t="s">
        <v>55</v>
      </c>
      <c r="J413" s="176" t="s">
        <v>55</v>
      </c>
      <c r="K413" s="176" t="s">
        <v>1738</v>
      </c>
      <c r="L413" s="176" t="s">
        <v>55</v>
      </c>
      <c r="M413" s="176" t="s">
        <v>55</v>
      </c>
      <c r="N413" s="176" t="s">
        <v>58</v>
      </c>
      <c r="O413" s="176" t="s">
        <v>55</v>
      </c>
      <c r="P413" s="176" t="s">
        <v>58</v>
      </c>
      <c r="Q413" s="176" t="s">
        <v>55</v>
      </c>
      <c r="R413" s="176" t="s">
        <v>55</v>
      </c>
      <c r="S413" s="176" t="s">
        <v>55</v>
      </c>
      <c r="T413" s="176" t="s">
        <v>55</v>
      </c>
      <c r="U413" s="176" t="s">
        <v>1738</v>
      </c>
      <c r="V413" s="176" t="s">
        <v>55</v>
      </c>
      <c r="W413" s="176" t="s">
        <v>58</v>
      </c>
      <c r="X413" s="176" t="s">
        <v>55</v>
      </c>
      <c r="Y413" s="176" t="s">
        <v>55</v>
      </c>
      <c r="Z413" s="176" t="s">
        <v>58</v>
      </c>
      <c r="AA413" s="176" t="s">
        <v>58</v>
      </c>
      <c r="AB413" s="176" t="s">
        <v>55</v>
      </c>
      <c r="AC413" s="176" t="s">
        <v>55</v>
      </c>
      <c r="AD413" s="176" t="s">
        <v>58</v>
      </c>
      <c r="AE413" s="176" t="s">
        <v>55</v>
      </c>
      <c r="AF413" s="176" t="s">
        <v>55</v>
      </c>
      <c r="AG413" s="176" t="s">
        <v>55</v>
      </c>
      <c r="AH413" s="176" t="s">
        <v>55</v>
      </c>
      <c r="AI413" s="176" t="s">
        <v>55</v>
      </c>
      <c r="AJ413" s="176" t="s">
        <v>55</v>
      </c>
      <c r="AK413" s="176" t="s">
        <v>55</v>
      </c>
      <c r="AL413" s="176" t="s">
        <v>55</v>
      </c>
      <c r="AM413" s="176" t="s">
        <v>55</v>
      </c>
      <c r="AN413" s="176" t="s">
        <v>58</v>
      </c>
      <c r="AO413" s="176" t="s">
        <v>58</v>
      </c>
      <c r="AP413" s="176" t="s">
        <v>55</v>
      </c>
      <c r="AQ413" s="176" t="s">
        <v>55</v>
      </c>
      <c r="AR413" s="176" t="s">
        <v>55</v>
      </c>
      <c r="AS413" s="176" t="s">
        <v>58</v>
      </c>
      <c r="AT413" s="176" t="s">
        <v>55</v>
      </c>
      <c r="AU413" s="178" t="s">
        <v>58</v>
      </c>
    </row>
    <row r="414" spans="1:47" ht="28.5" x14ac:dyDescent="0.25">
      <c r="A414" s="172" t="s">
        <v>298</v>
      </c>
      <c r="B414" s="107">
        <f>C414/D414</f>
        <v>0.26829268292682928</v>
      </c>
      <c r="C414" s="177">
        <v>11</v>
      </c>
      <c r="D414" s="177">
        <v>41</v>
      </c>
      <c r="E414" s="176" t="s">
        <v>58</v>
      </c>
      <c r="F414" s="176" t="s">
        <v>55</v>
      </c>
      <c r="G414" s="176" t="s">
        <v>55</v>
      </c>
      <c r="H414" s="176" t="s">
        <v>58</v>
      </c>
      <c r="I414" s="176" t="s">
        <v>58</v>
      </c>
      <c r="J414" s="176" t="s">
        <v>58</v>
      </c>
      <c r="K414" s="176" t="s">
        <v>1738</v>
      </c>
      <c r="L414" s="176" t="s">
        <v>58</v>
      </c>
      <c r="M414" s="176" t="s">
        <v>58</v>
      </c>
      <c r="N414" s="176" t="s">
        <v>58</v>
      </c>
      <c r="O414" s="176" t="s">
        <v>55</v>
      </c>
      <c r="P414" s="176" t="s">
        <v>55</v>
      </c>
      <c r="Q414" s="176" t="s">
        <v>58</v>
      </c>
      <c r="R414" s="176" t="s">
        <v>58</v>
      </c>
      <c r="S414" s="176" t="s">
        <v>58</v>
      </c>
      <c r="T414" s="176" t="s">
        <v>58</v>
      </c>
      <c r="U414" s="176" t="s">
        <v>1738</v>
      </c>
      <c r="V414" s="176" t="s">
        <v>58</v>
      </c>
      <c r="W414" s="176" t="s">
        <v>55</v>
      </c>
      <c r="X414" s="176" t="s">
        <v>55</v>
      </c>
      <c r="Y414" s="176" t="s">
        <v>58</v>
      </c>
      <c r="Z414" s="176" t="s">
        <v>58</v>
      </c>
      <c r="AA414" s="176" t="s">
        <v>58</v>
      </c>
      <c r="AB414" s="176" t="s">
        <v>55</v>
      </c>
      <c r="AC414" s="176" t="s">
        <v>58</v>
      </c>
      <c r="AD414" s="176" t="s">
        <v>58</v>
      </c>
      <c r="AE414" s="176" t="s">
        <v>58</v>
      </c>
      <c r="AF414" s="176" t="s">
        <v>58</v>
      </c>
      <c r="AG414" s="176" t="s">
        <v>58</v>
      </c>
      <c r="AH414" s="176" t="s">
        <v>55</v>
      </c>
      <c r="AI414" s="176" t="s">
        <v>55</v>
      </c>
      <c r="AJ414" s="176" t="s">
        <v>58</v>
      </c>
      <c r="AK414" s="176" t="s">
        <v>55</v>
      </c>
      <c r="AL414" s="176" t="s">
        <v>58</v>
      </c>
      <c r="AM414" s="176" t="s">
        <v>58</v>
      </c>
      <c r="AN414" s="176" t="s">
        <v>58</v>
      </c>
      <c r="AO414" s="176" t="s">
        <v>58</v>
      </c>
      <c r="AP414" s="176" t="s">
        <v>58</v>
      </c>
      <c r="AQ414" s="176" t="s">
        <v>55</v>
      </c>
      <c r="AR414" s="176" t="s">
        <v>58</v>
      </c>
      <c r="AS414" s="176" t="s">
        <v>58</v>
      </c>
      <c r="AT414" s="176" t="s">
        <v>58</v>
      </c>
      <c r="AU414" s="178" t="s">
        <v>58</v>
      </c>
    </row>
    <row r="415" spans="1:47" ht="28.5" x14ac:dyDescent="0.25">
      <c r="A415" s="172" t="s">
        <v>301</v>
      </c>
      <c r="B415" s="107">
        <f>C415/D415</f>
        <v>0.14634146341463414</v>
      </c>
      <c r="C415" s="177">
        <v>6</v>
      </c>
      <c r="D415" s="177">
        <v>41</v>
      </c>
      <c r="E415" s="176" t="s">
        <v>58</v>
      </c>
      <c r="F415" s="176" t="s">
        <v>55</v>
      </c>
      <c r="G415" s="176" t="s">
        <v>58</v>
      </c>
      <c r="H415" s="176" t="s">
        <v>58</v>
      </c>
      <c r="I415" s="176" t="s">
        <v>58</v>
      </c>
      <c r="J415" s="176" t="s">
        <v>58</v>
      </c>
      <c r="K415" s="176" t="s">
        <v>1738</v>
      </c>
      <c r="L415" s="176" t="s">
        <v>58</v>
      </c>
      <c r="M415" s="176" t="s">
        <v>58</v>
      </c>
      <c r="N415" s="176" t="s">
        <v>55</v>
      </c>
      <c r="O415" s="176" t="s">
        <v>58</v>
      </c>
      <c r="P415" s="176" t="s">
        <v>58</v>
      </c>
      <c r="Q415" s="176" t="s">
        <v>58</v>
      </c>
      <c r="R415" s="176" t="s">
        <v>58</v>
      </c>
      <c r="S415" s="176" t="s">
        <v>58</v>
      </c>
      <c r="T415" s="176" t="s">
        <v>58</v>
      </c>
      <c r="U415" s="176" t="s">
        <v>1738</v>
      </c>
      <c r="V415" s="176" t="s">
        <v>58</v>
      </c>
      <c r="W415" s="176" t="s">
        <v>58</v>
      </c>
      <c r="X415" s="176" t="s">
        <v>58</v>
      </c>
      <c r="Y415" s="176" t="s">
        <v>58</v>
      </c>
      <c r="Z415" s="176" t="s">
        <v>58</v>
      </c>
      <c r="AA415" s="176" t="s">
        <v>58</v>
      </c>
      <c r="AB415" s="176" t="s">
        <v>58</v>
      </c>
      <c r="AC415" s="176" t="s">
        <v>58</v>
      </c>
      <c r="AD415" s="176" t="s">
        <v>58</v>
      </c>
      <c r="AE415" s="176" t="s">
        <v>58</v>
      </c>
      <c r="AF415" s="176" t="s">
        <v>58</v>
      </c>
      <c r="AG415" s="176" t="s">
        <v>58</v>
      </c>
      <c r="AH415" s="176" t="s">
        <v>55</v>
      </c>
      <c r="AI415" s="176" t="s">
        <v>58</v>
      </c>
      <c r="AJ415" s="176" t="s">
        <v>58</v>
      </c>
      <c r="AK415" s="176" t="s">
        <v>55</v>
      </c>
      <c r="AL415" s="176" t="s">
        <v>58</v>
      </c>
      <c r="AM415" s="176" t="s">
        <v>58</v>
      </c>
      <c r="AN415" s="176" t="s">
        <v>58</v>
      </c>
      <c r="AO415" s="176" t="s">
        <v>58</v>
      </c>
      <c r="AP415" s="176" t="s">
        <v>58</v>
      </c>
      <c r="AQ415" s="176" t="s">
        <v>55</v>
      </c>
      <c r="AR415" s="176" t="s">
        <v>58</v>
      </c>
      <c r="AS415" s="176" t="s">
        <v>55</v>
      </c>
      <c r="AT415" s="176" t="s">
        <v>58</v>
      </c>
      <c r="AU415" s="178" t="s">
        <v>58</v>
      </c>
    </row>
    <row r="416" spans="1:47" ht="28.5" x14ac:dyDescent="0.25">
      <c r="A416" s="172" t="s">
        <v>302</v>
      </c>
      <c r="B416" s="107">
        <f>C416/D416</f>
        <v>2.6315789473684209E-2</v>
      </c>
      <c r="C416" s="177">
        <v>1</v>
      </c>
      <c r="D416" s="177">
        <v>38</v>
      </c>
      <c r="E416" s="175" t="s">
        <v>58</v>
      </c>
      <c r="F416" s="175" t="s">
        <v>1738</v>
      </c>
      <c r="G416" s="175" t="s">
        <v>58</v>
      </c>
      <c r="H416" s="175" t="s">
        <v>58</v>
      </c>
      <c r="I416" s="176" t="s">
        <v>58</v>
      </c>
      <c r="J416" s="175" t="s">
        <v>58</v>
      </c>
      <c r="K416" s="175" t="s">
        <v>1738</v>
      </c>
      <c r="L416" s="175" t="s">
        <v>58</v>
      </c>
      <c r="M416" s="175" t="s">
        <v>58</v>
      </c>
      <c r="N416" s="175" t="s">
        <v>58</v>
      </c>
      <c r="O416" s="175" t="s">
        <v>58</v>
      </c>
      <c r="P416" s="175" t="s">
        <v>58</v>
      </c>
      <c r="Q416" s="175" t="s">
        <v>58</v>
      </c>
      <c r="R416" s="175" t="s">
        <v>58</v>
      </c>
      <c r="S416" s="175" t="s">
        <v>58</v>
      </c>
      <c r="T416" s="175" t="s">
        <v>1738</v>
      </c>
      <c r="U416" s="175" t="s">
        <v>1738</v>
      </c>
      <c r="V416" s="175" t="s">
        <v>58</v>
      </c>
      <c r="W416" s="175" t="s">
        <v>58</v>
      </c>
      <c r="X416" s="175" t="s">
        <v>58</v>
      </c>
      <c r="Y416" s="175" t="s">
        <v>58</v>
      </c>
      <c r="Z416" s="175" t="s">
        <v>58</v>
      </c>
      <c r="AA416" s="175" t="s">
        <v>58</v>
      </c>
      <c r="AB416" s="175" t="s">
        <v>58</v>
      </c>
      <c r="AC416" s="175" t="s">
        <v>58</v>
      </c>
      <c r="AD416" s="175" t="s">
        <v>58</v>
      </c>
      <c r="AE416" s="175" t="s">
        <v>58</v>
      </c>
      <c r="AF416" s="175" t="s">
        <v>58</v>
      </c>
      <c r="AG416" s="175" t="s">
        <v>58</v>
      </c>
      <c r="AH416" s="175" t="s">
        <v>1738</v>
      </c>
      <c r="AI416" s="175" t="s">
        <v>58</v>
      </c>
      <c r="AJ416" s="175" t="s">
        <v>58</v>
      </c>
      <c r="AK416" s="175" t="s">
        <v>58</v>
      </c>
      <c r="AL416" s="175" t="s">
        <v>58</v>
      </c>
      <c r="AM416" s="175" t="s">
        <v>58</v>
      </c>
      <c r="AN416" s="175" t="s">
        <v>58</v>
      </c>
      <c r="AO416" s="175" t="s">
        <v>58</v>
      </c>
      <c r="AP416" s="175" t="s">
        <v>58</v>
      </c>
      <c r="AQ416" s="175" t="s">
        <v>55</v>
      </c>
      <c r="AR416" s="175" t="s">
        <v>58</v>
      </c>
      <c r="AS416" s="175" t="s">
        <v>58</v>
      </c>
      <c r="AT416" s="175" t="s">
        <v>58</v>
      </c>
      <c r="AU416" s="168" t="s">
        <v>58</v>
      </c>
    </row>
    <row r="417" spans="1:47" ht="50.45" customHeight="1" x14ac:dyDescent="0.25">
      <c r="A417" s="166" t="s">
        <v>4930</v>
      </c>
      <c r="B417" s="38" t="s">
        <v>2770</v>
      </c>
      <c r="C417" s="38" t="s">
        <v>2770</v>
      </c>
      <c r="D417" s="174" t="s">
        <v>2770</v>
      </c>
      <c r="E417" s="173" t="s">
        <v>2770</v>
      </c>
      <c r="F417" s="173" t="s">
        <v>2770</v>
      </c>
      <c r="G417" s="173" t="s">
        <v>2770</v>
      </c>
      <c r="H417" s="173" t="s">
        <v>2770</v>
      </c>
      <c r="I417" s="173" t="s">
        <v>2770</v>
      </c>
      <c r="J417" s="173" t="s">
        <v>2770</v>
      </c>
      <c r="K417" s="173" t="s">
        <v>2770</v>
      </c>
      <c r="L417" s="173" t="s">
        <v>2770</v>
      </c>
      <c r="M417" s="173" t="s">
        <v>2770</v>
      </c>
      <c r="N417" s="173" t="s">
        <v>2770</v>
      </c>
      <c r="O417" s="173" t="s">
        <v>2770</v>
      </c>
      <c r="P417" s="173" t="s">
        <v>2770</v>
      </c>
      <c r="Q417" s="173" t="s">
        <v>2770</v>
      </c>
      <c r="R417" s="173" t="s">
        <v>2770</v>
      </c>
      <c r="S417" s="173" t="s">
        <v>2770</v>
      </c>
      <c r="T417" s="173" t="s">
        <v>2770</v>
      </c>
      <c r="U417" s="173" t="s">
        <v>2770</v>
      </c>
      <c r="V417" s="173" t="s">
        <v>2770</v>
      </c>
      <c r="W417" s="173" t="s">
        <v>2770</v>
      </c>
      <c r="X417" s="173" t="s">
        <v>2770</v>
      </c>
      <c r="Y417" s="173" t="s">
        <v>2770</v>
      </c>
      <c r="Z417" s="173" t="s">
        <v>2770</v>
      </c>
      <c r="AA417" s="173" t="s">
        <v>2770</v>
      </c>
      <c r="AB417" s="173" t="s">
        <v>2770</v>
      </c>
      <c r="AC417" s="173" t="s">
        <v>2770</v>
      </c>
      <c r="AD417" s="173" t="s">
        <v>2770</v>
      </c>
      <c r="AE417" s="173" t="s">
        <v>2770</v>
      </c>
      <c r="AF417" s="173" t="s">
        <v>2770</v>
      </c>
      <c r="AG417" s="173" t="s">
        <v>2770</v>
      </c>
      <c r="AH417" s="173" t="s">
        <v>2770</v>
      </c>
      <c r="AI417" s="173" t="s">
        <v>2770</v>
      </c>
      <c r="AJ417" s="173" t="s">
        <v>2770</v>
      </c>
      <c r="AK417" s="173" t="s">
        <v>2770</v>
      </c>
      <c r="AL417" s="173" t="s">
        <v>2770</v>
      </c>
      <c r="AM417" s="173" t="s">
        <v>2770</v>
      </c>
      <c r="AN417" s="173" t="s">
        <v>2770</v>
      </c>
      <c r="AO417" s="173" t="s">
        <v>2770</v>
      </c>
      <c r="AP417" s="173" t="s">
        <v>2770</v>
      </c>
      <c r="AQ417" s="173" t="s">
        <v>2770</v>
      </c>
      <c r="AR417" s="173" t="s">
        <v>2770</v>
      </c>
      <c r="AS417" s="173" t="s">
        <v>2770</v>
      </c>
      <c r="AT417" s="173" t="s">
        <v>2770</v>
      </c>
      <c r="AU417" s="173" t="s">
        <v>2770</v>
      </c>
    </row>
    <row r="418" spans="1:47" ht="23.1" customHeight="1" x14ac:dyDescent="0.25">
      <c r="A418" s="166" t="s">
        <v>116</v>
      </c>
      <c r="B418" s="38" t="s">
        <v>2770</v>
      </c>
      <c r="C418" s="38" t="s">
        <v>2770</v>
      </c>
      <c r="D418" s="174" t="s">
        <v>2770</v>
      </c>
      <c r="E418" s="173" t="s">
        <v>2770</v>
      </c>
      <c r="F418" s="173" t="s">
        <v>2770</v>
      </c>
      <c r="G418" s="173" t="s">
        <v>2770</v>
      </c>
      <c r="H418" s="173" t="s">
        <v>2770</v>
      </c>
      <c r="I418" s="173" t="s">
        <v>2770</v>
      </c>
      <c r="J418" s="173" t="s">
        <v>2770</v>
      </c>
      <c r="K418" s="173" t="s">
        <v>2770</v>
      </c>
      <c r="L418" s="173" t="s">
        <v>2770</v>
      </c>
      <c r="M418" s="173" t="s">
        <v>2770</v>
      </c>
      <c r="N418" s="173" t="s">
        <v>2770</v>
      </c>
      <c r="O418" s="173" t="s">
        <v>2770</v>
      </c>
      <c r="P418" s="173" t="s">
        <v>2770</v>
      </c>
      <c r="Q418" s="173" t="s">
        <v>2770</v>
      </c>
      <c r="R418" s="173" t="s">
        <v>2770</v>
      </c>
      <c r="S418" s="173" t="s">
        <v>2770</v>
      </c>
      <c r="T418" s="173" t="s">
        <v>2770</v>
      </c>
      <c r="U418" s="173" t="s">
        <v>2770</v>
      </c>
      <c r="V418" s="173" t="s">
        <v>2770</v>
      </c>
      <c r="W418" s="173" t="s">
        <v>2770</v>
      </c>
      <c r="X418" s="173" t="s">
        <v>2770</v>
      </c>
      <c r="Y418" s="173" t="s">
        <v>2770</v>
      </c>
      <c r="Z418" s="173" t="s">
        <v>2770</v>
      </c>
      <c r="AA418" s="173" t="s">
        <v>2770</v>
      </c>
      <c r="AB418" s="173" t="s">
        <v>2770</v>
      </c>
      <c r="AC418" s="173" t="s">
        <v>2770</v>
      </c>
      <c r="AD418" s="173" t="s">
        <v>2770</v>
      </c>
      <c r="AE418" s="173" t="s">
        <v>2770</v>
      </c>
      <c r="AF418" s="173" t="s">
        <v>2770</v>
      </c>
      <c r="AG418" s="173" t="s">
        <v>2770</v>
      </c>
      <c r="AH418" s="173" t="s">
        <v>2770</v>
      </c>
      <c r="AI418" s="173" t="s">
        <v>2770</v>
      </c>
      <c r="AJ418" s="173" t="s">
        <v>2770</v>
      </c>
      <c r="AK418" s="173" t="s">
        <v>2770</v>
      </c>
      <c r="AL418" s="173" t="s">
        <v>2770</v>
      </c>
      <c r="AM418" s="173" t="s">
        <v>2770</v>
      </c>
      <c r="AN418" s="173" t="s">
        <v>2770</v>
      </c>
      <c r="AO418" s="173" t="s">
        <v>2770</v>
      </c>
      <c r="AP418" s="173" t="s">
        <v>2770</v>
      </c>
      <c r="AQ418" s="173" t="s">
        <v>2770</v>
      </c>
      <c r="AR418" s="173" t="s">
        <v>2770</v>
      </c>
      <c r="AS418" s="173" t="s">
        <v>2770</v>
      </c>
      <c r="AT418" s="173" t="s">
        <v>2770</v>
      </c>
      <c r="AU418" s="173" t="s">
        <v>2770</v>
      </c>
    </row>
    <row r="419" spans="1:47" x14ac:dyDescent="0.25">
      <c r="A419" s="172" t="s">
        <v>265</v>
      </c>
      <c r="B419" s="38" t="s">
        <v>2770</v>
      </c>
      <c r="C419" s="38" t="s">
        <v>2770</v>
      </c>
      <c r="D419" s="170">
        <v>34</v>
      </c>
      <c r="E419" s="169">
        <v>6.9365079365079367</v>
      </c>
      <c r="F419" s="169">
        <v>1.1382645293784892</v>
      </c>
      <c r="G419" s="169">
        <v>0.3888888888888889</v>
      </c>
      <c r="H419" s="169">
        <v>0.36860445857762764</v>
      </c>
      <c r="I419" s="169">
        <v>7.6398553913466422E-2</v>
      </c>
      <c r="J419" s="169">
        <v>9.2788142071588336E-2</v>
      </c>
      <c r="K419" s="169">
        <v>0.69534428951944216</v>
      </c>
      <c r="L419" s="169">
        <v>4.1779806292402133E-2</v>
      </c>
      <c r="M419" s="169">
        <v>1.4712320149425548E-2</v>
      </c>
      <c r="N419" s="169">
        <v>0.7737504199992653</v>
      </c>
      <c r="O419" s="169">
        <v>1.91851620384453</v>
      </c>
      <c r="P419" s="169">
        <v>0.1211366632488648</v>
      </c>
      <c r="Q419" s="169">
        <v>2.8323504874843801E-2</v>
      </c>
      <c r="R419" s="169">
        <v>6.4295116351848175E-2</v>
      </c>
      <c r="S419" s="169">
        <v>0.92414783141599488</v>
      </c>
      <c r="T419" s="169">
        <v>1.2745129738905505</v>
      </c>
      <c r="U419" s="169">
        <v>2.0554002055400205E-3</v>
      </c>
      <c r="V419" s="169">
        <v>0.24276504605513213</v>
      </c>
      <c r="W419" s="169" t="s">
        <v>93</v>
      </c>
      <c r="X419" s="169" t="s">
        <v>93</v>
      </c>
      <c r="Y419" s="169" t="s">
        <v>93</v>
      </c>
      <c r="Z419" s="169">
        <v>2.9867187662378152E-2</v>
      </c>
      <c r="AA419" s="169">
        <v>2.847464110979121</v>
      </c>
      <c r="AB419" s="169">
        <v>0.9329815303430079</v>
      </c>
      <c r="AC419" s="169">
        <v>0.41590254492881001</v>
      </c>
      <c r="AD419" s="169">
        <v>4.4505350412143714E-2</v>
      </c>
      <c r="AE419" s="169" t="s">
        <v>93</v>
      </c>
      <c r="AF419" s="169">
        <v>0.2269468681373954</v>
      </c>
      <c r="AG419" s="169">
        <v>0.67519017758578925</v>
      </c>
      <c r="AH419" s="169">
        <v>0.82177673597571466</v>
      </c>
      <c r="AI419" s="169">
        <v>0.59318650857769573</v>
      </c>
      <c r="AJ419" s="169">
        <v>0.26883360250639393</v>
      </c>
      <c r="AK419" s="169" t="s">
        <v>93</v>
      </c>
      <c r="AL419" s="169">
        <v>0.19758356038408673</v>
      </c>
      <c r="AM419" s="169">
        <v>2.9072343022059847E-2</v>
      </c>
      <c r="AN419" s="169" t="s">
        <v>93</v>
      </c>
      <c r="AO419" s="169" t="s">
        <v>93</v>
      </c>
      <c r="AP419" s="169">
        <v>0.28054528607936557</v>
      </c>
      <c r="AQ419" s="169">
        <v>0.6039461912322982</v>
      </c>
      <c r="AR419" s="169">
        <v>0.43271518146396026</v>
      </c>
      <c r="AS419" s="169" t="s">
        <v>93</v>
      </c>
      <c r="AT419" s="169">
        <v>8.0847330028846462E-2</v>
      </c>
      <c r="AU419" s="168" t="s">
        <v>93</v>
      </c>
    </row>
    <row r="420" spans="1:47" x14ac:dyDescent="0.25">
      <c r="A420" s="172" t="s">
        <v>266</v>
      </c>
      <c r="B420" s="38" t="s">
        <v>2770</v>
      </c>
      <c r="C420" s="38" t="s">
        <v>2770</v>
      </c>
      <c r="D420" s="170">
        <v>7</v>
      </c>
      <c r="E420" s="169" t="s">
        <v>93</v>
      </c>
      <c r="F420" s="169" t="s">
        <v>93</v>
      </c>
      <c r="G420" s="169" t="s">
        <v>93</v>
      </c>
      <c r="H420" s="169" t="s">
        <v>93</v>
      </c>
      <c r="I420" s="169" t="s">
        <v>1437</v>
      </c>
      <c r="J420" s="169" t="s">
        <v>93</v>
      </c>
      <c r="K420" s="169" t="s">
        <v>93</v>
      </c>
      <c r="L420" s="169" t="s">
        <v>93</v>
      </c>
      <c r="M420" s="169" t="s">
        <v>93</v>
      </c>
      <c r="N420" s="169" t="s">
        <v>93</v>
      </c>
      <c r="O420" s="169" t="s">
        <v>93</v>
      </c>
      <c r="P420" s="169">
        <v>3.6833868800424691E-2</v>
      </c>
      <c r="Q420" s="169" t="s">
        <v>93</v>
      </c>
      <c r="R420" s="169" t="s">
        <v>93</v>
      </c>
      <c r="S420" s="169">
        <v>0.10441767068273092</v>
      </c>
      <c r="T420" s="169">
        <v>0</v>
      </c>
      <c r="U420" s="169" t="s">
        <v>93</v>
      </c>
      <c r="V420" s="169" t="s">
        <v>93</v>
      </c>
      <c r="W420" s="169" t="s">
        <v>93</v>
      </c>
      <c r="X420" s="169">
        <v>1.6905537132953306</v>
      </c>
      <c r="Y420" s="169" t="s">
        <v>93</v>
      </c>
      <c r="Z420" s="169" t="s">
        <v>93</v>
      </c>
      <c r="AA420" s="169" t="s">
        <v>93</v>
      </c>
      <c r="AB420" s="169" t="s">
        <v>93</v>
      </c>
      <c r="AC420" s="169">
        <v>0</v>
      </c>
      <c r="AD420" s="169" t="s">
        <v>93</v>
      </c>
      <c r="AE420" s="169" t="s">
        <v>93</v>
      </c>
      <c r="AF420" s="169" t="s">
        <v>93</v>
      </c>
      <c r="AG420" s="169" t="s">
        <v>93</v>
      </c>
      <c r="AH420" s="169" t="s">
        <v>93</v>
      </c>
      <c r="AI420" s="169" t="s">
        <v>93</v>
      </c>
      <c r="AJ420" s="169" t="s">
        <v>93</v>
      </c>
      <c r="AK420" s="169">
        <v>2.2690682625858057E-2</v>
      </c>
      <c r="AL420" s="169" t="s">
        <v>93</v>
      </c>
      <c r="AM420" s="169" t="s">
        <v>93</v>
      </c>
      <c r="AN420" s="169" t="s">
        <v>93</v>
      </c>
      <c r="AO420" s="169" t="s">
        <v>93</v>
      </c>
      <c r="AP420" s="169" t="s">
        <v>2770</v>
      </c>
      <c r="AQ420" s="169" t="s">
        <v>93</v>
      </c>
      <c r="AR420" s="169" t="s">
        <v>93</v>
      </c>
      <c r="AS420" s="169" t="s">
        <v>93</v>
      </c>
      <c r="AT420" s="169" t="s">
        <v>93</v>
      </c>
      <c r="AU420" s="168" t="s">
        <v>93</v>
      </c>
    </row>
    <row r="421" spans="1:47" x14ac:dyDescent="0.25">
      <c r="A421" s="84" t="s">
        <v>348</v>
      </c>
      <c r="B421" s="38" t="s">
        <v>2770</v>
      </c>
      <c r="C421" s="38" t="s">
        <v>2770</v>
      </c>
      <c r="D421" s="170">
        <v>30</v>
      </c>
      <c r="E421" s="169">
        <v>10.752136752136753</v>
      </c>
      <c r="F421" s="169">
        <v>0.31714870325042288</v>
      </c>
      <c r="G421" s="169">
        <v>0.18198635798649215</v>
      </c>
      <c r="H421" s="169">
        <v>0.24490419894007337</v>
      </c>
      <c r="I421" s="169">
        <v>3.6758714350384789E-2</v>
      </c>
      <c r="J421" s="169">
        <v>3.601941759758992E-2</v>
      </c>
      <c r="K421" s="169" t="s">
        <v>93</v>
      </c>
      <c r="L421" s="169">
        <v>1.0217676862450742</v>
      </c>
      <c r="M421" s="169">
        <v>0.12954440865163369</v>
      </c>
      <c r="N421" s="169">
        <v>0.90080427637235494</v>
      </c>
      <c r="O421" s="169">
        <v>1.835510382340096</v>
      </c>
      <c r="P421" s="169" t="s">
        <v>93</v>
      </c>
      <c r="Q421" s="169">
        <v>2.8615230982369528E-2</v>
      </c>
      <c r="R421" s="169">
        <v>8.5773758254378413E-2</v>
      </c>
      <c r="S421" s="169" t="s">
        <v>93</v>
      </c>
      <c r="T421" s="169">
        <v>0.35253752680486061</v>
      </c>
      <c r="U421" s="169">
        <v>2.1278898495036822</v>
      </c>
      <c r="V421" s="169" t="s">
        <v>93</v>
      </c>
      <c r="W421" s="169" t="s">
        <v>93</v>
      </c>
      <c r="X421" s="169">
        <v>2.0074500662735959</v>
      </c>
      <c r="Y421" s="169" t="s">
        <v>93</v>
      </c>
      <c r="Z421" s="169">
        <v>3.0796331166859016E-2</v>
      </c>
      <c r="AA421" s="169">
        <v>0.46670350925670073</v>
      </c>
      <c r="AB421" s="169">
        <v>0.55840645565653402</v>
      </c>
      <c r="AC421" s="169">
        <v>0.68449206266044949</v>
      </c>
      <c r="AD421" s="169">
        <v>0.23917842044221632</v>
      </c>
      <c r="AE421" s="169">
        <v>0.55581993921511075</v>
      </c>
      <c r="AF421" s="169" t="s">
        <v>93</v>
      </c>
      <c r="AG421" s="169">
        <v>0.32842978112035243</v>
      </c>
      <c r="AH421" s="169">
        <v>0.33272679406658734</v>
      </c>
      <c r="AI421" s="169">
        <v>17.28654657305119</v>
      </c>
      <c r="AJ421" s="169" t="s">
        <v>93</v>
      </c>
      <c r="AK421" s="169" t="s">
        <v>93</v>
      </c>
      <c r="AL421" s="169">
        <v>0.10207156308851224</v>
      </c>
      <c r="AM421" s="169">
        <v>0.29312313390832634</v>
      </c>
      <c r="AN421" s="169" t="s">
        <v>93</v>
      </c>
      <c r="AO421" s="169" t="s">
        <v>93</v>
      </c>
      <c r="AP421" s="169">
        <v>0.1288918091651112</v>
      </c>
      <c r="AQ421" s="169">
        <v>2.0794741205732561</v>
      </c>
      <c r="AR421" s="169">
        <v>0.39703028576412314</v>
      </c>
      <c r="AS421" s="169" t="s">
        <v>93</v>
      </c>
      <c r="AT421" s="169">
        <v>0.80730651659764618</v>
      </c>
      <c r="AU421" s="168" t="s">
        <v>93</v>
      </c>
    </row>
    <row r="422" spans="1:47" ht="23.1" customHeight="1" x14ac:dyDescent="0.25">
      <c r="A422" s="166" t="s">
        <v>685</v>
      </c>
      <c r="B422" s="38" t="s">
        <v>2770</v>
      </c>
      <c r="C422" s="38" t="s">
        <v>2770</v>
      </c>
      <c r="D422" s="174" t="s">
        <v>2770</v>
      </c>
      <c r="E422" s="173" t="s">
        <v>2770</v>
      </c>
      <c r="F422" s="173" t="s">
        <v>2770</v>
      </c>
      <c r="G422" s="173" t="s">
        <v>2770</v>
      </c>
      <c r="H422" s="173" t="s">
        <v>2770</v>
      </c>
      <c r="I422" s="173" t="s">
        <v>2770</v>
      </c>
      <c r="J422" s="173" t="s">
        <v>2770</v>
      </c>
      <c r="K422" s="173" t="s">
        <v>2770</v>
      </c>
      <c r="L422" s="173" t="s">
        <v>2770</v>
      </c>
      <c r="M422" s="173" t="s">
        <v>2770</v>
      </c>
      <c r="N422" s="173" t="s">
        <v>2770</v>
      </c>
      <c r="O422" s="173" t="s">
        <v>2770</v>
      </c>
      <c r="P422" s="173" t="s">
        <v>2770</v>
      </c>
      <c r="Q422" s="173" t="s">
        <v>2770</v>
      </c>
      <c r="R422" s="173" t="s">
        <v>2770</v>
      </c>
      <c r="S422" s="173" t="s">
        <v>2770</v>
      </c>
      <c r="T422" s="173" t="s">
        <v>2770</v>
      </c>
      <c r="U422" s="173" t="s">
        <v>2770</v>
      </c>
      <c r="V422" s="173" t="s">
        <v>2770</v>
      </c>
      <c r="W422" s="173" t="s">
        <v>2770</v>
      </c>
      <c r="X422" s="173" t="s">
        <v>2770</v>
      </c>
      <c r="Y422" s="173" t="s">
        <v>2770</v>
      </c>
      <c r="Z422" s="173" t="s">
        <v>2770</v>
      </c>
      <c r="AA422" s="173" t="s">
        <v>2770</v>
      </c>
      <c r="AB422" s="173" t="s">
        <v>2770</v>
      </c>
      <c r="AC422" s="173" t="s">
        <v>2770</v>
      </c>
      <c r="AD422" s="173" t="s">
        <v>2770</v>
      </c>
      <c r="AE422" s="173" t="s">
        <v>2770</v>
      </c>
      <c r="AF422" s="173" t="s">
        <v>2770</v>
      </c>
      <c r="AG422" s="173" t="s">
        <v>2770</v>
      </c>
      <c r="AH422" s="173" t="s">
        <v>2770</v>
      </c>
      <c r="AI422" s="173" t="s">
        <v>2770</v>
      </c>
      <c r="AJ422" s="173" t="s">
        <v>2770</v>
      </c>
      <c r="AK422" s="173" t="s">
        <v>2770</v>
      </c>
      <c r="AL422" s="173" t="s">
        <v>2770</v>
      </c>
      <c r="AM422" s="173" t="s">
        <v>2770</v>
      </c>
      <c r="AN422" s="173" t="s">
        <v>2770</v>
      </c>
      <c r="AO422" s="173" t="s">
        <v>2770</v>
      </c>
      <c r="AP422" s="173" t="s">
        <v>2770</v>
      </c>
      <c r="AQ422" s="173" t="s">
        <v>2770</v>
      </c>
      <c r="AR422" s="173" t="s">
        <v>2770</v>
      </c>
      <c r="AS422" s="173" t="s">
        <v>2770</v>
      </c>
      <c r="AT422" s="173" t="s">
        <v>2770</v>
      </c>
      <c r="AU422" s="173" t="s">
        <v>2770</v>
      </c>
    </row>
    <row r="423" spans="1:47" x14ac:dyDescent="0.25">
      <c r="A423" s="172" t="s">
        <v>268</v>
      </c>
      <c r="B423" s="38" t="s">
        <v>2770</v>
      </c>
      <c r="C423" s="38" t="s">
        <v>2770</v>
      </c>
      <c r="D423" s="170">
        <v>17</v>
      </c>
      <c r="E423" s="169">
        <v>9.625</v>
      </c>
      <c r="F423" s="169">
        <v>0.23111457004705593</v>
      </c>
      <c r="G423" s="169" t="s">
        <v>93</v>
      </c>
      <c r="H423" s="169" t="s">
        <v>93</v>
      </c>
      <c r="I423" s="169">
        <v>0.10710180246459444</v>
      </c>
      <c r="J423" s="169" t="s">
        <v>93</v>
      </c>
      <c r="K423" s="169">
        <v>1.0287063838879262</v>
      </c>
      <c r="L423" s="169" t="s">
        <v>93</v>
      </c>
      <c r="M423" s="169">
        <v>0.11216707183501189</v>
      </c>
      <c r="N423" s="169" t="s">
        <v>93</v>
      </c>
      <c r="O423" s="169">
        <v>2.4335938055994419</v>
      </c>
      <c r="P423" s="169">
        <v>0.19999146657564348</v>
      </c>
      <c r="Q423" s="169" t="s">
        <v>93</v>
      </c>
      <c r="R423" s="169" t="s">
        <v>93</v>
      </c>
      <c r="S423" s="169" t="s">
        <v>93</v>
      </c>
      <c r="T423" s="169" t="s">
        <v>93</v>
      </c>
      <c r="U423" s="169" t="s">
        <v>93</v>
      </c>
      <c r="V423" s="169" t="s">
        <v>93</v>
      </c>
      <c r="W423" s="169" t="s">
        <v>93</v>
      </c>
      <c r="X423" s="169" t="s">
        <v>93</v>
      </c>
      <c r="Y423" s="169" t="s">
        <v>93</v>
      </c>
      <c r="Z423" s="169">
        <v>1.6166281755196306E-2</v>
      </c>
      <c r="AA423" s="169">
        <v>0.7142857142857143</v>
      </c>
      <c r="AB423" s="169">
        <v>4.2001360277662297E-2</v>
      </c>
      <c r="AC423" s="169" t="s">
        <v>93</v>
      </c>
      <c r="AD423" s="169" t="s">
        <v>93</v>
      </c>
      <c r="AE423" s="169">
        <v>0.49532109227051574</v>
      </c>
      <c r="AF423" s="169" t="s">
        <v>93</v>
      </c>
      <c r="AG423" s="169">
        <v>1.8386602018602811</v>
      </c>
      <c r="AH423" s="169">
        <v>3.5290579939190287</v>
      </c>
      <c r="AI423" s="169" t="s">
        <v>93</v>
      </c>
      <c r="AJ423" s="169" t="s">
        <v>93</v>
      </c>
      <c r="AK423" s="169" t="s">
        <v>93</v>
      </c>
      <c r="AL423" s="169" t="s">
        <v>93</v>
      </c>
      <c r="AM423" s="169">
        <v>0.19049815993047434</v>
      </c>
      <c r="AN423" s="169" t="s">
        <v>93</v>
      </c>
      <c r="AO423" s="169" t="s">
        <v>93</v>
      </c>
      <c r="AP423" s="169" t="s">
        <v>2770</v>
      </c>
      <c r="AQ423" s="169">
        <v>84.876267748478696</v>
      </c>
      <c r="AR423" s="169">
        <v>0.12221774959144206</v>
      </c>
      <c r="AS423" s="169" t="s">
        <v>93</v>
      </c>
      <c r="AT423" s="169" t="s">
        <v>93</v>
      </c>
      <c r="AU423" s="168" t="s">
        <v>93</v>
      </c>
    </row>
    <row r="424" spans="1:47" x14ac:dyDescent="0.25">
      <c r="A424" s="172" t="s">
        <v>269</v>
      </c>
      <c r="B424" s="38" t="s">
        <v>2770</v>
      </c>
      <c r="C424" s="38" t="s">
        <v>2770</v>
      </c>
      <c r="D424" s="170">
        <v>37</v>
      </c>
      <c r="E424" s="169">
        <v>11.4</v>
      </c>
      <c r="F424" s="169">
        <v>0.2311148703019123</v>
      </c>
      <c r="G424" s="169">
        <v>0.12208258527827648</v>
      </c>
      <c r="H424" s="169">
        <v>0.5366876310272537</v>
      </c>
      <c r="I424" s="169">
        <v>6.6951481977004138E-2</v>
      </c>
      <c r="J424" s="169">
        <v>0.14411650732508574</v>
      </c>
      <c r="K424" s="169">
        <v>1.3711407025925111</v>
      </c>
      <c r="L424" s="169">
        <v>0.75072335323097772</v>
      </c>
      <c r="M424" s="169">
        <v>0.47893040361581318</v>
      </c>
      <c r="N424" s="169">
        <v>0.57846063939705217</v>
      </c>
      <c r="O424" s="169">
        <v>0.54539662077356466</v>
      </c>
      <c r="P424" s="169" t="s">
        <v>93</v>
      </c>
      <c r="Q424" s="169">
        <v>0.31061691588810753</v>
      </c>
      <c r="R424" s="169">
        <v>0.17338067154070722</v>
      </c>
      <c r="S424" s="169">
        <v>0.32911308283982099</v>
      </c>
      <c r="T424" s="169">
        <v>1.0273009060562708</v>
      </c>
      <c r="U424" s="169">
        <v>0.43355125100887815</v>
      </c>
      <c r="V424" s="169">
        <v>0.21818313026599293</v>
      </c>
      <c r="W424" s="169" t="s">
        <v>93</v>
      </c>
      <c r="X424" s="169">
        <v>1.4626808039907329</v>
      </c>
      <c r="Y424" s="169" t="s">
        <v>93</v>
      </c>
      <c r="Z424" s="169">
        <v>3.0833032816444284E-2</v>
      </c>
      <c r="AA424" s="169">
        <v>0.59148356529464019</v>
      </c>
      <c r="AB424" s="169">
        <v>0.53559270738173037</v>
      </c>
      <c r="AC424" s="169">
        <v>0.10961142679627736</v>
      </c>
      <c r="AD424" s="169">
        <v>4.0371434139067519E-2</v>
      </c>
      <c r="AE424" s="169">
        <v>1.0747095550651113</v>
      </c>
      <c r="AF424" s="169">
        <v>0.33872350183045918</v>
      </c>
      <c r="AG424" s="169">
        <v>0.21209710228060311</v>
      </c>
      <c r="AH424" s="169">
        <v>0.25252657479035379</v>
      </c>
      <c r="AI424" s="169">
        <v>0.4366889786825483</v>
      </c>
      <c r="AJ424" s="169">
        <v>0.40129499561018439</v>
      </c>
      <c r="AK424" s="169">
        <v>0.11490316726272219</v>
      </c>
      <c r="AL424" s="169">
        <v>0.30879099181224823</v>
      </c>
      <c r="AM424" s="169">
        <v>1.9398755821906654E-2</v>
      </c>
      <c r="AN424" s="169" t="s">
        <v>93</v>
      </c>
      <c r="AO424" s="169" t="s">
        <v>93</v>
      </c>
      <c r="AP424" s="169">
        <v>3.2976325158342458E-2</v>
      </c>
      <c r="AQ424" s="169">
        <v>1.0020268141060533</v>
      </c>
      <c r="AR424" s="169">
        <v>4.6250340514859808E-2</v>
      </c>
      <c r="AS424" s="169" t="s">
        <v>93</v>
      </c>
      <c r="AT424" s="169">
        <v>0.50284598653902146</v>
      </c>
      <c r="AU424" s="168">
        <v>0.20256488132816899</v>
      </c>
    </row>
    <row r="425" spans="1:47" x14ac:dyDescent="0.25">
      <c r="A425" s="172" t="s">
        <v>270</v>
      </c>
      <c r="B425" s="38" t="s">
        <v>2770</v>
      </c>
      <c r="C425" s="38" t="s">
        <v>2770</v>
      </c>
      <c r="D425" s="170">
        <v>10</v>
      </c>
      <c r="E425" s="169" t="s">
        <v>93</v>
      </c>
      <c r="F425" s="169" t="s">
        <v>93</v>
      </c>
      <c r="G425" s="169" t="s">
        <v>93</v>
      </c>
      <c r="H425" s="169">
        <v>0.23969811855578782</v>
      </c>
      <c r="I425" s="169" t="s">
        <v>1437</v>
      </c>
      <c r="J425" s="169" t="s">
        <v>93</v>
      </c>
      <c r="K425" s="169" t="s">
        <v>93</v>
      </c>
      <c r="L425" s="169" t="s">
        <v>93</v>
      </c>
      <c r="M425" s="169">
        <v>0.19502739264626023</v>
      </c>
      <c r="N425" s="169" t="s">
        <v>93</v>
      </c>
      <c r="O425" s="169">
        <v>3.8016678284666823E-2</v>
      </c>
      <c r="P425" s="169">
        <v>0.25112331502745883</v>
      </c>
      <c r="Q425" s="169" t="s">
        <v>93</v>
      </c>
      <c r="R425" s="169">
        <v>0.6647678657242988</v>
      </c>
      <c r="S425" s="169">
        <v>4.8985315688518515E-2</v>
      </c>
      <c r="T425" s="169" t="s">
        <v>93</v>
      </c>
      <c r="U425" s="169" t="s">
        <v>93</v>
      </c>
      <c r="V425" s="169" t="s">
        <v>93</v>
      </c>
      <c r="W425" s="169" t="s">
        <v>93</v>
      </c>
      <c r="X425" s="169" t="s">
        <v>93</v>
      </c>
      <c r="Y425" s="169" t="s">
        <v>93</v>
      </c>
      <c r="Z425" s="169" t="s">
        <v>93</v>
      </c>
      <c r="AA425" s="169" t="s">
        <v>93</v>
      </c>
      <c r="AB425" s="169" t="s">
        <v>93</v>
      </c>
      <c r="AC425" s="169" t="s">
        <v>93</v>
      </c>
      <c r="AD425" s="169" t="s">
        <v>93</v>
      </c>
      <c r="AE425" s="169" t="s">
        <v>93</v>
      </c>
      <c r="AF425" s="169" t="s">
        <v>93</v>
      </c>
      <c r="AG425" s="169" t="s">
        <v>93</v>
      </c>
      <c r="AH425" s="169">
        <v>0.2029581091101538</v>
      </c>
      <c r="AI425" s="169" t="s">
        <v>93</v>
      </c>
      <c r="AJ425" s="169" t="s">
        <v>93</v>
      </c>
      <c r="AK425" s="169" t="s">
        <v>93</v>
      </c>
      <c r="AL425" s="169" t="s">
        <v>93</v>
      </c>
      <c r="AM425" s="169" t="s">
        <v>93</v>
      </c>
      <c r="AN425" s="169" t="s">
        <v>93</v>
      </c>
      <c r="AO425" s="169" t="s">
        <v>93</v>
      </c>
      <c r="AP425" s="169" t="s">
        <v>2770</v>
      </c>
      <c r="AQ425" s="169">
        <v>0.94998768169499881</v>
      </c>
      <c r="AR425" s="169" t="s">
        <v>93</v>
      </c>
      <c r="AS425" s="169" t="s">
        <v>93</v>
      </c>
      <c r="AT425" s="169">
        <v>0.18248015242934265</v>
      </c>
      <c r="AU425" s="168" t="s">
        <v>93</v>
      </c>
    </row>
    <row r="426" spans="1:47" x14ac:dyDescent="0.25">
      <c r="A426" s="84" t="s">
        <v>689</v>
      </c>
      <c r="B426" s="38" t="s">
        <v>2770</v>
      </c>
      <c r="C426" s="38" t="s">
        <v>2770</v>
      </c>
      <c r="D426" s="38" t="s">
        <v>2770</v>
      </c>
      <c r="E426" s="38" t="s">
        <v>2770</v>
      </c>
      <c r="F426" s="38" t="s">
        <v>2770</v>
      </c>
      <c r="G426" s="38" t="s">
        <v>2770</v>
      </c>
      <c r="H426" s="38" t="s">
        <v>2770</v>
      </c>
      <c r="I426" s="38" t="s">
        <v>2770</v>
      </c>
      <c r="J426" s="38" t="s">
        <v>2770</v>
      </c>
      <c r="K426" s="38" t="s">
        <v>2770</v>
      </c>
      <c r="L426" s="38" t="s">
        <v>2770</v>
      </c>
      <c r="M426" s="38" t="s">
        <v>2770</v>
      </c>
      <c r="N426" s="38" t="s">
        <v>2770</v>
      </c>
      <c r="O426" s="38" t="s">
        <v>2770</v>
      </c>
      <c r="P426" s="38" t="s">
        <v>2770</v>
      </c>
      <c r="Q426" s="38" t="s">
        <v>2770</v>
      </c>
      <c r="R426" s="38" t="s">
        <v>2770</v>
      </c>
      <c r="S426" s="38" t="s">
        <v>2770</v>
      </c>
      <c r="T426" s="38" t="s">
        <v>2770</v>
      </c>
      <c r="U426" s="38" t="s">
        <v>2770</v>
      </c>
      <c r="V426" s="38" t="s">
        <v>2770</v>
      </c>
      <c r="W426" s="38" t="s">
        <v>2770</v>
      </c>
      <c r="X426" s="38" t="s">
        <v>2770</v>
      </c>
      <c r="Y426" s="38" t="s">
        <v>2770</v>
      </c>
      <c r="Z426" s="38" t="s">
        <v>2770</v>
      </c>
      <c r="AA426" s="38" t="s">
        <v>2770</v>
      </c>
      <c r="AB426" s="38" t="s">
        <v>2770</v>
      </c>
      <c r="AC426" s="38" t="s">
        <v>2770</v>
      </c>
      <c r="AD426" s="38" t="s">
        <v>2770</v>
      </c>
      <c r="AE426" s="38" t="s">
        <v>2770</v>
      </c>
      <c r="AF426" s="38" t="s">
        <v>2770</v>
      </c>
      <c r="AG426" s="38" t="s">
        <v>2770</v>
      </c>
      <c r="AH426" s="38" t="s">
        <v>2770</v>
      </c>
      <c r="AI426" s="38" t="s">
        <v>2770</v>
      </c>
      <c r="AJ426" s="38" t="s">
        <v>2770</v>
      </c>
      <c r="AK426" s="38" t="s">
        <v>2770</v>
      </c>
      <c r="AL426" s="38" t="s">
        <v>2770</v>
      </c>
      <c r="AM426" s="38" t="s">
        <v>2770</v>
      </c>
      <c r="AN426" s="38" t="s">
        <v>2770</v>
      </c>
      <c r="AO426" s="38" t="s">
        <v>2770</v>
      </c>
      <c r="AP426" s="38" t="s">
        <v>2770</v>
      </c>
      <c r="AQ426" s="38" t="s">
        <v>2770</v>
      </c>
      <c r="AR426" s="38" t="s">
        <v>2770</v>
      </c>
      <c r="AS426" s="38" t="s">
        <v>2770</v>
      </c>
      <c r="AT426" s="38" t="s">
        <v>2770</v>
      </c>
      <c r="AU426" s="38" t="s">
        <v>2770</v>
      </c>
    </row>
    <row r="427" spans="1:47" x14ac:dyDescent="0.25">
      <c r="A427" s="172" t="s">
        <v>272</v>
      </c>
      <c r="B427" s="38" t="s">
        <v>2770</v>
      </c>
      <c r="C427" s="38" t="s">
        <v>2770</v>
      </c>
      <c r="D427" s="170">
        <v>31</v>
      </c>
      <c r="E427" s="169">
        <v>9.5714285714285712</v>
      </c>
      <c r="F427" s="169">
        <v>0.90785773756224764</v>
      </c>
      <c r="G427" s="169">
        <v>2.8155442648768232</v>
      </c>
      <c r="H427" s="169">
        <v>1.8593257902717836E-2</v>
      </c>
      <c r="I427" s="169">
        <v>4.4593055186838627E-2</v>
      </c>
      <c r="J427" s="169">
        <v>0.13934212897412782</v>
      </c>
      <c r="K427" s="169" t="s">
        <v>93</v>
      </c>
      <c r="L427" s="169">
        <v>1.5166666666666666</v>
      </c>
      <c r="M427" s="169">
        <v>0.19879497212507358</v>
      </c>
      <c r="N427" s="169" t="s">
        <v>93</v>
      </c>
      <c r="O427" s="169">
        <v>0.48936840920178631</v>
      </c>
      <c r="P427" s="169">
        <v>0.42575881870385562</v>
      </c>
      <c r="Q427" s="169">
        <v>2.8832338433736726E-2</v>
      </c>
      <c r="R427" s="169">
        <v>0.16484029727883612</v>
      </c>
      <c r="S427" s="169">
        <v>0.23949745992151614</v>
      </c>
      <c r="T427" s="169">
        <v>1.0094786729857821</v>
      </c>
      <c r="U427" s="169">
        <v>1.2877942458587619</v>
      </c>
      <c r="V427" s="169" t="s">
        <v>93</v>
      </c>
      <c r="W427" s="169" t="s">
        <v>93</v>
      </c>
      <c r="X427" s="169">
        <v>1.8472135253600502E-2</v>
      </c>
      <c r="Y427" s="169" t="s">
        <v>93</v>
      </c>
      <c r="Z427" s="169" t="s">
        <v>93</v>
      </c>
      <c r="AA427" s="169">
        <v>0.53402537485582469</v>
      </c>
      <c r="AB427" s="169" t="s">
        <v>93</v>
      </c>
      <c r="AC427" s="169">
        <v>7.0206863408986658E-2</v>
      </c>
      <c r="AD427" s="169">
        <v>0.20222880201891483</v>
      </c>
      <c r="AE427" s="169">
        <v>0.81088566054348266</v>
      </c>
      <c r="AF427" s="169">
        <v>3.2783020927004303E-2</v>
      </c>
      <c r="AG427" s="169">
        <v>0.10344570127300556</v>
      </c>
      <c r="AH427" s="169">
        <v>6.6439937697256604E-2</v>
      </c>
      <c r="AI427" s="169">
        <v>0.89060931740262395</v>
      </c>
      <c r="AJ427" s="169" t="s">
        <v>93</v>
      </c>
      <c r="AK427" s="169" t="s">
        <v>93</v>
      </c>
      <c r="AL427" s="169">
        <v>8.7640768766208396E-2</v>
      </c>
      <c r="AM427" s="169">
        <v>0.20509999511026356</v>
      </c>
      <c r="AN427" s="169" t="s">
        <v>93</v>
      </c>
      <c r="AO427" s="169" t="s">
        <v>93</v>
      </c>
      <c r="AP427" s="169">
        <v>6.0285283670188594E-2</v>
      </c>
      <c r="AQ427" s="169">
        <v>0.57759384522291612</v>
      </c>
      <c r="AR427" s="169">
        <v>0.26683211282885827</v>
      </c>
      <c r="AS427" s="169" t="s">
        <v>93</v>
      </c>
      <c r="AT427" s="169">
        <v>0.42756778213941415</v>
      </c>
      <c r="AU427" s="168">
        <v>4.044178554993097E-2</v>
      </c>
    </row>
    <row r="428" spans="1:47" x14ac:dyDescent="0.25">
      <c r="A428" s="172" t="s">
        <v>273</v>
      </c>
      <c r="B428" s="38" t="s">
        <v>2770</v>
      </c>
      <c r="C428" s="38" t="s">
        <v>2770</v>
      </c>
      <c r="D428" s="170">
        <v>26</v>
      </c>
      <c r="E428" s="169" t="s">
        <v>93</v>
      </c>
      <c r="F428" s="169" t="s">
        <v>93</v>
      </c>
      <c r="G428" s="169">
        <v>0.62576512571228837</v>
      </c>
      <c r="H428" s="169">
        <v>7.6124404171976023E-2</v>
      </c>
      <c r="I428" s="169">
        <v>8.8958501751549568E-2</v>
      </c>
      <c r="J428" s="169" t="s">
        <v>93</v>
      </c>
      <c r="K428" s="169" t="s">
        <v>93</v>
      </c>
      <c r="L428" s="169" t="s">
        <v>93</v>
      </c>
      <c r="M428" s="169">
        <v>0.22680803067899843</v>
      </c>
      <c r="N428" s="169">
        <v>0.32964393860290281</v>
      </c>
      <c r="O428" s="169">
        <v>0.26517129915514726</v>
      </c>
      <c r="P428" s="169">
        <v>0.33404368673415025</v>
      </c>
      <c r="Q428" s="169">
        <v>3.6107679549075546E-2</v>
      </c>
      <c r="R428" s="169">
        <v>2.4013897404455344E-2</v>
      </c>
      <c r="S428" s="169" t="s">
        <v>93</v>
      </c>
      <c r="T428" s="169" t="s">
        <v>93</v>
      </c>
      <c r="U428" s="169" t="s">
        <v>93</v>
      </c>
      <c r="V428" s="169">
        <v>5.0592250552097973E-3</v>
      </c>
      <c r="W428" s="169" t="s">
        <v>93</v>
      </c>
      <c r="X428" s="169">
        <v>0.15833905080094263</v>
      </c>
      <c r="Y428" s="169" t="s">
        <v>93</v>
      </c>
      <c r="Z428" s="169">
        <v>0.12132024977698483</v>
      </c>
      <c r="AA428" s="169" t="s">
        <v>93</v>
      </c>
      <c r="AB428" s="169">
        <v>0.26849886976980208</v>
      </c>
      <c r="AC428" s="169">
        <v>0.22524101022689785</v>
      </c>
      <c r="AD428" s="169">
        <v>0.2792567942318358</v>
      </c>
      <c r="AE428" s="169" t="s">
        <v>93</v>
      </c>
      <c r="AF428" s="169" t="s">
        <v>93</v>
      </c>
      <c r="AG428" s="169">
        <v>0.79662588455963845</v>
      </c>
      <c r="AH428" s="169">
        <v>2.8070364838407295E-2</v>
      </c>
      <c r="AI428" s="169">
        <v>64.394492242053275</v>
      </c>
      <c r="AJ428" s="169">
        <v>0.29222033080108745</v>
      </c>
      <c r="AK428" s="169">
        <v>0.88820254506892893</v>
      </c>
      <c r="AL428" s="169">
        <v>7.2517155847178161E-2</v>
      </c>
      <c r="AM428" s="169">
        <v>0.53461128860489882</v>
      </c>
      <c r="AN428" s="169" t="s">
        <v>93</v>
      </c>
      <c r="AO428" s="169" t="s">
        <v>93</v>
      </c>
      <c r="AP428" s="169">
        <v>0.19854429687798292</v>
      </c>
      <c r="AQ428" s="169" t="s">
        <v>93</v>
      </c>
      <c r="AR428" s="169">
        <v>0.27784249068003769</v>
      </c>
      <c r="AS428" s="169" t="s">
        <v>93</v>
      </c>
      <c r="AT428" s="169">
        <v>0.23596374889478339</v>
      </c>
      <c r="AU428" s="168">
        <v>0.27658744667885438</v>
      </c>
    </row>
    <row r="429" spans="1:47" x14ac:dyDescent="0.25">
      <c r="A429" s="84" t="s">
        <v>4931</v>
      </c>
      <c r="B429" s="38" t="s">
        <v>2770</v>
      </c>
      <c r="C429" s="38" t="s">
        <v>2770</v>
      </c>
      <c r="D429" s="170">
        <v>37</v>
      </c>
      <c r="E429" s="169">
        <v>0.55490767735665691</v>
      </c>
      <c r="F429" s="169">
        <v>0.98558643226575271</v>
      </c>
      <c r="G429" s="169">
        <v>1.5058330224244212</v>
      </c>
      <c r="H429" s="169">
        <v>0.19009239237271477</v>
      </c>
      <c r="I429" s="169">
        <v>0.12158874952489547</v>
      </c>
      <c r="J429" s="169">
        <v>0.14854041780199814</v>
      </c>
      <c r="K429" s="169" t="s">
        <v>93</v>
      </c>
      <c r="L429" s="169">
        <v>5.9892307692307689</v>
      </c>
      <c r="M429" s="169">
        <v>3.5017982207079308E-2</v>
      </c>
      <c r="N429" s="169">
        <v>0.67583190126542725</v>
      </c>
      <c r="O429" s="169">
        <v>0.91517419112205067</v>
      </c>
      <c r="P429" s="169">
        <v>0.13088823222666435</v>
      </c>
      <c r="Q429" s="169">
        <v>0.42186028433468375</v>
      </c>
      <c r="R429" s="169">
        <v>2.5517715183040534E-2</v>
      </c>
      <c r="S429" s="169">
        <v>0.10634766975522057</v>
      </c>
      <c r="T429" s="169">
        <v>0.12762520193861066</v>
      </c>
      <c r="U429" s="169">
        <v>6.8863157894736844</v>
      </c>
      <c r="V429" s="169">
        <v>6.6689306787791308E-2</v>
      </c>
      <c r="W429" s="169" t="s">
        <v>93</v>
      </c>
      <c r="X429" s="169">
        <v>0.18765014195239135</v>
      </c>
      <c r="Y429" s="169" t="s">
        <v>93</v>
      </c>
      <c r="Z429" s="169">
        <v>6.2765957446808504E-2</v>
      </c>
      <c r="AA429" s="169">
        <v>0.41506751954513149</v>
      </c>
      <c r="AB429" s="169">
        <v>0.24645816626570435</v>
      </c>
      <c r="AC429" s="169">
        <v>0.53336573511543139</v>
      </c>
      <c r="AD429" s="169">
        <v>0.2204993812331659</v>
      </c>
      <c r="AE429" s="169">
        <v>2.105932083979146</v>
      </c>
      <c r="AF429" s="169">
        <v>8.9011442119369136E-2</v>
      </c>
      <c r="AG429" s="169">
        <v>0.27629566694987256</v>
      </c>
      <c r="AH429" s="169">
        <v>5.209176357889158E-2</v>
      </c>
      <c r="AI429" s="169">
        <v>0.39433602475310492</v>
      </c>
      <c r="AJ429" s="169">
        <v>0.27749463519313305</v>
      </c>
      <c r="AK429" s="169">
        <v>0.50518823749765873</v>
      </c>
      <c r="AL429" s="169">
        <v>9.5810500265158208E-2</v>
      </c>
      <c r="AM429" s="169">
        <v>4.0074989416816177E-2</v>
      </c>
      <c r="AN429" s="169" t="s">
        <v>93</v>
      </c>
      <c r="AO429" s="169" t="s">
        <v>93</v>
      </c>
      <c r="AP429" s="169">
        <v>0.18647510952432922</v>
      </c>
      <c r="AQ429" s="169">
        <v>4.6114931237721022</v>
      </c>
      <c r="AR429" s="169">
        <v>6.6119046662698702E-2</v>
      </c>
      <c r="AS429" s="169" t="s">
        <v>93</v>
      </c>
      <c r="AT429" s="169">
        <v>0.44832951945080091</v>
      </c>
      <c r="AU429" s="168">
        <v>4.7897196261682241E-2</v>
      </c>
    </row>
    <row r="430" spans="1:47" x14ac:dyDescent="0.25">
      <c r="A430" s="84" t="s">
        <v>121</v>
      </c>
      <c r="B430" s="38" t="s">
        <v>2770</v>
      </c>
      <c r="C430" s="38" t="s">
        <v>2770</v>
      </c>
      <c r="D430" s="170">
        <v>36</v>
      </c>
      <c r="E430" s="169">
        <v>1.8900306293844482</v>
      </c>
      <c r="F430" s="169">
        <v>7.5186118436461937</v>
      </c>
      <c r="G430" s="169">
        <v>0.61394448030987736</v>
      </c>
      <c r="H430" s="169">
        <v>8.1825407093876493E-2</v>
      </c>
      <c r="I430" s="169">
        <v>0.13634220072399347</v>
      </c>
      <c r="J430" s="169">
        <v>0.41915187198076626</v>
      </c>
      <c r="K430" s="169">
        <v>0.14908466389816644</v>
      </c>
      <c r="L430" s="169">
        <v>0.37183541666666664</v>
      </c>
      <c r="M430" s="169">
        <v>5.4808212220019331E-2</v>
      </c>
      <c r="N430" s="169">
        <v>0.80927217248147665</v>
      </c>
      <c r="O430" s="169">
        <v>7.500043791208534</v>
      </c>
      <c r="P430" s="169">
        <v>0.16109292813322804</v>
      </c>
      <c r="Q430" s="169">
        <v>0.33607479451879674</v>
      </c>
      <c r="R430" s="169">
        <v>0.78778716790789693</v>
      </c>
      <c r="S430" s="169">
        <v>1.119681479154677</v>
      </c>
      <c r="T430" s="169">
        <v>1.1284698467981011</v>
      </c>
      <c r="U430" s="169">
        <v>2.8765559131285756</v>
      </c>
      <c r="V430" s="169">
        <v>4.8740962694992736E-2</v>
      </c>
      <c r="W430" s="169" t="s">
        <v>93</v>
      </c>
      <c r="X430" s="169">
        <v>0.35818724887890391</v>
      </c>
      <c r="Y430" s="169" t="s">
        <v>93</v>
      </c>
      <c r="Z430" s="169">
        <v>3.4503061705134244E-2</v>
      </c>
      <c r="AA430" s="169" t="s">
        <v>93</v>
      </c>
      <c r="AB430" s="169" t="s">
        <v>93</v>
      </c>
      <c r="AC430" s="169">
        <v>0.18474154144569163</v>
      </c>
      <c r="AD430" s="169">
        <v>2.4894358607282445E-2</v>
      </c>
      <c r="AE430" s="169">
        <v>0.21449827402299246</v>
      </c>
      <c r="AF430" s="169">
        <v>0.99657717990730821</v>
      </c>
      <c r="AG430" s="169">
        <v>0.70079358251967827</v>
      </c>
      <c r="AH430" s="169">
        <v>0.7628859166230828</v>
      </c>
      <c r="AI430" s="169">
        <v>0.81942097294611593</v>
      </c>
      <c r="AJ430" s="169">
        <v>0.11606920776563694</v>
      </c>
      <c r="AK430" s="169">
        <v>1.2388648910261222</v>
      </c>
      <c r="AL430" s="169">
        <v>1.1693748905022573E-2</v>
      </c>
      <c r="AM430" s="169">
        <v>0.10575888082622159</v>
      </c>
      <c r="AN430" s="169" t="s">
        <v>93</v>
      </c>
      <c r="AO430" s="169" t="s">
        <v>93</v>
      </c>
      <c r="AP430" s="169">
        <v>4.9109743375185125E-3</v>
      </c>
      <c r="AQ430" s="169">
        <v>2.0559162146130778</v>
      </c>
      <c r="AR430" s="169">
        <v>2.6790939522418307</v>
      </c>
      <c r="AS430" s="169" t="s">
        <v>93</v>
      </c>
      <c r="AT430" s="169">
        <v>1.0306679408926898</v>
      </c>
      <c r="AU430" s="168">
        <v>4.839016632483522E-2</v>
      </c>
    </row>
    <row r="431" spans="1:47" x14ac:dyDescent="0.25">
      <c r="A431" s="84" t="s">
        <v>122</v>
      </c>
      <c r="B431" s="38" t="s">
        <v>2770</v>
      </c>
      <c r="C431" s="38" t="s">
        <v>2770</v>
      </c>
      <c r="D431" s="170">
        <v>26</v>
      </c>
      <c r="E431" s="169" t="s">
        <v>93</v>
      </c>
      <c r="F431" s="169">
        <v>6.2238031108623666</v>
      </c>
      <c r="G431" s="169" t="s">
        <v>93</v>
      </c>
      <c r="H431" s="169">
        <v>8.7380699893955457E-2</v>
      </c>
      <c r="I431" s="169">
        <v>8.4848484848484854E-2</v>
      </c>
      <c r="J431" s="169">
        <v>0.4749406260768177</v>
      </c>
      <c r="K431" s="169">
        <v>0.23805656363649622</v>
      </c>
      <c r="L431" s="169">
        <v>1.9274744027303754</v>
      </c>
      <c r="M431" s="169">
        <v>24.8009166280447</v>
      </c>
      <c r="N431" s="169">
        <v>0.19172466393364476</v>
      </c>
      <c r="O431" s="169">
        <v>2.7090796162914001</v>
      </c>
      <c r="P431" s="169">
        <v>0.93437286711818135</v>
      </c>
      <c r="Q431" s="169" t="s">
        <v>93</v>
      </c>
      <c r="R431" s="169">
        <v>0.4490017259269688</v>
      </c>
      <c r="S431" s="169" t="s">
        <v>93</v>
      </c>
      <c r="T431" s="169" t="s">
        <v>93</v>
      </c>
      <c r="U431" s="169" t="s">
        <v>93</v>
      </c>
      <c r="V431" s="169">
        <v>1</v>
      </c>
      <c r="W431" s="169" t="s">
        <v>93</v>
      </c>
      <c r="X431" s="169">
        <v>0.28009423731348865</v>
      </c>
      <c r="Y431" s="169" t="s">
        <v>93</v>
      </c>
      <c r="Z431" s="169" t="s">
        <v>93</v>
      </c>
      <c r="AA431" s="169" t="s">
        <v>93</v>
      </c>
      <c r="AB431" s="169" t="s">
        <v>93</v>
      </c>
      <c r="AC431" s="169">
        <v>6.2841523436743082E-2</v>
      </c>
      <c r="AD431" s="169">
        <v>0.14190711144481391</v>
      </c>
      <c r="AE431" s="169">
        <v>0.23466146095497381</v>
      </c>
      <c r="AF431" s="169" t="s">
        <v>93</v>
      </c>
      <c r="AG431" s="169">
        <v>1.0834783924922424</v>
      </c>
      <c r="AH431" s="169">
        <v>5.8012399236315015E-2</v>
      </c>
      <c r="AI431" s="169" t="s">
        <v>93</v>
      </c>
      <c r="AJ431" s="169">
        <v>3.5183802174093434E-2</v>
      </c>
      <c r="AK431" s="169" t="s">
        <v>93</v>
      </c>
      <c r="AL431" s="169">
        <v>0.40561937286556971</v>
      </c>
      <c r="AM431" s="169">
        <v>0.12264391379023769</v>
      </c>
      <c r="AN431" s="169" t="s">
        <v>93</v>
      </c>
      <c r="AO431" s="169" t="s">
        <v>93</v>
      </c>
      <c r="AP431" s="169">
        <v>0.25111491266960057</v>
      </c>
      <c r="AQ431" s="169">
        <v>7.8764965343415243E-3</v>
      </c>
      <c r="AR431" s="169">
        <v>8.4042283024982289</v>
      </c>
      <c r="AS431" s="169" t="s">
        <v>93</v>
      </c>
      <c r="AT431" s="169">
        <v>0.40185622201282512</v>
      </c>
      <c r="AU431" s="168">
        <v>0.24992028401059241</v>
      </c>
    </row>
    <row r="432" spans="1:47" x14ac:dyDescent="0.25">
      <c r="A432" s="84" t="s">
        <v>4932</v>
      </c>
      <c r="B432" s="38" t="s">
        <v>2770</v>
      </c>
      <c r="C432" s="38" t="s">
        <v>2770</v>
      </c>
      <c r="D432" s="38" t="s">
        <v>2770</v>
      </c>
      <c r="E432" s="38" t="s">
        <v>2770</v>
      </c>
      <c r="F432" s="38" t="s">
        <v>2770</v>
      </c>
      <c r="G432" s="38" t="s">
        <v>2770</v>
      </c>
      <c r="H432" s="38" t="s">
        <v>2770</v>
      </c>
      <c r="I432" s="38" t="s">
        <v>2770</v>
      </c>
      <c r="J432" s="38" t="s">
        <v>2770</v>
      </c>
      <c r="K432" s="38" t="s">
        <v>2770</v>
      </c>
      <c r="L432" s="38" t="s">
        <v>2770</v>
      </c>
      <c r="M432" s="38" t="s">
        <v>2770</v>
      </c>
      <c r="N432" s="38" t="s">
        <v>2770</v>
      </c>
      <c r="O432" s="38" t="s">
        <v>2770</v>
      </c>
      <c r="P432" s="38" t="s">
        <v>2770</v>
      </c>
      <c r="Q432" s="38" t="s">
        <v>2770</v>
      </c>
      <c r="R432" s="38" t="s">
        <v>2770</v>
      </c>
      <c r="S432" s="38" t="s">
        <v>2770</v>
      </c>
      <c r="T432" s="38" t="s">
        <v>2770</v>
      </c>
      <c r="U432" s="38" t="s">
        <v>2770</v>
      </c>
      <c r="V432" s="38" t="s">
        <v>2770</v>
      </c>
      <c r="W432" s="38" t="s">
        <v>2770</v>
      </c>
      <c r="X432" s="38" t="s">
        <v>2770</v>
      </c>
      <c r="Y432" s="38" t="s">
        <v>2770</v>
      </c>
      <c r="Z432" s="38" t="s">
        <v>2770</v>
      </c>
      <c r="AA432" s="38" t="s">
        <v>2770</v>
      </c>
      <c r="AB432" s="38" t="s">
        <v>2770</v>
      </c>
      <c r="AC432" s="38" t="s">
        <v>2770</v>
      </c>
      <c r="AD432" s="38" t="s">
        <v>2770</v>
      </c>
      <c r="AE432" s="38" t="s">
        <v>2770</v>
      </c>
      <c r="AF432" s="38" t="s">
        <v>2770</v>
      </c>
      <c r="AG432" s="38" t="s">
        <v>2770</v>
      </c>
      <c r="AH432" s="38" t="s">
        <v>2770</v>
      </c>
      <c r="AI432" s="38" t="s">
        <v>2770</v>
      </c>
      <c r="AJ432" s="38" t="s">
        <v>2770</v>
      </c>
      <c r="AK432" s="38" t="s">
        <v>2770</v>
      </c>
      <c r="AL432" s="38" t="s">
        <v>2770</v>
      </c>
      <c r="AM432" s="38" t="s">
        <v>2770</v>
      </c>
      <c r="AN432" s="38" t="s">
        <v>2770</v>
      </c>
      <c r="AO432" s="38" t="s">
        <v>2770</v>
      </c>
      <c r="AP432" s="38" t="s">
        <v>2770</v>
      </c>
      <c r="AQ432" s="38" t="s">
        <v>2770</v>
      </c>
      <c r="AR432" s="38" t="s">
        <v>2770</v>
      </c>
      <c r="AS432" s="38" t="s">
        <v>2770</v>
      </c>
      <c r="AT432" s="38" t="s">
        <v>2770</v>
      </c>
      <c r="AU432" s="38" t="s">
        <v>2770</v>
      </c>
    </row>
    <row r="433" spans="1:47" x14ac:dyDescent="0.25">
      <c r="A433" s="172" t="s">
        <v>278</v>
      </c>
      <c r="B433" s="38" t="s">
        <v>2770</v>
      </c>
      <c r="C433" s="38" t="s">
        <v>2770</v>
      </c>
      <c r="D433" s="170">
        <v>16</v>
      </c>
      <c r="E433" s="169" t="s">
        <v>93</v>
      </c>
      <c r="F433" s="169">
        <v>0.98702460850111862</v>
      </c>
      <c r="G433" s="169">
        <v>0.46485805525444585</v>
      </c>
      <c r="H433" s="169" t="s">
        <v>93</v>
      </c>
      <c r="I433" s="169">
        <v>3.0558482613277135E-2</v>
      </c>
      <c r="J433" s="169" t="s">
        <v>93</v>
      </c>
      <c r="K433" s="169" t="s">
        <v>93</v>
      </c>
      <c r="L433" s="169" t="s">
        <v>93</v>
      </c>
      <c r="M433" s="169">
        <v>0.10029211295034079</v>
      </c>
      <c r="N433" s="169">
        <v>1.5122121423586881</v>
      </c>
      <c r="O433" s="169" t="s">
        <v>93</v>
      </c>
      <c r="P433" s="169" t="s">
        <v>93</v>
      </c>
      <c r="Q433" s="169">
        <v>0.41617324065505634</v>
      </c>
      <c r="R433" s="169">
        <v>0.10842081751172661</v>
      </c>
      <c r="S433" s="169" t="s">
        <v>93</v>
      </c>
      <c r="T433" s="169" t="s">
        <v>93</v>
      </c>
      <c r="U433" s="169">
        <v>0.88473684210526315</v>
      </c>
      <c r="V433" s="169" t="s">
        <v>93</v>
      </c>
      <c r="W433" s="169" t="s">
        <v>93</v>
      </c>
      <c r="X433" s="169">
        <v>0.18052167386001125</v>
      </c>
      <c r="Y433" s="169" t="s">
        <v>93</v>
      </c>
      <c r="Z433" s="169">
        <v>0.24401913875598086</v>
      </c>
      <c r="AA433" s="169" t="s">
        <v>93</v>
      </c>
      <c r="AB433" s="169" t="s">
        <v>93</v>
      </c>
      <c r="AC433" s="169">
        <v>7.9777851933069549E-2</v>
      </c>
      <c r="AD433" s="169" t="s">
        <v>93</v>
      </c>
      <c r="AE433" s="169">
        <v>0.29989885656489468</v>
      </c>
      <c r="AF433" s="169" t="s">
        <v>93</v>
      </c>
      <c r="AG433" s="169" t="s">
        <v>93</v>
      </c>
      <c r="AH433" s="169" t="s">
        <v>93</v>
      </c>
      <c r="AI433" s="169">
        <v>4.4691409992414952</v>
      </c>
      <c r="AJ433" s="169">
        <v>3.4360436808791819E-2</v>
      </c>
      <c r="AK433" s="169" t="s">
        <v>93</v>
      </c>
      <c r="AL433" s="169" t="s">
        <v>93</v>
      </c>
      <c r="AM433" s="169" t="s">
        <v>93</v>
      </c>
      <c r="AN433" s="169" t="s">
        <v>93</v>
      </c>
      <c r="AO433" s="169" t="s">
        <v>93</v>
      </c>
      <c r="AP433" s="169">
        <v>0.55095378312636023</v>
      </c>
      <c r="AQ433" s="169" t="s">
        <v>93</v>
      </c>
      <c r="AR433" s="169" t="s">
        <v>93</v>
      </c>
      <c r="AS433" s="169" t="s">
        <v>93</v>
      </c>
      <c r="AT433" s="169" t="s">
        <v>93</v>
      </c>
      <c r="AU433" s="168">
        <v>6.5886569681636094E-6</v>
      </c>
    </row>
    <row r="434" spans="1:47" x14ac:dyDescent="0.25">
      <c r="A434" s="172" t="s">
        <v>279</v>
      </c>
      <c r="B434" s="38" t="s">
        <v>2770</v>
      </c>
      <c r="C434" s="38" t="s">
        <v>2770</v>
      </c>
      <c r="D434" s="170">
        <v>7</v>
      </c>
      <c r="E434" s="169" t="s">
        <v>93</v>
      </c>
      <c r="F434" s="169">
        <v>0.93772241992882566</v>
      </c>
      <c r="G434" s="169" t="s">
        <v>93</v>
      </c>
      <c r="H434" s="169">
        <v>0.49390895490489423</v>
      </c>
      <c r="I434" s="169" t="s">
        <v>1437</v>
      </c>
      <c r="J434" s="169">
        <v>6.4715994082353873E-2</v>
      </c>
      <c r="K434" s="169" t="s">
        <v>93</v>
      </c>
      <c r="L434" s="169" t="s">
        <v>93</v>
      </c>
      <c r="M434" s="169" t="s">
        <v>93</v>
      </c>
      <c r="N434" s="169" t="s">
        <v>93</v>
      </c>
      <c r="O434" s="169">
        <v>26.50682266475722</v>
      </c>
      <c r="P434" s="169" t="s">
        <v>93</v>
      </c>
      <c r="Q434" s="169" t="s">
        <v>93</v>
      </c>
      <c r="R434" s="169" t="s">
        <v>93</v>
      </c>
      <c r="S434" s="169" t="s">
        <v>93</v>
      </c>
      <c r="T434" s="169" t="s">
        <v>93</v>
      </c>
      <c r="U434" s="169" t="s">
        <v>93</v>
      </c>
      <c r="V434" s="169" t="s">
        <v>93</v>
      </c>
      <c r="W434" s="169" t="s">
        <v>93</v>
      </c>
      <c r="X434" s="169" t="s">
        <v>93</v>
      </c>
      <c r="Y434" s="169" t="s">
        <v>93</v>
      </c>
      <c r="Z434" s="169" t="s">
        <v>93</v>
      </c>
      <c r="AA434" s="169" t="s">
        <v>93</v>
      </c>
      <c r="AB434" s="169" t="s">
        <v>93</v>
      </c>
      <c r="AC434" s="169" t="s">
        <v>93</v>
      </c>
      <c r="AD434" s="169" t="s">
        <v>93</v>
      </c>
      <c r="AE434" s="169" t="s">
        <v>93</v>
      </c>
      <c r="AF434" s="169" t="s">
        <v>93</v>
      </c>
      <c r="AG434" s="169" t="s">
        <v>93</v>
      </c>
      <c r="AH434" s="169" t="s">
        <v>93</v>
      </c>
      <c r="AI434" s="169" t="s">
        <v>93</v>
      </c>
      <c r="AJ434" s="169" t="s">
        <v>93</v>
      </c>
      <c r="AK434" s="169" t="s">
        <v>93</v>
      </c>
      <c r="AL434" s="169" t="s">
        <v>93</v>
      </c>
      <c r="AM434" s="169" t="s">
        <v>93</v>
      </c>
      <c r="AN434" s="169" t="s">
        <v>93</v>
      </c>
      <c r="AO434" s="169" t="s">
        <v>93</v>
      </c>
      <c r="AP434" s="169" t="s">
        <v>2770</v>
      </c>
      <c r="AQ434" s="169">
        <v>7.4590476190476194</v>
      </c>
      <c r="AR434" s="169">
        <v>0.13816803655985194</v>
      </c>
      <c r="AS434" s="169" t="s">
        <v>93</v>
      </c>
      <c r="AT434" s="169" t="s">
        <v>93</v>
      </c>
      <c r="AU434" s="168" t="s">
        <v>93</v>
      </c>
    </row>
    <row r="435" spans="1:47" x14ac:dyDescent="0.25">
      <c r="A435" s="171" t="s">
        <v>4933</v>
      </c>
      <c r="B435" s="38" t="s">
        <v>2770</v>
      </c>
      <c r="C435" s="38" t="s">
        <v>2770</v>
      </c>
      <c r="D435" s="170">
        <v>11</v>
      </c>
      <c r="E435" s="169" t="s">
        <v>93</v>
      </c>
      <c r="F435" s="169" t="s">
        <v>93</v>
      </c>
      <c r="G435" s="169" t="s">
        <v>93</v>
      </c>
      <c r="H435" s="169">
        <v>0.16650181338608638</v>
      </c>
      <c r="I435" s="169">
        <v>0.57511283043197881</v>
      </c>
      <c r="J435" s="169" t="s">
        <v>93</v>
      </c>
      <c r="K435" s="169" t="s">
        <v>93</v>
      </c>
      <c r="L435" s="169" t="s">
        <v>93</v>
      </c>
      <c r="M435" s="169" t="s">
        <v>93</v>
      </c>
      <c r="N435" s="169" t="s">
        <v>93</v>
      </c>
      <c r="O435" s="169">
        <v>0.54864523751980454</v>
      </c>
      <c r="P435" s="169" t="s">
        <v>93</v>
      </c>
      <c r="Q435" s="169" t="s">
        <v>93</v>
      </c>
      <c r="R435" s="169">
        <v>0.4103046257991726</v>
      </c>
      <c r="S435" s="169" t="s">
        <v>93</v>
      </c>
      <c r="T435" s="169" t="s">
        <v>93</v>
      </c>
      <c r="U435" s="169" t="s">
        <v>93</v>
      </c>
      <c r="V435" s="169" t="s">
        <v>93</v>
      </c>
      <c r="W435" s="169" t="s">
        <v>93</v>
      </c>
      <c r="X435" s="169">
        <v>0.10305958132045089</v>
      </c>
      <c r="Y435" s="169" t="s">
        <v>93</v>
      </c>
      <c r="Z435" s="169" t="s">
        <v>93</v>
      </c>
      <c r="AA435" s="169">
        <v>0.88921217547000897</v>
      </c>
      <c r="AB435" s="169" t="s">
        <v>93</v>
      </c>
      <c r="AC435" s="169" t="s">
        <v>93</v>
      </c>
      <c r="AD435" s="169">
        <v>0.28337771015595281</v>
      </c>
      <c r="AE435" s="169" t="s">
        <v>93</v>
      </c>
      <c r="AF435" s="169" t="s">
        <v>93</v>
      </c>
      <c r="AG435" s="169" t="s">
        <v>93</v>
      </c>
      <c r="AH435" s="169">
        <v>6.0974579467451155</v>
      </c>
      <c r="AI435" s="169" t="s">
        <v>93</v>
      </c>
      <c r="AJ435" s="169" t="s">
        <v>93</v>
      </c>
      <c r="AK435" s="169" t="s">
        <v>93</v>
      </c>
      <c r="AL435" s="169">
        <v>1.5855315747402079</v>
      </c>
      <c r="AM435" s="169" t="s">
        <v>93</v>
      </c>
      <c r="AN435" s="169" t="s">
        <v>93</v>
      </c>
      <c r="AO435" s="169" t="s">
        <v>93</v>
      </c>
      <c r="AP435" s="169">
        <v>0.55008344149823851</v>
      </c>
      <c r="AQ435" s="169">
        <v>2.8263403263403264</v>
      </c>
      <c r="AR435" s="169" t="s">
        <v>93</v>
      </c>
      <c r="AS435" s="169" t="s">
        <v>93</v>
      </c>
      <c r="AT435" s="169" t="s">
        <v>93</v>
      </c>
      <c r="AU435" s="168" t="s">
        <v>93</v>
      </c>
    </row>
    <row r="436" spans="1:47" ht="15.75" thickBot="1" x14ac:dyDescent="0.3"/>
    <row r="437" spans="1:47" ht="16.5" thickBot="1" x14ac:dyDescent="0.3">
      <c r="A437" s="89" t="s">
        <v>699</v>
      </c>
      <c r="B437" s="88" t="s">
        <v>4857</v>
      </c>
      <c r="C437" s="87" t="s">
        <v>10</v>
      </c>
      <c r="D437" s="87" t="s">
        <v>11</v>
      </c>
      <c r="E437" s="86" t="s">
        <v>4858</v>
      </c>
      <c r="F437" s="86" t="s">
        <v>12</v>
      </c>
      <c r="G437" s="86" t="s">
        <v>13</v>
      </c>
      <c r="H437" s="86" t="s">
        <v>14</v>
      </c>
      <c r="I437" s="86" t="s">
        <v>16</v>
      </c>
      <c r="J437" s="86" t="s">
        <v>17</v>
      </c>
      <c r="K437" s="86" t="s">
        <v>18</v>
      </c>
      <c r="L437" s="86" t="s">
        <v>19</v>
      </c>
      <c r="M437" s="86" t="s">
        <v>4859</v>
      </c>
      <c r="N437" s="86" t="s">
        <v>4860</v>
      </c>
      <c r="O437" s="86" t="s">
        <v>20</v>
      </c>
      <c r="P437" s="86" t="s">
        <v>21</v>
      </c>
      <c r="Q437" s="86" t="s">
        <v>22</v>
      </c>
      <c r="R437" s="86" t="s">
        <v>23</v>
      </c>
      <c r="S437" s="86" t="s">
        <v>24</v>
      </c>
      <c r="T437" s="86" t="s">
        <v>25</v>
      </c>
      <c r="U437" s="86" t="s">
        <v>26</v>
      </c>
      <c r="V437" s="86" t="s">
        <v>27</v>
      </c>
      <c r="W437" s="86" t="s">
        <v>4861</v>
      </c>
      <c r="X437" s="86" t="s">
        <v>28</v>
      </c>
      <c r="Y437" s="86" t="s">
        <v>29</v>
      </c>
      <c r="Z437" s="86" t="s">
        <v>30</v>
      </c>
      <c r="AA437" s="86" t="s">
        <v>31</v>
      </c>
      <c r="AB437" s="86" t="s">
        <v>32</v>
      </c>
      <c r="AC437" s="86" t="s">
        <v>33</v>
      </c>
      <c r="AD437" s="86" t="s">
        <v>34</v>
      </c>
      <c r="AE437" s="86" t="s">
        <v>36</v>
      </c>
      <c r="AF437" s="86" t="s">
        <v>37</v>
      </c>
      <c r="AG437" s="86" t="s">
        <v>38</v>
      </c>
      <c r="AH437" s="86" t="s">
        <v>39</v>
      </c>
      <c r="AI437" s="86" t="s">
        <v>40</v>
      </c>
      <c r="AJ437" s="86" t="s">
        <v>41</v>
      </c>
      <c r="AK437" s="86" t="s">
        <v>42</v>
      </c>
      <c r="AL437" s="86" t="s">
        <v>43</v>
      </c>
      <c r="AM437" s="86" t="s">
        <v>44</v>
      </c>
      <c r="AN437" s="86" t="s">
        <v>45</v>
      </c>
      <c r="AO437" s="86" t="s">
        <v>4295</v>
      </c>
      <c r="AP437" s="86" t="s">
        <v>48</v>
      </c>
      <c r="AQ437" s="86" t="s">
        <v>49</v>
      </c>
      <c r="AR437" s="86" t="s">
        <v>50</v>
      </c>
      <c r="AS437" s="86" t="s">
        <v>4862</v>
      </c>
      <c r="AT437" s="86" t="s">
        <v>52</v>
      </c>
      <c r="AU437" s="85" t="s">
        <v>53</v>
      </c>
    </row>
    <row r="438" spans="1:47" x14ac:dyDescent="0.25">
      <c r="A438" s="84" t="s">
        <v>310</v>
      </c>
      <c r="B438" s="107">
        <f>C438/D438</f>
        <v>0.97674418604651159</v>
      </c>
      <c r="C438" s="106">
        <v>42</v>
      </c>
      <c r="D438" s="106">
        <v>43</v>
      </c>
      <c r="E438" s="104" t="s">
        <v>55</v>
      </c>
      <c r="F438" s="104" t="s">
        <v>55</v>
      </c>
      <c r="G438" s="104" t="s">
        <v>55</v>
      </c>
      <c r="H438" s="104" t="s">
        <v>55</v>
      </c>
      <c r="I438" s="104" t="s">
        <v>55</v>
      </c>
      <c r="J438" s="104" t="s">
        <v>55</v>
      </c>
      <c r="K438" s="104" t="s">
        <v>55</v>
      </c>
      <c r="L438" s="104" t="s">
        <v>55</v>
      </c>
      <c r="M438" s="104" t="s">
        <v>55</v>
      </c>
      <c r="N438" s="104" t="s">
        <v>55</v>
      </c>
      <c r="O438" s="104" t="s">
        <v>55</v>
      </c>
      <c r="P438" s="104" t="s">
        <v>55</v>
      </c>
      <c r="Q438" s="104" t="s">
        <v>55</v>
      </c>
      <c r="R438" s="104" t="s">
        <v>55</v>
      </c>
      <c r="S438" s="104" t="s">
        <v>55</v>
      </c>
      <c r="T438" s="104" t="s">
        <v>55</v>
      </c>
      <c r="U438" s="104" t="s">
        <v>55</v>
      </c>
      <c r="V438" s="104" t="s">
        <v>55</v>
      </c>
      <c r="W438" s="104" t="s">
        <v>55</v>
      </c>
      <c r="X438" s="104" t="s">
        <v>55</v>
      </c>
      <c r="Y438" s="104" t="s">
        <v>55</v>
      </c>
      <c r="Z438" s="104" t="s">
        <v>55</v>
      </c>
      <c r="AA438" s="104" t="s">
        <v>55</v>
      </c>
      <c r="AB438" s="104" t="s">
        <v>55</v>
      </c>
      <c r="AC438" s="104" t="s">
        <v>55</v>
      </c>
      <c r="AD438" s="104" t="s">
        <v>55</v>
      </c>
      <c r="AE438" s="104" t="s">
        <v>55</v>
      </c>
      <c r="AF438" s="104" t="s">
        <v>55</v>
      </c>
      <c r="AG438" s="104" t="s">
        <v>55</v>
      </c>
      <c r="AH438" s="104" t="s">
        <v>55</v>
      </c>
      <c r="AI438" s="104" t="s">
        <v>55</v>
      </c>
      <c r="AJ438" s="104" t="s">
        <v>55</v>
      </c>
      <c r="AK438" s="104" t="s">
        <v>55</v>
      </c>
      <c r="AL438" s="104" t="s">
        <v>55</v>
      </c>
      <c r="AM438" s="104" t="s">
        <v>55</v>
      </c>
      <c r="AN438" s="104" t="s">
        <v>55</v>
      </c>
      <c r="AO438" s="104" t="s">
        <v>58</v>
      </c>
      <c r="AP438" s="104" t="s">
        <v>55</v>
      </c>
      <c r="AQ438" s="104" t="s">
        <v>55</v>
      </c>
      <c r="AR438" s="104" t="s">
        <v>55</v>
      </c>
      <c r="AS438" s="104" t="s">
        <v>55</v>
      </c>
      <c r="AT438" s="104" t="s">
        <v>55</v>
      </c>
      <c r="AU438" s="167" t="s">
        <v>55</v>
      </c>
    </row>
    <row r="439" spans="1:47" x14ac:dyDescent="0.25">
      <c r="A439" s="84" t="s">
        <v>4934</v>
      </c>
      <c r="B439" s="107">
        <f>C439/D439</f>
        <v>0.95238095238095233</v>
      </c>
      <c r="C439" s="106">
        <v>40</v>
      </c>
      <c r="D439" s="106">
        <v>42</v>
      </c>
      <c r="E439" s="104" t="s">
        <v>55</v>
      </c>
      <c r="F439" s="104" t="s">
        <v>55</v>
      </c>
      <c r="G439" s="104" t="s">
        <v>55</v>
      </c>
      <c r="H439" s="104" t="s">
        <v>55</v>
      </c>
      <c r="I439" s="104" t="s">
        <v>55</v>
      </c>
      <c r="J439" s="104" t="s">
        <v>58</v>
      </c>
      <c r="K439" s="104" t="s">
        <v>55</v>
      </c>
      <c r="L439" s="104" t="s">
        <v>55</v>
      </c>
      <c r="M439" s="104" t="s">
        <v>55</v>
      </c>
      <c r="N439" s="104" t="s">
        <v>55</v>
      </c>
      <c r="O439" s="104" t="s">
        <v>55</v>
      </c>
      <c r="P439" s="104" t="s">
        <v>55</v>
      </c>
      <c r="Q439" s="104" t="s">
        <v>55</v>
      </c>
      <c r="R439" s="104" t="s">
        <v>55</v>
      </c>
      <c r="S439" s="104" t="s">
        <v>55</v>
      </c>
      <c r="T439" s="104" t="s">
        <v>55</v>
      </c>
      <c r="U439" s="104" t="s">
        <v>55</v>
      </c>
      <c r="V439" s="104" t="s">
        <v>55</v>
      </c>
      <c r="W439" s="104" t="s">
        <v>55</v>
      </c>
      <c r="X439" s="104" t="s">
        <v>55</v>
      </c>
      <c r="Y439" s="104" t="s">
        <v>55</v>
      </c>
      <c r="Z439" s="104" t="s">
        <v>58</v>
      </c>
      <c r="AA439" s="104" t="s">
        <v>55</v>
      </c>
      <c r="AB439" s="104" t="s">
        <v>55</v>
      </c>
      <c r="AC439" s="104" t="s">
        <v>55</v>
      </c>
      <c r="AD439" s="104" t="s">
        <v>55</v>
      </c>
      <c r="AE439" s="104" t="s">
        <v>55</v>
      </c>
      <c r="AF439" s="104" t="s">
        <v>55</v>
      </c>
      <c r="AG439" s="104" t="s">
        <v>55</v>
      </c>
      <c r="AH439" s="104" t="s">
        <v>55</v>
      </c>
      <c r="AI439" s="104" t="s">
        <v>55</v>
      </c>
      <c r="AJ439" s="104" t="s">
        <v>55</v>
      </c>
      <c r="AK439" s="104" t="s">
        <v>55</v>
      </c>
      <c r="AL439" s="104" t="s">
        <v>55</v>
      </c>
      <c r="AM439" s="104" t="s">
        <v>55</v>
      </c>
      <c r="AN439" s="104" t="s">
        <v>55</v>
      </c>
      <c r="AO439" s="104" t="s">
        <v>86</v>
      </c>
      <c r="AP439" s="104" t="s">
        <v>55</v>
      </c>
      <c r="AQ439" s="104" t="s">
        <v>55</v>
      </c>
      <c r="AR439" s="104" t="s">
        <v>55</v>
      </c>
      <c r="AS439" s="104" t="s">
        <v>55</v>
      </c>
      <c r="AT439" s="104" t="s">
        <v>55</v>
      </c>
      <c r="AU439" s="167" t="s">
        <v>55</v>
      </c>
    </row>
    <row r="440" spans="1:47" ht="36" customHeight="1" x14ac:dyDescent="0.25">
      <c r="A440" s="166" t="s">
        <v>312</v>
      </c>
      <c r="B440" s="38" t="s">
        <v>2770</v>
      </c>
      <c r="C440" s="38" t="s">
        <v>2770</v>
      </c>
      <c r="D440" s="106">
        <v>36</v>
      </c>
      <c r="E440" s="125" t="s">
        <v>314</v>
      </c>
      <c r="F440" s="125" t="s">
        <v>1306</v>
      </c>
      <c r="G440" s="125" t="s">
        <v>313</v>
      </c>
      <c r="H440" s="125" t="s">
        <v>315</v>
      </c>
      <c r="I440" s="125" t="s">
        <v>313</v>
      </c>
      <c r="J440" s="125" t="s">
        <v>1306</v>
      </c>
      <c r="K440" s="125" t="s">
        <v>314</v>
      </c>
      <c r="L440" s="125" t="s">
        <v>1306</v>
      </c>
      <c r="M440" s="125" t="s">
        <v>1306</v>
      </c>
      <c r="N440" s="125" t="s">
        <v>313</v>
      </c>
      <c r="O440" s="125" t="s">
        <v>313</v>
      </c>
      <c r="P440" s="125" t="s">
        <v>313</v>
      </c>
      <c r="Q440" s="125" t="s">
        <v>314</v>
      </c>
      <c r="R440" s="125" t="s">
        <v>314</v>
      </c>
      <c r="S440" s="125" t="s">
        <v>314</v>
      </c>
      <c r="T440" s="125" t="s">
        <v>313</v>
      </c>
      <c r="U440" s="125" t="s">
        <v>314</v>
      </c>
      <c r="V440" s="125" t="s">
        <v>313</v>
      </c>
      <c r="W440" s="125" t="s">
        <v>1306</v>
      </c>
      <c r="X440" s="125" t="s">
        <v>315</v>
      </c>
      <c r="Y440" s="125" t="s">
        <v>314</v>
      </c>
      <c r="Z440" s="125" t="s">
        <v>314</v>
      </c>
      <c r="AA440" s="125" t="s">
        <v>314</v>
      </c>
      <c r="AB440" s="125" t="s">
        <v>1306</v>
      </c>
      <c r="AC440" s="125" t="s">
        <v>314</v>
      </c>
      <c r="AD440" s="125" t="s">
        <v>314</v>
      </c>
      <c r="AE440" s="125" t="s">
        <v>314</v>
      </c>
      <c r="AF440" s="125" t="s">
        <v>313</v>
      </c>
      <c r="AG440" s="125" t="s">
        <v>313</v>
      </c>
      <c r="AH440" s="125" t="s">
        <v>314</v>
      </c>
      <c r="AI440" s="125" t="s">
        <v>313</v>
      </c>
      <c r="AJ440" s="125" t="s">
        <v>314</v>
      </c>
      <c r="AK440" s="125" t="s">
        <v>314</v>
      </c>
      <c r="AL440" s="125" t="s">
        <v>313</v>
      </c>
      <c r="AM440" s="125" t="s">
        <v>313</v>
      </c>
      <c r="AN440" s="125" t="s">
        <v>313</v>
      </c>
      <c r="AO440" s="125" t="s">
        <v>1306</v>
      </c>
      <c r="AP440" s="125" t="s">
        <v>314</v>
      </c>
      <c r="AQ440" s="125" t="s">
        <v>313</v>
      </c>
      <c r="AR440" s="125" t="s">
        <v>315</v>
      </c>
      <c r="AS440" s="125" t="s">
        <v>314</v>
      </c>
      <c r="AT440" s="125" t="s">
        <v>314</v>
      </c>
      <c r="AU440" s="122" t="s">
        <v>315</v>
      </c>
    </row>
    <row r="442" spans="1:47" x14ac:dyDescent="0.25">
      <c r="A442" s="9" t="s">
        <v>2770</v>
      </c>
      <c r="B442" s="165" t="s">
        <v>313</v>
      </c>
      <c r="C442" s="164" t="s">
        <v>314</v>
      </c>
      <c r="D442" s="164" t="s">
        <v>315</v>
      </c>
      <c r="E442" s="163" t="s">
        <v>316</v>
      </c>
    </row>
    <row r="443" spans="1:47" x14ac:dyDescent="0.25">
      <c r="A443" s="9" t="s">
        <v>2770</v>
      </c>
      <c r="B443" s="112">
        <f>B444/D440</f>
        <v>0.3888888888888889</v>
      </c>
      <c r="C443" s="111">
        <f>C444/D440</f>
        <v>0.5</v>
      </c>
      <c r="D443" s="111">
        <f>D444/D440</f>
        <v>0.1111111111111111</v>
      </c>
      <c r="E443" s="111">
        <f>E444/D440</f>
        <v>0</v>
      </c>
    </row>
    <row r="444" spans="1:47" x14ac:dyDescent="0.25">
      <c r="A444" s="94" t="s">
        <v>4867</v>
      </c>
      <c r="B444" s="162">
        <v>14</v>
      </c>
      <c r="C444" s="161">
        <v>18</v>
      </c>
      <c r="D444" s="161">
        <v>4</v>
      </c>
      <c r="E444" s="160">
        <v>0</v>
      </c>
    </row>
    <row r="445" spans="1:47" ht="15.75" thickBot="1" x14ac:dyDescent="0.3"/>
    <row r="446" spans="1:47" ht="16.5" thickBot="1" x14ac:dyDescent="0.3">
      <c r="A446" s="89" t="s">
        <v>4935</v>
      </c>
      <c r="B446" s="88" t="s">
        <v>4857</v>
      </c>
      <c r="C446" s="87" t="s">
        <v>10</v>
      </c>
      <c r="D446" s="87" t="s">
        <v>11</v>
      </c>
      <c r="E446" s="86" t="s">
        <v>4858</v>
      </c>
      <c r="F446" s="86" t="s">
        <v>12</v>
      </c>
      <c r="G446" s="86" t="s">
        <v>13</v>
      </c>
      <c r="H446" s="86" t="s">
        <v>14</v>
      </c>
      <c r="I446" s="86" t="s">
        <v>16</v>
      </c>
      <c r="J446" s="86" t="s">
        <v>17</v>
      </c>
      <c r="K446" s="86" t="s">
        <v>18</v>
      </c>
      <c r="L446" s="86" t="s">
        <v>19</v>
      </c>
      <c r="M446" s="86" t="s">
        <v>4859</v>
      </c>
      <c r="N446" s="86" t="s">
        <v>4860</v>
      </c>
      <c r="O446" s="86" t="s">
        <v>20</v>
      </c>
      <c r="P446" s="86" t="s">
        <v>21</v>
      </c>
      <c r="Q446" s="86" t="s">
        <v>22</v>
      </c>
      <c r="R446" s="86" t="s">
        <v>23</v>
      </c>
      <c r="S446" s="86" t="s">
        <v>24</v>
      </c>
      <c r="T446" s="86" t="s">
        <v>25</v>
      </c>
      <c r="U446" s="86" t="s">
        <v>26</v>
      </c>
      <c r="V446" s="86" t="s">
        <v>27</v>
      </c>
      <c r="W446" s="86" t="s">
        <v>4861</v>
      </c>
      <c r="X446" s="86" t="s">
        <v>28</v>
      </c>
      <c r="Y446" s="86" t="s">
        <v>29</v>
      </c>
      <c r="Z446" s="86" t="s">
        <v>30</v>
      </c>
      <c r="AA446" s="86" t="s">
        <v>31</v>
      </c>
      <c r="AB446" s="86" t="s">
        <v>32</v>
      </c>
      <c r="AC446" s="86" t="s">
        <v>33</v>
      </c>
      <c r="AD446" s="86" t="s">
        <v>34</v>
      </c>
      <c r="AE446" s="86" t="s">
        <v>36</v>
      </c>
      <c r="AF446" s="86" t="s">
        <v>37</v>
      </c>
      <c r="AG446" s="86" t="s">
        <v>38</v>
      </c>
      <c r="AH446" s="86" t="s">
        <v>39</v>
      </c>
      <c r="AI446" s="86" t="s">
        <v>40</v>
      </c>
      <c r="AJ446" s="86" t="s">
        <v>41</v>
      </c>
      <c r="AK446" s="86" t="s">
        <v>42</v>
      </c>
      <c r="AL446" s="86" t="s">
        <v>43</v>
      </c>
      <c r="AM446" s="86" t="s">
        <v>44</v>
      </c>
      <c r="AN446" s="86" t="s">
        <v>45</v>
      </c>
      <c r="AO446" s="86" t="s">
        <v>4295</v>
      </c>
      <c r="AP446" s="86" t="s">
        <v>48</v>
      </c>
      <c r="AQ446" s="86" t="s">
        <v>49</v>
      </c>
      <c r="AR446" s="86" t="s">
        <v>50</v>
      </c>
      <c r="AS446" s="86" t="s">
        <v>4862</v>
      </c>
      <c r="AT446" s="86" t="s">
        <v>52</v>
      </c>
      <c r="AU446" s="85" t="s">
        <v>53</v>
      </c>
    </row>
    <row r="447" spans="1:47" ht="42.75" x14ac:dyDescent="0.25">
      <c r="A447" s="84" t="s">
        <v>317</v>
      </c>
      <c r="B447" s="107">
        <f>C447/D447</f>
        <v>0.8</v>
      </c>
      <c r="C447" s="106">
        <v>32</v>
      </c>
      <c r="D447" s="126">
        <v>40</v>
      </c>
      <c r="E447" s="156" t="s">
        <v>55</v>
      </c>
      <c r="F447" s="103" t="s">
        <v>58</v>
      </c>
      <c r="G447" s="103" t="s">
        <v>55</v>
      </c>
      <c r="H447" s="103" t="s">
        <v>55</v>
      </c>
      <c r="I447" s="103" t="s">
        <v>55</v>
      </c>
      <c r="J447" s="103" t="s">
        <v>58</v>
      </c>
      <c r="K447" s="103" t="s">
        <v>55</v>
      </c>
      <c r="L447" s="103" t="s">
        <v>58</v>
      </c>
      <c r="M447" s="103" t="s">
        <v>58</v>
      </c>
      <c r="N447" s="103" t="s">
        <v>55</v>
      </c>
      <c r="O447" s="103" t="s">
        <v>55</v>
      </c>
      <c r="P447" s="103" t="s">
        <v>55</v>
      </c>
      <c r="Q447" s="103" t="s">
        <v>55</v>
      </c>
      <c r="R447" s="103" t="s">
        <v>55</v>
      </c>
      <c r="S447" s="103" t="s">
        <v>58</v>
      </c>
      <c r="T447" s="103" t="s">
        <v>55</v>
      </c>
      <c r="U447" s="103" t="s">
        <v>86</v>
      </c>
      <c r="V447" s="103" t="s">
        <v>55</v>
      </c>
      <c r="W447" s="103" t="s">
        <v>1306</v>
      </c>
      <c r="X447" s="103" t="s">
        <v>55</v>
      </c>
      <c r="Y447" s="103" t="s">
        <v>55</v>
      </c>
      <c r="Z447" s="103" t="s">
        <v>55</v>
      </c>
      <c r="AA447" s="103" t="s">
        <v>55</v>
      </c>
      <c r="AB447" s="103" t="s">
        <v>70</v>
      </c>
      <c r="AC447" s="103" t="s">
        <v>55</v>
      </c>
      <c r="AD447" s="103" t="s">
        <v>55</v>
      </c>
      <c r="AE447" s="103" t="s">
        <v>55</v>
      </c>
      <c r="AF447" s="103" t="s">
        <v>55</v>
      </c>
      <c r="AG447" s="103" t="s">
        <v>55</v>
      </c>
      <c r="AH447" s="103" t="s">
        <v>55</v>
      </c>
      <c r="AI447" s="103" t="s">
        <v>55</v>
      </c>
      <c r="AJ447" s="103" t="s">
        <v>55</v>
      </c>
      <c r="AK447" s="103" t="s">
        <v>55</v>
      </c>
      <c r="AL447" s="103" t="s">
        <v>58</v>
      </c>
      <c r="AM447" s="103" t="s">
        <v>55</v>
      </c>
      <c r="AN447" s="103" t="s">
        <v>55</v>
      </c>
      <c r="AO447" s="103" t="s">
        <v>58</v>
      </c>
      <c r="AP447" s="103" t="s">
        <v>55</v>
      </c>
      <c r="AQ447" s="103" t="s">
        <v>55</v>
      </c>
      <c r="AR447" s="103" t="s">
        <v>55</v>
      </c>
      <c r="AS447" s="103" t="s">
        <v>58</v>
      </c>
      <c r="AT447" s="103" t="s">
        <v>55</v>
      </c>
      <c r="AU447" s="105" t="s">
        <v>55</v>
      </c>
    </row>
    <row r="448" spans="1:47" ht="45" x14ac:dyDescent="0.25">
      <c r="A448" s="84" t="s">
        <v>4936</v>
      </c>
      <c r="B448" s="38" t="s">
        <v>2770</v>
      </c>
      <c r="C448" s="38" t="s">
        <v>2770</v>
      </c>
      <c r="D448" s="153">
        <v>28</v>
      </c>
      <c r="E448" s="156" t="s">
        <v>319</v>
      </c>
      <c r="F448" s="103" t="s">
        <v>70</v>
      </c>
      <c r="G448" s="103" t="s">
        <v>320</v>
      </c>
      <c r="H448" s="103" t="s">
        <v>70</v>
      </c>
      <c r="I448" s="103" t="s">
        <v>70</v>
      </c>
      <c r="J448" s="103" t="s">
        <v>321</v>
      </c>
      <c r="K448" s="103" t="s">
        <v>320</v>
      </c>
      <c r="L448" s="103" t="s">
        <v>321</v>
      </c>
      <c r="M448" s="103" t="s">
        <v>70</v>
      </c>
      <c r="N448" s="103" t="s">
        <v>86</v>
      </c>
      <c r="O448" s="103" t="s">
        <v>319</v>
      </c>
      <c r="P448" s="103" t="s">
        <v>319</v>
      </c>
      <c r="Q448" s="103" t="s">
        <v>320</v>
      </c>
      <c r="R448" s="103" t="s">
        <v>321</v>
      </c>
      <c r="S448" s="103" t="s">
        <v>321</v>
      </c>
      <c r="T448" s="103" t="s">
        <v>70</v>
      </c>
      <c r="U448" s="103" t="s">
        <v>86</v>
      </c>
      <c r="V448" s="103" t="s">
        <v>70</v>
      </c>
      <c r="W448" s="103" t="s">
        <v>70</v>
      </c>
      <c r="X448" s="103" t="s">
        <v>320</v>
      </c>
      <c r="Y448" s="103" t="s">
        <v>319</v>
      </c>
      <c r="Z448" s="103" t="s">
        <v>321</v>
      </c>
      <c r="AA448" s="103" t="s">
        <v>70</v>
      </c>
      <c r="AB448" s="103" t="s">
        <v>70</v>
      </c>
      <c r="AC448" s="103" t="s">
        <v>319</v>
      </c>
      <c r="AD448" s="103" t="s">
        <v>321</v>
      </c>
      <c r="AE448" s="103" t="s">
        <v>321</v>
      </c>
      <c r="AF448" s="103" t="s">
        <v>319</v>
      </c>
      <c r="AG448" s="103" t="s">
        <v>321</v>
      </c>
      <c r="AH448" s="103" t="s">
        <v>319</v>
      </c>
      <c r="AI448" s="103" t="s">
        <v>320</v>
      </c>
      <c r="AJ448" s="103" t="s">
        <v>321</v>
      </c>
      <c r="AK448" s="103" t="s">
        <v>319</v>
      </c>
      <c r="AL448" s="103" t="s">
        <v>86</v>
      </c>
      <c r="AM448" s="103" t="s">
        <v>319</v>
      </c>
      <c r="AN448" s="103" t="s">
        <v>321</v>
      </c>
      <c r="AO448" s="103" t="s">
        <v>86</v>
      </c>
      <c r="AP448" s="103" t="s">
        <v>319</v>
      </c>
      <c r="AQ448" s="103" t="s">
        <v>319</v>
      </c>
      <c r="AR448" s="103" t="s">
        <v>321</v>
      </c>
      <c r="AS448" s="103" t="s">
        <v>70</v>
      </c>
      <c r="AT448" s="103" t="s">
        <v>319</v>
      </c>
      <c r="AU448" s="105" t="s">
        <v>70</v>
      </c>
    </row>
    <row r="450" spans="1:47" x14ac:dyDescent="0.25">
      <c r="A450" s="9" t="s">
        <v>2770</v>
      </c>
      <c r="B450" s="101" t="s">
        <v>319</v>
      </c>
      <c r="C450" s="100" t="s">
        <v>320</v>
      </c>
      <c r="D450" s="99" t="s">
        <v>321</v>
      </c>
    </row>
    <row r="451" spans="1:47" x14ac:dyDescent="0.25">
      <c r="A451" s="9" t="s">
        <v>2770</v>
      </c>
      <c r="B451" s="112">
        <f>B452/D448</f>
        <v>0.42857142857142855</v>
      </c>
      <c r="C451" s="111">
        <f>C452/D448</f>
        <v>0.17857142857142858</v>
      </c>
      <c r="D451" s="111">
        <f>D452/D448</f>
        <v>0.39285714285714285</v>
      </c>
    </row>
    <row r="452" spans="1:47" x14ac:dyDescent="0.25">
      <c r="A452" s="94" t="s">
        <v>4867</v>
      </c>
      <c r="B452" s="159">
        <v>12</v>
      </c>
      <c r="C452" s="158">
        <v>5</v>
      </c>
      <c r="D452" s="157">
        <v>11</v>
      </c>
    </row>
    <row r="453" spans="1:47" ht="15.75" thickBot="1" x14ac:dyDescent="0.3"/>
    <row r="454" spans="1:47" ht="16.5" thickBot="1" x14ac:dyDescent="0.3">
      <c r="A454" s="89" t="s">
        <v>4935</v>
      </c>
      <c r="B454" s="88" t="s">
        <v>4857</v>
      </c>
      <c r="C454" s="87" t="s">
        <v>10</v>
      </c>
      <c r="D454" s="87" t="s">
        <v>11</v>
      </c>
      <c r="E454" s="86" t="s">
        <v>4858</v>
      </c>
      <c r="F454" s="86" t="s">
        <v>12</v>
      </c>
      <c r="G454" s="86" t="s">
        <v>13</v>
      </c>
      <c r="H454" s="86" t="s">
        <v>14</v>
      </c>
      <c r="I454" s="86" t="s">
        <v>16</v>
      </c>
      <c r="J454" s="86" t="s">
        <v>17</v>
      </c>
      <c r="K454" s="86" t="s">
        <v>18</v>
      </c>
      <c r="L454" s="86" t="s">
        <v>19</v>
      </c>
      <c r="M454" s="86" t="s">
        <v>4859</v>
      </c>
      <c r="N454" s="86" t="s">
        <v>4860</v>
      </c>
      <c r="O454" s="86" t="s">
        <v>20</v>
      </c>
      <c r="P454" s="86" t="s">
        <v>21</v>
      </c>
      <c r="Q454" s="86" t="s">
        <v>22</v>
      </c>
      <c r="R454" s="86" t="s">
        <v>23</v>
      </c>
      <c r="S454" s="86" t="s">
        <v>24</v>
      </c>
      <c r="T454" s="86" t="s">
        <v>25</v>
      </c>
      <c r="U454" s="86" t="s">
        <v>26</v>
      </c>
      <c r="V454" s="86" t="s">
        <v>27</v>
      </c>
      <c r="W454" s="86" t="s">
        <v>4861</v>
      </c>
      <c r="X454" s="86" t="s">
        <v>28</v>
      </c>
      <c r="Y454" s="86" t="s">
        <v>29</v>
      </c>
      <c r="Z454" s="86" t="s">
        <v>30</v>
      </c>
      <c r="AA454" s="86" t="s">
        <v>31</v>
      </c>
      <c r="AB454" s="86" t="s">
        <v>32</v>
      </c>
      <c r="AC454" s="86" t="s">
        <v>33</v>
      </c>
      <c r="AD454" s="86" t="s">
        <v>34</v>
      </c>
      <c r="AE454" s="86" t="s">
        <v>36</v>
      </c>
      <c r="AF454" s="86" t="s">
        <v>37</v>
      </c>
      <c r="AG454" s="86" t="s">
        <v>38</v>
      </c>
      <c r="AH454" s="86" t="s">
        <v>39</v>
      </c>
      <c r="AI454" s="86" t="s">
        <v>40</v>
      </c>
      <c r="AJ454" s="86" t="s">
        <v>41</v>
      </c>
      <c r="AK454" s="86" t="s">
        <v>42</v>
      </c>
      <c r="AL454" s="86" t="s">
        <v>43</v>
      </c>
      <c r="AM454" s="86" t="s">
        <v>44</v>
      </c>
      <c r="AN454" s="86" t="s">
        <v>45</v>
      </c>
      <c r="AO454" s="86" t="s">
        <v>4295</v>
      </c>
      <c r="AP454" s="86" t="s">
        <v>48</v>
      </c>
      <c r="AQ454" s="86" t="s">
        <v>49</v>
      </c>
      <c r="AR454" s="86" t="s">
        <v>50</v>
      </c>
      <c r="AS454" s="86" t="s">
        <v>4862</v>
      </c>
      <c r="AT454" s="86" t="s">
        <v>52</v>
      </c>
      <c r="AU454" s="85" t="s">
        <v>53</v>
      </c>
    </row>
    <row r="455" spans="1:47" ht="42.75" x14ac:dyDescent="0.25">
      <c r="A455" s="84" t="s">
        <v>4937</v>
      </c>
      <c r="B455" s="38" t="s">
        <v>2770</v>
      </c>
      <c r="C455" s="38" t="s">
        <v>2770</v>
      </c>
      <c r="D455" s="153">
        <v>28</v>
      </c>
      <c r="E455" s="156" t="s">
        <v>319</v>
      </c>
      <c r="F455" s="103" t="s">
        <v>70</v>
      </c>
      <c r="G455" s="103" t="s">
        <v>70</v>
      </c>
      <c r="H455" s="103" t="s">
        <v>70</v>
      </c>
      <c r="I455" s="103" t="s">
        <v>70</v>
      </c>
      <c r="J455" s="103" t="s">
        <v>321</v>
      </c>
      <c r="K455" s="103" t="s">
        <v>320</v>
      </c>
      <c r="L455" s="103" t="s">
        <v>321</v>
      </c>
      <c r="M455" s="103" t="s">
        <v>70</v>
      </c>
      <c r="N455" s="103" t="s">
        <v>319</v>
      </c>
      <c r="O455" s="103" t="s">
        <v>319</v>
      </c>
      <c r="P455" s="103" t="s">
        <v>319</v>
      </c>
      <c r="Q455" s="103" t="s">
        <v>319</v>
      </c>
      <c r="R455" s="103" t="s">
        <v>319</v>
      </c>
      <c r="S455" s="103" t="s">
        <v>70</v>
      </c>
      <c r="T455" s="103" t="s">
        <v>70</v>
      </c>
      <c r="U455" s="103" t="s">
        <v>86</v>
      </c>
      <c r="V455" s="103" t="s">
        <v>70</v>
      </c>
      <c r="W455" s="103" t="s">
        <v>70</v>
      </c>
      <c r="X455" s="103" t="s">
        <v>320</v>
      </c>
      <c r="Y455" s="103" t="s">
        <v>319</v>
      </c>
      <c r="Z455" s="103" t="s">
        <v>321</v>
      </c>
      <c r="AA455" s="103" t="s">
        <v>70</v>
      </c>
      <c r="AB455" s="103" t="s">
        <v>70</v>
      </c>
      <c r="AC455" s="103" t="s">
        <v>320</v>
      </c>
      <c r="AD455" s="103" t="s">
        <v>321</v>
      </c>
      <c r="AE455" s="103" t="s">
        <v>86</v>
      </c>
      <c r="AF455" s="103" t="s">
        <v>321</v>
      </c>
      <c r="AG455" s="103" t="s">
        <v>321</v>
      </c>
      <c r="AH455" s="103" t="s">
        <v>319</v>
      </c>
      <c r="AI455" s="103" t="s">
        <v>320</v>
      </c>
      <c r="AJ455" s="103" t="s">
        <v>320</v>
      </c>
      <c r="AK455" s="103" t="s">
        <v>319</v>
      </c>
      <c r="AL455" s="103" t="s">
        <v>320</v>
      </c>
      <c r="AM455" s="103" t="s">
        <v>321</v>
      </c>
      <c r="AN455" s="103" t="s">
        <v>319</v>
      </c>
      <c r="AO455" s="103" t="s">
        <v>86</v>
      </c>
      <c r="AP455" s="103" t="s">
        <v>319</v>
      </c>
      <c r="AQ455" s="103" t="s">
        <v>319</v>
      </c>
      <c r="AR455" s="103" t="s">
        <v>319</v>
      </c>
      <c r="AS455" s="103" t="s">
        <v>70</v>
      </c>
      <c r="AT455" s="103" t="s">
        <v>319</v>
      </c>
      <c r="AU455" s="102" t="s">
        <v>319</v>
      </c>
    </row>
    <row r="457" spans="1:47" x14ac:dyDescent="0.25">
      <c r="A457" s="9" t="s">
        <v>2770</v>
      </c>
      <c r="B457" s="101" t="s">
        <v>319</v>
      </c>
      <c r="C457" s="100" t="s">
        <v>320</v>
      </c>
      <c r="D457" s="99" t="s">
        <v>321</v>
      </c>
    </row>
    <row r="458" spans="1:47" x14ac:dyDescent="0.25">
      <c r="A458" s="9" t="s">
        <v>2770</v>
      </c>
      <c r="B458" s="112">
        <f>B459/D455</f>
        <v>0.5357142857142857</v>
      </c>
      <c r="C458" s="111">
        <f>C459/D455</f>
        <v>0.21428571428571427</v>
      </c>
      <c r="D458" s="111">
        <f>D459/D455</f>
        <v>0.25</v>
      </c>
    </row>
    <row r="459" spans="1:47" x14ac:dyDescent="0.25">
      <c r="A459" s="94" t="s">
        <v>4867</v>
      </c>
      <c r="B459" s="155">
        <v>15</v>
      </c>
      <c r="C459" s="155">
        <v>6</v>
      </c>
      <c r="D459" s="154">
        <v>7</v>
      </c>
    </row>
    <row r="460" spans="1:47" ht="15.75" thickBot="1" x14ac:dyDescent="0.3"/>
    <row r="461" spans="1:47" ht="16.5" thickBot="1" x14ac:dyDescent="0.3">
      <c r="A461" s="89" t="s">
        <v>4935</v>
      </c>
      <c r="B461" s="88" t="s">
        <v>4857</v>
      </c>
      <c r="C461" s="87" t="s">
        <v>10</v>
      </c>
      <c r="D461" s="87" t="s">
        <v>11</v>
      </c>
      <c r="E461" s="86" t="s">
        <v>4858</v>
      </c>
      <c r="F461" s="86" t="s">
        <v>12</v>
      </c>
      <c r="G461" s="86" t="s">
        <v>13</v>
      </c>
      <c r="H461" s="86" t="s">
        <v>14</v>
      </c>
      <c r="I461" s="86" t="s">
        <v>16</v>
      </c>
      <c r="J461" s="86" t="s">
        <v>17</v>
      </c>
      <c r="K461" s="86" t="s">
        <v>18</v>
      </c>
      <c r="L461" s="86" t="s">
        <v>19</v>
      </c>
      <c r="M461" s="86" t="s">
        <v>4859</v>
      </c>
      <c r="N461" s="86" t="s">
        <v>4860</v>
      </c>
      <c r="O461" s="86" t="s">
        <v>20</v>
      </c>
      <c r="P461" s="86" t="s">
        <v>21</v>
      </c>
      <c r="Q461" s="86" t="s">
        <v>22</v>
      </c>
      <c r="R461" s="86" t="s">
        <v>23</v>
      </c>
      <c r="S461" s="86" t="s">
        <v>24</v>
      </c>
      <c r="T461" s="86" t="s">
        <v>25</v>
      </c>
      <c r="U461" s="86" t="s">
        <v>26</v>
      </c>
      <c r="V461" s="86" t="s">
        <v>27</v>
      </c>
      <c r="W461" s="86" t="s">
        <v>4861</v>
      </c>
      <c r="X461" s="86" t="s">
        <v>28</v>
      </c>
      <c r="Y461" s="86" t="s">
        <v>29</v>
      </c>
      <c r="Z461" s="86" t="s">
        <v>30</v>
      </c>
      <c r="AA461" s="86" t="s">
        <v>31</v>
      </c>
      <c r="AB461" s="86" t="s">
        <v>32</v>
      </c>
      <c r="AC461" s="86" t="s">
        <v>33</v>
      </c>
      <c r="AD461" s="86" t="s">
        <v>34</v>
      </c>
      <c r="AE461" s="86" t="s">
        <v>36</v>
      </c>
      <c r="AF461" s="86" t="s">
        <v>37</v>
      </c>
      <c r="AG461" s="86" t="s">
        <v>38</v>
      </c>
      <c r="AH461" s="86" t="s">
        <v>39</v>
      </c>
      <c r="AI461" s="86" t="s">
        <v>40</v>
      </c>
      <c r="AJ461" s="86" t="s">
        <v>41</v>
      </c>
      <c r="AK461" s="86" t="s">
        <v>42</v>
      </c>
      <c r="AL461" s="86" t="s">
        <v>43</v>
      </c>
      <c r="AM461" s="86" t="s">
        <v>44</v>
      </c>
      <c r="AN461" s="86" t="s">
        <v>45</v>
      </c>
      <c r="AO461" s="86" t="s">
        <v>4295</v>
      </c>
      <c r="AP461" s="86" t="s">
        <v>48</v>
      </c>
      <c r="AQ461" s="86" t="s">
        <v>49</v>
      </c>
      <c r="AR461" s="86" t="s">
        <v>50</v>
      </c>
      <c r="AS461" s="86" t="s">
        <v>4862</v>
      </c>
      <c r="AT461" s="86" t="s">
        <v>52</v>
      </c>
      <c r="AU461" s="85" t="s">
        <v>53</v>
      </c>
    </row>
    <row r="462" spans="1:47" ht="99.75" x14ac:dyDescent="0.25">
      <c r="A462" s="84" t="s">
        <v>323</v>
      </c>
      <c r="B462" s="38" t="s">
        <v>2770</v>
      </c>
      <c r="C462" s="38" t="s">
        <v>2770</v>
      </c>
      <c r="D462" s="153">
        <v>31</v>
      </c>
      <c r="E462" s="152" t="s">
        <v>67</v>
      </c>
      <c r="F462" s="152" t="s">
        <v>1306</v>
      </c>
      <c r="G462" s="152" t="s">
        <v>1306</v>
      </c>
      <c r="H462" s="152" t="s">
        <v>67</v>
      </c>
      <c r="I462" s="152" t="s">
        <v>4404</v>
      </c>
      <c r="J462" s="152" t="s">
        <v>1306</v>
      </c>
      <c r="K462" s="152" t="s">
        <v>4404</v>
      </c>
      <c r="L462" s="152" t="s">
        <v>86</v>
      </c>
      <c r="M462" s="152" t="s">
        <v>67</v>
      </c>
      <c r="N462" s="152" t="s">
        <v>2777</v>
      </c>
      <c r="O462" s="152" t="s">
        <v>1306</v>
      </c>
      <c r="P462" s="152" t="s">
        <v>1306</v>
      </c>
      <c r="Q462" s="152" t="s">
        <v>2777</v>
      </c>
      <c r="R462" s="152" t="s">
        <v>2777</v>
      </c>
      <c r="S462" s="152" t="s">
        <v>4404</v>
      </c>
      <c r="T462" s="152" t="s">
        <v>2777</v>
      </c>
      <c r="U462" s="152" t="s">
        <v>86</v>
      </c>
      <c r="V462" s="152" t="s">
        <v>4404</v>
      </c>
      <c r="W462" s="152" t="s">
        <v>4404</v>
      </c>
      <c r="X462" s="152" t="s">
        <v>1304</v>
      </c>
      <c r="Y462" s="152" t="s">
        <v>1304</v>
      </c>
      <c r="Z462" s="152" t="s">
        <v>1304</v>
      </c>
      <c r="AA462" s="152" t="s">
        <v>67</v>
      </c>
      <c r="AB462" s="152" t="s">
        <v>1306</v>
      </c>
      <c r="AC462" s="152" t="s">
        <v>67</v>
      </c>
      <c r="AD462" s="152" t="s">
        <v>67</v>
      </c>
      <c r="AE462" s="152" t="s">
        <v>67</v>
      </c>
      <c r="AF462" s="152" t="s">
        <v>67</v>
      </c>
      <c r="AG462" s="152" t="s">
        <v>67</v>
      </c>
      <c r="AH462" s="152" t="s">
        <v>2777</v>
      </c>
      <c r="AI462" s="152" t="s">
        <v>67</v>
      </c>
      <c r="AJ462" s="152" t="s">
        <v>2777</v>
      </c>
      <c r="AK462" s="152" t="s">
        <v>1306</v>
      </c>
      <c r="AL462" s="152" t="s">
        <v>86</v>
      </c>
      <c r="AM462" s="152" t="s">
        <v>67</v>
      </c>
      <c r="AN462" s="152" t="s">
        <v>67</v>
      </c>
      <c r="AO462" s="152" t="s">
        <v>86</v>
      </c>
      <c r="AP462" s="152" t="s">
        <v>1304</v>
      </c>
      <c r="AQ462" s="152" t="s">
        <v>67</v>
      </c>
      <c r="AR462" s="152" t="s">
        <v>1304</v>
      </c>
      <c r="AS462" s="152" t="s">
        <v>4404</v>
      </c>
      <c r="AT462" s="152" t="s">
        <v>86</v>
      </c>
      <c r="AU462" s="152" t="s">
        <v>1304</v>
      </c>
    </row>
    <row r="464" spans="1:47" ht="30" x14ac:dyDescent="0.25">
      <c r="A464" s="9" t="s">
        <v>2770</v>
      </c>
      <c r="B464" s="151" t="s">
        <v>324</v>
      </c>
      <c r="C464" s="151" t="s">
        <v>325</v>
      </c>
      <c r="D464" s="151" t="s">
        <v>326</v>
      </c>
      <c r="E464" s="150" t="s">
        <v>327</v>
      </c>
    </row>
    <row r="465" spans="1:47" x14ac:dyDescent="0.25">
      <c r="A465" s="9" t="s">
        <v>2770</v>
      </c>
      <c r="B465" s="112">
        <f>B466/D462</f>
        <v>0.19354838709677419</v>
      </c>
      <c r="C465" s="111">
        <f>C466/D462</f>
        <v>0.19354838709677419</v>
      </c>
      <c r="D465" s="111">
        <f>D466/D462</f>
        <v>0.19354838709677419</v>
      </c>
      <c r="E465" s="111">
        <f>E466/D462</f>
        <v>0.41935483870967744</v>
      </c>
    </row>
    <row r="466" spans="1:47" x14ac:dyDescent="0.25">
      <c r="A466" s="94" t="s">
        <v>4867</v>
      </c>
      <c r="B466" s="139">
        <v>6</v>
      </c>
      <c r="C466" s="139">
        <v>6</v>
      </c>
      <c r="D466" s="139">
        <v>6</v>
      </c>
      <c r="E466" s="149">
        <v>13</v>
      </c>
    </row>
    <row r="467" spans="1:47" ht="15.75" thickBot="1" x14ac:dyDescent="0.3"/>
    <row r="468" spans="1:47" ht="16.5" thickBot="1" x14ac:dyDescent="0.3">
      <c r="A468" s="89" t="s">
        <v>4935</v>
      </c>
      <c r="B468" s="88" t="s">
        <v>4857</v>
      </c>
      <c r="C468" s="87" t="s">
        <v>10</v>
      </c>
      <c r="D468" s="87" t="s">
        <v>11</v>
      </c>
      <c r="E468" s="86" t="s">
        <v>4858</v>
      </c>
      <c r="F468" s="86" t="s">
        <v>12</v>
      </c>
      <c r="G468" s="86" t="s">
        <v>13</v>
      </c>
      <c r="H468" s="86" t="s">
        <v>14</v>
      </c>
      <c r="I468" s="86" t="s">
        <v>16</v>
      </c>
      <c r="J468" s="86" t="s">
        <v>17</v>
      </c>
      <c r="K468" s="86" t="s">
        <v>18</v>
      </c>
      <c r="L468" s="86" t="s">
        <v>19</v>
      </c>
      <c r="M468" s="86" t="s">
        <v>4859</v>
      </c>
      <c r="N468" s="86" t="s">
        <v>4860</v>
      </c>
      <c r="O468" s="86" t="s">
        <v>20</v>
      </c>
      <c r="P468" s="86" t="s">
        <v>21</v>
      </c>
      <c r="Q468" s="86" t="s">
        <v>22</v>
      </c>
      <c r="R468" s="86" t="s">
        <v>23</v>
      </c>
      <c r="S468" s="86" t="s">
        <v>24</v>
      </c>
      <c r="T468" s="86" t="s">
        <v>25</v>
      </c>
      <c r="U468" s="86" t="s">
        <v>26</v>
      </c>
      <c r="V468" s="86" t="s">
        <v>27</v>
      </c>
      <c r="W468" s="86" t="s">
        <v>4861</v>
      </c>
      <c r="X468" s="86" t="s">
        <v>28</v>
      </c>
      <c r="Y468" s="86" t="s">
        <v>29</v>
      </c>
      <c r="Z468" s="86" t="s">
        <v>30</v>
      </c>
      <c r="AA468" s="86" t="s">
        <v>31</v>
      </c>
      <c r="AB468" s="86" t="s">
        <v>32</v>
      </c>
      <c r="AC468" s="86" t="s">
        <v>33</v>
      </c>
      <c r="AD468" s="86" t="s">
        <v>34</v>
      </c>
      <c r="AE468" s="86" t="s">
        <v>36</v>
      </c>
      <c r="AF468" s="86" t="s">
        <v>37</v>
      </c>
      <c r="AG468" s="86" t="s">
        <v>38</v>
      </c>
      <c r="AH468" s="86" t="s">
        <v>39</v>
      </c>
      <c r="AI468" s="86" t="s">
        <v>40</v>
      </c>
      <c r="AJ468" s="86" t="s">
        <v>41</v>
      </c>
      <c r="AK468" s="86" t="s">
        <v>42</v>
      </c>
      <c r="AL468" s="86" t="s">
        <v>43</v>
      </c>
      <c r="AM468" s="86" t="s">
        <v>44</v>
      </c>
      <c r="AN468" s="86" t="s">
        <v>45</v>
      </c>
      <c r="AO468" s="86" t="s">
        <v>4295</v>
      </c>
      <c r="AP468" s="86" t="s">
        <v>48</v>
      </c>
      <c r="AQ468" s="86" t="s">
        <v>49</v>
      </c>
      <c r="AR468" s="86" t="s">
        <v>50</v>
      </c>
      <c r="AS468" s="86" t="s">
        <v>4862</v>
      </c>
      <c r="AT468" s="86" t="s">
        <v>52</v>
      </c>
      <c r="AU468" s="85" t="s">
        <v>53</v>
      </c>
    </row>
    <row r="469" spans="1:47" ht="45" x14ac:dyDescent="0.25">
      <c r="A469" s="84" t="s">
        <v>4938</v>
      </c>
      <c r="B469" s="98">
        <f>C469/D469</f>
        <v>0.43333333333333335</v>
      </c>
      <c r="C469" s="106">
        <v>13</v>
      </c>
      <c r="D469" s="126">
        <v>30</v>
      </c>
      <c r="E469" s="103" t="s">
        <v>55</v>
      </c>
      <c r="F469" s="103" t="s">
        <v>1306</v>
      </c>
      <c r="G469" s="103" t="s">
        <v>55</v>
      </c>
      <c r="H469" s="103" t="s">
        <v>70</v>
      </c>
      <c r="I469" s="103" t="s">
        <v>58</v>
      </c>
      <c r="J469" s="103" t="s">
        <v>58</v>
      </c>
      <c r="K469" s="103" t="s">
        <v>1306</v>
      </c>
      <c r="L469" s="103" t="s">
        <v>58</v>
      </c>
      <c r="M469" s="103" t="s">
        <v>70</v>
      </c>
      <c r="N469" s="103" t="s">
        <v>58</v>
      </c>
      <c r="O469" s="103" t="s">
        <v>70</v>
      </c>
      <c r="P469" s="103" t="s">
        <v>70</v>
      </c>
      <c r="Q469" s="103" t="s">
        <v>55</v>
      </c>
      <c r="R469" s="103" t="s">
        <v>1306</v>
      </c>
      <c r="S469" s="103" t="s">
        <v>58</v>
      </c>
      <c r="T469" s="103" t="s">
        <v>58</v>
      </c>
      <c r="U469" s="103" t="s">
        <v>58</v>
      </c>
      <c r="V469" s="103" t="s">
        <v>70</v>
      </c>
      <c r="W469" s="103" t="s">
        <v>1306</v>
      </c>
      <c r="X469" s="103" t="s">
        <v>55</v>
      </c>
      <c r="Y469" s="103" t="s">
        <v>1306</v>
      </c>
      <c r="Z469" s="103" t="s">
        <v>58</v>
      </c>
      <c r="AA469" s="103" t="s">
        <v>1306</v>
      </c>
      <c r="AB469" s="103" t="s">
        <v>70</v>
      </c>
      <c r="AC469" s="103" t="s">
        <v>55</v>
      </c>
      <c r="AD469" s="103" t="s">
        <v>58</v>
      </c>
      <c r="AE469" s="103" t="s">
        <v>58</v>
      </c>
      <c r="AF469" s="103" t="s">
        <v>58</v>
      </c>
      <c r="AG469" s="103" t="s">
        <v>58</v>
      </c>
      <c r="AH469" s="103" t="s">
        <v>55</v>
      </c>
      <c r="AI469" s="103" t="s">
        <v>55</v>
      </c>
      <c r="AJ469" s="103" t="s">
        <v>55</v>
      </c>
      <c r="AK469" s="103" t="s">
        <v>58</v>
      </c>
      <c r="AL469" s="103" t="s">
        <v>58</v>
      </c>
      <c r="AM469" s="103" t="s">
        <v>55</v>
      </c>
      <c r="AN469" s="103" t="s">
        <v>55</v>
      </c>
      <c r="AO469" s="103" t="s">
        <v>58</v>
      </c>
      <c r="AP469" s="103" t="s">
        <v>1306</v>
      </c>
      <c r="AQ469" s="103" t="s">
        <v>55</v>
      </c>
      <c r="AR469" s="103" t="s">
        <v>55</v>
      </c>
      <c r="AS469" s="103" t="s">
        <v>58</v>
      </c>
      <c r="AT469" s="103" t="s">
        <v>55</v>
      </c>
      <c r="AU469" s="102" t="s">
        <v>58</v>
      </c>
    </row>
    <row r="470" spans="1:47" ht="27.6" customHeight="1" x14ac:dyDescent="0.25">
      <c r="A470" s="84" t="s">
        <v>719</v>
      </c>
      <c r="B470" s="38" t="s">
        <v>2770</v>
      </c>
      <c r="C470" s="38" t="s">
        <v>2770</v>
      </c>
      <c r="D470" s="106">
        <v>12</v>
      </c>
      <c r="E470" s="123" t="s">
        <v>1306</v>
      </c>
      <c r="F470" s="123" t="s">
        <v>1306</v>
      </c>
      <c r="G470" s="123" t="s">
        <v>1305</v>
      </c>
      <c r="H470" s="123" t="s">
        <v>1306</v>
      </c>
      <c r="I470" s="123" t="s">
        <v>1306</v>
      </c>
      <c r="J470" s="123" t="s">
        <v>1787</v>
      </c>
      <c r="K470" s="123" t="s">
        <v>1306</v>
      </c>
      <c r="L470" s="123" t="s">
        <v>1787</v>
      </c>
      <c r="M470" s="123" t="s">
        <v>1306</v>
      </c>
      <c r="N470" s="123" t="s">
        <v>333</v>
      </c>
      <c r="O470" s="123" t="s">
        <v>1787</v>
      </c>
      <c r="P470" s="123" t="s">
        <v>1306</v>
      </c>
      <c r="Q470" s="123" t="s">
        <v>330</v>
      </c>
      <c r="R470" s="123" t="s">
        <v>1306</v>
      </c>
      <c r="S470" s="123" t="s">
        <v>1787</v>
      </c>
      <c r="T470" s="123" t="s">
        <v>1306</v>
      </c>
      <c r="U470" s="123" t="s">
        <v>1787</v>
      </c>
      <c r="V470" s="123" t="s">
        <v>1306</v>
      </c>
      <c r="W470" s="123" t="s">
        <v>1306</v>
      </c>
      <c r="X470" s="123" t="s">
        <v>1305</v>
      </c>
      <c r="Y470" s="123" t="s">
        <v>1306</v>
      </c>
      <c r="Z470" s="123" t="s">
        <v>333</v>
      </c>
      <c r="AA470" s="123" t="s">
        <v>1306</v>
      </c>
      <c r="AB470" s="123" t="s">
        <v>1306</v>
      </c>
      <c r="AC470" s="123" t="s">
        <v>330</v>
      </c>
      <c r="AD470" s="123" t="s">
        <v>1787</v>
      </c>
      <c r="AE470" s="123" t="s">
        <v>1787</v>
      </c>
      <c r="AF470" s="123" t="s">
        <v>1787</v>
      </c>
      <c r="AG470" s="123" t="s">
        <v>1787</v>
      </c>
      <c r="AH470" s="123" t="s">
        <v>330</v>
      </c>
      <c r="AI470" s="123" t="s">
        <v>331</v>
      </c>
      <c r="AJ470" s="123" t="s">
        <v>331</v>
      </c>
      <c r="AK470" s="123" t="s">
        <v>332</v>
      </c>
      <c r="AL470" s="123" t="s">
        <v>1787</v>
      </c>
      <c r="AM470" s="123" t="s">
        <v>330</v>
      </c>
      <c r="AN470" s="123" t="s">
        <v>1305</v>
      </c>
      <c r="AO470" s="123" t="s">
        <v>1787</v>
      </c>
      <c r="AP470" s="123" t="s">
        <v>1306</v>
      </c>
      <c r="AQ470" s="123" t="s">
        <v>331</v>
      </c>
      <c r="AR470" s="123" t="s">
        <v>330</v>
      </c>
      <c r="AS470" s="123" t="s">
        <v>1306</v>
      </c>
      <c r="AT470" s="123" t="s">
        <v>330</v>
      </c>
      <c r="AU470" s="148" t="s">
        <v>1787</v>
      </c>
    </row>
    <row r="471" spans="1:47" ht="27.6" customHeight="1" x14ac:dyDescent="0.25"/>
    <row r="472" spans="1:47" ht="30" x14ac:dyDescent="0.25">
      <c r="A472" s="9" t="s">
        <v>2770</v>
      </c>
      <c r="B472" s="147" t="s">
        <v>330</v>
      </c>
      <c r="C472" s="146" t="s">
        <v>331</v>
      </c>
      <c r="D472" s="145" t="s">
        <v>332</v>
      </c>
      <c r="E472" s="145" t="s">
        <v>333</v>
      </c>
    </row>
    <row r="473" spans="1:47" x14ac:dyDescent="0.25">
      <c r="A473" s="9" t="s">
        <v>2770</v>
      </c>
      <c r="B473" s="112">
        <f>B474/D470</f>
        <v>0.5</v>
      </c>
      <c r="C473" s="111">
        <f>C474/D470</f>
        <v>0.25</v>
      </c>
      <c r="D473" s="111">
        <f>D474/D470</f>
        <v>8.3333333333333329E-2</v>
      </c>
      <c r="E473" s="111">
        <f>E474/D470</f>
        <v>0.16666666666666666</v>
      </c>
    </row>
    <row r="474" spans="1:47" ht="15.75" thickBot="1" x14ac:dyDescent="0.3">
      <c r="A474" s="94" t="s">
        <v>4867</v>
      </c>
      <c r="B474" s="144">
        <v>6</v>
      </c>
      <c r="C474" s="143">
        <v>3</v>
      </c>
      <c r="D474" s="143">
        <v>1</v>
      </c>
      <c r="E474" s="143">
        <v>2</v>
      </c>
    </row>
    <row r="475" spans="1:47" ht="15.75" thickBot="1" x14ac:dyDescent="0.3"/>
    <row r="476" spans="1:47" ht="16.5" thickBot="1" x14ac:dyDescent="0.3">
      <c r="A476" s="89" t="s">
        <v>720</v>
      </c>
      <c r="B476" s="88" t="s">
        <v>4857</v>
      </c>
      <c r="C476" s="87" t="s">
        <v>10</v>
      </c>
      <c r="D476" s="87" t="s">
        <v>11</v>
      </c>
      <c r="E476" s="86" t="s">
        <v>4858</v>
      </c>
      <c r="F476" s="86" t="s">
        <v>12</v>
      </c>
      <c r="G476" s="86" t="s">
        <v>13</v>
      </c>
      <c r="H476" s="86" t="s">
        <v>14</v>
      </c>
      <c r="I476" s="86" t="s">
        <v>16</v>
      </c>
      <c r="J476" s="86" t="s">
        <v>17</v>
      </c>
      <c r="K476" s="86" t="s">
        <v>18</v>
      </c>
      <c r="L476" s="86" t="s">
        <v>19</v>
      </c>
      <c r="M476" s="86" t="s">
        <v>4859</v>
      </c>
      <c r="N476" s="86" t="s">
        <v>4860</v>
      </c>
      <c r="O476" s="86" t="s">
        <v>20</v>
      </c>
      <c r="P476" s="86" t="s">
        <v>21</v>
      </c>
      <c r="Q476" s="86" t="s">
        <v>22</v>
      </c>
      <c r="R476" s="86" t="s">
        <v>23</v>
      </c>
      <c r="S476" s="86" t="s">
        <v>24</v>
      </c>
      <c r="T476" s="86" t="s">
        <v>25</v>
      </c>
      <c r="U476" s="86" t="s">
        <v>26</v>
      </c>
      <c r="V476" s="86" t="s">
        <v>27</v>
      </c>
      <c r="W476" s="86" t="s">
        <v>4861</v>
      </c>
      <c r="X476" s="86" t="s">
        <v>28</v>
      </c>
      <c r="Y476" s="86" t="s">
        <v>29</v>
      </c>
      <c r="Z476" s="86" t="s">
        <v>30</v>
      </c>
      <c r="AA476" s="86" t="s">
        <v>31</v>
      </c>
      <c r="AB476" s="86" t="s">
        <v>32</v>
      </c>
      <c r="AC476" s="86" t="s">
        <v>33</v>
      </c>
      <c r="AD476" s="86" t="s">
        <v>34</v>
      </c>
      <c r="AE476" s="86" t="s">
        <v>36</v>
      </c>
      <c r="AF476" s="86" t="s">
        <v>37</v>
      </c>
      <c r="AG476" s="86" t="s">
        <v>38</v>
      </c>
      <c r="AH476" s="86" t="s">
        <v>39</v>
      </c>
      <c r="AI476" s="86" t="s">
        <v>40</v>
      </c>
      <c r="AJ476" s="86" t="s">
        <v>41</v>
      </c>
      <c r="AK476" s="86" t="s">
        <v>42</v>
      </c>
      <c r="AL476" s="86" t="s">
        <v>43</v>
      </c>
      <c r="AM476" s="86" t="s">
        <v>44</v>
      </c>
      <c r="AN476" s="86" t="s">
        <v>45</v>
      </c>
      <c r="AO476" s="86" t="s">
        <v>4295</v>
      </c>
      <c r="AP476" s="86" t="s">
        <v>48</v>
      </c>
      <c r="AQ476" s="86" t="s">
        <v>49</v>
      </c>
      <c r="AR476" s="86" t="s">
        <v>50</v>
      </c>
      <c r="AS476" s="86" t="s">
        <v>4862</v>
      </c>
      <c r="AT476" s="86" t="s">
        <v>52</v>
      </c>
      <c r="AU476" s="85" t="s">
        <v>53</v>
      </c>
    </row>
    <row r="477" spans="1:47" ht="30" x14ac:dyDescent="0.25">
      <c r="A477" s="84" t="s">
        <v>334</v>
      </c>
      <c r="B477" s="38" t="s">
        <v>2770</v>
      </c>
      <c r="C477" s="38" t="s">
        <v>2770</v>
      </c>
      <c r="D477" s="106">
        <v>33</v>
      </c>
      <c r="E477" s="142">
        <v>0</v>
      </c>
      <c r="F477" s="130" t="s">
        <v>1306</v>
      </c>
      <c r="G477" s="130" t="s">
        <v>1306</v>
      </c>
      <c r="H477" s="130" t="s">
        <v>335</v>
      </c>
      <c r="I477" s="130" t="s">
        <v>335</v>
      </c>
      <c r="J477" s="130" t="s">
        <v>1306</v>
      </c>
      <c r="K477" s="130" t="s">
        <v>336</v>
      </c>
      <c r="L477" s="130">
        <v>1</v>
      </c>
      <c r="M477" s="130" t="s">
        <v>335</v>
      </c>
      <c r="N477" s="130" t="s">
        <v>335</v>
      </c>
      <c r="O477" s="130" t="s">
        <v>335</v>
      </c>
      <c r="P477" s="130" t="s">
        <v>1306</v>
      </c>
      <c r="Q477" s="130" t="s">
        <v>335</v>
      </c>
      <c r="R477" s="130" t="s">
        <v>335</v>
      </c>
      <c r="S477" s="130" t="s">
        <v>2652</v>
      </c>
      <c r="T477" s="130">
        <v>0</v>
      </c>
      <c r="U477" s="130" t="s">
        <v>1306</v>
      </c>
      <c r="V477" s="130" t="s">
        <v>335</v>
      </c>
      <c r="W477" s="130" t="s">
        <v>1306</v>
      </c>
      <c r="X477" s="130" t="s">
        <v>335</v>
      </c>
      <c r="Y477" s="130" t="s">
        <v>335</v>
      </c>
      <c r="Z477" s="130">
        <v>1</v>
      </c>
      <c r="AA477" s="130">
        <v>1</v>
      </c>
      <c r="AB477" s="130" t="s">
        <v>335</v>
      </c>
      <c r="AC477" s="130" t="s">
        <v>335</v>
      </c>
      <c r="AD477" s="130" t="s">
        <v>335</v>
      </c>
      <c r="AE477" s="130" t="s">
        <v>335</v>
      </c>
      <c r="AF477" s="130" t="s">
        <v>335</v>
      </c>
      <c r="AG477" s="130" t="s">
        <v>335</v>
      </c>
      <c r="AH477" s="130" t="s">
        <v>1306</v>
      </c>
      <c r="AI477" s="130" t="s">
        <v>335</v>
      </c>
      <c r="AJ477" s="130" t="s">
        <v>335</v>
      </c>
      <c r="AK477" s="130" t="s">
        <v>1306</v>
      </c>
      <c r="AL477" s="130" t="s">
        <v>335</v>
      </c>
      <c r="AM477" s="130" t="s">
        <v>335</v>
      </c>
      <c r="AN477" s="130" t="s">
        <v>335</v>
      </c>
      <c r="AO477" s="130" t="s">
        <v>1306</v>
      </c>
      <c r="AP477" s="130" t="s">
        <v>335</v>
      </c>
      <c r="AQ477" s="130" t="s">
        <v>336</v>
      </c>
      <c r="AR477" s="130" t="s">
        <v>335</v>
      </c>
      <c r="AS477" s="130" t="s">
        <v>335</v>
      </c>
      <c r="AT477" s="130" t="s">
        <v>335</v>
      </c>
      <c r="AU477" s="141" t="s">
        <v>1306</v>
      </c>
    </row>
    <row r="479" spans="1:47" x14ac:dyDescent="0.25">
      <c r="A479" s="9" t="s">
        <v>2770</v>
      </c>
      <c r="B479" s="136" t="s">
        <v>335</v>
      </c>
      <c r="C479" s="140" t="s">
        <v>336</v>
      </c>
      <c r="D479" s="136" t="s">
        <v>2652</v>
      </c>
      <c r="E479" s="135" t="s">
        <v>1179</v>
      </c>
    </row>
    <row r="480" spans="1:47" x14ac:dyDescent="0.25">
      <c r="A480" s="9" t="s">
        <v>2770</v>
      </c>
      <c r="B480" s="112">
        <f>B481/D477</f>
        <v>0.75757575757575757</v>
      </c>
      <c r="C480" s="111">
        <f>C481/D477</f>
        <v>6.0606060606060608E-2</v>
      </c>
      <c r="D480" s="111">
        <f>D481/D477</f>
        <v>0.12121212121212122</v>
      </c>
      <c r="E480" s="111">
        <f>E481/D477</f>
        <v>6.0606060606060608E-2</v>
      </c>
    </row>
    <row r="481" spans="1:47" x14ac:dyDescent="0.25">
      <c r="A481" s="94" t="s">
        <v>4867</v>
      </c>
      <c r="B481" s="139">
        <v>25</v>
      </c>
      <c r="C481" s="138">
        <v>2</v>
      </c>
      <c r="D481" s="138">
        <v>4</v>
      </c>
      <c r="E481" s="137">
        <v>2</v>
      </c>
    </row>
    <row r="482" spans="1:47" ht="15.75" thickBot="1" x14ac:dyDescent="0.3"/>
    <row r="483" spans="1:47" ht="16.5" thickBot="1" x14ac:dyDescent="0.3">
      <c r="A483" s="89" t="s">
        <v>4939</v>
      </c>
      <c r="B483" s="88" t="s">
        <v>4857</v>
      </c>
      <c r="C483" s="87" t="s">
        <v>10</v>
      </c>
      <c r="D483" s="87" t="s">
        <v>11</v>
      </c>
      <c r="E483" s="86" t="s">
        <v>4858</v>
      </c>
      <c r="F483" s="86" t="s">
        <v>12</v>
      </c>
      <c r="G483" s="86" t="s">
        <v>13</v>
      </c>
      <c r="H483" s="86" t="s">
        <v>14</v>
      </c>
      <c r="I483" s="86" t="s">
        <v>16</v>
      </c>
      <c r="J483" s="86" t="s">
        <v>17</v>
      </c>
      <c r="K483" s="86" t="s">
        <v>18</v>
      </c>
      <c r="L483" s="86" t="s">
        <v>19</v>
      </c>
      <c r="M483" s="86" t="s">
        <v>4859</v>
      </c>
      <c r="N483" s="86" t="s">
        <v>4860</v>
      </c>
      <c r="O483" s="86" t="s">
        <v>20</v>
      </c>
      <c r="P483" s="86" t="s">
        <v>21</v>
      </c>
      <c r="Q483" s="86" t="s">
        <v>22</v>
      </c>
      <c r="R483" s="86" t="s">
        <v>23</v>
      </c>
      <c r="S483" s="86" t="s">
        <v>24</v>
      </c>
      <c r="T483" s="86" t="s">
        <v>25</v>
      </c>
      <c r="U483" s="86" t="s">
        <v>26</v>
      </c>
      <c r="V483" s="86" t="s">
        <v>27</v>
      </c>
      <c r="W483" s="86" t="s">
        <v>4861</v>
      </c>
      <c r="X483" s="86" t="s">
        <v>28</v>
      </c>
      <c r="Y483" s="86" t="s">
        <v>29</v>
      </c>
      <c r="Z483" s="86" t="s">
        <v>30</v>
      </c>
      <c r="AA483" s="86" t="s">
        <v>31</v>
      </c>
      <c r="AB483" s="86" t="s">
        <v>32</v>
      </c>
      <c r="AC483" s="86" t="s">
        <v>33</v>
      </c>
      <c r="AD483" s="86" t="s">
        <v>34</v>
      </c>
      <c r="AE483" s="86" t="s">
        <v>36</v>
      </c>
      <c r="AF483" s="86" t="s">
        <v>37</v>
      </c>
      <c r="AG483" s="86" t="s">
        <v>38</v>
      </c>
      <c r="AH483" s="86" t="s">
        <v>39</v>
      </c>
      <c r="AI483" s="86" t="s">
        <v>40</v>
      </c>
      <c r="AJ483" s="86" t="s">
        <v>41</v>
      </c>
      <c r="AK483" s="86" t="s">
        <v>42</v>
      </c>
      <c r="AL483" s="86" t="s">
        <v>43</v>
      </c>
      <c r="AM483" s="86" t="s">
        <v>44</v>
      </c>
      <c r="AN483" s="86" t="s">
        <v>45</v>
      </c>
      <c r="AO483" s="86" t="s">
        <v>4295</v>
      </c>
      <c r="AP483" s="86" t="s">
        <v>48</v>
      </c>
      <c r="AQ483" s="86" t="s">
        <v>49</v>
      </c>
      <c r="AR483" s="86" t="s">
        <v>50</v>
      </c>
      <c r="AS483" s="86" t="s">
        <v>4862</v>
      </c>
      <c r="AT483" s="86" t="s">
        <v>52</v>
      </c>
      <c r="AU483" s="85" t="s">
        <v>53</v>
      </c>
    </row>
    <row r="484" spans="1:47" ht="45" x14ac:dyDescent="0.25">
      <c r="A484" s="84" t="s">
        <v>337</v>
      </c>
      <c r="B484" s="38" t="s">
        <v>2770</v>
      </c>
      <c r="C484" s="38" t="s">
        <v>2770</v>
      </c>
      <c r="D484" s="126">
        <v>9</v>
      </c>
      <c r="E484" s="132" t="s">
        <v>86</v>
      </c>
      <c r="F484" s="132" t="s">
        <v>1306</v>
      </c>
      <c r="G484" s="132" t="s">
        <v>1306</v>
      </c>
      <c r="H484" s="132" t="s">
        <v>2632</v>
      </c>
      <c r="I484" s="132" t="s">
        <v>341</v>
      </c>
      <c r="J484" s="132" t="s">
        <v>1306</v>
      </c>
      <c r="K484" s="132" t="s">
        <v>86</v>
      </c>
      <c r="L484" s="132" t="s">
        <v>338</v>
      </c>
      <c r="M484" s="132" t="s">
        <v>341</v>
      </c>
      <c r="N484" s="132" t="s">
        <v>2632</v>
      </c>
      <c r="O484" s="132" t="s">
        <v>86</v>
      </c>
      <c r="P484" s="132" t="s">
        <v>1306</v>
      </c>
      <c r="Q484" s="132" t="s">
        <v>338</v>
      </c>
      <c r="R484" s="132" t="s">
        <v>86</v>
      </c>
      <c r="S484" s="132" t="s">
        <v>86</v>
      </c>
      <c r="T484" s="132" t="s">
        <v>1306</v>
      </c>
      <c r="U484" s="132" t="s">
        <v>1306</v>
      </c>
      <c r="V484" s="132" t="s">
        <v>1306</v>
      </c>
      <c r="W484" s="132" t="s">
        <v>86</v>
      </c>
      <c r="X484" s="132" t="s">
        <v>1306</v>
      </c>
      <c r="Y484" s="132" t="s">
        <v>1306</v>
      </c>
      <c r="Z484" s="132" t="s">
        <v>340</v>
      </c>
      <c r="AA484" s="132" t="s">
        <v>1306</v>
      </c>
      <c r="AB484" s="132" t="s">
        <v>86</v>
      </c>
      <c r="AC484" s="132" t="s">
        <v>86</v>
      </c>
      <c r="AD484" s="132" t="s">
        <v>341</v>
      </c>
      <c r="AE484" s="132" t="s">
        <v>86</v>
      </c>
      <c r="AF484" s="132" t="s">
        <v>86</v>
      </c>
      <c r="AG484" s="132" t="s">
        <v>86</v>
      </c>
      <c r="AH484" s="132" t="s">
        <v>1306</v>
      </c>
      <c r="AI484" s="132" t="s">
        <v>1306</v>
      </c>
      <c r="AJ484" s="132" t="s">
        <v>86</v>
      </c>
      <c r="AK484" s="132" t="s">
        <v>1306</v>
      </c>
      <c r="AL484" s="132" t="s">
        <v>86</v>
      </c>
      <c r="AM484" s="132" t="s">
        <v>1306</v>
      </c>
      <c r="AN484" s="132" t="s">
        <v>86</v>
      </c>
      <c r="AO484" s="132" t="s">
        <v>86</v>
      </c>
      <c r="AP484" s="132" t="s">
        <v>86</v>
      </c>
      <c r="AQ484" s="132" t="s">
        <v>2632</v>
      </c>
      <c r="AR484" s="132" t="s">
        <v>86</v>
      </c>
      <c r="AS484" s="132" t="s">
        <v>86</v>
      </c>
      <c r="AT484" s="132" t="s">
        <v>86</v>
      </c>
      <c r="AU484" s="131" t="s">
        <v>86</v>
      </c>
    </row>
    <row r="486" spans="1:47" x14ac:dyDescent="0.25">
      <c r="A486" s="9" t="s">
        <v>2770</v>
      </c>
      <c r="B486" s="136" t="s">
        <v>338</v>
      </c>
      <c r="C486" s="136" t="s">
        <v>339</v>
      </c>
      <c r="D486" s="136" t="s">
        <v>340</v>
      </c>
      <c r="E486" s="135" t="s">
        <v>341</v>
      </c>
    </row>
    <row r="487" spans="1:47" x14ac:dyDescent="0.25">
      <c r="A487" s="9" t="s">
        <v>2770</v>
      </c>
      <c r="B487" s="112">
        <f>B488/D484</f>
        <v>0.55555555555555558</v>
      </c>
      <c r="C487" s="111">
        <f>C488/D484</f>
        <v>0</v>
      </c>
      <c r="D487" s="111">
        <f>D488/D484</f>
        <v>0.1111111111111111</v>
      </c>
      <c r="E487" s="111">
        <f>E488/D484</f>
        <v>0.33333333333333331</v>
      </c>
    </row>
    <row r="488" spans="1:47" x14ac:dyDescent="0.25">
      <c r="A488" s="94" t="s">
        <v>4867</v>
      </c>
      <c r="B488" s="127">
        <v>5</v>
      </c>
      <c r="C488" s="134">
        <v>0</v>
      </c>
      <c r="D488" s="134">
        <v>1</v>
      </c>
      <c r="E488" s="133">
        <v>3</v>
      </c>
    </row>
    <row r="489" spans="1:47" ht="15.75" thickBot="1" x14ac:dyDescent="0.3"/>
    <row r="490" spans="1:47" ht="16.5" thickBot="1" x14ac:dyDescent="0.3">
      <c r="A490" s="89" t="s">
        <v>4939</v>
      </c>
      <c r="B490" s="88" t="s">
        <v>4857</v>
      </c>
      <c r="C490" s="87" t="s">
        <v>10</v>
      </c>
      <c r="D490" s="87" t="s">
        <v>11</v>
      </c>
      <c r="E490" s="86" t="s">
        <v>4858</v>
      </c>
      <c r="F490" s="86" t="s">
        <v>12</v>
      </c>
      <c r="G490" s="86" t="s">
        <v>13</v>
      </c>
      <c r="H490" s="86" t="s">
        <v>14</v>
      </c>
      <c r="I490" s="86" t="s">
        <v>16</v>
      </c>
      <c r="J490" s="86" t="s">
        <v>17</v>
      </c>
      <c r="K490" s="86" t="s">
        <v>18</v>
      </c>
      <c r="L490" s="86" t="s">
        <v>19</v>
      </c>
      <c r="M490" s="86" t="s">
        <v>4859</v>
      </c>
      <c r="N490" s="86" t="s">
        <v>4860</v>
      </c>
      <c r="O490" s="86" t="s">
        <v>20</v>
      </c>
      <c r="P490" s="86" t="s">
        <v>21</v>
      </c>
      <c r="Q490" s="86" t="s">
        <v>22</v>
      </c>
      <c r="R490" s="86" t="s">
        <v>23</v>
      </c>
      <c r="S490" s="86" t="s">
        <v>24</v>
      </c>
      <c r="T490" s="86" t="s">
        <v>25</v>
      </c>
      <c r="U490" s="86" t="s">
        <v>26</v>
      </c>
      <c r="V490" s="86" t="s">
        <v>27</v>
      </c>
      <c r="W490" s="86" t="s">
        <v>4861</v>
      </c>
      <c r="X490" s="86" t="s">
        <v>28</v>
      </c>
      <c r="Y490" s="86" t="s">
        <v>29</v>
      </c>
      <c r="Z490" s="86" t="s">
        <v>30</v>
      </c>
      <c r="AA490" s="86" t="s">
        <v>31</v>
      </c>
      <c r="AB490" s="86" t="s">
        <v>32</v>
      </c>
      <c r="AC490" s="86" t="s">
        <v>33</v>
      </c>
      <c r="AD490" s="86" t="s">
        <v>34</v>
      </c>
      <c r="AE490" s="86" t="s">
        <v>36</v>
      </c>
      <c r="AF490" s="86" t="s">
        <v>37</v>
      </c>
      <c r="AG490" s="86" t="s">
        <v>38</v>
      </c>
      <c r="AH490" s="86" t="s">
        <v>39</v>
      </c>
      <c r="AI490" s="86" t="s">
        <v>40</v>
      </c>
      <c r="AJ490" s="86" t="s">
        <v>41</v>
      </c>
      <c r="AK490" s="86" t="s">
        <v>42</v>
      </c>
      <c r="AL490" s="86" t="s">
        <v>43</v>
      </c>
      <c r="AM490" s="86" t="s">
        <v>44</v>
      </c>
      <c r="AN490" s="86" t="s">
        <v>45</v>
      </c>
      <c r="AO490" s="86" t="s">
        <v>4295</v>
      </c>
      <c r="AP490" s="86" t="s">
        <v>48</v>
      </c>
      <c r="AQ490" s="86" t="s">
        <v>49</v>
      </c>
      <c r="AR490" s="86" t="s">
        <v>50</v>
      </c>
      <c r="AS490" s="86" t="s">
        <v>4862</v>
      </c>
      <c r="AT490" s="86" t="s">
        <v>52</v>
      </c>
      <c r="AU490" s="85" t="s">
        <v>53</v>
      </c>
    </row>
    <row r="491" spans="1:47" ht="30" x14ac:dyDescent="0.25">
      <c r="A491" s="84" t="s">
        <v>4940</v>
      </c>
      <c r="B491" s="98">
        <f>C491/D491</f>
        <v>0.40625</v>
      </c>
      <c r="C491" s="106">
        <v>13</v>
      </c>
      <c r="D491" s="126">
        <v>32</v>
      </c>
      <c r="E491" s="132" t="s">
        <v>58</v>
      </c>
      <c r="F491" s="132" t="s">
        <v>1306</v>
      </c>
      <c r="G491" s="132" t="s">
        <v>1306</v>
      </c>
      <c r="H491" s="132" t="s">
        <v>55</v>
      </c>
      <c r="I491" s="132" t="s">
        <v>55</v>
      </c>
      <c r="J491" s="132" t="s">
        <v>70</v>
      </c>
      <c r="K491" s="132" t="s">
        <v>58</v>
      </c>
      <c r="L491" s="132" t="s">
        <v>55</v>
      </c>
      <c r="M491" s="132" t="s">
        <v>55</v>
      </c>
      <c r="N491" s="132" t="s">
        <v>55</v>
      </c>
      <c r="O491" s="132" t="s">
        <v>58</v>
      </c>
      <c r="P491" s="132" t="s">
        <v>70</v>
      </c>
      <c r="Q491" s="132" t="s">
        <v>55</v>
      </c>
      <c r="R491" s="132" t="s">
        <v>58</v>
      </c>
      <c r="S491" s="132" t="s">
        <v>58</v>
      </c>
      <c r="T491" s="132" t="s">
        <v>55</v>
      </c>
      <c r="U491" s="132" t="s">
        <v>70</v>
      </c>
      <c r="V491" s="132" t="s">
        <v>70</v>
      </c>
      <c r="W491" s="132" t="s">
        <v>58</v>
      </c>
      <c r="X491" s="132" t="s">
        <v>55</v>
      </c>
      <c r="Y491" s="132" t="s">
        <v>1306</v>
      </c>
      <c r="Z491" s="132" t="s">
        <v>55</v>
      </c>
      <c r="AA491" s="132" t="s">
        <v>1306</v>
      </c>
      <c r="AB491" s="132" t="s">
        <v>58</v>
      </c>
      <c r="AC491" s="132" t="s">
        <v>58</v>
      </c>
      <c r="AD491" s="132" t="s">
        <v>55</v>
      </c>
      <c r="AE491" s="132" t="s">
        <v>58</v>
      </c>
      <c r="AF491" s="132" t="s">
        <v>58</v>
      </c>
      <c r="AG491" s="132" t="s">
        <v>55</v>
      </c>
      <c r="AH491" s="132" t="s">
        <v>1306</v>
      </c>
      <c r="AI491" s="132" t="s">
        <v>55</v>
      </c>
      <c r="AJ491" s="132" t="s">
        <v>58</v>
      </c>
      <c r="AK491" s="132" t="s">
        <v>1306</v>
      </c>
      <c r="AL491" s="132" t="s">
        <v>58</v>
      </c>
      <c r="AM491" s="132" t="s">
        <v>70</v>
      </c>
      <c r="AN491" s="132" t="s">
        <v>58</v>
      </c>
      <c r="AO491" s="132" t="s">
        <v>58</v>
      </c>
      <c r="AP491" s="132" t="s">
        <v>58</v>
      </c>
      <c r="AQ491" s="132" t="s">
        <v>55</v>
      </c>
      <c r="AR491" s="132" t="s">
        <v>58</v>
      </c>
      <c r="AS491" s="132" t="s">
        <v>58</v>
      </c>
      <c r="AT491" s="132" t="s">
        <v>58</v>
      </c>
      <c r="AU491" s="131" t="s">
        <v>58</v>
      </c>
    </row>
    <row r="492" spans="1:47" ht="51" customHeight="1" x14ac:dyDescent="0.25">
      <c r="A492" s="84" t="s">
        <v>4941</v>
      </c>
      <c r="B492" s="38" t="s">
        <v>2770</v>
      </c>
      <c r="C492" s="38" t="s">
        <v>2770</v>
      </c>
      <c r="D492" s="38" t="s">
        <v>2770</v>
      </c>
      <c r="E492" s="38" t="s">
        <v>2770</v>
      </c>
      <c r="F492" s="38" t="s">
        <v>2770</v>
      </c>
      <c r="G492" s="38" t="s">
        <v>2770</v>
      </c>
      <c r="H492" s="38" t="s">
        <v>2770</v>
      </c>
      <c r="I492" s="38" t="s">
        <v>2770</v>
      </c>
      <c r="J492" s="38" t="s">
        <v>2770</v>
      </c>
      <c r="K492" s="38" t="s">
        <v>2770</v>
      </c>
      <c r="L492" s="38" t="s">
        <v>2770</v>
      </c>
      <c r="M492" s="38" t="s">
        <v>2770</v>
      </c>
      <c r="N492" s="38" t="s">
        <v>2770</v>
      </c>
      <c r="O492" s="38" t="s">
        <v>2770</v>
      </c>
      <c r="P492" s="38" t="s">
        <v>2770</v>
      </c>
      <c r="Q492" s="38" t="s">
        <v>2770</v>
      </c>
      <c r="R492" s="38" t="s">
        <v>2770</v>
      </c>
      <c r="S492" s="38" t="s">
        <v>2770</v>
      </c>
      <c r="T492" s="38" t="s">
        <v>2770</v>
      </c>
      <c r="U492" s="38" t="s">
        <v>2770</v>
      </c>
      <c r="V492" s="38" t="s">
        <v>2770</v>
      </c>
      <c r="W492" s="38" t="s">
        <v>2770</v>
      </c>
      <c r="X492" s="38" t="s">
        <v>2770</v>
      </c>
      <c r="Y492" s="38" t="s">
        <v>2770</v>
      </c>
      <c r="Z492" s="38" t="s">
        <v>2770</v>
      </c>
      <c r="AA492" s="38" t="s">
        <v>2770</v>
      </c>
      <c r="AB492" s="38" t="s">
        <v>2770</v>
      </c>
      <c r="AC492" s="38" t="s">
        <v>2770</v>
      </c>
      <c r="AD492" s="38" t="s">
        <v>2770</v>
      </c>
      <c r="AE492" s="38" t="s">
        <v>2770</v>
      </c>
      <c r="AF492" s="38" t="s">
        <v>2770</v>
      </c>
      <c r="AG492" s="38" t="s">
        <v>2770</v>
      </c>
      <c r="AH492" s="38" t="s">
        <v>2770</v>
      </c>
      <c r="AI492" s="38" t="s">
        <v>2770</v>
      </c>
      <c r="AJ492" s="38" t="s">
        <v>2770</v>
      </c>
      <c r="AK492" s="38" t="s">
        <v>2770</v>
      </c>
      <c r="AL492" s="38" t="s">
        <v>2770</v>
      </c>
      <c r="AM492" s="38" t="s">
        <v>2770</v>
      </c>
      <c r="AN492" s="38" t="s">
        <v>2770</v>
      </c>
      <c r="AO492" s="38" t="s">
        <v>2770</v>
      </c>
      <c r="AP492" s="38" t="s">
        <v>2770</v>
      </c>
      <c r="AQ492" s="38" t="s">
        <v>2770</v>
      </c>
      <c r="AR492" s="38" t="s">
        <v>2770</v>
      </c>
      <c r="AS492" s="38" t="s">
        <v>2770</v>
      </c>
      <c r="AT492" s="38" t="s">
        <v>2770</v>
      </c>
      <c r="AU492" s="38" t="s">
        <v>2770</v>
      </c>
    </row>
    <row r="493" spans="1:47" ht="99.75" x14ac:dyDescent="0.25">
      <c r="A493" s="84" t="s">
        <v>116</v>
      </c>
      <c r="B493" s="38" t="s">
        <v>2770</v>
      </c>
      <c r="C493" s="38" t="s">
        <v>2770</v>
      </c>
      <c r="D493" s="126">
        <v>39</v>
      </c>
      <c r="E493" s="125" t="s">
        <v>344</v>
      </c>
      <c r="F493" s="125" t="s">
        <v>346</v>
      </c>
      <c r="G493" s="125" t="s">
        <v>1306</v>
      </c>
      <c r="H493" s="130" t="s">
        <v>1306</v>
      </c>
      <c r="I493" s="125" t="s">
        <v>346</v>
      </c>
      <c r="J493" s="125" t="s">
        <v>346</v>
      </c>
      <c r="K493" s="125" t="s">
        <v>346</v>
      </c>
      <c r="L493" s="125" t="s">
        <v>346</v>
      </c>
      <c r="M493" s="125" t="s">
        <v>346</v>
      </c>
      <c r="N493" s="125" t="s">
        <v>2246</v>
      </c>
      <c r="O493" s="125" t="s">
        <v>344</v>
      </c>
      <c r="P493" s="130" t="s">
        <v>1306</v>
      </c>
      <c r="Q493" s="125" t="s">
        <v>344</v>
      </c>
      <c r="R493" s="125" t="s">
        <v>346</v>
      </c>
      <c r="S493" s="125" t="s">
        <v>2246</v>
      </c>
      <c r="T493" s="125" t="s">
        <v>344</v>
      </c>
      <c r="U493" s="125" t="s">
        <v>347</v>
      </c>
      <c r="V493" s="125" t="s">
        <v>344</v>
      </c>
      <c r="W493" s="125" t="s">
        <v>1306</v>
      </c>
      <c r="X493" s="125" t="s">
        <v>346</v>
      </c>
      <c r="Y493" s="125" t="s">
        <v>344</v>
      </c>
      <c r="Z493" s="125" t="s">
        <v>347</v>
      </c>
      <c r="AA493" s="125" t="s">
        <v>346</v>
      </c>
      <c r="AB493" s="125" t="s">
        <v>346</v>
      </c>
      <c r="AC493" s="125" t="s">
        <v>346</v>
      </c>
      <c r="AD493" s="125" t="s">
        <v>346</v>
      </c>
      <c r="AE493" s="125" t="s">
        <v>346</v>
      </c>
      <c r="AF493" s="125" t="s">
        <v>344</v>
      </c>
      <c r="AG493" s="125" t="s">
        <v>346</v>
      </c>
      <c r="AH493" s="125" t="s">
        <v>2246</v>
      </c>
      <c r="AI493" s="125" t="s">
        <v>347</v>
      </c>
      <c r="AJ493" s="125" t="s">
        <v>344</v>
      </c>
      <c r="AK493" s="125" t="s">
        <v>346</v>
      </c>
      <c r="AL493" s="125" t="s">
        <v>346</v>
      </c>
      <c r="AM493" s="125" t="s">
        <v>346</v>
      </c>
      <c r="AN493" s="125" t="s">
        <v>346</v>
      </c>
      <c r="AO493" s="125" t="s">
        <v>347</v>
      </c>
      <c r="AP493" s="125" t="s">
        <v>344</v>
      </c>
      <c r="AQ493" s="125" t="s">
        <v>347</v>
      </c>
      <c r="AR493" s="125" t="s">
        <v>344</v>
      </c>
      <c r="AS493" s="125" t="s">
        <v>347</v>
      </c>
      <c r="AT493" s="125" t="s">
        <v>347</v>
      </c>
      <c r="AU493" s="122" t="s">
        <v>344</v>
      </c>
    </row>
    <row r="495" spans="1:47" ht="30" x14ac:dyDescent="0.25">
      <c r="A495" s="9" t="s">
        <v>2770</v>
      </c>
      <c r="B495" s="121" t="s">
        <v>344</v>
      </c>
      <c r="C495" s="121" t="s">
        <v>345</v>
      </c>
      <c r="D495" s="121" t="s">
        <v>346</v>
      </c>
      <c r="E495" s="120" t="s">
        <v>347</v>
      </c>
    </row>
    <row r="496" spans="1:47" x14ac:dyDescent="0.25">
      <c r="A496" s="9" t="s">
        <v>2770</v>
      </c>
      <c r="B496" s="112">
        <f>B497/D493</f>
        <v>0.28205128205128205</v>
      </c>
      <c r="C496" s="111">
        <f>C497/D493</f>
        <v>7.6923076923076927E-2</v>
      </c>
      <c r="D496" s="111">
        <f>D497/D493</f>
        <v>0.46153846153846156</v>
      </c>
      <c r="E496" s="111">
        <f>E497/D493</f>
        <v>0.17948717948717949</v>
      </c>
    </row>
    <row r="497" spans="1:47" x14ac:dyDescent="0.25">
      <c r="A497" s="94" t="s">
        <v>4867</v>
      </c>
      <c r="B497" s="127">
        <v>11</v>
      </c>
      <c r="C497" s="127">
        <v>3</v>
      </c>
      <c r="D497" s="127">
        <v>18</v>
      </c>
      <c r="E497" s="108">
        <v>7</v>
      </c>
    </row>
    <row r="498" spans="1:47" ht="15.75" thickBot="1" x14ac:dyDescent="0.3"/>
    <row r="499" spans="1:47" ht="16.5" thickBot="1" x14ac:dyDescent="0.3">
      <c r="A499" s="89" t="s">
        <v>4939</v>
      </c>
      <c r="B499" s="88" t="s">
        <v>4857</v>
      </c>
      <c r="C499" s="87" t="s">
        <v>10</v>
      </c>
      <c r="D499" s="87" t="s">
        <v>11</v>
      </c>
      <c r="E499" s="86" t="s">
        <v>4858</v>
      </c>
      <c r="F499" s="86" t="s">
        <v>12</v>
      </c>
      <c r="G499" s="86" t="s">
        <v>13</v>
      </c>
      <c r="H499" s="86" t="s">
        <v>14</v>
      </c>
      <c r="I499" s="86" t="s">
        <v>16</v>
      </c>
      <c r="J499" s="86" t="s">
        <v>17</v>
      </c>
      <c r="K499" s="86" t="s">
        <v>18</v>
      </c>
      <c r="L499" s="86" t="s">
        <v>19</v>
      </c>
      <c r="M499" s="86" t="s">
        <v>4859</v>
      </c>
      <c r="N499" s="86" t="s">
        <v>4860</v>
      </c>
      <c r="O499" s="86" t="s">
        <v>20</v>
      </c>
      <c r="P499" s="86" t="s">
        <v>21</v>
      </c>
      <c r="Q499" s="86" t="s">
        <v>22</v>
      </c>
      <c r="R499" s="86" t="s">
        <v>23</v>
      </c>
      <c r="S499" s="86" t="s">
        <v>24</v>
      </c>
      <c r="T499" s="86" t="s">
        <v>25</v>
      </c>
      <c r="U499" s="86" t="s">
        <v>26</v>
      </c>
      <c r="V499" s="86" t="s">
        <v>27</v>
      </c>
      <c r="W499" s="86" t="s">
        <v>4861</v>
      </c>
      <c r="X499" s="86" t="s">
        <v>28</v>
      </c>
      <c r="Y499" s="86" t="s">
        <v>29</v>
      </c>
      <c r="Z499" s="86" t="s">
        <v>30</v>
      </c>
      <c r="AA499" s="86" t="s">
        <v>31</v>
      </c>
      <c r="AB499" s="86" t="s">
        <v>32</v>
      </c>
      <c r="AC499" s="86" t="s">
        <v>33</v>
      </c>
      <c r="AD499" s="86" t="s">
        <v>34</v>
      </c>
      <c r="AE499" s="86" t="s">
        <v>36</v>
      </c>
      <c r="AF499" s="86" t="s">
        <v>37</v>
      </c>
      <c r="AG499" s="86" t="s">
        <v>38</v>
      </c>
      <c r="AH499" s="86" t="s">
        <v>39</v>
      </c>
      <c r="AI499" s="86" t="s">
        <v>40</v>
      </c>
      <c r="AJ499" s="86" t="s">
        <v>41</v>
      </c>
      <c r="AK499" s="86" t="s">
        <v>42</v>
      </c>
      <c r="AL499" s="86" t="s">
        <v>43</v>
      </c>
      <c r="AM499" s="86" t="s">
        <v>44</v>
      </c>
      <c r="AN499" s="86" t="s">
        <v>45</v>
      </c>
      <c r="AO499" s="86" t="s">
        <v>4295</v>
      </c>
      <c r="AP499" s="86" t="s">
        <v>48</v>
      </c>
      <c r="AQ499" s="86" t="s">
        <v>49</v>
      </c>
      <c r="AR499" s="86" t="s">
        <v>50</v>
      </c>
      <c r="AS499" s="86" t="s">
        <v>4862</v>
      </c>
      <c r="AT499" s="86" t="s">
        <v>52</v>
      </c>
      <c r="AU499" s="85" t="s">
        <v>53</v>
      </c>
    </row>
    <row r="500" spans="1:47" ht="99.75" x14ac:dyDescent="0.25">
      <c r="A500" s="84" t="s">
        <v>348</v>
      </c>
      <c r="B500" s="38" t="s">
        <v>2770</v>
      </c>
      <c r="C500" s="38" t="s">
        <v>2770</v>
      </c>
      <c r="D500" s="126">
        <v>38</v>
      </c>
      <c r="E500" s="125" t="s">
        <v>347</v>
      </c>
      <c r="F500" s="128" t="s">
        <v>346</v>
      </c>
      <c r="G500" s="128" t="s">
        <v>1306</v>
      </c>
      <c r="H500" s="128" t="s">
        <v>1306</v>
      </c>
      <c r="I500" s="128" t="s">
        <v>346</v>
      </c>
      <c r="J500" s="128" t="s">
        <v>346</v>
      </c>
      <c r="K500" s="128" t="s">
        <v>346</v>
      </c>
      <c r="L500" s="128" t="s">
        <v>346</v>
      </c>
      <c r="M500" s="128" t="s">
        <v>346</v>
      </c>
      <c r="N500" s="128" t="s">
        <v>2246</v>
      </c>
      <c r="O500" s="128" t="s">
        <v>344</v>
      </c>
      <c r="P500" s="128" t="s">
        <v>1306</v>
      </c>
      <c r="Q500" s="128" t="s">
        <v>344</v>
      </c>
      <c r="R500" s="128" t="s">
        <v>346</v>
      </c>
      <c r="S500" s="128" t="s">
        <v>2246</v>
      </c>
      <c r="T500" s="128" t="s">
        <v>344</v>
      </c>
      <c r="U500" s="128" t="s">
        <v>347</v>
      </c>
      <c r="V500" s="128" t="s">
        <v>344</v>
      </c>
      <c r="W500" s="128" t="s">
        <v>1306</v>
      </c>
      <c r="X500" s="128" t="s">
        <v>346</v>
      </c>
      <c r="Y500" s="128" t="s">
        <v>1306</v>
      </c>
      <c r="Z500" s="128" t="s">
        <v>347</v>
      </c>
      <c r="AA500" s="128" t="s">
        <v>346</v>
      </c>
      <c r="AB500" s="128" t="s">
        <v>346</v>
      </c>
      <c r="AC500" s="128" t="s">
        <v>346</v>
      </c>
      <c r="AD500" s="128" t="s">
        <v>346</v>
      </c>
      <c r="AE500" s="128" t="s">
        <v>347</v>
      </c>
      <c r="AF500" s="128" t="s">
        <v>347</v>
      </c>
      <c r="AG500" s="128" t="s">
        <v>346</v>
      </c>
      <c r="AH500" s="128" t="s">
        <v>2246</v>
      </c>
      <c r="AI500" s="128" t="s">
        <v>347</v>
      </c>
      <c r="AJ500" s="128" t="s">
        <v>2246</v>
      </c>
      <c r="AK500" s="128" t="s">
        <v>346</v>
      </c>
      <c r="AL500" s="128" t="s">
        <v>346</v>
      </c>
      <c r="AM500" s="128" t="s">
        <v>346</v>
      </c>
      <c r="AN500" s="128" t="s">
        <v>346</v>
      </c>
      <c r="AO500" s="128" t="s">
        <v>347</v>
      </c>
      <c r="AP500" s="128" t="s">
        <v>344</v>
      </c>
      <c r="AQ500" s="128" t="s">
        <v>347</v>
      </c>
      <c r="AR500" s="128" t="s">
        <v>344</v>
      </c>
      <c r="AS500" s="128" t="s">
        <v>347</v>
      </c>
      <c r="AT500" s="128" t="s">
        <v>344</v>
      </c>
      <c r="AU500" s="129" t="s">
        <v>344</v>
      </c>
    </row>
    <row r="502" spans="1:47" ht="30" x14ac:dyDescent="0.25">
      <c r="A502" s="9" t="s">
        <v>2770</v>
      </c>
      <c r="B502" s="121" t="s">
        <v>344</v>
      </c>
      <c r="C502" s="121" t="s">
        <v>345</v>
      </c>
      <c r="D502" s="121" t="s">
        <v>346</v>
      </c>
      <c r="E502" s="120" t="s">
        <v>347</v>
      </c>
    </row>
    <row r="503" spans="1:47" x14ac:dyDescent="0.25">
      <c r="A503" s="9" t="s">
        <v>2770</v>
      </c>
      <c r="B503" s="112">
        <f>B504/D500</f>
        <v>0.21052631578947367</v>
      </c>
      <c r="C503" s="111">
        <f>C504/D500</f>
        <v>0.10526315789473684</v>
      </c>
      <c r="D503" s="111">
        <f>D504/D500</f>
        <v>0.44736842105263158</v>
      </c>
      <c r="E503" s="111">
        <f>E504/D500</f>
        <v>0.23684210526315788</v>
      </c>
    </row>
    <row r="504" spans="1:47" x14ac:dyDescent="0.25">
      <c r="A504" s="94" t="s">
        <v>4867</v>
      </c>
      <c r="B504" s="127">
        <v>8</v>
      </c>
      <c r="C504" s="127">
        <v>4</v>
      </c>
      <c r="D504" s="127">
        <v>17</v>
      </c>
      <c r="E504" s="108">
        <v>9</v>
      </c>
    </row>
    <row r="505" spans="1:47" ht="15.75" thickBot="1" x14ac:dyDescent="0.3"/>
    <row r="506" spans="1:47" ht="16.5" thickBot="1" x14ac:dyDescent="0.3">
      <c r="A506" s="89" t="s">
        <v>4939</v>
      </c>
      <c r="B506" s="88" t="s">
        <v>4857</v>
      </c>
      <c r="C506" s="87" t="s">
        <v>10</v>
      </c>
      <c r="D506" s="87" t="s">
        <v>11</v>
      </c>
      <c r="E506" s="86" t="s">
        <v>4858</v>
      </c>
      <c r="F506" s="86" t="s">
        <v>12</v>
      </c>
      <c r="G506" s="86" t="s">
        <v>13</v>
      </c>
      <c r="H506" s="86" t="s">
        <v>14</v>
      </c>
      <c r="I506" s="86" t="s">
        <v>16</v>
      </c>
      <c r="J506" s="86" t="s">
        <v>17</v>
      </c>
      <c r="K506" s="86" t="s">
        <v>18</v>
      </c>
      <c r="L506" s="86" t="s">
        <v>19</v>
      </c>
      <c r="M506" s="86" t="s">
        <v>4859</v>
      </c>
      <c r="N506" s="86" t="s">
        <v>4860</v>
      </c>
      <c r="O506" s="86" t="s">
        <v>20</v>
      </c>
      <c r="P506" s="86" t="s">
        <v>21</v>
      </c>
      <c r="Q506" s="86" t="s">
        <v>22</v>
      </c>
      <c r="R506" s="86" t="s">
        <v>23</v>
      </c>
      <c r="S506" s="86" t="s">
        <v>24</v>
      </c>
      <c r="T506" s="86" t="s">
        <v>25</v>
      </c>
      <c r="U506" s="86" t="s">
        <v>26</v>
      </c>
      <c r="V506" s="86" t="s">
        <v>27</v>
      </c>
      <c r="W506" s="86" t="s">
        <v>4861</v>
      </c>
      <c r="X506" s="86" t="s">
        <v>28</v>
      </c>
      <c r="Y506" s="86" t="s">
        <v>29</v>
      </c>
      <c r="Z506" s="86" t="s">
        <v>30</v>
      </c>
      <c r="AA506" s="86" t="s">
        <v>31</v>
      </c>
      <c r="AB506" s="86" t="s">
        <v>32</v>
      </c>
      <c r="AC506" s="86" t="s">
        <v>33</v>
      </c>
      <c r="AD506" s="86" t="s">
        <v>34</v>
      </c>
      <c r="AE506" s="86" t="s">
        <v>36</v>
      </c>
      <c r="AF506" s="86" t="s">
        <v>37</v>
      </c>
      <c r="AG506" s="86" t="s">
        <v>38</v>
      </c>
      <c r="AH506" s="86" t="s">
        <v>39</v>
      </c>
      <c r="AI506" s="86" t="s">
        <v>40</v>
      </c>
      <c r="AJ506" s="86" t="s">
        <v>41</v>
      </c>
      <c r="AK506" s="86" t="s">
        <v>42</v>
      </c>
      <c r="AL506" s="86" t="s">
        <v>43</v>
      </c>
      <c r="AM506" s="86" t="s">
        <v>44</v>
      </c>
      <c r="AN506" s="86" t="s">
        <v>45</v>
      </c>
      <c r="AO506" s="86" t="s">
        <v>4295</v>
      </c>
      <c r="AP506" s="86" t="s">
        <v>48</v>
      </c>
      <c r="AQ506" s="86" t="s">
        <v>49</v>
      </c>
      <c r="AR506" s="86" t="s">
        <v>50</v>
      </c>
      <c r="AS506" s="86" t="s">
        <v>4862</v>
      </c>
      <c r="AT506" s="86" t="s">
        <v>52</v>
      </c>
      <c r="AU506" s="85" t="s">
        <v>53</v>
      </c>
    </row>
    <row r="507" spans="1:47" ht="99.75" x14ac:dyDescent="0.25">
      <c r="A507" s="84" t="s">
        <v>118</v>
      </c>
      <c r="B507" s="38" t="s">
        <v>2770</v>
      </c>
      <c r="C507" s="38" t="s">
        <v>2770</v>
      </c>
      <c r="D507" s="126">
        <v>35</v>
      </c>
      <c r="E507" s="128" t="s">
        <v>344</v>
      </c>
      <c r="F507" s="128" t="s">
        <v>1306</v>
      </c>
      <c r="G507" s="128" t="s">
        <v>1306</v>
      </c>
      <c r="H507" s="128" t="s">
        <v>1306</v>
      </c>
      <c r="I507" s="128" t="s">
        <v>346</v>
      </c>
      <c r="J507" s="128" t="s">
        <v>1306</v>
      </c>
      <c r="K507" s="128" t="s">
        <v>346</v>
      </c>
      <c r="L507" s="128" t="s">
        <v>346</v>
      </c>
      <c r="M507" s="128" t="s">
        <v>346</v>
      </c>
      <c r="N507" s="128" t="s">
        <v>2246</v>
      </c>
      <c r="O507" s="128" t="s">
        <v>344</v>
      </c>
      <c r="P507" s="128" t="s">
        <v>1306</v>
      </c>
      <c r="Q507" s="128" t="s">
        <v>344</v>
      </c>
      <c r="R507" s="128" t="s">
        <v>346</v>
      </c>
      <c r="S507" s="128" t="s">
        <v>2246</v>
      </c>
      <c r="T507" s="128" t="s">
        <v>344</v>
      </c>
      <c r="U507" s="128" t="s">
        <v>347</v>
      </c>
      <c r="V507" s="128" t="s">
        <v>344</v>
      </c>
      <c r="W507" s="128" t="s">
        <v>1306</v>
      </c>
      <c r="X507" s="128" t="s">
        <v>346</v>
      </c>
      <c r="Y507" s="128" t="s">
        <v>1306</v>
      </c>
      <c r="Z507" s="128" t="s">
        <v>347</v>
      </c>
      <c r="AA507" s="128" t="s">
        <v>1306</v>
      </c>
      <c r="AB507" s="128" t="s">
        <v>346</v>
      </c>
      <c r="AC507" s="128" t="s">
        <v>346</v>
      </c>
      <c r="AD507" s="128" t="s">
        <v>346</v>
      </c>
      <c r="AE507" s="128" t="s">
        <v>346</v>
      </c>
      <c r="AF507" s="128" t="s">
        <v>346</v>
      </c>
      <c r="AG507" s="128" t="s">
        <v>346</v>
      </c>
      <c r="AH507" s="128" t="s">
        <v>2246</v>
      </c>
      <c r="AI507" s="128" t="s">
        <v>347</v>
      </c>
      <c r="AJ507" s="128" t="s">
        <v>344</v>
      </c>
      <c r="AK507" s="128" t="s">
        <v>346</v>
      </c>
      <c r="AL507" s="128" t="s">
        <v>346</v>
      </c>
      <c r="AM507" s="128" t="s">
        <v>346</v>
      </c>
      <c r="AN507" s="128" t="s">
        <v>346</v>
      </c>
      <c r="AO507" s="128" t="s">
        <v>347</v>
      </c>
      <c r="AP507" s="128" t="s">
        <v>344</v>
      </c>
      <c r="AQ507" s="128" t="s">
        <v>347</v>
      </c>
      <c r="AR507" s="128" t="s">
        <v>344</v>
      </c>
      <c r="AS507" s="128" t="s">
        <v>347</v>
      </c>
      <c r="AT507" s="128" t="s">
        <v>344</v>
      </c>
      <c r="AU507" s="129" t="s">
        <v>344</v>
      </c>
    </row>
    <row r="509" spans="1:47" ht="30" x14ac:dyDescent="0.25">
      <c r="A509" s="9" t="s">
        <v>2770</v>
      </c>
      <c r="B509" s="121" t="s">
        <v>344</v>
      </c>
      <c r="C509" s="121" t="s">
        <v>345</v>
      </c>
      <c r="D509" s="121" t="s">
        <v>346</v>
      </c>
      <c r="E509" s="120" t="s">
        <v>347</v>
      </c>
    </row>
    <row r="510" spans="1:47" x14ac:dyDescent="0.25">
      <c r="A510" s="9" t="s">
        <v>2770</v>
      </c>
      <c r="B510" s="112">
        <f>B511/D507</f>
        <v>0.2857142857142857</v>
      </c>
      <c r="C510" s="111">
        <f>C511/D507</f>
        <v>8.5714285714285715E-2</v>
      </c>
      <c r="D510" s="111">
        <f>D511/D507</f>
        <v>0.45714285714285713</v>
      </c>
      <c r="E510" s="111">
        <f>E511/D507</f>
        <v>0.17142857142857143</v>
      </c>
    </row>
    <row r="511" spans="1:47" x14ac:dyDescent="0.25">
      <c r="A511" s="94" t="s">
        <v>4867</v>
      </c>
      <c r="B511" s="127">
        <v>10</v>
      </c>
      <c r="C511" s="127">
        <v>3</v>
      </c>
      <c r="D511" s="127">
        <v>16</v>
      </c>
      <c r="E511" s="108">
        <v>6</v>
      </c>
    </row>
    <row r="512" spans="1:47" ht="15.75" thickBot="1" x14ac:dyDescent="0.3"/>
    <row r="513" spans="1:47" ht="16.5" thickBot="1" x14ac:dyDescent="0.3">
      <c r="A513" s="89" t="s">
        <v>4939</v>
      </c>
      <c r="B513" s="88" t="s">
        <v>4857</v>
      </c>
      <c r="C513" s="87" t="s">
        <v>10</v>
      </c>
      <c r="D513" s="87" t="s">
        <v>11</v>
      </c>
      <c r="E513" s="86" t="s">
        <v>4858</v>
      </c>
      <c r="F513" s="86" t="s">
        <v>12</v>
      </c>
      <c r="G513" s="86" t="s">
        <v>13</v>
      </c>
      <c r="H513" s="86" t="s">
        <v>14</v>
      </c>
      <c r="I513" s="86" t="s">
        <v>16</v>
      </c>
      <c r="J513" s="86" t="s">
        <v>17</v>
      </c>
      <c r="K513" s="86" t="s">
        <v>18</v>
      </c>
      <c r="L513" s="86" t="s">
        <v>19</v>
      </c>
      <c r="M513" s="86" t="s">
        <v>4859</v>
      </c>
      <c r="N513" s="86" t="s">
        <v>4860</v>
      </c>
      <c r="O513" s="86" t="s">
        <v>20</v>
      </c>
      <c r="P513" s="86" t="s">
        <v>21</v>
      </c>
      <c r="Q513" s="86" t="s">
        <v>22</v>
      </c>
      <c r="R513" s="86" t="s">
        <v>23</v>
      </c>
      <c r="S513" s="86" t="s">
        <v>24</v>
      </c>
      <c r="T513" s="86" t="s">
        <v>25</v>
      </c>
      <c r="U513" s="86" t="s">
        <v>26</v>
      </c>
      <c r="V513" s="86" t="s">
        <v>27</v>
      </c>
      <c r="W513" s="86" t="s">
        <v>4861</v>
      </c>
      <c r="X513" s="86" t="s">
        <v>28</v>
      </c>
      <c r="Y513" s="86" t="s">
        <v>29</v>
      </c>
      <c r="Z513" s="86" t="s">
        <v>30</v>
      </c>
      <c r="AA513" s="86" t="s">
        <v>31</v>
      </c>
      <c r="AB513" s="86" t="s">
        <v>32</v>
      </c>
      <c r="AC513" s="86" t="s">
        <v>33</v>
      </c>
      <c r="AD513" s="86" t="s">
        <v>34</v>
      </c>
      <c r="AE513" s="86" t="s">
        <v>36</v>
      </c>
      <c r="AF513" s="86" t="s">
        <v>37</v>
      </c>
      <c r="AG513" s="86" t="s">
        <v>38</v>
      </c>
      <c r="AH513" s="86" t="s">
        <v>39</v>
      </c>
      <c r="AI513" s="86" t="s">
        <v>40</v>
      </c>
      <c r="AJ513" s="86" t="s">
        <v>41</v>
      </c>
      <c r="AK513" s="86" t="s">
        <v>42</v>
      </c>
      <c r="AL513" s="86" t="s">
        <v>43</v>
      </c>
      <c r="AM513" s="86" t="s">
        <v>44</v>
      </c>
      <c r="AN513" s="86" t="s">
        <v>45</v>
      </c>
      <c r="AO513" s="86" t="s">
        <v>4295</v>
      </c>
      <c r="AP513" s="86" t="s">
        <v>48</v>
      </c>
      <c r="AQ513" s="86" t="s">
        <v>49</v>
      </c>
      <c r="AR513" s="86" t="s">
        <v>50</v>
      </c>
      <c r="AS513" s="86" t="s">
        <v>4862</v>
      </c>
      <c r="AT513" s="86" t="s">
        <v>52</v>
      </c>
      <c r="AU513" s="85" t="s">
        <v>53</v>
      </c>
    </row>
    <row r="514" spans="1:47" ht="99.75" x14ac:dyDescent="0.25">
      <c r="A514" s="84" t="s">
        <v>119</v>
      </c>
      <c r="B514" s="38" t="s">
        <v>2770</v>
      </c>
      <c r="C514" s="38" t="s">
        <v>2770</v>
      </c>
      <c r="D514" s="126">
        <v>38</v>
      </c>
      <c r="E514" s="128" t="s">
        <v>346</v>
      </c>
      <c r="F514" s="128" t="s">
        <v>346</v>
      </c>
      <c r="G514" s="128" t="s">
        <v>1306</v>
      </c>
      <c r="H514" s="128" t="s">
        <v>1306</v>
      </c>
      <c r="I514" s="128" t="s">
        <v>346</v>
      </c>
      <c r="J514" s="128" t="s">
        <v>1306</v>
      </c>
      <c r="K514" s="128" t="s">
        <v>346</v>
      </c>
      <c r="L514" s="128" t="s">
        <v>346</v>
      </c>
      <c r="M514" s="128" t="s">
        <v>346</v>
      </c>
      <c r="N514" s="128" t="s">
        <v>2246</v>
      </c>
      <c r="O514" s="128" t="s">
        <v>344</v>
      </c>
      <c r="P514" s="128" t="s">
        <v>1306</v>
      </c>
      <c r="Q514" s="128" t="s">
        <v>2246</v>
      </c>
      <c r="R514" s="128" t="s">
        <v>346</v>
      </c>
      <c r="S514" s="128" t="s">
        <v>2246</v>
      </c>
      <c r="T514" s="128" t="s">
        <v>344</v>
      </c>
      <c r="U514" s="128" t="s">
        <v>347</v>
      </c>
      <c r="V514" s="128" t="s">
        <v>344</v>
      </c>
      <c r="W514" s="128" t="s">
        <v>344</v>
      </c>
      <c r="X514" s="128" t="s">
        <v>346</v>
      </c>
      <c r="Y514" s="128" t="s">
        <v>1306</v>
      </c>
      <c r="Z514" s="128" t="s">
        <v>347</v>
      </c>
      <c r="AA514" s="128" t="s">
        <v>346</v>
      </c>
      <c r="AB514" s="128" t="s">
        <v>346</v>
      </c>
      <c r="AC514" s="128" t="s">
        <v>346</v>
      </c>
      <c r="AD514" s="128" t="s">
        <v>346</v>
      </c>
      <c r="AE514" s="128" t="s">
        <v>346</v>
      </c>
      <c r="AF514" s="128" t="s">
        <v>346</v>
      </c>
      <c r="AG514" s="128" t="s">
        <v>346</v>
      </c>
      <c r="AH514" s="128" t="s">
        <v>2246</v>
      </c>
      <c r="AI514" s="128" t="s">
        <v>347</v>
      </c>
      <c r="AJ514" s="128" t="s">
        <v>344</v>
      </c>
      <c r="AK514" s="128" t="s">
        <v>346</v>
      </c>
      <c r="AL514" s="128" t="s">
        <v>346</v>
      </c>
      <c r="AM514" s="128" t="s">
        <v>346</v>
      </c>
      <c r="AN514" s="128" t="s">
        <v>346</v>
      </c>
      <c r="AO514" s="128" t="s">
        <v>347</v>
      </c>
      <c r="AP514" s="128" t="s">
        <v>344</v>
      </c>
      <c r="AQ514" s="128" t="s">
        <v>347</v>
      </c>
      <c r="AR514" s="128" t="s">
        <v>344</v>
      </c>
      <c r="AS514" s="128" t="s">
        <v>347</v>
      </c>
      <c r="AT514" s="128" t="s">
        <v>347</v>
      </c>
      <c r="AU514" s="129" t="s">
        <v>344</v>
      </c>
    </row>
    <row r="516" spans="1:47" ht="30" x14ac:dyDescent="0.25">
      <c r="A516" s="9" t="s">
        <v>2770</v>
      </c>
      <c r="B516" s="121" t="s">
        <v>344</v>
      </c>
      <c r="C516" s="121" t="s">
        <v>345</v>
      </c>
      <c r="D516" s="121" t="s">
        <v>346</v>
      </c>
      <c r="E516" s="120" t="s">
        <v>347</v>
      </c>
    </row>
    <row r="517" spans="1:47" x14ac:dyDescent="0.25">
      <c r="A517" s="9" t="s">
        <v>2770</v>
      </c>
      <c r="B517" s="112">
        <f>B518/D514</f>
        <v>0.21052631578947367</v>
      </c>
      <c r="C517" s="111">
        <f>C518/D514</f>
        <v>0.10526315789473684</v>
      </c>
      <c r="D517" s="111">
        <f>D518/D514</f>
        <v>0.5</v>
      </c>
      <c r="E517" s="111">
        <f>E518/D514</f>
        <v>0.18421052631578946</v>
      </c>
    </row>
    <row r="518" spans="1:47" x14ac:dyDescent="0.25">
      <c r="A518" s="94" t="s">
        <v>4867</v>
      </c>
      <c r="B518" s="127">
        <v>8</v>
      </c>
      <c r="C518" s="127">
        <v>4</v>
      </c>
      <c r="D518" s="127">
        <v>19</v>
      </c>
      <c r="E518" s="108">
        <v>7</v>
      </c>
    </row>
    <row r="519" spans="1:47" ht="15.75" thickBot="1" x14ac:dyDescent="0.3"/>
    <row r="520" spans="1:47" ht="16.5" thickBot="1" x14ac:dyDescent="0.3">
      <c r="A520" s="89" t="s">
        <v>4939</v>
      </c>
      <c r="B520" s="88" t="s">
        <v>4857</v>
      </c>
      <c r="C520" s="87" t="s">
        <v>10</v>
      </c>
      <c r="D520" s="87" t="s">
        <v>11</v>
      </c>
      <c r="E520" s="86" t="s">
        <v>4858</v>
      </c>
      <c r="F520" s="86" t="s">
        <v>12</v>
      </c>
      <c r="G520" s="86" t="s">
        <v>13</v>
      </c>
      <c r="H520" s="86" t="s">
        <v>14</v>
      </c>
      <c r="I520" s="86" t="s">
        <v>16</v>
      </c>
      <c r="J520" s="86" t="s">
        <v>17</v>
      </c>
      <c r="K520" s="86" t="s">
        <v>18</v>
      </c>
      <c r="L520" s="86" t="s">
        <v>19</v>
      </c>
      <c r="M520" s="86" t="s">
        <v>4859</v>
      </c>
      <c r="N520" s="86" t="s">
        <v>4860</v>
      </c>
      <c r="O520" s="86" t="s">
        <v>20</v>
      </c>
      <c r="P520" s="86" t="s">
        <v>21</v>
      </c>
      <c r="Q520" s="86" t="s">
        <v>22</v>
      </c>
      <c r="R520" s="86" t="s">
        <v>23</v>
      </c>
      <c r="S520" s="86" t="s">
        <v>24</v>
      </c>
      <c r="T520" s="86" t="s">
        <v>25</v>
      </c>
      <c r="U520" s="86" t="s">
        <v>26</v>
      </c>
      <c r="V520" s="86" t="s">
        <v>27</v>
      </c>
      <c r="W520" s="86" t="s">
        <v>4861</v>
      </c>
      <c r="X520" s="86" t="s">
        <v>28</v>
      </c>
      <c r="Y520" s="86" t="s">
        <v>29</v>
      </c>
      <c r="Z520" s="86" t="s">
        <v>30</v>
      </c>
      <c r="AA520" s="86" t="s">
        <v>31</v>
      </c>
      <c r="AB520" s="86" t="s">
        <v>32</v>
      </c>
      <c r="AC520" s="86" t="s">
        <v>33</v>
      </c>
      <c r="AD520" s="86" t="s">
        <v>34</v>
      </c>
      <c r="AE520" s="86" t="s">
        <v>36</v>
      </c>
      <c r="AF520" s="86" t="s">
        <v>37</v>
      </c>
      <c r="AG520" s="86" t="s">
        <v>38</v>
      </c>
      <c r="AH520" s="86" t="s">
        <v>39</v>
      </c>
      <c r="AI520" s="86" t="s">
        <v>40</v>
      </c>
      <c r="AJ520" s="86" t="s">
        <v>41</v>
      </c>
      <c r="AK520" s="86" t="s">
        <v>42</v>
      </c>
      <c r="AL520" s="86" t="s">
        <v>43</v>
      </c>
      <c r="AM520" s="86" t="s">
        <v>44</v>
      </c>
      <c r="AN520" s="86" t="s">
        <v>45</v>
      </c>
      <c r="AO520" s="86" t="s">
        <v>4295</v>
      </c>
      <c r="AP520" s="86" t="s">
        <v>48</v>
      </c>
      <c r="AQ520" s="86" t="s">
        <v>49</v>
      </c>
      <c r="AR520" s="86" t="s">
        <v>50</v>
      </c>
      <c r="AS520" s="86" t="s">
        <v>4862</v>
      </c>
      <c r="AT520" s="86" t="s">
        <v>52</v>
      </c>
      <c r="AU520" s="85" t="s">
        <v>53</v>
      </c>
    </row>
    <row r="521" spans="1:47" ht="99.75" x14ac:dyDescent="0.25">
      <c r="A521" s="84" t="s">
        <v>120</v>
      </c>
      <c r="B521" s="38" t="s">
        <v>2770</v>
      </c>
      <c r="C521" s="38" t="s">
        <v>2770</v>
      </c>
      <c r="D521" s="126">
        <v>40</v>
      </c>
      <c r="E521" s="128" t="s">
        <v>346</v>
      </c>
      <c r="F521" s="128" t="s">
        <v>346</v>
      </c>
      <c r="G521" s="128" t="s">
        <v>1306</v>
      </c>
      <c r="H521" s="128" t="s">
        <v>346</v>
      </c>
      <c r="I521" s="128" t="s">
        <v>346</v>
      </c>
      <c r="J521" s="128" t="s">
        <v>346</v>
      </c>
      <c r="K521" s="128" t="s">
        <v>346</v>
      </c>
      <c r="L521" s="128" t="s">
        <v>346</v>
      </c>
      <c r="M521" s="128" t="s">
        <v>346</v>
      </c>
      <c r="N521" s="128" t="s">
        <v>2246</v>
      </c>
      <c r="O521" s="128" t="s">
        <v>344</v>
      </c>
      <c r="P521" s="128" t="s">
        <v>1306</v>
      </c>
      <c r="Q521" s="128" t="s">
        <v>346</v>
      </c>
      <c r="R521" s="128" t="s">
        <v>2246</v>
      </c>
      <c r="S521" s="128" t="s">
        <v>2246</v>
      </c>
      <c r="T521" s="128" t="s">
        <v>344</v>
      </c>
      <c r="U521" s="128" t="s">
        <v>347</v>
      </c>
      <c r="V521" s="128" t="s">
        <v>344</v>
      </c>
      <c r="W521" s="128" t="s">
        <v>1306</v>
      </c>
      <c r="X521" s="128" t="s">
        <v>346</v>
      </c>
      <c r="Y521" s="128" t="s">
        <v>344</v>
      </c>
      <c r="Z521" s="128" t="s">
        <v>347</v>
      </c>
      <c r="AA521" s="128" t="s">
        <v>346</v>
      </c>
      <c r="AB521" s="128" t="s">
        <v>346</v>
      </c>
      <c r="AC521" s="128" t="s">
        <v>347</v>
      </c>
      <c r="AD521" s="128" t="s">
        <v>346</v>
      </c>
      <c r="AE521" s="128" t="s">
        <v>347</v>
      </c>
      <c r="AF521" s="128" t="s">
        <v>347</v>
      </c>
      <c r="AG521" s="128" t="s">
        <v>346</v>
      </c>
      <c r="AH521" s="128" t="s">
        <v>2246</v>
      </c>
      <c r="AI521" s="128" t="s">
        <v>346</v>
      </c>
      <c r="AJ521" s="128" t="s">
        <v>344</v>
      </c>
      <c r="AK521" s="128" t="s">
        <v>346</v>
      </c>
      <c r="AL521" s="128" t="s">
        <v>346</v>
      </c>
      <c r="AM521" s="128" t="s">
        <v>346</v>
      </c>
      <c r="AN521" s="128" t="s">
        <v>347</v>
      </c>
      <c r="AO521" s="128" t="s">
        <v>347</v>
      </c>
      <c r="AP521" s="128" t="s">
        <v>344</v>
      </c>
      <c r="AQ521" s="128" t="s">
        <v>347</v>
      </c>
      <c r="AR521" s="128" t="s">
        <v>347</v>
      </c>
      <c r="AS521" s="128" t="s">
        <v>347</v>
      </c>
      <c r="AT521" s="128" t="s">
        <v>347</v>
      </c>
      <c r="AU521" s="122" t="s">
        <v>347</v>
      </c>
    </row>
    <row r="523" spans="1:47" ht="30" x14ac:dyDescent="0.25">
      <c r="A523" s="9" t="s">
        <v>2770</v>
      </c>
      <c r="B523" s="121" t="s">
        <v>344</v>
      </c>
      <c r="C523" s="121" t="s">
        <v>345</v>
      </c>
      <c r="D523" s="121" t="s">
        <v>346</v>
      </c>
      <c r="E523" s="120" t="s">
        <v>347</v>
      </c>
    </row>
    <row r="524" spans="1:47" x14ac:dyDescent="0.25">
      <c r="A524" s="9" t="s">
        <v>2770</v>
      </c>
      <c r="B524" s="112">
        <f>B525/D521</f>
        <v>0.15</v>
      </c>
      <c r="C524" s="111">
        <f>C525/D521</f>
        <v>0.1</v>
      </c>
      <c r="D524" s="111">
        <f>D525/D521</f>
        <v>0.45</v>
      </c>
      <c r="E524" s="111">
        <f>E525/D521</f>
        <v>0.3</v>
      </c>
    </row>
    <row r="525" spans="1:47" x14ac:dyDescent="0.25">
      <c r="A525" s="94" t="s">
        <v>4867</v>
      </c>
      <c r="B525" s="127">
        <v>6</v>
      </c>
      <c r="C525" s="127">
        <v>4</v>
      </c>
      <c r="D525" s="127">
        <v>18</v>
      </c>
      <c r="E525" s="108">
        <v>12</v>
      </c>
    </row>
    <row r="526" spans="1:47" ht="15.75" thickBot="1" x14ac:dyDescent="0.3"/>
    <row r="527" spans="1:47" ht="16.5" thickBot="1" x14ac:dyDescent="0.3">
      <c r="A527" s="89" t="s">
        <v>4939</v>
      </c>
      <c r="B527" s="88" t="s">
        <v>4857</v>
      </c>
      <c r="C527" s="87" t="s">
        <v>10</v>
      </c>
      <c r="D527" s="87" t="s">
        <v>11</v>
      </c>
      <c r="E527" s="86" t="s">
        <v>4858</v>
      </c>
      <c r="F527" s="86" t="s">
        <v>12</v>
      </c>
      <c r="G527" s="86" t="s">
        <v>13</v>
      </c>
      <c r="H527" s="86" t="s">
        <v>14</v>
      </c>
      <c r="I527" s="86" t="s">
        <v>16</v>
      </c>
      <c r="J527" s="86" t="s">
        <v>17</v>
      </c>
      <c r="K527" s="86" t="s">
        <v>18</v>
      </c>
      <c r="L527" s="86" t="s">
        <v>19</v>
      </c>
      <c r="M527" s="86" t="s">
        <v>4859</v>
      </c>
      <c r="N527" s="86" t="s">
        <v>4860</v>
      </c>
      <c r="O527" s="86" t="s">
        <v>20</v>
      </c>
      <c r="P527" s="86" t="s">
        <v>21</v>
      </c>
      <c r="Q527" s="86" t="s">
        <v>22</v>
      </c>
      <c r="R527" s="86" t="s">
        <v>23</v>
      </c>
      <c r="S527" s="86" t="s">
        <v>24</v>
      </c>
      <c r="T527" s="86" t="s">
        <v>25</v>
      </c>
      <c r="U527" s="86" t="s">
        <v>26</v>
      </c>
      <c r="V527" s="86" t="s">
        <v>27</v>
      </c>
      <c r="W527" s="86" t="s">
        <v>4861</v>
      </c>
      <c r="X527" s="86" t="s">
        <v>28</v>
      </c>
      <c r="Y527" s="86" t="s">
        <v>29</v>
      </c>
      <c r="Z527" s="86" t="s">
        <v>30</v>
      </c>
      <c r="AA527" s="86" t="s">
        <v>31</v>
      </c>
      <c r="AB527" s="86" t="s">
        <v>32</v>
      </c>
      <c r="AC527" s="86" t="s">
        <v>33</v>
      </c>
      <c r="AD527" s="86" t="s">
        <v>34</v>
      </c>
      <c r="AE527" s="86" t="s">
        <v>36</v>
      </c>
      <c r="AF527" s="86" t="s">
        <v>37</v>
      </c>
      <c r="AG527" s="86" t="s">
        <v>38</v>
      </c>
      <c r="AH527" s="86" t="s">
        <v>39</v>
      </c>
      <c r="AI527" s="86" t="s">
        <v>40</v>
      </c>
      <c r="AJ527" s="86" t="s">
        <v>41</v>
      </c>
      <c r="AK527" s="86" t="s">
        <v>42</v>
      </c>
      <c r="AL527" s="86" t="s">
        <v>43</v>
      </c>
      <c r="AM527" s="86" t="s">
        <v>44</v>
      </c>
      <c r="AN527" s="86" t="s">
        <v>45</v>
      </c>
      <c r="AO527" s="86" t="s">
        <v>4295</v>
      </c>
      <c r="AP527" s="86" t="s">
        <v>48</v>
      </c>
      <c r="AQ527" s="86" t="s">
        <v>49</v>
      </c>
      <c r="AR527" s="86" t="s">
        <v>50</v>
      </c>
      <c r="AS527" s="86" t="s">
        <v>4862</v>
      </c>
      <c r="AT527" s="86" t="s">
        <v>52</v>
      </c>
      <c r="AU527" s="85" t="s">
        <v>53</v>
      </c>
    </row>
    <row r="528" spans="1:47" ht="99.75" x14ac:dyDescent="0.25">
      <c r="A528" s="84" t="s">
        <v>121</v>
      </c>
      <c r="B528" s="38" t="s">
        <v>2770</v>
      </c>
      <c r="C528" s="38" t="s">
        <v>2770</v>
      </c>
      <c r="D528" s="126">
        <v>39</v>
      </c>
      <c r="E528" s="128" t="s">
        <v>344</v>
      </c>
      <c r="F528" s="128" t="s">
        <v>1306</v>
      </c>
      <c r="G528" s="128" t="s">
        <v>1306</v>
      </c>
      <c r="H528" s="128" t="s">
        <v>346</v>
      </c>
      <c r="I528" s="128" t="s">
        <v>346</v>
      </c>
      <c r="J528" s="128" t="s">
        <v>346</v>
      </c>
      <c r="K528" s="128" t="s">
        <v>346</v>
      </c>
      <c r="L528" s="128" t="s">
        <v>346</v>
      </c>
      <c r="M528" s="128" t="s">
        <v>346</v>
      </c>
      <c r="N528" s="128" t="s">
        <v>2246</v>
      </c>
      <c r="O528" s="128" t="s">
        <v>344</v>
      </c>
      <c r="P528" s="128" t="s">
        <v>1306</v>
      </c>
      <c r="Q528" s="128" t="s">
        <v>344</v>
      </c>
      <c r="R528" s="128" t="s">
        <v>346</v>
      </c>
      <c r="S528" s="128" t="s">
        <v>2246</v>
      </c>
      <c r="T528" s="128" t="s">
        <v>344</v>
      </c>
      <c r="U528" s="128" t="s">
        <v>347</v>
      </c>
      <c r="V528" s="128" t="s">
        <v>344</v>
      </c>
      <c r="W528" s="128" t="s">
        <v>344</v>
      </c>
      <c r="X528" s="128" t="s">
        <v>1306</v>
      </c>
      <c r="Y528" s="128" t="s">
        <v>344</v>
      </c>
      <c r="Z528" s="128" t="s">
        <v>347</v>
      </c>
      <c r="AA528" s="128" t="s">
        <v>346</v>
      </c>
      <c r="AB528" s="128" t="s">
        <v>346</v>
      </c>
      <c r="AC528" s="128" t="s">
        <v>347</v>
      </c>
      <c r="AD528" s="128" t="s">
        <v>346</v>
      </c>
      <c r="AE528" s="128" t="s">
        <v>347</v>
      </c>
      <c r="AF528" s="128" t="s">
        <v>347</v>
      </c>
      <c r="AG528" s="128" t="s">
        <v>346</v>
      </c>
      <c r="AH528" s="128" t="s">
        <v>2246</v>
      </c>
      <c r="AI528" s="128" t="s">
        <v>347</v>
      </c>
      <c r="AJ528" s="128" t="s">
        <v>344</v>
      </c>
      <c r="AK528" s="128" t="s">
        <v>346</v>
      </c>
      <c r="AL528" s="128" t="s">
        <v>346</v>
      </c>
      <c r="AM528" s="128" t="s">
        <v>346</v>
      </c>
      <c r="AN528" s="128" t="s">
        <v>346</v>
      </c>
      <c r="AO528" s="128" t="s">
        <v>347</v>
      </c>
      <c r="AP528" s="128" t="s">
        <v>344</v>
      </c>
      <c r="AQ528" s="128" t="s">
        <v>347</v>
      </c>
      <c r="AR528" s="128" t="s">
        <v>347</v>
      </c>
      <c r="AS528" s="128" t="s">
        <v>347</v>
      </c>
      <c r="AT528" s="128" t="s">
        <v>344</v>
      </c>
      <c r="AU528" s="129" t="s">
        <v>344</v>
      </c>
    </row>
    <row r="530" spans="1:47" ht="30" x14ac:dyDescent="0.25">
      <c r="A530" s="9" t="s">
        <v>2770</v>
      </c>
      <c r="B530" s="121" t="s">
        <v>344</v>
      </c>
      <c r="C530" s="121" t="s">
        <v>345</v>
      </c>
      <c r="D530" s="121" t="s">
        <v>346</v>
      </c>
      <c r="E530" s="120" t="s">
        <v>347</v>
      </c>
    </row>
    <row r="531" spans="1:47" x14ac:dyDescent="0.25">
      <c r="A531" s="9" t="s">
        <v>2770</v>
      </c>
      <c r="B531" s="112">
        <f>B532/D528</f>
        <v>0.28205128205128205</v>
      </c>
      <c r="C531" s="111">
        <f>C532/D528</f>
        <v>7.6923076923076927E-2</v>
      </c>
      <c r="D531" s="111">
        <f>D532/D528</f>
        <v>0.38461538461538464</v>
      </c>
      <c r="E531" s="111">
        <f>E532/D528</f>
        <v>0.25641025641025639</v>
      </c>
    </row>
    <row r="532" spans="1:47" x14ac:dyDescent="0.25">
      <c r="A532" s="94" t="s">
        <v>4867</v>
      </c>
      <c r="B532" s="127">
        <v>11</v>
      </c>
      <c r="C532" s="127">
        <v>3</v>
      </c>
      <c r="D532" s="127">
        <v>15</v>
      </c>
      <c r="E532" s="108">
        <v>10</v>
      </c>
    </row>
    <row r="533" spans="1:47" ht="15.75" thickBot="1" x14ac:dyDescent="0.3"/>
    <row r="534" spans="1:47" ht="16.5" thickBot="1" x14ac:dyDescent="0.3">
      <c r="A534" s="89" t="s">
        <v>4939</v>
      </c>
      <c r="B534" s="88" t="s">
        <v>4857</v>
      </c>
      <c r="C534" s="87" t="s">
        <v>10</v>
      </c>
      <c r="D534" s="87" t="s">
        <v>11</v>
      </c>
      <c r="E534" s="86" t="s">
        <v>4858</v>
      </c>
      <c r="F534" s="86" t="s">
        <v>12</v>
      </c>
      <c r="G534" s="86" t="s">
        <v>13</v>
      </c>
      <c r="H534" s="86" t="s">
        <v>14</v>
      </c>
      <c r="I534" s="86" t="s">
        <v>16</v>
      </c>
      <c r="J534" s="86" t="s">
        <v>17</v>
      </c>
      <c r="K534" s="86" t="s">
        <v>18</v>
      </c>
      <c r="L534" s="86" t="s">
        <v>19</v>
      </c>
      <c r="M534" s="86" t="s">
        <v>4859</v>
      </c>
      <c r="N534" s="86" t="s">
        <v>4860</v>
      </c>
      <c r="O534" s="86" t="s">
        <v>20</v>
      </c>
      <c r="P534" s="86" t="s">
        <v>21</v>
      </c>
      <c r="Q534" s="86" t="s">
        <v>22</v>
      </c>
      <c r="R534" s="86" t="s">
        <v>23</v>
      </c>
      <c r="S534" s="86" t="s">
        <v>24</v>
      </c>
      <c r="T534" s="86" t="s">
        <v>25</v>
      </c>
      <c r="U534" s="86" t="s">
        <v>26</v>
      </c>
      <c r="V534" s="86" t="s">
        <v>27</v>
      </c>
      <c r="W534" s="86" t="s">
        <v>4861</v>
      </c>
      <c r="X534" s="86" t="s">
        <v>28</v>
      </c>
      <c r="Y534" s="86" t="s">
        <v>29</v>
      </c>
      <c r="Z534" s="86" t="s">
        <v>30</v>
      </c>
      <c r="AA534" s="86" t="s">
        <v>31</v>
      </c>
      <c r="AB534" s="86" t="s">
        <v>32</v>
      </c>
      <c r="AC534" s="86" t="s">
        <v>33</v>
      </c>
      <c r="AD534" s="86" t="s">
        <v>34</v>
      </c>
      <c r="AE534" s="86" t="s">
        <v>36</v>
      </c>
      <c r="AF534" s="86" t="s">
        <v>37</v>
      </c>
      <c r="AG534" s="86" t="s">
        <v>38</v>
      </c>
      <c r="AH534" s="86" t="s">
        <v>39</v>
      </c>
      <c r="AI534" s="86" t="s">
        <v>40</v>
      </c>
      <c r="AJ534" s="86" t="s">
        <v>41</v>
      </c>
      <c r="AK534" s="86" t="s">
        <v>42</v>
      </c>
      <c r="AL534" s="86" t="s">
        <v>43</v>
      </c>
      <c r="AM534" s="86" t="s">
        <v>44</v>
      </c>
      <c r="AN534" s="86" t="s">
        <v>45</v>
      </c>
      <c r="AO534" s="86" t="s">
        <v>4295</v>
      </c>
      <c r="AP534" s="86" t="s">
        <v>48</v>
      </c>
      <c r="AQ534" s="86" t="s">
        <v>49</v>
      </c>
      <c r="AR534" s="86" t="s">
        <v>50</v>
      </c>
      <c r="AS534" s="86" t="s">
        <v>4862</v>
      </c>
      <c r="AT534" s="86" t="s">
        <v>52</v>
      </c>
      <c r="AU534" s="85" t="s">
        <v>53</v>
      </c>
    </row>
    <row r="535" spans="1:47" ht="99.75" x14ac:dyDescent="0.25">
      <c r="A535" s="84" t="s">
        <v>122</v>
      </c>
      <c r="B535" s="38" t="s">
        <v>2770</v>
      </c>
      <c r="C535" s="38" t="s">
        <v>2770</v>
      </c>
      <c r="D535" s="126">
        <v>40</v>
      </c>
      <c r="E535" s="128" t="s">
        <v>347</v>
      </c>
      <c r="F535" s="128" t="s">
        <v>346</v>
      </c>
      <c r="G535" s="128" t="s">
        <v>347</v>
      </c>
      <c r="H535" s="128" t="s">
        <v>346</v>
      </c>
      <c r="I535" s="128" t="s">
        <v>346</v>
      </c>
      <c r="J535" s="128" t="s">
        <v>346</v>
      </c>
      <c r="K535" s="128" t="s">
        <v>346</v>
      </c>
      <c r="L535" s="128" t="s">
        <v>346</v>
      </c>
      <c r="M535" s="128" t="s">
        <v>346</v>
      </c>
      <c r="N535" s="128" t="s">
        <v>347</v>
      </c>
      <c r="O535" s="128" t="s">
        <v>344</v>
      </c>
      <c r="P535" s="128" t="s">
        <v>1306</v>
      </c>
      <c r="Q535" s="128" t="s">
        <v>344</v>
      </c>
      <c r="R535" s="128" t="s">
        <v>347</v>
      </c>
      <c r="S535" s="128" t="s">
        <v>347</v>
      </c>
      <c r="T535" s="128" t="s">
        <v>344</v>
      </c>
      <c r="U535" s="128" t="s">
        <v>347</v>
      </c>
      <c r="V535" s="128" t="s">
        <v>344</v>
      </c>
      <c r="W535" s="128" t="s">
        <v>1306</v>
      </c>
      <c r="X535" s="128" t="s">
        <v>1306</v>
      </c>
      <c r="Y535" s="128" t="s">
        <v>344</v>
      </c>
      <c r="Z535" s="128" t="s">
        <v>347</v>
      </c>
      <c r="AA535" s="128" t="s">
        <v>346</v>
      </c>
      <c r="AB535" s="128" t="s">
        <v>346</v>
      </c>
      <c r="AC535" s="128" t="s">
        <v>347</v>
      </c>
      <c r="AD535" s="128" t="s">
        <v>346</v>
      </c>
      <c r="AE535" s="128" t="s">
        <v>347</v>
      </c>
      <c r="AF535" s="128" t="s">
        <v>347</v>
      </c>
      <c r="AG535" s="128" t="s">
        <v>346</v>
      </c>
      <c r="AH535" s="128" t="s">
        <v>2246</v>
      </c>
      <c r="AI535" s="128" t="s">
        <v>347</v>
      </c>
      <c r="AJ535" s="128" t="s">
        <v>344</v>
      </c>
      <c r="AK535" s="128" t="s">
        <v>347</v>
      </c>
      <c r="AL535" s="128" t="s">
        <v>346</v>
      </c>
      <c r="AM535" s="128" t="s">
        <v>346</v>
      </c>
      <c r="AN535" s="128" t="s">
        <v>347</v>
      </c>
      <c r="AO535" s="128" t="s">
        <v>347</v>
      </c>
      <c r="AP535" s="128" t="s">
        <v>344</v>
      </c>
      <c r="AQ535" s="128" t="s">
        <v>347</v>
      </c>
      <c r="AR535" s="128" t="s">
        <v>347</v>
      </c>
      <c r="AS535" s="128" t="s">
        <v>347</v>
      </c>
      <c r="AT535" s="128" t="s">
        <v>347</v>
      </c>
      <c r="AU535" s="122" t="s">
        <v>344</v>
      </c>
    </row>
    <row r="537" spans="1:47" ht="30" x14ac:dyDescent="0.25">
      <c r="A537" s="9" t="s">
        <v>2770</v>
      </c>
      <c r="B537" s="121" t="s">
        <v>344</v>
      </c>
      <c r="C537" s="121" t="s">
        <v>345</v>
      </c>
      <c r="D537" s="121" t="s">
        <v>346</v>
      </c>
      <c r="E537" s="120" t="s">
        <v>347</v>
      </c>
    </row>
    <row r="538" spans="1:47" x14ac:dyDescent="0.25">
      <c r="A538" s="9" t="s">
        <v>2770</v>
      </c>
      <c r="B538" s="112">
        <f>B539/D535</f>
        <v>0.2</v>
      </c>
      <c r="C538" s="111">
        <f>C539/D535</f>
        <v>2.5000000000000001E-2</v>
      </c>
      <c r="D538" s="111">
        <f>D539/D535</f>
        <v>0.32500000000000001</v>
      </c>
      <c r="E538" s="111">
        <f>E539/D535</f>
        <v>0.45</v>
      </c>
    </row>
    <row r="539" spans="1:47" x14ac:dyDescent="0.25">
      <c r="A539" s="94" t="s">
        <v>4867</v>
      </c>
      <c r="B539" s="127">
        <v>8</v>
      </c>
      <c r="C539" s="127">
        <v>1</v>
      </c>
      <c r="D539" s="127">
        <v>13</v>
      </c>
      <c r="E539" s="108">
        <v>18</v>
      </c>
    </row>
    <row r="540" spans="1:47" ht="15.75" thickBot="1" x14ac:dyDescent="0.3"/>
    <row r="541" spans="1:47" ht="16.5" thickBot="1" x14ac:dyDescent="0.3">
      <c r="A541" s="89" t="s">
        <v>4939</v>
      </c>
      <c r="B541" s="88" t="s">
        <v>4857</v>
      </c>
      <c r="C541" s="87" t="s">
        <v>10</v>
      </c>
      <c r="D541" s="87" t="s">
        <v>11</v>
      </c>
      <c r="E541" s="86" t="s">
        <v>4858</v>
      </c>
      <c r="F541" s="86" t="s">
        <v>12</v>
      </c>
      <c r="G541" s="86" t="s">
        <v>13</v>
      </c>
      <c r="H541" s="86" t="s">
        <v>14</v>
      </c>
      <c r="I541" s="86" t="s">
        <v>16</v>
      </c>
      <c r="J541" s="86" t="s">
        <v>17</v>
      </c>
      <c r="K541" s="86" t="s">
        <v>18</v>
      </c>
      <c r="L541" s="86" t="s">
        <v>19</v>
      </c>
      <c r="M541" s="86" t="s">
        <v>4859</v>
      </c>
      <c r="N541" s="86" t="s">
        <v>4860</v>
      </c>
      <c r="O541" s="86" t="s">
        <v>20</v>
      </c>
      <c r="P541" s="86" t="s">
        <v>21</v>
      </c>
      <c r="Q541" s="86" t="s">
        <v>22</v>
      </c>
      <c r="R541" s="86" t="s">
        <v>23</v>
      </c>
      <c r="S541" s="86" t="s">
        <v>24</v>
      </c>
      <c r="T541" s="86" t="s">
        <v>25</v>
      </c>
      <c r="U541" s="86" t="s">
        <v>26</v>
      </c>
      <c r="V541" s="86" t="s">
        <v>27</v>
      </c>
      <c r="W541" s="86" t="s">
        <v>4861</v>
      </c>
      <c r="X541" s="86" t="s">
        <v>28</v>
      </c>
      <c r="Y541" s="86" t="s">
        <v>29</v>
      </c>
      <c r="Z541" s="86" t="s">
        <v>30</v>
      </c>
      <c r="AA541" s="86" t="s">
        <v>31</v>
      </c>
      <c r="AB541" s="86" t="s">
        <v>32</v>
      </c>
      <c r="AC541" s="86" t="s">
        <v>33</v>
      </c>
      <c r="AD541" s="86" t="s">
        <v>34</v>
      </c>
      <c r="AE541" s="86" t="s">
        <v>36</v>
      </c>
      <c r="AF541" s="86" t="s">
        <v>37</v>
      </c>
      <c r="AG541" s="86" t="s">
        <v>38</v>
      </c>
      <c r="AH541" s="86" t="s">
        <v>39</v>
      </c>
      <c r="AI541" s="86" t="s">
        <v>40</v>
      </c>
      <c r="AJ541" s="86" t="s">
        <v>41</v>
      </c>
      <c r="AK541" s="86" t="s">
        <v>42</v>
      </c>
      <c r="AL541" s="86" t="s">
        <v>43</v>
      </c>
      <c r="AM541" s="86" t="s">
        <v>44</v>
      </c>
      <c r="AN541" s="86" t="s">
        <v>45</v>
      </c>
      <c r="AO541" s="86" t="s">
        <v>4295</v>
      </c>
      <c r="AP541" s="86" t="s">
        <v>48</v>
      </c>
      <c r="AQ541" s="86" t="s">
        <v>49</v>
      </c>
      <c r="AR541" s="86" t="s">
        <v>50</v>
      </c>
      <c r="AS541" s="86" t="s">
        <v>4862</v>
      </c>
      <c r="AT541" s="86" t="s">
        <v>52</v>
      </c>
      <c r="AU541" s="85" t="s">
        <v>53</v>
      </c>
    </row>
    <row r="542" spans="1:47" ht="99.75" x14ac:dyDescent="0.25">
      <c r="A542" s="84" t="s">
        <v>352</v>
      </c>
      <c r="B542" s="38" t="s">
        <v>2770</v>
      </c>
      <c r="C542" s="38" t="s">
        <v>2770</v>
      </c>
      <c r="D542" s="126">
        <v>37</v>
      </c>
      <c r="E542" s="123" t="s">
        <v>346</v>
      </c>
      <c r="F542" s="123" t="s">
        <v>346</v>
      </c>
      <c r="G542" s="123" t="s">
        <v>1306</v>
      </c>
      <c r="H542" s="123" t="s">
        <v>1306</v>
      </c>
      <c r="I542" s="123" t="s">
        <v>346</v>
      </c>
      <c r="J542" s="123" t="s">
        <v>346</v>
      </c>
      <c r="K542" s="80" t="s">
        <v>346</v>
      </c>
      <c r="L542" s="80" t="s">
        <v>346</v>
      </c>
      <c r="M542" s="123" t="s">
        <v>346</v>
      </c>
      <c r="N542" s="80" t="s">
        <v>2246</v>
      </c>
      <c r="O542" s="125" t="s">
        <v>344</v>
      </c>
      <c r="P542" s="124" t="s">
        <v>1306</v>
      </c>
      <c r="Q542" s="80" t="s">
        <v>346</v>
      </c>
      <c r="R542" s="80" t="s">
        <v>346</v>
      </c>
      <c r="S542" s="80" t="s">
        <v>2246</v>
      </c>
      <c r="T542" s="80" t="s">
        <v>344</v>
      </c>
      <c r="U542" s="80" t="s">
        <v>347</v>
      </c>
      <c r="V542" s="123" t="s">
        <v>1306</v>
      </c>
      <c r="W542" s="80" t="s">
        <v>1306</v>
      </c>
      <c r="X542" s="80" t="s">
        <v>346</v>
      </c>
      <c r="Y542" s="80" t="s">
        <v>344</v>
      </c>
      <c r="Z542" s="80" t="s">
        <v>347</v>
      </c>
      <c r="AA542" s="80" t="s">
        <v>346</v>
      </c>
      <c r="AB542" s="80" t="s">
        <v>346</v>
      </c>
      <c r="AC542" s="80" t="s">
        <v>347</v>
      </c>
      <c r="AD542" s="80" t="s">
        <v>346</v>
      </c>
      <c r="AE542" s="80" t="s">
        <v>346</v>
      </c>
      <c r="AF542" s="80" t="s">
        <v>347</v>
      </c>
      <c r="AG542" s="123" t="s">
        <v>1306</v>
      </c>
      <c r="AH542" s="80" t="s">
        <v>2246</v>
      </c>
      <c r="AI542" s="80" t="s">
        <v>347</v>
      </c>
      <c r="AJ542" s="80" t="s">
        <v>2246</v>
      </c>
      <c r="AK542" s="80" t="s">
        <v>347</v>
      </c>
      <c r="AL542" s="80" t="s">
        <v>346</v>
      </c>
      <c r="AM542" s="80" t="s">
        <v>346</v>
      </c>
      <c r="AN542" s="80" t="s">
        <v>346</v>
      </c>
      <c r="AO542" s="80" t="s">
        <v>347</v>
      </c>
      <c r="AP542" s="80" t="s">
        <v>344</v>
      </c>
      <c r="AQ542" s="80" t="s">
        <v>347</v>
      </c>
      <c r="AR542" s="80" t="s">
        <v>344</v>
      </c>
      <c r="AS542" s="80" t="s">
        <v>347</v>
      </c>
      <c r="AT542" s="80" t="s">
        <v>344</v>
      </c>
      <c r="AU542" s="122" t="s">
        <v>344</v>
      </c>
    </row>
    <row r="544" spans="1:47" ht="30" x14ac:dyDescent="0.25">
      <c r="A544" s="9" t="s">
        <v>2770</v>
      </c>
      <c r="B544" s="121" t="s">
        <v>344</v>
      </c>
      <c r="C544" s="121" t="s">
        <v>345</v>
      </c>
      <c r="D544" s="121" t="s">
        <v>346</v>
      </c>
      <c r="E544" s="120" t="s">
        <v>347</v>
      </c>
    </row>
    <row r="545" spans="1:47" x14ac:dyDescent="0.25">
      <c r="A545" s="9" t="s">
        <v>2770</v>
      </c>
      <c r="B545" s="112">
        <f>B546/D542</f>
        <v>0.1891891891891892</v>
      </c>
      <c r="C545" s="111">
        <f>C546/D542</f>
        <v>0.10810810810810811</v>
      </c>
      <c r="D545" s="111">
        <f>D546/D542</f>
        <v>0.45945945945945948</v>
      </c>
      <c r="E545" s="111">
        <f>E546/D542</f>
        <v>0.24324324324324326</v>
      </c>
    </row>
    <row r="546" spans="1:47" x14ac:dyDescent="0.25">
      <c r="A546" s="94" t="s">
        <v>4867</v>
      </c>
      <c r="B546" s="119">
        <v>7</v>
      </c>
      <c r="C546" s="119">
        <v>4</v>
      </c>
      <c r="D546" s="119">
        <v>17</v>
      </c>
      <c r="E546" s="118">
        <v>9</v>
      </c>
    </row>
    <row r="547" spans="1:47" ht="15.75" thickBot="1" x14ac:dyDescent="0.3"/>
    <row r="548" spans="1:47" ht="16.5" thickBot="1" x14ac:dyDescent="0.3">
      <c r="A548" s="89" t="s">
        <v>4939</v>
      </c>
      <c r="B548" s="88" t="s">
        <v>4857</v>
      </c>
      <c r="C548" s="87" t="s">
        <v>10</v>
      </c>
      <c r="D548" s="87" t="s">
        <v>11</v>
      </c>
      <c r="E548" s="86" t="s">
        <v>4858</v>
      </c>
      <c r="F548" s="86" t="s">
        <v>12</v>
      </c>
      <c r="G548" s="86" t="s">
        <v>13</v>
      </c>
      <c r="H548" s="86" t="s">
        <v>14</v>
      </c>
      <c r="I548" s="86" t="s">
        <v>16</v>
      </c>
      <c r="J548" s="86" t="s">
        <v>17</v>
      </c>
      <c r="K548" s="86" t="s">
        <v>18</v>
      </c>
      <c r="L548" s="86" t="s">
        <v>19</v>
      </c>
      <c r="M548" s="86" t="s">
        <v>4859</v>
      </c>
      <c r="N548" s="86" t="s">
        <v>4860</v>
      </c>
      <c r="O548" s="86" t="s">
        <v>20</v>
      </c>
      <c r="P548" s="86" t="s">
        <v>21</v>
      </c>
      <c r="Q548" s="86" t="s">
        <v>22</v>
      </c>
      <c r="R548" s="86" t="s">
        <v>23</v>
      </c>
      <c r="S548" s="86" t="s">
        <v>24</v>
      </c>
      <c r="T548" s="86" t="s">
        <v>25</v>
      </c>
      <c r="U548" s="86" t="s">
        <v>26</v>
      </c>
      <c r="V548" s="86" t="s">
        <v>27</v>
      </c>
      <c r="W548" s="86" t="s">
        <v>4861</v>
      </c>
      <c r="X548" s="86" t="s">
        <v>28</v>
      </c>
      <c r="Y548" s="86" t="s">
        <v>29</v>
      </c>
      <c r="Z548" s="86" t="s">
        <v>30</v>
      </c>
      <c r="AA548" s="86" t="s">
        <v>31</v>
      </c>
      <c r="AB548" s="86" t="s">
        <v>32</v>
      </c>
      <c r="AC548" s="86" t="s">
        <v>33</v>
      </c>
      <c r="AD548" s="86" t="s">
        <v>34</v>
      </c>
      <c r="AE548" s="86" t="s">
        <v>36</v>
      </c>
      <c r="AF548" s="86" t="s">
        <v>37</v>
      </c>
      <c r="AG548" s="86" t="s">
        <v>38</v>
      </c>
      <c r="AH548" s="86" t="s">
        <v>39</v>
      </c>
      <c r="AI548" s="86" t="s">
        <v>40</v>
      </c>
      <c r="AJ548" s="86" t="s">
        <v>41</v>
      </c>
      <c r="AK548" s="86" t="s">
        <v>42</v>
      </c>
      <c r="AL548" s="86" t="s">
        <v>43</v>
      </c>
      <c r="AM548" s="86" t="s">
        <v>44</v>
      </c>
      <c r="AN548" s="86" t="s">
        <v>45</v>
      </c>
      <c r="AO548" s="86" t="s">
        <v>4295</v>
      </c>
      <c r="AP548" s="86" t="s">
        <v>48</v>
      </c>
      <c r="AQ548" s="86" t="s">
        <v>49</v>
      </c>
      <c r="AR548" s="86" t="s">
        <v>50</v>
      </c>
      <c r="AS548" s="86" t="s">
        <v>4862</v>
      </c>
      <c r="AT548" s="86" t="s">
        <v>52</v>
      </c>
      <c r="AU548" s="85" t="s">
        <v>53</v>
      </c>
    </row>
    <row r="549" spans="1:47" ht="43.35" customHeight="1" x14ac:dyDescent="0.25">
      <c r="A549" s="84" t="s">
        <v>4942</v>
      </c>
      <c r="B549" s="38" t="s">
        <v>2770</v>
      </c>
      <c r="C549" s="38" t="s">
        <v>2770</v>
      </c>
      <c r="D549" s="38" t="s">
        <v>2770</v>
      </c>
      <c r="E549" s="38" t="s">
        <v>2770</v>
      </c>
      <c r="F549" s="38" t="s">
        <v>2770</v>
      </c>
      <c r="G549" s="38" t="s">
        <v>2770</v>
      </c>
      <c r="H549" s="38" t="s">
        <v>2770</v>
      </c>
      <c r="I549" s="38" t="s">
        <v>2770</v>
      </c>
      <c r="J549" s="38" t="s">
        <v>2770</v>
      </c>
      <c r="K549" s="38" t="s">
        <v>2770</v>
      </c>
      <c r="L549" s="38" t="s">
        <v>2770</v>
      </c>
      <c r="M549" s="38" t="s">
        <v>2770</v>
      </c>
      <c r="N549" s="38" t="s">
        <v>2770</v>
      </c>
      <c r="O549" s="38" t="s">
        <v>2770</v>
      </c>
      <c r="P549" s="38" t="s">
        <v>2770</v>
      </c>
      <c r="Q549" s="38" t="s">
        <v>2770</v>
      </c>
      <c r="R549" s="38" t="s">
        <v>2770</v>
      </c>
      <c r="S549" s="38" t="s">
        <v>2770</v>
      </c>
      <c r="T549" s="38" t="s">
        <v>2770</v>
      </c>
      <c r="U549" s="38" t="s">
        <v>2770</v>
      </c>
      <c r="V549" s="38" t="s">
        <v>2770</v>
      </c>
      <c r="W549" s="38" t="s">
        <v>2770</v>
      </c>
      <c r="X549" s="38" t="s">
        <v>2770</v>
      </c>
      <c r="Y549" s="38" t="s">
        <v>2770</v>
      </c>
      <c r="Z549" s="38" t="s">
        <v>2770</v>
      </c>
      <c r="AA549" s="38" t="s">
        <v>2770</v>
      </c>
      <c r="AB549" s="38" t="s">
        <v>2770</v>
      </c>
      <c r="AC549" s="38" t="s">
        <v>2770</v>
      </c>
      <c r="AD549" s="38" t="s">
        <v>2770</v>
      </c>
      <c r="AE549" s="38" t="s">
        <v>2770</v>
      </c>
      <c r="AF549" s="38" t="s">
        <v>2770</v>
      </c>
      <c r="AG549" s="38" t="s">
        <v>2770</v>
      </c>
      <c r="AH549" s="38" t="s">
        <v>2770</v>
      </c>
      <c r="AI549" s="38" t="s">
        <v>2770</v>
      </c>
      <c r="AJ549" s="38" t="s">
        <v>2770</v>
      </c>
      <c r="AK549" s="38" t="s">
        <v>2770</v>
      </c>
      <c r="AL549" s="38" t="s">
        <v>2770</v>
      </c>
      <c r="AM549" s="38" t="s">
        <v>2770</v>
      </c>
      <c r="AN549" s="38" t="s">
        <v>2770</v>
      </c>
      <c r="AO549" s="38" t="s">
        <v>2770</v>
      </c>
      <c r="AP549" s="38" t="s">
        <v>2770</v>
      </c>
      <c r="AQ549" s="38" t="s">
        <v>2770</v>
      </c>
      <c r="AR549" s="38" t="s">
        <v>2770</v>
      </c>
      <c r="AS549" s="38" t="s">
        <v>2770</v>
      </c>
      <c r="AT549" s="38" t="s">
        <v>2770</v>
      </c>
      <c r="AU549" s="38" t="s">
        <v>2770</v>
      </c>
    </row>
    <row r="550" spans="1:47" ht="28.5" x14ac:dyDescent="0.25">
      <c r="A550" s="84" t="s">
        <v>116</v>
      </c>
      <c r="B550" s="38" t="s">
        <v>2770</v>
      </c>
      <c r="C550" s="38" t="s">
        <v>2770</v>
      </c>
      <c r="D550" s="117">
        <v>39</v>
      </c>
      <c r="E550" s="116">
        <v>0</v>
      </c>
      <c r="F550" s="116">
        <v>0</v>
      </c>
      <c r="G550" s="116" t="s">
        <v>351</v>
      </c>
      <c r="H550" s="116">
        <v>0</v>
      </c>
      <c r="I550" s="116">
        <v>0</v>
      </c>
      <c r="J550" s="116">
        <v>0</v>
      </c>
      <c r="K550" s="116">
        <v>0</v>
      </c>
      <c r="L550" s="116">
        <v>0</v>
      </c>
      <c r="M550" s="116">
        <v>0</v>
      </c>
      <c r="N550" s="116">
        <v>1</v>
      </c>
      <c r="O550" s="116">
        <v>0</v>
      </c>
      <c r="P550" s="116" t="s">
        <v>70</v>
      </c>
      <c r="Q550" s="116">
        <v>0</v>
      </c>
      <c r="R550" s="116">
        <v>0</v>
      </c>
      <c r="S550" s="116">
        <v>0</v>
      </c>
      <c r="T550" s="116">
        <v>0</v>
      </c>
      <c r="U550" s="116">
        <v>0</v>
      </c>
      <c r="V550" s="116">
        <v>0</v>
      </c>
      <c r="W550" s="116" t="s">
        <v>351</v>
      </c>
      <c r="X550" s="116">
        <v>0</v>
      </c>
      <c r="Y550" s="116">
        <v>0</v>
      </c>
      <c r="Z550" s="116">
        <v>0</v>
      </c>
      <c r="AA550" s="116">
        <v>0</v>
      </c>
      <c r="AB550" s="116">
        <v>0</v>
      </c>
      <c r="AC550" s="116">
        <v>0</v>
      </c>
      <c r="AD550" s="116">
        <v>0</v>
      </c>
      <c r="AE550" s="116">
        <v>0</v>
      </c>
      <c r="AF550" s="116">
        <v>0</v>
      </c>
      <c r="AG550" s="116">
        <v>0</v>
      </c>
      <c r="AH550" s="116" t="s">
        <v>70</v>
      </c>
      <c r="AI550" s="116" t="s">
        <v>70</v>
      </c>
      <c r="AJ550" s="116" t="s">
        <v>351</v>
      </c>
      <c r="AK550" s="116" t="s">
        <v>70</v>
      </c>
      <c r="AL550" s="116">
        <v>0</v>
      </c>
      <c r="AM550" s="116">
        <v>0</v>
      </c>
      <c r="AN550" s="116">
        <v>0</v>
      </c>
      <c r="AO550" s="116">
        <v>0</v>
      </c>
      <c r="AP550" s="116">
        <v>0</v>
      </c>
      <c r="AQ550" s="116">
        <v>0</v>
      </c>
      <c r="AR550" s="116">
        <v>0</v>
      </c>
      <c r="AS550" s="116" t="s">
        <v>351</v>
      </c>
      <c r="AT550" s="116">
        <v>0</v>
      </c>
      <c r="AU550" s="115">
        <v>0</v>
      </c>
    </row>
    <row r="552" spans="1:47" x14ac:dyDescent="0.25">
      <c r="A552" s="9" t="s">
        <v>2770</v>
      </c>
      <c r="B552" s="114" t="s">
        <v>1179</v>
      </c>
      <c r="C552" s="114" t="s">
        <v>2652</v>
      </c>
      <c r="D552" s="113" t="s">
        <v>351</v>
      </c>
    </row>
    <row r="553" spans="1:47" x14ac:dyDescent="0.25">
      <c r="A553" s="9" t="s">
        <v>2770</v>
      </c>
      <c r="B553" s="112">
        <f>B554/D550</f>
        <v>0.87179487179487181</v>
      </c>
      <c r="C553" s="111">
        <f>C554/D550</f>
        <v>2.564102564102564E-2</v>
      </c>
      <c r="D553" s="111">
        <f>D554/D550</f>
        <v>0.10256410256410256</v>
      </c>
    </row>
    <row r="554" spans="1:47" x14ac:dyDescent="0.25">
      <c r="A554" s="94" t="s">
        <v>4867</v>
      </c>
      <c r="B554" s="110">
        <v>34</v>
      </c>
      <c r="C554" s="109">
        <v>1</v>
      </c>
      <c r="D554" s="108">
        <v>4</v>
      </c>
    </row>
    <row r="555" spans="1:47" ht="15.75" thickBot="1" x14ac:dyDescent="0.3"/>
    <row r="556" spans="1:47" ht="16.5" thickBot="1" x14ac:dyDescent="0.3">
      <c r="A556" s="89" t="s">
        <v>4939</v>
      </c>
      <c r="B556" s="88" t="s">
        <v>4857</v>
      </c>
      <c r="C556" s="87" t="s">
        <v>10</v>
      </c>
      <c r="D556" s="87" t="s">
        <v>11</v>
      </c>
      <c r="E556" s="86" t="s">
        <v>4858</v>
      </c>
      <c r="F556" s="86" t="s">
        <v>12</v>
      </c>
      <c r="G556" s="86" t="s">
        <v>13</v>
      </c>
      <c r="H556" s="86" t="s">
        <v>14</v>
      </c>
      <c r="I556" s="86" t="s">
        <v>16</v>
      </c>
      <c r="J556" s="86" t="s">
        <v>17</v>
      </c>
      <c r="K556" s="86" t="s">
        <v>18</v>
      </c>
      <c r="L556" s="86" t="s">
        <v>19</v>
      </c>
      <c r="M556" s="86" t="s">
        <v>4859</v>
      </c>
      <c r="N556" s="86" t="s">
        <v>4860</v>
      </c>
      <c r="O556" s="86" t="s">
        <v>20</v>
      </c>
      <c r="P556" s="86" t="s">
        <v>21</v>
      </c>
      <c r="Q556" s="86" t="s">
        <v>22</v>
      </c>
      <c r="R556" s="86" t="s">
        <v>23</v>
      </c>
      <c r="S556" s="86" t="s">
        <v>24</v>
      </c>
      <c r="T556" s="86" t="s">
        <v>25</v>
      </c>
      <c r="U556" s="86" t="s">
        <v>26</v>
      </c>
      <c r="V556" s="86" t="s">
        <v>27</v>
      </c>
      <c r="W556" s="86" t="s">
        <v>4861</v>
      </c>
      <c r="X556" s="86" t="s">
        <v>28</v>
      </c>
      <c r="Y556" s="86" t="s">
        <v>29</v>
      </c>
      <c r="Z556" s="86" t="s">
        <v>30</v>
      </c>
      <c r="AA556" s="86" t="s">
        <v>31</v>
      </c>
      <c r="AB556" s="86" t="s">
        <v>32</v>
      </c>
      <c r="AC556" s="86" t="s">
        <v>33</v>
      </c>
      <c r="AD556" s="86" t="s">
        <v>34</v>
      </c>
      <c r="AE556" s="86" t="s">
        <v>36</v>
      </c>
      <c r="AF556" s="86" t="s">
        <v>37</v>
      </c>
      <c r="AG556" s="86" t="s">
        <v>38</v>
      </c>
      <c r="AH556" s="86" t="s">
        <v>39</v>
      </c>
      <c r="AI556" s="86" t="s">
        <v>40</v>
      </c>
      <c r="AJ556" s="86" t="s">
        <v>41</v>
      </c>
      <c r="AK556" s="86" t="s">
        <v>42</v>
      </c>
      <c r="AL556" s="86" t="s">
        <v>43</v>
      </c>
      <c r="AM556" s="86" t="s">
        <v>44</v>
      </c>
      <c r="AN556" s="86" t="s">
        <v>45</v>
      </c>
      <c r="AO556" s="86" t="s">
        <v>4295</v>
      </c>
      <c r="AP556" s="86" t="s">
        <v>48</v>
      </c>
      <c r="AQ556" s="86" t="s">
        <v>49</v>
      </c>
      <c r="AR556" s="86" t="s">
        <v>50</v>
      </c>
      <c r="AS556" s="86" t="s">
        <v>4862</v>
      </c>
      <c r="AT556" s="86" t="s">
        <v>52</v>
      </c>
      <c r="AU556" s="85" t="s">
        <v>53</v>
      </c>
    </row>
    <row r="557" spans="1:47" ht="28.5" x14ac:dyDescent="0.25">
      <c r="A557" s="84" t="s">
        <v>348</v>
      </c>
      <c r="B557" s="38" t="s">
        <v>2770</v>
      </c>
      <c r="C557" s="38" t="s">
        <v>2770</v>
      </c>
      <c r="D557" s="117">
        <v>37</v>
      </c>
      <c r="E557" s="116">
        <v>0</v>
      </c>
      <c r="F557" s="116" t="s">
        <v>70</v>
      </c>
      <c r="G557" s="116" t="s">
        <v>351</v>
      </c>
      <c r="H557" s="116">
        <v>0</v>
      </c>
      <c r="I557" s="116">
        <v>0</v>
      </c>
      <c r="J557" s="116">
        <v>0</v>
      </c>
      <c r="K557" s="116">
        <v>0</v>
      </c>
      <c r="L557" s="116">
        <v>0</v>
      </c>
      <c r="M557" s="116">
        <v>0</v>
      </c>
      <c r="N557" s="116" t="s">
        <v>351</v>
      </c>
      <c r="O557" s="116">
        <v>0</v>
      </c>
      <c r="P557" s="116" t="s">
        <v>70</v>
      </c>
      <c r="Q557" s="116">
        <v>0</v>
      </c>
      <c r="R557" s="116">
        <v>0</v>
      </c>
      <c r="S557" s="116">
        <v>0</v>
      </c>
      <c r="T557" s="116">
        <v>0</v>
      </c>
      <c r="U557" s="116">
        <v>0</v>
      </c>
      <c r="V557" s="116">
        <v>0</v>
      </c>
      <c r="W557" s="116" t="s">
        <v>351</v>
      </c>
      <c r="X557" s="116">
        <v>0</v>
      </c>
      <c r="Y557" s="116">
        <v>0</v>
      </c>
      <c r="Z557" s="116">
        <v>0</v>
      </c>
      <c r="AA557" s="116">
        <v>0</v>
      </c>
      <c r="AB557" s="116">
        <v>0</v>
      </c>
      <c r="AC557" s="116">
        <v>0</v>
      </c>
      <c r="AD557" s="116">
        <v>0</v>
      </c>
      <c r="AE557" s="116">
        <v>0</v>
      </c>
      <c r="AF557" s="116">
        <v>0</v>
      </c>
      <c r="AG557" s="116">
        <v>0</v>
      </c>
      <c r="AH557" s="116" t="s">
        <v>70</v>
      </c>
      <c r="AI557" s="116" t="s">
        <v>70</v>
      </c>
      <c r="AJ557" s="116" t="s">
        <v>4943</v>
      </c>
      <c r="AK557" s="116" t="s">
        <v>70</v>
      </c>
      <c r="AL557" s="116">
        <v>0</v>
      </c>
      <c r="AM557" s="116">
        <v>0</v>
      </c>
      <c r="AN557" s="116">
        <v>0</v>
      </c>
      <c r="AO557" s="116">
        <v>0</v>
      </c>
      <c r="AP557" s="116">
        <v>0</v>
      </c>
      <c r="AQ557" s="116">
        <v>0</v>
      </c>
      <c r="AR557" s="116">
        <v>0</v>
      </c>
      <c r="AS557" s="116" t="s">
        <v>351</v>
      </c>
      <c r="AT557" s="116">
        <v>0</v>
      </c>
      <c r="AU557" s="115">
        <v>0</v>
      </c>
    </row>
    <row r="559" spans="1:47" x14ac:dyDescent="0.25">
      <c r="A559" s="9" t="s">
        <v>2770</v>
      </c>
      <c r="B559" s="114" t="s">
        <v>1179</v>
      </c>
      <c r="C559" s="114" t="s">
        <v>2652</v>
      </c>
      <c r="D559" s="113" t="s">
        <v>351</v>
      </c>
    </row>
    <row r="560" spans="1:47" x14ac:dyDescent="0.25">
      <c r="A560" s="9" t="s">
        <v>2770</v>
      </c>
      <c r="B560" s="112">
        <f>B561/D557</f>
        <v>0.89189189189189189</v>
      </c>
      <c r="C560" s="111">
        <f>C561/D557</f>
        <v>0</v>
      </c>
      <c r="D560" s="111">
        <f>D561/D557</f>
        <v>0.10810810810810811</v>
      </c>
    </row>
    <row r="561" spans="1:47" x14ac:dyDescent="0.25">
      <c r="A561" s="94" t="s">
        <v>4867</v>
      </c>
      <c r="B561" s="110">
        <v>33</v>
      </c>
      <c r="C561" s="109">
        <v>0</v>
      </c>
      <c r="D561" s="108">
        <v>4</v>
      </c>
    </row>
    <row r="562" spans="1:47" ht="15.75" thickBot="1" x14ac:dyDescent="0.3"/>
    <row r="563" spans="1:47" ht="16.5" thickBot="1" x14ac:dyDescent="0.3">
      <c r="A563" s="89" t="s">
        <v>4939</v>
      </c>
      <c r="B563" s="88" t="s">
        <v>4857</v>
      </c>
      <c r="C563" s="87" t="s">
        <v>10</v>
      </c>
      <c r="D563" s="87" t="s">
        <v>11</v>
      </c>
      <c r="E563" s="86" t="s">
        <v>4858</v>
      </c>
      <c r="F563" s="86" t="s">
        <v>12</v>
      </c>
      <c r="G563" s="86" t="s">
        <v>13</v>
      </c>
      <c r="H563" s="86" t="s">
        <v>14</v>
      </c>
      <c r="I563" s="86" t="s">
        <v>16</v>
      </c>
      <c r="J563" s="86" t="s">
        <v>17</v>
      </c>
      <c r="K563" s="86" t="s">
        <v>18</v>
      </c>
      <c r="L563" s="86" t="s">
        <v>19</v>
      </c>
      <c r="M563" s="86" t="s">
        <v>4859</v>
      </c>
      <c r="N563" s="86" t="s">
        <v>4860</v>
      </c>
      <c r="O563" s="86" t="s">
        <v>20</v>
      </c>
      <c r="P563" s="86" t="s">
        <v>21</v>
      </c>
      <c r="Q563" s="86" t="s">
        <v>22</v>
      </c>
      <c r="R563" s="86" t="s">
        <v>23</v>
      </c>
      <c r="S563" s="86" t="s">
        <v>24</v>
      </c>
      <c r="T563" s="86" t="s">
        <v>25</v>
      </c>
      <c r="U563" s="86" t="s">
        <v>26</v>
      </c>
      <c r="V563" s="86" t="s">
        <v>27</v>
      </c>
      <c r="W563" s="86" t="s">
        <v>4861</v>
      </c>
      <c r="X563" s="86" t="s">
        <v>28</v>
      </c>
      <c r="Y563" s="86" t="s">
        <v>29</v>
      </c>
      <c r="Z563" s="86" t="s">
        <v>30</v>
      </c>
      <c r="AA563" s="86" t="s">
        <v>31</v>
      </c>
      <c r="AB563" s="86" t="s">
        <v>32</v>
      </c>
      <c r="AC563" s="86" t="s">
        <v>33</v>
      </c>
      <c r="AD563" s="86" t="s">
        <v>34</v>
      </c>
      <c r="AE563" s="86" t="s">
        <v>36</v>
      </c>
      <c r="AF563" s="86" t="s">
        <v>37</v>
      </c>
      <c r="AG563" s="86" t="s">
        <v>38</v>
      </c>
      <c r="AH563" s="86" t="s">
        <v>39</v>
      </c>
      <c r="AI563" s="86" t="s">
        <v>40</v>
      </c>
      <c r="AJ563" s="86" t="s">
        <v>41</v>
      </c>
      <c r="AK563" s="86" t="s">
        <v>42</v>
      </c>
      <c r="AL563" s="86" t="s">
        <v>43</v>
      </c>
      <c r="AM563" s="86" t="s">
        <v>44</v>
      </c>
      <c r="AN563" s="86" t="s">
        <v>45</v>
      </c>
      <c r="AO563" s="86" t="s">
        <v>4295</v>
      </c>
      <c r="AP563" s="86" t="s">
        <v>48</v>
      </c>
      <c r="AQ563" s="86" t="s">
        <v>49</v>
      </c>
      <c r="AR563" s="86" t="s">
        <v>50</v>
      </c>
      <c r="AS563" s="86" t="s">
        <v>4862</v>
      </c>
      <c r="AT563" s="86" t="s">
        <v>52</v>
      </c>
      <c r="AU563" s="85" t="s">
        <v>53</v>
      </c>
    </row>
    <row r="564" spans="1:47" ht="28.5" x14ac:dyDescent="0.25">
      <c r="A564" s="84" t="s">
        <v>118</v>
      </c>
      <c r="B564" s="38" t="s">
        <v>2770</v>
      </c>
      <c r="C564" s="38" t="s">
        <v>2770</v>
      </c>
      <c r="D564" s="117">
        <v>39</v>
      </c>
      <c r="E564" s="116">
        <v>0</v>
      </c>
      <c r="F564" s="116">
        <v>0</v>
      </c>
      <c r="G564" s="116" t="s">
        <v>351</v>
      </c>
      <c r="H564" s="116">
        <v>0</v>
      </c>
      <c r="I564" s="116">
        <v>0</v>
      </c>
      <c r="J564" s="116">
        <v>0</v>
      </c>
      <c r="K564" s="116">
        <v>0</v>
      </c>
      <c r="L564" s="116">
        <v>0</v>
      </c>
      <c r="M564" s="116">
        <v>0</v>
      </c>
      <c r="N564" s="116">
        <v>0</v>
      </c>
      <c r="O564" s="116">
        <v>0</v>
      </c>
      <c r="P564" s="116" t="s">
        <v>70</v>
      </c>
      <c r="Q564" s="116">
        <v>0</v>
      </c>
      <c r="R564" s="116">
        <v>0</v>
      </c>
      <c r="S564" s="116">
        <v>0</v>
      </c>
      <c r="T564" s="116">
        <v>0</v>
      </c>
      <c r="U564" s="116">
        <v>0</v>
      </c>
      <c r="V564" s="116">
        <v>0</v>
      </c>
      <c r="W564" s="116" t="s">
        <v>351</v>
      </c>
      <c r="X564" s="116">
        <v>0</v>
      </c>
      <c r="Y564" s="116">
        <v>0</v>
      </c>
      <c r="Z564" s="116">
        <v>0</v>
      </c>
      <c r="AA564" s="116">
        <v>0</v>
      </c>
      <c r="AB564" s="116">
        <v>0</v>
      </c>
      <c r="AC564" s="116">
        <v>0</v>
      </c>
      <c r="AD564" s="116">
        <v>0</v>
      </c>
      <c r="AE564" s="116">
        <v>0</v>
      </c>
      <c r="AF564" s="116">
        <v>0</v>
      </c>
      <c r="AG564" s="116">
        <v>0</v>
      </c>
      <c r="AH564" s="116" t="s">
        <v>70</v>
      </c>
      <c r="AI564" s="116" t="s">
        <v>70</v>
      </c>
      <c r="AJ564" s="116" t="s">
        <v>351</v>
      </c>
      <c r="AK564" s="116" t="s">
        <v>70</v>
      </c>
      <c r="AL564" s="116">
        <v>0</v>
      </c>
      <c r="AM564" s="116">
        <v>0</v>
      </c>
      <c r="AN564" s="116">
        <v>0</v>
      </c>
      <c r="AO564" s="116">
        <v>0</v>
      </c>
      <c r="AP564" s="116">
        <v>0</v>
      </c>
      <c r="AQ564" s="116">
        <v>0</v>
      </c>
      <c r="AR564" s="116">
        <v>0</v>
      </c>
      <c r="AS564" s="116" t="s">
        <v>351</v>
      </c>
      <c r="AT564" s="116">
        <v>0</v>
      </c>
      <c r="AU564" s="115">
        <v>0</v>
      </c>
    </row>
    <row r="566" spans="1:47" x14ac:dyDescent="0.25">
      <c r="A566" s="9" t="s">
        <v>2770</v>
      </c>
      <c r="B566" s="114" t="s">
        <v>1179</v>
      </c>
      <c r="C566" s="114" t="s">
        <v>2652</v>
      </c>
      <c r="D566" s="113" t="s">
        <v>351</v>
      </c>
    </row>
    <row r="567" spans="1:47" x14ac:dyDescent="0.25">
      <c r="A567" s="9" t="s">
        <v>2770</v>
      </c>
      <c r="B567" s="112">
        <f>B568/D564</f>
        <v>0.89743589743589747</v>
      </c>
      <c r="C567" s="111">
        <f>C568/D564</f>
        <v>0</v>
      </c>
      <c r="D567" s="111">
        <f>D568/D564</f>
        <v>0.10256410256410256</v>
      </c>
    </row>
    <row r="568" spans="1:47" x14ac:dyDescent="0.25">
      <c r="A568" s="94" t="s">
        <v>4867</v>
      </c>
      <c r="B568" s="110">
        <v>35</v>
      </c>
      <c r="C568" s="109">
        <v>0</v>
      </c>
      <c r="D568" s="108">
        <v>4</v>
      </c>
    </row>
    <row r="569" spans="1:47" ht="15.75" thickBot="1" x14ac:dyDescent="0.3"/>
    <row r="570" spans="1:47" ht="16.5" thickBot="1" x14ac:dyDescent="0.3">
      <c r="A570" s="89" t="s">
        <v>4939</v>
      </c>
      <c r="B570" s="88" t="s">
        <v>4857</v>
      </c>
      <c r="C570" s="87" t="s">
        <v>10</v>
      </c>
      <c r="D570" s="87" t="s">
        <v>11</v>
      </c>
      <c r="E570" s="86" t="s">
        <v>4858</v>
      </c>
      <c r="F570" s="86" t="s">
        <v>12</v>
      </c>
      <c r="G570" s="86" t="s">
        <v>13</v>
      </c>
      <c r="H570" s="86" t="s">
        <v>14</v>
      </c>
      <c r="I570" s="86" t="s">
        <v>16</v>
      </c>
      <c r="J570" s="86" t="s">
        <v>17</v>
      </c>
      <c r="K570" s="86" t="s">
        <v>18</v>
      </c>
      <c r="L570" s="86" t="s">
        <v>19</v>
      </c>
      <c r="M570" s="86" t="s">
        <v>4859</v>
      </c>
      <c r="N570" s="86" t="s">
        <v>4860</v>
      </c>
      <c r="O570" s="86" t="s">
        <v>20</v>
      </c>
      <c r="P570" s="86" t="s">
        <v>21</v>
      </c>
      <c r="Q570" s="86" t="s">
        <v>22</v>
      </c>
      <c r="R570" s="86" t="s">
        <v>23</v>
      </c>
      <c r="S570" s="86" t="s">
        <v>24</v>
      </c>
      <c r="T570" s="86" t="s">
        <v>25</v>
      </c>
      <c r="U570" s="86" t="s">
        <v>26</v>
      </c>
      <c r="V570" s="86" t="s">
        <v>27</v>
      </c>
      <c r="W570" s="86" t="s">
        <v>4861</v>
      </c>
      <c r="X570" s="86" t="s">
        <v>28</v>
      </c>
      <c r="Y570" s="86" t="s">
        <v>29</v>
      </c>
      <c r="Z570" s="86" t="s">
        <v>30</v>
      </c>
      <c r="AA570" s="86" t="s">
        <v>31</v>
      </c>
      <c r="AB570" s="86" t="s">
        <v>32</v>
      </c>
      <c r="AC570" s="86" t="s">
        <v>33</v>
      </c>
      <c r="AD570" s="86" t="s">
        <v>34</v>
      </c>
      <c r="AE570" s="86" t="s">
        <v>36</v>
      </c>
      <c r="AF570" s="86" t="s">
        <v>37</v>
      </c>
      <c r="AG570" s="86" t="s">
        <v>38</v>
      </c>
      <c r="AH570" s="86" t="s">
        <v>39</v>
      </c>
      <c r="AI570" s="86" t="s">
        <v>40</v>
      </c>
      <c r="AJ570" s="86" t="s">
        <v>41</v>
      </c>
      <c r="AK570" s="86" t="s">
        <v>42</v>
      </c>
      <c r="AL570" s="86" t="s">
        <v>43</v>
      </c>
      <c r="AM570" s="86" t="s">
        <v>44</v>
      </c>
      <c r="AN570" s="86" t="s">
        <v>45</v>
      </c>
      <c r="AO570" s="86" t="s">
        <v>4295</v>
      </c>
      <c r="AP570" s="86" t="s">
        <v>48</v>
      </c>
      <c r="AQ570" s="86" t="s">
        <v>49</v>
      </c>
      <c r="AR570" s="86" t="s">
        <v>50</v>
      </c>
      <c r="AS570" s="86" t="s">
        <v>4862</v>
      </c>
      <c r="AT570" s="86" t="s">
        <v>52</v>
      </c>
      <c r="AU570" s="85" t="s">
        <v>53</v>
      </c>
    </row>
    <row r="571" spans="1:47" ht="28.5" x14ac:dyDescent="0.25">
      <c r="A571" s="84" t="s">
        <v>119</v>
      </c>
      <c r="B571" s="38" t="s">
        <v>2770</v>
      </c>
      <c r="C571" s="38" t="s">
        <v>2770</v>
      </c>
      <c r="D571" s="117">
        <v>38</v>
      </c>
      <c r="E571" s="116">
        <v>0</v>
      </c>
      <c r="F571" s="116">
        <v>0</v>
      </c>
      <c r="G571" s="116">
        <v>0</v>
      </c>
      <c r="H571" s="116">
        <v>0</v>
      </c>
      <c r="I571" s="116">
        <v>0</v>
      </c>
      <c r="J571" s="116">
        <v>0</v>
      </c>
      <c r="K571" s="116" t="s">
        <v>70</v>
      </c>
      <c r="L571" s="116">
        <v>0</v>
      </c>
      <c r="M571" s="116">
        <v>0</v>
      </c>
      <c r="N571" s="116">
        <v>0</v>
      </c>
      <c r="O571" s="116">
        <v>0</v>
      </c>
      <c r="P571" s="116" t="s">
        <v>70</v>
      </c>
      <c r="Q571" s="116">
        <v>0</v>
      </c>
      <c r="R571" s="116">
        <v>0</v>
      </c>
      <c r="S571" s="116">
        <v>0</v>
      </c>
      <c r="T571" s="116">
        <v>0</v>
      </c>
      <c r="U571" s="116">
        <v>0</v>
      </c>
      <c r="V571" s="116">
        <v>0</v>
      </c>
      <c r="W571" s="116">
        <v>0</v>
      </c>
      <c r="X571" s="116">
        <v>0</v>
      </c>
      <c r="Y571" s="116">
        <v>0</v>
      </c>
      <c r="Z571" s="116">
        <v>0</v>
      </c>
      <c r="AA571" s="116">
        <v>0</v>
      </c>
      <c r="AB571" s="116">
        <v>0</v>
      </c>
      <c r="AC571" s="116">
        <v>0</v>
      </c>
      <c r="AD571" s="116">
        <v>0</v>
      </c>
      <c r="AE571" s="116">
        <v>0</v>
      </c>
      <c r="AF571" s="116">
        <v>0</v>
      </c>
      <c r="AG571" s="116">
        <v>0</v>
      </c>
      <c r="AH571" s="116" t="s">
        <v>70</v>
      </c>
      <c r="AI571" s="116" t="s">
        <v>70</v>
      </c>
      <c r="AJ571" s="116">
        <v>0</v>
      </c>
      <c r="AK571" s="116" t="s">
        <v>70</v>
      </c>
      <c r="AL571" s="116">
        <v>0</v>
      </c>
      <c r="AM571" s="116">
        <v>0</v>
      </c>
      <c r="AN571" s="116">
        <v>0</v>
      </c>
      <c r="AO571" s="116">
        <v>0</v>
      </c>
      <c r="AP571" s="116">
        <v>0</v>
      </c>
      <c r="AQ571" s="116">
        <v>0</v>
      </c>
      <c r="AR571" s="116">
        <v>0</v>
      </c>
      <c r="AS571" s="116" t="s">
        <v>351</v>
      </c>
      <c r="AT571" s="116">
        <v>0</v>
      </c>
      <c r="AU571" s="115">
        <v>0</v>
      </c>
    </row>
    <row r="573" spans="1:47" x14ac:dyDescent="0.25">
      <c r="A573" s="9" t="s">
        <v>2770</v>
      </c>
      <c r="B573" s="114" t="s">
        <v>1179</v>
      </c>
      <c r="C573" s="114" t="s">
        <v>2652</v>
      </c>
      <c r="D573" s="113" t="s">
        <v>351</v>
      </c>
    </row>
    <row r="574" spans="1:47" x14ac:dyDescent="0.25">
      <c r="A574" s="9" t="s">
        <v>2770</v>
      </c>
      <c r="B574" s="112">
        <f>B575/D571</f>
        <v>0.97368421052631582</v>
      </c>
      <c r="C574" s="111">
        <f>C575/D571</f>
        <v>0</v>
      </c>
      <c r="D574" s="111">
        <f>D575/D571</f>
        <v>2.6315789473684209E-2</v>
      </c>
    </row>
    <row r="575" spans="1:47" x14ac:dyDescent="0.25">
      <c r="A575" s="94" t="s">
        <v>4867</v>
      </c>
      <c r="B575" s="110">
        <v>37</v>
      </c>
      <c r="C575" s="109">
        <v>0</v>
      </c>
      <c r="D575" s="108">
        <v>1</v>
      </c>
    </row>
    <row r="576" spans="1:47" ht="15.75" thickBot="1" x14ac:dyDescent="0.3"/>
    <row r="577" spans="1:47" ht="16.5" thickBot="1" x14ac:dyDescent="0.3">
      <c r="A577" s="89" t="s">
        <v>4939</v>
      </c>
      <c r="B577" s="88" t="s">
        <v>4857</v>
      </c>
      <c r="C577" s="87" t="s">
        <v>10</v>
      </c>
      <c r="D577" s="87" t="s">
        <v>11</v>
      </c>
      <c r="E577" s="86" t="s">
        <v>4858</v>
      </c>
      <c r="F577" s="86" t="s">
        <v>12</v>
      </c>
      <c r="G577" s="86" t="s">
        <v>13</v>
      </c>
      <c r="H577" s="86" t="s">
        <v>14</v>
      </c>
      <c r="I577" s="86" t="s">
        <v>16</v>
      </c>
      <c r="J577" s="86" t="s">
        <v>17</v>
      </c>
      <c r="K577" s="86" t="s">
        <v>18</v>
      </c>
      <c r="L577" s="86" t="s">
        <v>19</v>
      </c>
      <c r="M577" s="86" t="s">
        <v>4859</v>
      </c>
      <c r="N577" s="86" t="s">
        <v>4860</v>
      </c>
      <c r="O577" s="86" t="s">
        <v>20</v>
      </c>
      <c r="P577" s="86" t="s">
        <v>21</v>
      </c>
      <c r="Q577" s="86" t="s">
        <v>22</v>
      </c>
      <c r="R577" s="86" t="s">
        <v>23</v>
      </c>
      <c r="S577" s="86" t="s">
        <v>24</v>
      </c>
      <c r="T577" s="86" t="s">
        <v>25</v>
      </c>
      <c r="U577" s="86" t="s">
        <v>26</v>
      </c>
      <c r="V577" s="86" t="s">
        <v>27</v>
      </c>
      <c r="W577" s="86" t="s">
        <v>4861</v>
      </c>
      <c r="X577" s="86" t="s">
        <v>28</v>
      </c>
      <c r="Y577" s="86" t="s">
        <v>29</v>
      </c>
      <c r="Z577" s="86" t="s">
        <v>30</v>
      </c>
      <c r="AA577" s="86" t="s">
        <v>31</v>
      </c>
      <c r="AB577" s="86" t="s">
        <v>32</v>
      </c>
      <c r="AC577" s="86" t="s">
        <v>33</v>
      </c>
      <c r="AD577" s="86" t="s">
        <v>34</v>
      </c>
      <c r="AE577" s="86" t="s">
        <v>36</v>
      </c>
      <c r="AF577" s="86" t="s">
        <v>37</v>
      </c>
      <c r="AG577" s="86" t="s">
        <v>38</v>
      </c>
      <c r="AH577" s="86" t="s">
        <v>39</v>
      </c>
      <c r="AI577" s="86" t="s">
        <v>40</v>
      </c>
      <c r="AJ577" s="86" t="s">
        <v>41</v>
      </c>
      <c r="AK577" s="86" t="s">
        <v>42</v>
      </c>
      <c r="AL577" s="86" t="s">
        <v>43</v>
      </c>
      <c r="AM577" s="86" t="s">
        <v>44</v>
      </c>
      <c r="AN577" s="86" t="s">
        <v>45</v>
      </c>
      <c r="AO577" s="86" t="s">
        <v>4295</v>
      </c>
      <c r="AP577" s="86" t="s">
        <v>48</v>
      </c>
      <c r="AQ577" s="86" t="s">
        <v>49</v>
      </c>
      <c r="AR577" s="86" t="s">
        <v>50</v>
      </c>
      <c r="AS577" s="86" t="s">
        <v>4862</v>
      </c>
      <c r="AT577" s="86" t="s">
        <v>52</v>
      </c>
      <c r="AU577" s="85" t="s">
        <v>53</v>
      </c>
    </row>
    <row r="578" spans="1:47" ht="28.5" x14ac:dyDescent="0.25">
      <c r="A578" s="84" t="s">
        <v>120</v>
      </c>
      <c r="B578" s="38" t="s">
        <v>2770</v>
      </c>
      <c r="C578" s="38" t="s">
        <v>2770</v>
      </c>
      <c r="D578" s="117">
        <v>37</v>
      </c>
      <c r="E578" s="116">
        <v>0</v>
      </c>
      <c r="F578" s="116">
        <v>0</v>
      </c>
      <c r="G578" s="116">
        <v>0</v>
      </c>
      <c r="H578" s="116" t="s">
        <v>70</v>
      </c>
      <c r="I578" s="116">
        <v>0</v>
      </c>
      <c r="J578" s="116">
        <v>0</v>
      </c>
      <c r="K578" s="116">
        <v>0</v>
      </c>
      <c r="L578" s="116">
        <v>0</v>
      </c>
      <c r="M578" s="116">
        <v>0</v>
      </c>
      <c r="N578" s="116">
        <v>0</v>
      </c>
      <c r="O578" s="116">
        <v>0</v>
      </c>
      <c r="P578" s="116" t="s">
        <v>70</v>
      </c>
      <c r="Q578" s="116">
        <v>0</v>
      </c>
      <c r="R578" s="116">
        <v>0</v>
      </c>
      <c r="S578" s="116">
        <v>0</v>
      </c>
      <c r="T578" s="116">
        <v>0</v>
      </c>
      <c r="U578" s="116">
        <v>0</v>
      </c>
      <c r="V578" s="116">
        <v>0</v>
      </c>
      <c r="W578" s="116" t="s">
        <v>351</v>
      </c>
      <c r="X578" s="116">
        <v>0</v>
      </c>
      <c r="Y578" s="116">
        <v>0</v>
      </c>
      <c r="Z578" s="116">
        <v>0</v>
      </c>
      <c r="AA578" s="116">
        <v>0</v>
      </c>
      <c r="AB578" s="116">
        <v>0</v>
      </c>
      <c r="AC578" s="116">
        <v>0</v>
      </c>
      <c r="AD578" s="116">
        <v>0</v>
      </c>
      <c r="AE578" s="116">
        <v>0</v>
      </c>
      <c r="AF578" s="116">
        <v>0</v>
      </c>
      <c r="AG578" s="116">
        <v>0</v>
      </c>
      <c r="AH578" s="116" t="s">
        <v>70</v>
      </c>
      <c r="AI578" s="116" t="s">
        <v>70</v>
      </c>
      <c r="AJ578" s="116">
        <v>0</v>
      </c>
      <c r="AK578" s="116" t="s">
        <v>70</v>
      </c>
      <c r="AL578" s="116">
        <v>0</v>
      </c>
      <c r="AM578" s="116">
        <v>0</v>
      </c>
      <c r="AN578" s="116">
        <v>0</v>
      </c>
      <c r="AO578" s="116">
        <v>0</v>
      </c>
      <c r="AP578" s="116">
        <v>0</v>
      </c>
      <c r="AQ578" s="116">
        <v>0</v>
      </c>
      <c r="AR578" s="116">
        <v>0</v>
      </c>
      <c r="AS578" s="116" t="s">
        <v>70</v>
      </c>
      <c r="AT578" s="116">
        <v>0</v>
      </c>
      <c r="AU578" s="115">
        <v>0</v>
      </c>
    </row>
    <row r="580" spans="1:47" x14ac:dyDescent="0.25">
      <c r="A580" s="9" t="s">
        <v>2770</v>
      </c>
      <c r="B580" s="114" t="s">
        <v>1179</v>
      </c>
      <c r="C580" s="114" t="s">
        <v>2652</v>
      </c>
      <c r="D580" s="113" t="s">
        <v>351</v>
      </c>
    </row>
    <row r="581" spans="1:47" x14ac:dyDescent="0.25">
      <c r="A581" s="9" t="s">
        <v>2770</v>
      </c>
      <c r="B581" s="112">
        <f>B582/D578</f>
        <v>0.97297297297297303</v>
      </c>
      <c r="C581" s="111">
        <f>C582/D578</f>
        <v>0</v>
      </c>
      <c r="D581" s="111">
        <f>D582/D578</f>
        <v>2.7027027027027029E-2</v>
      </c>
    </row>
    <row r="582" spans="1:47" x14ac:dyDescent="0.25">
      <c r="A582" s="94" t="s">
        <v>4867</v>
      </c>
      <c r="B582" s="110">
        <v>36</v>
      </c>
      <c r="C582" s="109">
        <v>0</v>
      </c>
      <c r="D582" s="108">
        <v>1</v>
      </c>
    </row>
    <row r="583" spans="1:47" ht="15.75" thickBot="1" x14ac:dyDescent="0.3"/>
    <row r="584" spans="1:47" ht="16.5" thickBot="1" x14ac:dyDescent="0.3">
      <c r="A584" s="89" t="s">
        <v>4939</v>
      </c>
      <c r="B584" s="88" t="s">
        <v>4857</v>
      </c>
      <c r="C584" s="87" t="s">
        <v>10</v>
      </c>
      <c r="D584" s="87" t="s">
        <v>11</v>
      </c>
      <c r="E584" s="86" t="s">
        <v>4858</v>
      </c>
      <c r="F584" s="86" t="s">
        <v>12</v>
      </c>
      <c r="G584" s="86" t="s">
        <v>13</v>
      </c>
      <c r="H584" s="86" t="s">
        <v>14</v>
      </c>
      <c r="I584" s="86" t="s">
        <v>16</v>
      </c>
      <c r="J584" s="86" t="s">
        <v>17</v>
      </c>
      <c r="K584" s="86" t="s">
        <v>18</v>
      </c>
      <c r="L584" s="86" t="s">
        <v>19</v>
      </c>
      <c r="M584" s="86" t="s">
        <v>4859</v>
      </c>
      <c r="N584" s="86" t="s">
        <v>4860</v>
      </c>
      <c r="O584" s="86" t="s">
        <v>20</v>
      </c>
      <c r="P584" s="86" t="s">
        <v>21</v>
      </c>
      <c r="Q584" s="86" t="s">
        <v>22</v>
      </c>
      <c r="R584" s="86" t="s">
        <v>23</v>
      </c>
      <c r="S584" s="86" t="s">
        <v>24</v>
      </c>
      <c r="T584" s="86" t="s">
        <v>25</v>
      </c>
      <c r="U584" s="86" t="s">
        <v>26</v>
      </c>
      <c r="V584" s="86" t="s">
        <v>27</v>
      </c>
      <c r="W584" s="86" t="s">
        <v>4861</v>
      </c>
      <c r="X584" s="86" t="s">
        <v>28</v>
      </c>
      <c r="Y584" s="86" t="s">
        <v>29</v>
      </c>
      <c r="Z584" s="86" t="s">
        <v>30</v>
      </c>
      <c r="AA584" s="86" t="s">
        <v>31</v>
      </c>
      <c r="AB584" s="86" t="s">
        <v>32</v>
      </c>
      <c r="AC584" s="86" t="s">
        <v>33</v>
      </c>
      <c r="AD584" s="86" t="s">
        <v>34</v>
      </c>
      <c r="AE584" s="86" t="s">
        <v>36</v>
      </c>
      <c r="AF584" s="86" t="s">
        <v>37</v>
      </c>
      <c r="AG584" s="86" t="s">
        <v>38</v>
      </c>
      <c r="AH584" s="86" t="s">
        <v>39</v>
      </c>
      <c r="AI584" s="86" t="s">
        <v>40</v>
      </c>
      <c r="AJ584" s="86" t="s">
        <v>41</v>
      </c>
      <c r="AK584" s="86" t="s">
        <v>42</v>
      </c>
      <c r="AL584" s="86" t="s">
        <v>43</v>
      </c>
      <c r="AM584" s="86" t="s">
        <v>44</v>
      </c>
      <c r="AN584" s="86" t="s">
        <v>45</v>
      </c>
      <c r="AO584" s="86" t="s">
        <v>4295</v>
      </c>
      <c r="AP584" s="86" t="s">
        <v>48</v>
      </c>
      <c r="AQ584" s="86" t="s">
        <v>49</v>
      </c>
      <c r="AR584" s="86" t="s">
        <v>50</v>
      </c>
      <c r="AS584" s="86" t="s">
        <v>4862</v>
      </c>
      <c r="AT584" s="86" t="s">
        <v>52</v>
      </c>
      <c r="AU584" s="85" t="s">
        <v>53</v>
      </c>
    </row>
    <row r="585" spans="1:47" ht="28.5" x14ac:dyDescent="0.25">
      <c r="A585" s="84" t="s">
        <v>2036</v>
      </c>
      <c r="B585" s="38" t="s">
        <v>2770</v>
      </c>
      <c r="C585" s="38" t="s">
        <v>2770</v>
      </c>
      <c r="D585" s="117">
        <v>39</v>
      </c>
      <c r="E585" s="116">
        <v>0</v>
      </c>
      <c r="F585" s="116">
        <v>0</v>
      </c>
      <c r="G585" s="116" t="s">
        <v>351</v>
      </c>
      <c r="H585" s="116">
        <v>0</v>
      </c>
      <c r="I585" s="116">
        <v>0</v>
      </c>
      <c r="J585" s="116">
        <v>0</v>
      </c>
      <c r="K585" s="116">
        <v>0</v>
      </c>
      <c r="L585" s="116">
        <v>0</v>
      </c>
      <c r="M585" s="116">
        <v>0</v>
      </c>
      <c r="N585" s="116">
        <v>0</v>
      </c>
      <c r="O585" s="116">
        <v>0</v>
      </c>
      <c r="P585" s="116" t="s">
        <v>70</v>
      </c>
      <c r="Q585" s="116">
        <v>0</v>
      </c>
      <c r="R585" s="116">
        <v>0</v>
      </c>
      <c r="S585" s="116">
        <v>0</v>
      </c>
      <c r="T585" s="116">
        <v>0</v>
      </c>
      <c r="U585" s="116">
        <v>0</v>
      </c>
      <c r="V585" s="116">
        <v>0</v>
      </c>
      <c r="W585" s="116" t="s">
        <v>351</v>
      </c>
      <c r="X585" s="116">
        <v>0</v>
      </c>
      <c r="Y585" s="116">
        <v>0</v>
      </c>
      <c r="Z585" s="116">
        <v>0</v>
      </c>
      <c r="AA585" s="116">
        <v>0</v>
      </c>
      <c r="AB585" s="116">
        <v>0</v>
      </c>
      <c r="AC585" s="116">
        <v>0</v>
      </c>
      <c r="AD585" s="116">
        <v>0</v>
      </c>
      <c r="AE585" s="116">
        <v>0</v>
      </c>
      <c r="AF585" s="116">
        <v>0</v>
      </c>
      <c r="AG585" s="116">
        <v>0</v>
      </c>
      <c r="AH585" s="116" t="s">
        <v>70</v>
      </c>
      <c r="AI585" s="116" t="s">
        <v>70</v>
      </c>
      <c r="AJ585" s="116">
        <v>0</v>
      </c>
      <c r="AK585" s="116" t="s">
        <v>70</v>
      </c>
      <c r="AL585" s="116">
        <v>0</v>
      </c>
      <c r="AM585" s="116">
        <v>0</v>
      </c>
      <c r="AN585" s="116">
        <v>0</v>
      </c>
      <c r="AO585" s="116">
        <v>0</v>
      </c>
      <c r="AP585" s="116">
        <v>0</v>
      </c>
      <c r="AQ585" s="116">
        <v>0</v>
      </c>
      <c r="AR585" s="116">
        <v>0</v>
      </c>
      <c r="AS585" s="116">
        <v>1</v>
      </c>
      <c r="AT585" s="116">
        <v>0</v>
      </c>
      <c r="AU585" s="115">
        <v>0</v>
      </c>
    </row>
    <row r="587" spans="1:47" x14ac:dyDescent="0.25">
      <c r="A587" s="9" t="s">
        <v>2770</v>
      </c>
      <c r="B587" s="114" t="s">
        <v>1179</v>
      </c>
      <c r="C587" s="114" t="s">
        <v>2652</v>
      </c>
      <c r="D587" s="113" t="s">
        <v>351</v>
      </c>
    </row>
    <row r="588" spans="1:47" x14ac:dyDescent="0.25">
      <c r="A588" s="9" t="s">
        <v>2770</v>
      </c>
      <c r="B588" s="112">
        <f>B589/D585</f>
        <v>0.92307692307692313</v>
      </c>
      <c r="C588" s="111">
        <f>C589/D585</f>
        <v>2.564102564102564E-2</v>
      </c>
      <c r="D588" s="111">
        <f>D589/D585</f>
        <v>5.128205128205128E-2</v>
      </c>
    </row>
    <row r="589" spans="1:47" x14ac:dyDescent="0.25">
      <c r="A589" s="94" t="s">
        <v>4867</v>
      </c>
      <c r="B589" s="110">
        <v>36</v>
      </c>
      <c r="C589" s="109">
        <v>1</v>
      </c>
      <c r="D589" s="108">
        <v>2</v>
      </c>
    </row>
    <row r="590" spans="1:47" ht="15.75" thickBot="1" x14ac:dyDescent="0.3"/>
    <row r="591" spans="1:47" ht="16.5" thickBot="1" x14ac:dyDescent="0.3">
      <c r="A591" s="89" t="s">
        <v>4939</v>
      </c>
      <c r="B591" s="88" t="s">
        <v>4857</v>
      </c>
      <c r="C591" s="87" t="s">
        <v>10</v>
      </c>
      <c r="D591" s="87" t="s">
        <v>11</v>
      </c>
      <c r="E591" s="86" t="s">
        <v>4858</v>
      </c>
      <c r="F591" s="86" t="s">
        <v>12</v>
      </c>
      <c r="G591" s="86" t="s">
        <v>13</v>
      </c>
      <c r="H591" s="86" t="s">
        <v>14</v>
      </c>
      <c r="I591" s="86" t="s">
        <v>16</v>
      </c>
      <c r="J591" s="86" t="s">
        <v>17</v>
      </c>
      <c r="K591" s="86" t="s">
        <v>18</v>
      </c>
      <c r="L591" s="86" t="s">
        <v>19</v>
      </c>
      <c r="M591" s="86" t="s">
        <v>4859</v>
      </c>
      <c r="N591" s="86" t="s">
        <v>4860</v>
      </c>
      <c r="O591" s="86" t="s">
        <v>20</v>
      </c>
      <c r="P591" s="86" t="s">
        <v>21</v>
      </c>
      <c r="Q591" s="86" t="s">
        <v>22</v>
      </c>
      <c r="R591" s="86" t="s">
        <v>23</v>
      </c>
      <c r="S591" s="86" t="s">
        <v>24</v>
      </c>
      <c r="T591" s="86" t="s">
        <v>25</v>
      </c>
      <c r="U591" s="86" t="s">
        <v>26</v>
      </c>
      <c r="V591" s="86" t="s">
        <v>27</v>
      </c>
      <c r="W591" s="86" t="s">
        <v>4861</v>
      </c>
      <c r="X591" s="86" t="s">
        <v>28</v>
      </c>
      <c r="Y591" s="86" t="s">
        <v>29</v>
      </c>
      <c r="Z591" s="86" t="s">
        <v>30</v>
      </c>
      <c r="AA591" s="86" t="s">
        <v>31</v>
      </c>
      <c r="AB591" s="86" t="s">
        <v>32</v>
      </c>
      <c r="AC591" s="86" t="s">
        <v>33</v>
      </c>
      <c r="AD591" s="86" t="s">
        <v>34</v>
      </c>
      <c r="AE591" s="86" t="s">
        <v>36</v>
      </c>
      <c r="AF591" s="86" t="s">
        <v>37</v>
      </c>
      <c r="AG591" s="86" t="s">
        <v>38</v>
      </c>
      <c r="AH591" s="86" t="s">
        <v>39</v>
      </c>
      <c r="AI591" s="86" t="s">
        <v>40</v>
      </c>
      <c r="AJ591" s="86" t="s">
        <v>41</v>
      </c>
      <c r="AK591" s="86" t="s">
        <v>42</v>
      </c>
      <c r="AL591" s="86" t="s">
        <v>43</v>
      </c>
      <c r="AM591" s="86" t="s">
        <v>44</v>
      </c>
      <c r="AN591" s="86" t="s">
        <v>45</v>
      </c>
      <c r="AO591" s="86" t="s">
        <v>4295</v>
      </c>
      <c r="AP591" s="86" t="s">
        <v>48</v>
      </c>
      <c r="AQ591" s="86" t="s">
        <v>49</v>
      </c>
      <c r="AR591" s="86" t="s">
        <v>50</v>
      </c>
      <c r="AS591" s="86" t="s">
        <v>4862</v>
      </c>
      <c r="AT591" s="86" t="s">
        <v>52</v>
      </c>
      <c r="AU591" s="85" t="s">
        <v>53</v>
      </c>
    </row>
    <row r="592" spans="1:47" ht="28.5" x14ac:dyDescent="0.25">
      <c r="A592" s="84" t="s">
        <v>2208</v>
      </c>
      <c r="B592" s="38" t="s">
        <v>2770</v>
      </c>
      <c r="C592" s="38" t="s">
        <v>2770</v>
      </c>
      <c r="D592" s="117">
        <v>39</v>
      </c>
      <c r="E592" s="116">
        <v>0</v>
      </c>
      <c r="F592" s="116">
        <v>0</v>
      </c>
      <c r="G592" s="116">
        <v>0</v>
      </c>
      <c r="H592" s="116">
        <v>0</v>
      </c>
      <c r="I592" s="116">
        <v>0</v>
      </c>
      <c r="J592" s="116">
        <v>0</v>
      </c>
      <c r="K592" s="116">
        <v>0</v>
      </c>
      <c r="L592" s="116">
        <v>0</v>
      </c>
      <c r="M592" s="116">
        <v>0</v>
      </c>
      <c r="N592" s="116">
        <v>0</v>
      </c>
      <c r="O592" s="116">
        <v>0</v>
      </c>
      <c r="P592" s="103" t="s">
        <v>70</v>
      </c>
      <c r="Q592" s="116">
        <v>0</v>
      </c>
      <c r="R592" s="116">
        <v>0</v>
      </c>
      <c r="S592" s="116">
        <v>0</v>
      </c>
      <c r="T592" s="116">
        <v>0</v>
      </c>
      <c r="U592" s="116">
        <v>0</v>
      </c>
      <c r="V592" s="116">
        <v>0</v>
      </c>
      <c r="W592" s="116" t="s">
        <v>351</v>
      </c>
      <c r="X592" s="116">
        <v>0</v>
      </c>
      <c r="Y592" s="116">
        <v>0</v>
      </c>
      <c r="Z592" s="116">
        <v>0</v>
      </c>
      <c r="AA592" s="116">
        <v>0</v>
      </c>
      <c r="AB592" s="116">
        <v>0</v>
      </c>
      <c r="AC592" s="116">
        <v>0</v>
      </c>
      <c r="AD592" s="116">
        <v>0</v>
      </c>
      <c r="AE592" s="116">
        <v>0</v>
      </c>
      <c r="AF592" s="116">
        <v>0</v>
      </c>
      <c r="AG592" s="116">
        <v>0</v>
      </c>
      <c r="AH592" s="116" t="s">
        <v>70</v>
      </c>
      <c r="AI592" s="116" t="s">
        <v>70</v>
      </c>
      <c r="AJ592" s="116">
        <v>0</v>
      </c>
      <c r="AK592" s="116" t="s">
        <v>70</v>
      </c>
      <c r="AL592" s="116">
        <v>0</v>
      </c>
      <c r="AM592" s="116">
        <v>0</v>
      </c>
      <c r="AN592" s="116">
        <v>0</v>
      </c>
      <c r="AO592" s="116">
        <v>0</v>
      </c>
      <c r="AP592" s="116">
        <v>0</v>
      </c>
      <c r="AQ592" s="116">
        <v>0</v>
      </c>
      <c r="AR592" s="116">
        <v>0</v>
      </c>
      <c r="AS592" s="116">
        <v>0</v>
      </c>
      <c r="AT592" s="116">
        <v>0</v>
      </c>
      <c r="AU592" s="115">
        <v>0</v>
      </c>
    </row>
    <row r="594" spans="1:47" x14ac:dyDescent="0.25">
      <c r="A594" s="9" t="s">
        <v>2770</v>
      </c>
      <c r="B594" s="114" t="s">
        <v>1179</v>
      </c>
      <c r="C594" s="114" t="s">
        <v>2652</v>
      </c>
      <c r="D594" s="113" t="s">
        <v>351</v>
      </c>
    </row>
    <row r="595" spans="1:47" x14ac:dyDescent="0.25">
      <c r="A595" s="9" t="s">
        <v>2770</v>
      </c>
      <c r="B595" s="112">
        <f>B596/D592</f>
        <v>0.97435897435897434</v>
      </c>
      <c r="C595" s="111">
        <f>C596/D592</f>
        <v>0</v>
      </c>
      <c r="D595" s="111">
        <f>D596/D592</f>
        <v>2.564102564102564E-2</v>
      </c>
    </row>
    <row r="596" spans="1:47" x14ac:dyDescent="0.25">
      <c r="A596" s="94" t="s">
        <v>4867</v>
      </c>
      <c r="B596" s="110">
        <v>38</v>
      </c>
      <c r="C596" s="109">
        <v>0</v>
      </c>
      <c r="D596" s="108">
        <v>1</v>
      </c>
    </row>
    <row r="597" spans="1:47" ht="15.75" thickBot="1" x14ac:dyDescent="0.3"/>
    <row r="598" spans="1:47" ht="16.5" thickBot="1" x14ac:dyDescent="0.3">
      <c r="A598" s="89" t="s">
        <v>4939</v>
      </c>
      <c r="B598" s="88" t="s">
        <v>4857</v>
      </c>
      <c r="C598" s="87" t="s">
        <v>10</v>
      </c>
      <c r="D598" s="87" t="s">
        <v>11</v>
      </c>
      <c r="E598" s="86" t="s">
        <v>4858</v>
      </c>
      <c r="F598" s="86" t="s">
        <v>12</v>
      </c>
      <c r="G598" s="86" t="s">
        <v>13</v>
      </c>
      <c r="H598" s="86" t="s">
        <v>14</v>
      </c>
      <c r="I598" s="86" t="s">
        <v>16</v>
      </c>
      <c r="J598" s="86" t="s">
        <v>17</v>
      </c>
      <c r="K598" s="86" t="s">
        <v>18</v>
      </c>
      <c r="L598" s="86" t="s">
        <v>19</v>
      </c>
      <c r="M598" s="86" t="s">
        <v>4859</v>
      </c>
      <c r="N598" s="86" t="s">
        <v>4860</v>
      </c>
      <c r="O598" s="86" t="s">
        <v>20</v>
      </c>
      <c r="P598" s="86" t="s">
        <v>21</v>
      </c>
      <c r="Q598" s="86" t="s">
        <v>22</v>
      </c>
      <c r="R598" s="86" t="s">
        <v>23</v>
      </c>
      <c r="S598" s="86" t="s">
        <v>24</v>
      </c>
      <c r="T598" s="86" t="s">
        <v>25</v>
      </c>
      <c r="U598" s="86" t="s">
        <v>26</v>
      </c>
      <c r="V598" s="86" t="s">
        <v>27</v>
      </c>
      <c r="W598" s="86" t="s">
        <v>4861</v>
      </c>
      <c r="X598" s="86" t="s">
        <v>28</v>
      </c>
      <c r="Y598" s="86" t="s">
        <v>29</v>
      </c>
      <c r="Z598" s="86" t="s">
        <v>30</v>
      </c>
      <c r="AA598" s="86" t="s">
        <v>31</v>
      </c>
      <c r="AB598" s="86" t="s">
        <v>32</v>
      </c>
      <c r="AC598" s="86" t="s">
        <v>33</v>
      </c>
      <c r="AD598" s="86" t="s">
        <v>34</v>
      </c>
      <c r="AE598" s="86" t="s">
        <v>36</v>
      </c>
      <c r="AF598" s="86" t="s">
        <v>37</v>
      </c>
      <c r="AG598" s="86" t="s">
        <v>38</v>
      </c>
      <c r="AH598" s="86" t="s">
        <v>39</v>
      </c>
      <c r="AI598" s="86" t="s">
        <v>40</v>
      </c>
      <c r="AJ598" s="86" t="s">
        <v>41</v>
      </c>
      <c r="AK598" s="86" t="s">
        <v>42</v>
      </c>
      <c r="AL598" s="86" t="s">
        <v>43</v>
      </c>
      <c r="AM598" s="86" t="s">
        <v>44</v>
      </c>
      <c r="AN598" s="86" t="s">
        <v>45</v>
      </c>
      <c r="AO598" s="86" t="s">
        <v>4295</v>
      </c>
      <c r="AP598" s="86" t="s">
        <v>48</v>
      </c>
      <c r="AQ598" s="86" t="s">
        <v>49</v>
      </c>
      <c r="AR598" s="86" t="s">
        <v>50</v>
      </c>
      <c r="AS598" s="86" t="s">
        <v>4862</v>
      </c>
      <c r="AT598" s="86" t="s">
        <v>52</v>
      </c>
      <c r="AU598" s="85" t="s">
        <v>53</v>
      </c>
    </row>
    <row r="599" spans="1:47" ht="28.5" x14ac:dyDescent="0.25">
      <c r="A599" s="84" t="s">
        <v>352</v>
      </c>
      <c r="B599" s="38" t="s">
        <v>2770</v>
      </c>
      <c r="C599" s="38" t="s">
        <v>2770</v>
      </c>
      <c r="D599" s="117">
        <v>37</v>
      </c>
      <c r="E599" s="116">
        <v>0</v>
      </c>
      <c r="F599" s="116" t="s">
        <v>70</v>
      </c>
      <c r="G599" s="116" t="s">
        <v>351</v>
      </c>
      <c r="H599" s="116">
        <v>0</v>
      </c>
      <c r="I599" s="116">
        <v>0</v>
      </c>
      <c r="J599" s="116">
        <v>0</v>
      </c>
      <c r="K599" s="116">
        <v>0</v>
      </c>
      <c r="L599" s="116">
        <v>0</v>
      </c>
      <c r="M599" s="116">
        <v>0</v>
      </c>
      <c r="N599" s="116" t="s">
        <v>351</v>
      </c>
      <c r="O599" s="116">
        <v>0</v>
      </c>
      <c r="P599" s="103" t="s">
        <v>70</v>
      </c>
      <c r="Q599" s="116">
        <v>0</v>
      </c>
      <c r="R599" s="116">
        <v>0</v>
      </c>
      <c r="S599" s="116">
        <v>0</v>
      </c>
      <c r="T599" s="116">
        <v>0</v>
      </c>
      <c r="U599" s="116">
        <v>0</v>
      </c>
      <c r="V599" s="116">
        <v>0</v>
      </c>
      <c r="W599" s="116" t="s">
        <v>351</v>
      </c>
      <c r="X599" s="116">
        <v>0</v>
      </c>
      <c r="Y599" s="116">
        <v>0</v>
      </c>
      <c r="Z599" s="116">
        <v>0</v>
      </c>
      <c r="AA599" s="116">
        <v>0</v>
      </c>
      <c r="AB599" s="116">
        <v>0</v>
      </c>
      <c r="AC599" s="116">
        <v>0</v>
      </c>
      <c r="AD599" s="116">
        <v>0</v>
      </c>
      <c r="AE599" s="116">
        <v>0</v>
      </c>
      <c r="AF599" s="116">
        <v>1</v>
      </c>
      <c r="AG599" s="116">
        <v>0</v>
      </c>
      <c r="AH599" s="116" t="s">
        <v>70</v>
      </c>
      <c r="AI599" s="116" t="s">
        <v>70</v>
      </c>
      <c r="AJ599" s="116" t="s">
        <v>70</v>
      </c>
      <c r="AK599" s="116" t="s">
        <v>70</v>
      </c>
      <c r="AL599" s="116">
        <v>0</v>
      </c>
      <c r="AM599" s="116">
        <v>0</v>
      </c>
      <c r="AN599" s="116">
        <v>0</v>
      </c>
      <c r="AO599" s="116">
        <v>0</v>
      </c>
      <c r="AP599" s="116">
        <v>0</v>
      </c>
      <c r="AQ599" s="116">
        <v>0</v>
      </c>
      <c r="AR599" s="116">
        <v>0</v>
      </c>
      <c r="AS599" s="116" t="s">
        <v>351</v>
      </c>
      <c r="AT599" s="116">
        <v>0</v>
      </c>
      <c r="AU599" s="115">
        <v>0</v>
      </c>
    </row>
    <row r="601" spans="1:47" x14ac:dyDescent="0.25">
      <c r="A601" s="9" t="s">
        <v>2770</v>
      </c>
      <c r="B601" s="114" t="s">
        <v>1179</v>
      </c>
      <c r="C601" s="114" t="s">
        <v>2652</v>
      </c>
      <c r="D601" s="113" t="s">
        <v>351</v>
      </c>
    </row>
    <row r="602" spans="1:47" x14ac:dyDescent="0.25">
      <c r="A602" s="9" t="s">
        <v>2770</v>
      </c>
      <c r="B602" s="112">
        <f>B603/D599</f>
        <v>0.86486486486486491</v>
      </c>
      <c r="C602" s="111">
        <f>C603/D599</f>
        <v>2.7027027027027029E-2</v>
      </c>
      <c r="D602" s="111">
        <f>D603/D599</f>
        <v>0.10810810810810811</v>
      </c>
    </row>
    <row r="603" spans="1:47" x14ac:dyDescent="0.25">
      <c r="A603" s="94" t="s">
        <v>4867</v>
      </c>
      <c r="B603" s="110">
        <v>32</v>
      </c>
      <c r="C603" s="109">
        <v>1</v>
      </c>
      <c r="D603" s="108">
        <v>4</v>
      </c>
    </row>
    <row r="604" spans="1:47" ht="15.75" thickBot="1" x14ac:dyDescent="0.3"/>
    <row r="605" spans="1:47" ht="16.5" thickBot="1" x14ac:dyDescent="0.3">
      <c r="A605" s="89" t="s">
        <v>4939</v>
      </c>
      <c r="B605" s="88" t="s">
        <v>4857</v>
      </c>
      <c r="C605" s="87" t="s">
        <v>10</v>
      </c>
      <c r="D605" s="87" t="s">
        <v>11</v>
      </c>
      <c r="E605" s="86" t="s">
        <v>4858</v>
      </c>
      <c r="F605" s="86" t="s">
        <v>12</v>
      </c>
      <c r="G605" s="86" t="s">
        <v>13</v>
      </c>
      <c r="H605" s="86" t="s">
        <v>14</v>
      </c>
      <c r="I605" s="86" t="s">
        <v>16</v>
      </c>
      <c r="J605" s="86" t="s">
        <v>17</v>
      </c>
      <c r="K605" s="86" t="s">
        <v>18</v>
      </c>
      <c r="L605" s="86" t="s">
        <v>19</v>
      </c>
      <c r="M605" s="86" t="s">
        <v>4859</v>
      </c>
      <c r="N605" s="86" t="s">
        <v>4860</v>
      </c>
      <c r="O605" s="86" t="s">
        <v>20</v>
      </c>
      <c r="P605" s="86" t="s">
        <v>21</v>
      </c>
      <c r="Q605" s="86" t="s">
        <v>22</v>
      </c>
      <c r="R605" s="86" t="s">
        <v>23</v>
      </c>
      <c r="S605" s="86" t="s">
        <v>24</v>
      </c>
      <c r="T605" s="86" t="s">
        <v>25</v>
      </c>
      <c r="U605" s="86" t="s">
        <v>26</v>
      </c>
      <c r="V605" s="86" t="s">
        <v>27</v>
      </c>
      <c r="W605" s="86" t="s">
        <v>4861</v>
      </c>
      <c r="X605" s="86" t="s">
        <v>28</v>
      </c>
      <c r="Y605" s="86" t="s">
        <v>29</v>
      </c>
      <c r="Z605" s="86" t="s">
        <v>30</v>
      </c>
      <c r="AA605" s="86" t="s">
        <v>31</v>
      </c>
      <c r="AB605" s="86" t="s">
        <v>32</v>
      </c>
      <c r="AC605" s="86" t="s">
        <v>33</v>
      </c>
      <c r="AD605" s="86" t="s">
        <v>34</v>
      </c>
      <c r="AE605" s="86" t="s">
        <v>36</v>
      </c>
      <c r="AF605" s="86" t="s">
        <v>37</v>
      </c>
      <c r="AG605" s="86" t="s">
        <v>38</v>
      </c>
      <c r="AH605" s="86" t="s">
        <v>39</v>
      </c>
      <c r="AI605" s="86" t="s">
        <v>40</v>
      </c>
      <c r="AJ605" s="86" t="s">
        <v>41</v>
      </c>
      <c r="AK605" s="86" t="s">
        <v>42</v>
      </c>
      <c r="AL605" s="86" t="s">
        <v>43</v>
      </c>
      <c r="AM605" s="86" t="s">
        <v>44</v>
      </c>
      <c r="AN605" s="86" t="s">
        <v>45</v>
      </c>
      <c r="AO605" s="86" t="s">
        <v>4295</v>
      </c>
      <c r="AP605" s="86" t="s">
        <v>48</v>
      </c>
      <c r="AQ605" s="86" t="s">
        <v>49</v>
      </c>
      <c r="AR605" s="86" t="s">
        <v>50</v>
      </c>
      <c r="AS605" s="86" t="s">
        <v>4862</v>
      </c>
      <c r="AT605" s="86" t="s">
        <v>52</v>
      </c>
      <c r="AU605" s="85" t="s">
        <v>53</v>
      </c>
    </row>
    <row r="606" spans="1:47" ht="45" x14ac:dyDescent="0.25">
      <c r="A606" s="84" t="s">
        <v>353</v>
      </c>
      <c r="B606" s="107">
        <f>C606/D606</f>
        <v>6.25E-2</v>
      </c>
      <c r="C606" s="106">
        <v>2</v>
      </c>
      <c r="D606" s="106">
        <v>32</v>
      </c>
      <c r="E606" s="103" t="s">
        <v>58</v>
      </c>
      <c r="F606" s="103" t="s">
        <v>70</v>
      </c>
      <c r="G606" s="103" t="s">
        <v>70</v>
      </c>
      <c r="H606" s="103" t="s">
        <v>58</v>
      </c>
      <c r="I606" s="103" t="s">
        <v>58</v>
      </c>
      <c r="J606" s="103" t="s">
        <v>58</v>
      </c>
      <c r="K606" s="103" t="s">
        <v>58</v>
      </c>
      <c r="L606" s="103" t="s">
        <v>58</v>
      </c>
      <c r="M606" s="103" t="s">
        <v>58</v>
      </c>
      <c r="N606" s="103" t="s">
        <v>70</v>
      </c>
      <c r="O606" s="103" t="s">
        <v>58</v>
      </c>
      <c r="P606" s="103" t="s">
        <v>70</v>
      </c>
      <c r="Q606" s="103" t="s">
        <v>58</v>
      </c>
      <c r="R606" s="103" t="s">
        <v>58</v>
      </c>
      <c r="S606" s="103" t="s">
        <v>58</v>
      </c>
      <c r="T606" s="103" t="s">
        <v>70</v>
      </c>
      <c r="U606" s="103" t="s">
        <v>70</v>
      </c>
      <c r="V606" s="103" t="s">
        <v>70</v>
      </c>
      <c r="W606" s="103" t="s">
        <v>70</v>
      </c>
      <c r="X606" s="103" t="s">
        <v>70</v>
      </c>
      <c r="Y606" s="103" t="s">
        <v>58</v>
      </c>
      <c r="Z606" s="103" t="s">
        <v>70</v>
      </c>
      <c r="AA606" s="103" t="s">
        <v>58</v>
      </c>
      <c r="AB606" s="103" t="s">
        <v>58</v>
      </c>
      <c r="AC606" s="103" t="s">
        <v>58</v>
      </c>
      <c r="AD606" s="103" t="s">
        <v>58</v>
      </c>
      <c r="AE606" s="103" t="s">
        <v>58</v>
      </c>
      <c r="AF606" s="103" t="s">
        <v>58</v>
      </c>
      <c r="AG606" s="103" t="s">
        <v>58</v>
      </c>
      <c r="AH606" s="103" t="s">
        <v>70</v>
      </c>
      <c r="AI606" s="103" t="s">
        <v>58</v>
      </c>
      <c r="AJ606" s="103" t="s">
        <v>58</v>
      </c>
      <c r="AK606" s="103" t="s">
        <v>58</v>
      </c>
      <c r="AL606" s="103" t="s">
        <v>58</v>
      </c>
      <c r="AM606" s="103" t="s">
        <v>58</v>
      </c>
      <c r="AN606" s="103" t="s">
        <v>58</v>
      </c>
      <c r="AO606" s="103" t="s">
        <v>58</v>
      </c>
      <c r="AP606" s="103" t="s">
        <v>58</v>
      </c>
      <c r="AQ606" s="103" t="s">
        <v>58</v>
      </c>
      <c r="AR606" s="103" t="s">
        <v>58</v>
      </c>
      <c r="AS606" s="103" t="s">
        <v>55</v>
      </c>
      <c r="AT606" s="103" t="s">
        <v>55</v>
      </c>
      <c r="AU606" s="102" t="s">
        <v>58</v>
      </c>
    </row>
    <row r="607" spans="1:47" ht="48.6" customHeight="1" x14ac:dyDescent="0.25">
      <c r="A607" s="84" t="s">
        <v>4944</v>
      </c>
      <c r="B607" s="107">
        <f>C607/D607</f>
        <v>0.52941176470588236</v>
      </c>
      <c r="C607" s="106">
        <v>18</v>
      </c>
      <c r="D607" s="106">
        <v>34</v>
      </c>
      <c r="E607" s="103" t="s">
        <v>55</v>
      </c>
      <c r="F607" s="103" t="s">
        <v>55</v>
      </c>
      <c r="G607" s="103" t="s">
        <v>55</v>
      </c>
      <c r="H607" s="103" t="s">
        <v>55</v>
      </c>
      <c r="I607" s="103" t="s">
        <v>55</v>
      </c>
      <c r="J607" s="103" t="s">
        <v>58</v>
      </c>
      <c r="K607" s="103" t="s">
        <v>58</v>
      </c>
      <c r="L607" s="103" t="s">
        <v>58</v>
      </c>
      <c r="M607" s="103" t="s">
        <v>55</v>
      </c>
      <c r="N607" s="103" t="s">
        <v>58</v>
      </c>
      <c r="O607" s="103" t="s">
        <v>55</v>
      </c>
      <c r="P607" s="103" t="s">
        <v>70</v>
      </c>
      <c r="Q607" s="103" t="s">
        <v>55</v>
      </c>
      <c r="R607" s="103" t="s">
        <v>55</v>
      </c>
      <c r="S607" s="103" t="s">
        <v>55</v>
      </c>
      <c r="T607" s="103" t="s">
        <v>58</v>
      </c>
      <c r="U607" s="103" t="s">
        <v>55</v>
      </c>
      <c r="V607" s="103" t="s">
        <v>58</v>
      </c>
      <c r="W607" s="103" t="s">
        <v>70</v>
      </c>
      <c r="X607" s="103" t="s">
        <v>70</v>
      </c>
      <c r="Y607" s="103" t="s">
        <v>70</v>
      </c>
      <c r="Z607" s="103" t="s">
        <v>55</v>
      </c>
      <c r="AA607" s="103" t="s">
        <v>70</v>
      </c>
      <c r="AB607" s="103" t="s">
        <v>55</v>
      </c>
      <c r="AC607" s="103" t="s">
        <v>55</v>
      </c>
      <c r="AD607" s="103" t="s">
        <v>58</v>
      </c>
      <c r="AE607" s="103" t="s">
        <v>58</v>
      </c>
      <c r="AF607" s="103" t="s">
        <v>58</v>
      </c>
      <c r="AG607" s="103" t="s">
        <v>58</v>
      </c>
      <c r="AH607" s="103" t="s">
        <v>70</v>
      </c>
      <c r="AI607" s="103" t="s">
        <v>55</v>
      </c>
      <c r="AJ607" s="103" t="s">
        <v>58</v>
      </c>
      <c r="AK607" s="103" t="s">
        <v>55</v>
      </c>
      <c r="AL607" s="103" t="s">
        <v>55</v>
      </c>
      <c r="AM607" s="103" t="s">
        <v>70</v>
      </c>
      <c r="AN607" s="103" t="s">
        <v>70</v>
      </c>
      <c r="AO607" s="103" t="s">
        <v>58</v>
      </c>
      <c r="AP607" s="103" t="s">
        <v>55</v>
      </c>
      <c r="AQ607" s="103" t="s">
        <v>58</v>
      </c>
      <c r="AR607" s="103" t="s">
        <v>58</v>
      </c>
      <c r="AS607" s="103" t="s">
        <v>58</v>
      </c>
      <c r="AT607" s="103" t="s">
        <v>58</v>
      </c>
      <c r="AU607" s="102" t="s">
        <v>70</v>
      </c>
    </row>
    <row r="608" spans="1:47" ht="43.35" customHeight="1" x14ac:dyDescent="0.25">
      <c r="A608" s="84" t="s">
        <v>355</v>
      </c>
      <c r="B608" s="38" t="s">
        <v>2770</v>
      </c>
      <c r="C608" s="38" t="s">
        <v>2770</v>
      </c>
      <c r="D608" s="38" t="s">
        <v>2770</v>
      </c>
      <c r="E608" s="38" t="s">
        <v>2770</v>
      </c>
      <c r="F608" s="38" t="s">
        <v>2770</v>
      </c>
      <c r="G608" s="38" t="s">
        <v>2770</v>
      </c>
      <c r="H608" s="38" t="s">
        <v>2770</v>
      </c>
      <c r="I608" s="38" t="s">
        <v>2770</v>
      </c>
      <c r="J608" s="38" t="s">
        <v>2770</v>
      </c>
      <c r="K608" s="38" t="s">
        <v>2770</v>
      </c>
      <c r="L608" s="38" t="s">
        <v>2770</v>
      </c>
      <c r="M608" s="38" t="s">
        <v>2770</v>
      </c>
      <c r="N608" s="38" t="s">
        <v>2770</v>
      </c>
      <c r="O608" s="38" t="s">
        <v>2770</v>
      </c>
      <c r="P608" s="38" t="s">
        <v>2770</v>
      </c>
      <c r="Q608" s="38" t="s">
        <v>2770</v>
      </c>
      <c r="R608" s="38" t="s">
        <v>2770</v>
      </c>
      <c r="S608" s="38" t="s">
        <v>2770</v>
      </c>
      <c r="T608" s="38" t="s">
        <v>2770</v>
      </c>
      <c r="U608" s="38" t="s">
        <v>2770</v>
      </c>
      <c r="V608" s="38" t="s">
        <v>2770</v>
      </c>
      <c r="W608" s="38" t="s">
        <v>2770</v>
      </c>
      <c r="X608" s="38" t="s">
        <v>2770</v>
      </c>
      <c r="Y608" s="38" t="s">
        <v>2770</v>
      </c>
      <c r="Z608" s="38" t="s">
        <v>2770</v>
      </c>
      <c r="AA608" s="38" t="s">
        <v>2770</v>
      </c>
      <c r="AB608" s="38" t="s">
        <v>2770</v>
      </c>
      <c r="AC608" s="38" t="s">
        <v>2770</v>
      </c>
      <c r="AD608" s="38" t="s">
        <v>2770</v>
      </c>
      <c r="AE608" s="38" t="s">
        <v>2770</v>
      </c>
      <c r="AF608" s="38" t="s">
        <v>2770</v>
      </c>
      <c r="AG608" s="38" t="s">
        <v>2770</v>
      </c>
      <c r="AH608" s="38" t="s">
        <v>2770</v>
      </c>
      <c r="AI608" s="38" t="s">
        <v>2770</v>
      </c>
      <c r="AJ608" s="38" t="s">
        <v>2770</v>
      </c>
      <c r="AK608" s="38" t="s">
        <v>2770</v>
      </c>
      <c r="AL608" s="38" t="s">
        <v>2770</v>
      </c>
      <c r="AM608" s="38" t="s">
        <v>2770</v>
      </c>
      <c r="AN608" s="38" t="s">
        <v>2770</v>
      </c>
      <c r="AO608" s="38" t="s">
        <v>2770</v>
      </c>
      <c r="AP608" s="38" t="s">
        <v>2770</v>
      </c>
      <c r="AQ608" s="38" t="s">
        <v>2770</v>
      </c>
      <c r="AR608" s="38" t="s">
        <v>2770</v>
      </c>
      <c r="AS608" s="38" t="s">
        <v>2770</v>
      </c>
      <c r="AT608" s="38" t="s">
        <v>2770</v>
      </c>
      <c r="AU608" s="38" t="s">
        <v>2770</v>
      </c>
    </row>
    <row r="609" spans="1:47" ht="43.35" customHeight="1" x14ac:dyDescent="0.25">
      <c r="A609" s="84" t="s">
        <v>356</v>
      </c>
      <c r="B609" s="107">
        <f>C609/D609</f>
        <v>0.6333333333333333</v>
      </c>
      <c r="C609" s="106">
        <v>19</v>
      </c>
      <c r="D609" s="106">
        <v>30</v>
      </c>
      <c r="E609" s="103" t="s">
        <v>357</v>
      </c>
      <c r="F609" s="103" t="s">
        <v>357</v>
      </c>
      <c r="G609" s="103" t="s">
        <v>357</v>
      </c>
      <c r="H609" s="103" t="s">
        <v>70</v>
      </c>
      <c r="I609" s="103" t="s">
        <v>357</v>
      </c>
      <c r="J609" s="103" t="s">
        <v>70</v>
      </c>
      <c r="K609" s="103" t="s">
        <v>358</v>
      </c>
      <c r="L609" s="103" t="s">
        <v>358</v>
      </c>
      <c r="M609" s="103" t="s">
        <v>70</v>
      </c>
      <c r="N609" s="105" t="s">
        <v>358</v>
      </c>
      <c r="O609" s="103" t="s">
        <v>357</v>
      </c>
      <c r="P609" s="103" t="s">
        <v>70</v>
      </c>
      <c r="Q609" s="103" t="s">
        <v>357</v>
      </c>
      <c r="R609" s="103" t="s">
        <v>357</v>
      </c>
      <c r="S609" s="103" t="s">
        <v>357</v>
      </c>
      <c r="T609" s="103" t="s">
        <v>70</v>
      </c>
      <c r="U609" s="103" t="s">
        <v>70</v>
      </c>
      <c r="V609" s="103" t="s">
        <v>357</v>
      </c>
      <c r="W609" s="103" t="s">
        <v>357</v>
      </c>
      <c r="X609" s="103" t="s">
        <v>70</v>
      </c>
      <c r="Y609" s="103" t="s">
        <v>358</v>
      </c>
      <c r="Z609" s="103" t="s">
        <v>357</v>
      </c>
      <c r="AA609" s="103" t="s">
        <v>357</v>
      </c>
      <c r="AB609" s="103" t="s">
        <v>357</v>
      </c>
      <c r="AC609" s="103" t="s">
        <v>357</v>
      </c>
      <c r="AD609" s="103" t="s">
        <v>357</v>
      </c>
      <c r="AE609" s="103" t="s">
        <v>70</v>
      </c>
      <c r="AF609" s="103" t="s">
        <v>358</v>
      </c>
      <c r="AG609" s="103" t="s">
        <v>357</v>
      </c>
      <c r="AH609" s="103" t="s">
        <v>70</v>
      </c>
      <c r="AI609" s="103" t="s">
        <v>70</v>
      </c>
      <c r="AJ609" s="105" t="s">
        <v>358</v>
      </c>
      <c r="AK609" s="103" t="s">
        <v>360</v>
      </c>
      <c r="AL609" s="103" t="s">
        <v>357</v>
      </c>
      <c r="AM609" s="103" t="s">
        <v>70</v>
      </c>
      <c r="AN609" s="103" t="s">
        <v>70</v>
      </c>
      <c r="AO609" s="103" t="s">
        <v>358</v>
      </c>
      <c r="AP609" s="103" t="s">
        <v>70</v>
      </c>
      <c r="AQ609" s="103" t="s">
        <v>358</v>
      </c>
      <c r="AR609" s="104" t="s">
        <v>357</v>
      </c>
      <c r="AS609" s="103" t="s">
        <v>357</v>
      </c>
      <c r="AT609" s="103" t="s">
        <v>357</v>
      </c>
      <c r="AU609" s="102" t="s">
        <v>358</v>
      </c>
    </row>
    <row r="611" spans="1:47" x14ac:dyDescent="0.25">
      <c r="A611" s="9" t="s">
        <v>2770</v>
      </c>
      <c r="B611" s="101" t="s">
        <v>362</v>
      </c>
      <c r="C611" s="100" t="s">
        <v>363</v>
      </c>
      <c r="D611" s="100" t="s">
        <v>364</v>
      </c>
      <c r="E611" s="99" t="s">
        <v>365</v>
      </c>
      <c r="F611" s="99" t="s">
        <v>366</v>
      </c>
    </row>
    <row r="612" spans="1:47" x14ac:dyDescent="0.25">
      <c r="A612" s="9" t="s">
        <v>2770</v>
      </c>
      <c r="B612" s="98">
        <f>(B613/($C$609-1))</f>
        <v>0.16666666666666666</v>
      </c>
      <c r="C612" s="96">
        <f>(C613/($C$609-1))</f>
        <v>0.61111111111111116</v>
      </c>
      <c r="D612" s="97">
        <f>(D613/($C$609-1))</f>
        <v>0.1111111111111111</v>
      </c>
      <c r="E612" s="96">
        <f>(E613/($C$609-1))</f>
        <v>0.1111111111111111</v>
      </c>
      <c r="F612" s="95">
        <f>F613/D609</f>
        <v>0.33333333333333331</v>
      </c>
    </row>
    <row r="613" spans="1:47" ht="15.75" thickBot="1" x14ac:dyDescent="0.3">
      <c r="A613" s="94" t="s">
        <v>4867</v>
      </c>
      <c r="B613" s="93">
        <v>3</v>
      </c>
      <c r="C613" s="91">
        <v>11</v>
      </c>
      <c r="D613" s="92">
        <v>2</v>
      </c>
      <c r="E613" s="91">
        <v>2</v>
      </c>
      <c r="F613" s="90">
        <v>10</v>
      </c>
    </row>
    <row r="614" spans="1:47" ht="15.75" thickBot="1" x14ac:dyDescent="0.3"/>
    <row r="615" spans="1:47" ht="16.5" thickBot="1" x14ac:dyDescent="0.3">
      <c r="A615" s="89" t="s">
        <v>4939</v>
      </c>
      <c r="B615" s="88" t="s">
        <v>4857</v>
      </c>
      <c r="C615" s="87" t="s">
        <v>10</v>
      </c>
      <c r="D615" s="87" t="s">
        <v>11</v>
      </c>
      <c r="E615" s="86" t="s">
        <v>4858</v>
      </c>
      <c r="F615" s="86" t="s">
        <v>12</v>
      </c>
      <c r="G615" s="86" t="s">
        <v>13</v>
      </c>
      <c r="H615" s="86" t="s">
        <v>14</v>
      </c>
      <c r="I615" s="86" t="s">
        <v>16</v>
      </c>
      <c r="J615" s="86" t="s">
        <v>17</v>
      </c>
      <c r="K615" s="86" t="s">
        <v>18</v>
      </c>
      <c r="L615" s="86" t="s">
        <v>19</v>
      </c>
      <c r="M615" s="86" t="s">
        <v>4859</v>
      </c>
      <c r="N615" s="86" t="s">
        <v>4860</v>
      </c>
      <c r="O615" s="86" t="s">
        <v>20</v>
      </c>
      <c r="P615" s="86" t="s">
        <v>21</v>
      </c>
      <c r="Q615" s="86" t="s">
        <v>22</v>
      </c>
      <c r="R615" s="86" t="s">
        <v>23</v>
      </c>
      <c r="S615" s="86" t="s">
        <v>24</v>
      </c>
      <c r="T615" s="86" t="s">
        <v>25</v>
      </c>
      <c r="U615" s="86" t="s">
        <v>26</v>
      </c>
      <c r="V615" s="86" t="s">
        <v>27</v>
      </c>
      <c r="W615" s="86" t="s">
        <v>4861</v>
      </c>
      <c r="X615" s="86" t="s">
        <v>28</v>
      </c>
      <c r="Y615" s="86" t="s">
        <v>29</v>
      </c>
      <c r="Z615" s="86" t="s">
        <v>30</v>
      </c>
      <c r="AA615" s="86" t="s">
        <v>31</v>
      </c>
      <c r="AB615" s="86" t="s">
        <v>32</v>
      </c>
      <c r="AC615" s="86" t="s">
        <v>33</v>
      </c>
      <c r="AD615" s="86" t="s">
        <v>34</v>
      </c>
      <c r="AE615" s="86" t="s">
        <v>36</v>
      </c>
      <c r="AF615" s="86" t="s">
        <v>37</v>
      </c>
      <c r="AG615" s="86" t="s">
        <v>38</v>
      </c>
      <c r="AH615" s="86" t="s">
        <v>39</v>
      </c>
      <c r="AI615" s="86" t="s">
        <v>40</v>
      </c>
      <c r="AJ615" s="86" t="s">
        <v>41</v>
      </c>
      <c r="AK615" s="86" t="s">
        <v>42</v>
      </c>
      <c r="AL615" s="86" t="s">
        <v>43</v>
      </c>
      <c r="AM615" s="86" t="s">
        <v>44</v>
      </c>
      <c r="AN615" s="86" t="s">
        <v>45</v>
      </c>
      <c r="AO615" s="86" t="s">
        <v>4295</v>
      </c>
      <c r="AP615" s="86" t="s">
        <v>48</v>
      </c>
      <c r="AQ615" s="86" t="s">
        <v>49</v>
      </c>
      <c r="AR615" s="86" t="s">
        <v>50</v>
      </c>
      <c r="AS615" s="86" t="s">
        <v>4862</v>
      </c>
      <c r="AT615" s="86" t="s">
        <v>52</v>
      </c>
      <c r="AU615" s="85" t="s">
        <v>53</v>
      </c>
    </row>
    <row r="616" spans="1:47" ht="45" x14ac:dyDescent="0.25">
      <c r="A616" s="84" t="s">
        <v>355</v>
      </c>
      <c r="B616" s="83" t="s">
        <v>4945</v>
      </c>
      <c r="C616" s="38" t="s">
        <v>2770</v>
      </c>
      <c r="D616" s="38" t="s">
        <v>2770</v>
      </c>
      <c r="E616" s="38" t="s">
        <v>2770</v>
      </c>
      <c r="F616" s="38" t="s">
        <v>2770</v>
      </c>
      <c r="G616" s="38" t="s">
        <v>2770</v>
      </c>
      <c r="H616" s="38" t="s">
        <v>2770</v>
      </c>
      <c r="I616" s="38" t="s">
        <v>2770</v>
      </c>
      <c r="J616" s="38" t="s">
        <v>2770</v>
      </c>
      <c r="K616" s="38" t="s">
        <v>2770</v>
      </c>
      <c r="L616" s="38" t="s">
        <v>2770</v>
      </c>
      <c r="M616" s="38" t="s">
        <v>2770</v>
      </c>
      <c r="N616" s="38" t="s">
        <v>2770</v>
      </c>
      <c r="O616" s="38" t="s">
        <v>2770</v>
      </c>
      <c r="P616" s="38" t="s">
        <v>2770</v>
      </c>
      <c r="Q616" s="38" t="s">
        <v>2770</v>
      </c>
      <c r="R616" s="38" t="s">
        <v>2770</v>
      </c>
      <c r="S616" s="38" t="s">
        <v>2770</v>
      </c>
      <c r="T616" s="38" t="s">
        <v>2770</v>
      </c>
      <c r="U616" s="38" t="s">
        <v>2770</v>
      </c>
      <c r="V616" s="38" t="s">
        <v>2770</v>
      </c>
      <c r="W616" s="38" t="s">
        <v>2770</v>
      </c>
      <c r="X616" s="38" t="s">
        <v>2770</v>
      </c>
      <c r="Y616" s="38" t="s">
        <v>2770</v>
      </c>
      <c r="Z616" s="38" t="s">
        <v>2770</v>
      </c>
      <c r="AA616" s="38" t="s">
        <v>2770</v>
      </c>
      <c r="AB616" s="38" t="s">
        <v>2770</v>
      </c>
      <c r="AC616" s="38" t="s">
        <v>2770</v>
      </c>
      <c r="AD616" s="38" t="s">
        <v>2770</v>
      </c>
      <c r="AE616" s="38" t="s">
        <v>2770</v>
      </c>
      <c r="AF616" s="38" t="s">
        <v>2770</v>
      </c>
      <c r="AG616" s="38" t="s">
        <v>2770</v>
      </c>
      <c r="AH616" s="38" t="s">
        <v>2770</v>
      </c>
      <c r="AI616" s="38" t="s">
        <v>2770</v>
      </c>
      <c r="AJ616" s="38" t="s">
        <v>2770</v>
      </c>
      <c r="AK616" s="38" t="s">
        <v>2770</v>
      </c>
      <c r="AL616" s="38" t="s">
        <v>2770</v>
      </c>
      <c r="AM616" s="38" t="s">
        <v>2770</v>
      </c>
      <c r="AN616" s="38" t="s">
        <v>2770</v>
      </c>
      <c r="AO616" s="38" t="s">
        <v>2770</v>
      </c>
      <c r="AP616" s="38" t="s">
        <v>2770</v>
      </c>
      <c r="AQ616" s="38" t="s">
        <v>2770</v>
      </c>
      <c r="AR616" s="38" t="s">
        <v>2770</v>
      </c>
      <c r="AS616" s="38" t="s">
        <v>2770</v>
      </c>
      <c r="AT616" s="38" t="s">
        <v>2770</v>
      </c>
      <c r="AU616" s="38" t="s">
        <v>2770</v>
      </c>
    </row>
    <row r="617" spans="1:47" ht="32.450000000000003" customHeight="1" x14ac:dyDescent="0.25">
      <c r="A617" s="38" t="s">
        <v>2770</v>
      </c>
      <c r="B617" s="82">
        <f>C617/D617</f>
        <v>0.84210526315789469</v>
      </c>
      <c r="C617" s="81">
        <v>16</v>
      </c>
      <c r="D617" s="81">
        <v>19</v>
      </c>
      <c r="E617" s="79" t="s">
        <v>1308</v>
      </c>
      <c r="F617" s="79" t="s">
        <v>1308</v>
      </c>
      <c r="G617" s="79" t="s">
        <v>1308</v>
      </c>
      <c r="H617" s="79" t="s">
        <v>1306</v>
      </c>
      <c r="I617" s="79" t="s">
        <v>1308</v>
      </c>
      <c r="J617" s="79" t="s">
        <v>1306</v>
      </c>
      <c r="K617" s="79" t="s">
        <v>1799</v>
      </c>
      <c r="L617" s="79" t="s">
        <v>1799</v>
      </c>
      <c r="M617" s="79" t="s">
        <v>1306</v>
      </c>
      <c r="N617" s="79" t="s">
        <v>1799</v>
      </c>
      <c r="O617" s="79" t="s">
        <v>2854</v>
      </c>
      <c r="P617" s="79" t="s">
        <v>1306</v>
      </c>
      <c r="Q617" s="79" t="s">
        <v>2854</v>
      </c>
      <c r="R617" s="79" t="s">
        <v>1308</v>
      </c>
      <c r="S617" s="79" t="s">
        <v>3300</v>
      </c>
      <c r="T617" s="79" t="s">
        <v>4946</v>
      </c>
      <c r="U617" s="80" t="s">
        <v>70</v>
      </c>
      <c r="V617" s="79" t="s">
        <v>1799</v>
      </c>
      <c r="W617" s="79" t="s">
        <v>1306</v>
      </c>
      <c r="X617" s="79" t="s">
        <v>1306</v>
      </c>
      <c r="Y617" s="79" t="s">
        <v>1799</v>
      </c>
      <c r="Z617" s="79" t="s">
        <v>2854</v>
      </c>
      <c r="AA617" s="79" t="s">
        <v>1308</v>
      </c>
      <c r="AB617" s="79" t="s">
        <v>1308</v>
      </c>
      <c r="AC617" s="79" t="s">
        <v>1308</v>
      </c>
      <c r="AD617" s="79" t="s">
        <v>3946</v>
      </c>
      <c r="AE617" s="79" t="s">
        <v>1306</v>
      </c>
      <c r="AF617" s="79" t="s">
        <v>1799</v>
      </c>
      <c r="AG617" s="79" t="s">
        <v>3946</v>
      </c>
      <c r="AH617" s="79" t="s">
        <v>1306</v>
      </c>
      <c r="AI617" s="79" t="s">
        <v>1306</v>
      </c>
      <c r="AJ617" s="79" t="s">
        <v>1799</v>
      </c>
      <c r="AK617" s="79" t="s">
        <v>1799</v>
      </c>
      <c r="AL617" s="79" t="s">
        <v>1308</v>
      </c>
      <c r="AM617" s="79" t="s">
        <v>4946</v>
      </c>
      <c r="AN617" s="79" t="s">
        <v>1306</v>
      </c>
      <c r="AO617" s="79" t="s">
        <v>1799</v>
      </c>
      <c r="AP617" s="79" t="s">
        <v>1306</v>
      </c>
      <c r="AQ617" s="79" t="s">
        <v>1799</v>
      </c>
      <c r="AR617" s="79" t="s">
        <v>1308</v>
      </c>
      <c r="AS617" s="79" t="s">
        <v>3300</v>
      </c>
      <c r="AT617" s="79" t="s">
        <v>1308</v>
      </c>
      <c r="AU617" s="78" t="s">
        <v>1799</v>
      </c>
    </row>
    <row r="618" spans="1:47" x14ac:dyDescent="0.25">
      <c r="A618" s="9" t="s">
        <v>4947</v>
      </c>
    </row>
  </sheetData>
  <hyperlinks>
    <hyperlink ref="E2" location="Afghanistan!A1" display="Afghanistan" xr:uid="{A927A54E-52E1-4DAA-9BED-C1E4B1BC98AD}"/>
    <hyperlink ref="F2" location="Angola!A1" display="Angola" xr:uid="{873B0E3E-FBE5-47EE-BB29-48294C351778}"/>
    <hyperlink ref="G2" location="Bangladesh!A1" display="Bangladesh" xr:uid="{1930CA05-17AC-4952-B0B4-1E7CEB39CDB0}"/>
    <hyperlink ref="H2" location="Benin!A1" display="Benin" xr:uid="{A29854AA-D5C4-4D3D-B1ED-BF11FB7BB200}"/>
    <hyperlink ref="I2" location="BurkinaFaso!A1" display="Burkina Faso" xr:uid="{E7BCE0BA-EDE4-4D8E-BD7A-1D918915F84C}"/>
    <hyperlink ref="J2" location="Burundi!A1" display="Burundi" xr:uid="{3C8F4505-1090-4719-A770-01E5DF08375E}"/>
    <hyperlink ref="K2" location="Cameroon!A1" display="Cameroon" xr:uid="{677635BE-9E58-47F0-8954-07EFE2ED5C53}"/>
    <hyperlink ref="L2" location="CapeVerde!A1" display="Cape Verde" xr:uid="{92EB507A-6976-4251-97DB-7CA540BA11FA}"/>
    <hyperlink ref="M2" location="CotedIvoire!A1" display="Côte d'Ivoire" xr:uid="{148F7613-922B-4383-9453-32E5DC4E2BF9}"/>
    <hyperlink ref="N2" location="DominicanRepublic!A1" display="Dominican Republic" xr:uid="{505A33FA-951B-4E43-980A-F05E956EE65D}"/>
    <hyperlink ref="O2" location="DRC!A1" display="DRC" xr:uid="{80C3BD43-968A-4367-9CF5-76CFD6B6D659}"/>
    <hyperlink ref="P2" location="ElSalvador!A1" display="El Salvador" xr:uid="{1C85DD97-DF8A-4187-B772-9FA7DD15924F}"/>
    <hyperlink ref="Q2" location="Ethiopia!A1" display="Ethiopia" xr:uid="{D962A820-5897-45A1-9DFE-A5023BF7A861}"/>
    <hyperlink ref="R2" location="Ghana!A1" display="Ghana" xr:uid="{D6792C7F-37A4-4EED-993D-3C56720B66E3}"/>
    <hyperlink ref="S2" location="Guatemala!A1" display="Guatemala" xr:uid="{4F187BB9-B364-4E8A-BF0E-BE3E1C918532}"/>
    <hyperlink ref="T2" location="Guinea!A1" display="Guinea" xr:uid="{15CCAF8F-D28A-48D2-B399-4FF7502A4CCD}"/>
    <hyperlink ref="U2" location="Haiti!A1" display="Haiti" xr:uid="{7E8B38DD-3985-4934-8746-464D7589C07D}"/>
    <hyperlink ref="V2" location="Honduras!A1" display="Honduras " xr:uid="{57A58D75-CEC2-4287-816B-53EC489A225B}"/>
    <hyperlink ref="W2" location="India!A1" display="India" xr:uid="{1684D04E-40E2-4060-9684-6490F734BD65}"/>
    <hyperlink ref="X2" location="Kenya!A1" display="Kenya" xr:uid="{71E052E2-99A7-416D-8E67-A5A488103B20}"/>
    <hyperlink ref="Y2" location="KyrgyzRepublic!A1" display="Kyrgyz Republic" xr:uid="{DEC9A943-9818-4E15-8C1A-0679CC3E119C}"/>
    <hyperlink ref="Z2" location="LaoPDR!A1" display="Lao PDR" xr:uid="{D9160EE6-2D6D-4F1A-AD4D-61915019B2E9}"/>
    <hyperlink ref="AA2" location="Liberia!A1" display="Liberia " xr:uid="{BC0292CC-4B88-421C-93AD-414FE70F0C9F}"/>
    <hyperlink ref="AB2" location="Madagascar!A1" display="Madagascar" xr:uid="{2E42813A-71DC-4056-AA35-B2ADD8B76FBA}"/>
    <hyperlink ref="AC2" location="Malawi!A1" display="Malawi" xr:uid="{742221BC-B51A-4DCE-9B24-5AB270E6A7CE}"/>
    <hyperlink ref="AD2" location="Mali!A1" display="Mali" xr:uid="{93F450D6-0AE2-4116-A224-7D8660D1C624}"/>
    <hyperlink ref="AE2" location="Mozambique!A1" display="Mozambique" xr:uid="{C6797ACC-06EC-4547-8142-4AD850129178}"/>
    <hyperlink ref="AF2" location="Nepal!A1" display="Nepal" xr:uid="{E150366B-DDBB-4E25-AEC5-FE3408A107FA}"/>
    <hyperlink ref="AG2" location="Niger!A1" display="Niger" xr:uid="{4758DCF8-011F-469F-A473-0582075113EF}"/>
    <hyperlink ref="AH2" location="Nigeria!A1" display="Nigeria" xr:uid="{BA0D5EB4-2F57-4391-A7DE-16B5C1C6769E}"/>
    <hyperlink ref="AI2" location="Pakistan!A1" display="Pakistan" xr:uid="{124A961F-691A-4917-8DBC-61BBEEC382F3}"/>
    <hyperlink ref="AJ2" location="Peru!A1" display="Peru" xr:uid="{BCE58B7D-3F9F-4A82-94AA-E5D60586726C}"/>
    <hyperlink ref="AK2" location="Philippines!A1" display="Philippines" xr:uid="{8970D702-5538-4181-A377-5E0B14DFB1E6}"/>
    <hyperlink ref="AL2" location="Rwanda!A1" display="Rwanda" xr:uid="{478A1F6B-25D0-4AB6-8917-A9380E6B4320}"/>
    <hyperlink ref="AM2" location="Senegal!A1" display="Senegal" xr:uid="{9EC4A6AD-29DC-4775-9F5A-F830896D6F8D}"/>
    <hyperlink ref="AN2" location="SierraLeone!A1" display="Sierra Leone " xr:uid="{E1BF9A30-3488-45C6-A607-B456834363DB}"/>
    <hyperlink ref="AO2" location="SouthSudan!A1" display="South Sudan " xr:uid="{829C4A2C-F721-4B75-9BCF-CF889563FF95}"/>
    <hyperlink ref="AP2" location="Tanzania!A1" display="Tanzania" xr:uid="{AAB873C9-E738-4BA8-A34C-E66ADFBA9A49}"/>
    <hyperlink ref="AQ2" location="Togo!A1" display="Togo" xr:uid="{58C9D243-108E-42FB-AD10-C54A9383D8F5}"/>
    <hyperlink ref="AR2" location="Uganda!A1" display="Uganda" xr:uid="{57933361-DAF8-418F-8912-4624CB1C9D71}"/>
    <hyperlink ref="AS2" location="Vietnam!A1" display="Vietnam" xr:uid="{E28F58C6-B2AB-4D46-99B8-D0FC12983B73}"/>
    <hyperlink ref="AT2" location="Zambia!A1" display="Zambia" xr:uid="{5D53914D-1118-4891-9D7D-51715DA3C4DE}"/>
    <hyperlink ref="AU2" location="Zimbabwe!A1" display="Zimbabwe" xr:uid="{49184BC8-5F21-420F-9E20-EF4E6B3C0F89}"/>
    <hyperlink ref="E24" location="Afghanistan!A1" display="Afghanistan" xr:uid="{710EC68E-905F-4261-983E-C470281408A1}"/>
    <hyperlink ref="F24" location="Angola!A1" display="Angola" xr:uid="{35999E60-F72F-417F-8ACD-4AC3181C8027}"/>
    <hyperlink ref="G24" location="Bangladesh!A1" display="Bangladesh" xr:uid="{F4376B4F-EADB-4682-8E05-DED8582D2CFD}"/>
    <hyperlink ref="H24" location="Benin!A1" display="Benin" xr:uid="{C0735B40-E01C-47A4-84D3-3F70087E2C89}"/>
    <hyperlink ref="I24" location="BurkinaFaso!A1" display="Burkina Faso" xr:uid="{D857AC1E-A4CC-432C-A2B9-0DE8F289DCBD}"/>
    <hyperlink ref="J24" location="Burundi!A1" display="Burundi" xr:uid="{17110378-0DF7-4C86-9A16-9E4012B97A94}"/>
    <hyperlink ref="K24" location="Cameroon!A1" display="Cameroon" xr:uid="{16697E20-BF0B-4F13-96E6-8FC723F2FA1A}"/>
    <hyperlink ref="L24" location="CapeVerde!A1" display="Cape Verde" xr:uid="{A4AF12C0-918D-4BBF-BB66-E8E9AE514F9A}"/>
    <hyperlink ref="M24" location="CotedIvoire!A1" display="Côte d'Ivoire" xr:uid="{415974DB-E057-47E6-82BA-163D317F24DB}"/>
    <hyperlink ref="N24" location="DominicanRepublic!A1" display="Dominican Republic" xr:uid="{953D93EA-A11C-4410-997E-B38642DC6AA1}"/>
    <hyperlink ref="O24" location="DRC!A1" display="DRC" xr:uid="{C931DCA2-31AB-4CF8-927D-CED3D451F430}"/>
    <hyperlink ref="P24" location="ElSalvador!A1" display="El Salvador" xr:uid="{AB9DAAC2-6BEA-463F-A1D5-395BCD58DF97}"/>
    <hyperlink ref="Q24" location="Ethiopia!A1" display="Ethiopia" xr:uid="{8FF4C106-D220-472B-88EA-B289632BFE3F}"/>
    <hyperlink ref="R24" location="Ghana!A1" display="Ghana" xr:uid="{CB978FD4-4AFA-49D2-97C4-6036FA00604E}"/>
    <hyperlink ref="S24" location="Guatemala!A1" display="Guatemala" xr:uid="{B94979AF-F0C9-4E7F-B1D7-58344274ADF6}"/>
    <hyperlink ref="T24" location="Guinea!A1" display="Guinea" xr:uid="{B22C61D7-EEA8-4BA6-90E4-C62F70394FCD}"/>
    <hyperlink ref="U24" location="Haiti!A1" display="Haiti" xr:uid="{711F91F3-98FA-4E59-A606-9934EFA7B5A6}"/>
    <hyperlink ref="V24" location="Honduras!A1" display="Honduras " xr:uid="{78061FC8-08F1-4615-8B7C-93E3B8966BD6}"/>
    <hyperlink ref="W24" location="India!A1" display="India" xr:uid="{49D92A7A-1119-47D5-A82D-D810C553B283}"/>
    <hyperlink ref="X24" location="Kenya!A1" display="Kenya" xr:uid="{A2ECE0CE-57E6-4B7C-A9C8-A2B5CD47145C}"/>
    <hyperlink ref="Y24" location="KyrgyzRepublic!A1" display="Kyrgyz Republic" xr:uid="{09CE414E-1F3A-49AB-B9E8-2198AD78C880}"/>
    <hyperlink ref="Z24" location="LaoPDR!A1" display="Lao PDR" xr:uid="{8DAF6A99-A46C-4682-BF2A-CDA615BF1108}"/>
    <hyperlink ref="AA24" location="Liberia!A1" display="Liberia " xr:uid="{C976A042-1A9B-4E48-BC8E-A2687872F87D}"/>
    <hyperlink ref="AB24" location="Madagascar!A1" display="Madagascar" xr:uid="{F4584D1D-D0AC-4086-AA17-7EC5D7494DCB}"/>
    <hyperlink ref="AC24" location="Malawi!A1" display="Malawi" xr:uid="{6602FA32-FA76-4D33-A606-4A75476BC128}"/>
    <hyperlink ref="AD24" location="Mali!A1" display="Mali" xr:uid="{BB830F22-4C71-4C17-9CC5-E1D5E2400361}"/>
    <hyperlink ref="AE24" location="Mozambique!A1" display="Mozambique" xr:uid="{FF75E700-43F8-4073-9BA5-28944F3AC87A}"/>
    <hyperlink ref="AF24" location="Nepal!A1" display="Nepal" xr:uid="{66F860E6-5772-4D8F-B01D-E0EFB118138D}"/>
    <hyperlink ref="AG24" location="Niger!A1" display="Niger" xr:uid="{963C2D40-9EDB-41AF-8E4F-2A65674EE11D}"/>
    <hyperlink ref="AH24" location="Nigeria!A1" display="Nigeria" xr:uid="{12DF989F-1812-4DA0-A884-E9107F7F6E1D}"/>
    <hyperlink ref="AI24" location="Pakistan!A1" display="Pakistan" xr:uid="{B0B66D69-637B-43B3-9928-1A874C81F73F}"/>
    <hyperlink ref="AJ24" location="Peru!A1" display="Peru" xr:uid="{C78D6815-1310-4290-98E3-2A9BBDD7A984}"/>
    <hyperlink ref="AK24" location="Philippines!A1" display="Philippines" xr:uid="{108F49A2-D3ED-4C51-900F-C39D54C9ACE6}"/>
    <hyperlink ref="AL24" location="Rwanda!A1" display="Rwanda" xr:uid="{29AF3DBB-FBCE-40F4-9DC4-8637297F8B22}"/>
    <hyperlink ref="AM24" location="Senegal!A1" display="Senegal" xr:uid="{F7CCDF70-1F64-4B62-854E-3E1457D04097}"/>
    <hyperlink ref="AN24" location="SierraLeone!A1" display="Sierra Leone " xr:uid="{80D62F10-CA7E-43C0-97CE-5CED632CB01B}"/>
    <hyperlink ref="AO24" location="SouthSudan!A1" display="South Sudan " xr:uid="{95E5600A-D6DB-4D7D-B1E6-D501392C4734}"/>
    <hyperlink ref="AP24" location="Tanzania!A1" display="Tanzania" xr:uid="{94301C0E-2208-43BC-A391-0AD00DDBE21F}"/>
    <hyperlink ref="AQ24" location="Togo!A1" display="Togo" xr:uid="{99679364-FB72-4860-AD82-6078313C76D7}"/>
    <hyperlink ref="AR24" location="Uganda!A1" display="Uganda" xr:uid="{F07F7C70-2196-488B-8453-CA2F800BEB97}"/>
    <hyperlink ref="AS24" location="Vietnam!A1" display="Vietnam" xr:uid="{4E3A5688-3D28-4500-8DB8-D9AECC178CC0}"/>
    <hyperlink ref="AT24" location="Zambia!A1" display="Zambia" xr:uid="{38DE5C87-E8CE-4747-83F8-958FFA37BF2E}"/>
    <hyperlink ref="AU24" location="Zimbabwe!A1" display="Zimbabwe" xr:uid="{52759664-F8E5-4F04-94AE-EB9A9B2FC4EF}"/>
    <hyperlink ref="E30" location="Afghanistan!A1" display="Afghanistan" xr:uid="{A9A2E515-0460-4A27-97FE-780339EC7D60}"/>
    <hyperlink ref="F30" location="Angola!A1" display="Angola" xr:uid="{8B862DD3-56B0-4CD8-AE71-C02CE74EBCE0}"/>
    <hyperlink ref="G30" location="Bangladesh!A1" display="Bangladesh" xr:uid="{8DD0079B-C9CD-4DD5-8AE9-AAE31FF1F1D3}"/>
    <hyperlink ref="H30" location="Benin!A1" display="Benin" xr:uid="{A4E49CFE-AB89-40AB-81F7-C9F5CF5F2CEF}"/>
    <hyperlink ref="I30" location="BurkinaFaso!A1" display="Burkina Faso" xr:uid="{13E94178-7C4C-45E7-9D2F-BE3BB958D426}"/>
    <hyperlink ref="J30" location="Burundi!A1" display="Burundi" xr:uid="{CAA18F03-FA68-411A-B9E0-0034278C3582}"/>
    <hyperlink ref="K30" location="Cameroon!A1" display="Cameroon" xr:uid="{A6B69A1E-2B16-48B0-BF83-B63C4717E89A}"/>
    <hyperlink ref="L30" location="CapeVerde!A1" display="Cape Verde" xr:uid="{4CC0F123-E963-47E9-978B-17E90C59538A}"/>
    <hyperlink ref="M30" location="CotedIvoire!A1" display="Côte d'Ivoire" xr:uid="{6E9F82B1-7824-46FA-8239-5BBAE068569E}"/>
    <hyperlink ref="N30" location="DominicanRepublic!A1" display="Dominican Republic" xr:uid="{BAF16A7E-8D80-4C37-AE07-70B51C848C35}"/>
    <hyperlink ref="O30" location="DRC!A1" display="DRC" xr:uid="{0A1A526A-FC05-48B0-97F3-DE5F654B5FA3}"/>
    <hyperlink ref="P30" location="ElSalvador!A1" display="El Salvador" xr:uid="{D9867632-72AA-41C3-8CA3-F813B2F13EDC}"/>
    <hyperlink ref="Q30" location="Ethiopia!A1" display="Ethiopia" xr:uid="{95F0D97A-D729-420B-91BC-607DFB968089}"/>
    <hyperlink ref="R30" location="Ghana!A1" display="Ghana" xr:uid="{285746AB-9236-4E04-AE37-6848659EF7F4}"/>
    <hyperlink ref="S30" location="Guatemala!A1" display="Guatemala" xr:uid="{AECD23D0-7CDF-4F3B-A516-F955EC0A28B1}"/>
    <hyperlink ref="T30" location="Guinea!A1" display="Guinea" xr:uid="{054CD423-5AE5-4ADF-B447-FB1488CBB2F6}"/>
    <hyperlink ref="U30" location="Haiti!A1" display="Haiti" xr:uid="{BB1E6C6A-7C64-47BA-863E-CE3049F5488B}"/>
    <hyperlink ref="V30" location="Honduras!A1" display="Honduras " xr:uid="{3EE543CD-544E-4244-BCA6-CEAAD290DFEB}"/>
    <hyperlink ref="W30" location="India!A1" display="India" xr:uid="{33310B7F-5F36-4DED-BF21-C25623C12515}"/>
    <hyperlink ref="X30" location="Kenya!A1" display="Kenya" xr:uid="{32A84DFC-02F2-4A65-8029-F8E9440F713B}"/>
    <hyperlink ref="Y30" location="KyrgyzRepublic!A1" display="Kyrgyz Republic" xr:uid="{13405AAB-210B-49A2-A3E4-8309B5DB0086}"/>
    <hyperlink ref="Z30" location="LaoPDR!A1" display="Lao PDR" xr:uid="{EEDD29E0-2E3B-4855-9114-6934A7302E7D}"/>
    <hyperlink ref="AA30" location="Liberia!A1" display="Liberia " xr:uid="{DE87BE03-543B-46EB-B5AF-B923C9E65C29}"/>
    <hyperlink ref="AB30" location="Madagascar!A1" display="Madagascar" xr:uid="{A8F32CC0-5364-4997-859C-2D89D992F11A}"/>
    <hyperlink ref="AC30" location="Malawi!A1" display="Malawi" xr:uid="{BDCAAA2F-79AF-46DB-8BF0-0A10C05845CD}"/>
    <hyperlink ref="AD30" location="Mali!A1" display="Mali" xr:uid="{EFE841F0-EB2B-4487-BB7A-91E7128A452D}"/>
    <hyperlink ref="AE30" location="Mozambique!A1" display="Mozambique" xr:uid="{80A44B51-748C-4763-911E-57F0E40EFF10}"/>
    <hyperlink ref="AF30" location="Nepal!A1" display="Nepal" xr:uid="{C275618F-9E16-4A43-B29B-C3699EA6DE40}"/>
    <hyperlink ref="AG30" location="Niger!A1" display="Niger" xr:uid="{0D781F61-CB71-40C7-BC65-95B963662D09}"/>
    <hyperlink ref="AH30" location="Nigeria!A1" display="Nigeria" xr:uid="{5F2FD7EF-DE25-4C4E-9C83-FEA3627B880F}"/>
    <hyperlink ref="AI30" location="Pakistan!A1" display="Pakistan" xr:uid="{9853CFB1-09E2-4433-82CF-BB464029D89F}"/>
    <hyperlink ref="AJ30" location="Peru!A1" display="Peru" xr:uid="{E2498FD5-DDBA-4C63-8335-3BF2CDA3AE3F}"/>
    <hyperlink ref="AK30" location="Philippines!A1" display="Philippines" xr:uid="{F988C30A-6C4E-491F-93B9-A0F5D1308E14}"/>
    <hyperlink ref="AL30" location="Rwanda!A1" display="Rwanda" xr:uid="{FF31C096-9065-4CE9-9472-53AAF1A2D266}"/>
    <hyperlink ref="AM30" location="Senegal!A1" display="Senegal" xr:uid="{3D4AFEFA-25AE-4DE8-9027-C56911E05E8B}"/>
    <hyperlink ref="AN30" location="SierraLeone!A1" display="Sierra Leone " xr:uid="{ED464D71-1DC7-4E2B-98C9-E469D54D1EF8}"/>
    <hyperlink ref="AO30" location="SouthSudan!A1" display="South Sudan " xr:uid="{454A9818-A03A-4CE7-99C0-93AF6C12CA58}"/>
    <hyperlink ref="AP30" location="Tanzania!A1" display="Tanzania" xr:uid="{8FDE71A7-BCA6-44CD-953F-AB9F8B892EE3}"/>
    <hyperlink ref="AQ30" location="Togo!A1" display="Togo" xr:uid="{AE1152DD-6556-4453-9887-574F39F2A2EF}"/>
    <hyperlink ref="AR30" location="Uganda!A1" display="Uganda" xr:uid="{82906C39-B610-45BB-97B4-DB697345767B}"/>
    <hyperlink ref="AS30" location="Vietnam!A1" display="Vietnam" xr:uid="{4E6403AF-665C-4DB9-B0C8-93C28197672D}"/>
    <hyperlink ref="AT30" location="Zambia!A1" display="Zambia" xr:uid="{8893FA41-BE83-48D7-8353-F573173A41FA}"/>
    <hyperlink ref="AU30" location="Zimbabwe!A1" display="Zimbabwe" xr:uid="{93A31D9B-40E1-4A03-B486-0D24F0F35743}"/>
    <hyperlink ref="E49" location="Afghanistan!A1" display="Afghanistan" xr:uid="{CD384DF6-70FC-43B5-BD11-FF1485FCD809}"/>
    <hyperlink ref="F49" location="Angola!A1" display="Angola" xr:uid="{AB6F69BF-AFEC-46AF-970D-5335DB8451C7}"/>
    <hyperlink ref="G49" location="Bangladesh!A1" display="Bangladesh" xr:uid="{CC07F1EA-670D-4AF4-B1E3-4D64E553F6D1}"/>
    <hyperlink ref="H49" location="Benin!A1" display="Benin" xr:uid="{C3CEBB35-5518-48F6-9B0C-A49D9369036D}"/>
    <hyperlink ref="I49" location="BurkinaFaso!A1" display="Burkina Faso" xr:uid="{65C8C173-DC68-4478-98BB-1416A5BEB4AA}"/>
    <hyperlink ref="J49" location="Burundi!A1" display="Burundi" xr:uid="{9AE35C3A-81CC-4827-9AE7-5A6120DCA55C}"/>
    <hyperlink ref="K49" location="Cameroon!A1" display="Cameroon" xr:uid="{E7C318C8-53AF-4FD6-B89D-6FF2C7A0E7A4}"/>
    <hyperlink ref="L49" location="CapeVerde!A1" display="Cape Verde" xr:uid="{39EDD043-56B8-47EB-80CC-BA70EAFC878C}"/>
    <hyperlink ref="M49" location="CotedIvoire!A1" display="Côte d'Ivoire" xr:uid="{1A49543E-6BBD-4F19-BF5F-DBED3E4DF61F}"/>
    <hyperlink ref="N49" location="DominicanRepublic!A1" display="Dominican Republic" xr:uid="{1A5B49D2-3C05-40F1-83D7-447ED10CB034}"/>
    <hyperlink ref="O49" location="DRC!A1" display="DRC" xr:uid="{1B2A23CE-AF9C-45AB-B455-AC01B5E28746}"/>
    <hyperlink ref="P49" location="ElSalvador!A1" display="El Salvador" xr:uid="{643D9E77-F442-49B8-A9F2-301D3FAD75FB}"/>
    <hyperlink ref="Q49" location="Ethiopia!A1" display="Ethiopia" xr:uid="{2F8168BA-3BAF-4223-B61F-4700EE8A8EFC}"/>
    <hyperlink ref="R49" location="Ghana!A1" display="Ghana" xr:uid="{2FE9BB4C-2D87-4343-8972-57875A2DC6EC}"/>
    <hyperlink ref="S49" location="Guatemala!A1" display="Guatemala" xr:uid="{1C9B1A2C-3F73-4F00-8AF1-ECBA1607BA10}"/>
    <hyperlink ref="T49" location="Guinea!A1" display="Guinea" xr:uid="{B798799E-9F5A-40F3-A8B4-E075D7D874B0}"/>
    <hyperlink ref="U49" location="Haiti!A1" display="Haiti" xr:uid="{E000C3CB-0432-43CC-916D-1541822E8F21}"/>
    <hyperlink ref="V49" location="Honduras!A1" display="Honduras " xr:uid="{CC4CD1AA-4FF0-47F1-9BBC-1A0D4A20DC2A}"/>
    <hyperlink ref="W49" location="India!A1" display="India" xr:uid="{76BBC2DE-9087-4560-90BC-04EF872D26F4}"/>
    <hyperlink ref="X49" location="Kenya!A1" display="Kenya" xr:uid="{8F9C4D49-C130-4D7B-AB8F-AD8262F78C33}"/>
    <hyperlink ref="Y49" location="KyrgyzRepublic!A1" display="Kyrgyz Republic" xr:uid="{7E9331BF-DA0D-415D-B6EC-F699492F5233}"/>
    <hyperlink ref="Z49" location="LaoPDR!A1" display="Lao PDR" xr:uid="{E63160E8-6208-48B4-A0FD-05BCC25B4FBE}"/>
    <hyperlink ref="AA49" location="Liberia!A1" display="Liberia " xr:uid="{6A4326E8-7731-462D-8100-ACD4D9863BD6}"/>
    <hyperlink ref="AB49" location="Madagascar!A1" display="Madagascar" xr:uid="{B7228B92-75B3-44EB-96D5-A84EA9007B18}"/>
    <hyperlink ref="AC49" location="Malawi!A1" display="Malawi" xr:uid="{6CDDD0E6-B7EA-4B59-9F48-53859E303C75}"/>
    <hyperlink ref="AD49" location="Mali!A1" display="Mali" xr:uid="{F6EEEA48-7C28-4118-962D-26C24A128B56}"/>
    <hyperlink ref="AE49" location="Mozambique!A1" display="Mozambique" xr:uid="{212AD759-485B-4FC6-AC7D-37F2D5C73F9A}"/>
    <hyperlink ref="AF49" location="Nepal!A1" display="Nepal" xr:uid="{9D52C110-0390-41A6-A205-2A52EBE9376E}"/>
    <hyperlink ref="AG49" location="Niger!A1" display="Niger" xr:uid="{2043C415-796C-41E3-BAA2-1B3A749A986D}"/>
    <hyperlink ref="AH49" location="Nigeria!A1" display="Nigeria" xr:uid="{A26D8D7C-8841-4179-A6D9-2283BC0F60F2}"/>
    <hyperlink ref="AI49" location="Pakistan!A1" display="Pakistan" xr:uid="{98413DF9-F937-4CBC-93EA-DDE0D63D2D8F}"/>
    <hyperlink ref="AJ49" location="Peru!A1" display="Peru" xr:uid="{F42D1269-DE4E-4450-B94E-B2BAF6E4010B}"/>
    <hyperlink ref="AK49" location="Philippines!A1" display="Philippines" xr:uid="{1337D8DE-C382-474C-894D-6964F5CDA0F4}"/>
    <hyperlink ref="AL49" location="Rwanda!A1" display="Rwanda" xr:uid="{823D8078-11ED-4ABE-A01C-A0B14990B611}"/>
    <hyperlink ref="AM49" location="Senegal!A1" display="Senegal" xr:uid="{A2BA5371-5ADC-41CD-AD6F-A9A3F16BE5D5}"/>
    <hyperlink ref="AN49" location="SierraLeone!A1" display="Sierra Leone " xr:uid="{5620F04B-C0EB-4D39-B9B0-8C2D7230F35A}"/>
    <hyperlink ref="AO49" location="SouthSudan!A1" display="South Sudan " xr:uid="{24B3E790-5C1F-47FC-A935-82BFEA63D641}"/>
    <hyperlink ref="AP49" location="Tanzania!A1" display="Tanzania" xr:uid="{3606F78C-B6F5-4FBA-8113-889519533EE5}"/>
    <hyperlink ref="AQ49" location="Togo!A1" display="Togo" xr:uid="{01495C56-B2B0-4DDD-AF0E-0C2E9CD58243}"/>
    <hyperlink ref="AR49" location="Uganda!A1" display="Uganda" xr:uid="{6752E147-D05E-41BA-923D-9E75DC74F368}"/>
    <hyperlink ref="AS49" location="Vietnam!A1" display="Vietnam" xr:uid="{3F5987F5-1F89-40E5-A0B3-9923DEFC8DE6}"/>
    <hyperlink ref="AT49" location="Zambia!A1" display="Zambia" xr:uid="{95405101-3812-4F6E-B4E0-3EC5A11F5A83}"/>
    <hyperlink ref="AU49" location="Zimbabwe!A1" display="Zimbabwe" xr:uid="{86B7DD9D-49DF-452E-9D6B-963BBCE80EAA}"/>
    <hyperlink ref="E118" location="Afghanistan!A1" display="Afghanistan" xr:uid="{7BB34CD6-EDD7-47C6-85DC-BDEAEE4F0FB7}"/>
    <hyperlink ref="F118" location="Angola!A1" display="Angola" xr:uid="{87A98D06-58E7-4405-9B4E-79E414979A75}"/>
    <hyperlink ref="G118" location="Bangladesh!A1" display="Bangladesh" xr:uid="{A3D1C05F-026E-42A3-AF01-06B6A8168F01}"/>
    <hyperlink ref="H118" location="Benin!A1" display="Benin" xr:uid="{CE29F1D4-4D07-431A-A696-B7C95478E2E1}"/>
    <hyperlink ref="I118" location="BurkinaFaso!A1" display="Burkina Faso" xr:uid="{DDC07459-EE68-4AFA-BCA9-C9FE4668AFE0}"/>
    <hyperlink ref="J118" location="Burundi!A1" display="Burundi" xr:uid="{DFAE6039-D594-4E61-9E35-0EB548DE1D5F}"/>
    <hyperlink ref="K118" location="Cameroon!A1" display="Cameroon" xr:uid="{AC05076D-8A10-4C05-B389-88347AA0D038}"/>
    <hyperlink ref="L118" location="CapeVerde!A1" display="Cape Verde" xr:uid="{E2DDBF12-7F66-4481-903C-888D42BAC939}"/>
    <hyperlink ref="M118" location="CotedIvoire!A1" display="Côte d'Ivoire" xr:uid="{74CB42F1-3E80-482D-B2DE-031A42AF8EB9}"/>
    <hyperlink ref="N118" location="DominicanRepublic!A1" display="Dominican Republic" xr:uid="{1D6A2E28-5F84-4C04-8ADC-CC536EFC722F}"/>
    <hyperlink ref="O118" location="DRC!A1" display="DRC" xr:uid="{ACED6C06-C4DA-497D-8E90-DC712B2E8542}"/>
    <hyperlink ref="P118" location="ElSalvador!A1" display="El Salvador" xr:uid="{CB400F0F-9121-4D1D-850B-2ABF4048EB1B}"/>
    <hyperlink ref="Q118" location="Ethiopia!A1" display="Ethiopia" xr:uid="{5ECEB9A1-45DB-4159-854F-5CF573E95842}"/>
    <hyperlink ref="R118" location="Ghana!A1" display="Ghana" xr:uid="{2F5DDAEF-C499-4897-A192-83AC7715DCB8}"/>
    <hyperlink ref="S118" location="Guatemala!A1" display="Guatemala" xr:uid="{57E401F8-F36C-4395-8C56-16B396E85445}"/>
    <hyperlink ref="T118" location="Guinea!A1" display="Guinea" xr:uid="{8E8D9C96-7EA2-4FC1-A47B-02B3CB822932}"/>
    <hyperlink ref="U118" location="Haiti!A1" display="Haiti" xr:uid="{52BADAE6-1E30-42D7-96D4-4650FD3581B2}"/>
    <hyperlink ref="V118" location="Honduras!A1" display="Honduras " xr:uid="{021BAE76-7DFB-446D-BB19-AFCDFE1E4420}"/>
    <hyperlink ref="W118" location="India!A1" display="India" xr:uid="{CA602E3D-CBEE-48EA-84D8-22D8B13AA1BD}"/>
    <hyperlink ref="X118" location="Kenya!A1" display="Kenya" xr:uid="{833E82EC-FCD7-4B1D-9E13-08E6D2FD306D}"/>
    <hyperlink ref="Y118" location="KyrgyzRepublic!A1" display="Kyrgyz Republic" xr:uid="{53035CD3-7A71-4EB1-A383-0D84321580F2}"/>
    <hyperlink ref="Z118" location="LaoPDR!A1" display="Lao PDR" xr:uid="{3B2FD6D8-CD51-4B47-8E23-EFE524FEF3E8}"/>
    <hyperlink ref="AA118" location="Liberia!A1" display="Liberia " xr:uid="{85935C62-7D03-4BC0-A092-AC9E52B3BFE0}"/>
    <hyperlink ref="AB118" location="Madagascar!A1" display="Madagascar" xr:uid="{CA9DA5DB-1B1E-4EC5-BA54-6227EDA1A92C}"/>
    <hyperlink ref="AC118" location="Malawi!A1" display="Malawi" xr:uid="{EDD1E9BB-4664-46C9-826A-35B18F659FC7}"/>
    <hyperlink ref="AD118" location="Mali!A1" display="Mali" xr:uid="{E72EA8C2-B132-45D6-91B7-F9DDBBAADDA5}"/>
    <hyperlink ref="AE118" location="Mozambique!A1" display="Mozambique" xr:uid="{A4D1ED4A-33B9-49AD-AE63-08F34FFB5A23}"/>
    <hyperlink ref="AF118" location="Nepal!A1" display="Nepal" xr:uid="{5F4D7719-5F7B-4B0B-8930-C4DEFD2A2261}"/>
    <hyperlink ref="AG118" location="Niger!A1" display="Niger" xr:uid="{73C85709-8B5F-4DFE-B049-A0DE8214B405}"/>
    <hyperlink ref="AH118" location="Nigeria!A1" display="Nigeria" xr:uid="{583B65B4-B8F9-460F-B066-256C3DE72F72}"/>
    <hyperlink ref="AI118" location="Pakistan!A1" display="Pakistan" xr:uid="{4951DC6C-1BB1-4475-AA43-4173058EB553}"/>
    <hyperlink ref="AJ118" location="Peru!A1" display="Peru" xr:uid="{2949442C-6021-402D-BA99-B3E33A1578F8}"/>
    <hyperlink ref="AK118" location="Philippines!A1" display="Philippines" xr:uid="{EA1538E7-C334-419D-A9F0-D1361623FC4E}"/>
    <hyperlink ref="AL118" location="Rwanda!A1" display="Rwanda" xr:uid="{26176BE5-096D-4207-9E94-609E3EEBAB67}"/>
    <hyperlink ref="AM118" location="Senegal!A1" display="Senegal" xr:uid="{9E65BE10-504F-45E3-A92F-A81B626E2CED}"/>
    <hyperlink ref="AN118" location="SierraLeone!A1" display="Sierra Leone " xr:uid="{876FD422-3D9B-48C2-A9EE-EAD2D8D6BDB8}"/>
    <hyperlink ref="AO118" location="SouthSudan!A1" display="South Sudan " xr:uid="{1D8EBDD6-3A6D-47BC-875A-D1DBADEDD63E}"/>
    <hyperlink ref="AP118" location="Tanzania!A1" display="Tanzania" xr:uid="{BDA81907-C182-445E-9A6C-8F07DA1F138A}"/>
    <hyperlink ref="AQ118" location="Togo!A1" display="Togo" xr:uid="{13DCA5E9-DAA8-4735-93A2-65E2445257A3}"/>
    <hyperlink ref="AR118" location="Uganda!A1" display="Uganda" xr:uid="{763B0942-DBEC-499F-A254-75B3BF002BB1}"/>
    <hyperlink ref="AS118" location="Vietnam!A1" display="Vietnam" xr:uid="{93550F5C-0AC8-48B0-937E-D75ACCE597BB}"/>
    <hyperlink ref="AT118" location="Zambia!A1" display="Zambia" xr:uid="{EE57AF98-CE7C-493B-AAE3-8A1C10764B7B}"/>
    <hyperlink ref="AU118" location="Zimbabwe!A1" display="Zimbabwe" xr:uid="{A80E5B83-3F34-42E1-8104-3198909C7352}"/>
    <hyperlink ref="E130" location="Afghanistan!A1" display="Afghanistan" xr:uid="{9600A0D2-098C-432D-83AC-43226785B10E}"/>
    <hyperlink ref="F130" location="Angola!A1" display="Angola" xr:uid="{98BB3574-CD39-4EA3-A8AE-5D085B77A210}"/>
    <hyperlink ref="G130" location="Bangladesh!A1" display="Bangladesh" xr:uid="{E522231C-9743-401D-B130-725F8001FD80}"/>
    <hyperlink ref="H130" location="Benin!A1" display="Benin" xr:uid="{B6AF49A5-5FFD-4619-AE16-0AFFF9D265EC}"/>
    <hyperlink ref="I130" location="BurkinaFaso!A1" display="Burkina Faso" xr:uid="{6601AF98-D0A7-45CD-8BCD-89D581E28A90}"/>
    <hyperlink ref="J130" location="Burundi!A1" display="Burundi" xr:uid="{40BBB7D2-59E9-4920-8050-6A7E24F19EB8}"/>
    <hyperlink ref="K130" location="Cameroon!A1" display="Cameroon" xr:uid="{A756C5BB-F469-4B05-B8A9-2E2F9E7BC1FC}"/>
    <hyperlink ref="L130" location="CapeVerde!A1" display="Cape Verde" xr:uid="{8CB72AB8-C52D-4D65-827C-414CC37B78D9}"/>
    <hyperlink ref="M130" location="CotedIvoire!A1" display="Côte d'Ivoire" xr:uid="{47C26A11-DFF3-4D3F-9163-0A21DEFB7B72}"/>
    <hyperlink ref="N130" location="DominicanRepublic!A1" display="Dominican Republic" xr:uid="{B04DC351-8FAE-4277-9349-E0916775FA8E}"/>
    <hyperlink ref="O130" location="DRC!A1" display="DRC" xr:uid="{35FA98C1-AF7C-4D7F-8365-8942512C2FE1}"/>
    <hyperlink ref="P130" location="ElSalvador!A1" display="El Salvador" xr:uid="{F0794F7D-7FF1-468F-9CF1-53A333DB32FF}"/>
    <hyperlink ref="Q130" location="Ethiopia!A1" display="Ethiopia" xr:uid="{7F70049F-D24E-4182-81F5-CE01F165F29F}"/>
    <hyperlink ref="R130" location="Ghana!A1" display="Ghana" xr:uid="{D06ABD13-ADDB-4669-9594-F8D6F60EDF8C}"/>
    <hyperlink ref="S130" location="Guatemala!A1" display="Guatemala" xr:uid="{DBED86B3-2AC7-4C91-A581-832B1D865BFA}"/>
    <hyperlink ref="T130" location="Guinea!A1" display="Guinea" xr:uid="{38EF5FB9-4F76-4D8C-B8A9-F8781065D655}"/>
    <hyperlink ref="U130" location="Haiti!A1" display="Haiti" xr:uid="{4A06C602-5B37-470F-9AD0-72F97EDBE761}"/>
    <hyperlink ref="V130" location="Honduras!A1" display="Honduras " xr:uid="{BC691006-C9D4-4F85-84AC-CB9F1A5C2032}"/>
    <hyperlink ref="W130" location="India!A1" display="India" xr:uid="{EBD6E681-D858-4BDB-993A-16AF60EEE4AC}"/>
    <hyperlink ref="X130" location="Kenya!A1" display="Kenya" xr:uid="{42A4B0FF-371D-4312-A52F-8FCDEA663696}"/>
    <hyperlink ref="Y130" location="KyrgyzRepublic!A1" display="Kyrgyz Republic" xr:uid="{7A465307-041F-4832-9109-6EA2E4971EC1}"/>
    <hyperlink ref="Z130" location="LaoPDR!A1" display="Lao PDR" xr:uid="{CC5A297F-A1EB-4F66-8AA0-583B305F31D0}"/>
    <hyperlink ref="AA130" location="Liberia!A1" display="Liberia " xr:uid="{75E1260E-7062-4C2F-B512-7D709533647E}"/>
    <hyperlink ref="AB130" location="Madagascar!A1" display="Madagascar" xr:uid="{4D3491FA-F9FA-42A5-B1F4-EEDF2F2E945D}"/>
    <hyperlink ref="AC130" location="Malawi!A1" display="Malawi" xr:uid="{2B8B8362-F675-4EDB-84A8-DBA0CAD1D529}"/>
    <hyperlink ref="AD130" location="Mali!A1" display="Mali" xr:uid="{A2A5F291-A0EC-4D45-B868-DE804F0E488E}"/>
    <hyperlink ref="AE130" location="Mozambique!A1" display="Mozambique" xr:uid="{FA8C55FC-1826-4A0A-8421-25ABD5B1A00A}"/>
    <hyperlink ref="AF130" location="Nepal!A1" display="Nepal" xr:uid="{F2F716C6-E65B-4216-A449-EF5F8F42E4B8}"/>
    <hyperlink ref="AG130" location="Niger!A1" display="Niger" xr:uid="{F4B207F2-2D65-43AE-A622-1D50D93C7B81}"/>
    <hyperlink ref="AH130" location="Nigeria!A1" display="Nigeria" xr:uid="{7A072696-40ED-48BF-BB52-D3F9A4E5325E}"/>
    <hyperlink ref="AI130" location="Pakistan!A1" display="Pakistan" xr:uid="{BFF2223C-19CC-4C8E-810F-1ED0BE740C7A}"/>
    <hyperlink ref="AJ130" location="Peru!A1" display="Peru" xr:uid="{2C4E3A4A-1F3F-4C59-93F5-DF05004F23B5}"/>
    <hyperlink ref="AK130" location="Philippines!A1" display="Philippines" xr:uid="{6E7E66C4-BA8B-4E92-B5A2-016EA36311EB}"/>
    <hyperlink ref="AL130" location="Rwanda!A1" display="Rwanda" xr:uid="{2CF0DA88-BA6D-4A7F-A859-A661FE823B3E}"/>
    <hyperlink ref="AM130" location="Senegal!A1" display="Senegal" xr:uid="{B29E5B8F-1AE8-4962-A52C-756E6ED8F097}"/>
    <hyperlink ref="AN130" location="SierraLeone!A1" display="Sierra Leone " xr:uid="{17DFD29F-EBB1-4C28-BB55-F19976B0F991}"/>
    <hyperlink ref="AO130" location="SouthSudan!A1" display="South Sudan " xr:uid="{E978F3CA-ABF7-44A0-A52D-C23B6BBE5D5E}"/>
    <hyperlink ref="AP130" location="Tanzania!A1" display="Tanzania" xr:uid="{FE5D2AAB-F8D8-4EA8-9275-7CFE55A28512}"/>
    <hyperlink ref="AQ130" location="Togo!A1" display="Togo" xr:uid="{34CC32DC-1B4F-46ED-BB6F-D86827A4D523}"/>
    <hyperlink ref="AR130" location="Uganda!A1" display="Uganda" xr:uid="{6C60C353-AAFD-4668-9602-A2240A7856D5}"/>
    <hyperlink ref="AS130" location="Vietnam!A1" display="Vietnam" xr:uid="{ECADB45C-7F6D-44EC-8B2A-84B57421AB10}"/>
    <hyperlink ref="AT130" location="Zambia!A1" display="Zambia" xr:uid="{B87C0C48-447B-4CCC-95A9-D0A06C931A1E}"/>
    <hyperlink ref="AU130" location="Zimbabwe!A1" display="Zimbabwe" xr:uid="{DFC706FB-FE8C-494F-83F8-A3D439B3C204}"/>
    <hyperlink ref="E137" location="Afghanistan!A1" display="Afghanistan" xr:uid="{5A367A56-E9B8-4CF3-8FFE-2971C1E25204}"/>
    <hyperlink ref="F137" location="Angola!A1" display="Angola" xr:uid="{D74332A3-EEFE-4224-B688-D620A713812B}"/>
    <hyperlink ref="G137" location="Bangladesh!A1" display="Bangladesh" xr:uid="{EAFDD8FB-D004-4394-9F1A-5F8D476FC3A5}"/>
    <hyperlink ref="H137" location="Benin!A1" display="Benin" xr:uid="{35C58880-EB38-4246-B429-9A1D8F5A26B8}"/>
    <hyperlink ref="I137" location="BurkinaFaso!A1" display="Burkina Faso" xr:uid="{FCD79BDA-35D6-4817-B63C-41D2C53BB9D9}"/>
    <hyperlink ref="J137" location="Burundi!A1" display="Burundi" xr:uid="{ABC9C5D4-50E3-4DFB-87D5-6780817DB164}"/>
    <hyperlink ref="K137" location="Cameroon!A1" display="Cameroon" xr:uid="{B2E315CC-DD42-44CD-BBA7-D2B2C53DD832}"/>
    <hyperlink ref="L137" location="CapeVerde!A1" display="Cape Verde" xr:uid="{E2501FC3-C6C7-42D1-B7F0-ACC0C5684BA0}"/>
    <hyperlink ref="M137" location="CotedIvoire!A1" display="Côte d'Ivoire" xr:uid="{061A99FD-A2BB-46DD-9D55-DAA16B4DAE73}"/>
    <hyperlink ref="N137" location="DominicanRepublic!A1" display="Dominican Republic" xr:uid="{869EF13F-FA50-47C6-811F-D64C6BA4EAE9}"/>
    <hyperlink ref="O137" location="DRC!A1" display="DRC" xr:uid="{F3754ADB-624E-46C1-9CFD-C26E6B0CB07D}"/>
    <hyperlink ref="P137" location="ElSalvador!A1" display="El Salvador" xr:uid="{F00C654C-71E9-4AEF-AACA-3CB7E21F9478}"/>
    <hyperlink ref="Q137" location="Ethiopia!A1" display="Ethiopia" xr:uid="{D71A3225-34E4-4B64-AA21-10F1C290C803}"/>
    <hyperlink ref="R137" location="Ghana!A1" display="Ghana" xr:uid="{6C913108-3C63-46AE-A173-23D51A9EE8B5}"/>
    <hyperlink ref="S137" location="Guatemala!A1" display="Guatemala" xr:uid="{9C2EA1E3-1D30-4A38-A120-A86FB6468E82}"/>
    <hyperlink ref="T137" location="Guinea!A1" display="Guinea" xr:uid="{A1F34C30-7E90-4505-BDBB-9F37B8CF2191}"/>
    <hyperlink ref="U137" location="Haiti!A1" display="Haiti" xr:uid="{922482D1-03D0-4369-ADDF-F3BF3B7F8834}"/>
    <hyperlink ref="V137" location="Honduras!A1" display="Honduras " xr:uid="{3FBC8A8A-D07E-4545-97E2-61D8395FBC64}"/>
    <hyperlink ref="W137" location="India!A1" display="India" xr:uid="{E4990557-7CA9-4840-8B85-0651EC258A21}"/>
    <hyperlink ref="X137" location="Kenya!A1" display="Kenya" xr:uid="{A963F4CA-A135-470E-ACD0-7903FD43F288}"/>
    <hyperlink ref="Y137" location="KyrgyzRepublic!A1" display="Kyrgyz Republic" xr:uid="{60ED1345-F889-4482-93DA-1409CDE190D4}"/>
    <hyperlink ref="Z137" location="LaoPDR!A1" display="Lao PDR" xr:uid="{0315A446-10C5-4A8A-9B8C-072F2B35AB58}"/>
    <hyperlink ref="AA137" location="Liberia!A1" display="Liberia " xr:uid="{162E4461-ECD4-4BC0-AE0C-B370820B5673}"/>
    <hyperlink ref="AB137" location="Madagascar!A1" display="Madagascar" xr:uid="{5AFA5112-1B15-48B5-8B13-064CB84C2F99}"/>
    <hyperlink ref="AC137" location="Malawi!A1" display="Malawi" xr:uid="{EE9438A6-4A8B-431A-BBC2-EE9E23EC1709}"/>
    <hyperlink ref="AD137" location="Mali!A1" display="Mali" xr:uid="{A3C53651-BCB2-461A-BA13-BCC63216E5F7}"/>
    <hyperlink ref="AE137" location="Mozambique!A1" display="Mozambique" xr:uid="{1CBB9D4A-5B36-458D-86FD-029D3663A89B}"/>
    <hyperlink ref="AF137" location="Nepal!A1" display="Nepal" xr:uid="{E449E2A8-111F-4866-8880-D00759E27225}"/>
    <hyperlink ref="AG137" location="Niger!A1" display="Niger" xr:uid="{015EE638-7120-4B65-BE9B-13609482C228}"/>
    <hyperlink ref="AH137" location="Nigeria!A1" display="Nigeria" xr:uid="{C126ECEC-C861-41AC-A94D-9565263B6B3D}"/>
    <hyperlink ref="AI137" location="Pakistan!A1" display="Pakistan" xr:uid="{F3BA4DA7-7933-46F2-81F4-B01427870EA0}"/>
    <hyperlink ref="AJ137" location="Peru!A1" display="Peru" xr:uid="{97C19F66-B28A-4B36-AAFB-947F38427870}"/>
    <hyperlink ref="AK137" location="Philippines!A1" display="Philippines" xr:uid="{DDE88136-B9EA-4C5D-85DE-5668BBA10FD9}"/>
    <hyperlink ref="AL137" location="Rwanda!A1" display="Rwanda" xr:uid="{9872A765-006E-40CE-9A06-710933FCE1E1}"/>
    <hyperlink ref="AM137" location="Senegal!A1" display="Senegal" xr:uid="{8992ED21-D08F-429B-AC5B-86E11CECC547}"/>
    <hyperlink ref="AN137" location="SierraLeone!A1" display="Sierra Leone " xr:uid="{B4A5ACCB-4B8A-467D-AD42-28424D928E74}"/>
    <hyperlink ref="AO137" location="SouthSudan!A1" display="South Sudan " xr:uid="{A8595397-0728-40BD-8260-7885E2E859F5}"/>
    <hyperlink ref="AP137" location="Tanzania!A1" display="Tanzania" xr:uid="{DA7391DB-51A9-4494-BB7A-03866DA5B919}"/>
    <hyperlink ref="AQ137" location="Togo!A1" display="Togo" xr:uid="{B3A32AF6-027C-4834-9EBB-C4CDF432CB7F}"/>
    <hyperlink ref="AR137" location="Uganda!A1" display="Uganda" xr:uid="{CF39C073-63C4-40C2-B076-1E84EA4580BA}"/>
    <hyperlink ref="AS137" location="Vietnam!A1" display="Vietnam" xr:uid="{651AD61B-BA1E-4205-A4F1-223F578A7E0C}"/>
    <hyperlink ref="AT137" location="Zambia!A1" display="Zambia" xr:uid="{3F6DDACC-7D84-41CB-B090-398C0C15BBA1}"/>
    <hyperlink ref="AU137" location="Zimbabwe!A1" display="Zimbabwe" xr:uid="{5FE7085F-4993-4190-B062-1D1FC9BC6F24}"/>
    <hyperlink ref="E144" location="Afghanistan!A1" display="Afghanistan" xr:uid="{A3ACD3D8-94D0-472E-9576-5D70EB1919BF}"/>
    <hyperlink ref="F144" location="Angola!A1" display="Angola" xr:uid="{E452DEF4-308A-49DD-A67F-F9E315E993B8}"/>
    <hyperlink ref="G144" location="Bangladesh!A1" display="Bangladesh" xr:uid="{A803165A-2E5C-4876-B490-D43E4B69DBDE}"/>
    <hyperlink ref="H144" location="Benin!A1" display="Benin" xr:uid="{A96ACD0C-A1F2-404D-BBCC-1C1446E4EA11}"/>
    <hyperlink ref="I144" location="BurkinaFaso!A1" display="Burkina Faso" xr:uid="{B1CB3707-3619-4A0C-8F93-324EA23A4151}"/>
    <hyperlink ref="J144" location="Burundi!A1" display="Burundi" xr:uid="{E143D351-2304-4296-AEB0-0130F2D7A52D}"/>
    <hyperlink ref="K144" location="Cameroon!A1" display="Cameroon" xr:uid="{B213FFD5-A6AD-481E-A351-24A04BAA0745}"/>
    <hyperlink ref="L144" location="CapeVerde!A1" display="Cape Verde" xr:uid="{A3DE7CA7-021D-4563-B91B-FFE956EE3431}"/>
    <hyperlink ref="M144" location="CotedIvoire!A1" display="Côte d'Ivoire" xr:uid="{4CBF2B35-7656-47E3-9F3B-DC149E6C8EF7}"/>
    <hyperlink ref="N144" location="DominicanRepublic!A1" display="Dominican Republic" xr:uid="{09D96A68-A9BA-4F32-B014-6B1A85931238}"/>
    <hyperlink ref="O144" location="DRC!A1" display="DRC" xr:uid="{BA6856A3-EB26-4CE7-86C7-0CC13CA39452}"/>
    <hyperlink ref="P144" location="ElSalvador!A1" display="El Salvador" xr:uid="{ADAC4CC3-2A03-4555-9BD5-3A53B42DD114}"/>
    <hyperlink ref="Q144" location="Ethiopia!A1" display="Ethiopia" xr:uid="{F8C2251E-D98F-4CDC-AB80-359109A84294}"/>
    <hyperlink ref="R144" location="Ghana!A1" display="Ghana" xr:uid="{F964C646-E788-44AC-86BF-89FB94D2105A}"/>
    <hyperlink ref="S144" location="Guatemala!A1" display="Guatemala" xr:uid="{09BB168F-FC99-4B25-AE1E-F4CEE0FAE3C4}"/>
    <hyperlink ref="T144" location="Guinea!A1" display="Guinea" xr:uid="{C0CF7151-CDA4-4719-AF75-59408A99442E}"/>
    <hyperlink ref="U144" location="Haiti!A1" display="Haiti" xr:uid="{83B23BE2-68B1-44D3-8E81-00B66F325294}"/>
    <hyperlink ref="V144" location="Honduras!A1" display="Honduras " xr:uid="{D9DE3277-31B0-43E8-A089-0D69211F090F}"/>
    <hyperlink ref="W144" location="India!A1" display="India" xr:uid="{A8F57A16-3FA9-4087-B4CE-E0E23498C2B5}"/>
    <hyperlink ref="X144" location="Kenya!A1" display="Kenya" xr:uid="{8DD79E2A-EC61-4144-9593-DDB802EB52C4}"/>
    <hyperlink ref="Y144" location="KyrgyzRepublic!A1" display="Kyrgyz Republic" xr:uid="{ED8E2C8D-5C00-483A-8FB6-85D48BFEFB7A}"/>
    <hyperlink ref="Z144" location="LaoPDR!A1" display="Lao PDR" xr:uid="{6F5B3A64-F41F-4FCB-8620-96E239563512}"/>
    <hyperlink ref="AA144" location="Liberia!A1" display="Liberia " xr:uid="{59C1A1E9-2531-41F1-8444-E43AB5E9805B}"/>
    <hyperlink ref="AB144" location="Madagascar!A1" display="Madagascar" xr:uid="{B0D56BE9-F860-4178-89E4-00323C9F4ECD}"/>
    <hyperlink ref="AC144" location="Malawi!A1" display="Malawi" xr:uid="{4242DD9A-5543-49D2-B60C-554F369990A0}"/>
    <hyperlink ref="AD144" location="Mali!A1" display="Mali" xr:uid="{B172BD5D-4EA1-4821-827A-D03A6C8A17DA}"/>
    <hyperlink ref="AE144" location="Mozambique!A1" display="Mozambique" xr:uid="{E9E12536-3172-4568-984E-0A5F3078B53D}"/>
    <hyperlink ref="AF144" location="Nepal!A1" display="Nepal" xr:uid="{9B20C88D-C68C-435B-B9B1-E099C0224073}"/>
    <hyperlink ref="AG144" location="Niger!A1" display="Niger" xr:uid="{F70371DD-535F-4754-AC1E-461C2957DCAA}"/>
    <hyperlink ref="AH144" location="Nigeria!A1" display="Nigeria" xr:uid="{321E28B8-A74E-4EC8-BBD3-38D348918AF2}"/>
    <hyperlink ref="AI144" location="Pakistan!A1" display="Pakistan" xr:uid="{75AF276D-F568-4D08-A388-EB68495FA597}"/>
    <hyperlink ref="AJ144" location="Peru!A1" display="Peru" xr:uid="{9084FF94-EF96-4ABB-ADC4-265EC5FCC603}"/>
    <hyperlink ref="AK144" location="Philippines!A1" display="Philippines" xr:uid="{3BDD4B2F-8406-4F7C-A772-DE13A4CAF9C0}"/>
    <hyperlink ref="AL144" location="Rwanda!A1" display="Rwanda" xr:uid="{16C1B719-11F9-4D13-ABF0-CFFD00F9AAAB}"/>
    <hyperlink ref="AM144" location="Senegal!A1" display="Senegal" xr:uid="{5F1AAD7C-DE7A-488F-B1FC-3AEF207BA359}"/>
    <hyperlink ref="AN144" location="SierraLeone!A1" display="Sierra Leone " xr:uid="{33AA4FDF-52FD-48E9-847E-21E140E40844}"/>
    <hyperlink ref="AO144" location="SouthSudan!A1" display="South Sudan " xr:uid="{BB4424AB-6F1C-4BC2-BDAD-067B66DDE486}"/>
    <hyperlink ref="AP144" location="Tanzania!A1" display="Tanzania" xr:uid="{3BE7D681-1957-4770-BD98-174645554E06}"/>
    <hyperlink ref="AQ144" location="Togo!A1" display="Togo" xr:uid="{C4D56B15-81A5-49BB-9985-2B93AA7E099E}"/>
    <hyperlink ref="AR144" location="Uganda!A1" display="Uganda" xr:uid="{BE53E272-7B19-4BE0-9ECE-AFB7C2FA1D08}"/>
    <hyperlink ref="AS144" location="Vietnam!A1" display="Vietnam" xr:uid="{3C3CF9A5-5F3A-4A5F-A234-3E8787F9B999}"/>
    <hyperlink ref="AT144" location="Zambia!A1" display="Zambia" xr:uid="{A3060904-E236-4183-B118-F9022FD6FFD1}"/>
    <hyperlink ref="AU144" location="Zimbabwe!A1" display="Zimbabwe" xr:uid="{588160AF-6DBA-44B5-9C30-81A552CEF6C4}"/>
    <hyperlink ref="E151" location="Afghanistan!A1" display="Afghanistan" xr:uid="{382CCF09-29B3-4FA3-87A1-189A94810101}"/>
    <hyperlink ref="F151" location="Angola!A1" display="Angola" xr:uid="{6599032B-C7A3-4F27-88C3-5E617A8A1ACB}"/>
    <hyperlink ref="G151" location="Bangladesh!A1" display="Bangladesh" xr:uid="{AA7F5224-9FAC-405E-A089-608270B40F3C}"/>
    <hyperlink ref="H151" location="Benin!A1" display="Benin" xr:uid="{5968465B-4138-4312-B22D-54D335BB5AFB}"/>
    <hyperlink ref="I151" location="BurkinaFaso!A1" display="Burkina Faso" xr:uid="{969683B4-C62B-4D07-877C-042FD8610F3C}"/>
    <hyperlink ref="J151" location="Burundi!A1" display="Burundi" xr:uid="{0D03ED45-E555-422C-B8D8-6F8FFC781C84}"/>
    <hyperlink ref="K151" location="Cameroon!A1" display="Cameroon" xr:uid="{098CCC9D-239D-496B-ACC2-DF4CFAF5E2E1}"/>
    <hyperlink ref="L151" location="CapeVerde!A1" display="Cape Verde" xr:uid="{1453E9F3-D1DA-4398-84E4-3F57A9C8438C}"/>
    <hyperlink ref="M151" location="CotedIvoire!A1" display="Côte d'Ivoire" xr:uid="{DEF0354D-54B3-4436-969C-D6222C5F4A83}"/>
    <hyperlink ref="N151" location="DominicanRepublic!A1" display="Dominican Republic" xr:uid="{DEC26DD4-BCD5-453F-9AE0-4DB4A89E5A14}"/>
    <hyperlink ref="O151" location="DRC!A1" display="DRC" xr:uid="{78133931-3E5D-45A6-8018-1894FDFA1985}"/>
    <hyperlink ref="P151" location="ElSalvador!A1" display="El Salvador" xr:uid="{69E58C2B-175F-4A9E-AD20-B414038DE86C}"/>
    <hyperlink ref="Q151" location="Ethiopia!A1" display="Ethiopia" xr:uid="{51E41FD4-C5B3-44B9-9059-44CCD732F4DC}"/>
    <hyperlink ref="R151" location="Ghana!A1" display="Ghana" xr:uid="{A4D941B5-5174-4046-BBA0-F12217FC287C}"/>
    <hyperlink ref="S151" location="Guatemala!A1" display="Guatemala" xr:uid="{EFFD2D3B-91FE-4093-9265-9C48D9BB6E37}"/>
    <hyperlink ref="T151" location="Guinea!A1" display="Guinea" xr:uid="{08DA0F3C-1C5F-44D6-84B9-3B1D64AF6B16}"/>
    <hyperlink ref="U151" location="Haiti!A1" display="Haiti" xr:uid="{BFE49A24-98F5-4023-9E89-445374B3EC61}"/>
    <hyperlink ref="V151" location="Honduras!A1" display="Honduras " xr:uid="{359515E0-9DA7-4164-9065-91418204D098}"/>
    <hyperlink ref="W151" location="India!A1" display="India" xr:uid="{2E136999-2556-4D00-855A-6CE44047C5F3}"/>
    <hyperlink ref="X151" location="Kenya!A1" display="Kenya" xr:uid="{99329736-BA76-4491-A8C4-EA381406A063}"/>
    <hyperlink ref="Y151" location="KyrgyzRepublic!A1" display="Kyrgyz Republic" xr:uid="{A006F7C8-3AE7-4579-9864-753EDD806C1F}"/>
    <hyperlink ref="Z151" location="LaoPDR!A1" display="Lao PDR" xr:uid="{C18E76B5-AC6A-4749-A5FC-BF61444D0514}"/>
    <hyperlink ref="AA151" location="Liberia!A1" display="Liberia " xr:uid="{7815EC00-1C98-4F94-8C01-FB171ED4A8EE}"/>
    <hyperlink ref="AB151" location="Madagascar!A1" display="Madagascar" xr:uid="{0829C6D4-1218-4928-8E76-9814415F23E3}"/>
    <hyperlink ref="AC151" location="Malawi!A1" display="Malawi" xr:uid="{AD3BB999-53F0-46A2-A076-697A8B918E99}"/>
    <hyperlink ref="AD151" location="Mali!A1" display="Mali" xr:uid="{3B3F905B-F707-4ED4-8A9C-01B02D0763F1}"/>
    <hyperlink ref="AE151" location="Mozambique!A1" display="Mozambique" xr:uid="{B7F3E7CB-1ED9-43F8-A633-BD94ABC7A563}"/>
    <hyperlink ref="AF151" location="Nepal!A1" display="Nepal" xr:uid="{3588D4AE-45CE-4BEB-8D93-3208A10512B8}"/>
    <hyperlink ref="AG151" location="Niger!A1" display="Niger" xr:uid="{3F2A6E69-1C21-45A5-BB1B-28E0A928187E}"/>
    <hyperlink ref="AH151" location="Nigeria!A1" display="Nigeria" xr:uid="{BC673B5A-22DE-4D24-AFEE-53E6BAE333B8}"/>
    <hyperlink ref="AI151" location="Pakistan!A1" display="Pakistan" xr:uid="{E354BB19-6465-43ED-ABB8-4E30AE6B2815}"/>
    <hyperlink ref="AJ151" location="Peru!A1" display="Peru" xr:uid="{9BCC067A-9BFD-408A-B609-F5B901D3807D}"/>
    <hyperlink ref="AK151" location="Philippines!A1" display="Philippines" xr:uid="{B5ACDE23-17EC-49BF-A2F3-9315BEF69F24}"/>
    <hyperlink ref="AL151" location="Rwanda!A1" display="Rwanda" xr:uid="{568FAB65-0ED2-4013-A28B-F0A2EAF27D0C}"/>
    <hyperlink ref="AM151" location="Senegal!A1" display="Senegal" xr:uid="{7A272096-C0E4-4252-B804-639C7976AF13}"/>
    <hyperlink ref="AN151" location="SierraLeone!A1" display="Sierra Leone " xr:uid="{C288A959-9312-4E20-965C-AC805CE81D02}"/>
    <hyperlink ref="AO151" location="SouthSudan!A1" display="South Sudan " xr:uid="{771541BE-C708-4133-B980-0F56AC08F17F}"/>
    <hyperlink ref="AP151" location="Tanzania!A1" display="Tanzania" xr:uid="{21CF88EA-120A-4C7E-921C-0E7448F3AF9E}"/>
    <hyperlink ref="AQ151" location="Togo!A1" display="Togo" xr:uid="{91F65957-2BB9-4AF6-A912-FC1359BE6F48}"/>
    <hyperlink ref="AR151" location="Uganda!A1" display="Uganda" xr:uid="{105AF90F-3A8D-43D4-BDAD-1D4057AC7B52}"/>
    <hyperlink ref="AS151" location="Vietnam!A1" display="Vietnam" xr:uid="{EAA38CE5-41EF-4A77-9F72-A185D95AD471}"/>
    <hyperlink ref="AT151" location="Zambia!A1" display="Zambia" xr:uid="{BC40AEB8-B529-43D0-BC7C-949550EB5430}"/>
    <hyperlink ref="AU151" location="Zimbabwe!A1" display="Zimbabwe" xr:uid="{6A22EDF5-B4A7-48BD-82A5-1108C929EF3F}"/>
    <hyperlink ref="E158" location="Afghanistan!A1" display="Afghanistan" xr:uid="{3E24BAC7-20A4-4797-BCAD-C3D13A3EBF61}"/>
    <hyperlink ref="F158" location="Angola!A1" display="Angola" xr:uid="{8B6ECF4F-FDA8-45CB-A7B3-5D319DEFCFC2}"/>
    <hyperlink ref="G158" location="Bangladesh!A1" display="Bangladesh" xr:uid="{94ABE19E-9BD2-4794-893A-5E22F90F6C21}"/>
    <hyperlink ref="H158" location="Benin!A1" display="Benin" xr:uid="{E1275306-BC92-41CE-B392-EFA5E24F2AD3}"/>
    <hyperlink ref="I158" location="BurkinaFaso!A1" display="Burkina Faso" xr:uid="{7916FD5E-E532-47C3-8CE2-A63F3D286FEC}"/>
    <hyperlink ref="J158" location="Burundi!A1" display="Burundi" xr:uid="{0EDF47BE-A1B2-48E4-A100-67E7EBA38083}"/>
    <hyperlink ref="K158" location="Cameroon!A1" display="Cameroon" xr:uid="{87FAA466-AAB9-420A-BEAC-02D21CE11713}"/>
    <hyperlink ref="L158" location="CapeVerde!A1" display="Cape Verde" xr:uid="{D3DC1758-9F92-4998-A49A-A4327F5AF267}"/>
    <hyperlink ref="M158" location="CotedIvoire!A1" display="Côte d'Ivoire" xr:uid="{15C48EE1-5E2C-47C7-9919-CECA76EE183B}"/>
    <hyperlink ref="N158" location="DominicanRepublic!A1" display="Dominican Republic" xr:uid="{90EF6270-FF0E-4469-9D81-638506EB8337}"/>
    <hyperlink ref="O158" location="DRC!A1" display="DRC" xr:uid="{BA977EE4-B7B4-4425-982D-66647C6892EC}"/>
    <hyperlink ref="P158" location="ElSalvador!A1" display="El Salvador" xr:uid="{14AB2CCB-0783-4BC0-AC4D-6A52AD584D62}"/>
    <hyperlink ref="Q158" location="Ethiopia!A1" display="Ethiopia" xr:uid="{9460508B-192F-465D-B2E3-CD0F27E64D40}"/>
    <hyperlink ref="R158" location="Ghana!A1" display="Ghana" xr:uid="{EA2F7C32-76A7-4656-8742-40D53F7FA038}"/>
    <hyperlink ref="S158" location="Guatemala!A1" display="Guatemala" xr:uid="{6D270CC1-9C2A-4BF6-A72B-CCAAA52D9AD4}"/>
    <hyperlink ref="T158" location="Guinea!A1" display="Guinea" xr:uid="{FF7FFC5A-3AE3-43AB-A5A1-207207065631}"/>
    <hyperlink ref="U158" location="Haiti!A1" display="Haiti" xr:uid="{E3496297-3B26-470C-B3C0-4C3833147C61}"/>
    <hyperlink ref="V158" location="Honduras!A1" display="Honduras " xr:uid="{BE1EE883-12CB-4F2E-B044-F037F4977ABD}"/>
    <hyperlink ref="W158" location="India!A1" display="India" xr:uid="{298CEB02-5ADA-4BC2-BABD-96BBAF69BF92}"/>
    <hyperlink ref="X158" location="Kenya!A1" display="Kenya" xr:uid="{E8AB807A-6A7F-4484-97F8-B18C20CDACF4}"/>
    <hyperlink ref="Y158" location="KyrgyzRepublic!A1" display="Kyrgyz Republic" xr:uid="{923B25CD-2624-4FCB-844E-0286AE0147B6}"/>
    <hyperlink ref="Z158" location="LaoPDR!A1" display="Lao PDR" xr:uid="{3F111A72-329A-4646-B7F0-E02079F512E5}"/>
    <hyperlink ref="AA158" location="Liberia!A1" display="Liberia " xr:uid="{4094FD26-214B-4CFE-983A-6E3620D40F39}"/>
    <hyperlink ref="AB158" location="Madagascar!A1" display="Madagascar" xr:uid="{C7DDA473-5937-429C-9FD0-495932FC88C7}"/>
    <hyperlink ref="AC158" location="Malawi!A1" display="Malawi" xr:uid="{86B0884E-0E0D-4ACB-AE54-0AAE41ADBE97}"/>
    <hyperlink ref="AD158" location="Mali!A1" display="Mali" xr:uid="{31C3C852-4D76-4FB6-AB8C-759D0ACA2624}"/>
    <hyperlink ref="AE158" location="Mozambique!A1" display="Mozambique" xr:uid="{E47BBEF9-FD87-4B14-AE5E-D8C798D1C17D}"/>
    <hyperlink ref="AF158" location="Nepal!A1" display="Nepal" xr:uid="{86C27FE8-9DAF-4882-AA4A-71EE4754BFDC}"/>
    <hyperlink ref="AG158" location="Niger!A1" display="Niger" xr:uid="{C783FCAD-BD0E-4EBD-8848-97EEB8A51E73}"/>
    <hyperlink ref="AH158" location="Nigeria!A1" display="Nigeria" xr:uid="{ECC74B5E-5589-4233-9684-D2047D8A6503}"/>
    <hyperlink ref="AI158" location="Pakistan!A1" display="Pakistan" xr:uid="{49A71BA6-6183-4B25-BA39-F13B9604C5DB}"/>
    <hyperlink ref="AJ158" location="Peru!A1" display="Peru" xr:uid="{7FCCE9E8-E81B-451F-84DB-F65AE2ADCD39}"/>
    <hyperlink ref="AK158" location="Philippines!A1" display="Philippines" xr:uid="{5FE87D95-DF8F-4278-9DE3-101B076D2690}"/>
    <hyperlink ref="AL158" location="Rwanda!A1" display="Rwanda" xr:uid="{9DB67AF8-2DC7-49C3-94EA-B491D4DC97AA}"/>
    <hyperlink ref="AM158" location="Senegal!A1" display="Senegal" xr:uid="{6F490925-31D4-4F0C-B89F-B5F94251FB05}"/>
    <hyperlink ref="AN158" location="SierraLeone!A1" display="Sierra Leone " xr:uid="{D57967EC-EF09-434A-8975-5E4C7B219947}"/>
    <hyperlink ref="AO158" location="SouthSudan!A1" display="South Sudan " xr:uid="{1669A636-26B8-43A7-BB1A-794C74DBF991}"/>
    <hyperlink ref="AP158" location="Tanzania!A1" display="Tanzania" xr:uid="{2FFB3381-819C-45D9-AF53-EC947F233010}"/>
    <hyperlink ref="AQ158" location="Togo!A1" display="Togo" xr:uid="{8044863B-65F8-403D-A5A2-31705FBEFDC1}"/>
    <hyperlink ref="AR158" location="Uganda!A1" display="Uganda" xr:uid="{04DD5676-D411-417D-AC58-C94BD540E82F}"/>
    <hyperlink ref="AS158" location="Vietnam!A1" display="Vietnam" xr:uid="{171ACCD2-426B-449E-8A06-C475DFA7ACF5}"/>
    <hyperlink ref="AT158" location="Zambia!A1" display="Zambia" xr:uid="{CE0A0B38-98E1-4E0E-8093-4162E7B55E65}"/>
    <hyperlink ref="AU158" location="Zimbabwe!A1" display="Zimbabwe" xr:uid="{CFC3FC24-6529-49B0-8BB3-5642CE2351B8}"/>
    <hyperlink ref="E165" location="Afghanistan!A1" display="Afghanistan" xr:uid="{410ED160-7230-423A-919C-7DFC4265775F}"/>
    <hyperlink ref="F165" location="Angola!A1" display="Angola" xr:uid="{A2A77EE2-8C65-4BEB-BA04-34E080E7F4E2}"/>
    <hyperlink ref="G165" location="Bangladesh!A1" display="Bangladesh" xr:uid="{3E79EFBF-AC59-446C-97D7-147FECD57577}"/>
    <hyperlink ref="H165" location="Benin!A1" display="Benin" xr:uid="{EA235254-E7FC-4AEE-9113-ABEC59126503}"/>
    <hyperlink ref="I165" location="BurkinaFaso!A1" display="Burkina Faso" xr:uid="{8DD5E9D6-9B9C-4000-A3A0-390B13669601}"/>
    <hyperlink ref="J165" location="Burundi!A1" display="Burundi" xr:uid="{4E755234-7474-4701-AD15-917552B58202}"/>
    <hyperlink ref="K165" location="Cameroon!A1" display="Cameroon" xr:uid="{61F5AA0C-E89A-4024-A53E-25AC4C03B915}"/>
    <hyperlink ref="L165" location="CapeVerde!A1" display="Cape Verde" xr:uid="{6BDC8CF2-4D38-4F2C-9B6A-A1CE44FB8C7C}"/>
    <hyperlink ref="M165" location="CotedIvoire!A1" display="Côte d'Ivoire" xr:uid="{2E9D75F3-9E60-440A-9795-C8B7B942AEA6}"/>
    <hyperlink ref="N165" location="DominicanRepublic!A1" display="Dominican Republic" xr:uid="{928CE516-4B87-446C-A957-40FCD78BE9B1}"/>
    <hyperlink ref="O165" location="DRC!A1" display="DRC" xr:uid="{A1C90B16-3ACC-48D4-A9AF-DF1A34803972}"/>
    <hyperlink ref="P165" location="ElSalvador!A1" display="El Salvador" xr:uid="{438A0C4D-34AB-4356-8DDD-AC8E61D6DA90}"/>
    <hyperlink ref="Q165" location="Ethiopia!A1" display="Ethiopia" xr:uid="{BF8828D6-7379-4F45-AE5E-6B93E3B65BE4}"/>
    <hyperlink ref="R165" location="Ghana!A1" display="Ghana" xr:uid="{CFB214E9-5D2D-470B-928D-02EF20BDCB40}"/>
    <hyperlink ref="S165" location="Guatemala!A1" display="Guatemala" xr:uid="{8EE706F9-0692-48BE-A623-CA368B98A92A}"/>
    <hyperlink ref="T165" location="Guinea!A1" display="Guinea" xr:uid="{AE124FD8-E20B-46B3-9E02-863605BCBDB4}"/>
    <hyperlink ref="U165" location="Haiti!A1" display="Haiti" xr:uid="{E08F9A00-7D93-447F-A1EC-E9FCC6F4A1EF}"/>
    <hyperlink ref="V165" location="Honduras!A1" display="Honduras " xr:uid="{92271C36-6EAC-476A-A851-4BEBB8D85245}"/>
    <hyperlink ref="W165" location="India!A1" display="India" xr:uid="{4568CAA5-8EDC-4EAF-AA3A-D97AD94152BE}"/>
    <hyperlink ref="X165" location="Kenya!A1" display="Kenya" xr:uid="{C7852598-7BF4-4148-A56B-CA2580565A74}"/>
    <hyperlink ref="Y165" location="KyrgyzRepublic!A1" display="Kyrgyz Republic" xr:uid="{19B4B9AE-C92D-4D00-883E-ED7CA27538CC}"/>
    <hyperlink ref="Z165" location="LaoPDR!A1" display="Lao PDR" xr:uid="{8860A5C3-FE23-43A9-A2C4-12970E8FD661}"/>
    <hyperlink ref="AA165" location="Liberia!A1" display="Liberia " xr:uid="{1022E0E3-817C-4F6E-9BA1-2FAC32BF83EC}"/>
    <hyperlink ref="AB165" location="Madagascar!A1" display="Madagascar" xr:uid="{9C639556-961F-49A7-8AB5-C6148E607A00}"/>
    <hyperlink ref="AC165" location="Malawi!A1" display="Malawi" xr:uid="{9CF9F880-53EB-4B5D-8623-69141AA651C7}"/>
    <hyperlink ref="AD165" location="Mali!A1" display="Mali" xr:uid="{149035DF-397A-4203-9D00-E026F25CC764}"/>
    <hyperlink ref="AE165" location="Mozambique!A1" display="Mozambique" xr:uid="{09A38DDE-CFEC-4C8C-A514-C6E657429235}"/>
    <hyperlink ref="AF165" location="Nepal!A1" display="Nepal" xr:uid="{ED65DD9F-3AF2-420B-9586-59398983E25C}"/>
    <hyperlink ref="AG165" location="Niger!A1" display="Niger" xr:uid="{8CCF1E6E-1E03-46FC-B3A9-7843AC90F703}"/>
    <hyperlink ref="AH165" location="Nigeria!A1" display="Nigeria" xr:uid="{190EBF23-2821-44A2-BE4E-EC66B7850DDC}"/>
    <hyperlink ref="AI165" location="Pakistan!A1" display="Pakistan" xr:uid="{B12BE32B-D7A6-4C26-9629-41EF6ECD5C83}"/>
    <hyperlink ref="AJ165" location="Peru!A1" display="Peru" xr:uid="{41E37072-F4DD-40B8-909F-D3507C5F0A5A}"/>
    <hyperlink ref="AK165" location="Philippines!A1" display="Philippines" xr:uid="{AE492586-509D-452F-8651-017511992551}"/>
    <hyperlink ref="AL165" location="Rwanda!A1" display="Rwanda" xr:uid="{F274AC9A-C573-4850-BDAF-2B75C964F07E}"/>
    <hyperlink ref="AM165" location="Senegal!A1" display="Senegal" xr:uid="{EF6FE7B8-09D7-441E-B0B4-0C6A745FD3EC}"/>
    <hyperlink ref="AN165" location="SierraLeone!A1" display="Sierra Leone " xr:uid="{613F5BF9-1A84-4B5D-B6D7-F40C7BFE930D}"/>
    <hyperlink ref="AO165" location="SouthSudan!A1" display="South Sudan " xr:uid="{1565A11B-0554-4467-AD27-3C396134D9A4}"/>
    <hyperlink ref="AP165" location="Tanzania!A1" display="Tanzania" xr:uid="{BEF09863-B997-4111-BCE2-5F970F2A3B7E}"/>
    <hyperlink ref="AQ165" location="Togo!A1" display="Togo" xr:uid="{370CE878-B3FE-4337-AC92-755F9B746B55}"/>
    <hyperlink ref="AR165" location="Uganda!A1" display="Uganda" xr:uid="{2FA2C1DA-2548-49E4-9A42-2C1A7F094344}"/>
    <hyperlink ref="AS165" location="Vietnam!A1" display="Vietnam" xr:uid="{F527E206-AF6D-4133-AEB9-619F666EF363}"/>
    <hyperlink ref="AT165" location="Zambia!A1" display="Zambia" xr:uid="{3A955346-DFB4-4A61-8F28-FC66462803D0}"/>
    <hyperlink ref="AU165" location="Zimbabwe!A1" display="Zimbabwe" xr:uid="{0EC22E24-2FFB-4730-89D7-C36173B79565}"/>
    <hyperlink ref="E172" location="Afghanistan!A1" display="Afghanistan" xr:uid="{B64CEB53-B694-4D0A-A308-9DF412B85281}"/>
    <hyperlink ref="F172" location="Angola!A1" display="Angola" xr:uid="{A1A2F927-01EF-4930-BD4F-ABC003E3B135}"/>
    <hyperlink ref="G172" location="Bangladesh!A1" display="Bangladesh" xr:uid="{AD1FB237-C938-4872-93C9-949D8FD2BE93}"/>
    <hyperlink ref="H172" location="Benin!A1" display="Benin" xr:uid="{247D69B5-7DD8-41FD-AA06-455F63DB16E0}"/>
    <hyperlink ref="I172" location="BurkinaFaso!A1" display="Burkina Faso" xr:uid="{CA522814-057A-414F-BBF6-2A3D6F88FB72}"/>
    <hyperlink ref="J172" location="Burundi!A1" display="Burundi" xr:uid="{23F6543D-47D3-4CBE-AD98-A3260BAE845D}"/>
    <hyperlink ref="K172" location="Cameroon!A1" display="Cameroon" xr:uid="{73A9EC05-B744-458F-9570-787EC27ECF4F}"/>
    <hyperlink ref="L172" location="CapeVerde!A1" display="Cape Verde" xr:uid="{9AE9899D-51AD-4454-92E4-BF99F2C47B2B}"/>
    <hyperlink ref="M172" location="CotedIvoire!A1" display="Côte d'Ivoire" xr:uid="{76D09ECB-91AF-44F9-BAAC-858707FD871B}"/>
    <hyperlink ref="N172" location="DominicanRepublic!A1" display="Dominican Republic" xr:uid="{B2A8829D-50D0-4C9F-AEFE-D09F5C741BD7}"/>
    <hyperlink ref="O172" location="DRC!A1" display="DRC" xr:uid="{427D89A6-416D-4D7C-BDEB-495B9FF4A83A}"/>
    <hyperlink ref="P172" location="ElSalvador!A1" display="El Salvador" xr:uid="{56FD07F0-D4AD-4437-86AA-24AB9085BE7A}"/>
    <hyperlink ref="Q172" location="Ethiopia!A1" display="Ethiopia" xr:uid="{6732F055-BCB0-4B36-9A31-F42DC7B221CA}"/>
    <hyperlink ref="R172" location="Ghana!A1" display="Ghana" xr:uid="{7A9B2824-9708-4CE1-B7B0-4A3801130146}"/>
    <hyperlink ref="S172" location="Guatemala!A1" display="Guatemala" xr:uid="{058E629A-EC01-4359-9B86-56F1216AEEB5}"/>
    <hyperlink ref="T172" location="Guinea!A1" display="Guinea" xr:uid="{8C873C08-D8CE-4273-B64E-91BA4B17FE6B}"/>
    <hyperlink ref="U172" location="Haiti!A1" display="Haiti" xr:uid="{B2F2F65C-1E79-4FC1-BB0C-291FBC915263}"/>
    <hyperlink ref="V172" location="Honduras!A1" display="Honduras " xr:uid="{EA9B6748-90BC-47C2-9725-B843A3E0FD8A}"/>
    <hyperlink ref="W172" location="India!A1" display="India" xr:uid="{5DB40861-C1A1-496E-8C11-3676F6212571}"/>
    <hyperlink ref="X172" location="Kenya!A1" display="Kenya" xr:uid="{1B83530A-8997-4DAA-9714-51FAB07348D9}"/>
    <hyperlink ref="Y172" location="KyrgyzRepublic!A1" display="Kyrgyz Republic" xr:uid="{00B5AC10-B022-4BC6-9EF7-B48B9BCC61F6}"/>
    <hyperlink ref="Z172" location="LaoPDR!A1" display="Lao PDR" xr:uid="{632F8640-F0E7-4C83-A261-E272018CB44E}"/>
    <hyperlink ref="AA172" location="Liberia!A1" display="Liberia " xr:uid="{382B61E5-90AB-4A3D-BEAD-77F03C12C352}"/>
    <hyperlink ref="AB172" location="Madagascar!A1" display="Madagascar" xr:uid="{5D4AE6DA-BF2D-4AAF-8C25-CB017C084709}"/>
    <hyperlink ref="AC172" location="Malawi!A1" display="Malawi" xr:uid="{D33A68CE-ABBA-4189-9384-62937DCB6303}"/>
    <hyperlink ref="AD172" location="Mali!A1" display="Mali" xr:uid="{01D3B48B-31F8-4BE9-A15E-F9BF298E4B1D}"/>
    <hyperlink ref="AE172" location="Mozambique!A1" display="Mozambique" xr:uid="{D8E8F056-C951-4A89-90D0-F7294996C4E7}"/>
    <hyperlink ref="AF172" location="Nepal!A1" display="Nepal" xr:uid="{FE163F88-23CA-44E3-B739-80B8B1DD20FB}"/>
    <hyperlink ref="AG172" location="Niger!A1" display="Niger" xr:uid="{6AF2F37B-333A-4F08-B8BB-1CC616B768F2}"/>
    <hyperlink ref="AH172" location="Nigeria!A1" display="Nigeria" xr:uid="{641ED91E-C805-4C3B-895C-AB9CBB3550B3}"/>
    <hyperlink ref="AI172" location="Pakistan!A1" display="Pakistan" xr:uid="{CA4F3408-12B1-45B5-B0AC-9414FFBC92EB}"/>
    <hyperlink ref="AJ172" location="Peru!A1" display="Peru" xr:uid="{21D14A87-EBC4-4FA2-876D-41CDB00FE0DA}"/>
    <hyperlink ref="AK172" location="Philippines!A1" display="Philippines" xr:uid="{75C66189-6E39-479D-9741-4D1EA823BB30}"/>
    <hyperlink ref="AL172" location="Rwanda!A1" display="Rwanda" xr:uid="{D6643DCD-24B5-4975-B61B-AFFD4D355F5B}"/>
    <hyperlink ref="AM172" location="Senegal!A1" display="Senegal" xr:uid="{3199CE3B-D5E9-41DB-9F37-3EC635F03C44}"/>
    <hyperlink ref="AN172" location="SierraLeone!A1" display="Sierra Leone " xr:uid="{55EEA60D-C9F2-4E96-A215-4A374E4B9A32}"/>
    <hyperlink ref="AO172" location="SouthSudan!A1" display="South Sudan " xr:uid="{2097C1ED-6549-4B46-900D-C58F614A1324}"/>
    <hyperlink ref="AP172" location="Tanzania!A1" display="Tanzania" xr:uid="{D1EEAE7C-BA4F-4F3F-AA74-22A47DEB08F5}"/>
    <hyperlink ref="AQ172" location="Togo!A1" display="Togo" xr:uid="{47B7768C-6142-49FC-A1F7-50DD33926604}"/>
    <hyperlink ref="AR172" location="Uganda!A1" display="Uganda" xr:uid="{4140FE55-08BA-4401-8212-3A5FC9649DA2}"/>
    <hyperlink ref="AS172" location="Vietnam!A1" display="Vietnam" xr:uid="{CC5D11DD-757A-4C91-A6A9-2571B01AFEA0}"/>
    <hyperlink ref="AT172" location="Zambia!A1" display="Zambia" xr:uid="{09EFAAE2-11F0-44C7-A3C2-8930B2E99830}"/>
    <hyperlink ref="AU172" location="Zimbabwe!A1" display="Zimbabwe" xr:uid="{254E17AF-BFEA-4F35-A0CB-2A01D0FA0047}"/>
    <hyperlink ref="E179" location="Afghanistan!A1" display="Afghanistan" xr:uid="{3DCFF6A5-79B6-41BE-A362-A703359F209D}"/>
    <hyperlink ref="F179" location="Angola!A1" display="Angola" xr:uid="{C3C2D70D-95B9-498F-B3FA-08A2DD1B086E}"/>
    <hyperlink ref="G179" location="Bangladesh!A1" display="Bangladesh" xr:uid="{00208FAC-7AB7-41CF-A414-2A547E916FDA}"/>
    <hyperlink ref="H179" location="Benin!A1" display="Benin" xr:uid="{87285A1C-9877-48C4-B6F2-7BE447AFBB12}"/>
    <hyperlink ref="I179" location="BurkinaFaso!A1" display="Burkina Faso" xr:uid="{EF640E62-457C-4A3C-9329-375380403E58}"/>
    <hyperlink ref="J179" location="Burundi!A1" display="Burundi" xr:uid="{91D8B1DD-CC57-47FE-8B2F-1AB07A5672B2}"/>
    <hyperlink ref="K179" location="Cameroon!A1" display="Cameroon" xr:uid="{0C6A712C-3BCA-411A-A38E-FEFFBD3C6EC2}"/>
    <hyperlink ref="L179" location="CapeVerde!A1" display="Cape Verde" xr:uid="{47392654-D9D4-4629-A079-036EB9C9DF41}"/>
    <hyperlink ref="M179" location="CotedIvoire!A1" display="Côte d'Ivoire" xr:uid="{5978B283-D74A-479B-9899-FAB98B50487F}"/>
    <hyperlink ref="N179" location="DominicanRepublic!A1" display="Dominican Republic" xr:uid="{110934E9-CED8-45BD-B480-BDDC2FBFCFC4}"/>
    <hyperlink ref="O179" location="DRC!A1" display="DRC" xr:uid="{A2B406F6-780C-4488-B1B2-46C4012CD0A9}"/>
    <hyperlink ref="P179" location="ElSalvador!A1" display="El Salvador" xr:uid="{B043EF2C-14FE-4283-8C11-7F0C4FF4F05F}"/>
    <hyperlink ref="Q179" location="Ethiopia!A1" display="Ethiopia" xr:uid="{15E41192-9229-4CAB-A857-40E42EAF27DB}"/>
    <hyperlink ref="R179" location="Ghana!A1" display="Ghana" xr:uid="{15961E17-3D76-434C-BBE0-85774B87B0BF}"/>
    <hyperlink ref="S179" location="Guatemala!A1" display="Guatemala" xr:uid="{152495EE-5D68-43A3-A932-CA10CDC44867}"/>
    <hyperlink ref="T179" location="Guinea!A1" display="Guinea" xr:uid="{6C1FAC64-818A-41B5-94F7-A07F492515C7}"/>
    <hyperlink ref="U179" location="Haiti!A1" display="Haiti" xr:uid="{984D3874-CD9F-4BE8-89F3-79527C920C3F}"/>
    <hyperlink ref="V179" location="Honduras!A1" display="Honduras " xr:uid="{416DB839-9AD3-4497-AC0A-D4F927FFC9B4}"/>
    <hyperlink ref="W179" location="India!A1" display="India" xr:uid="{CFEA0960-99FF-486C-9A50-C90BEAAD8212}"/>
    <hyperlink ref="X179" location="Kenya!A1" display="Kenya" xr:uid="{31991F7B-503E-4E3A-9E45-0144E8AE52D6}"/>
    <hyperlink ref="Y179" location="KyrgyzRepublic!A1" display="Kyrgyz Republic" xr:uid="{BB5A0513-5823-4FB7-9F94-A943375C9696}"/>
    <hyperlink ref="Z179" location="LaoPDR!A1" display="Lao PDR" xr:uid="{AC388249-86D2-4BD1-93E4-F0127FF08C6A}"/>
    <hyperlink ref="AA179" location="Liberia!A1" display="Liberia " xr:uid="{1E3A2232-E6C5-4ED7-8082-FF89E2043D4D}"/>
    <hyperlink ref="AB179" location="Madagascar!A1" display="Madagascar" xr:uid="{62EA882D-19A4-43EE-9C83-18FAEE083AFA}"/>
    <hyperlink ref="AC179" location="Malawi!A1" display="Malawi" xr:uid="{651615A8-1727-4A84-B311-D315738B0C08}"/>
    <hyperlink ref="AD179" location="Mali!A1" display="Mali" xr:uid="{AD8939E0-B231-41E5-95AD-6601E366727E}"/>
    <hyperlink ref="AE179" location="Mozambique!A1" display="Mozambique" xr:uid="{7F7BB8AC-2947-434E-A85F-A799CAA7197E}"/>
    <hyperlink ref="AF179" location="Nepal!A1" display="Nepal" xr:uid="{49EB7DA6-E3CC-437E-A0CF-A54FECCC45FD}"/>
    <hyperlink ref="AG179" location="Niger!A1" display="Niger" xr:uid="{44FE90B4-00EF-4946-88A6-62930D449D2A}"/>
    <hyperlink ref="AH179" location="Nigeria!A1" display="Nigeria" xr:uid="{D1B64F0F-D722-46AB-BC0D-98FC6E164B0E}"/>
    <hyperlink ref="AI179" location="Pakistan!A1" display="Pakistan" xr:uid="{6A5F7479-8EEF-466C-80CE-4FFD6617FA73}"/>
    <hyperlink ref="AJ179" location="Peru!A1" display="Peru" xr:uid="{AEB02E3F-E61F-4113-8DF0-CEF2E6943774}"/>
    <hyperlink ref="AK179" location="Philippines!A1" display="Philippines" xr:uid="{16E7C00B-835B-406C-A1A9-B8AF38B187E2}"/>
    <hyperlink ref="AL179" location="Rwanda!A1" display="Rwanda" xr:uid="{3F4A588F-4A76-4089-8753-CB06B1147130}"/>
    <hyperlink ref="AM179" location="Senegal!A1" display="Senegal" xr:uid="{96CDD445-473D-40FA-BB5C-DB782E316B0B}"/>
    <hyperlink ref="AN179" location="SierraLeone!A1" display="Sierra Leone " xr:uid="{DED833D3-D32F-4BDA-BB42-2DE860F5F17A}"/>
    <hyperlink ref="AO179" location="SouthSudan!A1" display="South Sudan " xr:uid="{DA121901-F4CE-492F-A644-F983653A9297}"/>
    <hyperlink ref="AP179" location="Tanzania!A1" display="Tanzania" xr:uid="{26E5311E-4BE6-4234-B637-89922166C50D}"/>
    <hyperlink ref="AQ179" location="Togo!A1" display="Togo" xr:uid="{CC0D0011-26CB-4EF4-A0AB-F0DFA65C75F3}"/>
    <hyperlink ref="AR179" location="Uganda!A1" display="Uganda" xr:uid="{56C19533-6510-489A-BD29-5DA3A989F874}"/>
    <hyperlink ref="AS179" location="Vietnam!A1" display="Vietnam" xr:uid="{57F60098-51C0-451A-9E52-FCACE9809B0D}"/>
    <hyperlink ref="AT179" location="Zambia!A1" display="Zambia" xr:uid="{D5AB7E27-0539-498F-85C2-321468F8DE6D}"/>
    <hyperlink ref="AU179" location="Zimbabwe!A1" display="Zimbabwe" xr:uid="{B0D7C2AD-56CF-4BE2-9128-72B15541F3AB}"/>
    <hyperlink ref="E186" location="Afghanistan!A1" display="Afghanistan" xr:uid="{F4E2CEB3-8591-426A-A17F-C8E5501EABF1}"/>
    <hyperlink ref="F186" location="Angola!A1" display="Angola" xr:uid="{B2B58F12-57C6-46C3-BE55-B238F51DEFD3}"/>
    <hyperlink ref="G186" location="Bangladesh!A1" display="Bangladesh" xr:uid="{3CB46FD8-99DC-4D07-B611-8632A626A4F8}"/>
    <hyperlink ref="H186" location="Benin!A1" display="Benin" xr:uid="{F15BCD1A-0F4B-41FC-8C99-F712D3D835C6}"/>
    <hyperlink ref="I186" location="BurkinaFaso!A1" display="Burkina Faso" xr:uid="{B446741A-61DD-4E92-ADB0-9E7AE5EC3B24}"/>
    <hyperlink ref="J186" location="Burundi!A1" display="Burundi" xr:uid="{3825ABC2-7C3D-45D7-82D6-9B7290204E00}"/>
    <hyperlink ref="K186" location="Cameroon!A1" display="Cameroon" xr:uid="{3164C0EE-1E3B-47A4-BAD5-C71AE1190319}"/>
    <hyperlink ref="L186" location="CapeVerde!A1" display="Cape Verde" xr:uid="{375D2C83-7014-4FFF-98A4-EC2332C0EE92}"/>
    <hyperlink ref="M186" location="CotedIvoire!A1" display="Côte d'Ivoire" xr:uid="{ECFBC3DD-390C-43AF-8136-653399E0AD6C}"/>
    <hyperlink ref="N186" location="DominicanRepublic!A1" display="Dominican Republic" xr:uid="{032286C4-8C3C-4BE1-AA3F-21207AFE4C28}"/>
    <hyperlink ref="O186" location="DRC!A1" display="DRC" xr:uid="{FB92D4E3-6642-43FF-BBD8-AEA8939A430B}"/>
    <hyperlink ref="P186" location="ElSalvador!A1" display="El Salvador" xr:uid="{29296278-31F3-49DC-987E-C5D923189BAD}"/>
    <hyperlink ref="Q186" location="Ethiopia!A1" display="Ethiopia" xr:uid="{B369DC87-F72F-4EA7-87FD-6558C0137853}"/>
    <hyperlink ref="R186" location="Ghana!A1" display="Ghana" xr:uid="{25A35BD9-13E3-4D79-B028-939709AC1B6B}"/>
    <hyperlink ref="S186" location="Guatemala!A1" display="Guatemala" xr:uid="{82FEBF98-581B-4C39-B302-0D7069A3D962}"/>
    <hyperlink ref="T186" location="Guinea!A1" display="Guinea" xr:uid="{920EBAEB-746E-4C6C-9145-9729E622D369}"/>
    <hyperlink ref="U186" location="Haiti!A1" display="Haiti" xr:uid="{B4422BB1-FAA3-4684-9AF3-3B73215ED388}"/>
    <hyperlink ref="V186" location="Honduras!A1" display="Honduras " xr:uid="{3B9CA8DB-6D83-4D38-887F-F664574F71F5}"/>
    <hyperlink ref="W186" location="India!A1" display="India" xr:uid="{DB2A37D4-2395-46F5-B119-E7A3461C992F}"/>
    <hyperlink ref="X186" location="Kenya!A1" display="Kenya" xr:uid="{D642E94E-3778-4E92-92B1-3807BC482706}"/>
    <hyperlink ref="Y186" location="KyrgyzRepublic!A1" display="Kyrgyz Republic" xr:uid="{1EA17174-499C-41B3-96A3-AD4145F880B1}"/>
    <hyperlink ref="Z186" location="LaoPDR!A1" display="Lao PDR" xr:uid="{3D8AD055-64FC-49C9-86EE-EDD20C14B3F5}"/>
    <hyperlink ref="AA186" location="Liberia!A1" display="Liberia " xr:uid="{8E901E1D-5333-4409-ADFE-4332D63C3700}"/>
    <hyperlink ref="AB186" location="Madagascar!A1" display="Madagascar" xr:uid="{EE3036CE-53EB-43D6-B323-A73DA8A75504}"/>
    <hyperlink ref="AC186" location="Malawi!A1" display="Malawi" xr:uid="{A8797A20-3C29-4B8A-990D-BBF0063D95FF}"/>
    <hyperlink ref="AD186" location="Mali!A1" display="Mali" xr:uid="{3E97981A-5023-4174-B523-FF37B46FE2E1}"/>
    <hyperlink ref="AE186" location="Mozambique!A1" display="Mozambique" xr:uid="{E2C61669-2506-4C23-9E72-CCF416F97234}"/>
    <hyperlink ref="AF186" location="Nepal!A1" display="Nepal" xr:uid="{43E90309-577B-4E2A-96D0-9281A3E6F402}"/>
    <hyperlink ref="AG186" location="Niger!A1" display="Niger" xr:uid="{30BA9660-E2E1-4D35-A57C-0F5A90C162C6}"/>
    <hyperlink ref="AH186" location="Nigeria!A1" display="Nigeria" xr:uid="{6A3D0455-007A-4EF5-82A0-9D76A594F015}"/>
    <hyperlink ref="AI186" location="Pakistan!A1" display="Pakistan" xr:uid="{8C473827-59BE-409E-9769-C6C08813BF54}"/>
    <hyperlink ref="AJ186" location="Peru!A1" display="Peru" xr:uid="{95EA8ECF-0CFB-4E35-9F57-691E889ECD82}"/>
    <hyperlink ref="AK186" location="Philippines!A1" display="Philippines" xr:uid="{ED2598B1-9559-40AE-B10F-6C298106D56A}"/>
    <hyperlink ref="AL186" location="Rwanda!A1" display="Rwanda" xr:uid="{08334852-2F3E-4614-9AE3-2F8BA740BCB0}"/>
    <hyperlink ref="AM186" location="Senegal!A1" display="Senegal" xr:uid="{68A8CF32-BBBC-4C6B-804F-FAC456A08E46}"/>
    <hyperlink ref="AN186" location="SierraLeone!A1" display="Sierra Leone " xr:uid="{F72979FE-3827-458C-849B-B2602F6C973F}"/>
    <hyperlink ref="AO186" location="SouthSudan!A1" display="South Sudan " xr:uid="{796AE943-2E6F-4918-BDD5-1C6C761CD9C7}"/>
    <hyperlink ref="AP186" location="Tanzania!A1" display="Tanzania" xr:uid="{3E6BDC1D-8581-41E7-97DC-6A9B2D9E4BE4}"/>
    <hyperlink ref="AQ186" location="Togo!A1" display="Togo" xr:uid="{0915EA62-20B6-4F99-B93C-F085D93BF20A}"/>
    <hyperlink ref="AR186" location="Uganda!A1" display="Uganda" xr:uid="{65D78635-BBA7-41A4-932E-B30434AAB6D9}"/>
    <hyperlink ref="AS186" location="Vietnam!A1" display="Vietnam" xr:uid="{5CB9EE7B-3796-48F2-8DF4-6BD28B795686}"/>
    <hyperlink ref="AT186" location="Zambia!A1" display="Zambia" xr:uid="{8C0B915D-08B4-4EE4-A76C-215163DAFF6A}"/>
    <hyperlink ref="AU186" location="Zimbabwe!A1" display="Zimbabwe" xr:uid="{05AB08C7-43A0-4D45-A1E0-32776D6ACE31}"/>
    <hyperlink ref="E193" location="Afghanistan!A1" display="Afghanistan" xr:uid="{E0C62FAF-E963-4C90-9093-F72D34635FE5}"/>
    <hyperlink ref="F193" location="Angola!A1" display="Angola" xr:uid="{D906C8E9-D457-490F-A261-99B1D7842D56}"/>
    <hyperlink ref="G193" location="Bangladesh!A1" display="Bangladesh" xr:uid="{5DC4CC4F-5FDC-46E6-A77F-9BF20280C8B0}"/>
    <hyperlink ref="H193" location="Benin!A1" display="Benin" xr:uid="{96CA552C-B962-498C-B6D8-FFE743C29E67}"/>
    <hyperlink ref="I193" location="BurkinaFaso!A1" display="Burkina Faso" xr:uid="{3275E997-5A2B-4AB4-B0DA-25ABB2E06B05}"/>
    <hyperlink ref="J193" location="Burundi!A1" display="Burundi" xr:uid="{2E1EC7D3-F7D5-48DF-9BE0-BEC013CC74FB}"/>
    <hyperlink ref="K193" location="Cameroon!A1" display="Cameroon" xr:uid="{3755117D-B07B-4122-9C7A-28C8C9E56311}"/>
    <hyperlink ref="L193" location="CapeVerde!A1" display="Cape Verde" xr:uid="{FD0E2104-104A-4963-A4CA-4BE1702A104D}"/>
    <hyperlink ref="M193" location="CotedIvoire!A1" display="Côte d'Ivoire" xr:uid="{300087EB-6234-4848-91A9-C4C726EDE4CC}"/>
    <hyperlink ref="N193" location="DominicanRepublic!A1" display="Dominican Republic" xr:uid="{69884A4B-24A0-4D4A-9DD8-B3BBCDE6E87C}"/>
    <hyperlink ref="O193" location="DRC!A1" display="DRC" xr:uid="{A60C6151-1701-4CA4-BC8F-AA752EABFD8F}"/>
    <hyperlink ref="P193" location="ElSalvador!A1" display="El Salvador" xr:uid="{0BB3D18C-6E80-4F6A-9742-B0A32D09065C}"/>
    <hyperlink ref="Q193" location="Ethiopia!A1" display="Ethiopia" xr:uid="{FD389C6A-D8E6-4255-A975-90653DE11702}"/>
    <hyperlink ref="R193" location="Ghana!A1" display="Ghana" xr:uid="{F79F3CCC-68DC-4831-954D-9296EC04E391}"/>
    <hyperlink ref="S193" location="Guatemala!A1" display="Guatemala" xr:uid="{36E75ABA-8DF1-4F25-A38E-9B20C4377464}"/>
    <hyperlink ref="T193" location="Guinea!A1" display="Guinea" xr:uid="{4ECDE768-3028-4637-8C75-EFEF3F4F6C6A}"/>
    <hyperlink ref="U193" location="Haiti!A1" display="Haiti" xr:uid="{17B4421A-CEE3-4368-B1FB-1E43EAF833FF}"/>
    <hyperlink ref="V193" location="Honduras!A1" display="Honduras " xr:uid="{13D34AF6-AF03-4CB6-8E07-6463E5FFC650}"/>
    <hyperlink ref="W193" location="India!A1" display="India" xr:uid="{2468953A-FFE1-4E3B-9FD7-2A26A544A6C4}"/>
    <hyperlink ref="X193" location="Kenya!A1" display="Kenya" xr:uid="{31836BEB-46D5-4845-8850-45E25AC44B43}"/>
    <hyperlink ref="Y193" location="KyrgyzRepublic!A1" display="Kyrgyz Republic" xr:uid="{D321AEFA-FCAA-4582-B70A-2CF0079248DA}"/>
    <hyperlink ref="Z193" location="LaoPDR!A1" display="Lao PDR" xr:uid="{9FBEDA60-41DD-4713-8E82-F47BE9380EA9}"/>
    <hyperlink ref="AA193" location="Liberia!A1" display="Liberia " xr:uid="{B5606CCD-FA7F-47EA-A042-7539AEBAA36F}"/>
    <hyperlink ref="AB193" location="Madagascar!A1" display="Madagascar" xr:uid="{64EA9137-F1E3-44CA-8FA2-D63344BB10A5}"/>
    <hyperlink ref="AC193" location="Malawi!A1" display="Malawi" xr:uid="{68C0F8C6-880F-4EB8-8BE1-608AF486D18B}"/>
    <hyperlink ref="AD193" location="Mali!A1" display="Mali" xr:uid="{BE3F351A-D4CE-4F22-A5B5-61B62D52CB4F}"/>
    <hyperlink ref="AE193" location="Mozambique!A1" display="Mozambique" xr:uid="{8F52B589-2E94-4E77-827B-7ABD17F4176A}"/>
    <hyperlink ref="AF193" location="Nepal!A1" display="Nepal" xr:uid="{1A5734C9-8BDE-4960-A83C-EE9E14BE840D}"/>
    <hyperlink ref="AG193" location="Niger!A1" display="Niger" xr:uid="{25EAEDE2-D09A-47CE-90C2-DAB09954828E}"/>
    <hyperlink ref="AH193" location="Nigeria!A1" display="Nigeria" xr:uid="{462DCCE0-2851-4D66-952F-7CA62A00C988}"/>
    <hyperlink ref="AI193" location="Pakistan!A1" display="Pakistan" xr:uid="{39FE6807-FD12-43ED-87DD-81FDCACEB60C}"/>
    <hyperlink ref="AJ193" location="Peru!A1" display="Peru" xr:uid="{871FD6FE-2079-43C9-BE1F-66C217B682AE}"/>
    <hyperlink ref="AK193" location="Philippines!A1" display="Philippines" xr:uid="{260C5FA5-876F-4259-86FD-9BE12E9BEC38}"/>
    <hyperlink ref="AL193" location="Rwanda!A1" display="Rwanda" xr:uid="{5BFD2052-F345-471A-900E-C4A11CD9839B}"/>
    <hyperlink ref="AM193" location="Senegal!A1" display="Senegal" xr:uid="{09E03B82-25EC-48F6-9FEE-80C1D3519066}"/>
    <hyperlink ref="AN193" location="SierraLeone!A1" display="Sierra Leone " xr:uid="{994A77C8-EABD-49E9-805A-6179718F6E5A}"/>
    <hyperlink ref="AO193" location="SouthSudan!A1" display="South Sudan " xr:uid="{745B35EE-3A9A-4290-9575-DAF24F2B072F}"/>
    <hyperlink ref="AP193" location="Tanzania!A1" display="Tanzania" xr:uid="{FA182E6E-40E3-401B-839A-AA7347107494}"/>
    <hyperlink ref="AQ193" location="Togo!A1" display="Togo" xr:uid="{AF9A7284-0317-4660-A0BA-B0BC6887F7A3}"/>
    <hyperlink ref="AR193" location="Uganda!A1" display="Uganda" xr:uid="{045D7531-9C4F-48ED-AF5B-88BE43FBD14B}"/>
    <hyperlink ref="AS193" location="Vietnam!A1" display="Vietnam" xr:uid="{13B2CD4B-2F58-43A5-981A-DFEA22E0AEEC}"/>
    <hyperlink ref="AT193" location="Zambia!A1" display="Zambia" xr:uid="{8704F852-ACDE-49DE-9150-7AF564A699D7}"/>
    <hyperlink ref="AU193" location="Zimbabwe!A1" display="Zimbabwe" xr:uid="{3EC80955-E08D-4271-9646-09E953D633CF}"/>
    <hyperlink ref="E200" location="Afghanistan!A1" display="Afghanistan" xr:uid="{EA200F68-B1EF-4FD5-83BA-C9D954688B5A}"/>
    <hyperlink ref="F200" location="Angola!A1" display="Angola" xr:uid="{833585EC-A0A6-465A-9699-432E8C0120D5}"/>
    <hyperlink ref="G200" location="Bangladesh!A1" display="Bangladesh" xr:uid="{99638973-7A55-4BD9-8EB5-9547CD0BD6EF}"/>
    <hyperlink ref="H200" location="Benin!A1" display="Benin" xr:uid="{72EADA18-357D-44EE-B708-607ED4C96704}"/>
    <hyperlink ref="I200" location="BurkinaFaso!A1" display="Burkina Faso" xr:uid="{238CD561-87FE-4B49-9EB3-FF572A4FACD4}"/>
    <hyperlink ref="J200" location="Burundi!A1" display="Burundi" xr:uid="{83E10277-569A-4C62-BE31-7BB755854ACD}"/>
    <hyperlink ref="K200" location="Cameroon!A1" display="Cameroon" xr:uid="{660C758D-3719-4FB4-8DA1-372AC0CAC876}"/>
    <hyperlink ref="L200" location="CapeVerde!A1" display="Cape Verde" xr:uid="{FBC86444-BB48-483D-AD6D-02C32E78CEEB}"/>
    <hyperlink ref="M200" location="CotedIvoire!A1" display="Côte d'Ivoire" xr:uid="{BF01CF46-D50B-456E-A11C-0B0889116A43}"/>
    <hyperlink ref="N200" location="DominicanRepublic!A1" display="Dominican Republic" xr:uid="{55A57673-9CB9-46C7-9B30-7FE921A085FF}"/>
    <hyperlink ref="O200" location="DRC!A1" display="DRC" xr:uid="{7016E93B-9E64-42DD-AB01-626C7B771772}"/>
    <hyperlink ref="P200" location="ElSalvador!A1" display="El Salvador" xr:uid="{9CBDBF9C-9F25-4404-9E1C-015B099CC677}"/>
    <hyperlink ref="Q200" location="Ethiopia!A1" display="Ethiopia" xr:uid="{BF62F605-C532-4308-B490-BB0DBBDB438D}"/>
    <hyperlink ref="R200" location="Ghana!A1" display="Ghana" xr:uid="{70E25DBA-E697-4D7B-8441-E670B8259192}"/>
    <hyperlink ref="S200" location="Guatemala!A1" display="Guatemala" xr:uid="{1F0E4018-6535-4A06-B12A-8B6BD5008793}"/>
    <hyperlink ref="T200" location="Guinea!A1" display="Guinea" xr:uid="{F0B415BF-3F31-43E8-9AD8-CF84B30402E1}"/>
    <hyperlink ref="U200" location="Haiti!A1" display="Haiti" xr:uid="{E2139386-76D3-4596-B5A1-DED69127AAAF}"/>
    <hyperlink ref="V200" location="Honduras!A1" display="Honduras " xr:uid="{F0941EB4-470B-4A11-9B45-2581E7CEAC53}"/>
    <hyperlink ref="W200" location="India!A1" display="India" xr:uid="{69EFF763-7D18-428C-BF59-27A5A97863C9}"/>
    <hyperlink ref="X200" location="Kenya!A1" display="Kenya" xr:uid="{A8437D82-4575-48ED-8600-6EEB78CCBC46}"/>
    <hyperlink ref="Y200" location="KyrgyzRepublic!A1" display="Kyrgyz Republic" xr:uid="{34C8E029-ADE4-405F-BD25-5593E20DC273}"/>
    <hyperlink ref="Z200" location="LaoPDR!A1" display="Lao PDR" xr:uid="{06878E7C-CB5D-4A55-BAB0-40D4D8CA3D8B}"/>
    <hyperlink ref="AA200" location="Liberia!A1" display="Liberia " xr:uid="{148E3185-4800-404F-B16F-88E27F9CFCF0}"/>
    <hyperlink ref="AB200" location="Madagascar!A1" display="Madagascar" xr:uid="{66DE54D2-AEDE-474B-89A5-511D97B01A37}"/>
    <hyperlink ref="AC200" location="Malawi!A1" display="Malawi" xr:uid="{07BAA1D8-D180-43F3-A749-D3EE0E200144}"/>
    <hyperlink ref="AD200" location="Mali!A1" display="Mali" xr:uid="{E9E76FBB-C357-4699-A467-C18E897584E4}"/>
    <hyperlink ref="AE200" location="Mozambique!A1" display="Mozambique" xr:uid="{9527116C-3729-4434-98A8-BBC072FE394D}"/>
    <hyperlink ref="AF200" location="Nepal!A1" display="Nepal" xr:uid="{18D65644-FC4B-4D08-9B06-BE4E7D8E4CAF}"/>
    <hyperlink ref="AG200" location="Niger!A1" display="Niger" xr:uid="{BCEC74CE-0582-4E75-B18D-2E6560A3B5EC}"/>
    <hyperlink ref="AH200" location="Nigeria!A1" display="Nigeria" xr:uid="{1B28E58C-69D3-4ED6-8E9E-6190163AE012}"/>
    <hyperlink ref="AI200" location="Pakistan!A1" display="Pakistan" xr:uid="{58B7BBD0-8675-4ADC-8E49-40C2ECC670FA}"/>
    <hyperlink ref="AJ200" location="Peru!A1" display="Peru" xr:uid="{18AA155C-945B-4CC0-94B1-47CD3DB8CB6D}"/>
    <hyperlink ref="AK200" location="Philippines!A1" display="Philippines" xr:uid="{11E16333-DFAE-4B71-A71D-D25E9B87F8D0}"/>
    <hyperlink ref="AL200" location="Rwanda!A1" display="Rwanda" xr:uid="{FCBE0977-37FC-4AD7-A73E-79EB6959B338}"/>
    <hyperlink ref="AM200" location="Senegal!A1" display="Senegal" xr:uid="{26E72A4B-ADDD-4B95-BB30-CD21CA5A4B5C}"/>
    <hyperlink ref="AN200" location="SierraLeone!A1" display="Sierra Leone " xr:uid="{87FB8966-F79B-40AA-82B6-EA8985404FA7}"/>
    <hyperlink ref="AO200" location="SouthSudan!A1" display="South Sudan " xr:uid="{637997D1-6621-4602-AED1-594E1A2884DD}"/>
    <hyperlink ref="AP200" location="Tanzania!A1" display="Tanzania" xr:uid="{796E1AAA-27AB-43CA-9459-3E5F6A45F66C}"/>
    <hyperlink ref="AQ200" location="Togo!A1" display="Togo" xr:uid="{3937888B-EFEB-41F8-8829-E76F4BDF1AD3}"/>
    <hyperlink ref="AR200" location="Uganda!A1" display="Uganda" xr:uid="{719A4E16-4D8A-4C9D-86BE-4E7E4A44D0AC}"/>
    <hyperlink ref="AS200" location="Vietnam!A1" display="Vietnam" xr:uid="{50546942-6F93-49F9-9D1E-74AA4867279C}"/>
    <hyperlink ref="AT200" location="Zambia!A1" display="Zambia" xr:uid="{A5E6FF25-2EAD-46B5-9E77-69F9F3B21F37}"/>
    <hyperlink ref="AU200" location="Zimbabwe!A1" display="Zimbabwe" xr:uid="{EE828BC7-43BD-4750-ABAD-DC2ED5655C59}"/>
    <hyperlink ref="E207" location="Afghanistan!A1" display="Afghanistan" xr:uid="{23602438-3B14-4540-BED1-DB4B568C7B49}"/>
    <hyperlink ref="F207" location="Angola!A1" display="Angola" xr:uid="{8A96A8BE-5F08-40AA-B74C-C50C4268334C}"/>
    <hyperlink ref="G207" location="Bangladesh!A1" display="Bangladesh" xr:uid="{33E0000C-612F-4BF8-8ECE-96A9816AAAFD}"/>
    <hyperlink ref="H207" location="Benin!A1" display="Benin" xr:uid="{7D4F4673-EDC9-4F87-8791-CC8555DA0262}"/>
    <hyperlink ref="I207" location="BurkinaFaso!A1" display="Burkina Faso" xr:uid="{DBE2FC7C-B12E-470F-9F33-777BECE94FE0}"/>
    <hyperlink ref="J207" location="Burundi!A1" display="Burundi" xr:uid="{0A34F9B4-95FC-4198-BC6F-832315CDDF79}"/>
    <hyperlink ref="K207" location="Cameroon!A1" display="Cameroon" xr:uid="{37D7AF9A-2E06-4DF7-B009-0985E1B11882}"/>
    <hyperlink ref="L207" location="CapeVerde!A1" display="Cape Verde" xr:uid="{1D04779A-3614-4DCF-BE65-683CF52C86BE}"/>
    <hyperlink ref="M207" location="CotedIvoire!A1" display="Côte d'Ivoire" xr:uid="{58E96253-5362-42FB-A566-5C5BBDD0A64E}"/>
    <hyperlink ref="N207" location="DominicanRepublic!A1" display="Dominican Republic" xr:uid="{872165BD-DD01-4F9F-BCD0-8481254C72CE}"/>
    <hyperlink ref="O207" location="DRC!A1" display="DRC" xr:uid="{89DDFDDB-AB48-47F4-838F-ABC1E3F4E241}"/>
    <hyperlink ref="P207" location="ElSalvador!A1" display="El Salvador" xr:uid="{D5B8EE77-0E98-4CD6-8385-F7E32B5FD3A7}"/>
    <hyperlink ref="Q207" location="Ethiopia!A1" display="Ethiopia" xr:uid="{D43C7654-8893-4001-8C47-FD461CD1FFCE}"/>
    <hyperlink ref="R207" location="Ghana!A1" display="Ghana" xr:uid="{31139DFF-5E99-4487-9B0D-8AAFE72960A5}"/>
    <hyperlink ref="S207" location="Guatemala!A1" display="Guatemala" xr:uid="{66A43021-469A-4907-8EBB-2D439AA300F3}"/>
    <hyperlink ref="T207" location="Guinea!A1" display="Guinea" xr:uid="{89B63477-E875-47C9-B5CA-CA9EAE29439B}"/>
    <hyperlink ref="U207" location="Haiti!A1" display="Haiti" xr:uid="{5FCE9F9F-E5A1-480F-9ED2-138BD7A707E8}"/>
    <hyperlink ref="V207" location="Honduras!A1" display="Honduras " xr:uid="{CD5CA8AE-92AF-4B0D-A254-6FFD37EDF120}"/>
    <hyperlink ref="W207" location="India!A1" display="India" xr:uid="{DD2AAA51-D277-4B06-8BB4-A95F64265741}"/>
    <hyperlink ref="X207" location="Kenya!A1" display="Kenya" xr:uid="{F05FF6D8-209F-491B-9838-32C4292B87CB}"/>
    <hyperlink ref="Y207" location="KyrgyzRepublic!A1" display="Kyrgyz Republic" xr:uid="{4AE28A0F-419F-4295-9C82-9CBADA4A77B6}"/>
    <hyperlink ref="Z207" location="LaoPDR!A1" display="Lao PDR" xr:uid="{1358E522-A678-409C-8CF7-D1647668F1C3}"/>
    <hyperlink ref="AA207" location="Liberia!A1" display="Liberia " xr:uid="{303288C4-D8AB-42D7-B1F5-E9ECA4D646B0}"/>
    <hyperlink ref="AB207" location="Madagascar!A1" display="Madagascar" xr:uid="{D4935163-35C8-493B-B21A-59040F73CF18}"/>
    <hyperlink ref="AC207" location="Malawi!A1" display="Malawi" xr:uid="{F781CD54-86A1-4F54-82EF-799F0E891672}"/>
    <hyperlink ref="AD207" location="Mali!A1" display="Mali" xr:uid="{D1CC16F2-B33A-4993-A989-F2F95376CFE2}"/>
    <hyperlink ref="AE207" location="Mozambique!A1" display="Mozambique" xr:uid="{F307C280-01E5-46D0-BD6E-FE355D190D31}"/>
    <hyperlink ref="AF207" location="Nepal!A1" display="Nepal" xr:uid="{66425FDC-998E-4767-A0E9-CC4A0FB38DC8}"/>
    <hyperlink ref="AG207" location="Niger!A1" display="Niger" xr:uid="{DC1A1F89-33E9-4AAC-B9E6-C65B7A3359FB}"/>
    <hyperlink ref="AH207" location="Nigeria!A1" display="Nigeria" xr:uid="{23BE108C-6888-45FF-AAA2-154E0A6C47A2}"/>
    <hyperlink ref="AI207" location="Pakistan!A1" display="Pakistan" xr:uid="{B65C8FB5-81E3-42E3-A3BD-6247968A496D}"/>
    <hyperlink ref="AJ207" location="Peru!A1" display="Peru" xr:uid="{8B807B50-7482-431D-A4E4-3C9AB7339254}"/>
    <hyperlink ref="AK207" location="Philippines!A1" display="Philippines" xr:uid="{3575AB1E-3540-422B-B1A5-2A4428368137}"/>
    <hyperlink ref="AL207" location="Rwanda!A1" display="Rwanda" xr:uid="{7D60AE32-2BA5-40D2-9674-23A2A2FCA552}"/>
    <hyperlink ref="AM207" location="Senegal!A1" display="Senegal" xr:uid="{61447940-4DD2-46E4-B324-04D2C5EB789E}"/>
    <hyperlink ref="AN207" location="SierraLeone!A1" display="Sierra Leone " xr:uid="{16B9FFB5-C7CC-4B29-BCF0-C0A0DB1D1219}"/>
    <hyperlink ref="AO207" location="SouthSudan!A1" display="South Sudan " xr:uid="{5011091A-FE7F-4AAE-A581-458CFE3C4F5F}"/>
    <hyperlink ref="AP207" location="Tanzania!A1" display="Tanzania" xr:uid="{47FBC0EC-B8B9-496E-87FB-C8DBDE77BFCB}"/>
    <hyperlink ref="AQ207" location="Togo!A1" display="Togo" xr:uid="{00EEC0CF-A00D-4C4A-8F7E-AA1F063C0A14}"/>
    <hyperlink ref="AR207" location="Uganda!A1" display="Uganda" xr:uid="{29758F10-777A-4E13-8E5C-F0F966B1EA79}"/>
    <hyperlink ref="AS207" location="Vietnam!A1" display="Vietnam" xr:uid="{8726EAB5-BE33-4272-B306-119507125904}"/>
    <hyperlink ref="AT207" location="Zambia!A1" display="Zambia" xr:uid="{FB38F9D4-70CD-43E5-9137-C3E611CB8DF0}"/>
    <hyperlink ref="AU207" location="Zimbabwe!A1" display="Zimbabwe" xr:uid="{F6AB1AA7-658B-442E-9829-A2CE70750FDD}"/>
    <hyperlink ref="E214" location="Afghanistan!A1" display="Afghanistan" xr:uid="{5503D979-07AA-484C-8468-9C0B23086EF5}"/>
    <hyperlink ref="F214" location="Angola!A1" display="Angola" xr:uid="{7869083E-217B-424B-BC4F-8D88F3C716CC}"/>
    <hyperlink ref="G214" location="Bangladesh!A1" display="Bangladesh" xr:uid="{6D12894C-23EC-446B-8D7E-2FB91E19B5B0}"/>
    <hyperlink ref="H214" location="Benin!A1" display="Benin" xr:uid="{FD67BB33-2DE7-4F06-90E8-046D8D3A9126}"/>
    <hyperlink ref="I214" location="BurkinaFaso!A1" display="Burkina Faso" xr:uid="{17E81C2B-0F4B-42D3-8C13-57AC4EE381B0}"/>
    <hyperlink ref="J214" location="Burundi!A1" display="Burundi" xr:uid="{1B25BA92-B85F-41C5-B228-B92BCF651C7D}"/>
    <hyperlink ref="K214" location="Cameroon!A1" display="Cameroon" xr:uid="{00326085-E1DA-4AA0-AD43-493928595B9B}"/>
    <hyperlink ref="L214" location="CapeVerde!A1" display="Cape Verde" xr:uid="{2BAC5479-381F-47F8-A4BD-92262B096F16}"/>
    <hyperlink ref="M214" location="CotedIvoire!A1" display="Côte d'Ivoire" xr:uid="{782C14CF-4E1E-4503-9FF4-D1F199235FF2}"/>
    <hyperlink ref="N214" location="DominicanRepublic!A1" display="Dominican Republic" xr:uid="{EF739029-32B0-4412-9140-FEC8FCF102BB}"/>
    <hyperlink ref="O214" location="DRC!A1" display="DRC" xr:uid="{F49B1A36-AE1E-4210-8B4C-AEA1CE757907}"/>
    <hyperlink ref="P214" location="ElSalvador!A1" display="El Salvador" xr:uid="{80E0C761-C771-4E2C-829F-B3381D52C998}"/>
    <hyperlink ref="Q214" location="Ethiopia!A1" display="Ethiopia" xr:uid="{3E264435-1A24-4D51-AE9D-502720C85F09}"/>
    <hyperlink ref="R214" location="Ghana!A1" display="Ghana" xr:uid="{A9A8844C-20A7-40FE-AB87-69CD74E55D5B}"/>
    <hyperlink ref="S214" location="Guatemala!A1" display="Guatemala" xr:uid="{84D466E0-9AD4-463D-B0C2-609B5084B7B2}"/>
    <hyperlink ref="T214" location="Guinea!A1" display="Guinea" xr:uid="{E1CE3CBF-5F2A-48E2-94A6-6D3A8C565DD8}"/>
    <hyperlink ref="U214" location="Haiti!A1" display="Haiti" xr:uid="{F37282B0-0199-4227-BDA5-AB05FEF3AB69}"/>
    <hyperlink ref="V214" location="Honduras!A1" display="Honduras " xr:uid="{030048AE-4EC2-4D33-BD18-2243428F3952}"/>
    <hyperlink ref="W214" location="India!A1" display="India" xr:uid="{D80DB350-0E40-471E-B340-45832EDB6457}"/>
    <hyperlink ref="X214" location="Kenya!A1" display="Kenya" xr:uid="{68B176C8-607D-45AF-B654-7A740D1A880A}"/>
    <hyperlink ref="Y214" location="KyrgyzRepublic!A1" display="Kyrgyz Republic" xr:uid="{C4C499DF-24EF-4BDA-B219-8328132E6E19}"/>
    <hyperlink ref="Z214" location="LaoPDR!A1" display="Lao PDR" xr:uid="{DA047636-E27D-4CFC-AE6A-A44868B53CA5}"/>
    <hyperlink ref="AA214" location="Liberia!A1" display="Liberia " xr:uid="{6C6E60F4-F754-45FB-B3C6-6F68CBB59FA6}"/>
    <hyperlink ref="AB214" location="Madagascar!A1" display="Madagascar" xr:uid="{E12A6363-EF00-444D-AF49-62093B79191C}"/>
    <hyperlink ref="AC214" location="Malawi!A1" display="Malawi" xr:uid="{FF78EF14-6A89-481D-8B52-C0DBC2EF5BCD}"/>
    <hyperlink ref="AD214" location="Mali!A1" display="Mali" xr:uid="{6A327546-7DB5-4923-85FE-67CF1100CF06}"/>
    <hyperlink ref="AE214" location="Mozambique!A1" display="Mozambique" xr:uid="{DA44BD29-5A31-42E0-BCC7-F097AB9A9805}"/>
    <hyperlink ref="AF214" location="Nepal!A1" display="Nepal" xr:uid="{02ACAA91-945F-48DC-A2C2-D2BF38BAF94B}"/>
    <hyperlink ref="AG214" location="Niger!A1" display="Niger" xr:uid="{F7449CE2-59F9-4C80-8D17-2FDC30DFC596}"/>
    <hyperlink ref="AH214" location="Nigeria!A1" display="Nigeria" xr:uid="{673A9FEE-862E-47B5-85D2-1B3F1C3EA1B3}"/>
    <hyperlink ref="AI214" location="Pakistan!A1" display="Pakistan" xr:uid="{09124A06-5F4E-43F4-98EF-4E0D4801F7EA}"/>
    <hyperlink ref="AJ214" location="Peru!A1" display="Peru" xr:uid="{AE1E2DA7-A751-436D-BCD5-F2EB63C5B0BF}"/>
    <hyperlink ref="AK214" location="Philippines!A1" display="Philippines" xr:uid="{20AE966C-710C-4893-91C6-9A75736F55EC}"/>
    <hyperlink ref="AL214" location="Rwanda!A1" display="Rwanda" xr:uid="{35A8686F-0675-4DEE-BEAD-41CB7878AB98}"/>
    <hyperlink ref="AM214" location="Senegal!A1" display="Senegal" xr:uid="{9A749CBE-92C0-4F29-A100-FB0AD189D83F}"/>
    <hyperlink ref="AN214" location="SierraLeone!A1" display="Sierra Leone " xr:uid="{700C40D2-BCF5-4A63-895C-82D66933B408}"/>
    <hyperlink ref="AO214" location="SouthSudan!A1" display="South Sudan " xr:uid="{A31C8949-BF90-4DC3-8E58-F6649C8DD0F2}"/>
    <hyperlink ref="AP214" location="Tanzania!A1" display="Tanzania" xr:uid="{D319A9E1-60DF-487B-8892-3165E06DA50D}"/>
    <hyperlink ref="AQ214" location="Togo!A1" display="Togo" xr:uid="{0AB3B264-EF88-470D-9FE9-27240DDDE3A3}"/>
    <hyperlink ref="AR214" location="Uganda!A1" display="Uganda" xr:uid="{EFC04DAD-7AB5-4247-B890-A39202ECA296}"/>
    <hyperlink ref="AS214" location="Vietnam!A1" display="Vietnam" xr:uid="{8A35D916-5EE5-4D62-98D4-683E41F21063}"/>
    <hyperlink ref="AT214" location="Zambia!A1" display="Zambia" xr:uid="{340E9381-8234-4E33-9D92-026B241D3DF4}"/>
    <hyperlink ref="AU214" location="Zimbabwe!A1" display="Zimbabwe" xr:uid="{89A4D1E9-26B1-4FCA-8930-07E0A7296F63}"/>
    <hyperlink ref="E221" location="Afghanistan!A1" display="Afghanistan" xr:uid="{A698BC28-DA7C-4A12-8BB5-BB3593FA5243}"/>
    <hyperlink ref="F221" location="Angola!A1" display="Angola" xr:uid="{6C0401B9-DE5C-469C-AFC8-4ACEAA6BAACE}"/>
    <hyperlink ref="G221" location="Bangladesh!A1" display="Bangladesh" xr:uid="{C5CD0EED-6501-4C24-A847-31CB27559787}"/>
    <hyperlink ref="H221" location="Benin!A1" display="Benin" xr:uid="{B05BA8B5-CEF0-494A-9F97-1D155F6B6D2D}"/>
    <hyperlink ref="I221" location="BurkinaFaso!A1" display="Burkina Faso" xr:uid="{2466CA0C-43D2-4415-90C5-373C9B374150}"/>
    <hyperlink ref="J221" location="Burundi!A1" display="Burundi" xr:uid="{3797D09B-492C-4915-A41C-AA02F9039535}"/>
    <hyperlink ref="K221" location="Cameroon!A1" display="Cameroon" xr:uid="{9961DFEF-2C8B-47EB-A956-2926EBCDA2B4}"/>
    <hyperlink ref="L221" location="CapeVerde!A1" display="Cape Verde" xr:uid="{3FC1D618-9305-414D-85CC-7B3203C1A0EC}"/>
    <hyperlink ref="M221" location="CotedIvoire!A1" display="Côte d'Ivoire" xr:uid="{444110B7-0C8F-497C-AD90-486A5A2A0539}"/>
    <hyperlink ref="N221" location="DominicanRepublic!A1" display="Dominican Republic" xr:uid="{FC910990-7E67-4C92-BFB6-2C0ED88FFFFD}"/>
    <hyperlink ref="O221" location="DRC!A1" display="DRC" xr:uid="{F9D12BB3-F4F6-4BF3-B8B6-E20C45A129F8}"/>
    <hyperlink ref="P221" location="ElSalvador!A1" display="El Salvador" xr:uid="{28A6447C-6EE4-409D-B221-8778622F153A}"/>
    <hyperlink ref="Q221" location="Ethiopia!A1" display="Ethiopia" xr:uid="{32514DC9-7E91-4E8B-A656-CA2F643C8523}"/>
    <hyperlink ref="R221" location="Ghana!A1" display="Ghana" xr:uid="{79767226-2D91-474F-9BE5-4AABCB0B95D1}"/>
    <hyperlink ref="S221" location="Guatemala!A1" display="Guatemala" xr:uid="{A316A499-130F-4B98-BD05-5548CDC45AED}"/>
    <hyperlink ref="T221" location="Guinea!A1" display="Guinea" xr:uid="{88FBC28F-0162-4254-B809-4E6A16BDD5D4}"/>
    <hyperlink ref="U221" location="Haiti!A1" display="Haiti" xr:uid="{66280C80-B424-46EC-89DE-AD8F43BFB5AF}"/>
    <hyperlink ref="V221" location="Honduras!A1" display="Honduras " xr:uid="{D8E36883-B7EB-422F-915A-E244537E7ECF}"/>
    <hyperlink ref="W221" location="India!A1" display="India" xr:uid="{539CB9A4-EDFA-422E-99A7-16A7A1755C68}"/>
    <hyperlink ref="X221" location="Kenya!A1" display="Kenya" xr:uid="{8A6C0DB0-1A0F-4354-8552-C02F277E7F5E}"/>
    <hyperlink ref="Y221" location="KyrgyzRepublic!A1" display="Kyrgyz Republic" xr:uid="{7B148FC5-2F41-4438-9874-C2F776F0B7A2}"/>
    <hyperlink ref="Z221" location="LaoPDR!A1" display="Lao PDR" xr:uid="{7950793D-586E-4A35-9581-8BC12537764C}"/>
    <hyperlink ref="AA221" location="Liberia!A1" display="Liberia " xr:uid="{63C5400F-94C0-421C-AF74-CDDAE28CE18F}"/>
    <hyperlink ref="AB221" location="Madagascar!A1" display="Madagascar" xr:uid="{989E41E2-8F15-42C4-BFA1-B6F5BC93A9DC}"/>
    <hyperlink ref="AC221" location="Malawi!A1" display="Malawi" xr:uid="{1A1E6575-830A-46DB-88FB-C188F2C3148C}"/>
    <hyperlink ref="AD221" location="Mali!A1" display="Mali" xr:uid="{93D4C4D7-4396-4599-B74E-70DE166A693E}"/>
    <hyperlink ref="AE221" location="Mozambique!A1" display="Mozambique" xr:uid="{25E8D3F1-19E1-4872-8CBE-DF520A252985}"/>
    <hyperlink ref="AF221" location="Nepal!A1" display="Nepal" xr:uid="{DA126371-6B76-4C3C-BB3B-BB3A80661256}"/>
    <hyperlink ref="AG221" location="Niger!A1" display="Niger" xr:uid="{7AD5BCD9-2F51-4458-BC31-0A6AE1B98D3C}"/>
    <hyperlink ref="AH221" location="Nigeria!A1" display="Nigeria" xr:uid="{8E343C82-67A7-4087-A782-8A2C5EC71621}"/>
    <hyperlink ref="AI221" location="Pakistan!A1" display="Pakistan" xr:uid="{AC5300B2-BE39-453E-95EB-821BD89DCB17}"/>
    <hyperlink ref="AJ221" location="Peru!A1" display="Peru" xr:uid="{DF4B6E40-2198-4265-86FE-404C9D4D202B}"/>
    <hyperlink ref="AK221" location="Philippines!A1" display="Philippines" xr:uid="{B1A34D9C-95E0-486A-9F6A-1F1078BC65A7}"/>
    <hyperlink ref="AL221" location="Rwanda!A1" display="Rwanda" xr:uid="{48DDB8BE-D72A-4E0A-B85C-6779D1FE7DC9}"/>
    <hyperlink ref="AM221" location="Senegal!A1" display="Senegal" xr:uid="{32E15BBB-1CEC-4192-987F-6017A6B59140}"/>
    <hyperlink ref="AN221" location="SierraLeone!A1" display="Sierra Leone " xr:uid="{9377A439-9B48-4430-BE8D-2C119B0B03CD}"/>
    <hyperlink ref="AO221" location="SouthSudan!A1" display="South Sudan " xr:uid="{E7F56F1A-B74E-44D4-A131-066BF72DD216}"/>
    <hyperlink ref="AP221" location="Tanzania!A1" display="Tanzania" xr:uid="{6C4E06E9-D3B3-44C8-9CB4-D64D108818A9}"/>
    <hyperlink ref="AQ221" location="Togo!A1" display="Togo" xr:uid="{99260FF6-45B0-484F-BBE4-FE89EB470E5C}"/>
    <hyperlink ref="AR221" location="Uganda!A1" display="Uganda" xr:uid="{CCCE48C9-4EFD-4239-863C-CC41DDE000CD}"/>
    <hyperlink ref="AS221" location="Vietnam!A1" display="Vietnam" xr:uid="{7BF546A9-65E2-4825-A3E2-9785D789696D}"/>
    <hyperlink ref="AT221" location="Zambia!A1" display="Zambia" xr:uid="{4C3E296C-9F4C-445F-B17B-879DDEC447BA}"/>
    <hyperlink ref="AU221" location="Zimbabwe!A1" display="Zimbabwe" xr:uid="{2319DCCA-CCD3-471D-AB49-F6C3C4D18E33}"/>
    <hyperlink ref="E228" location="Afghanistan!A1" display="Afghanistan" xr:uid="{B9772AF5-CF90-42C4-9935-191374878AE0}"/>
    <hyperlink ref="F228" location="Angola!A1" display="Angola" xr:uid="{5A7AADDB-50CD-40B9-8F31-150BBE46158F}"/>
    <hyperlink ref="G228" location="Bangladesh!A1" display="Bangladesh" xr:uid="{F00FE45C-D6AE-4300-8449-2F6F85345A88}"/>
    <hyperlink ref="H228" location="Benin!A1" display="Benin" xr:uid="{48EC5567-0D88-4512-9E8C-D59F3E8E38CF}"/>
    <hyperlink ref="I228" location="BurkinaFaso!A1" display="Burkina Faso" xr:uid="{217B83C0-2B67-4E7E-B18F-8F297006A05B}"/>
    <hyperlink ref="J228" location="Burundi!A1" display="Burundi" xr:uid="{50E56633-6D98-444E-8530-EF8A86D2C869}"/>
    <hyperlink ref="K228" location="Cameroon!A1" display="Cameroon" xr:uid="{D508FD25-F058-4659-BA0B-E7BDEE9660CB}"/>
    <hyperlink ref="L228" location="CapeVerde!A1" display="Cape Verde" xr:uid="{9307A286-A3F1-4B5D-908E-E7B2E7AF0C0A}"/>
    <hyperlink ref="M228" location="CotedIvoire!A1" display="Côte d'Ivoire" xr:uid="{DE37796C-649F-4838-9B6A-F13D64C57A3F}"/>
    <hyperlink ref="N228" location="DominicanRepublic!A1" display="Dominican Republic" xr:uid="{F853E2E5-AE90-418A-9589-326D431CDB0E}"/>
    <hyperlink ref="O228" location="DRC!A1" display="DRC" xr:uid="{9C1E497B-FAD2-4436-AF7F-62D275B2A588}"/>
    <hyperlink ref="P228" location="ElSalvador!A1" display="El Salvador" xr:uid="{34C28A36-0F24-4913-9ACA-8B1BE84FA8E4}"/>
    <hyperlink ref="Q228" location="Ethiopia!A1" display="Ethiopia" xr:uid="{457B9F5D-2EC3-4E2C-A0FB-539DFE51627A}"/>
    <hyperlink ref="R228" location="Ghana!A1" display="Ghana" xr:uid="{D6627EBD-0F24-4E31-94B2-99048C2DF3FB}"/>
    <hyperlink ref="S228" location="Guatemala!A1" display="Guatemala" xr:uid="{2C409EFD-6E25-4167-AD4F-0AFCF1C2EDBA}"/>
    <hyperlink ref="T228" location="Guinea!A1" display="Guinea" xr:uid="{9414B510-A301-4271-A67C-92C1C968FD68}"/>
    <hyperlink ref="U228" location="Haiti!A1" display="Haiti" xr:uid="{961723D0-1556-40E6-A82C-F82891ACDFDC}"/>
    <hyperlink ref="V228" location="Honduras!A1" display="Honduras " xr:uid="{EDB07AE3-2E5E-4FF1-BD33-D23F9C993617}"/>
    <hyperlink ref="W228" location="India!A1" display="India" xr:uid="{E144BE90-3EAD-49A3-80D6-8DCD2BCC53A3}"/>
    <hyperlink ref="X228" location="Kenya!A1" display="Kenya" xr:uid="{93E00EE7-D239-4B38-A665-E0AE516BD40C}"/>
    <hyperlink ref="Y228" location="KyrgyzRepublic!A1" display="Kyrgyz Republic" xr:uid="{86A0D271-6E54-47D8-8AE6-5FDE05DA14CC}"/>
    <hyperlink ref="Z228" location="LaoPDR!A1" display="Lao PDR" xr:uid="{2CA6E6C3-EAA0-497F-B585-9FFC2629DF71}"/>
    <hyperlink ref="AA228" location="Liberia!A1" display="Liberia " xr:uid="{016C9179-41AC-498D-B2D9-E53191B6049E}"/>
    <hyperlink ref="AB228" location="Madagascar!A1" display="Madagascar" xr:uid="{32B65028-A741-46C1-832E-0FB3982B716C}"/>
    <hyperlink ref="AC228" location="Malawi!A1" display="Malawi" xr:uid="{856626C9-BCB2-43CE-8A65-EBDC3C8E8095}"/>
    <hyperlink ref="AD228" location="Mali!A1" display="Mali" xr:uid="{0FBAE667-3E12-4B29-AFA9-34D4A89A9C33}"/>
    <hyperlink ref="AE228" location="Mozambique!A1" display="Mozambique" xr:uid="{7628D966-8502-4492-A095-1EBE583BB00F}"/>
    <hyperlink ref="AF228" location="Nepal!A1" display="Nepal" xr:uid="{E9F12A9A-1FB9-427B-ADC6-866253000F1A}"/>
    <hyperlink ref="AG228" location="Niger!A1" display="Niger" xr:uid="{11FBECAC-EA88-49EF-AF3A-E2F649CDB2E0}"/>
    <hyperlink ref="AH228" location="Nigeria!A1" display="Nigeria" xr:uid="{8D1C82D0-6DB2-42B7-A61E-D4D4499D0F9F}"/>
    <hyperlink ref="AI228" location="Pakistan!A1" display="Pakistan" xr:uid="{32C9B22D-CC74-41A5-8E59-4613AB4E2CAF}"/>
    <hyperlink ref="AJ228" location="Peru!A1" display="Peru" xr:uid="{33152410-5D2E-40E0-94D3-9AE2E2F39AD1}"/>
    <hyperlink ref="AK228" location="Philippines!A1" display="Philippines" xr:uid="{D68B8489-8681-4E6C-8638-FD8F9EDB73AC}"/>
    <hyperlink ref="AL228" location="Rwanda!A1" display="Rwanda" xr:uid="{6B1784F0-2CBB-4CD7-B8C8-F0D759DDE948}"/>
    <hyperlink ref="AM228" location="Senegal!A1" display="Senegal" xr:uid="{A2E85E80-39AD-4CC5-A2F3-BC2E908F179D}"/>
    <hyperlink ref="AN228" location="SierraLeone!A1" display="Sierra Leone " xr:uid="{CA45B197-A9D4-4D7E-A665-C22E21BEEE1D}"/>
    <hyperlink ref="AO228" location="SouthSudan!A1" display="South Sudan " xr:uid="{F36E8EEE-5AC9-42B2-B174-0CE2444AC547}"/>
    <hyperlink ref="AP228" location="Tanzania!A1" display="Tanzania" xr:uid="{32BD8327-F971-4356-A549-5579A5D00754}"/>
    <hyperlink ref="AQ228" location="Togo!A1" display="Togo" xr:uid="{3D5AA193-B322-4DEF-848D-EDB75883212B}"/>
    <hyperlink ref="AR228" location="Uganda!A1" display="Uganda" xr:uid="{8582457C-CC4A-417E-A9A0-FAB758374288}"/>
    <hyperlink ref="AS228" location="Vietnam!A1" display="Vietnam" xr:uid="{0D3A4EE5-283D-4677-9B33-1E68E3D9BB2D}"/>
    <hyperlink ref="AT228" location="Zambia!A1" display="Zambia" xr:uid="{F9C1814C-3217-440E-8824-E5A87481D9FA}"/>
    <hyperlink ref="AU228" location="Zimbabwe!A1" display="Zimbabwe" xr:uid="{1BC05E62-2606-4860-953A-AE05AF6EB818}"/>
    <hyperlink ref="H306" location="Afghanistan!A1" display="Afghanistan" xr:uid="{A052C06B-D5E4-46DE-9C41-3ACCFA40C549}"/>
    <hyperlink ref="I306" location="Angola!A1" display="Angola" xr:uid="{7FA778CD-3D34-4F01-9B0E-D33C4CE6806E}"/>
    <hyperlink ref="J306" location="Bangladesh!A1" display="Bangladesh" xr:uid="{7CC57E2F-4E37-48B1-A232-5632CD270DDF}"/>
    <hyperlink ref="K306" location="Benin!A1" display="Benin" xr:uid="{BE0DA2BA-4639-4E2C-B929-40C20F2D174A}"/>
    <hyperlink ref="L306" location="BurkinaFaso!A1" display="Burkina Faso" xr:uid="{1B1C2B7D-D64E-4A15-BA1C-A690FDFF42EA}"/>
    <hyperlink ref="M306" location="Burundi!A1" display="Burundi" xr:uid="{034A829D-3623-4100-BC76-5370CE72E5CE}"/>
    <hyperlink ref="N306" location="Cameroon!A1" display="Cameroon" xr:uid="{108636F4-FE2F-4A11-9AE9-AF81B8F6F1AC}"/>
    <hyperlink ref="O306" location="CapeVerde!A1" display="Cape Verde" xr:uid="{D9440C8B-9307-4C88-B853-CAB85894B23D}"/>
    <hyperlink ref="P306" location="CotedIvoire!A1" display="Côte d'Ivoire" xr:uid="{7083EB82-FB07-4EEF-9E84-1F2C338F0AC5}"/>
    <hyperlink ref="Q306" location="DominicanRepublic!A1" display="Dominican Republic" xr:uid="{BDB544AA-7649-44EA-85E2-DEEE5F0408CB}"/>
    <hyperlink ref="R306" location="DRC!A1" display="DRC" xr:uid="{1FB566A8-76A8-4866-B3DE-92DFF2D8B67C}"/>
    <hyperlink ref="S306" location="ElSalvador!A1" display="El Salvador" xr:uid="{41FA486D-FEBE-47B6-A785-5256450DA056}"/>
    <hyperlink ref="T306" location="Ethiopia!A1" display="Ethiopia" xr:uid="{6EF15C70-47F1-4DB1-A5A8-5B2495778F84}"/>
    <hyperlink ref="U306" location="Ghana!A1" display="Ghana" xr:uid="{3325A6FF-E3DF-4A07-A691-3460B2D54AF8}"/>
    <hyperlink ref="V306" location="Guatemala!A1" display="Guatemala" xr:uid="{ED7BD423-A2AF-406A-9CD9-E73761474C15}"/>
    <hyperlink ref="W306" location="Guinea!A1" display="Guinea" xr:uid="{3947CD94-8481-4373-8997-81505AA1C63E}"/>
    <hyperlink ref="X306" location="Haiti!A1" display="Haiti" xr:uid="{2D0EB4FB-C1D5-48BC-A99E-F85CB83D4AAA}"/>
    <hyperlink ref="Y306" location="Honduras!A1" display="Honduras " xr:uid="{A77A9927-3024-4F5E-9E18-ED93080B571C}"/>
    <hyperlink ref="Z306" location="India!A1" display="India" xr:uid="{D7A17215-107B-4E61-A395-4412370F2305}"/>
    <hyperlink ref="AA306" location="Kenya!A1" display="Kenya" xr:uid="{55DDD0FD-CCC5-4409-99A5-7B03677D7AFF}"/>
    <hyperlink ref="AB306" location="KyrgyzRepublic!A1" display="Kyrgyz Republic" xr:uid="{0A70D166-B609-41D4-A29E-8A898741DF44}"/>
    <hyperlink ref="AC306" location="LaoPDR!A1" display="Lao PDR" xr:uid="{F4BD37FF-4BDD-4334-91A7-EE095AE7CCBF}"/>
    <hyperlink ref="AD306" location="Liberia!A1" display="Liberia " xr:uid="{E942DBF0-4494-429C-B320-C87C2ABC1615}"/>
    <hyperlink ref="AE306" location="Madagascar!A1" display="Madagascar" xr:uid="{7DCE821B-EA87-4261-8328-982FBAE3D97F}"/>
    <hyperlink ref="AF306" location="Malawi!A1" display="Malawi" xr:uid="{11CE0902-5E7F-43AC-B9A1-A2F2A0786F26}"/>
    <hyperlink ref="AG306" location="Mali!A1" display="Mali" xr:uid="{ABE9A734-D1A0-4A5F-ADF0-8CEDB5924D88}"/>
    <hyperlink ref="AH306" location="Mozambique!A1" display="Mozambique" xr:uid="{D6B099B4-F8E4-458B-BE1E-F190F00FA1F0}"/>
    <hyperlink ref="AI306" location="Nepal!A1" display="Nepal" xr:uid="{BA702A64-CF54-40ED-A35D-28F581390D23}"/>
    <hyperlink ref="AJ306" location="Niger!A1" display="Niger" xr:uid="{D102161F-91DD-4538-BF64-5786E07460C8}"/>
    <hyperlink ref="AK306" location="Nigeria!A1" display="Nigeria" xr:uid="{318102F2-45B4-4B19-A487-70B516C8AAFA}"/>
    <hyperlink ref="AL306" location="Pakistan!A1" display="Pakistan" xr:uid="{A6EE9C59-98F1-43ED-BBD1-EDFC545F9C94}"/>
    <hyperlink ref="AM306" location="Peru!A1" display="Peru" xr:uid="{23D90031-3D49-426E-B911-500EA2ED1FDC}"/>
    <hyperlink ref="AN306" location="Philippines!A1" display="Philippines" xr:uid="{28266B79-8A5F-483E-8E73-310183249880}"/>
    <hyperlink ref="AO306" location="Rwanda!A1" display="Rwanda" xr:uid="{16AA3C32-6F21-42E1-937E-0AF524AE673B}"/>
    <hyperlink ref="AP306" location="Senegal!A1" display="Senegal" xr:uid="{F2854E6D-6964-424A-8986-A13C382942EF}"/>
    <hyperlink ref="AQ306" location="SierraLeone!A1" display="Sierra Leone " xr:uid="{CD138A5B-9A6A-4BFE-A8D9-9995D091E799}"/>
    <hyperlink ref="AR306" location="SouthSudan!A1" display="South Sudan " xr:uid="{9FC54691-9627-4B2E-BEF3-4A5FF8F31E35}"/>
    <hyperlink ref="AS306" location="Tanzania!A1" display="Tanzania" xr:uid="{02C81C87-A680-4FDA-9843-566EF2DDE4E2}"/>
    <hyperlink ref="AT306" location="Togo!A1" display="Togo" xr:uid="{835AB746-7782-44B2-8EED-51F0EFCE4734}"/>
    <hyperlink ref="AU306" location="Uganda!A1" display="Uganda" xr:uid="{03E95475-3E03-421E-902C-B5094E58D814}"/>
    <hyperlink ref="AV306" location="Vietnam!A1" display="Vietnam" xr:uid="{C206D4D4-3592-4E45-BDE6-F0BE4EBE2528}"/>
    <hyperlink ref="AW306" location="Zambia!A1" display="Zambia" xr:uid="{FF5A21E3-C257-4111-A790-A5AE30FD2E36}"/>
    <hyperlink ref="AX306" location="Zimbabwe!A1" display="Zimbabwe" xr:uid="{0857ECF3-2EF2-4EED-B4F0-93935C8017AB}"/>
    <hyperlink ref="E318" location="Afghanistan!A1" display="Afghanistan" xr:uid="{681538DC-6F0D-477E-B074-5F91B5546819}"/>
    <hyperlink ref="F318" location="Angola!A1" display="Angola" xr:uid="{17D7FFD4-614E-44EE-9A4A-5AB7DDA52B5F}"/>
    <hyperlink ref="G318" location="Bangladesh!A1" display="Bangladesh" xr:uid="{D5D617ED-0CA3-4603-8223-627473B02C9D}"/>
    <hyperlink ref="H318" location="Benin!A1" display="Benin" xr:uid="{0639A452-5862-4626-83BB-A06141B540E0}"/>
    <hyperlink ref="I318" location="BurkinaFaso!A1" display="Burkina Faso" xr:uid="{6D6DE058-1F57-47B6-8B5A-E8EBE8FF233D}"/>
    <hyperlink ref="J318" location="Burundi!A1" display="Burundi" xr:uid="{379CFDD7-6687-4F0C-B0E0-F906A287CAAA}"/>
    <hyperlink ref="K318" location="Cameroon!A1" display="Cameroon" xr:uid="{6013317A-AC0D-430C-98FB-A280B65EF7DF}"/>
    <hyperlink ref="L318" location="CapeVerde!A1" display="Cape Verde" xr:uid="{40D29F44-6FC6-4D30-A157-FAD240A16CD2}"/>
    <hyperlink ref="M318" location="CotedIvoire!A1" display="Côte d'Ivoire" xr:uid="{8FB058CE-B7E7-4EA9-84A2-3E7D3E1B4162}"/>
    <hyperlink ref="N318" location="DominicanRepublic!A1" display="Dominican Republic" xr:uid="{4D63344F-733D-4BEA-84E1-A811E75BD1CB}"/>
    <hyperlink ref="O318" location="DRC!A1" display="DRC" xr:uid="{45AC0E84-4B82-4A73-A02F-6B1D2A0B0905}"/>
    <hyperlink ref="P318" location="ElSalvador!A1" display="El Salvador" xr:uid="{618926CE-49C5-4379-AB94-26FC474FB3A2}"/>
    <hyperlink ref="Q318" location="Ethiopia!A1" display="Ethiopia" xr:uid="{ABD702CC-1B04-42CD-AB20-6F7D35E8B7AD}"/>
    <hyperlink ref="R318" location="Ghana!A1" display="Ghana" xr:uid="{AA76E497-9484-4ADE-A900-98DEE2C1F3FC}"/>
    <hyperlink ref="S318" location="Guatemala!A1" display="Guatemala" xr:uid="{4021B9A1-EA47-490F-A9FE-1F876E7D9608}"/>
    <hyperlink ref="T318" location="Guinea!A1" display="Guinea" xr:uid="{8FC27272-D404-45E3-9E69-B1F6F0DFE3C2}"/>
    <hyperlink ref="U318" location="Haiti!A1" display="Haiti" xr:uid="{38ADEF8E-7592-446A-BE49-4CF107A4AFF9}"/>
    <hyperlink ref="V318" location="Honduras!A1" display="Honduras " xr:uid="{E7963829-1988-46FD-A656-EBB88DF7936B}"/>
    <hyperlink ref="W318" location="India!A1" display="India" xr:uid="{8705876F-1F0B-4E93-B510-28B431CD1722}"/>
    <hyperlink ref="X318" location="Kenya!A1" display="Kenya" xr:uid="{5BC640A5-3EB3-41E8-938C-2013BA6F1823}"/>
    <hyperlink ref="Y318" location="KyrgyzRepublic!A1" display="Kyrgyz Republic" xr:uid="{71E46A05-F7CF-46D5-9DEF-0212EFE57D15}"/>
    <hyperlink ref="Z318" location="LaoPDR!A1" display="Lao PDR" xr:uid="{AA18BF77-7299-4A5C-9306-8D582CA036CD}"/>
    <hyperlink ref="AA318" location="Liberia!A1" display="Liberia " xr:uid="{67EFD1C2-3EA8-493A-8CB2-DB395C584DF7}"/>
    <hyperlink ref="AB318" location="Madagascar!A1" display="Madagascar" xr:uid="{52E36CDF-AF38-4F1F-B8EC-EE9E2E45F4F8}"/>
    <hyperlink ref="AC318" location="Malawi!A1" display="Malawi" xr:uid="{C705BF89-8B6B-4A15-8CBD-0E495E2B706E}"/>
    <hyperlink ref="AD318" location="Mali!A1" display="Mali" xr:uid="{79111ED7-B83A-4C30-B530-5962A22B7B1C}"/>
    <hyperlink ref="AE318" location="Mozambique!A1" display="Mozambique" xr:uid="{AFB0F8AA-1C6C-4EA0-9D2B-30694207C54B}"/>
    <hyperlink ref="AF318" location="Nepal!A1" display="Nepal" xr:uid="{4E4801F8-1BDE-450A-A20A-64FBFB600121}"/>
    <hyperlink ref="AG318" location="Niger!A1" display="Niger" xr:uid="{3E0F85A9-1F70-40A8-944C-7E5D018AAFC2}"/>
    <hyperlink ref="AH318" location="Nigeria!A1" display="Nigeria" xr:uid="{B2B9F7FE-8A05-445E-B38A-59DF22883ADA}"/>
    <hyperlink ref="AI318" location="Pakistan!A1" display="Pakistan" xr:uid="{D812C5AC-421C-4CD4-87B7-BC4D94827736}"/>
    <hyperlink ref="AJ318" location="Peru!A1" display="Peru" xr:uid="{E1BDEA4A-393D-416C-8760-F99189C04866}"/>
    <hyperlink ref="AK318" location="Philippines!A1" display="Philippines" xr:uid="{6A906A50-0F9F-4FAD-8173-79FE88AAA0AB}"/>
    <hyperlink ref="AL318" location="Rwanda!A1" display="Rwanda" xr:uid="{8C06086C-FD54-4101-9BE5-B5E896C10341}"/>
    <hyperlink ref="AM318" location="Senegal!A1" display="Senegal" xr:uid="{AC616302-7498-47CB-BBC6-91A7C6216B5D}"/>
    <hyperlink ref="AN318" location="SierraLeone!A1" display="Sierra Leone " xr:uid="{3C01A6FE-42BB-461C-87AE-26B8AD591830}"/>
    <hyperlink ref="AO318" location="SouthSudan!A1" display="South Sudan " xr:uid="{507BD035-D844-4AFB-98A4-021EB5CABDC8}"/>
    <hyperlink ref="AP318" location="Tanzania!A1" display="Tanzania" xr:uid="{8ACE7E4D-3268-4C3E-A27D-0648C25F564D}"/>
    <hyperlink ref="AQ318" location="Togo!A1" display="Togo" xr:uid="{56F2E5AD-0848-40AA-B09F-844FC6DDD178}"/>
    <hyperlink ref="AR318" location="Uganda!A1" display="Uganda" xr:uid="{6F075B7A-38C2-4760-8720-F11ED0C63B5D}"/>
    <hyperlink ref="AS318" location="Vietnam!A1" display="Vietnam" xr:uid="{A6B0577E-4101-4197-8470-3E8D351EDD37}"/>
    <hyperlink ref="AT318" location="Zambia!A1" display="Zambia" xr:uid="{C44F392D-CDBC-43DB-B1FC-3D21BA02F5A2}"/>
    <hyperlink ref="AU318" location="Zimbabwe!A1" display="Zimbabwe" xr:uid="{71301AFA-4DB4-441F-B6B6-D42014EA4607}"/>
    <hyperlink ref="E325" location="Afghanistan!A1" display="Afghanistan" xr:uid="{B19305A0-0448-433B-B563-4F0683EC6370}"/>
    <hyperlink ref="F325" location="Angola!A1" display="Angola" xr:uid="{5E40F081-8FBF-444E-A0E1-B657FB763688}"/>
    <hyperlink ref="G325" location="Bangladesh!A1" display="Bangladesh" xr:uid="{F716E731-9C55-4137-A5A4-3D466EBB1870}"/>
    <hyperlink ref="H325" location="Benin!A1" display="Benin" xr:uid="{06F695A7-B103-4A9A-8280-CFBD7E85F305}"/>
    <hyperlink ref="I325" location="BurkinaFaso!A1" display="Burkina Faso" xr:uid="{CF3E88A0-07D5-484B-964E-FCE52D357EFC}"/>
    <hyperlink ref="J325" location="Burundi!A1" display="Burundi" xr:uid="{0E484284-EBDE-475A-A75D-2F50BEF00EA6}"/>
    <hyperlink ref="K325" location="Cameroon!A1" display="Cameroon" xr:uid="{A009DF6C-4C99-42E8-9378-BF834A0983A0}"/>
    <hyperlink ref="L325" location="CapeVerde!A1" display="Cape Verde" xr:uid="{BB0D171D-E464-4973-837A-0E2EB01D152F}"/>
    <hyperlink ref="M325" location="CotedIvoire!A1" display="Côte d'Ivoire" xr:uid="{376A33C6-34CC-4270-B1CF-B1ED333A0E35}"/>
    <hyperlink ref="N325" location="DominicanRepublic!A1" display="Dominican Republic" xr:uid="{769396C9-6B6C-4E60-B147-4B03DCF67B19}"/>
    <hyperlink ref="O325" location="DRC!A1" display="DRC" xr:uid="{C5161151-7CC9-4694-B0EE-ADE8D0081AB8}"/>
    <hyperlink ref="P325" location="ElSalvador!A1" display="El Salvador" xr:uid="{8C5B9A42-A211-40EA-8A4A-4FF671F1FE2F}"/>
    <hyperlink ref="Q325" location="Ethiopia!A1" display="Ethiopia" xr:uid="{B4A4FD2C-FB3C-439C-9F32-AE6B765743D8}"/>
    <hyperlink ref="R325" location="Ghana!A1" display="Ghana" xr:uid="{5BE7CDD3-5992-4887-A96B-D1D14C3DDC05}"/>
    <hyperlink ref="S325" location="Guatemala!A1" display="Guatemala" xr:uid="{B1666C24-9A0D-4B4B-9672-63D67DAC985C}"/>
    <hyperlink ref="T325" location="Guinea!A1" display="Guinea" xr:uid="{89EC00F6-10D6-4504-B5CF-B5F1C1BAD957}"/>
    <hyperlink ref="U325" location="Haiti!A1" display="Haiti" xr:uid="{40EF1421-2420-44DD-A90E-66B4D9FE41F6}"/>
    <hyperlink ref="V325" location="Honduras!A1" display="Honduras " xr:uid="{EA755364-DDAB-4329-9A69-B22B8B6B5E84}"/>
    <hyperlink ref="W325" location="India!A1" display="India" xr:uid="{097FFD75-5E09-40A0-9ECA-00032BCA63E2}"/>
    <hyperlink ref="X325" location="Kenya!A1" display="Kenya" xr:uid="{16F65840-9A1D-4A1A-AC5D-3BE8266FC3FC}"/>
    <hyperlink ref="Y325" location="KyrgyzRepublic!A1" display="Kyrgyz Republic" xr:uid="{D42D4ACE-BCE1-4C27-AEEE-DB1D4D817512}"/>
    <hyperlink ref="Z325" location="LaoPDR!A1" display="Lao PDR" xr:uid="{87067C62-CABD-45B7-8E43-3654E0F5CBDD}"/>
    <hyperlink ref="AA325" location="Liberia!A1" display="Liberia " xr:uid="{81367609-42A1-4960-924A-056BAED1ED6B}"/>
    <hyperlink ref="AB325" location="Madagascar!A1" display="Madagascar" xr:uid="{1016BBF9-7501-4833-9B4E-0F08C4970C87}"/>
    <hyperlink ref="AC325" location="Malawi!A1" display="Malawi" xr:uid="{A6886AA1-772A-42E5-92D7-95FD8DC60E07}"/>
    <hyperlink ref="AD325" location="Mali!A1" display="Mali" xr:uid="{0D92EF7E-7816-4525-B83B-4740DE2E32DF}"/>
    <hyperlink ref="AE325" location="Mozambique!A1" display="Mozambique" xr:uid="{F8070940-B942-4454-849E-194E7FA21131}"/>
    <hyperlink ref="AF325" location="Nepal!A1" display="Nepal" xr:uid="{A032578D-CC97-456C-B297-C6A7A228732F}"/>
    <hyperlink ref="AG325" location="Niger!A1" display="Niger" xr:uid="{DE1403D5-48BB-40AB-9768-370BC228E8FC}"/>
    <hyperlink ref="AH325" location="Nigeria!A1" display="Nigeria" xr:uid="{D823AEAC-B09A-4162-9E69-9E62AACE1F07}"/>
    <hyperlink ref="AI325" location="Pakistan!A1" display="Pakistan" xr:uid="{4091A12F-84FE-423F-AFE0-F79E05791D20}"/>
    <hyperlink ref="AJ325" location="Peru!A1" display="Peru" xr:uid="{36402E6B-4BD0-40B2-8349-E7ED6CE675FD}"/>
    <hyperlink ref="AK325" location="Philippines!A1" display="Philippines" xr:uid="{EE27B160-A8C8-47F8-B352-E6EA463F3393}"/>
    <hyperlink ref="AL325" location="Rwanda!A1" display="Rwanda" xr:uid="{59F0A9CB-B71C-40F0-9E9E-A8463D200417}"/>
    <hyperlink ref="AM325" location="Senegal!A1" display="Senegal" xr:uid="{502CD653-4D8A-4C4B-A32A-1B20C3886220}"/>
    <hyperlink ref="AN325" location="SierraLeone!A1" display="Sierra Leone " xr:uid="{FDF92E21-A0C8-4498-A354-AB7731C72170}"/>
    <hyperlink ref="AO325" location="SouthSudan!A1" display="South Sudan " xr:uid="{6011A0EE-6E24-45A9-9BAE-5130A4668F35}"/>
    <hyperlink ref="AP325" location="Tanzania!A1" display="Tanzania" xr:uid="{AE1FEAD1-E2A1-4895-A7D4-2E5EA216DBCD}"/>
    <hyperlink ref="AQ325" location="Togo!A1" display="Togo" xr:uid="{6BCB2044-6135-4A02-8BFF-205B2B9B7C00}"/>
    <hyperlink ref="AR325" location="Uganda!A1" display="Uganda" xr:uid="{B79BC3D4-7EEB-4AB3-AA98-4AB6056103DC}"/>
    <hyperlink ref="AS325" location="Vietnam!A1" display="Vietnam" xr:uid="{3271658F-E517-41E8-863A-457A96D6340E}"/>
    <hyperlink ref="AT325" location="Zambia!A1" display="Zambia" xr:uid="{EE880B97-DC6B-4122-9611-C46A68AE9C73}"/>
    <hyperlink ref="AU325" location="Zimbabwe!A1" display="Zimbabwe" xr:uid="{04F354FE-7FD0-470A-A318-E1DDAC258AC6}"/>
    <hyperlink ref="H338" location="Afghanistan!A1" display="Afghanistan" xr:uid="{7792AF5E-0C1F-4EAC-9100-465F5E5D69DF}"/>
    <hyperlink ref="I338" location="Angola!A1" display="Angola" xr:uid="{9D53A368-2424-4767-9A7B-247A217DA87F}"/>
    <hyperlink ref="J338" location="Bangladesh!A1" display="Bangladesh" xr:uid="{F6E5E39F-8BCB-4AFF-B45C-F373BCF5F5A7}"/>
    <hyperlink ref="K338" location="Benin!A1" display="Benin" xr:uid="{974353E9-F4F3-4342-83B8-2B1BE281EE85}"/>
    <hyperlink ref="L338" location="BurkinaFaso!A1" display="Burkina Faso" xr:uid="{5D52D168-6333-49EA-AB1D-8FBE097FF00B}"/>
    <hyperlink ref="M338" location="Burundi!A1" display="Burundi" xr:uid="{ADDA8DB4-FA66-4DE8-99CA-FAE0A9DF04E7}"/>
    <hyperlink ref="N338" location="Cameroon!A1" display="Cameroon" xr:uid="{79C1C70C-554C-43E1-BC62-542E7A700C31}"/>
    <hyperlink ref="O338" location="CapeVerde!A1" display="Cape Verde" xr:uid="{5E5152A3-EAD3-4643-87F1-AA94572EC883}"/>
    <hyperlink ref="P338" location="CotedIvoire!A1" display="Côte d'Ivoire" xr:uid="{43A673F0-A3C7-45C0-AC6A-94EB596C679D}"/>
    <hyperlink ref="Q338" location="DominicanRepublic!A1" display="Dominican Republic" xr:uid="{AA8EA65F-DA7D-46CC-9668-CEA5005F5E73}"/>
    <hyperlink ref="R338" location="DRC!A1" display="DRC" xr:uid="{5808FB5A-6A80-4E3B-87CB-1DD22AE06FA0}"/>
    <hyperlink ref="S338" location="ElSalvador!A1" display="El Salvador" xr:uid="{FCB3CF89-DDBB-4D79-B683-4C79461BE929}"/>
    <hyperlink ref="T338" location="Ethiopia!A1" display="Ethiopia" xr:uid="{F09941B7-1D02-46C3-A634-C999B95941F6}"/>
    <hyperlink ref="U338" location="Ghana!A1" display="Ghana" xr:uid="{A14AC17C-5D56-443D-8554-F5FC9E3C4AE3}"/>
    <hyperlink ref="V338" location="Guatemala!A1" display="Guatemala" xr:uid="{2255A16F-0292-44EA-865F-284530F008B6}"/>
    <hyperlink ref="W338" location="Guinea!A1" display="Guinea" xr:uid="{22F7E9D1-B317-4FF9-8774-C1562F3D325B}"/>
    <hyperlink ref="X338" location="Haiti!A1" display="Haiti" xr:uid="{DA54FA42-191A-4255-9ADA-010D6D6ABDEC}"/>
    <hyperlink ref="Y338" location="Honduras!A1" display="Honduras " xr:uid="{A608A36C-871D-4F18-86D5-9197CE6944F7}"/>
    <hyperlink ref="Z338" location="India!A1" display="India" xr:uid="{741FE990-E888-4817-9D8E-14B48D92B194}"/>
    <hyperlink ref="AA338" location="Kenya!A1" display="Kenya" xr:uid="{F3A5D290-30F4-4A28-ABF7-0BB0D06F7B47}"/>
    <hyperlink ref="AB338" location="KyrgyzRepublic!A1" display="Kyrgyz Republic" xr:uid="{01A02E20-EC78-4DBA-A82D-3E39835D0836}"/>
    <hyperlink ref="AC338" location="LaoPDR!A1" display="Lao PDR" xr:uid="{0C97E478-948C-4023-BD62-E4E3E00B280E}"/>
    <hyperlink ref="AD338" location="Liberia!A1" display="Liberia " xr:uid="{3FE44A79-AED0-40BF-A847-0AF3B53ABE71}"/>
    <hyperlink ref="AE338" location="Madagascar!A1" display="Madagascar" xr:uid="{BBD91993-4139-4759-AE86-EE4EE60EF3E7}"/>
    <hyperlink ref="AF338" location="Malawi!A1" display="Malawi" xr:uid="{3CB7FAC6-7E7D-405E-8C74-203DAF4949B6}"/>
    <hyperlink ref="AG338" location="Mali!A1" display="Mali" xr:uid="{5073F0A2-C402-4458-A34B-7F7617212A5E}"/>
    <hyperlink ref="AH338" location="Mozambique!A1" display="Mozambique" xr:uid="{13889CDD-230E-45EA-A970-7DE0B9400F1C}"/>
    <hyperlink ref="AI338" location="Nepal!A1" display="Nepal" xr:uid="{15EFD3C6-CF34-4163-9016-584D5B526ED7}"/>
    <hyperlink ref="AJ338" location="Niger!A1" display="Niger" xr:uid="{761DAD4C-1E1F-48AF-94A2-59182D9CC412}"/>
    <hyperlink ref="AK338" location="Nigeria!A1" display="Nigeria" xr:uid="{FBA2E850-BF1F-41E3-A52C-FCC67E9A6E73}"/>
    <hyperlink ref="AL338" location="Pakistan!A1" display="Pakistan" xr:uid="{01BAE8BF-3664-477F-9632-7758D8D371FD}"/>
    <hyperlink ref="AM338" location="Peru!A1" display="Peru" xr:uid="{E2B3662D-AAB4-494D-9846-BD386DD006ED}"/>
    <hyperlink ref="AN338" location="Philippines!A1" display="Philippines" xr:uid="{1E881981-BA3A-4783-88D5-26A1B018D86C}"/>
    <hyperlink ref="AO338" location="Rwanda!A1" display="Rwanda" xr:uid="{51CCE717-7341-45CF-9791-8D9243CD7870}"/>
    <hyperlink ref="AP338" location="Senegal!A1" display="Senegal" xr:uid="{7AEC6CD6-E993-4264-A7F9-CB98B6AD621B}"/>
    <hyperlink ref="AQ338" location="SierraLeone!A1" display="Sierra Leone " xr:uid="{92D33E6A-4A01-40BE-8383-2028D9981434}"/>
    <hyperlink ref="AR338" location="SouthSudan!A1" display="South Sudan " xr:uid="{C32F8AC1-DF55-4D19-8E7F-62B93F3A1051}"/>
    <hyperlink ref="AS338" location="Tanzania!A1" display="Tanzania" xr:uid="{0DA8FF5C-6BAE-4997-AAA9-1999954B1DAB}"/>
    <hyperlink ref="AT338" location="Togo!A1" display="Togo" xr:uid="{0D9BB90B-00AD-4E5C-A9FC-9895D4851677}"/>
    <hyperlink ref="AU338" location="Uganda!A1" display="Uganda" xr:uid="{8B207CCB-3273-4802-B8A6-775D5C93BDE5}"/>
    <hyperlink ref="AV338" location="Vietnam!A1" display="Vietnam" xr:uid="{7FB66C2E-43DA-4026-B6E5-044A63AA94F7}"/>
    <hyperlink ref="AW338" location="Zambia!A1" display="Zambia" xr:uid="{EFA08FBC-2710-441A-A8B1-6890111E90A7}"/>
    <hyperlink ref="AX338" location="Zimbabwe!A1" display="Zimbabwe" xr:uid="{CADB2C48-F9B9-4098-BAE8-115585B8E005}"/>
    <hyperlink ref="H346" location="Afghanistan!A1" display="Afghanistan" xr:uid="{2DF98B3C-60CC-4D5B-9253-69F3C8157F5C}"/>
    <hyperlink ref="I346" location="Angola!A1" display="Angola" xr:uid="{88318193-EDB0-401E-B9B6-D4BD15293673}"/>
    <hyperlink ref="J346" location="Bangladesh!A1" display="Bangladesh" xr:uid="{29BFB80F-8A3E-4C64-BC2C-D87ABA3FE851}"/>
    <hyperlink ref="K346" location="Benin!A1" display="Benin" xr:uid="{45050D62-D8A6-4952-AC1C-0C2B4816D9A5}"/>
    <hyperlink ref="L346" location="BurkinaFaso!A1" display="Burkina Faso" xr:uid="{A248E4C0-F39F-4A13-8B73-A1B73CDD8AC0}"/>
    <hyperlink ref="M346" location="Burundi!A1" display="Burundi" xr:uid="{BD145327-178F-4F60-B3C5-1BD9266D6A63}"/>
    <hyperlink ref="N346" location="Cameroon!A1" display="Cameroon" xr:uid="{AB2A6429-919F-412A-8867-2D1A73E751BA}"/>
    <hyperlink ref="O346" location="CapeVerde!A1" display="Cape Verde" xr:uid="{EC970F55-2713-4347-8988-EF53F879F8FA}"/>
    <hyperlink ref="P346" location="CotedIvoire!A1" display="Côte d'Ivoire" xr:uid="{99E39D77-D8D5-4AFA-AD97-E15AB35D0651}"/>
    <hyperlink ref="Q346" location="DominicanRepublic!A1" display="Dominican Republic" xr:uid="{D9E0C5AA-84FF-4377-A01F-BC8757BC9711}"/>
    <hyperlink ref="R346" location="DRC!A1" display="DRC" xr:uid="{8B63A4EE-A338-4F11-A1AD-57E78E5062C0}"/>
    <hyperlink ref="S346" location="ElSalvador!A1" display="El Salvador" xr:uid="{26877815-E771-42BA-AA40-C2FD165EDEB3}"/>
    <hyperlink ref="T346" location="Ethiopia!A1" display="Ethiopia" xr:uid="{7E1AA816-EEFD-405F-9EFA-FFCEB34DC737}"/>
    <hyperlink ref="U346" location="Ghana!A1" display="Ghana" xr:uid="{28F80DEF-E176-4874-B7AF-A879152246FF}"/>
    <hyperlink ref="V346" location="Guatemala!A1" display="Guatemala" xr:uid="{83991AF3-3784-4240-84F5-AB036EA66E6A}"/>
    <hyperlink ref="W346" location="Guinea!A1" display="Guinea" xr:uid="{763CB9D4-EB2F-4F0F-8568-16D6F8DBF4BC}"/>
    <hyperlink ref="X346" location="Haiti!A1" display="Haiti" xr:uid="{CFCC310B-E4EF-49A1-AE3C-4B1C20D735BB}"/>
    <hyperlink ref="Y346" location="Honduras!A1" display="Honduras " xr:uid="{2713DA07-4D26-4BE0-9FD8-646E499A69FA}"/>
    <hyperlink ref="Z346" location="India!A1" display="India" xr:uid="{F258F885-8E3B-42F4-9C1D-F137644F0FA0}"/>
    <hyperlink ref="AA346" location="Kenya!A1" display="Kenya" xr:uid="{BC36651C-E7F6-40E3-97DC-CC1268F81860}"/>
    <hyperlink ref="AB346" location="KyrgyzRepublic!A1" display="Kyrgyz Republic" xr:uid="{573F9D28-3BF3-4EB5-AD6C-B20BAD5CFB57}"/>
    <hyperlink ref="AC346" location="LaoPDR!A1" display="Lao PDR" xr:uid="{43DC0110-251B-44E0-B1DC-34BDF741EBE8}"/>
    <hyperlink ref="AD346" location="Liberia!A1" display="Liberia " xr:uid="{B2EBB5C6-9A8E-4DAE-866D-CE524A04494A}"/>
    <hyperlink ref="AE346" location="Madagascar!A1" display="Madagascar" xr:uid="{F1BE7D06-5D5C-4AEE-989D-4D1AA74DEF90}"/>
    <hyperlink ref="AF346" location="Malawi!A1" display="Malawi" xr:uid="{5EDF0EB8-2F85-46F1-A9BB-32FCD6B4384F}"/>
    <hyperlink ref="AG346" location="Mali!A1" display="Mali" xr:uid="{A09AF531-0F67-44A0-8CF5-AAD2857C909A}"/>
    <hyperlink ref="AH346" location="Mozambique!A1" display="Mozambique" xr:uid="{0DC70993-4AD3-46CC-A238-059A3B3C4879}"/>
    <hyperlink ref="AI346" location="Nepal!A1" display="Nepal" xr:uid="{12911617-4879-4D38-9271-1099F6C2CEB8}"/>
    <hyperlink ref="AJ346" location="Niger!A1" display="Niger" xr:uid="{F30F114B-832E-4FCD-9D17-7B921EF7D93E}"/>
    <hyperlink ref="AK346" location="Nigeria!A1" display="Nigeria" xr:uid="{661B9231-1BC9-46F0-9425-3667D5466BC7}"/>
    <hyperlink ref="AL346" location="Pakistan!A1" display="Pakistan" xr:uid="{A5C3F31F-8164-4290-B7DF-08E240D75BA5}"/>
    <hyperlink ref="AM346" location="Peru!A1" display="Peru" xr:uid="{0B2B94DA-6A6D-41EA-96E8-48C3273B807F}"/>
    <hyperlink ref="AN346" location="Philippines!A1" display="Philippines" xr:uid="{9A48EA59-F14C-47F2-8BE3-709B55C7159D}"/>
    <hyperlink ref="AO346" location="Rwanda!A1" display="Rwanda" xr:uid="{998EA4F9-878E-4B75-95A8-7251105CF0A3}"/>
    <hyperlink ref="AP346" location="Senegal!A1" display="Senegal" xr:uid="{5086A6BA-7845-4EEC-AECF-FBCD4433D9E8}"/>
    <hyperlink ref="AQ346" location="SierraLeone!A1" display="Sierra Leone " xr:uid="{5A4753C7-975C-4273-90C6-FA94C0CB85DB}"/>
    <hyperlink ref="AR346" location="SouthSudan!A1" display="South Sudan " xr:uid="{ADC72155-3020-428E-9ABB-48B146FD7156}"/>
    <hyperlink ref="AS346" location="Tanzania!A1" display="Tanzania" xr:uid="{14C57575-88F7-492A-B91A-931F46200832}"/>
    <hyperlink ref="AT346" location="Togo!A1" display="Togo" xr:uid="{C4686226-5379-4910-B98F-36E910E687E8}"/>
    <hyperlink ref="AU346" location="Uganda!A1" display="Uganda" xr:uid="{2D7E3EBD-8A96-4FEC-BE14-E06AA6290EE2}"/>
    <hyperlink ref="AV346" location="Vietnam!A1" display="Vietnam" xr:uid="{6015FF4D-216D-4A27-B93E-C436D3F22209}"/>
    <hyperlink ref="AW346" location="Zambia!A1" display="Zambia" xr:uid="{24FD016C-F57C-4E0E-A0A3-83413FBA27E3}"/>
    <hyperlink ref="AX346" location="Zimbabwe!A1" display="Zimbabwe" xr:uid="{36D8C891-171C-4107-8346-E06903DEDF3C}"/>
    <hyperlink ref="H352" location="Afghanistan!A1" display="Afghanistan" xr:uid="{A6226F57-E60F-470C-8DAC-92363283AEFF}"/>
    <hyperlink ref="I352" location="Angola!A1" display="Angola" xr:uid="{EEB0B0AB-CF18-4C2C-98C2-EB66F325B431}"/>
    <hyperlink ref="J352" location="Bangladesh!A1" display="Bangladesh" xr:uid="{3E26B1AF-1A9E-4FA0-A979-50113389BCD3}"/>
    <hyperlink ref="K352" location="Benin!A1" display="Benin" xr:uid="{609EDEB3-A5F1-4FBE-B110-11B2CAD00C5B}"/>
    <hyperlink ref="L352" location="BurkinaFaso!A1" display="Burkina Faso" xr:uid="{6D2F3854-5AF0-473B-B4FD-AED107854AF2}"/>
    <hyperlink ref="M352" location="Burundi!A1" display="Burundi" xr:uid="{DE7F0AC4-4B21-4692-B033-20891DE4A421}"/>
    <hyperlink ref="N352" location="Cameroon!A1" display="Cameroon" xr:uid="{5AE87332-2E4F-48F3-B2DB-8F70075CEE00}"/>
    <hyperlink ref="O352" location="CapeVerde!A1" display="Cape Verde" xr:uid="{298B9BB4-2AA7-4781-A9A7-B073888D3213}"/>
    <hyperlink ref="P352" location="CotedIvoire!A1" display="Côte d'Ivoire" xr:uid="{8BCAAF3A-46A4-4CE8-9407-17D5A36A5411}"/>
    <hyperlink ref="Q352" location="DominicanRepublic!A1" display="Dominican Republic" xr:uid="{FC7C6D52-309F-43C6-B7D6-A72A26299E07}"/>
    <hyperlink ref="R352" location="DRC!A1" display="DRC" xr:uid="{2290440D-54A3-4A69-BE4C-45A2D7E99148}"/>
    <hyperlink ref="S352" location="ElSalvador!A1" display="El Salvador" xr:uid="{318065E3-6562-4459-BF20-F54B7240A237}"/>
    <hyperlink ref="T352" location="Ethiopia!A1" display="Ethiopia" xr:uid="{FC9E880F-B912-47AF-B1D7-2053CB526874}"/>
    <hyperlink ref="U352" location="Ghana!A1" display="Ghana" xr:uid="{E12BC9E9-A35F-471F-AD7A-6DC703FD06AA}"/>
    <hyperlink ref="V352" location="Guatemala!A1" display="Guatemala" xr:uid="{A58DCD51-DD26-472A-826F-8F045E1EE767}"/>
    <hyperlink ref="W352" location="Guinea!A1" display="Guinea" xr:uid="{F94E4DE5-EB58-46BB-AC5A-8A36D90E6A46}"/>
    <hyperlink ref="X352" location="Haiti!A1" display="Haiti" xr:uid="{7C15B32C-D386-406F-9F09-57C81DD2E9A6}"/>
    <hyperlink ref="Y352" location="Honduras!A1" display="Honduras " xr:uid="{9EDBA222-95D2-40F1-B8EC-2E27822B15DE}"/>
    <hyperlink ref="Z352" location="India!A1" display="India" xr:uid="{D36C8F5F-C0D5-4D96-AD0E-1DBB72E0DBFF}"/>
    <hyperlink ref="AA352" location="Kenya!A1" display="Kenya" xr:uid="{61F1FEE6-8EB9-45C6-9FBD-21F85EDF3487}"/>
    <hyperlink ref="AB352" location="KyrgyzRepublic!A1" display="Kyrgyz Republic" xr:uid="{8FF645CC-399A-47E7-A7CF-2D7341BA89DD}"/>
    <hyperlink ref="AC352" location="LaoPDR!A1" display="Lao PDR" xr:uid="{C9B2C34A-2F37-4A17-90C1-EE8151067E8B}"/>
    <hyperlink ref="AD352" location="Liberia!A1" display="Liberia " xr:uid="{93ED4EBF-69B7-49A4-B09B-3EB261EC4869}"/>
    <hyperlink ref="AE352" location="Madagascar!A1" display="Madagascar" xr:uid="{B0623321-887E-4839-A675-778CF16864B2}"/>
    <hyperlink ref="AF352" location="Malawi!A1" display="Malawi" xr:uid="{EDBAE297-16DD-44B2-99CC-9A9C42CA5CCE}"/>
    <hyperlink ref="AG352" location="Mali!A1" display="Mali" xr:uid="{CACB6E84-317B-48D5-BAD6-2F4559A00123}"/>
    <hyperlink ref="AH352" location="Mozambique!A1" display="Mozambique" xr:uid="{86F9F967-5FBE-4ACD-8CA4-22EBB8AF12D8}"/>
    <hyperlink ref="AI352" location="Nepal!A1" display="Nepal" xr:uid="{0FFB45F7-B976-4F8F-8679-6EE51DFB207A}"/>
    <hyperlink ref="AJ352" location="Niger!A1" display="Niger" xr:uid="{21CFDCDB-E59D-4E05-A793-6575D215E013}"/>
    <hyperlink ref="AK352" location="Nigeria!A1" display="Nigeria" xr:uid="{EE4ADB2C-E5ED-4BBF-9019-293D308E81D8}"/>
    <hyperlink ref="AL352" location="Pakistan!A1" display="Pakistan" xr:uid="{ECD23DAF-0F23-4C88-A601-408BC77B4838}"/>
    <hyperlink ref="AM352" location="Peru!A1" display="Peru" xr:uid="{0D15EA5B-0DAE-4CFF-8830-6984CC3ADA1F}"/>
    <hyperlink ref="AN352" location="Philippines!A1" display="Philippines" xr:uid="{5F75DFAA-7EC2-4D37-AD1F-490023D1D25B}"/>
    <hyperlink ref="AO352" location="Rwanda!A1" display="Rwanda" xr:uid="{B410BEC5-B5E6-4901-A854-8C889F53DC2A}"/>
    <hyperlink ref="AP352" location="Senegal!A1" display="Senegal" xr:uid="{D402A28C-53E4-43ED-9F4B-AB1EF550BA0F}"/>
    <hyperlink ref="AQ352" location="SierraLeone!A1" display="Sierra Leone " xr:uid="{EBA7332F-F066-409D-B758-EF3AA34C3D22}"/>
    <hyperlink ref="AR352" location="SouthSudan!A1" display="South Sudan " xr:uid="{14CA38BE-15AA-4091-98D6-2A13E491616F}"/>
    <hyperlink ref="AS352" location="Tanzania!A1" display="Tanzania" xr:uid="{25FA948D-058E-4923-B326-B838EA7BABFB}"/>
    <hyperlink ref="AT352" location="Togo!A1" display="Togo" xr:uid="{E7E78DF8-43F2-4B51-AE28-FEBC7238B3CE}"/>
    <hyperlink ref="AU352" location="Uganda!A1" display="Uganda" xr:uid="{271AC1B7-0FE9-4BFE-97A6-07721201E47B}"/>
    <hyperlink ref="AV352" location="Vietnam!A1" display="Vietnam" xr:uid="{5D906415-06CC-4248-A8B8-65EEFD1CFAB4}"/>
    <hyperlink ref="AW352" location="Zambia!A1" display="Zambia" xr:uid="{0958221F-370E-48DB-8D30-1D44F688DC95}"/>
    <hyperlink ref="AX352" location="Zimbabwe!A1" display="Zimbabwe" xr:uid="{0DA5E4A7-BEE8-4FF3-B4CE-6E575AABCDA1}"/>
    <hyperlink ref="E358" location="Afghanistan!A1" display="Afghanistan" xr:uid="{E7668619-800C-4289-A3D9-C2E419C28910}"/>
    <hyperlink ref="F358" location="Angola!A1" display="Angola" xr:uid="{E5A0981E-0860-4D9A-94AA-954B0DDCE060}"/>
    <hyperlink ref="G358" location="Bangladesh!A1" display="Bangladesh" xr:uid="{840D2C34-FF8C-428C-A9D9-97FDC4A52715}"/>
    <hyperlink ref="H358" location="Benin!A1" display="Benin" xr:uid="{03F790A7-7BA7-4251-8F96-BFF157EF5A19}"/>
    <hyperlink ref="I358" location="BurkinaFaso!A1" display="Burkina Faso" xr:uid="{0951AFAB-16A5-41BC-87A5-EB9115D4B9B9}"/>
    <hyperlink ref="J358" location="Burundi!A1" display="Burundi" xr:uid="{408BEAC1-D0DB-4672-B01F-C23160C6CCAF}"/>
    <hyperlink ref="K358" location="Cameroon!A1" display="Cameroon" xr:uid="{9C76A5E8-488D-4765-B836-1A42AC56B1EC}"/>
    <hyperlink ref="L358" location="CapeVerde!A1" display="Cape Verde" xr:uid="{27F0A9B2-AB94-4248-88A4-A913EB2CF262}"/>
    <hyperlink ref="M358" location="CotedIvoire!A1" display="Côte d'Ivoire" xr:uid="{8DF81ACE-0E9C-4176-9F0A-7AA4D61BADDE}"/>
    <hyperlink ref="N358" location="DominicanRepublic!A1" display="Dominican Republic" xr:uid="{41690B8C-5F5D-41B8-840F-545EB830E649}"/>
    <hyperlink ref="O358" location="DRC!A1" display="DRC" xr:uid="{C3172614-5375-45CB-8981-77004BE35894}"/>
    <hyperlink ref="P358" location="ElSalvador!A1" display="El Salvador" xr:uid="{2B5C0242-0DE9-4B90-A225-29EABEC81588}"/>
    <hyperlink ref="Q358" location="Ethiopia!A1" display="Ethiopia" xr:uid="{CC342C6E-6086-4A81-9665-69046C7251E1}"/>
    <hyperlink ref="R358" location="Ghana!A1" display="Ghana" xr:uid="{7F601ADC-B971-41CE-80EB-4ADCC2AF017D}"/>
    <hyperlink ref="S358" location="Guatemala!A1" display="Guatemala" xr:uid="{5FAFEBCA-F53F-4AC4-A684-0D2EBAA8CED2}"/>
    <hyperlink ref="T358" location="Guinea!A1" display="Guinea" xr:uid="{AA9C5E96-6EED-4CA7-8842-4D144424D9D2}"/>
    <hyperlink ref="U358" location="Haiti!A1" display="Haiti" xr:uid="{5D5A1D0F-AF25-40C1-B4B6-FD34EEEE62D3}"/>
    <hyperlink ref="V358" location="Honduras!A1" display="Honduras " xr:uid="{72A601EA-057F-41E1-95B6-507FF8F55D92}"/>
    <hyperlink ref="W358" location="India!A1" display="India" xr:uid="{2B1B98E8-2A1C-4577-897B-200D01F8FA68}"/>
    <hyperlink ref="X358" location="Kenya!A1" display="Kenya" xr:uid="{52DCEEA2-C14E-4AC3-9908-AA35318029F0}"/>
    <hyperlink ref="Y358" location="KyrgyzRepublic!A1" display="Kyrgyz Republic" xr:uid="{EAF264A2-E24C-4070-95FF-CC661DEDB694}"/>
    <hyperlink ref="Z358" location="LaoPDR!A1" display="Lao PDR" xr:uid="{4F3FFFD9-F071-428B-9428-1904E88CF498}"/>
    <hyperlink ref="AA358" location="Liberia!A1" display="Liberia " xr:uid="{9372AC5C-EA76-488B-A60E-4DD9F4ACF979}"/>
    <hyperlink ref="AB358" location="Madagascar!A1" display="Madagascar" xr:uid="{5178D2BE-DBEB-4223-8403-3FF820B71361}"/>
    <hyperlink ref="AC358" location="Malawi!A1" display="Malawi" xr:uid="{DB7F4A39-10D6-43A8-A79C-AB0DE4E00D68}"/>
    <hyperlink ref="AD358" location="Mali!A1" display="Mali" xr:uid="{CF32F35B-01F6-4F9C-9130-DABD18EE6639}"/>
    <hyperlink ref="AE358" location="Mozambique!A1" display="Mozambique" xr:uid="{23B2650C-EF32-4A57-980B-5408EA8190AA}"/>
    <hyperlink ref="AF358" location="Nepal!A1" display="Nepal" xr:uid="{EC251639-A1AB-4D31-9F05-980DD49EA46B}"/>
    <hyperlink ref="AG358" location="Niger!A1" display="Niger" xr:uid="{A10AD605-C3B1-4403-99C7-82BD6887C4C7}"/>
    <hyperlink ref="AH358" location="Nigeria!A1" display="Nigeria" xr:uid="{724C81FB-7D33-45E8-B288-E09444AFD9EB}"/>
    <hyperlink ref="AI358" location="Pakistan!A1" display="Pakistan" xr:uid="{1278DA0F-38F3-4519-BD02-E4D0DF33F5BD}"/>
    <hyperlink ref="AJ358" location="Peru!A1" display="Peru" xr:uid="{233F9DD9-D16E-4BA1-8332-88451CCA1E01}"/>
    <hyperlink ref="AK358" location="Philippines!A1" display="Philippines" xr:uid="{347527CE-B603-46F2-9FCE-27D0D20A35EE}"/>
    <hyperlink ref="AL358" location="Rwanda!A1" display="Rwanda" xr:uid="{8EDF394A-7649-4A59-A969-3BFB91F6DD8B}"/>
    <hyperlink ref="AM358" location="Senegal!A1" display="Senegal" xr:uid="{A2B28285-7C4E-4B46-BFDC-82D7F7A8D2FE}"/>
    <hyperlink ref="AN358" location="SierraLeone!A1" display="Sierra Leone " xr:uid="{ABC7692F-91E4-4CB3-AB0A-B51E2C5F6D77}"/>
    <hyperlink ref="AO358" location="SouthSudan!A1" display="South Sudan " xr:uid="{C8E68F77-6EEE-480C-BBAF-F4CB6F08E2D9}"/>
    <hyperlink ref="AP358" location="Tanzania!A1" display="Tanzania" xr:uid="{9A2F61D9-12B1-4F60-8F12-7415B5ECBB25}"/>
    <hyperlink ref="AQ358" location="Togo!A1" display="Togo" xr:uid="{4456D114-6E7A-4AB6-AFB8-00BCF8F724F9}"/>
    <hyperlink ref="AR358" location="Uganda!A1" display="Uganda" xr:uid="{406CC331-12BE-434E-B20A-350FC49348EA}"/>
    <hyperlink ref="AS358" location="Vietnam!A1" display="Vietnam" xr:uid="{E1335675-92F4-48EB-A30C-B8055F9165B8}"/>
    <hyperlink ref="AT358" location="Zambia!A1" display="Zambia" xr:uid="{8D746962-DF9F-4952-847F-A8872EC7A187}"/>
    <hyperlink ref="AU358" location="Zimbabwe!A1" display="Zimbabwe" xr:uid="{337B8296-D3CF-4524-8AC5-F55A0AD4D48B}"/>
    <hyperlink ref="E365" location="Afghanistan!A1" display="Afghanistan" xr:uid="{9C78FAE2-A10D-47C6-9C5E-40046435CB51}"/>
    <hyperlink ref="F365" location="Angola!A1" display="Angola" xr:uid="{73891BCA-38B4-47AD-9E5A-70F59DC45B4D}"/>
    <hyperlink ref="G365" location="Bangladesh!A1" display="Bangladesh" xr:uid="{23DECB8D-AD2A-43C4-91E5-737E3874DD04}"/>
    <hyperlink ref="H365" location="Benin!A1" display="Benin" xr:uid="{CDE45D1C-703D-447A-9973-EC3E137B7589}"/>
    <hyperlink ref="I365" location="BurkinaFaso!A1" display="Burkina Faso" xr:uid="{59F03F05-582E-4874-97D7-7B29E1A27F71}"/>
    <hyperlink ref="J365" location="Burundi!A1" display="Burundi" xr:uid="{218CEB67-4CA6-4D4B-8AA8-1F7E47A82F10}"/>
    <hyperlink ref="K365" location="Cameroon!A1" display="Cameroon" xr:uid="{E3AA88F5-9D26-4B93-BC36-4DEA2134560A}"/>
    <hyperlink ref="L365" location="CapeVerde!A1" display="Cape Verde" xr:uid="{12675EC7-AF8B-4156-A8F1-97B6CAA47471}"/>
    <hyperlink ref="M365" location="CotedIvoire!A1" display="Côte d'Ivoire" xr:uid="{AA7FF5FC-8DC2-4E19-839C-031145EC780C}"/>
    <hyperlink ref="N365" location="DominicanRepublic!A1" display="Dominican Republic" xr:uid="{9EC827A9-14D4-49CE-9B63-A51F8334963D}"/>
    <hyperlink ref="O365" location="DRC!A1" display="DRC" xr:uid="{27D05746-825D-4A4E-92BF-67FCFCF9430F}"/>
    <hyperlink ref="P365" location="ElSalvador!A1" display="El Salvador" xr:uid="{943E5CBD-486B-4361-BB37-39E693E2A646}"/>
    <hyperlink ref="Q365" location="Ethiopia!A1" display="Ethiopia" xr:uid="{89081274-3BE3-4863-BAEF-48C5607B6377}"/>
    <hyperlink ref="R365" location="Ghana!A1" display="Ghana" xr:uid="{4352D35A-4D8D-474E-8584-2AB429BAF442}"/>
    <hyperlink ref="S365" location="Guatemala!A1" display="Guatemala" xr:uid="{10C57CA8-9ED0-475B-8A60-B793F4FAC163}"/>
    <hyperlink ref="T365" location="Guinea!A1" display="Guinea" xr:uid="{67CDC03B-A681-4595-BDC7-A851333AC40E}"/>
    <hyperlink ref="U365" location="Haiti!A1" display="Haiti" xr:uid="{824171D0-60C3-45EE-8247-40ED7175E453}"/>
    <hyperlink ref="V365" location="Honduras!A1" display="Honduras " xr:uid="{9B26F754-027F-4FE0-9429-043EC6433659}"/>
    <hyperlink ref="W365" location="India!A1" display="India" xr:uid="{E550A546-E9BD-4E1C-8CAC-55400ECC953C}"/>
    <hyperlink ref="X365" location="Kenya!A1" display="Kenya" xr:uid="{B9E925BE-01A2-47F4-8D5A-1F1813D20FF0}"/>
    <hyperlink ref="Y365" location="KyrgyzRepublic!A1" display="Kyrgyz Republic" xr:uid="{95610D1A-9531-43D1-BEC4-EBCE3FF5676D}"/>
    <hyperlink ref="Z365" location="LaoPDR!A1" display="Lao PDR" xr:uid="{DE852DBA-0C8C-4E1B-8F8B-E1DE53831A09}"/>
    <hyperlink ref="AA365" location="Liberia!A1" display="Liberia " xr:uid="{ACB2D9FE-FDDE-437F-A736-0160B6743687}"/>
    <hyperlink ref="AB365" location="Madagascar!A1" display="Madagascar" xr:uid="{EF6BAF98-61BC-4D63-8B96-0612F840DF9D}"/>
    <hyperlink ref="AC365" location="Malawi!A1" display="Malawi" xr:uid="{4FCDC356-D715-43D3-AD47-936CCD384E6C}"/>
    <hyperlink ref="AD365" location="Mali!A1" display="Mali" xr:uid="{5315D9FC-94DA-4E9D-8A2E-5E01E681031D}"/>
    <hyperlink ref="AE365" location="Mozambique!A1" display="Mozambique" xr:uid="{98DBEAC5-F58E-4A4B-9356-AF24B96AE649}"/>
    <hyperlink ref="AF365" location="Nepal!A1" display="Nepal" xr:uid="{CE249E3B-956D-46C5-B021-E3F55CFCDF38}"/>
    <hyperlink ref="AG365" location="Niger!A1" display="Niger" xr:uid="{F5C4E084-1BCB-4D15-8F64-2F99EECE5588}"/>
    <hyperlink ref="AH365" location="Nigeria!A1" display="Nigeria" xr:uid="{955A464E-521C-4801-9EE8-858E757AC2F0}"/>
    <hyperlink ref="AI365" location="Pakistan!A1" display="Pakistan" xr:uid="{B73456F5-2F8F-401D-85B3-543639B47B33}"/>
    <hyperlink ref="AJ365" location="Peru!A1" display="Peru" xr:uid="{079A4770-E64E-4EB5-9418-3EE1BD395037}"/>
    <hyperlink ref="AK365" location="Philippines!A1" display="Philippines" xr:uid="{2BBF9C47-95BD-47AA-83F5-2BF70D88D0CF}"/>
    <hyperlink ref="AL365" location="Rwanda!A1" display="Rwanda" xr:uid="{1E2512C2-D994-47D7-98CC-1CE7756C0275}"/>
    <hyperlink ref="AM365" location="Senegal!A1" display="Senegal" xr:uid="{E0CE9D56-0B5E-4A18-AAA8-C55490C0D457}"/>
    <hyperlink ref="AN365" location="SierraLeone!A1" display="Sierra Leone " xr:uid="{A54D7B3C-18FB-4E36-964C-C425500F1841}"/>
    <hyperlink ref="AO365" location="SouthSudan!A1" display="South Sudan " xr:uid="{77F6E488-94AF-4F57-B161-641A9C0D5B4E}"/>
    <hyperlink ref="AP365" location="Tanzania!A1" display="Tanzania" xr:uid="{F6DBFE9A-3211-4363-A443-27D1E89173A4}"/>
    <hyperlink ref="AQ365" location="Togo!A1" display="Togo" xr:uid="{EC5D2048-55EB-4E30-9EEB-29C36CE6E0E6}"/>
    <hyperlink ref="AR365" location="Uganda!A1" display="Uganda" xr:uid="{C5F4A047-E9CE-4BC9-9B23-30BB7E713D31}"/>
    <hyperlink ref="AS365" location="Vietnam!A1" display="Vietnam" xr:uid="{1DDC6680-52D3-406F-813A-A94D21CF878C}"/>
    <hyperlink ref="AT365" location="Zambia!A1" display="Zambia" xr:uid="{5E0DCE73-D4AF-47D0-A96C-E87CA6DEECF9}"/>
    <hyperlink ref="AU365" location="Zimbabwe!A1" display="Zimbabwe" xr:uid="{02EEC388-C1A1-41F4-AF5D-1FF489CD865F}"/>
    <hyperlink ref="E437" location="Afghanistan!A1" display="Afghanistan" xr:uid="{08AED3A5-6D9F-4121-B9BE-027FC26996AA}"/>
    <hyperlink ref="F437" location="Angola!A1" display="Angola" xr:uid="{C255748A-850B-463B-9AB3-89C1B667E1D7}"/>
    <hyperlink ref="G437" location="Bangladesh!A1" display="Bangladesh" xr:uid="{FC6D93EC-1E02-4BCC-AE5D-82EEF1FAC644}"/>
    <hyperlink ref="H437" location="Benin!A1" display="Benin" xr:uid="{F83CAD90-800E-4F15-961B-58C6009E6EC2}"/>
    <hyperlink ref="I437" location="BurkinaFaso!A1" display="Burkina Faso" xr:uid="{76E7E204-485C-4280-8EB1-F03178E939F3}"/>
    <hyperlink ref="J437" location="Burundi!A1" display="Burundi" xr:uid="{8858F5CF-412D-45F1-A89A-A5DB38F6E476}"/>
    <hyperlink ref="K437" location="Cameroon!A1" display="Cameroon" xr:uid="{91217747-D34D-4790-8573-471B76C842AF}"/>
    <hyperlink ref="L437" location="CapeVerde!A1" display="Cape Verde" xr:uid="{268397B0-996D-4EE2-B382-19379FFC60B5}"/>
    <hyperlink ref="M437" location="CotedIvoire!A1" display="Côte d'Ivoire" xr:uid="{C6BFD5D8-BCF0-463B-A793-6F3D6A8D06A1}"/>
    <hyperlink ref="N437" location="DominicanRepublic!A1" display="Dominican Republic" xr:uid="{7158FEB2-C820-49A9-9494-F3CCF6B036AF}"/>
    <hyperlink ref="O437" location="DRC!A1" display="DRC" xr:uid="{01B48523-69C3-47F2-BF77-2AE181AE1EF5}"/>
    <hyperlink ref="P437" location="ElSalvador!A1" display="El Salvador" xr:uid="{92985432-F517-4FDB-9342-AD4E97EC861B}"/>
    <hyperlink ref="Q437" location="Ethiopia!A1" display="Ethiopia" xr:uid="{E19A271A-1BA8-43F6-A8D1-9A2287786983}"/>
    <hyperlink ref="R437" location="Ghana!A1" display="Ghana" xr:uid="{8CD960E1-55B3-4639-81F7-023937571DC1}"/>
    <hyperlink ref="S437" location="Guatemala!A1" display="Guatemala" xr:uid="{3AD3F439-6BFC-4397-8C32-2ACBA8F0885E}"/>
    <hyperlink ref="T437" location="Guinea!A1" display="Guinea" xr:uid="{0681B02A-9EEF-4B16-A7FD-3B1050642E44}"/>
    <hyperlink ref="U437" location="Haiti!A1" display="Haiti" xr:uid="{8D088BD5-F535-4436-90A9-05D0A532A6F1}"/>
    <hyperlink ref="V437" location="Honduras!A1" display="Honduras " xr:uid="{41967A9F-DD7E-47B9-9C4A-7A1A31891EA3}"/>
    <hyperlink ref="W437" location="India!A1" display="India" xr:uid="{C751F578-F09B-47B9-AF1E-5725C0592931}"/>
    <hyperlink ref="X437" location="Kenya!A1" display="Kenya" xr:uid="{0AE098ED-A0D7-46C5-8BF7-EC781D31FF93}"/>
    <hyperlink ref="Y437" location="KyrgyzRepublic!A1" display="Kyrgyz Republic" xr:uid="{F64470B4-EC32-4C67-8635-E2A3F72A099D}"/>
    <hyperlink ref="Z437" location="LaoPDR!A1" display="Lao PDR" xr:uid="{1DB498BC-D028-43BB-80A5-79F9992D369B}"/>
    <hyperlink ref="AA437" location="Liberia!A1" display="Liberia " xr:uid="{F91EA379-B620-425F-9FEC-1826DB476F37}"/>
    <hyperlink ref="AB437" location="Madagascar!A1" display="Madagascar" xr:uid="{975E7E02-2EAF-41DE-A6EC-FC3BBA4285E5}"/>
    <hyperlink ref="AC437" location="Malawi!A1" display="Malawi" xr:uid="{9EFD6821-94CB-46C9-A6C8-46B852FA683A}"/>
    <hyperlink ref="AD437" location="Mali!A1" display="Mali" xr:uid="{E80C4F18-3495-4DB1-BDA9-464E099EC0AF}"/>
    <hyperlink ref="AE437" location="Mozambique!A1" display="Mozambique" xr:uid="{CEBB672A-9052-4985-8A81-0AAD284B8414}"/>
    <hyperlink ref="AF437" location="Nepal!A1" display="Nepal" xr:uid="{796CE19E-2930-47CA-863F-EF8D7D25B286}"/>
    <hyperlink ref="AG437" location="Niger!A1" display="Niger" xr:uid="{C39C9085-1216-42FE-B968-E26F177F7198}"/>
    <hyperlink ref="AH437" location="Nigeria!A1" display="Nigeria" xr:uid="{5CA0250D-7911-4623-8A73-C97DB0833C5F}"/>
    <hyperlink ref="AI437" location="Pakistan!A1" display="Pakistan" xr:uid="{C2C7F22B-545E-4763-8216-3E4391FBBF66}"/>
    <hyperlink ref="AJ437" location="Peru!A1" display="Peru" xr:uid="{7C2D0000-9FBA-4D22-B19D-EB7378317A19}"/>
    <hyperlink ref="AK437" location="Philippines!A1" display="Philippines" xr:uid="{DD480ABD-060A-4D0D-922A-83E472871A43}"/>
    <hyperlink ref="AL437" location="Rwanda!A1" display="Rwanda" xr:uid="{1744525C-D4B8-43AE-B9E6-1EFC0E5381AA}"/>
    <hyperlink ref="AM437" location="Senegal!A1" display="Senegal" xr:uid="{14383382-824C-4117-ABEF-7F4649B4F49A}"/>
    <hyperlink ref="AN437" location="SierraLeone!A1" display="Sierra Leone " xr:uid="{F4CF8684-92A6-4E1D-8592-BA154171AC6C}"/>
    <hyperlink ref="AO437" location="SouthSudan!A1" display="South Sudan " xr:uid="{0C12A908-2495-4BD9-8291-6187A7532DF2}"/>
    <hyperlink ref="AP437" location="Tanzania!A1" display="Tanzania" xr:uid="{B1F9086B-5D6D-4C56-928B-F9FB36535E84}"/>
    <hyperlink ref="AQ437" location="Togo!A1" display="Togo" xr:uid="{4EAF6842-AC77-4CF8-AC08-568E2C2C9936}"/>
    <hyperlink ref="AR437" location="Uganda!A1" display="Uganda" xr:uid="{AB6C50C2-6C56-4654-9F3E-A1B465D0AD44}"/>
    <hyperlink ref="AS437" location="Vietnam!A1" display="Vietnam" xr:uid="{5AA5FBD4-4E52-4FA9-97E5-1A1DE8D0843B}"/>
    <hyperlink ref="AT437" location="Zambia!A1" display="Zambia" xr:uid="{A1FA1779-F4CA-4BE4-B388-BF5605C09306}"/>
    <hyperlink ref="AU437" location="Zimbabwe!A1" display="Zimbabwe" xr:uid="{37927677-35B3-4E6D-AAC2-18DEF8D690EA}"/>
    <hyperlink ref="E446" location="Afghanistan!A1" display="Afghanistan" xr:uid="{CECFF938-EE2C-4028-BDBE-825D594BADA6}"/>
    <hyperlink ref="F446" location="Angola!A1" display="Angola" xr:uid="{B041A19C-0932-4562-87EA-9F9DD19A10E9}"/>
    <hyperlink ref="G446" location="Bangladesh!A1" display="Bangladesh" xr:uid="{C2ACFCFF-6E88-4471-A131-7B3330BA76FB}"/>
    <hyperlink ref="H446" location="Benin!A1" display="Benin" xr:uid="{4092D8E7-EA25-4CBE-BB1C-7C520DA50043}"/>
    <hyperlink ref="I446" location="BurkinaFaso!A1" display="Burkina Faso" xr:uid="{EB2B138A-77C8-4938-A06A-84D7A55FFFD4}"/>
    <hyperlink ref="J446" location="Burundi!A1" display="Burundi" xr:uid="{A00CC224-BDEC-4781-8DA7-C5D827576E7D}"/>
    <hyperlink ref="K446" location="Cameroon!A1" display="Cameroon" xr:uid="{46A64499-268F-4696-9F91-7E2C6C508135}"/>
    <hyperlink ref="L446" location="CapeVerde!A1" display="Cape Verde" xr:uid="{43CAB010-3655-4532-B68D-196554774B54}"/>
    <hyperlink ref="M446" location="CotedIvoire!A1" display="Côte d'Ivoire" xr:uid="{F1F6F93C-83F6-48BD-A50C-1B5729591DD0}"/>
    <hyperlink ref="N446" location="DominicanRepublic!A1" display="Dominican Republic" xr:uid="{EBD4D1FE-EB97-4C01-B9DA-1C900A7530C9}"/>
    <hyperlink ref="O446" location="DRC!A1" display="DRC" xr:uid="{98C0522A-8F86-4750-892F-20E0EA34DEF8}"/>
    <hyperlink ref="P446" location="ElSalvador!A1" display="El Salvador" xr:uid="{1B0D19AD-A7C4-455B-91A5-09F915D46120}"/>
    <hyperlink ref="Q446" location="Ethiopia!A1" display="Ethiopia" xr:uid="{13A503AC-274A-4C4C-8B3F-A61F4E8BAE70}"/>
    <hyperlink ref="R446" location="Ghana!A1" display="Ghana" xr:uid="{969E4077-52F2-4BF0-834B-30A5C2E17B36}"/>
    <hyperlink ref="S446" location="Guatemala!A1" display="Guatemala" xr:uid="{D8221B9F-E86D-4A3B-A0E4-2AEA91586431}"/>
    <hyperlink ref="T446" location="Guinea!A1" display="Guinea" xr:uid="{50FAFCFA-C601-428B-9ED4-52700121A390}"/>
    <hyperlink ref="U446" location="Haiti!A1" display="Haiti" xr:uid="{0B632C39-1656-4F62-B3B9-5EAB9472FBED}"/>
    <hyperlink ref="V446" location="Honduras!A1" display="Honduras " xr:uid="{50F4AB2C-C58D-4508-9E73-48D4AA380713}"/>
    <hyperlink ref="W446" location="India!A1" display="India" xr:uid="{DE888F7F-4628-45D9-A73A-B042190830FC}"/>
    <hyperlink ref="X446" location="Kenya!A1" display="Kenya" xr:uid="{D55C2C12-4CF3-4F35-94D7-272A032BFD51}"/>
    <hyperlink ref="Y446" location="KyrgyzRepublic!A1" display="Kyrgyz Republic" xr:uid="{BF304761-8B96-4568-8522-E2973BF65971}"/>
    <hyperlink ref="Z446" location="LaoPDR!A1" display="Lao PDR" xr:uid="{DD858523-2CB4-4825-940F-65607C761ECA}"/>
    <hyperlink ref="AA446" location="Liberia!A1" display="Liberia " xr:uid="{61880E37-E125-40D3-B2E5-D4F798A4D9C8}"/>
    <hyperlink ref="AB446" location="Madagascar!A1" display="Madagascar" xr:uid="{4D983195-17D1-4A30-A3CC-F0FE691159CC}"/>
    <hyperlink ref="AC446" location="Malawi!A1" display="Malawi" xr:uid="{3D5433D6-1930-4672-8AF6-7EB98D239000}"/>
    <hyperlink ref="AD446" location="Mali!A1" display="Mali" xr:uid="{CDF25A62-FF84-406C-8F4E-7C610233775B}"/>
    <hyperlink ref="AE446" location="Mozambique!A1" display="Mozambique" xr:uid="{704D6A5D-717D-40D3-B836-08C1D903CD64}"/>
    <hyperlink ref="AF446" location="Nepal!A1" display="Nepal" xr:uid="{A6F86698-E2A4-4534-B232-F74F8471674C}"/>
    <hyperlink ref="AG446" location="Niger!A1" display="Niger" xr:uid="{12148D78-7F5D-4943-A09E-37068267FE5D}"/>
    <hyperlink ref="AH446" location="Nigeria!A1" display="Nigeria" xr:uid="{DCE0D464-CD09-4A04-B3C7-DA8EAD625F8E}"/>
    <hyperlink ref="AI446" location="Pakistan!A1" display="Pakistan" xr:uid="{20A9BBBE-9DB6-4CF2-8D78-95B64CA1AD1B}"/>
    <hyperlink ref="AJ446" location="Peru!A1" display="Peru" xr:uid="{FB4C5EA1-324D-4CFE-B5B2-5B79E9F5B027}"/>
    <hyperlink ref="AK446" location="Philippines!A1" display="Philippines" xr:uid="{C417D628-0909-40F1-980B-6F74998A3E67}"/>
    <hyperlink ref="AL446" location="Rwanda!A1" display="Rwanda" xr:uid="{30A53951-3CCE-42F4-89E1-A26E4ED21FA1}"/>
    <hyperlink ref="AM446" location="Senegal!A1" display="Senegal" xr:uid="{9DD55D64-500E-4A8E-9E33-E5BE77C1BF77}"/>
    <hyperlink ref="AN446" location="SierraLeone!A1" display="Sierra Leone " xr:uid="{880890C2-859C-46BA-A415-256A085E6DFA}"/>
    <hyperlink ref="AO446" location="SouthSudan!A1" display="South Sudan " xr:uid="{9159EBD0-EE59-4F00-A3F9-6124A7A9BBFD}"/>
    <hyperlink ref="AP446" location="Tanzania!A1" display="Tanzania" xr:uid="{A10C9D75-B165-404A-8FC9-DBF663C17524}"/>
    <hyperlink ref="AQ446" location="Togo!A1" display="Togo" xr:uid="{B4111850-83BA-4E13-A253-887C483C2C5C}"/>
    <hyperlink ref="AR446" location="Uganda!A1" display="Uganda" xr:uid="{4E1FC82D-956F-4636-BB5C-EF19DD0FB6FE}"/>
    <hyperlink ref="AS446" location="Vietnam!A1" display="Vietnam" xr:uid="{0A16A18F-30B5-48F3-BF8B-B308BE1EBF12}"/>
    <hyperlink ref="AT446" location="Zambia!A1" display="Zambia" xr:uid="{54FC9632-1FBA-413D-B9AC-4EECC5FE618F}"/>
    <hyperlink ref="AU446" location="Zimbabwe!A1" display="Zimbabwe" xr:uid="{44612752-EDE0-4951-889E-E7AC279BA21C}"/>
    <hyperlink ref="E454" location="Afghanistan!A1" display="Afghanistan" xr:uid="{1DAE9420-CA13-4950-85ED-EB14C39425E3}"/>
    <hyperlink ref="F454" location="Angola!A1" display="Angola" xr:uid="{34C448E0-F306-4B22-9596-10D12CE0F16D}"/>
    <hyperlink ref="G454" location="Bangladesh!A1" display="Bangladesh" xr:uid="{8804128C-81F6-4552-8012-C1CFB3166E03}"/>
    <hyperlink ref="H454" location="Benin!A1" display="Benin" xr:uid="{AD66E809-E7DE-44B9-A832-3B43207DF34E}"/>
    <hyperlink ref="I454" location="BurkinaFaso!A1" display="Burkina Faso" xr:uid="{6293F5BB-CC89-4613-AA49-C997449D6DF5}"/>
    <hyperlink ref="J454" location="Burundi!A1" display="Burundi" xr:uid="{B3611631-6C1F-4AFD-8F46-C2147F484AA2}"/>
    <hyperlink ref="K454" location="Cameroon!A1" display="Cameroon" xr:uid="{B227AE82-CBD9-40F1-A3E7-05B149F6DD6B}"/>
    <hyperlink ref="L454" location="CapeVerde!A1" display="Cape Verde" xr:uid="{05DA8E5B-8FED-433C-A1B7-67F571E12036}"/>
    <hyperlink ref="M454" location="CotedIvoire!A1" display="Côte d'Ivoire" xr:uid="{202419EC-013C-4D15-ABC5-ACE92B615819}"/>
    <hyperlink ref="N454" location="DominicanRepublic!A1" display="Dominican Republic" xr:uid="{2BA4E36A-2E23-406B-BCE2-3340DE8EBA6C}"/>
    <hyperlink ref="O454" location="DRC!A1" display="DRC" xr:uid="{6C91D99A-49D1-421F-993C-111C52C82978}"/>
    <hyperlink ref="P454" location="ElSalvador!A1" display="El Salvador" xr:uid="{AEDCAB4E-CA19-4E51-AF31-2BC15F97C201}"/>
    <hyperlink ref="Q454" location="Ethiopia!A1" display="Ethiopia" xr:uid="{829A9FC0-F2EB-4657-A5C5-2C96C12CE065}"/>
    <hyperlink ref="R454" location="Ghana!A1" display="Ghana" xr:uid="{1A4D0864-B9FD-4EE3-AAE2-C41BC0603073}"/>
    <hyperlink ref="S454" location="Guatemala!A1" display="Guatemala" xr:uid="{3B4EE898-A6B7-494D-B01A-EC102834CA16}"/>
    <hyperlink ref="T454" location="Guinea!A1" display="Guinea" xr:uid="{C770C181-EA04-44F6-BD11-C6868645B7C6}"/>
    <hyperlink ref="U454" location="Haiti!A1" display="Haiti" xr:uid="{4B9B75B5-9196-4E73-BF63-9281D3622AE9}"/>
    <hyperlink ref="V454" location="Honduras!A1" display="Honduras " xr:uid="{A84FB740-E5CA-4319-A6B3-3572F124B4F6}"/>
    <hyperlink ref="W454" location="India!A1" display="India" xr:uid="{42AD5856-DD27-42C0-A959-C97D4BCD2817}"/>
    <hyperlink ref="X454" location="Kenya!A1" display="Kenya" xr:uid="{7F0115C3-6FE2-4B47-A687-5DCDA2B2635E}"/>
    <hyperlink ref="Y454" location="KyrgyzRepublic!A1" display="Kyrgyz Republic" xr:uid="{6E35292F-AB14-4C5C-80CE-5492F1E74E4A}"/>
    <hyperlink ref="Z454" location="LaoPDR!A1" display="Lao PDR" xr:uid="{0E12A4F5-F305-4DCB-9399-D9604E16D45B}"/>
    <hyperlink ref="AA454" location="Liberia!A1" display="Liberia " xr:uid="{DDEFF389-175F-4F6B-917E-8718AFD3B165}"/>
    <hyperlink ref="AB454" location="Madagascar!A1" display="Madagascar" xr:uid="{1E2820CE-5722-41E5-95F6-89D490470DE1}"/>
    <hyperlink ref="AC454" location="Malawi!A1" display="Malawi" xr:uid="{E2A17E49-4E62-4699-92DE-8440431D2962}"/>
    <hyperlink ref="AD454" location="Mali!A1" display="Mali" xr:uid="{CBE87459-B04E-42F5-BDF2-7673C9EEB7C4}"/>
    <hyperlink ref="AE454" location="Mozambique!A1" display="Mozambique" xr:uid="{03490A62-B737-4B31-90E5-F0F06F1B8778}"/>
    <hyperlink ref="AF454" location="Nepal!A1" display="Nepal" xr:uid="{89999C30-7BF7-4146-9892-0C6A3E1334FE}"/>
    <hyperlink ref="AG454" location="Niger!A1" display="Niger" xr:uid="{85B19E15-7FB5-4033-BF7E-B03F30E1C6FE}"/>
    <hyperlink ref="AH454" location="Nigeria!A1" display="Nigeria" xr:uid="{558219FF-8A0D-4B02-BED6-086D7464BCD4}"/>
    <hyperlink ref="AI454" location="Pakistan!A1" display="Pakistan" xr:uid="{01EACD7E-DA4C-478C-B4BB-797C6A2C9FF5}"/>
    <hyperlink ref="AJ454" location="Peru!A1" display="Peru" xr:uid="{37EA26C0-8813-4E37-A5DA-816DA8B81E94}"/>
    <hyperlink ref="AK454" location="Philippines!A1" display="Philippines" xr:uid="{481A1850-EC8F-40B3-B0F7-638BB16C9A1E}"/>
    <hyperlink ref="AL454" location="Rwanda!A1" display="Rwanda" xr:uid="{69E33667-2FFC-47F5-BACD-15A3172B12D0}"/>
    <hyperlink ref="AM454" location="Senegal!A1" display="Senegal" xr:uid="{3595A856-9592-4328-879C-665105903206}"/>
    <hyperlink ref="AN454" location="SierraLeone!A1" display="Sierra Leone " xr:uid="{E911B04A-EB55-4CDE-865C-7697E8D130B7}"/>
    <hyperlink ref="AO454" location="SouthSudan!A1" display="South Sudan " xr:uid="{0F14493F-C4BC-4664-9DDE-BDDADD8795B4}"/>
    <hyperlink ref="AP454" location="Tanzania!A1" display="Tanzania" xr:uid="{BA8592BF-623C-4013-B67E-EDE905CCD3A1}"/>
    <hyperlink ref="AQ454" location="Togo!A1" display="Togo" xr:uid="{2C668B80-4AF0-407B-9730-8D5BBA390238}"/>
    <hyperlink ref="AR454" location="Uganda!A1" display="Uganda" xr:uid="{36C774D2-0984-4B44-AB97-CBCA5E695D57}"/>
    <hyperlink ref="AS454" location="Vietnam!A1" display="Vietnam" xr:uid="{0270D5D2-08DB-4E36-8134-0026B9F6F821}"/>
    <hyperlink ref="AT454" location="Zambia!A1" display="Zambia" xr:uid="{1E95BDB1-5011-4CEC-B5EE-7B6F9FC813FD}"/>
    <hyperlink ref="AU454" location="Zimbabwe!A1" display="Zimbabwe" xr:uid="{798E4590-4CC4-4C6D-9C27-10D867FBC99A}"/>
    <hyperlink ref="E461" location="Afghanistan!A1" display="Afghanistan" xr:uid="{70885942-B00C-4DE6-B8A1-7A6CDA5510CD}"/>
    <hyperlink ref="F461" location="Angola!A1" display="Angola" xr:uid="{80CB8C0B-E945-4DA1-AF69-472E43FD6F64}"/>
    <hyperlink ref="G461" location="Bangladesh!A1" display="Bangladesh" xr:uid="{ECD89D6A-E631-4560-BD3D-BB8C8A844A46}"/>
    <hyperlink ref="H461" location="Benin!A1" display="Benin" xr:uid="{1D6B2105-6B8D-41C9-A4DC-AE7DB51B0E41}"/>
    <hyperlink ref="I461" location="BurkinaFaso!A1" display="Burkina Faso" xr:uid="{5ED45928-530C-4CAF-B921-FC7A0407551F}"/>
    <hyperlink ref="J461" location="Burundi!A1" display="Burundi" xr:uid="{C0BFF2B5-A111-45BE-AEE1-F505C8C4C96D}"/>
    <hyperlink ref="K461" location="Cameroon!A1" display="Cameroon" xr:uid="{41707F99-208D-463C-B556-C9611102193C}"/>
    <hyperlink ref="L461" location="CapeVerde!A1" display="Cape Verde" xr:uid="{A5040117-F219-4F59-9949-8A331D33614A}"/>
    <hyperlink ref="M461" location="CotedIvoire!A1" display="Côte d'Ivoire" xr:uid="{D624EFA1-B163-4C6A-B54C-7F38E05FD134}"/>
    <hyperlink ref="N461" location="DominicanRepublic!A1" display="Dominican Republic" xr:uid="{BE6947B9-AF06-4C1A-8B66-AC0561E4F202}"/>
    <hyperlink ref="O461" location="DRC!A1" display="DRC" xr:uid="{F6EE0F7E-1494-4E9E-B16C-65032336A893}"/>
    <hyperlink ref="P461" location="ElSalvador!A1" display="El Salvador" xr:uid="{9AD0D557-BF21-4C50-B31C-19EF811520F4}"/>
    <hyperlink ref="Q461" location="Ethiopia!A1" display="Ethiopia" xr:uid="{6E4DD73E-D1A6-4EAF-AC33-09D01CF7DBA7}"/>
    <hyperlink ref="R461" location="Ghana!A1" display="Ghana" xr:uid="{E766B9CB-396E-4124-B634-BCE75435664C}"/>
    <hyperlink ref="S461" location="Guatemala!A1" display="Guatemala" xr:uid="{4B42F3CD-ABCC-4535-92CA-3384AC875993}"/>
    <hyperlink ref="T461" location="Guinea!A1" display="Guinea" xr:uid="{9D83645E-32BB-4E8C-BC77-4C9B40A3AD65}"/>
    <hyperlink ref="U461" location="Haiti!A1" display="Haiti" xr:uid="{A5545F5D-6997-4AFD-B290-155D7CEB6B1A}"/>
    <hyperlink ref="V461" location="Honduras!A1" display="Honduras " xr:uid="{B5AAA17A-790A-4522-9F5A-8F9900E04423}"/>
    <hyperlink ref="W461" location="India!A1" display="India" xr:uid="{94CDD68A-5442-49D0-8C2D-FE08F40EFA4E}"/>
    <hyperlink ref="X461" location="Kenya!A1" display="Kenya" xr:uid="{BADE1693-8778-4D34-B541-9880C748A459}"/>
    <hyperlink ref="Y461" location="KyrgyzRepublic!A1" display="Kyrgyz Republic" xr:uid="{57EB8EB2-B212-4E48-BDF2-E0DC351C7290}"/>
    <hyperlink ref="Z461" location="LaoPDR!A1" display="Lao PDR" xr:uid="{D8781909-994D-49E0-A18F-B101B0D70D90}"/>
    <hyperlink ref="AA461" location="Liberia!A1" display="Liberia " xr:uid="{7AC538BE-B813-4311-994E-F072F9688936}"/>
    <hyperlink ref="AB461" location="Madagascar!A1" display="Madagascar" xr:uid="{7607956B-D0F3-4AD5-A195-2E3FAD10718E}"/>
    <hyperlink ref="AC461" location="Malawi!A1" display="Malawi" xr:uid="{C6AFFE31-6D01-4898-B335-2558A2529829}"/>
    <hyperlink ref="AD461" location="Mali!A1" display="Mali" xr:uid="{0E63BF21-298E-41C2-9A5A-10A3681B1C24}"/>
    <hyperlink ref="AE461" location="Mozambique!A1" display="Mozambique" xr:uid="{190049E6-60F0-471D-B2ED-868D7F9EA04A}"/>
    <hyperlink ref="AF461" location="Nepal!A1" display="Nepal" xr:uid="{83BC48FF-3E4F-4313-A1FE-BF6C099230DD}"/>
    <hyperlink ref="AG461" location="Niger!A1" display="Niger" xr:uid="{2696BBF5-07E4-4492-A479-2A4B0539777F}"/>
    <hyperlink ref="AH461" location="Nigeria!A1" display="Nigeria" xr:uid="{15568791-063E-4B19-ABCE-0DCE2D0187D8}"/>
    <hyperlink ref="AI461" location="Pakistan!A1" display="Pakistan" xr:uid="{C4C4EFB5-FEAC-44ED-AF0F-2C3B7B086D77}"/>
    <hyperlink ref="AJ461" location="Peru!A1" display="Peru" xr:uid="{A46F7D2C-343B-497C-BD5D-92603E66772E}"/>
    <hyperlink ref="AK461" location="Philippines!A1" display="Philippines" xr:uid="{A2545CE5-481F-4FE4-ABA9-0B8FE3AD4C3C}"/>
    <hyperlink ref="AL461" location="Rwanda!A1" display="Rwanda" xr:uid="{65987C36-353D-4FA8-AFE1-B961FE6DC790}"/>
    <hyperlink ref="AM461" location="Senegal!A1" display="Senegal" xr:uid="{A9AC1935-69E7-435C-B398-81B8339A7C2D}"/>
    <hyperlink ref="AN461" location="SierraLeone!A1" display="Sierra Leone " xr:uid="{C3CBC102-F1B2-4B8A-86E6-8A2B52CA3823}"/>
    <hyperlink ref="AO461" location="SouthSudan!A1" display="South Sudan " xr:uid="{406197EC-7DA4-4957-B1DC-D06BA8A3974F}"/>
    <hyperlink ref="AP461" location="Tanzania!A1" display="Tanzania" xr:uid="{A270DD91-8FC0-4275-A187-BCDD384BF4E5}"/>
    <hyperlink ref="AQ461" location="Togo!A1" display="Togo" xr:uid="{12985F18-DD3A-4DB5-8C25-7AEAB78DFFFD}"/>
    <hyperlink ref="AR461" location="Uganda!A1" display="Uganda" xr:uid="{D80ABB0C-6EF8-491E-9B18-AE484EBC1845}"/>
    <hyperlink ref="AS461" location="Vietnam!A1" display="Vietnam" xr:uid="{A60AE259-7A5B-4BF7-9872-775F45D3CC87}"/>
    <hyperlink ref="AT461" location="Zambia!A1" display="Zambia" xr:uid="{3FEC8390-126D-4DA7-984E-8F8FE4C5D858}"/>
    <hyperlink ref="AU461" location="Zimbabwe!A1" display="Zimbabwe" xr:uid="{786D7515-F734-40B9-A31D-3AEF1637ABBD}"/>
    <hyperlink ref="E468" location="Afghanistan!A1" display="Afghanistan" xr:uid="{556AFB8A-97B9-4AE4-B931-F7627603F700}"/>
    <hyperlink ref="F468" location="Angola!A1" display="Angola" xr:uid="{88B52737-F1D2-4B45-ABF1-C2FC454911CE}"/>
    <hyperlink ref="G468" location="Bangladesh!A1" display="Bangladesh" xr:uid="{10E1CAFC-CB62-4116-B557-1FFF9FFFE859}"/>
    <hyperlink ref="H468" location="Benin!A1" display="Benin" xr:uid="{7B524E56-37A7-4028-A603-5C63A0F140D5}"/>
    <hyperlink ref="I468" location="BurkinaFaso!A1" display="Burkina Faso" xr:uid="{1A8A2594-9EB6-4988-8B14-27025B0C037A}"/>
    <hyperlink ref="J468" location="Burundi!A1" display="Burundi" xr:uid="{63055090-5D42-4E70-B54A-F4CA7CCE6304}"/>
    <hyperlink ref="K468" location="Cameroon!A1" display="Cameroon" xr:uid="{0FE0778D-972E-4E47-BF2C-43F103879AC8}"/>
    <hyperlink ref="L468" location="CapeVerde!A1" display="Cape Verde" xr:uid="{9248637E-BEB5-44C7-AD83-39C6C2C8614E}"/>
    <hyperlink ref="M468" location="CotedIvoire!A1" display="Côte d'Ivoire" xr:uid="{FB25C223-AECF-4108-A50A-6800FC346315}"/>
    <hyperlink ref="N468" location="DominicanRepublic!A1" display="Dominican Republic" xr:uid="{54E042FD-C2E4-4C03-B8A6-FAEEDCD8A9B5}"/>
    <hyperlink ref="O468" location="DRC!A1" display="DRC" xr:uid="{7725B6D8-D501-4D62-9339-C7085C45BD27}"/>
    <hyperlink ref="P468" location="ElSalvador!A1" display="El Salvador" xr:uid="{9FEC821A-D63A-489A-B278-36AFC9118C8F}"/>
    <hyperlink ref="Q468" location="Ethiopia!A1" display="Ethiopia" xr:uid="{39A0D82D-4D6B-415B-B452-CCF54D94F393}"/>
    <hyperlink ref="R468" location="Ghana!A1" display="Ghana" xr:uid="{C58F7CDA-FBDF-4C1E-A4A8-D8944173DDF0}"/>
    <hyperlink ref="S468" location="Guatemala!A1" display="Guatemala" xr:uid="{C5165313-2B3B-43AC-B75C-BE6262D0758C}"/>
    <hyperlink ref="T468" location="Guinea!A1" display="Guinea" xr:uid="{BCD333BF-1A79-4CC9-B93F-4ADD26B6AFCF}"/>
    <hyperlink ref="U468" location="Haiti!A1" display="Haiti" xr:uid="{DC68B2FA-E676-4F9E-A44A-15A2F435A9A4}"/>
    <hyperlink ref="V468" location="Honduras!A1" display="Honduras " xr:uid="{F953923B-C93D-4EA6-AF8A-0BE713D96E96}"/>
    <hyperlink ref="W468" location="India!A1" display="India" xr:uid="{35C0805E-1ECE-4E9F-8356-7C2862916532}"/>
    <hyperlink ref="X468" location="Kenya!A1" display="Kenya" xr:uid="{E4C4D23D-050A-475A-B575-8FB0C0637D16}"/>
    <hyperlink ref="Y468" location="KyrgyzRepublic!A1" display="Kyrgyz Republic" xr:uid="{E1FDB664-18DC-4B81-97F8-8513B96E9D2B}"/>
    <hyperlink ref="Z468" location="LaoPDR!A1" display="Lao PDR" xr:uid="{4369770D-4304-48FA-9D18-2F46FF5181E6}"/>
    <hyperlink ref="AA468" location="Liberia!A1" display="Liberia " xr:uid="{C6D938C6-7E76-4F33-AF2E-4100B9923C75}"/>
    <hyperlink ref="AB468" location="Madagascar!A1" display="Madagascar" xr:uid="{A257BD51-D01F-437B-A258-EA421E6085D2}"/>
    <hyperlink ref="AC468" location="Malawi!A1" display="Malawi" xr:uid="{9521152B-80BD-4668-8D1E-826EE1C3A026}"/>
    <hyperlink ref="AD468" location="Mali!A1" display="Mali" xr:uid="{17B74964-6D49-4549-A981-417A7E321DB9}"/>
    <hyperlink ref="AE468" location="Mozambique!A1" display="Mozambique" xr:uid="{E414607C-F4FF-435A-A703-FBD63D599FF8}"/>
    <hyperlink ref="AF468" location="Nepal!A1" display="Nepal" xr:uid="{2170B6D0-4C2C-45C4-B665-B8FAEAE794DB}"/>
    <hyperlink ref="AG468" location="Niger!A1" display="Niger" xr:uid="{B815A9D9-EDA2-44C2-BF7B-0D804BF3E055}"/>
    <hyperlink ref="AH468" location="Nigeria!A1" display="Nigeria" xr:uid="{0C25181A-90C2-4CF4-A42D-000551F0ED7C}"/>
    <hyperlink ref="AI468" location="Pakistan!A1" display="Pakistan" xr:uid="{C4BA9F7F-7022-4812-9E7F-ACBC9BA8BFD1}"/>
    <hyperlink ref="AJ468" location="Peru!A1" display="Peru" xr:uid="{49364D77-7DBF-469E-A8E7-F88DD6909792}"/>
    <hyperlink ref="AK468" location="Philippines!A1" display="Philippines" xr:uid="{E84D7C63-AFF1-491A-A857-1C3F272F77F7}"/>
    <hyperlink ref="AL468" location="Rwanda!A1" display="Rwanda" xr:uid="{21F5B960-C8D5-4B95-A687-19A5761C73F9}"/>
    <hyperlink ref="AM468" location="Senegal!A1" display="Senegal" xr:uid="{9941B3FF-2062-4DFE-A6D3-24CAF3A6B418}"/>
    <hyperlink ref="AN468" location="SierraLeone!A1" display="Sierra Leone " xr:uid="{53659D7B-F1D6-4527-AAA8-5A4A6B4B8F96}"/>
    <hyperlink ref="AO468" location="SouthSudan!A1" display="South Sudan " xr:uid="{B4FCC524-7524-4E06-8C82-23AB727947CE}"/>
    <hyperlink ref="AP468" location="Tanzania!A1" display="Tanzania" xr:uid="{C2EFB5B1-3B7D-4FAC-9FCB-645180EFADB6}"/>
    <hyperlink ref="AQ468" location="Togo!A1" display="Togo" xr:uid="{601F7061-9EE5-4346-A68D-AAA78F1EE5C4}"/>
    <hyperlink ref="AR468" location="Uganda!A1" display="Uganda" xr:uid="{771E7DC5-959C-4F6E-A837-9E4F9DFDE3E4}"/>
    <hyperlink ref="AS468" location="Vietnam!A1" display="Vietnam" xr:uid="{00D16C43-1CEC-4190-8FA5-05585A88FB14}"/>
    <hyperlink ref="AT468" location="Zambia!A1" display="Zambia" xr:uid="{C6E28EAC-ED30-4A1C-A314-6B07774812B2}"/>
    <hyperlink ref="AU468" location="Zimbabwe!A1" display="Zimbabwe" xr:uid="{8BCA1FA2-9822-4CEB-A9A5-36F87CD3502A}"/>
    <hyperlink ref="E476" location="Afghanistan!A1" display="Afghanistan" xr:uid="{51EF240C-B9C5-4B46-9E36-71FABBB56321}"/>
    <hyperlink ref="F476" location="Angola!A1" display="Angola" xr:uid="{A9026A36-C926-49EE-829A-39B6FEFD988A}"/>
    <hyperlink ref="G476" location="Bangladesh!A1" display="Bangladesh" xr:uid="{A43917D9-44EA-4D35-A7B3-A583CD953394}"/>
    <hyperlink ref="H476" location="Benin!A1" display="Benin" xr:uid="{099C7DAB-5A66-4528-AC87-1DBDFE6CD2EE}"/>
    <hyperlink ref="I476" location="BurkinaFaso!A1" display="Burkina Faso" xr:uid="{DA0E39EE-3AAC-4F0A-8996-C22D00D4C047}"/>
    <hyperlink ref="J476" location="Burundi!A1" display="Burundi" xr:uid="{4BAC076E-C4F9-4A96-B4EF-C8D22E499FAB}"/>
    <hyperlink ref="K476" location="Cameroon!A1" display="Cameroon" xr:uid="{D5D36A5E-186D-4AAE-A0F7-3A8DB53BE71C}"/>
    <hyperlink ref="L476" location="CapeVerde!A1" display="Cape Verde" xr:uid="{8360068A-6B02-45D7-A09E-C54B6A4BCD9A}"/>
    <hyperlink ref="M476" location="CotedIvoire!A1" display="Côte d'Ivoire" xr:uid="{A4DE9A51-F4E0-43FA-9BB0-8FAC7C1465BE}"/>
    <hyperlink ref="N476" location="DominicanRepublic!A1" display="Dominican Republic" xr:uid="{B015D2AA-8EBE-42FF-AEB6-79B0E840FF56}"/>
    <hyperlink ref="O476" location="DRC!A1" display="DRC" xr:uid="{A7974EC6-9E19-44F6-A468-1A4F6F74370C}"/>
    <hyperlink ref="P476" location="ElSalvador!A1" display="El Salvador" xr:uid="{B8839CCC-71F1-42D4-B6B2-76517AA79DE2}"/>
    <hyperlink ref="Q476" location="Ethiopia!A1" display="Ethiopia" xr:uid="{1AEE9592-54EB-4265-85C2-1661751DE0E1}"/>
    <hyperlink ref="R476" location="Ghana!A1" display="Ghana" xr:uid="{B469B4B8-F9B1-42F6-A631-7308B1DB3C60}"/>
    <hyperlink ref="S476" location="Guatemala!A1" display="Guatemala" xr:uid="{909286AB-69C1-4132-BF15-1F7CB8532CEE}"/>
    <hyperlink ref="T476" location="Guinea!A1" display="Guinea" xr:uid="{D02DF8D1-53CE-4B0E-9C94-4C403D1FFCDE}"/>
    <hyperlink ref="U476" location="Haiti!A1" display="Haiti" xr:uid="{A574C435-4163-424C-BAD9-1CF999755753}"/>
    <hyperlink ref="V476" location="Honduras!A1" display="Honduras " xr:uid="{9BAE775D-468E-4DC6-B5BD-1CA3EBD47D47}"/>
    <hyperlink ref="W476" location="India!A1" display="India" xr:uid="{339565ED-504E-4D12-B87A-C1A3805DEE69}"/>
    <hyperlink ref="X476" location="Kenya!A1" display="Kenya" xr:uid="{E0B616FB-1A80-4974-AC70-997854E2B827}"/>
    <hyperlink ref="Y476" location="KyrgyzRepublic!A1" display="Kyrgyz Republic" xr:uid="{A9624864-BB6B-4F00-B3B5-66370FCF34D1}"/>
    <hyperlink ref="Z476" location="LaoPDR!A1" display="Lao PDR" xr:uid="{14C551D8-D3E7-4E05-94DE-864444A1B30B}"/>
    <hyperlink ref="AA476" location="Liberia!A1" display="Liberia " xr:uid="{969F464D-BB29-4D0C-A8BF-5E5D130BF230}"/>
    <hyperlink ref="AB476" location="Madagascar!A1" display="Madagascar" xr:uid="{55F1B118-80DF-43EB-A9BB-48A39E395EAB}"/>
    <hyperlink ref="AC476" location="Malawi!A1" display="Malawi" xr:uid="{FD7C6F37-266D-4702-9CB1-861B6D39FD57}"/>
    <hyperlink ref="AD476" location="Mali!A1" display="Mali" xr:uid="{FBBA8B1A-62BC-42EB-A6A8-EC5A88AFBB85}"/>
    <hyperlink ref="AE476" location="Mozambique!A1" display="Mozambique" xr:uid="{A4CD9C87-E22A-4432-945F-F8FD69319A5B}"/>
    <hyperlink ref="AF476" location="Nepal!A1" display="Nepal" xr:uid="{879AF842-E77D-4B7A-AFAA-C6FFBEC19B4C}"/>
    <hyperlink ref="AG476" location="Niger!A1" display="Niger" xr:uid="{901448CF-C88C-460B-8998-597890B2125A}"/>
    <hyperlink ref="AH476" location="Nigeria!A1" display="Nigeria" xr:uid="{064845C1-4399-4018-86E1-6243331D4E3B}"/>
    <hyperlink ref="AI476" location="Pakistan!A1" display="Pakistan" xr:uid="{1A7909E1-525A-4E7D-A27B-5676C865CBD0}"/>
    <hyperlink ref="AJ476" location="Peru!A1" display="Peru" xr:uid="{75CA65C1-8E5F-492D-AA94-767111E1B668}"/>
    <hyperlink ref="AK476" location="Philippines!A1" display="Philippines" xr:uid="{7221F008-13D7-4236-B919-3B31ADFDE111}"/>
    <hyperlink ref="AL476" location="Rwanda!A1" display="Rwanda" xr:uid="{0EF1C505-FE4A-4633-904C-D093423155A1}"/>
    <hyperlink ref="AM476" location="Senegal!A1" display="Senegal" xr:uid="{53E547BC-8D4C-446A-B82C-9B172B8336ED}"/>
    <hyperlink ref="AN476" location="SierraLeone!A1" display="Sierra Leone " xr:uid="{3870DA18-3E59-46C7-95BF-7DFF8FC4B0C3}"/>
    <hyperlink ref="AO476" location="SouthSudan!A1" display="South Sudan " xr:uid="{EED93FA0-EDE3-4AEF-9C8D-1D7F5F6C5695}"/>
    <hyperlink ref="AP476" location="Tanzania!A1" display="Tanzania" xr:uid="{BAECA4E1-D53E-4335-9B7A-863ADC7C01EC}"/>
    <hyperlink ref="AQ476" location="Togo!A1" display="Togo" xr:uid="{C0A8ED59-CA0F-4E00-B169-278B8C061988}"/>
    <hyperlink ref="AR476" location="Uganda!A1" display="Uganda" xr:uid="{EDEE91D6-4D55-421F-B9C2-31AF0E97509A}"/>
    <hyperlink ref="AS476" location="Vietnam!A1" display="Vietnam" xr:uid="{58C2ED58-568B-432A-BA04-BEA7AF675B1E}"/>
    <hyperlink ref="AT476" location="Zambia!A1" display="Zambia" xr:uid="{0B240753-E581-4735-9E33-29A984B22FD2}"/>
    <hyperlink ref="AU476" location="Zimbabwe!A1" display="Zimbabwe" xr:uid="{B330E413-2738-499A-AF0D-83A5130002A0}"/>
    <hyperlink ref="E483" location="Afghanistan!A1" display="Afghanistan" xr:uid="{7CFF2C86-F129-4C3E-BB42-6D116902D0E9}"/>
    <hyperlink ref="F483" location="Angola!A1" display="Angola" xr:uid="{5DF1834B-C12D-4891-8C52-BFC614B52198}"/>
    <hyperlink ref="G483" location="Bangladesh!A1" display="Bangladesh" xr:uid="{9588BB2F-A244-483E-BFF8-ED1E4AE780A8}"/>
    <hyperlink ref="H483" location="Benin!A1" display="Benin" xr:uid="{5DD7121A-CB29-47BD-8D72-7FCC5024B9F0}"/>
    <hyperlink ref="I483" location="BurkinaFaso!A1" display="Burkina Faso" xr:uid="{39E5071F-A0B3-4EC1-9B6D-D75EE7E2199A}"/>
    <hyperlink ref="J483" location="Burundi!A1" display="Burundi" xr:uid="{2DFE37E1-9A72-4D7F-81EB-8730ECE70CBB}"/>
    <hyperlink ref="K483" location="Cameroon!A1" display="Cameroon" xr:uid="{62D7EA78-E594-481D-A8F8-1C15439F8128}"/>
    <hyperlink ref="L483" location="CapeVerde!A1" display="Cape Verde" xr:uid="{493338DF-3557-4069-8CD9-9E23175781BF}"/>
    <hyperlink ref="M483" location="CotedIvoire!A1" display="Côte d'Ivoire" xr:uid="{AD05507F-CC30-4361-B896-9268F7266470}"/>
    <hyperlink ref="N483" location="DominicanRepublic!A1" display="Dominican Republic" xr:uid="{C1F5DE79-0C2B-4BEB-AAE3-5247C70E8D5E}"/>
    <hyperlink ref="O483" location="DRC!A1" display="DRC" xr:uid="{83AD1DD3-2BDF-42FE-8CBE-86DD97F5C572}"/>
    <hyperlink ref="P483" location="ElSalvador!A1" display="El Salvador" xr:uid="{2426182C-8C4F-4811-8127-D60030224F7D}"/>
    <hyperlink ref="Q483" location="Ethiopia!A1" display="Ethiopia" xr:uid="{FA99CF0A-F8A0-4DC8-8AA5-803DD96D9BBF}"/>
    <hyperlink ref="R483" location="Ghana!A1" display="Ghana" xr:uid="{91576A48-2E83-48E9-ADCE-B7D2F3B1B6AA}"/>
    <hyperlink ref="S483" location="Guatemala!A1" display="Guatemala" xr:uid="{E22C7564-E881-4D51-B874-D3CA07C97F4F}"/>
    <hyperlink ref="T483" location="Guinea!A1" display="Guinea" xr:uid="{126A1B57-6368-478F-82A4-3724336165B9}"/>
    <hyperlink ref="U483" location="Haiti!A1" display="Haiti" xr:uid="{251EDF15-AC37-4A85-BED8-2FAA4629DAE6}"/>
    <hyperlink ref="V483" location="Honduras!A1" display="Honduras " xr:uid="{4065C6E1-B646-4173-B542-C83488813144}"/>
    <hyperlink ref="W483" location="India!A1" display="India" xr:uid="{E8622B10-4B8D-488D-81CD-7CB98192409A}"/>
    <hyperlink ref="X483" location="Kenya!A1" display="Kenya" xr:uid="{F9E266DB-1414-441D-868C-00EFB88AA960}"/>
    <hyperlink ref="Y483" location="KyrgyzRepublic!A1" display="Kyrgyz Republic" xr:uid="{DE60E766-1C83-412F-BE05-D990F9236F99}"/>
    <hyperlink ref="Z483" location="LaoPDR!A1" display="Lao PDR" xr:uid="{7EE545C8-8EF1-4774-8B71-3B73EDAEDC62}"/>
    <hyperlink ref="AA483" location="Liberia!A1" display="Liberia " xr:uid="{4EAB3C09-7829-4FAD-9F2B-1FBDEED830DE}"/>
    <hyperlink ref="AB483" location="Madagascar!A1" display="Madagascar" xr:uid="{90AD6DA0-99AB-4C81-B1AC-6964C76A2A1D}"/>
    <hyperlink ref="AC483" location="Malawi!A1" display="Malawi" xr:uid="{0701CFD6-64E9-4CCA-A765-AA22F61BB3E0}"/>
    <hyperlink ref="AD483" location="Mali!A1" display="Mali" xr:uid="{BF17CDD0-BF04-4AAA-BCC2-56E85C7F9F5C}"/>
    <hyperlink ref="AE483" location="Mozambique!A1" display="Mozambique" xr:uid="{D4F9D208-DA64-45F9-8447-55C98738EE71}"/>
    <hyperlink ref="AF483" location="Nepal!A1" display="Nepal" xr:uid="{BF15EF23-D218-4B0F-A21F-4275D0F442E4}"/>
    <hyperlink ref="AG483" location="Niger!A1" display="Niger" xr:uid="{340BB792-D4C5-417D-BC2F-FC79A5D5E9CF}"/>
    <hyperlink ref="AH483" location="Nigeria!A1" display="Nigeria" xr:uid="{B6E25461-B4CB-48F5-A6F5-0BCD8C1B1B4A}"/>
    <hyperlink ref="AI483" location="Pakistan!A1" display="Pakistan" xr:uid="{BD8C134F-6C20-4B32-9A0B-DBA830850685}"/>
    <hyperlink ref="AJ483" location="Peru!A1" display="Peru" xr:uid="{01FCEC66-CB78-4B21-B70E-88AE3E7A760F}"/>
    <hyperlink ref="AK483" location="Philippines!A1" display="Philippines" xr:uid="{83033094-4BD6-42FB-AC70-30EFB53E8AEB}"/>
    <hyperlink ref="AL483" location="Rwanda!A1" display="Rwanda" xr:uid="{FDFA547D-E970-4F75-83F1-51B7C49E0E65}"/>
    <hyperlink ref="AM483" location="Senegal!A1" display="Senegal" xr:uid="{4185347C-4DB8-4743-AEAB-4921EB64C4C8}"/>
    <hyperlink ref="AN483" location="SierraLeone!A1" display="Sierra Leone " xr:uid="{61E06CA5-81FF-4D91-9137-F7397AD4064E}"/>
    <hyperlink ref="AO483" location="SouthSudan!A1" display="South Sudan " xr:uid="{C9619BC3-4277-4629-A471-839B255809A7}"/>
    <hyperlink ref="AP483" location="Tanzania!A1" display="Tanzania" xr:uid="{0A9F5CE5-B86F-4018-A4F3-DE29E21BCA05}"/>
    <hyperlink ref="AQ483" location="Togo!A1" display="Togo" xr:uid="{554B56C9-7A03-4756-BA08-CA11923689F4}"/>
    <hyperlink ref="AR483" location="Uganda!A1" display="Uganda" xr:uid="{06B79A9C-E986-434F-BB56-EA3D656F6023}"/>
    <hyperlink ref="AS483" location="Vietnam!A1" display="Vietnam" xr:uid="{185A9FBD-5A95-487A-BACB-2A7C2BB84A06}"/>
    <hyperlink ref="AT483" location="Zambia!A1" display="Zambia" xr:uid="{574DC336-C26A-4256-A6EA-01362F2D2722}"/>
    <hyperlink ref="AU483" location="Zimbabwe!A1" display="Zimbabwe" xr:uid="{2A812354-6208-4BDF-9D7A-07476D47563B}"/>
    <hyperlink ref="E490" location="Afghanistan!A1" display="Afghanistan" xr:uid="{A46A8BE5-9669-4592-BAE1-BF34B1F2C8E5}"/>
    <hyperlink ref="F490" location="Angola!A1" display="Angola" xr:uid="{A841E4F1-0E59-4DB5-9507-5009F151948C}"/>
    <hyperlink ref="G490" location="Bangladesh!A1" display="Bangladesh" xr:uid="{3298E380-2696-4723-ADB6-8FF2BA6B7F5B}"/>
    <hyperlink ref="H490" location="Benin!A1" display="Benin" xr:uid="{4A22E6D0-72BF-4E99-8BAE-5E2809692B01}"/>
    <hyperlink ref="I490" location="BurkinaFaso!A1" display="Burkina Faso" xr:uid="{AFB83158-F71F-49FC-B3B7-0E1FA426B116}"/>
    <hyperlink ref="J490" location="Burundi!A1" display="Burundi" xr:uid="{921EE6E0-600A-4EB6-8A8A-1A6E13625E1B}"/>
    <hyperlink ref="K490" location="Cameroon!A1" display="Cameroon" xr:uid="{46100B64-E660-49A2-93F8-625EE79DC3F2}"/>
    <hyperlink ref="L490" location="CapeVerde!A1" display="Cape Verde" xr:uid="{92032CCB-E531-4E23-A2C9-168A787F0F25}"/>
    <hyperlink ref="M490" location="CotedIvoire!A1" display="Côte d'Ivoire" xr:uid="{BB58BF0B-1205-49D9-9682-D45AD68A764D}"/>
    <hyperlink ref="N490" location="DominicanRepublic!A1" display="Dominican Republic" xr:uid="{F8BFC1DD-CF39-4A75-A940-AC035233D0CB}"/>
    <hyperlink ref="O490" location="DRC!A1" display="DRC" xr:uid="{F893ACAD-3D6E-443F-9219-C0F89BA1120F}"/>
    <hyperlink ref="P490" location="ElSalvador!A1" display="El Salvador" xr:uid="{95933822-6DEB-41D9-8AD5-46144EEA711E}"/>
    <hyperlink ref="Q490" location="Ethiopia!A1" display="Ethiopia" xr:uid="{2D71EDB4-D805-4BD1-9CD0-0CE00C5276AE}"/>
    <hyperlink ref="R490" location="Ghana!A1" display="Ghana" xr:uid="{D37D16B2-CA0C-4746-85D5-CA6CD02F16D2}"/>
    <hyperlink ref="S490" location="Guatemala!A1" display="Guatemala" xr:uid="{CC312C94-D52C-4898-8BBA-909DB0AEF099}"/>
    <hyperlink ref="T490" location="Guinea!A1" display="Guinea" xr:uid="{B6B5AD77-8D53-4B2E-B48A-0FE049D8FC27}"/>
    <hyperlink ref="U490" location="Haiti!A1" display="Haiti" xr:uid="{C4682C62-10B5-4C2F-AF8D-3777A2C4301C}"/>
    <hyperlink ref="V490" location="Honduras!A1" display="Honduras " xr:uid="{41DF9E86-646A-4CE5-AD13-C96244B0D35E}"/>
    <hyperlink ref="W490" location="India!A1" display="India" xr:uid="{D437B9CF-74AE-4112-98B2-9BE7E2F53305}"/>
    <hyperlink ref="X490" location="Kenya!A1" display="Kenya" xr:uid="{298109D0-A284-41C8-97D1-430C04A0F333}"/>
    <hyperlink ref="Y490" location="KyrgyzRepublic!A1" display="Kyrgyz Republic" xr:uid="{D306D7E6-0017-4084-8CB7-603A64FE2DD1}"/>
    <hyperlink ref="Z490" location="LaoPDR!A1" display="Lao PDR" xr:uid="{F15677C4-9FEC-46FE-BDE2-6143A4113FA7}"/>
    <hyperlink ref="AA490" location="Liberia!A1" display="Liberia " xr:uid="{FC9F4C18-A4AF-4E98-A192-9A0F65B52225}"/>
    <hyperlink ref="AB490" location="Madagascar!A1" display="Madagascar" xr:uid="{CAB4619B-FB32-4272-A9D7-5F6C2912482C}"/>
    <hyperlink ref="AC490" location="Malawi!A1" display="Malawi" xr:uid="{EBC1B4E0-E7C6-4220-9E57-05EFF8FCC3E1}"/>
    <hyperlink ref="AD490" location="Mali!A1" display="Mali" xr:uid="{F1BD056A-C6CE-47BB-9540-58967EF19469}"/>
    <hyperlink ref="AE490" location="Mozambique!A1" display="Mozambique" xr:uid="{09D41C02-E1BF-48AC-888C-942025DBE9C7}"/>
    <hyperlink ref="AF490" location="Nepal!A1" display="Nepal" xr:uid="{0E54767C-0B73-4B6E-BEFC-14F7CB720874}"/>
    <hyperlink ref="AG490" location="Niger!A1" display="Niger" xr:uid="{7F0A3560-4C99-464C-B670-70F2D00044AF}"/>
    <hyperlink ref="AH490" location="Nigeria!A1" display="Nigeria" xr:uid="{67D8E666-C9B3-48AB-8C1B-719C4290158D}"/>
    <hyperlink ref="AI490" location="Pakistan!A1" display="Pakistan" xr:uid="{985B5A37-51C5-4813-A122-442B18F7CE6E}"/>
    <hyperlink ref="AJ490" location="Peru!A1" display="Peru" xr:uid="{89773AFD-6493-4AC1-96C0-C3996B8EBD03}"/>
    <hyperlink ref="AK490" location="Philippines!A1" display="Philippines" xr:uid="{48F02F7E-1203-4A29-8475-1C3F72D49896}"/>
    <hyperlink ref="AL490" location="Rwanda!A1" display="Rwanda" xr:uid="{8C684A16-43F5-4A31-9521-B347BF0F4070}"/>
    <hyperlink ref="AM490" location="Senegal!A1" display="Senegal" xr:uid="{6E3C0287-5F68-4F8E-84B4-9EE24B50DD05}"/>
    <hyperlink ref="AN490" location="SierraLeone!A1" display="Sierra Leone " xr:uid="{C9ABF0B1-88D5-4D32-B574-B68162CF2783}"/>
    <hyperlink ref="AO490" location="SouthSudan!A1" display="South Sudan " xr:uid="{F6CD06D7-C5DC-4AE9-82DA-620DD360B39B}"/>
    <hyperlink ref="AP490" location="Tanzania!A1" display="Tanzania" xr:uid="{1255133B-9CEF-4504-B7C7-5D1FD0D24180}"/>
    <hyperlink ref="AQ490" location="Togo!A1" display="Togo" xr:uid="{DB1148E5-58A2-4A14-8317-93952CEE332E}"/>
    <hyperlink ref="AR490" location="Uganda!A1" display="Uganda" xr:uid="{62C671CD-4A7E-4FA1-AB98-5F7BAB963520}"/>
    <hyperlink ref="AS490" location="Vietnam!A1" display="Vietnam" xr:uid="{5F85F6EF-6C50-446B-9B78-01AA93E63CA7}"/>
    <hyperlink ref="AT490" location="Zambia!A1" display="Zambia" xr:uid="{A2401EBD-04E9-4554-8CBB-5511AB98EC95}"/>
    <hyperlink ref="AU490" location="Zimbabwe!A1" display="Zimbabwe" xr:uid="{A64225D5-8280-4F5A-82F2-EB106287B78B}"/>
    <hyperlink ref="E499" location="Afghanistan!A1" display="Afghanistan" xr:uid="{26BD7E5E-78B5-42D6-B881-03708A8E55A3}"/>
    <hyperlink ref="F499" location="Angola!A1" display="Angola" xr:uid="{FAE3CE63-73F7-4949-BB86-2F318A2F0CFD}"/>
    <hyperlink ref="G499" location="Bangladesh!A1" display="Bangladesh" xr:uid="{EA1BADD8-F873-45A6-AD13-82DE9630EC81}"/>
    <hyperlink ref="H499" location="Benin!A1" display="Benin" xr:uid="{AE676059-A32B-4C22-A700-2B4A03613916}"/>
    <hyperlink ref="I499" location="BurkinaFaso!A1" display="Burkina Faso" xr:uid="{A254BDB2-B8F7-416B-A9F9-7888D0B8E5B9}"/>
    <hyperlink ref="J499" location="Burundi!A1" display="Burundi" xr:uid="{2CD97624-5F61-4215-AA19-21724101DB41}"/>
    <hyperlink ref="K499" location="Cameroon!A1" display="Cameroon" xr:uid="{3DBD20D2-C61F-4142-9E8E-567E9B97000B}"/>
    <hyperlink ref="L499" location="CapeVerde!A1" display="Cape Verde" xr:uid="{782DE45A-FBB7-414E-8B65-F8AB51C0F1B4}"/>
    <hyperlink ref="M499" location="CotedIvoire!A1" display="Côte d'Ivoire" xr:uid="{560A6351-82FC-4718-8C75-DED28F70E1CE}"/>
    <hyperlink ref="N499" location="DominicanRepublic!A1" display="Dominican Republic" xr:uid="{47BF80A5-8CF8-4B6E-AD1F-3B7C518DF429}"/>
    <hyperlink ref="O499" location="DRC!A1" display="DRC" xr:uid="{6E4C2EB7-FFD6-49E3-AF72-B2898C94FF56}"/>
    <hyperlink ref="P499" location="ElSalvador!A1" display="El Salvador" xr:uid="{6F3E64ED-B644-4899-8007-C9951E5FB39B}"/>
    <hyperlink ref="Q499" location="Ethiopia!A1" display="Ethiopia" xr:uid="{D9894832-5552-4C9C-91D0-CBB55D6402A6}"/>
    <hyperlink ref="R499" location="Ghana!A1" display="Ghana" xr:uid="{34B12D92-19E3-48C2-BF4D-0464AD6E9241}"/>
    <hyperlink ref="S499" location="Guatemala!A1" display="Guatemala" xr:uid="{170727D3-BF20-456D-83F2-B0DA2FACA101}"/>
    <hyperlink ref="T499" location="Guinea!A1" display="Guinea" xr:uid="{2EBF9F0A-16DA-4956-AB12-9D2EC495107A}"/>
    <hyperlink ref="U499" location="Haiti!A1" display="Haiti" xr:uid="{A52EC339-9759-4F62-8434-E1AC6B4A8A13}"/>
    <hyperlink ref="V499" location="Honduras!A1" display="Honduras " xr:uid="{5C956282-F979-4C0E-AF01-CEF5D60C361A}"/>
    <hyperlink ref="W499" location="India!A1" display="India" xr:uid="{B7EB7082-360A-4827-B9DE-CE9D580A9FC3}"/>
    <hyperlink ref="X499" location="Kenya!A1" display="Kenya" xr:uid="{C87BCDCC-19DA-4FD4-848A-0193E76C638A}"/>
    <hyperlink ref="Y499" location="KyrgyzRepublic!A1" display="Kyrgyz Republic" xr:uid="{BDC713A0-5357-44E6-8B5A-3B6F9DD5873C}"/>
    <hyperlink ref="Z499" location="LaoPDR!A1" display="Lao PDR" xr:uid="{F4715818-CA2B-46B8-A762-6F62EED0A5F5}"/>
    <hyperlink ref="AA499" location="Liberia!A1" display="Liberia " xr:uid="{3D3135C3-BB0E-436B-BB75-3211450AD25B}"/>
    <hyperlink ref="AB499" location="Madagascar!A1" display="Madagascar" xr:uid="{57F19E89-2263-4C96-8892-11CF13E78E6C}"/>
    <hyperlink ref="AC499" location="Malawi!A1" display="Malawi" xr:uid="{D5AB85A7-C9B0-4EA5-B2DF-2038106DE64F}"/>
    <hyperlink ref="AD499" location="Mali!A1" display="Mali" xr:uid="{47B41B48-57DB-49FC-808F-9B7FE1CE00DE}"/>
    <hyperlink ref="AE499" location="Mozambique!A1" display="Mozambique" xr:uid="{C866A644-B69C-4590-AD0D-105E83B4E5F4}"/>
    <hyperlink ref="AF499" location="Nepal!A1" display="Nepal" xr:uid="{E6A2E08A-0698-470A-89E4-69D4A8EA18F3}"/>
    <hyperlink ref="AG499" location="Niger!A1" display="Niger" xr:uid="{2EE8AD0D-F64E-4435-94DC-9E13E917A041}"/>
    <hyperlink ref="AH499" location="Nigeria!A1" display="Nigeria" xr:uid="{6F29FA49-1D74-4065-8E46-D40901CE96CE}"/>
    <hyperlink ref="AI499" location="Pakistan!A1" display="Pakistan" xr:uid="{C2FEC651-665F-4439-A514-D0B7C2888324}"/>
    <hyperlink ref="AJ499" location="Peru!A1" display="Peru" xr:uid="{60B0E4C6-17D8-4C90-BC86-41CD808B91BD}"/>
    <hyperlink ref="AK499" location="Philippines!A1" display="Philippines" xr:uid="{14E313FB-2D52-4822-AAC1-7F1EE0612113}"/>
    <hyperlink ref="AL499" location="Rwanda!A1" display="Rwanda" xr:uid="{0CE0987E-F3D5-4771-8A13-74031B799700}"/>
    <hyperlink ref="AM499" location="Senegal!A1" display="Senegal" xr:uid="{4EB1C2AD-DDAE-445F-AA13-4CCFD2914E51}"/>
    <hyperlink ref="AN499" location="SierraLeone!A1" display="Sierra Leone " xr:uid="{65D30CE8-98CE-4095-A89C-1D3B967C8490}"/>
    <hyperlink ref="AO499" location="SouthSudan!A1" display="South Sudan " xr:uid="{D0AC54DC-2C33-434E-A300-18B47853CA81}"/>
    <hyperlink ref="AP499" location="Tanzania!A1" display="Tanzania" xr:uid="{0965321E-AC2C-41C0-BB13-E9E8F16E6A39}"/>
    <hyperlink ref="AQ499" location="Togo!A1" display="Togo" xr:uid="{6F873972-C6FF-40D9-9A6E-C8DE10E66478}"/>
    <hyperlink ref="AR499" location="Uganda!A1" display="Uganda" xr:uid="{51326471-8B09-4872-969F-90B910F05438}"/>
    <hyperlink ref="AS499" location="Vietnam!A1" display="Vietnam" xr:uid="{15A54676-07C7-489E-A0E9-D23A63DAE0F8}"/>
    <hyperlink ref="AT499" location="Zambia!A1" display="Zambia" xr:uid="{B6CAF5B5-B64E-4676-A336-966090B43670}"/>
    <hyperlink ref="AU499" location="Zimbabwe!A1" display="Zimbabwe" xr:uid="{1E0FBA72-B134-478F-B53E-7EB09219F15A}"/>
    <hyperlink ref="E506" location="Afghanistan!A1" display="Afghanistan" xr:uid="{70CEABA2-D95C-4D0F-ABD8-79883D010B69}"/>
    <hyperlink ref="F506" location="Angola!A1" display="Angola" xr:uid="{1CE66505-9915-464F-A79F-432554B5A07D}"/>
    <hyperlink ref="G506" location="Bangladesh!A1" display="Bangladesh" xr:uid="{643D10B1-0250-4579-948B-4BB4DC8E8D5A}"/>
    <hyperlink ref="H506" location="Benin!A1" display="Benin" xr:uid="{D705C0FC-25C4-4031-B0C1-4BE55CF7095F}"/>
    <hyperlink ref="I506" location="BurkinaFaso!A1" display="Burkina Faso" xr:uid="{CEA09BDA-CB4B-49DC-8B91-220F68AA7953}"/>
    <hyperlink ref="J506" location="Burundi!A1" display="Burundi" xr:uid="{9CB18FD9-C4E0-453F-9ECB-FA8758C9C1FF}"/>
    <hyperlink ref="K506" location="Cameroon!A1" display="Cameroon" xr:uid="{C5E3007A-EBF2-4B35-B5B6-EC5E13BAA539}"/>
    <hyperlink ref="L506" location="CapeVerde!A1" display="Cape Verde" xr:uid="{0E93A16C-4071-4FB6-B7AB-FDBC1CA80A84}"/>
    <hyperlink ref="M506" location="CotedIvoire!A1" display="Côte d'Ivoire" xr:uid="{6A892B5C-733B-4F20-8DF2-FCAEF8E5ED92}"/>
    <hyperlink ref="N506" location="DominicanRepublic!A1" display="Dominican Republic" xr:uid="{AC1AF384-9F3A-42B9-A3DD-035AF18088BB}"/>
    <hyperlink ref="O506" location="DRC!A1" display="DRC" xr:uid="{5277FD27-05D2-42F7-9691-F1A933D88229}"/>
    <hyperlink ref="P506" location="ElSalvador!A1" display="El Salvador" xr:uid="{6C7ACAD9-266F-47D9-8A28-7B1E96354827}"/>
    <hyperlink ref="Q506" location="Ethiopia!A1" display="Ethiopia" xr:uid="{FCBE9AFB-11AC-4AF6-9321-0256C8F2041C}"/>
    <hyperlink ref="R506" location="Ghana!A1" display="Ghana" xr:uid="{BB684C1D-1898-4DEF-B728-95DFE3AAF523}"/>
    <hyperlink ref="S506" location="Guatemala!A1" display="Guatemala" xr:uid="{3E8C942D-CD7E-4A65-919D-F6DFB445955D}"/>
    <hyperlink ref="T506" location="Guinea!A1" display="Guinea" xr:uid="{ED2D7907-E891-410F-A877-F6072B5F6A3A}"/>
    <hyperlink ref="U506" location="Haiti!A1" display="Haiti" xr:uid="{41BE585F-FB60-4075-8BBC-676F3A5278A9}"/>
    <hyperlink ref="V506" location="Honduras!A1" display="Honduras " xr:uid="{20E0D5BA-544F-45B7-8126-1323E10077DA}"/>
    <hyperlink ref="W506" location="India!A1" display="India" xr:uid="{A0A77107-52B7-4F84-923B-B5809A258308}"/>
    <hyperlink ref="X506" location="Kenya!A1" display="Kenya" xr:uid="{E778A3A3-D671-4AE9-99C5-0102B8EFF824}"/>
    <hyperlink ref="Y506" location="KyrgyzRepublic!A1" display="Kyrgyz Republic" xr:uid="{9999D0A1-3658-4C08-8DB9-CAF7B4F915B5}"/>
    <hyperlink ref="Z506" location="LaoPDR!A1" display="Lao PDR" xr:uid="{6D374ADF-C2F1-402C-8E04-6F1EFDD04896}"/>
    <hyperlink ref="AA506" location="Liberia!A1" display="Liberia " xr:uid="{A19BEFAD-3BFE-4386-8FF5-D86468F5858B}"/>
    <hyperlink ref="AB506" location="Madagascar!A1" display="Madagascar" xr:uid="{5424F844-BB05-4A0D-8880-7566F4F2A595}"/>
    <hyperlink ref="AC506" location="Malawi!A1" display="Malawi" xr:uid="{92E79D76-2D8E-4F54-ACEF-3770A9D29F7E}"/>
    <hyperlink ref="AD506" location="Mali!A1" display="Mali" xr:uid="{F184CEA9-765E-48DC-AD38-314E8E2E6692}"/>
    <hyperlink ref="AE506" location="Mozambique!A1" display="Mozambique" xr:uid="{06A3D2E7-9420-4264-BE6F-5962E095CFEA}"/>
    <hyperlink ref="AF506" location="Nepal!A1" display="Nepal" xr:uid="{F796DA6C-53E7-49B0-B056-DB67543DF020}"/>
    <hyperlink ref="AG506" location="Niger!A1" display="Niger" xr:uid="{CC3CA50F-F783-4E97-AF9D-A15FA698F4F6}"/>
    <hyperlink ref="AH506" location="Nigeria!A1" display="Nigeria" xr:uid="{B8DF3FD2-56B3-426A-998B-23363C154EC8}"/>
    <hyperlink ref="AI506" location="Pakistan!A1" display="Pakistan" xr:uid="{047A7867-5E2A-48AA-98C7-E4E5C2F8FCDC}"/>
    <hyperlink ref="AJ506" location="Peru!A1" display="Peru" xr:uid="{9E6202D2-B650-4886-A86B-192F0DD2B85E}"/>
    <hyperlink ref="AK506" location="Philippines!A1" display="Philippines" xr:uid="{022136BA-F6FB-4F84-B827-890727B94E03}"/>
    <hyperlink ref="AL506" location="Rwanda!A1" display="Rwanda" xr:uid="{122355D9-EE0D-4365-A33A-F25C5526A54A}"/>
    <hyperlink ref="AM506" location="Senegal!A1" display="Senegal" xr:uid="{0E0042D5-ADF2-4568-B4EF-87D6DE6452E4}"/>
    <hyperlink ref="AN506" location="SierraLeone!A1" display="Sierra Leone " xr:uid="{58BCFBBD-8984-40DE-A365-487D50AD9B7F}"/>
    <hyperlink ref="AO506" location="SouthSudan!A1" display="South Sudan " xr:uid="{62F835E1-934F-4A9B-8881-2E0A49C90F86}"/>
    <hyperlink ref="AP506" location="Tanzania!A1" display="Tanzania" xr:uid="{67BEEBD9-7207-43C2-BC7A-6DBB4830A264}"/>
    <hyperlink ref="AQ506" location="Togo!A1" display="Togo" xr:uid="{DAD8A476-6013-46DA-8C50-42B2C8E87921}"/>
    <hyperlink ref="AR506" location="Uganda!A1" display="Uganda" xr:uid="{D5ED0CEF-DBB4-47F2-9ED3-1050D24BE001}"/>
    <hyperlink ref="AS506" location="Vietnam!A1" display="Vietnam" xr:uid="{75451200-4F64-407D-8D52-42F7014A7B90}"/>
    <hyperlink ref="AT506" location="Zambia!A1" display="Zambia" xr:uid="{860A4E3F-0D05-4F0A-9B96-D7625BD8A761}"/>
    <hyperlink ref="AU506" location="Zimbabwe!A1" display="Zimbabwe" xr:uid="{13BC8ACB-B1BC-4F6A-8427-F57ECAC556DB}"/>
    <hyperlink ref="E513" location="Afghanistan!A1" display="Afghanistan" xr:uid="{2FA7B617-3864-4A40-A0C6-8FDFE2C0D4E3}"/>
    <hyperlink ref="F513" location="Angola!A1" display="Angola" xr:uid="{1FAACF49-1663-48CD-A7A9-7445F0E12F65}"/>
    <hyperlink ref="G513" location="Bangladesh!A1" display="Bangladesh" xr:uid="{4F50F3EE-7EC3-4D2B-AA29-0F9FA53DA4EE}"/>
    <hyperlink ref="H513" location="Benin!A1" display="Benin" xr:uid="{9D477EE4-FC1E-43DA-BA3A-F377F2D0E62E}"/>
    <hyperlink ref="I513" location="BurkinaFaso!A1" display="Burkina Faso" xr:uid="{A5926BF4-6806-446C-ACDF-CF3D1DD967F3}"/>
    <hyperlink ref="J513" location="Burundi!A1" display="Burundi" xr:uid="{9B454CED-BD79-481C-B25F-8438D777B7F9}"/>
    <hyperlink ref="K513" location="Cameroon!A1" display="Cameroon" xr:uid="{A76A9E83-3DF4-41CB-B4C8-6582B7210157}"/>
    <hyperlink ref="L513" location="CapeVerde!A1" display="Cape Verde" xr:uid="{1FFC0800-4518-439E-87F8-24C421018B58}"/>
    <hyperlink ref="M513" location="CotedIvoire!A1" display="Côte d'Ivoire" xr:uid="{EC6696A5-8052-40B7-B337-270829FE513B}"/>
    <hyperlink ref="N513" location="DominicanRepublic!A1" display="Dominican Republic" xr:uid="{4058A8E3-B110-4D4D-9F36-6061C1C6872A}"/>
    <hyperlink ref="O513" location="DRC!A1" display="DRC" xr:uid="{2CB981F1-0CA4-4CF4-8173-FBCCF61D8937}"/>
    <hyperlink ref="P513" location="ElSalvador!A1" display="El Salvador" xr:uid="{5BB7D52F-1CBD-45DB-96B9-3CC6FAA302B9}"/>
    <hyperlink ref="Q513" location="Ethiopia!A1" display="Ethiopia" xr:uid="{9F8FB7FF-791D-47A5-BCEE-CDFE91511BA7}"/>
    <hyperlink ref="R513" location="Ghana!A1" display="Ghana" xr:uid="{28BB82B9-1B2D-4214-BC9D-A852CA089A08}"/>
    <hyperlink ref="S513" location="Guatemala!A1" display="Guatemala" xr:uid="{041615E3-FF54-45D7-BFA5-D24B0A431B9B}"/>
    <hyperlink ref="T513" location="Guinea!A1" display="Guinea" xr:uid="{66922CBB-7BA7-453E-9D9D-39B2841EF891}"/>
    <hyperlink ref="U513" location="Haiti!A1" display="Haiti" xr:uid="{4EC7C336-F393-4671-973B-A1430B1B2C5F}"/>
    <hyperlink ref="V513" location="Honduras!A1" display="Honduras " xr:uid="{FE8CF1D6-E571-439F-B93B-2F0377FA4E36}"/>
    <hyperlink ref="W513" location="India!A1" display="India" xr:uid="{E2720EF1-3FAB-449F-A7A6-B033AA536139}"/>
    <hyperlink ref="X513" location="Kenya!A1" display="Kenya" xr:uid="{E97747CA-AAA1-491D-AE00-C161E9FD9414}"/>
    <hyperlink ref="Y513" location="KyrgyzRepublic!A1" display="Kyrgyz Republic" xr:uid="{28325C7C-4255-4BD1-AC27-BD8274432E18}"/>
    <hyperlink ref="Z513" location="LaoPDR!A1" display="Lao PDR" xr:uid="{6DC933DB-81FB-414B-803E-1EAF99B0271E}"/>
    <hyperlink ref="AA513" location="Liberia!A1" display="Liberia " xr:uid="{069B1620-5B4D-49FA-8C4B-DF9250075C80}"/>
    <hyperlink ref="AB513" location="Madagascar!A1" display="Madagascar" xr:uid="{39723211-AD5F-410C-AD0F-A559CACA74FC}"/>
    <hyperlink ref="AC513" location="Malawi!A1" display="Malawi" xr:uid="{63DC253D-E8E9-4628-8F1F-EA15972699D2}"/>
    <hyperlink ref="AD513" location="Mali!A1" display="Mali" xr:uid="{D7948BB6-E900-4049-BCA1-635611F76094}"/>
    <hyperlink ref="AE513" location="Mozambique!A1" display="Mozambique" xr:uid="{C342DD3C-0DBB-4C60-82DB-DA53994905C2}"/>
    <hyperlink ref="AF513" location="Nepal!A1" display="Nepal" xr:uid="{2AC640A5-F2EA-425A-8A5B-C413B14A260F}"/>
    <hyperlink ref="AG513" location="Niger!A1" display="Niger" xr:uid="{A0B14246-17AD-45ED-A565-2DC48AF100CC}"/>
    <hyperlink ref="AH513" location="Nigeria!A1" display="Nigeria" xr:uid="{F29CFF6F-19CF-45AC-91AC-E469A96D60B2}"/>
    <hyperlink ref="AI513" location="Pakistan!A1" display="Pakistan" xr:uid="{C13D0C5D-56D9-4492-A2EA-6D13614D6AA4}"/>
    <hyperlink ref="AJ513" location="Peru!A1" display="Peru" xr:uid="{F6776556-BBBD-464D-9C12-647D76BB53B6}"/>
    <hyperlink ref="AK513" location="Philippines!A1" display="Philippines" xr:uid="{0FCCE320-9385-4D88-959A-08F8F169BC19}"/>
    <hyperlink ref="AL513" location="Rwanda!A1" display="Rwanda" xr:uid="{33BC32B3-D135-4DDD-A705-DE7A50B68693}"/>
    <hyperlink ref="AM513" location="Senegal!A1" display="Senegal" xr:uid="{CF1E5AE8-1B45-46A5-B0D8-F397703921BB}"/>
    <hyperlink ref="AN513" location="SierraLeone!A1" display="Sierra Leone " xr:uid="{5011C80B-63A4-4A09-953A-403ACE69B2DB}"/>
    <hyperlink ref="AO513" location="SouthSudan!A1" display="South Sudan " xr:uid="{C1D69A74-4996-49EF-BE90-B787BB208628}"/>
    <hyperlink ref="AP513" location="Tanzania!A1" display="Tanzania" xr:uid="{0901699D-8F57-4F8A-B04D-76CDEE20F8FF}"/>
    <hyperlink ref="AQ513" location="Togo!A1" display="Togo" xr:uid="{7709004E-A302-42D1-95A7-D855750B6D50}"/>
    <hyperlink ref="AR513" location="Uganda!A1" display="Uganda" xr:uid="{7DFF9001-6063-4063-B7E0-5099AD0398E3}"/>
    <hyperlink ref="AS513" location="Vietnam!A1" display="Vietnam" xr:uid="{6827F51A-68AE-443A-A8E3-DF8ECF3981DB}"/>
    <hyperlink ref="AT513" location="Zambia!A1" display="Zambia" xr:uid="{23980F3C-FABB-4E03-9505-B002BCDC6021}"/>
    <hyperlink ref="AU513" location="Zimbabwe!A1" display="Zimbabwe" xr:uid="{D1562C09-745F-4510-8FDF-FB8B4F4696B3}"/>
    <hyperlink ref="E520" location="Afghanistan!A1" display="Afghanistan" xr:uid="{01324CEB-04D4-48CA-9631-D9D22668B7CC}"/>
    <hyperlink ref="F520" location="Angola!A1" display="Angola" xr:uid="{7B7DDD2E-8D7A-479B-8708-56D72A2ED43F}"/>
    <hyperlink ref="G520" location="Bangladesh!A1" display="Bangladesh" xr:uid="{92E6BDBD-D13C-496A-BE2E-D7F3338BAA23}"/>
    <hyperlink ref="H520" location="Benin!A1" display="Benin" xr:uid="{928B0D76-87AE-4686-8850-8DBC4DE03430}"/>
    <hyperlink ref="I520" location="BurkinaFaso!A1" display="Burkina Faso" xr:uid="{966C12F1-3624-4630-B9F9-04AA3CDD35FF}"/>
    <hyperlink ref="J520" location="Burundi!A1" display="Burundi" xr:uid="{D476B492-3267-41CF-A39F-95506E92FDE0}"/>
    <hyperlink ref="K520" location="Cameroon!A1" display="Cameroon" xr:uid="{AF423446-DE48-4938-8ADF-4EA33B7959E7}"/>
    <hyperlink ref="L520" location="CapeVerde!A1" display="Cape Verde" xr:uid="{838144B0-008D-476B-9801-FF83EB5EA25D}"/>
    <hyperlink ref="M520" location="CotedIvoire!A1" display="Côte d'Ivoire" xr:uid="{2E6DF781-12E7-483A-A398-B7619CAF74FC}"/>
    <hyperlink ref="N520" location="DominicanRepublic!A1" display="Dominican Republic" xr:uid="{F6D333EC-E1A3-4CD1-86A5-6487C8773E5E}"/>
    <hyperlink ref="O520" location="DRC!A1" display="DRC" xr:uid="{5C72F333-CEFE-42EE-AA2A-4D6B71A0C958}"/>
    <hyperlink ref="P520" location="ElSalvador!A1" display="El Salvador" xr:uid="{BA479B20-FB9D-4849-A19D-5D8A717DB4A8}"/>
    <hyperlink ref="Q520" location="Ethiopia!A1" display="Ethiopia" xr:uid="{7DFB31AE-1B04-426B-B88D-730371B2D59E}"/>
    <hyperlink ref="R520" location="Ghana!A1" display="Ghana" xr:uid="{FB29ED2F-D0E6-4BC6-A62D-97C346EED2FC}"/>
    <hyperlink ref="S520" location="Guatemala!A1" display="Guatemala" xr:uid="{A63AB5AC-55B5-478C-965F-F7245572521B}"/>
    <hyperlink ref="T520" location="Guinea!A1" display="Guinea" xr:uid="{0BFFC272-5B1C-4200-9C57-5FB3CC7DDFD7}"/>
    <hyperlink ref="U520" location="Haiti!A1" display="Haiti" xr:uid="{879D52CD-6B6E-4E37-930C-FF7EDD263443}"/>
    <hyperlink ref="V520" location="Honduras!A1" display="Honduras " xr:uid="{5A1E6D5E-3DF0-4F44-BA7C-C674C47DEA58}"/>
    <hyperlink ref="W520" location="India!A1" display="India" xr:uid="{E8908C1D-7718-42A7-8D8E-17254DD83330}"/>
    <hyperlink ref="X520" location="Kenya!A1" display="Kenya" xr:uid="{72256B82-38C1-4A65-93AC-E97BA5818944}"/>
    <hyperlink ref="Y520" location="KyrgyzRepublic!A1" display="Kyrgyz Republic" xr:uid="{50C614E7-CE3F-4FCB-9D9B-59A8FE53C168}"/>
    <hyperlink ref="Z520" location="LaoPDR!A1" display="Lao PDR" xr:uid="{8F3F70F7-FCA2-42A5-8396-4F73D0E12AFC}"/>
    <hyperlink ref="AA520" location="Liberia!A1" display="Liberia " xr:uid="{B11FDB68-CA58-4EAF-A77B-E1EFF433B7FA}"/>
    <hyperlink ref="AB520" location="Madagascar!A1" display="Madagascar" xr:uid="{E78D8F8C-FF7D-488C-A4CD-AE4465B282BB}"/>
    <hyperlink ref="AC520" location="Malawi!A1" display="Malawi" xr:uid="{831DEDC6-09BC-490D-8B3D-BD43467A5427}"/>
    <hyperlink ref="AD520" location="Mali!A1" display="Mali" xr:uid="{9E943830-FFF7-46D0-BF29-0E905986F76C}"/>
    <hyperlink ref="AE520" location="Mozambique!A1" display="Mozambique" xr:uid="{EC652C11-3C36-403B-8F4B-E7801857B381}"/>
    <hyperlink ref="AF520" location="Nepal!A1" display="Nepal" xr:uid="{4A01805A-4191-4EA5-95E5-13ECEA5E23A1}"/>
    <hyperlink ref="AG520" location="Niger!A1" display="Niger" xr:uid="{2F216DD0-1CD8-44FC-974B-BE87907FDB15}"/>
    <hyperlink ref="AH520" location="Nigeria!A1" display="Nigeria" xr:uid="{6052C6FC-3802-4005-ABE8-C10BC58840F6}"/>
    <hyperlink ref="AI520" location="Pakistan!A1" display="Pakistan" xr:uid="{D568288E-913F-458A-BF25-D7AD67D0965E}"/>
    <hyperlink ref="AJ520" location="Peru!A1" display="Peru" xr:uid="{118BCF8D-4793-447A-9E80-BB29F4EEFBAC}"/>
    <hyperlink ref="AK520" location="Philippines!A1" display="Philippines" xr:uid="{7C069433-86BA-477B-9606-ECF70726A86E}"/>
    <hyperlink ref="AL520" location="Rwanda!A1" display="Rwanda" xr:uid="{119E8EB2-A344-44BD-998E-18E54EFED3FE}"/>
    <hyperlink ref="AM520" location="Senegal!A1" display="Senegal" xr:uid="{738642D0-4547-499E-B919-AF43DB0C91D2}"/>
    <hyperlink ref="AN520" location="SierraLeone!A1" display="Sierra Leone " xr:uid="{DF64F776-3995-4864-AB7D-A59DDE4985DA}"/>
    <hyperlink ref="AO520" location="SouthSudan!A1" display="South Sudan " xr:uid="{DCC306BC-C9CA-43C3-BC91-4944DCC2A101}"/>
    <hyperlink ref="AP520" location="Tanzania!A1" display="Tanzania" xr:uid="{4AEB9C44-F6C9-43C2-9848-B621DED0902D}"/>
    <hyperlink ref="AQ520" location="Togo!A1" display="Togo" xr:uid="{5F3DC56F-5813-494A-8894-0A6D9F9EB3C4}"/>
    <hyperlink ref="AR520" location="Uganda!A1" display="Uganda" xr:uid="{89866004-EF71-4DE7-9081-1D8DA7810AF9}"/>
    <hyperlink ref="AS520" location="Vietnam!A1" display="Vietnam" xr:uid="{799A7B0C-FA3D-478E-8FE0-3E4C7DB7A685}"/>
    <hyperlink ref="AT520" location="Zambia!A1" display="Zambia" xr:uid="{3575D086-2FD6-45B7-9557-73D5E5F192A3}"/>
    <hyperlink ref="AU520" location="Zimbabwe!A1" display="Zimbabwe" xr:uid="{3E9A7FC6-2E12-458A-9F95-7ADF2E49CA45}"/>
    <hyperlink ref="E527" location="Afghanistan!A1" display="Afghanistan" xr:uid="{BF6000A4-591A-4C4A-A124-0CB6C4A39845}"/>
    <hyperlink ref="F527" location="Angola!A1" display="Angola" xr:uid="{67510C55-4A3A-469B-8436-A6E9ABC71DC8}"/>
    <hyperlink ref="G527" location="Bangladesh!A1" display="Bangladesh" xr:uid="{C3C74281-C581-483A-8D5D-973744EDE61F}"/>
    <hyperlink ref="H527" location="Benin!A1" display="Benin" xr:uid="{A9690645-ABCE-407C-A372-3B00E74719E8}"/>
    <hyperlink ref="I527" location="BurkinaFaso!A1" display="Burkina Faso" xr:uid="{3FA6B630-2DE3-48FB-BFE8-EA289936DA63}"/>
    <hyperlink ref="J527" location="Burundi!A1" display="Burundi" xr:uid="{6D3C1D89-9188-4C22-8814-46FF87709CA7}"/>
    <hyperlink ref="K527" location="Cameroon!A1" display="Cameroon" xr:uid="{D41331E8-EA03-4A28-861C-08792CDAB9AE}"/>
    <hyperlink ref="L527" location="CapeVerde!A1" display="Cape Verde" xr:uid="{A573331A-D558-481F-A95A-A788BA76BBEF}"/>
    <hyperlink ref="M527" location="CotedIvoire!A1" display="Côte d'Ivoire" xr:uid="{628BFB95-6AD6-47C1-AC56-6D6C6F51CA9E}"/>
    <hyperlink ref="N527" location="DominicanRepublic!A1" display="Dominican Republic" xr:uid="{E3BC91C8-5092-4D5A-8DBE-884CD7DDE4C9}"/>
    <hyperlink ref="O527" location="DRC!A1" display="DRC" xr:uid="{E85B79E7-2DF3-4278-ADAE-D027EDD7C230}"/>
    <hyperlink ref="P527" location="ElSalvador!A1" display="El Salvador" xr:uid="{B7BEB80F-4EB5-4442-A4BD-86AD15B0EAD2}"/>
    <hyperlink ref="Q527" location="Ethiopia!A1" display="Ethiopia" xr:uid="{40A15658-F1D6-4597-96F2-88993A085E66}"/>
    <hyperlink ref="R527" location="Ghana!A1" display="Ghana" xr:uid="{FA767DAE-BB9E-459E-98DB-F68FFF9CD379}"/>
    <hyperlink ref="S527" location="Guatemala!A1" display="Guatemala" xr:uid="{0770FA8E-90FD-4094-89DE-FF7FAE81D510}"/>
    <hyperlink ref="T527" location="Guinea!A1" display="Guinea" xr:uid="{62F73565-110A-49BC-BE9A-5624EA3ABE06}"/>
    <hyperlink ref="U527" location="Haiti!A1" display="Haiti" xr:uid="{A34A3C95-BAA1-4009-89E8-437CEAA8F9E0}"/>
    <hyperlink ref="V527" location="Honduras!A1" display="Honduras " xr:uid="{70BE6AB8-D59E-40E2-95FD-3E9FF963E55A}"/>
    <hyperlink ref="W527" location="India!A1" display="India" xr:uid="{C0FDAE17-D14E-4291-89CF-FAC137C665BC}"/>
    <hyperlink ref="X527" location="Kenya!A1" display="Kenya" xr:uid="{53388D2E-14F2-429D-8B07-C82204022D4D}"/>
    <hyperlink ref="Y527" location="KyrgyzRepublic!A1" display="Kyrgyz Republic" xr:uid="{7C714DB5-5513-4C3A-8B91-620D99205B25}"/>
    <hyperlink ref="Z527" location="LaoPDR!A1" display="Lao PDR" xr:uid="{A9C0C6BD-B51E-4E09-BC3B-BD04DA202413}"/>
    <hyperlink ref="AA527" location="Liberia!A1" display="Liberia " xr:uid="{5F9522CE-7CC3-4B6A-A38D-8DB39E2AC8F2}"/>
    <hyperlink ref="AB527" location="Madagascar!A1" display="Madagascar" xr:uid="{6AE3090A-9342-44B5-92AD-8BCA075D0D4B}"/>
    <hyperlink ref="AC527" location="Malawi!A1" display="Malawi" xr:uid="{E83EF2D1-9E85-48AC-961A-F29B07AAE121}"/>
    <hyperlink ref="AD527" location="Mali!A1" display="Mali" xr:uid="{3E035E6F-7D84-41CA-960E-D7243B6D64E5}"/>
    <hyperlink ref="AE527" location="Mozambique!A1" display="Mozambique" xr:uid="{E0BA4999-B8D3-4F6E-81A5-9F5997F71D27}"/>
    <hyperlink ref="AF527" location="Nepal!A1" display="Nepal" xr:uid="{A37F92BC-2290-409E-9240-5C68BB27BDC8}"/>
    <hyperlink ref="AG527" location="Niger!A1" display="Niger" xr:uid="{5156E158-3D8D-4776-9560-259A8D704FBD}"/>
    <hyperlink ref="AH527" location="Nigeria!A1" display="Nigeria" xr:uid="{8BFB2B83-02B4-4679-9981-DE4B38701F62}"/>
    <hyperlink ref="AI527" location="Pakistan!A1" display="Pakistan" xr:uid="{581A75FF-A060-4278-8333-14B6E2E88B22}"/>
    <hyperlink ref="AJ527" location="Peru!A1" display="Peru" xr:uid="{D69EF3D3-F6BD-4D08-9D97-4F0D0803B184}"/>
    <hyperlink ref="AK527" location="Philippines!A1" display="Philippines" xr:uid="{0C534816-FF12-499E-B4F9-F6A75A8103C1}"/>
    <hyperlink ref="AL527" location="Rwanda!A1" display="Rwanda" xr:uid="{9C0DC4B3-1D44-4DEB-9303-C45E43842C61}"/>
    <hyperlink ref="AM527" location="Senegal!A1" display="Senegal" xr:uid="{1C48B32D-D642-4EB2-A65B-BFD397BB8B37}"/>
    <hyperlink ref="AN527" location="SierraLeone!A1" display="Sierra Leone " xr:uid="{000532DF-D537-4D26-9992-CFE2CF1D1519}"/>
    <hyperlink ref="AO527" location="SouthSudan!A1" display="South Sudan " xr:uid="{5E86F9CF-A59D-4DC5-B63E-161ED7EB9C01}"/>
    <hyperlink ref="AP527" location="Tanzania!A1" display="Tanzania" xr:uid="{65B3B678-D66B-446B-8082-D6EC6453B63E}"/>
    <hyperlink ref="AQ527" location="Togo!A1" display="Togo" xr:uid="{836E85A2-9803-4FFC-9429-C173B43A580D}"/>
    <hyperlink ref="AR527" location="Uganda!A1" display="Uganda" xr:uid="{6F198AAF-3BE9-4EE0-89C9-CBFADCFF38E7}"/>
    <hyperlink ref="AS527" location="Vietnam!A1" display="Vietnam" xr:uid="{B3161182-3B02-4E19-8AD5-47BD9A25263A}"/>
    <hyperlink ref="AT527" location="Zambia!A1" display="Zambia" xr:uid="{20F6CBFA-563C-4F86-981E-4F5FD9BCFFF8}"/>
    <hyperlink ref="AU527" location="Zimbabwe!A1" display="Zimbabwe" xr:uid="{949AE183-50A7-467B-A172-94808D2E006F}"/>
    <hyperlink ref="E534" location="Afghanistan!A1" display="Afghanistan" xr:uid="{07917A23-8557-45C0-82B0-2FF3E1F78D2D}"/>
    <hyperlink ref="F534" location="Angola!A1" display="Angola" xr:uid="{640492B3-B840-4192-AEBB-F33F3672AD35}"/>
    <hyperlink ref="G534" location="Bangladesh!A1" display="Bangladesh" xr:uid="{B9983794-4708-49EA-A435-895DE11B57F6}"/>
    <hyperlink ref="H534" location="Benin!A1" display="Benin" xr:uid="{29FCE08B-4589-4155-9DF1-E3562B25A49D}"/>
    <hyperlink ref="I534" location="BurkinaFaso!A1" display="Burkina Faso" xr:uid="{4AAD41AC-8DF7-472E-9E48-1877915188A1}"/>
    <hyperlink ref="J534" location="Burundi!A1" display="Burundi" xr:uid="{EE04FB76-B1E9-4DF0-B53D-15203B65710B}"/>
    <hyperlink ref="K534" location="Cameroon!A1" display="Cameroon" xr:uid="{479E67AA-9BC0-4EEB-9AE8-074C337C339F}"/>
    <hyperlink ref="L534" location="CapeVerde!A1" display="Cape Verde" xr:uid="{50291D9C-D0E1-4A57-BE5F-E6B25C2B151A}"/>
    <hyperlink ref="M534" location="CotedIvoire!A1" display="Côte d'Ivoire" xr:uid="{EBF2A186-716F-4909-A14D-7272ACA7B9EA}"/>
    <hyperlink ref="N534" location="DominicanRepublic!A1" display="Dominican Republic" xr:uid="{066D8A9B-C82A-4272-A32A-698513964711}"/>
    <hyperlink ref="O534" location="DRC!A1" display="DRC" xr:uid="{E03D4871-7FBB-477F-8ACC-16C653ED1943}"/>
    <hyperlink ref="P534" location="ElSalvador!A1" display="El Salvador" xr:uid="{66D5915C-3770-4D9D-AED1-9F58FDE7E5FE}"/>
    <hyperlink ref="Q534" location="Ethiopia!A1" display="Ethiopia" xr:uid="{C9B35632-2425-46CC-9307-0481C3A04815}"/>
    <hyperlink ref="R534" location="Ghana!A1" display="Ghana" xr:uid="{1ACB193E-6E48-415D-88E9-4EB205B200E4}"/>
    <hyperlink ref="S534" location="Guatemala!A1" display="Guatemala" xr:uid="{7E29F694-B863-4F80-B01C-4B1FB76EC667}"/>
    <hyperlink ref="T534" location="Guinea!A1" display="Guinea" xr:uid="{F3E24DD0-EBEC-437A-80FD-FC1AE43905C3}"/>
    <hyperlink ref="U534" location="Haiti!A1" display="Haiti" xr:uid="{F7473FBB-691A-44F0-9FA0-5F16E2B6349D}"/>
    <hyperlink ref="V534" location="Honduras!A1" display="Honduras " xr:uid="{8BF59359-80AC-40E7-9599-A376B7EE23D0}"/>
    <hyperlink ref="W534" location="India!A1" display="India" xr:uid="{A7FC27AC-A4CD-4C9D-AFDA-760ABC640644}"/>
    <hyperlink ref="X534" location="Kenya!A1" display="Kenya" xr:uid="{C51827B4-7080-4458-AC59-3326EA7831C4}"/>
    <hyperlink ref="Y534" location="KyrgyzRepublic!A1" display="Kyrgyz Republic" xr:uid="{FEFE6035-7DE5-48A7-9C34-415D4CE76ADB}"/>
    <hyperlink ref="Z534" location="LaoPDR!A1" display="Lao PDR" xr:uid="{B65AB127-E631-45E4-B44F-75D41E0D4DD0}"/>
    <hyperlink ref="AA534" location="Liberia!A1" display="Liberia " xr:uid="{9599DE44-09F7-4E24-B90D-CFEF25FFCD6D}"/>
    <hyperlink ref="AB534" location="Madagascar!A1" display="Madagascar" xr:uid="{518F4B92-AA5E-4928-AD45-1EF48C3DF995}"/>
    <hyperlink ref="AC534" location="Malawi!A1" display="Malawi" xr:uid="{89112B9C-0337-45C8-B3A9-B82510233B75}"/>
    <hyperlink ref="AD534" location="Mali!A1" display="Mali" xr:uid="{EE5FDD5B-B3BF-4DD3-9A99-2730620FE9A8}"/>
    <hyperlink ref="AE534" location="Mozambique!A1" display="Mozambique" xr:uid="{B1576D7D-4DF4-47BA-9136-586C47F8C84B}"/>
    <hyperlink ref="AF534" location="Nepal!A1" display="Nepal" xr:uid="{0672DE94-762E-4AA0-B6B3-7D5B27AB3E8A}"/>
    <hyperlink ref="AG534" location="Niger!A1" display="Niger" xr:uid="{6750A376-9C5D-442D-9D72-B68D24E9EEC7}"/>
    <hyperlink ref="AH534" location="Nigeria!A1" display="Nigeria" xr:uid="{62616851-F132-4EBA-ABCD-C048FBFFC67C}"/>
    <hyperlink ref="AI534" location="Pakistan!A1" display="Pakistan" xr:uid="{882EDACC-431D-44E8-96BC-2627ACF85CE0}"/>
    <hyperlink ref="AJ534" location="Peru!A1" display="Peru" xr:uid="{2AC55061-7416-43EE-A7E4-FA932F3BF470}"/>
    <hyperlink ref="AK534" location="Philippines!A1" display="Philippines" xr:uid="{944B4DE9-4230-4926-B6B8-089087B73786}"/>
    <hyperlink ref="AL534" location="Rwanda!A1" display="Rwanda" xr:uid="{4DCF91FE-4DD0-4668-A224-38CD81B2D3FA}"/>
    <hyperlink ref="AM534" location="Senegal!A1" display="Senegal" xr:uid="{ADD07828-DFBA-43BD-B0F0-7B135B05D209}"/>
    <hyperlink ref="AN534" location="SierraLeone!A1" display="Sierra Leone " xr:uid="{B8DAE995-E1BA-4F9C-8479-3C61E60A0CB2}"/>
    <hyperlink ref="AO534" location="SouthSudan!A1" display="South Sudan " xr:uid="{90900FB6-C2DE-4A52-A297-1C30A59FA3C6}"/>
    <hyperlink ref="AP534" location="Tanzania!A1" display="Tanzania" xr:uid="{97697C04-F169-469C-9A16-EB92FF80A890}"/>
    <hyperlink ref="AQ534" location="Togo!A1" display="Togo" xr:uid="{A3955088-15F6-409C-A942-BA362F811134}"/>
    <hyperlink ref="AR534" location="Uganda!A1" display="Uganda" xr:uid="{89C9E351-6E59-4C63-84EE-A81011B2EFB3}"/>
    <hyperlink ref="AS534" location="Vietnam!A1" display="Vietnam" xr:uid="{EC636E35-2FFC-468D-A0BC-905B2E50F285}"/>
    <hyperlink ref="AT534" location="Zambia!A1" display="Zambia" xr:uid="{CE8ADB8A-F001-4644-9581-8AECAFD39ADA}"/>
    <hyperlink ref="AU534" location="Zimbabwe!A1" display="Zimbabwe" xr:uid="{3AD22BC6-2CBB-4247-A51D-C83393AD884B}"/>
    <hyperlink ref="E541" location="Afghanistan!A1" display="Afghanistan" xr:uid="{A9E159DC-32B2-40B3-8ED1-03FFCBB89AE3}"/>
    <hyperlink ref="F541" location="Angola!A1" display="Angola" xr:uid="{AFB56B1F-F677-428C-8343-DE875B6C7EF5}"/>
    <hyperlink ref="G541" location="Bangladesh!A1" display="Bangladesh" xr:uid="{B3DE1659-DBFD-4C15-88DF-D10C82E184C5}"/>
    <hyperlink ref="H541" location="Benin!A1" display="Benin" xr:uid="{59FAFBEB-AA7B-4346-BC51-CC49017B6F54}"/>
    <hyperlink ref="I541" location="BurkinaFaso!A1" display="Burkina Faso" xr:uid="{11CF6904-5060-4E59-A7B8-6A2F1C926F2A}"/>
    <hyperlink ref="J541" location="Burundi!A1" display="Burundi" xr:uid="{9E5B9BCC-B182-4536-99DF-2D5BE2269BB8}"/>
    <hyperlink ref="K541" location="Cameroon!A1" display="Cameroon" xr:uid="{6E1EAD49-FFD9-4331-A61D-40BCFFC953DF}"/>
    <hyperlink ref="L541" location="CapeVerde!A1" display="Cape Verde" xr:uid="{8CA1B2B3-BAE2-44FF-89D0-74F20C31B80F}"/>
    <hyperlink ref="M541" location="CotedIvoire!A1" display="Côte d'Ivoire" xr:uid="{F8312EC2-64AD-49DB-8092-A4CB455872BC}"/>
    <hyperlink ref="N541" location="DominicanRepublic!A1" display="Dominican Republic" xr:uid="{3B4F0632-431D-48E6-8655-A29DA1206484}"/>
    <hyperlink ref="O541" location="DRC!A1" display="DRC" xr:uid="{E0920C0A-4F7E-493F-BF19-B00C08FE62B5}"/>
    <hyperlink ref="P541" location="ElSalvador!A1" display="El Salvador" xr:uid="{2F1C55EF-5747-44AA-B258-F3ABA4DC370C}"/>
    <hyperlink ref="Q541" location="Ethiopia!A1" display="Ethiopia" xr:uid="{3E12E574-B0CB-44FF-B515-28C0D3F79F6E}"/>
    <hyperlink ref="R541" location="Ghana!A1" display="Ghana" xr:uid="{726C72D5-DFCD-4723-97AA-F9BDB3F92279}"/>
    <hyperlink ref="S541" location="Guatemala!A1" display="Guatemala" xr:uid="{A635C17B-0B22-46D7-9CF0-1CC001E946B5}"/>
    <hyperlink ref="T541" location="Guinea!A1" display="Guinea" xr:uid="{6A74714B-D38B-4650-9477-841068458C98}"/>
    <hyperlink ref="U541" location="Haiti!A1" display="Haiti" xr:uid="{1BB1A9C2-6377-4275-AA4E-70140A52B345}"/>
    <hyperlink ref="V541" location="Honduras!A1" display="Honduras " xr:uid="{9D879AAB-F5AC-4758-A182-0894E812E877}"/>
    <hyperlink ref="W541" location="India!A1" display="India" xr:uid="{DA959A32-BEB9-4DC2-B3ED-AAE935E9B00B}"/>
    <hyperlink ref="X541" location="Kenya!A1" display="Kenya" xr:uid="{2236D50F-FA16-4480-95E1-2CEC22F1E94A}"/>
    <hyperlink ref="Y541" location="KyrgyzRepublic!A1" display="Kyrgyz Republic" xr:uid="{70863EAC-E897-466B-9C88-15D9CC0B9831}"/>
    <hyperlink ref="Z541" location="LaoPDR!A1" display="Lao PDR" xr:uid="{4E97193B-39D7-4B0C-9AC0-13214B16C320}"/>
    <hyperlink ref="AA541" location="Liberia!A1" display="Liberia " xr:uid="{D35247CD-F261-4364-B6A8-B1DAE9173436}"/>
    <hyperlink ref="AB541" location="Madagascar!A1" display="Madagascar" xr:uid="{44D5E132-4A8D-4922-8003-A8E81CA6264E}"/>
    <hyperlink ref="AC541" location="Malawi!A1" display="Malawi" xr:uid="{05C4A7C4-1043-48B3-90EF-D44F93B347F3}"/>
    <hyperlink ref="AD541" location="Mali!A1" display="Mali" xr:uid="{61050211-9870-45B1-B902-7A2C69FB1A05}"/>
    <hyperlink ref="AE541" location="Mozambique!A1" display="Mozambique" xr:uid="{2E4D8B83-1848-4FBA-970A-C4C09EBDF6B2}"/>
    <hyperlink ref="AF541" location="Nepal!A1" display="Nepal" xr:uid="{7D9402C4-8333-4BE5-8F3C-D240466AFCAD}"/>
    <hyperlink ref="AG541" location="Niger!A1" display="Niger" xr:uid="{665C5F59-655C-4524-B5B3-15CB02232A3F}"/>
    <hyperlink ref="AH541" location="Nigeria!A1" display="Nigeria" xr:uid="{6AD5F9F4-737C-437D-9315-96A95387C94E}"/>
    <hyperlink ref="AI541" location="Pakistan!A1" display="Pakistan" xr:uid="{CF7128F7-B0C1-475B-A294-AB940733D00C}"/>
    <hyperlink ref="AJ541" location="Peru!A1" display="Peru" xr:uid="{42FA4962-E6C2-4572-BB8F-D522749A56BA}"/>
    <hyperlink ref="AK541" location="Philippines!A1" display="Philippines" xr:uid="{2303BFAD-6F0D-44E5-A1C1-BAB4E1D25D33}"/>
    <hyperlink ref="AL541" location="Rwanda!A1" display="Rwanda" xr:uid="{6AB57710-8ECA-442D-A70C-511A8CB9ACF2}"/>
    <hyperlink ref="AM541" location="Senegal!A1" display="Senegal" xr:uid="{0626BE32-2D67-486A-AB7D-8D6FCE0186E1}"/>
    <hyperlink ref="AN541" location="SierraLeone!A1" display="Sierra Leone " xr:uid="{C27FBACD-60E2-49E1-B992-DE4A881A6ABA}"/>
    <hyperlink ref="AO541" location="SouthSudan!A1" display="South Sudan " xr:uid="{FC3B4F10-58B9-4A37-9654-375E3638ACD1}"/>
    <hyperlink ref="AP541" location="Tanzania!A1" display="Tanzania" xr:uid="{71400041-B7B3-47E3-87DD-652D44C1A643}"/>
    <hyperlink ref="AQ541" location="Togo!A1" display="Togo" xr:uid="{3842FACC-9F38-4CB6-8001-E48D2088D27D}"/>
    <hyperlink ref="AR541" location="Uganda!A1" display="Uganda" xr:uid="{610FCDEF-C499-4383-AB6C-F32E106D3E27}"/>
    <hyperlink ref="AS541" location="Vietnam!A1" display="Vietnam" xr:uid="{7697C5EB-28CC-488F-B042-192681CB9F3D}"/>
    <hyperlink ref="AT541" location="Zambia!A1" display="Zambia" xr:uid="{51B0255E-5975-42DC-B950-5AD22961B902}"/>
    <hyperlink ref="AU541" location="Zimbabwe!A1" display="Zimbabwe" xr:uid="{448B049B-819A-4EB3-A323-E2BA1116AC65}"/>
    <hyperlink ref="E548" location="Afghanistan!A1" display="Afghanistan" xr:uid="{E1F3E78F-E67F-4B4D-8B52-6FF8E90D705A}"/>
    <hyperlink ref="F548" location="Angola!A1" display="Angola" xr:uid="{5664DB4B-819A-4D26-A1A9-1EB987E22FA6}"/>
    <hyperlink ref="G548" location="Bangladesh!A1" display="Bangladesh" xr:uid="{AC22F2F9-1F55-406B-90D0-C6F05D50A94E}"/>
    <hyperlink ref="H548" location="Benin!A1" display="Benin" xr:uid="{3DBD303C-C461-435B-BB63-7B2E3EB47054}"/>
    <hyperlink ref="I548" location="BurkinaFaso!A1" display="Burkina Faso" xr:uid="{AA0832F6-2AB7-4C9D-A750-4C4FEC580CCC}"/>
    <hyperlink ref="J548" location="Burundi!A1" display="Burundi" xr:uid="{9DAF539F-8D44-4EDE-9D89-EC2308B08A1D}"/>
    <hyperlink ref="K548" location="Cameroon!A1" display="Cameroon" xr:uid="{055CF6DB-0597-4462-910F-4140F7D4F13D}"/>
    <hyperlink ref="L548" location="CapeVerde!A1" display="Cape Verde" xr:uid="{1B67B303-3684-4928-BBFA-78412652640F}"/>
    <hyperlink ref="M548" location="CotedIvoire!A1" display="Côte d'Ivoire" xr:uid="{CC2E0C8B-047F-4C3B-8245-7F5A7F0856C7}"/>
    <hyperlink ref="N548" location="DominicanRepublic!A1" display="Dominican Republic" xr:uid="{6DAF3134-BCDC-4225-AD62-2102803C6BD2}"/>
    <hyperlink ref="O548" location="DRC!A1" display="DRC" xr:uid="{1B2856CA-0AC2-42EF-BC79-78F84670144B}"/>
    <hyperlink ref="P548" location="ElSalvador!A1" display="El Salvador" xr:uid="{2DBE7F47-3B10-4E1A-9734-39A2CB5031E5}"/>
    <hyperlink ref="Q548" location="Ethiopia!A1" display="Ethiopia" xr:uid="{0BD239A4-1F86-40F8-9975-D2BCF4BBD638}"/>
    <hyperlink ref="R548" location="Ghana!A1" display="Ghana" xr:uid="{7383F74B-6C06-46D1-8959-FB301AED4AD6}"/>
    <hyperlink ref="S548" location="Guatemala!A1" display="Guatemala" xr:uid="{6A039A2B-E73D-468F-9E3D-CD32CD9E52DC}"/>
    <hyperlink ref="T548" location="Guinea!A1" display="Guinea" xr:uid="{7814319D-8E3E-452E-880D-B8C528DDAE2D}"/>
    <hyperlink ref="U548" location="Haiti!A1" display="Haiti" xr:uid="{708D0184-9835-440A-B504-239435562958}"/>
    <hyperlink ref="V548" location="Honduras!A1" display="Honduras " xr:uid="{542679D9-C84E-490B-B772-34056AD2F63A}"/>
    <hyperlink ref="W548" location="India!A1" display="India" xr:uid="{E0DB8A02-614B-4B9D-9ED5-F00AB473C47D}"/>
    <hyperlink ref="X548" location="Kenya!A1" display="Kenya" xr:uid="{51ABC3E5-86B7-4D30-A909-BB214FE79490}"/>
    <hyperlink ref="Y548" location="KyrgyzRepublic!A1" display="Kyrgyz Republic" xr:uid="{F9211678-8EE7-4CD6-B0C0-365C704D8C84}"/>
    <hyperlink ref="Z548" location="LaoPDR!A1" display="Lao PDR" xr:uid="{197F8159-1E24-4CD0-9099-0EEAD3C99764}"/>
    <hyperlink ref="AA548" location="Liberia!A1" display="Liberia " xr:uid="{92281852-C5A8-40DE-AB93-B888700F4BCE}"/>
    <hyperlink ref="AB548" location="Madagascar!A1" display="Madagascar" xr:uid="{8B1FE8B0-14B9-4204-BC54-E13DF1EB6B75}"/>
    <hyperlink ref="AC548" location="Malawi!A1" display="Malawi" xr:uid="{35B6489D-4BDF-4B26-8B42-E99F3A1D2F49}"/>
    <hyperlink ref="AD548" location="Mali!A1" display="Mali" xr:uid="{16BFAEC6-0B25-471B-9481-FA47B557A84F}"/>
    <hyperlink ref="AE548" location="Mozambique!A1" display="Mozambique" xr:uid="{65DD828D-74AE-41EB-A077-7B011BF8961B}"/>
    <hyperlink ref="AF548" location="Nepal!A1" display="Nepal" xr:uid="{4418977A-35A1-4877-A538-DB6702FDB1E5}"/>
    <hyperlink ref="AG548" location="Niger!A1" display="Niger" xr:uid="{62BA6C9C-C2E0-48BF-95C9-3229877DE556}"/>
    <hyperlink ref="AH548" location="Nigeria!A1" display="Nigeria" xr:uid="{DA6BFC76-BD3F-44C9-A498-707FB4F26F30}"/>
    <hyperlink ref="AI548" location="Pakistan!A1" display="Pakistan" xr:uid="{AA28334F-BA29-4A2B-BE06-C65474D4F44D}"/>
    <hyperlink ref="AJ548" location="Peru!A1" display="Peru" xr:uid="{FA03DD54-1CB5-4BBE-A735-26B8F5F4E5F4}"/>
    <hyperlink ref="AK548" location="Philippines!A1" display="Philippines" xr:uid="{AEFBA32C-670B-4079-83D7-8C2B534C5621}"/>
    <hyperlink ref="AL548" location="Rwanda!A1" display="Rwanda" xr:uid="{55E39C48-7F8F-4518-AEBA-B7C4F39F9F60}"/>
    <hyperlink ref="AM548" location="Senegal!A1" display="Senegal" xr:uid="{0AE8C4C5-4292-4549-895A-7AB81DE01D4E}"/>
    <hyperlink ref="AN548" location="SierraLeone!A1" display="Sierra Leone " xr:uid="{CFC41A39-6969-4D6D-A83E-1C1EDA3D21EC}"/>
    <hyperlink ref="AO548" location="SouthSudan!A1" display="South Sudan " xr:uid="{F7331C9A-9E4C-4E0B-9891-A580C7AED445}"/>
    <hyperlink ref="AP548" location="Tanzania!A1" display="Tanzania" xr:uid="{B35160E6-B9AA-43D8-B97E-A6A6FD2F2BD7}"/>
    <hyperlink ref="AQ548" location="Togo!A1" display="Togo" xr:uid="{25566E14-851A-4BCE-B5E3-9B5433E6FB7F}"/>
    <hyperlink ref="AR548" location="Uganda!A1" display="Uganda" xr:uid="{31A66ABE-38F7-4369-B4C5-EE5250700E09}"/>
    <hyperlink ref="AS548" location="Vietnam!A1" display="Vietnam" xr:uid="{BA093C7C-AC04-4184-B4E4-9EF2EB869F9E}"/>
    <hyperlink ref="AT548" location="Zambia!A1" display="Zambia" xr:uid="{90468A34-201A-4876-8C25-D359FBAD4A85}"/>
    <hyperlink ref="AU548" location="Zimbabwe!A1" display="Zimbabwe" xr:uid="{77977523-0A56-401E-96C3-CA24CE8A4D00}"/>
    <hyperlink ref="E556" location="Afghanistan!A1" display="Afghanistan" xr:uid="{5123F777-8087-4EB7-A63B-F418CBDD9D88}"/>
    <hyperlink ref="F556" location="Angola!A1" display="Angola" xr:uid="{D435416D-7DEE-472F-8CE0-7F328AD66F9A}"/>
    <hyperlink ref="G556" location="Bangladesh!A1" display="Bangladesh" xr:uid="{017BD619-8945-4A0D-9173-36CE490D6870}"/>
    <hyperlink ref="H556" location="Benin!A1" display="Benin" xr:uid="{933E3187-3B51-4711-B1E5-AB6F94782232}"/>
    <hyperlink ref="I556" location="BurkinaFaso!A1" display="Burkina Faso" xr:uid="{4F3FB03C-52BF-40C7-9128-4734CBA4B778}"/>
    <hyperlink ref="J556" location="Burundi!A1" display="Burundi" xr:uid="{2BDBA1C1-E91A-4211-A14B-3F4B6D0634A1}"/>
    <hyperlink ref="K556" location="Cameroon!A1" display="Cameroon" xr:uid="{FD0A9242-E30D-4E09-B4BB-D5E58A0B4430}"/>
    <hyperlink ref="L556" location="CapeVerde!A1" display="Cape Verde" xr:uid="{0535DEB5-5A66-43B6-B75C-4968BD41C313}"/>
    <hyperlink ref="M556" location="CotedIvoire!A1" display="Côte d'Ivoire" xr:uid="{3D8329A4-05CA-40A6-B555-544DCB8FD8C9}"/>
    <hyperlink ref="N556" location="DominicanRepublic!A1" display="Dominican Republic" xr:uid="{D16AD2C9-B8D5-40D3-8D50-CEFEC9B98E25}"/>
    <hyperlink ref="O556" location="DRC!A1" display="DRC" xr:uid="{222B1384-A133-4D29-A48B-3795A4502B04}"/>
    <hyperlink ref="P556" location="ElSalvador!A1" display="El Salvador" xr:uid="{A5D46F26-35BA-43CE-8A10-77E6B867CC50}"/>
    <hyperlink ref="Q556" location="Ethiopia!A1" display="Ethiopia" xr:uid="{2E42513D-BEAC-484D-B5AF-18492BE48667}"/>
    <hyperlink ref="R556" location="Ghana!A1" display="Ghana" xr:uid="{D6BFD662-3B50-4505-B917-E914BA4CD65E}"/>
    <hyperlink ref="S556" location="Guatemala!A1" display="Guatemala" xr:uid="{E1987699-5927-439E-BABE-BC1DB563F260}"/>
    <hyperlink ref="T556" location="Guinea!A1" display="Guinea" xr:uid="{B2E2B6A6-5B08-400F-8088-6CA6F43531B3}"/>
    <hyperlink ref="U556" location="Haiti!A1" display="Haiti" xr:uid="{6CBD755B-9E25-439A-8882-5FA4A6834B53}"/>
    <hyperlink ref="V556" location="Honduras!A1" display="Honduras " xr:uid="{3F3E62AB-031E-4EB7-8923-E417C954D0B1}"/>
    <hyperlink ref="W556" location="India!A1" display="India" xr:uid="{DBA89D3D-4E15-4603-8368-783FE1EDE8A8}"/>
    <hyperlink ref="X556" location="Kenya!A1" display="Kenya" xr:uid="{A50087A1-EAE6-4680-B8D6-FCF3D028A826}"/>
    <hyperlink ref="Y556" location="KyrgyzRepublic!A1" display="Kyrgyz Republic" xr:uid="{6FBF4C15-8C53-4662-AC4D-D50ED3224393}"/>
    <hyperlink ref="Z556" location="LaoPDR!A1" display="Lao PDR" xr:uid="{84BB8A57-B476-4335-AE2F-A4A75F09527E}"/>
    <hyperlink ref="AA556" location="Liberia!A1" display="Liberia " xr:uid="{D31F43B1-62DC-4B2D-BF8F-816EDDAFFCC5}"/>
    <hyperlink ref="AB556" location="Madagascar!A1" display="Madagascar" xr:uid="{2D8EF63D-5011-4231-881C-82F5D3E1CB15}"/>
    <hyperlink ref="AC556" location="Malawi!A1" display="Malawi" xr:uid="{61304551-B0CD-4ED1-A693-3BF26BD2E267}"/>
    <hyperlink ref="AD556" location="Mali!A1" display="Mali" xr:uid="{A40C9AA4-6D27-48F1-AFF4-FAF85B7D763B}"/>
    <hyperlink ref="AE556" location="Mozambique!A1" display="Mozambique" xr:uid="{1DA568C1-3E6D-4556-9B75-1784AF6BF6D3}"/>
    <hyperlink ref="AF556" location="Nepal!A1" display="Nepal" xr:uid="{2F2D1580-67DE-4322-B640-F85EFA0FDFEC}"/>
    <hyperlink ref="AG556" location="Niger!A1" display="Niger" xr:uid="{B24BA084-A640-4AAF-B4AB-6C3C02EEACDD}"/>
    <hyperlink ref="AH556" location="Nigeria!A1" display="Nigeria" xr:uid="{D2700F35-7A6E-4BF3-B6D4-FB360AF80F1E}"/>
    <hyperlink ref="AI556" location="Pakistan!A1" display="Pakistan" xr:uid="{6E8F58F4-51A6-4CB1-92BA-3C827D16637F}"/>
    <hyperlink ref="AJ556" location="Peru!A1" display="Peru" xr:uid="{15C74CA8-3EA1-403B-8F98-D8B9A75AE9F0}"/>
    <hyperlink ref="AK556" location="Philippines!A1" display="Philippines" xr:uid="{3AF6C790-DCFF-4294-8228-8EAFB006BA4C}"/>
    <hyperlink ref="AL556" location="Rwanda!A1" display="Rwanda" xr:uid="{E4C0B2C8-980D-4698-8C34-0B96A77F57BD}"/>
    <hyperlink ref="AM556" location="Senegal!A1" display="Senegal" xr:uid="{87176C79-D2D3-421A-920D-2BD11230E4CF}"/>
    <hyperlink ref="AN556" location="SierraLeone!A1" display="Sierra Leone " xr:uid="{FBBF3D07-26E7-4498-8313-A5B60EE62C22}"/>
    <hyperlink ref="AO556" location="SouthSudan!A1" display="South Sudan " xr:uid="{F99C0587-7640-4799-B490-F7DC9D95C5C1}"/>
    <hyperlink ref="AP556" location="Tanzania!A1" display="Tanzania" xr:uid="{1B36EC9C-9B6E-40CC-97C9-958B59713ACD}"/>
    <hyperlink ref="AQ556" location="Togo!A1" display="Togo" xr:uid="{7309FD46-BDC8-40D0-B851-01019544FD4A}"/>
    <hyperlink ref="AR556" location="Uganda!A1" display="Uganda" xr:uid="{3C6F969A-910B-46E0-A5E9-3E63C42C549D}"/>
    <hyperlink ref="AS556" location="Vietnam!A1" display="Vietnam" xr:uid="{3A075583-689D-421D-81BF-8362A287E90A}"/>
    <hyperlink ref="AT556" location="Zambia!A1" display="Zambia" xr:uid="{AB507E20-9C2E-4F3F-A412-D97CD30DB456}"/>
    <hyperlink ref="AU556" location="Zimbabwe!A1" display="Zimbabwe" xr:uid="{3D7718A2-8C41-4DF4-88F9-5387B0E28027}"/>
    <hyperlink ref="E563" location="Afghanistan!A1" display="Afghanistan" xr:uid="{11FDAA4A-6541-4669-B8E4-E5A9CB4E7F93}"/>
    <hyperlink ref="F563" location="Angola!A1" display="Angola" xr:uid="{BA959C79-E555-4681-AC78-A11F13724F65}"/>
    <hyperlink ref="G563" location="Bangladesh!A1" display="Bangladesh" xr:uid="{A35945BE-7C3F-45D2-9C59-B4775684638C}"/>
    <hyperlink ref="H563" location="Benin!A1" display="Benin" xr:uid="{F4B4FEFE-48EA-43FF-A358-A9308527D69F}"/>
    <hyperlink ref="I563" location="BurkinaFaso!A1" display="Burkina Faso" xr:uid="{52F8CD58-5E9C-4FB8-A4D0-649DADC998A2}"/>
    <hyperlink ref="J563" location="Burundi!A1" display="Burundi" xr:uid="{626F10CA-141E-4E9D-913C-8AFCF4965235}"/>
    <hyperlink ref="K563" location="Cameroon!A1" display="Cameroon" xr:uid="{13989FFA-0E7B-4CBD-B0B9-214FAA8B1439}"/>
    <hyperlink ref="L563" location="CapeVerde!A1" display="Cape Verde" xr:uid="{EDC13A08-FCF2-46F8-AE5C-43A9FD80C677}"/>
    <hyperlink ref="M563" location="CotedIvoire!A1" display="Côte d'Ivoire" xr:uid="{AF8F5F41-9989-4311-9DC2-00C84784598D}"/>
    <hyperlink ref="N563" location="DominicanRepublic!A1" display="Dominican Republic" xr:uid="{812655E0-831B-4AD2-848A-20B1487AF3A9}"/>
    <hyperlink ref="O563" location="DRC!A1" display="DRC" xr:uid="{C37FF10D-4B1E-4093-AB1F-43C940C35A95}"/>
    <hyperlink ref="P563" location="ElSalvador!A1" display="El Salvador" xr:uid="{6E564AFC-3AFD-4045-BB62-1AE74C0D9CBB}"/>
    <hyperlink ref="Q563" location="Ethiopia!A1" display="Ethiopia" xr:uid="{86E63551-FE60-447F-9575-0FAA648C00B4}"/>
    <hyperlink ref="R563" location="Ghana!A1" display="Ghana" xr:uid="{06C3FC1E-DB18-488D-95BB-3785C95FACD3}"/>
    <hyperlink ref="S563" location="Guatemala!A1" display="Guatemala" xr:uid="{36645ABA-8802-41E2-AD58-2D7554DACDD7}"/>
    <hyperlink ref="T563" location="Guinea!A1" display="Guinea" xr:uid="{3FF6EBE7-961A-486B-9537-1D28D11617E2}"/>
    <hyperlink ref="U563" location="Haiti!A1" display="Haiti" xr:uid="{42335330-06E4-436E-A93A-51F9A3BE8A2E}"/>
    <hyperlink ref="V563" location="Honduras!A1" display="Honduras " xr:uid="{E4E71DEE-B240-405C-9125-3DCACE41234D}"/>
    <hyperlink ref="W563" location="India!A1" display="India" xr:uid="{0CB560D6-F9D2-402F-B3B6-5979E46C5C4A}"/>
    <hyperlink ref="X563" location="Kenya!A1" display="Kenya" xr:uid="{457AB6A2-2F9C-4B30-8309-4AF50D3DB6A7}"/>
    <hyperlink ref="Y563" location="KyrgyzRepublic!A1" display="Kyrgyz Republic" xr:uid="{407A8198-FA64-4A25-938E-AA54D221A958}"/>
    <hyperlink ref="Z563" location="LaoPDR!A1" display="Lao PDR" xr:uid="{4F39583F-6468-4FD1-8E6E-E9B344B17E27}"/>
    <hyperlink ref="AA563" location="Liberia!A1" display="Liberia " xr:uid="{D56EF72F-C175-4EA4-A6E1-F0E55ADED9BD}"/>
    <hyperlink ref="AB563" location="Madagascar!A1" display="Madagascar" xr:uid="{EF801969-CDA2-4E75-9496-7BBBFFF5A717}"/>
    <hyperlink ref="AC563" location="Malawi!A1" display="Malawi" xr:uid="{CEB4992D-AD01-42A1-A2A6-E52ABCB310CF}"/>
    <hyperlink ref="AD563" location="Mali!A1" display="Mali" xr:uid="{27245FDE-1820-4591-B52B-2DBBDC2F52FC}"/>
    <hyperlink ref="AE563" location="Mozambique!A1" display="Mozambique" xr:uid="{B04505AB-38BD-4DF2-AD87-C72F4A642082}"/>
    <hyperlink ref="AF563" location="Nepal!A1" display="Nepal" xr:uid="{A714905B-815E-416B-9E22-CC0BAE17FDD2}"/>
    <hyperlink ref="AG563" location="Niger!A1" display="Niger" xr:uid="{CFA3BDD7-023A-406D-BA1F-F54F76225987}"/>
    <hyperlink ref="AH563" location="Nigeria!A1" display="Nigeria" xr:uid="{349D9669-9516-4976-971C-C6147EDECD4B}"/>
    <hyperlink ref="AI563" location="Pakistan!A1" display="Pakistan" xr:uid="{809C0930-8FF0-4D5D-87DD-5396E0818338}"/>
    <hyperlink ref="AJ563" location="Peru!A1" display="Peru" xr:uid="{D1D1C7C5-A5BD-4099-AC68-52879590252B}"/>
    <hyperlink ref="AK563" location="Philippines!A1" display="Philippines" xr:uid="{B6428BAA-3B26-4B2D-98FD-A8B6DCE0EB20}"/>
    <hyperlink ref="AL563" location="Rwanda!A1" display="Rwanda" xr:uid="{1D4E19D4-BABF-4528-90BF-DF1655C8C3B3}"/>
    <hyperlink ref="AM563" location="Senegal!A1" display="Senegal" xr:uid="{49F4505D-AA2A-41AC-B0C9-733684641BE3}"/>
    <hyperlink ref="AN563" location="SierraLeone!A1" display="Sierra Leone " xr:uid="{0ADC4AB8-B7A7-4E37-A98A-EF771F0E612A}"/>
    <hyperlink ref="AO563" location="SouthSudan!A1" display="South Sudan " xr:uid="{3247F986-A655-441A-8744-48E43C12E25E}"/>
    <hyperlink ref="AP563" location="Tanzania!A1" display="Tanzania" xr:uid="{6CF849D8-4B24-4783-B8E9-7A05EF185F9A}"/>
    <hyperlink ref="AQ563" location="Togo!A1" display="Togo" xr:uid="{F2906768-3797-4824-BCDE-B1DC08C8F4EC}"/>
    <hyperlink ref="AR563" location="Uganda!A1" display="Uganda" xr:uid="{E4EDDD3B-05A5-47CC-93DD-248374BD98FD}"/>
    <hyperlink ref="AS563" location="Vietnam!A1" display="Vietnam" xr:uid="{6E6DC571-7E62-4B96-B2F9-6A23E69EB059}"/>
    <hyperlink ref="AT563" location="Zambia!A1" display="Zambia" xr:uid="{F6BDC326-1D2F-4302-A78B-28F0F64B1D4E}"/>
    <hyperlink ref="AU563" location="Zimbabwe!A1" display="Zimbabwe" xr:uid="{5C1E32AD-2466-4551-8F07-7292BFDA9E52}"/>
    <hyperlink ref="E570" location="Afghanistan!A1" display="Afghanistan" xr:uid="{0812765E-F852-4838-B325-050070747863}"/>
    <hyperlink ref="F570" location="Angola!A1" display="Angola" xr:uid="{247E8F18-B2FA-4135-9782-646CBB23A5BE}"/>
    <hyperlink ref="G570" location="Bangladesh!A1" display="Bangladesh" xr:uid="{1BE646CB-B3D2-4E25-8140-38ACCC515214}"/>
    <hyperlink ref="H570" location="Benin!A1" display="Benin" xr:uid="{CA5BA0AD-CAA2-44A8-9CA6-798214E0B673}"/>
    <hyperlink ref="I570" location="BurkinaFaso!A1" display="Burkina Faso" xr:uid="{FA32932D-FFAE-4367-A5F8-6B678EC8E317}"/>
    <hyperlink ref="J570" location="Burundi!A1" display="Burundi" xr:uid="{9DEDCD5E-0B59-466A-85C2-8C11D05A9C26}"/>
    <hyperlink ref="K570" location="Cameroon!A1" display="Cameroon" xr:uid="{FE8A3275-930F-4D23-8C73-FA286793C3C5}"/>
    <hyperlink ref="L570" location="CapeVerde!A1" display="Cape Verde" xr:uid="{53A42261-06FE-45C8-B4BA-6A50E3557241}"/>
    <hyperlink ref="M570" location="CotedIvoire!A1" display="Côte d'Ivoire" xr:uid="{EE2F2795-4313-4C69-8DE2-6626008F90A4}"/>
    <hyperlink ref="N570" location="DominicanRepublic!A1" display="Dominican Republic" xr:uid="{BBCCA5BC-E8C4-4D52-BE22-5A1E3B127F73}"/>
    <hyperlink ref="O570" location="DRC!A1" display="DRC" xr:uid="{36025B3B-22CB-4F93-BDCA-B51C30B0E1AE}"/>
    <hyperlink ref="P570" location="ElSalvador!A1" display="El Salvador" xr:uid="{AD917EDB-54D8-4098-A95F-E2D753AD99BE}"/>
    <hyperlink ref="Q570" location="Ethiopia!A1" display="Ethiopia" xr:uid="{6820B755-090B-4A3D-9ED9-B6AC49483C1C}"/>
    <hyperlink ref="R570" location="Ghana!A1" display="Ghana" xr:uid="{39242653-C384-453B-854D-A91F68EF5334}"/>
    <hyperlink ref="S570" location="Guatemala!A1" display="Guatemala" xr:uid="{2BEAC54B-C170-4381-9EC4-934BCE07FE02}"/>
    <hyperlink ref="T570" location="Guinea!A1" display="Guinea" xr:uid="{3043690A-5D64-46C4-A866-950E640B312A}"/>
    <hyperlink ref="U570" location="Haiti!A1" display="Haiti" xr:uid="{14420654-A4F4-4951-BBBB-53ED35811E1D}"/>
    <hyperlink ref="V570" location="Honduras!A1" display="Honduras " xr:uid="{D593720B-CAEA-4B0B-8B4F-4128EF7619E8}"/>
    <hyperlink ref="W570" location="India!A1" display="India" xr:uid="{A3A76767-0607-4605-A183-BF2C9CD7469C}"/>
    <hyperlink ref="X570" location="Kenya!A1" display="Kenya" xr:uid="{01481049-6D6C-4DAC-8D78-8A0A1117FE96}"/>
    <hyperlink ref="Y570" location="KyrgyzRepublic!A1" display="Kyrgyz Republic" xr:uid="{FAAB2DB8-6737-4DEF-BBCF-EFE357CF4E16}"/>
    <hyperlink ref="Z570" location="LaoPDR!A1" display="Lao PDR" xr:uid="{F6CFCB59-3FB3-4B2C-9ACA-08C22028FDF1}"/>
    <hyperlink ref="AA570" location="Liberia!A1" display="Liberia " xr:uid="{8851CD6A-4175-4C70-8AC2-83FC6405E7A3}"/>
    <hyperlink ref="AB570" location="Madagascar!A1" display="Madagascar" xr:uid="{634B19BD-7D7B-4100-861A-C8A3DF170991}"/>
    <hyperlink ref="AC570" location="Malawi!A1" display="Malawi" xr:uid="{E5973981-8013-4BC7-9F52-B6C50AEE8D3D}"/>
    <hyperlink ref="AD570" location="Mali!A1" display="Mali" xr:uid="{2AE016F1-1489-45C9-8F8F-A69AF9998268}"/>
    <hyperlink ref="AE570" location="Mozambique!A1" display="Mozambique" xr:uid="{4C25E67D-AF58-41BC-9DB2-728FBDBEFCDF}"/>
    <hyperlink ref="AF570" location="Nepal!A1" display="Nepal" xr:uid="{20A022C8-A0B5-4DBA-B2E0-1280FA37C93A}"/>
    <hyperlink ref="AG570" location="Niger!A1" display="Niger" xr:uid="{8670BBAD-764C-475E-8D4A-EB9F8B61DD48}"/>
    <hyperlink ref="AH570" location="Nigeria!A1" display="Nigeria" xr:uid="{DE3CFC10-8E82-428F-9AE7-24355C7052AD}"/>
    <hyperlink ref="AI570" location="Pakistan!A1" display="Pakistan" xr:uid="{E7223383-6105-4A6A-8AC8-D78601D0767F}"/>
    <hyperlink ref="AJ570" location="Peru!A1" display="Peru" xr:uid="{8AB0C9B8-625C-4F99-8E48-BB4B8ADEB068}"/>
    <hyperlink ref="AK570" location="Philippines!A1" display="Philippines" xr:uid="{BAF1EDE1-99FC-42D5-9B33-8189E42F166D}"/>
    <hyperlink ref="AL570" location="Rwanda!A1" display="Rwanda" xr:uid="{1471DEE4-60B0-40A1-8EF9-4C90C4E0D4AB}"/>
    <hyperlink ref="AM570" location="Senegal!A1" display="Senegal" xr:uid="{268CA301-AFB6-467F-9CEE-C008F9D8F219}"/>
    <hyperlink ref="AN570" location="SierraLeone!A1" display="Sierra Leone " xr:uid="{030676BE-9580-43BB-B1D7-E884932CBE73}"/>
    <hyperlink ref="AO570" location="SouthSudan!A1" display="South Sudan " xr:uid="{2B169405-DC0F-462A-9695-FD01A752D842}"/>
    <hyperlink ref="AP570" location="Tanzania!A1" display="Tanzania" xr:uid="{C93AF339-4754-464E-B15B-0A1DD16F4152}"/>
    <hyperlink ref="AQ570" location="Togo!A1" display="Togo" xr:uid="{131EEA79-7563-45EC-AC2F-59B3D64D29F0}"/>
    <hyperlink ref="AR570" location="Uganda!A1" display="Uganda" xr:uid="{E202BDE2-59C5-4380-ACB3-AB8BE5BA9AC0}"/>
    <hyperlink ref="AS570" location="Vietnam!A1" display="Vietnam" xr:uid="{A8C3A0AD-A690-4372-9FEB-CB0CE3DCA48C}"/>
    <hyperlink ref="AT570" location="Zambia!A1" display="Zambia" xr:uid="{695045B8-568E-4517-ABEF-721CFB9D4143}"/>
    <hyperlink ref="AU570" location="Zimbabwe!A1" display="Zimbabwe" xr:uid="{2E0FBB13-68BD-40B6-A3B8-AC50B3BF8D7A}"/>
    <hyperlink ref="E577" location="Afghanistan!A1" display="Afghanistan" xr:uid="{D0D90E6B-F232-43EB-A5A8-EE424770D1FE}"/>
    <hyperlink ref="F577" location="Angola!A1" display="Angola" xr:uid="{93BDD32C-BC17-41F4-9244-E0EA801090C1}"/>
    <hyperlink ref="G577" location="Bangladesh!A1" display="Bangladesh" xr:uid="{3FD59C3A-85E9-4470-8899-C46B3CE645CF}"/>
    <hyperlink ref="H577" location="Benin!A1" display="Benin" xr:uid="{8A3CB3D6-6DF4-4304-BF7A-6BC150FFE817}"/>
    <hyperlink ref="I577" location="BurkinaFaso!A1" display="Burkina Faso" xr:uid="{032DB014-D338-4C03-A1ED-E8345B719349}"/>
    <hyperlink ref="J577" location="Burundi!A1" display="Burundi" xr:uid="{21FA1F8B-3F75-40C0-872C-6DAE4D141549}"/>
    <hyperlink ref="K577" location="Cameroon!A1" display="Cameroon" xr:uid="{CB8E447E-41A3-4878-8865-230B2044A30E}"/>
    <hyperlink ref="L577" location="CapeVerde!A1" display="Cape Verde" xr:uid="{62C5C80E-A2A1-4FC2-80F8-FD6ACB6C78A3}"/>
    <hyperlink ref="M577" location="CotedIvoire!A1" display="Côte d'Ivoire" xr:uid="{C016D1A0-1883-4B0D-A414-38377D4E8C63}"/>
    <hyperlink ref="N577" location="DominicanRepublic!A1" display="Dominican Republic" xr:uid="{A4C17AE3-1356-4978-B1AF-476C748C4FA9}"/>
    <hyperlink ref="O577" location="DRC!A1" display="DRC" xr:uid="{AB3EE057-AEF1-45B4-A8DD-43C641EBADC4}"/>
    <hyperlink ref="P577" location="ElSalvador!A1" display="El Salvador" xr:uid="{28B5DF43-364E-4979-B128-5D154052486D}"/>
    <hyperlink ref="Q577" location="Ethiopia!A1" display="Ethiopia" xr:uid="{37750721-E015-488F-B2F2-EEAA889E4F71}"/>
    <hyperlink ref="R577" location="Ghana!A1" display="Ghana" xr:uid="{33DCE9C6-6A92-470F-9CEF-06F453910D94}"/>
    <hyperlink ref="S577" location="Guatemala!A1" display="Guatemala" xr:uid="{9499E22B-2CB8-4B7E-916B-38CE5A9FC369}"/>
    <hyperlink ref="T577" location="Guinea!A1" display="Guinea" xr:uid="{7CEEF62E-08B3-4AD6-A744-82E44C9B1011}"/>
    <hyperlink ref="U577" location="Haiti!A1" display="Haiti" xr:uid="{4307F71D-B458-4C63-A793-FC34851376E5}"/>
    <hyperlink ref="V577" location="Honduras!A1" display="Honduras " xr:uid="{68787ACE-AC8E-4EE0-AC88-7E2D4E55BD99}"/>
    <hyperlink ref="W577" location="India!A1" display="India" xr:uid="{7A73476A-0399-47E1-BB5B-7393E935761D}"/>
    <hyperlink ref="X577" location="Kenya!A1" display="Kenya" xr:uid="{773DEC49-86B1-4A30-BE0E-A6952D2DD55F}"/>
    <hyperlink ref="Y577" location="KyrgyzRepublic!A1" display="Kyrgyz Republic" xr:uid="{E4F18945-F328-4064-8AE4-E3BF9963C921}"/>
    <hyperlink ref="Z577" location="LaoPDR!A1" display="Lao PDR" xr:uid="{649A57EC-7361-4179-89E5-08D2C251DEBF}"/>
    <hyperlink ref="AA577" location="Liberia!A1" display="Liberia " xr:uid="{8F7D4728-A884-4430-8F14-C23A8FBE383D}"/>
    <hyperlink ref="AB577" location="Madagascar!A1" display="Madagascar" xr:uid="{FEB86ECD-3F25-45A4-905B-93073C265A7A}"/>
    <hyperlink ref="AC577" location="Malawi!A1" display="Malawi" xr:uid="{492E58D0-5E42-4A6C-A781-5E18239504F1}"/>
    <hyperlink ref="AD577" location="Mali!A1" display="Mali" xr:uid="{DD603B2A-573C-474D-9AEE-EB212028C481}"/>
    <hyperlink ref="AE577" location="Mozambique!A1" display="Mozambique" xr:uid="{7D14457B-71CA-4700-A1F5-EDB9E8C21F62}"/>
    <hyperlink ref="AF577" location="Nepal!A1" display="Nepal" xr:uid="{FC439FD1-9B08-4628-B231-29C3F1B8A053}"/>
    <hyperlink ref="AG577" location="Niger!A1" display="Niger" xr:uid="{C2292F40-E9BA-4B9F-BF72-857DADB8D075}"/>
    <hyperlink ref="AH577" location="Nigeria!A1" display="Nigeria" xr:uid="{755E5ECE-8563-4F56-81AA-22C3227FA168}"/>
    <hyperlink ref="AI577" location="Pakistan!A1" display="Pakistan" xr:uid="{9064DD7C-C566-4B43-83F0-5AA3D594FFA7}"/>
    <hyperlink ref="AJ577" location="Peru!A1" display="Peru" xr:uid="{EEC46DDA-A328-41E2-9DCB-BD0066E3E033}"/>
    <hyperlink ref="AK577" location="Philippines!A1" display="Philippines" xr:uid="{0595FED9-A3C1-4BE0-ABF2-FE45897E8FE3}"/>
    <hyperlink ref="AL577" location="Rwanda!A1" display="Rwanda" xr:uid="{556E0521-B7C4-40EE-89DC-13A7501E3AD2}"/>
    <hyperlink ref="AM577" location="Senegal!A1" display="Senegal" xr:uid="{3A25FE82-343D-4340-8634-7EEC061726C0}"/>
    <hyperlink ref="AN577" location="SierraLeone!A1" display="Sierra Leone " xr:uid="{C1E3FA68-48E7-46AB-8E82-DF8F6CDF9CB9}"/>
    <hyperlink ref="AO577" location="SouthSudan!A1" display="South Sudan " xr:uid="{7CBC0417-D4CA-4828-8FA7-73A1830DDC13}"/>
    <hyperlink ref="AP577" location="Tanzania!A1" display="Tanzania" xr:uid="{25434B27-3876-4A45-B4AB-F368C705B005}"/>
    <hyperlink ref="AQ577" location="Togo!A1" display="Togo" xr:uid="{E9682439-65F1-422B-A284-62C57D9C5FA4}"/>
    <hyperlink ref="AR577" location="Uganda!A1" display="Uganda" xr:uid="{98D9CB9F-B75D-4C23-A53B-1995E0310576}"/>
    <hyperlink ref="AS577" location="Vietnam!A1" display="Vietnam" xr:uid="{C4776061-928A-4CF8-9FC5-85CA8666926A}"/>
    <hyperlink ref="AT577" location="Zambia!A1" display="Zambia" xr:uid="{E5256C9A-091D-4F0E-9233-E01BA76012E7}"/>
    <hyperlink ref="AU577" location="Zimbabwe!A1" display="Zimbabwe" xr:uid="{813BD309-F889-42D3-959D-04F731AC8F2A}"/>
    <hyperlink ref="E584" location="Afghanistan!A1" display="Afghanistan" xr:uid="{5BB6AB7A-9718-43F5-8B53-7C0B8C16EFD9}"/>
    <hyperlink ref="F584" location="Angola!A1" display="Angola" xr:uid="{D13EF741-F0B0-4678-82D4-2E3420E12A2D}"/>
    <hyperlink ref="G584" location="Bangladesh!A1" display="Bangladesh" xr:uid="{EA3E8476-11F6-48BE-AD03-EA376DEDCF38}"/>
    <hyperlink ref="H584" location="Benin!A1" display="Benin" xr:uid="{938A4DDE-B766-4BB5-9AAB-F7C81B44F894}"/>
    <hyperlink ref="I584" location="BurkinaFaso!A1" display="Burkina Faso" xr:uid="{1EA6839E-5587-4D22-AC30-1E3E97C249A8}"/>
    <hyperlink ref="J584" location="Burundi!A1" display="Burundi" xr:uid="{C13559C7-5057-4D2A-BAA7-0A03DE998D4A}"/>
    <hyperlink ref="K584" location="Cameroon!A1" display="Cameroon" xr:uid="{8A1BC614-3DBB-434E-B8D2-76ED922059C0}"/>
    <hyperlink ref="L584" location="CapeVerde!A1" display="Cape Verde" xr:uid="{29260FDC-A0F3-45DE-8451-072AB25AEB2C}"/>
    <hyperlink ref="M584" location="CotedIvoire!A1" display="Côte d'Ivoire" xr:uid="{8167E3EB-B22A-457A-B2BA-D1C90B7684EE}"/>
    <hyperlink ref="N584" location="DominicanRepublic!A1" display="Dominican Republic" xr:uid="{ABEF541B-1D60-44A9-98D7-E74B48EF3B97}"/>
    <hyperlink ref="O584" location="DRC!A1" display="DRC" xr:uid="{2FFD168E-86E8-4F1B-B1A0-E93F55191B88}"/>
    <hyperlink ref="P584" location="ElSalvador!A1" display="El Salvador" xr:uid="{B4D63933-AE83-486F-B76E-82E4F40C442B}"/>
    <hyperlink ref="Q584" location="Ethiopia!A1" display="Ethiopia" xr:uid="{74AAA5A0-EA2A-45E0-B537-66ECA9B27051}"/>
    <hyperlink ref="R584" location="Ghana!A1" display="Ghana" xr:uid="{BF933B37-4BB6-4170-8728-DCA5DD46BF59}"/>
    <hyperlink ref="S584" location="Guatemala!A1" display="Guatemala" xr:uid="{D5024F40-2369-4223-9F0F-D66E725A1EB2}"/>
    <hyperlink ref="T584" location="Guinea!A1" display="Guinea" xr:uid="{D521A449-3209-4CEF-86C5-DBF3393FF662}"/>
    <hyperlink ref="U584" location="Haiti!A1" display="Haiti" xr:uid="{05C8F74F-320B-4F69-92EF-8A07AD68735E}"/>
    <hyperlink ref="V584" location="Honduras!A1" display="Honduras " xr:uid="{FE6AF4B0-102F-499C-AABC-F17802821784}"/>
    <hyperlink ref="W584" location="India!A1" display="India" xr:uid="{0375162D-53AE-42A6-A7A0-8CA364ADC29C}"/>
    <hyperlink ref="X584" location="Kenya!A1" display="Kenya" xr:uid="{F2BB998F-F471-4CD7-9AB9-56358EEEBCB3}"/>
    <hyperlink ref="Y584" location="KyrgyzRepublic!A1" display="Kyrgyz Republic" xr:uid="{2FAEEABE-AA61-43F2-9139-224B52EACB67}"/>
    <hyperlink ref="Z584" location="LaoPDR!A1" display="Lao PDR" xr:uid="{2C32CA62-302C-4E52-9E08-F03965691321}"/>
    <hyperlink ref="AA584" location="Liberia!A1" display="Liberia " xr:uid="{92D58D8E-B63C-4DFF-ABA9-1061BC724143}"/>
    <hyperlink ref="AB584" location="Madagascar!A1" display="Madagascar" xr:uid="{C125E61C-B6A5-4D54-859C-55FB13937F4D}"/>
    <hyperlink ref="AC584" location="Malawi!A1" display="Malawi" xr:uid="{95401F4F-CEA4-4673-91EC-AEBD2113B134}"/>
    <hyperlink ref="AD584" location="Mali!A1" display="Mali" xr:uid="{77BF5A0E-6013-420F-9BB2-0B0EF7248E60}"/>
    <hyperlink ref="AE584" location="Mozambique!A1" display="Mozambique" xr:uid="{131AACEE-9D68-4CC6-A479-78AC708EB83F}"/>
    <hyperlink ref="AF584" location="Nepal!A1" display="Nepal" xr:uid="{E9899DA0-B02A-4644-9906-735B1C5D4730}"/>
    <hyperlink ref="AG584" location="Niger!A1" display="Niger" xr:uid="{F105D372-CD2F-40F0-B0BD-ACD2AA69242B}"/>
    <hyperlink ref="AH584" location="Nigeria!A1" display="Nigeria" xr:uid="{84466E02-2DF8-46B1-8EC2-6B99C757967E}"/>
    <hyperlink ref="AI584" location="Pakistan!A1" display="Pakistan" xr:uid="{BB2D6F66-ECDC-4FD2-8EF6-F71322FCA22B}"/>
    <hyperlink ref="AJ584" location="Peru!A1" display="Peru" xr:uid="{9E6865D1-8907-429E-A5EF-40D6BCE62413}"/>
    <hyperlink ref="AK584" location="Philippines!A1" display="Philippines" xr:uid="{B3A39BB5-E753-4680-B23C-14D9E4C0E087}"/>
    <hyperlink ref="AL584" location="Rwanda!A1" display="Rwanda" xr:uid="{70DCBD19-CD38-48E4-8680-921A0828E338}"/>
    <hyperlink ref="AM584" location="Senegal!A1" display="Senegal" xr:uid="{58407352-A922-4B09-869A-19DA337A3462}"/>
    <hyperlink ref="AN584" location="SierraLeone!A1" display="Sierra Leone " xr:uid="{88F0A25C-9787-47CD-BC6F-E575E4C25FBF}"/>
    <hyperlink ref="AO584" location="SouthSudan!A1" display="South Sudan " xr:uid="{1EC2C291-77CE-4FC5-8832-63B238226421}"/>
    <hyperlink ref="AP584" location="Tanzania!A1" display="Tanzania" xr:uid="{F709D5D2-30E1-4BB2-B7CF-CD0FB9AAE344}"/>
    <hyperlink ref="AQ584" location="Togo!A1" display="Togo" xr:uid="{BDE8054C-C5C9-4010-8B1E-0DAA05AB2E6A}"/>
    <hyperlink ref="AR584" location="Uganda!A1" display="Uganda" xr:uid="{BDFECE2C-27B1-4987-91A1-61D6CA682B3F}"/>
    <hyperlink ref="AS584" location="Vietnam!A1" display="Vietnam" xr:uid="{6267F5E3-86AC-49F5-A579-7CE3D8E47BC0}"/>
    <hyperlink ref="AT584" location="Zambia!A1" display="Zambia" xr:uid="{91CBD5A1-5775-4965-85F6-340766EA649E}"/>
    <hyperlink ref="AU584" location="Zimbabwe!A1" display="Zimbabwe" xr:uid="{F831215C-EB59-49C5-91AD-4C11C3D9E29E}"/>
    <hyperlink ref="E591" location="Afghanistan!A1" display="Afghanistan" xr:uid="{4C411D07-5BF8-4427-A737-1B11022581AC}"/>
    <hyperlink ref="F591" location="Angola!A1" display="Angola" xr:uid="{59FD2B9B-C319-4064-9AF7-52A7A8BD13B6}"/>
    <hyperlink ref="G591" location="Bangladesh!A1" display="Bangladesh" xr:uid="{F42E6668-AE47-45D0-B8C8-0A127F55CFF3}"/>
    <hyperlink ref="H591" location="Benin!A1" display="Benin" xr:uid="{0128BF3B-6703-40E0-AAC0-F7AEEB0A7ED1}"/>
    <hyperlink ref="I591" location="BurkinaFaso!A1" display="Burkina Faso" xr:uid="{7305BA16-D5C3-45B8-B0D6-2F6B7DB011D4}"/>
    <hyperlink ref="J591" location="Burundi!A1" display="Burundi" xr:uid="{24494C9C-CFA0-4FF9-8AA7-3CD25F431048}"/>
    <hyperlink ref="K591" location="Cameroon!A1" display="Cameroon" xr:uid="{0AA0A7AD-C7AE-4E3C-A95A-3B74506C333B}"/>
    <hyperlink ref="L591" location="CapeVerde!A1" display="Cape Verde" xr:uid="{1EAD85C9-E86F-4913-81DC-205A57318F6A}"/>
    <hyperlink ref="M591" location="CotedIvoire!A1" display="Côte d'Ivoire" xr:uid="{BF1AB2D1-A5A7-4044-9950-4E9EC96E0FC9}"/>
    <hyperlink ref="N591" location="DominicanRepublic!A1" display="Dominican Republic" xr:uid="{2C02A80D-B0BC-476A-887A-7B5D15AB361B}"/>
    <hyperlink ref="O591" location="DRC!A1" display="DRC" xr:uid="{D2350667-75BE-46D2-A363-45BAF71635F7}"/>
    <hyperlink ref="P591" location="ElSalvador!A1" display="El Salvador" xr:uid="{B04ACB55-FC5F-4829-B9BF-1242DE57652C}"/>
    <hyperlink ref="Q591" location="Ethiopia!A1" display="Ethiopia" xr:uid="{243CFFEE-DC6B-4E43-BC8F-2AA2BFF29D33}"/>
    <hyperlink ref="R591" location="Ghana!A1" display="Ghana" xr:uid="{C9AED44C-49D6-4024-B2C1-F14FB5950449}"/>
    <hyperlink ref="S591" location="Guatemala!A1" display="Guatemala" xr:uid="{7F47A917-052E-4759-BCAC-6CBE039F9BD0}"/>
    <hyperlink ref="T591" location="Guinea!A1" display="Guinea" xr:uid="{BF28B790-5556-4E4B-A221-18B53042519F}"/>
    <hyperlink ref="U591" location="Haiti!A1" display="Haiti" xr:uid="{C7D5CE91-F1A2-4D59-A8E9-1C94781C4B69}"/>
    <hyperlink ref="V591" location="Honduras!A1" display="Honduras " xr:uid="{12B953A8-261E-4DC3-B673-29EB9CC7AAA1}"/>
    <hyperlink ref="W591" location="India!A1" display="India" xr:uid="{B4F29D63-54F5-4BBE-B1FC-315DB80CD374}"/>
    <hyperlink ref="X591" location="Kenya!A1" display="Kenya" xr:uid="{372044AE-2C7B-4713-AE04-61D1166B0D34}"/>
    <hyperlink ref="Y591" location="KyrgyzRepublic!A1" display="Kyrgyz Republic" xr:uid="{8C4716FE-D23D-4548-BDED-2FFBB9301E79}"/>
    <hyperlink ref="Z591" location="LaoPDR!A1" display="Lao PDR" xr:uid="{DED6144C-E446-4085-9427-74BE43C0950C}"/>
    <hyperlink ref="AA591" location="Liberia!A1" display="Liberia " xr:uid="{A8A5ABFF-1B7E-41F9-9FE0-E6BC004B7C22}"/>
    <hyperlink ref="AB591" location="Madagascar!A1" display="Madagascar" xr:uid="{7BD0553A-9CFF-4BE7-8D65-2AB40CF6D829}"/>
    <hyperlink ref="AC591" location="Malawi!A1" display="Malawi" xr:uid="{462EBE14-F9E4-43EC-AC87-1FAB23194E17}"/>
    <hyperlink ref="AD591" location="Mali!A1" display="Mali" xr:uid="{F007B7E2-B298-4EC8-9942-294EDFAA8DA6}"/>
    <hyperlink ref="AE591" location="Mozambique!A1" display="Mozambique" xr:uid="{3AE30345-E304-432C-9C57-2E987C1B22FA}"/>
    <hyperlink ref="AF591" location="Nepal!A1" display="Nepal" xr:uid="{3ED393AF-DCE9-4677-A15E-2AF804F68B93}"/>
    <hyperlink ref="AG591" location="Niger!A1" display="Niger" xr:uid="{CA98C193-D410-483A-8944-CF2B47EC822A}"/>
    <hyperlink ref="AH591" location="Nigeria!A1" display="Nigeria" xr:uid="{90A45461-CDC7-470F-B324-ED188CD69A97}"/>
    <hyperlink ref="AI591" location="Pakistan!A1" display="Pakistan" xr:uid="{504C90E6-2CEB-4A43-8FED-77290C9DC271}"/>
    <hyperlink ref="AJ591" location="Peru!A1" display="Peru" xr:uid="{4818FFDD-9D23-4E69-88B8-F44F4C355E6E}"/>
    <hyperlink ref="AK591" location="Philippines!A1" display="Philippines" xr:uid="{DB8782D3-305A-4BCB-A04E-69D1E008D8A5}"/>
    <hyperlink ref="AL591" location="Rwanda!A1" display="Rwanda" xr:uid="{A1E8636D-C330-437E-91C6-85B60EDD28A3}"/>
    <hyperlink ref="AM591" location="Senegal!A1" display="Senegal" xr:uid="{BCC885E2-A2F5-45F3-BD62-9F1EAF620142}"/>
    <hyperlink ref="AN591" location="SierraLeone!A1" display="Sierra Leone " xr:uid="{C2A17B5C-A8EB-416B-8970-B39C87F5CA6D}"/>
    <hyperlink ref="AO591" location="SouthSudan!A1" display="South Sudan " xr:uid="{E45F4C53-E208-4076-AEE8-0200E2299581}"/>
    <hyperlink ref="AP591" location="Tanzania!A1" display="Tanzania" xr:uid="{22B2518C-0E75-41AC-AA97-5D6A2B3B9E2E}"/>
    <hyperlink ref="AQ591" location="Togo!A1" display="Togo" xr:uid="{A7862BAC-1A6C-4648-A5FC-3A93782BCE5B}"/>
    <hyperlink ref="AR591" location="Uganda!A1" display="Uganda" xr:uid="{388B8213-C674-47A7-886F-AFE4F4FF4831}"/>
    <hyperlink ref="AS591" location="Vietnam!A1" display="Vietnam" xr:uid="{3D5C43E8-5489-4BEA-AF17-FBAA288FF467}"/>
    <hyperlink ref="AT591" location="Zambia!A1" display="Zambia" xr:uid="{941B0AF8-81D9-4345-B9FA-9E59BBEE29DC}"/>
    <hyperlink ref="AU591" location="Zimbabwe!A1" display="Zimbabwe" xr:uid="{674A7880-0D13-481F-A4DE-2603BEB98FEA}"/>
    <hyperlink ref="E598" location="Afghanistan!A1" display="Afghanistan" xr:uid="{C5AA1BE7-76A9-4292-A700-A4F9E4C2374A}"/>
    <hyperlink ref="F598" location="Angola!A1" display="Angola" xr:uid="{DDD79369-DE3E-450E-BF31-339693B55BDB}"/>
    <hyperlink ref="G598" location="Bangladesh!A1" display="Bangladesh" xr:uid="{7AFE209B-6260-46B2-8A96-72421AE0F3CC}"/>
    <hyperlink ref="H598" location="Benin!A1" display="Benin" xr:uid="{13B37971-6A72-4B25-ADDE-F48A73112F23}"/>
    <hyperlink ref="I598" location="BurkinaFaso!A1" display="Burkina Faso" xr:uid="{D4AAB84F-FCF0-4F16-806C-8B5C68EA8E69}"/>
    <hyperlink ref="J598" location="Burundi!A1" display="Burundi" xr:uid="{EC2CC7D4-8E66-4720-8716-9C45D3C7F480}"/>
    <hyperlink ref="K598" location="Cameroon!A1" display="Cameroon" xr:uid="{872A371E-4E10-4096-8FD9-3EE0C5683C56}"/>
    <hyperlink ref="L598" location="CapeVerde!A1" display="Cape Verde" xr:uid="{B17422C6-3278-4A2A-BCE5-B356430B4CC6}"/>
    <hyperlink ref="M598" location="CotedIvoire!A1" display="Côte d'Ivoire" xr:uid="{0E5BB1B9-6EFB-416C-BEAB-851022826E1C}"/>
    <hyperlink ref="N598" location="DominicanRepublic!A1" display="Dominican Republic" xr:uid="{19E0AA82-3DDC-4018-A0D2-0520BB4C66BC}"/>
    <hyperlink ref="O598" location="DRC!A1" display="DRC" xr:uid="{2E92047F-781F-43CC-AFC7-7DF3DBEB6661}"/>
    <hyperlink ref="P598" location="ElSalvador!A1" display="El Salvador" xr:uid="{28E5E859-19B5-42CA-87AB-DF73C89E2AFB}"/>
    <hyperlink ref="Q598" location="Ethiopia!A1" display="Ethiopia" xr:uid="{61D45A97-D6A7-4FF7-8DC7-4B050B502D94}"/>
    <hyperlink ref="R598" location="Ghana!A1" display="Ghana" xr:uid="{0DA17F5F-78BB-4B70-80D0-9D2F0205C53E}"/>
    <hyperlink ref="S598" location="Guatemala!A1" display="Guatemala" xr:uid="{EE181C20-D4AF-410F-B5DF-F36A082FD1D7}"/>
    <hyperlink ref="T598" location="Guinea!A1" display="Guinea" xr:uid="{B5857433-85A0-4704-8A69-79D911533B60}"/>
    <hyperlink ref="U598" location="Haiti!A1" display="Haiti" xr:uid="{8705EDFA-DFBE-4E07-B66A-F1CF01B3E5B1}"/>
    <hyperlink ref="V598" location="Honduras!A1" display="Honduras " xr:uid="{574F6E3F-A574-40BE-A033-44038B17BD05}"/>
    <hyperlink ref="W598" location="India!A1" display="India" xr:uid="{C5077021-EE3E-4A18-88F9-0B9C2725D02B}"/>
    <hyperlink ref="X598" location="Kenya!A1" display="Kenya" xr:uid="{4058AEB5-7EA7-4DDE-8D8C-C2D348BD7199}"/>
    <hyperlink ref="Y598" location="KyrgyzRepublic!A1" display="Kyrgyz Republic" xr:uid="{D36C8217-F749-47AF-84B9-5C95E8BCBBAF}"/>
    <hyperlink ref="Z598" location="LaoPDR!A1" display="Lao PDR" xr:uid="{CB449ED4-657C-4304-9933-FBBFDEA6DC8F}"/>
    <hyperlink ref="AA598" location="Liberia!A1" display="Liberia " xr:uid="{B2A94F1D-42D7-4FD8-BAAE-2145BE610F6C}"/>
    <hyperlink ref="AB598" location="Madagascar!A1" display="Madagascar" xr:uid="{CB7DAF24-549A-45FB-AED1-4054585D51BC}"/>
    <hyperlink ref="AC598" location="Malawi!A1" display="Malawi" xr:uid="{7F1DDAAA-EB8D-423E-A134-4CE98919DC07}"/>
    <hyperlink ref="AD598" location="Mali!A1" display="Mali" xr:uid="{17762058-0495-4DE3-A9C7-E364E649F8E6}"/>
    <hyperlink ref="AE598" location="Mozambique!A1" display="Mozambique" xr:uid="{AA289C16-A8B1-4C36-803F-3C05087D5479}"/>
    <hyperlink ref="AF598" location="Nepal!A1" display="Nepal" xr:uid="{5F4119E1-2426-4D3A-961E-E9E666F69390}"/>
    <hyperlink ref="AG598" location="Niger!A1" display="Niger" xr:uid="{0D4D1634-6A26-403E-AF65-F333B4591A74}"/>
    <hyperlink ref="AH598" location="Nigeria!A1" display="Nigeria" xr:uid="{602D37CC-1CA5-4A46-8A60-11D2EF4DCC9A}"/>
    <hyperlink ref="AI598" location="Pakistan!A1" display="Pakistan" xr:uid="{6249963A-7EA8-445F-85FF-028D75A57E61}"/>
    <hyperlink ref="AJ598" location="Peru!A1" display="Peru" xr:uid="{D26D7BD8-A09E-4A80-8BFC-86505DD32CFB}"/>
    <hyperlink ref="AK598" location="Philippines!A1" display="Philippines" xr:uid="{9687DA5C-B800-4031-8C3C-4BDFA0316259}"/>
    <hyperlink ref="AL598" location="Rwanda!A1" display="Rwanda" xr:uid="{856B4F6E-27C2-4627-9DBB-7D4B168F3241}"/>
    <hyperlink ref="AM598" location="Senegal!A1" display="Senegal" xr:uid="{B5881A34-A380-46A3-AE96-BF650F093A6F}"/>
    <hyperlink ref="AN598" location="SierraLeone!A1" display="Sierra Leone " xr:uid="{D0299CC0-1F59-4AEF-9696-953D9E617BD4}"/>
    <hyperlink ref="AO598" location="SouthSudan!A1" display="South Sudan " xr:uid="{36B3CEF0-84C4-4EF7-9247-6026AE230141}"/>
    <hyperlink ref="AP598" location="Tanzania!A1" display="Tanzania" xr:uid="{A5CFE9FC-8667-472B-B1C3-83420540D930}"/>
    <hyperlink ref="AQ598" location="Togo!A1" display="Togo" xr:uid="{4986570A-7E31-410F-9C86-C08958098085}"/>
    <hyperlink ref="AR598" location="Uganda!A1" display="Uganda" xr:uid="{7E94F584-D205-4C43-8107-69B08EBB54D1}"/>
    <hyperlink ref="AS598" location="Vietnam!A1" display="Vietnam" xr:uid="{68F86202-A713-472E-82A2-D5F06EBBE031}"/>
    <hyperlink ref="AT598" location="Zambia!A1" display="Zambia" xr:uid="{AC2130EF-37C2-4CA4-8523-226E020CCAF7}"/>
    <hyperlink ref="AU598" location="Zimbabwe!A1" display="Zimbabwe" xr:uid="{7F2F654E-6C66-4F31-82B0-792FFD533943}"/>
    <hyperlink ref="E605" location="Afghanistan!A1" display="Afghanistan" xr:uid="{13CDF382-D8B1-42F0-B863-9B9BC1D1B0D0}"/>
    <hyperlink ref="F605" location="Angola!A1" display="Angola" xr:uid="{D1DBA18D-6F02-4759-9169-ACC2CFE7E619}"/>
    <hyperlink ref="G605" location="Bangladesh!A1" display="Bangladesh" xr:uid="{3F8E4E1D-1500-40B1-B1EE-83AEDE7539FD}"/>
    <hyperlink ref="H605" location="Benin!A1" display="Benin" xr:uid="{1459AC0B-AEA5-4182-970A-A9F8A1258AD0}"/>
    <hyperlink ref="I605" location="BurkinaFaso!A1" display="Burkina Faso" xr:uid="{CFCD591D-0879-49A3-93D8-F1AA5F85B115}"/>
    <hyperlink ref="J605" location="Burundi!A1" display="Burundi" xr:uid="{99D85ED3-84E1-45C3-8682-7C059549FA5F}"/>
    <hyperlink ref="K605" location="Cameroon!A1" display="Cameroon" xr:uid="{E4FB7079-7096-453C-9DF5-1B8C176F0431}"/>
    <hyperlink ref="L605" location="CapeVerde!A1" display="Cape Verde" xr:uid="{E40A8E0A-3AC1-4DD5-B07C-656257DC7E20}"/>
    <hyperlink ref="M605" location="CotedIvoire!A1" display="Côte d'Ivoire" xr:uid="{FF0EFFDB-8000-4FD6-87C5-17C5FFBF7030}"/>
    <hyperlink ref="N605" location="DominicanRepublic!A1" display="Dominican Republic" xr:uid="{9E9D98A9-9AB4-436A-8F1F-A7DB44A8E6B0}"/>
    <hyperlink ref="O605" location="DRC!A1" display="DRC" xr:uid="{BC34F52E-7BA5-4B24-AC5B-F8EAF7AF30B1}"/>
    <hyperlink ref="P605" location="ElSalvador!A1" display="El Salvador" xr:uid="{F8E3C102-6707-4608-8F48-4EC16DCDD888}"/>
    <hyperlink ref="Q605" location="Ethiopia!A1" display="Ethiopia" xr:uid="{9EE3EE5F-B6CB-417E-8719-0F75DCDBFFA7}"/>
    <hyperlink ref="R605" location="Ghana!A1" display="Ghana" xr:uid="{83F8044F-BEC5-447B-B86D-0BC565269BFB}"/>
    <hyperlink ref="S605" location="Guatemala!A1" display="Guatemala" xr:uid="{45AED3D3-1036-48F4-BCF6-448238A8C398}"/>
    <hyperlink ref="T605" location="Guinea!A1" display="Guinea" xr:uid="{E28BADA1-23A1-4F1E-8558-816DC3305786}"/>
    <hyperlink ref="U605" location="Haiti!A1" display="Haiti" xr:uid="{F334F701-C200-4FAF-A70D-FC34A85A7592}"/>
    <hyperlink ref="V605" location="Honduras!A1" display="Honduras " xr:uid="{A9D1BBA1-3A38-42F1-A1E6-6F8ADE2DD804}"/>
    <hyperlink ref="W605" location="India!A1" display="India" xr:uid="{1E01DC81-9FF1-4BEE-A9FD-C761D5EA6814}"/>
    <hyperlink ref="X605" location="Kenya!A1" display="Kenya" xr:uid="{0A8C4EC1-BEF3-4896-B6E1-B98AD2266E24}"/>
    <hyperlink ref="Y605" location="KyrgyzRepublic!A1" display="Kyrgyz Republic" xr:uid="{11520DC1-B9BF-4A07-BF46-4F0245DBB964}"/>
    <hyperlink ref="Z605" location="LaoPDR!A1" display="Lao PDR" xr:uid="{83792337-7237-4DD7-A340-15B2668030F6}"/>
    <hyperlink ref="AA605" location="Liberia!A1" display="Liberia " xr:uid="{CA7D3712-73EA-4C95-8BD1-CB350CFD9688}"/>
    <hyperlink ref="AB605" location="Madagascar!A1" display="Madagascar" xr:uid="{4F1F01D5-D3A6-49E5-9759-919998125802}"/>
    <hyperlink ref="AC605" location="Malawi!A1" display="Malawi" xr:uid="{50C8A60B-38BE-440C-B42B-1224345F2A91}"/>
    <hyperlink ref="AD605" location="Mali!A1" display="Mali" xr:uid="{E360A1A9-F90C-4BAC-BBDE-4F9055CC516E}"/>
    <hyperlink ref="AE605" location="Mozambique!A1" display="Mozambique" xr:uid="{C5816406-3A35-4DAF-B8A7-9821300D66E1}"/>
    <hyperlink ref="AF605" location="Nepal!A1" display="Nepal" xr:uid="{92E9E395-F7EC-44BB-9DD3-22489ED26125}"/>
    <hyperlink ref="AG605" location="Niger!A1" display="Niger" xr:uid="{6A9F856B-2A22-4AA5-8D5D-B565C26E2142}"/>
    <hyperlink ref="AH605" location="Nigeria!A1" display="Nigeria" xr:uid="{2EBDF625-524D-4ABC-9427-886119040C58}"/>
    <hyperlink ref="AI605" location="Pakistan!A1" display="Pakistan" xr:uid="{55BDC2CF-8906-4829-A9E5-E2169C2FEEE4}"/>
    <hyperlink ref="AJ605" location="Peru!A1" display="Peru" xr:uid="{5F8CC604-8595-4DB1-AF26-857205BEA60F}"/>
    <hyperlink ref="AK605" location="Philippines!A1" display="Philippines" xr:uid="{286214CE-87CB-4CF0-885A-C27A2DDF67AB}"/>
    <hyperlink ref="AL605" location="Rwanda!A1" display="Rwanda" xr:uid="{F5A5A2A0-8E1B-42C9-B773-E8849072398D}"/>
    <hyperlink ref="AM605" location="Senegal!A1" display="Senegal" xr:uid="{6DA78EDF-2B16-4896-8BD7-E7BD9B04DEFD}"/>
    <hyperlink ref="AN605" location="SierraLeone!A1" display="Sierra Leone " xr:uid="{819C303A-46FE-4193-ADA1-3C6D3819A1EF}"/>
    <hyperlink ref="AO605" location="SouthSudan!A1" display="South Sudan " xr:uid="{A1DE9F0F-180D-4134-BD33-84A164B21DF1}"/>
    <hyperlink ref="AP605" location="Tanzania!A1" display="Tanzania" xr:uid="{B0F69D8D-25C6-4166-820B-C227EDF8F42D}"/>
    <hyperlink ref="AQ605" location="Togo!A1" display="Togo" xr:uid="{EEF883B3-5F32-4041-B933-65C8508B02EE}"/>
    <hyperlink ref="AR605" location="Uganda!A1" display="Uganda" xr:uid="{800C83B0-E287-4255-8BA8-5359268F03F2}"/>
    <hyperlink ref="AS605" location="Vietnam!A1" display="Vietnam" xr:uid="{9C3F03A9-6E02-4E41-9EA5-546D2E7541EF}"/>
    <hyperlink ref="AT605" location="Zambia!A1" display="Zambia" xr:uid="{B1D67651-B0DA-4BE1-9316-68B191F66C5A}"/>
    <hyperlink ref="AU605" location="Zimbabwe!A1" display="Zimbabwe" xr:uid="{9B5EB4FF-72BE-4DA7-A200-80AB7C6039D0}"/>
    <hyperlink ref="E615" location="Afghanistan!A1" display="Afghanistan" xr:uid="{A14A937A-716A-4F7C-BC57-488AA9B94C72}"/>
    <hyperlink ref="F615" location="Angola!A1" display="Angola" xr:uid="{1188E6C1-BFD9-494A-9FA5-0781766EE966}"/>
    <hyperlink ref="G615" location="Bangladesh!A1" display="Bangladesh" xr:uid="{80D72B06-0139-4F4B-B257-233E8C66084D}"/>
    <hyperlink ref="H615" location="Benin!A1" display="Benin" xr:uid="{5A4AB306-1F3B-4AF7-A460-03E3CF935805}"/>
    <hyperlink ref="I615" location="BurkinaFaso!A1" display="Burkina Faso" xr:uid="{246F63EF-7ECA-44FC-9D47-62E6C6C68E05}"/>
    <hyperlink ref="J615" location="Burundi!A1" display="Burundi" xr:uid="{1519A3F9-FFB6-4D7A-9EAB-71981DD0ADEA}"/>
    <hyperlink ref="K615" location="Cameroon!A1" display="Cameroon" xr:uid="{60FED6A3-491B-4BE2-A685-14DEF8B8DCF1}"/>
    <hyperlink ref="L615" location="CapeVerde!A1" display="Cape Verde" xr:uid="{0CDAC01D-0076-4C88-B351-29EF3196C35B}"/>
    <hyperlink ref="M615" location="CotedIvoire!A1" display="Côte d'Ivoire" xr:uid="{980569BF-F9EC-4A4E-B00D-EFF6901291F2}"/>
    <hyperlink ref="N615" location="DominicanRepublic!A1" display="Dominican Republic" xr:uid="{D55DBBD2-2CF6-4AD4-A8BA-A7A3CEB08161}"/>
    <hyperlink ref="O615" location="DRC!A1" display="DRC" xr:uid="{18B5D95A-A688-4761-98AD-7B0B3BCDD34D}"/>
    <hyperlink ref="P615" location="ElSalvador!A1" display="El Salvador" xr:uid="{55B87E2C-F3D9-443F-8A8A-3D94E5BD187B}"/>
    <hyperlink ref="Q615" location="Ethiopia!A1" display="Ethiopia" xr:uid="{B73737CE-0408-48CE-B9B6-F3FAC64647C6}"/>
    <hyperlink ref="R615" location="Ghana!A1" display="Ghana" xr:uid="{155DBECB-7D40-4B5B-8485-F6B8BDA700EF}"/>
    <hyperlink ref="S615" location="Guatemala!A1" display="Guatemala" xr:uid="{344FF29D-5B57-4E09-8049-B623C362BAD9}"/>
    <hyperlink ref="T615" location="Guinea!A1" display="Guinea" xr:uid="{17EA70C8-BF0D-4385-BA9A-42511595A8A2}"/>
    <hyperlink ref="U615" location="Haiti!A1" display="Haiti" xr:uid="{9DBC14DA-A23E-4D8F-912D-5E842FE4F318}"/>
    <hyperlink ref="V615" location="Honduras!A1" display="Honduras " xr:uid="{298E8817-7F6D-4C48-993F-8A0D5D0FD84E}"/>
    <hyperlink ref="W615" location="India!A1" display="India" xr:uid="{AA8C872B-8F77-43EA-97A1-74772E6816BB}"/>
    <hyperlink ref="X615" location="Kenya!A1" display="Kenya" xr:uid="{AFD51494-18A7-4C28-B146-6E398C9CE4FE}"/>
    <hyperlink ref="Y615" location="KyrgyzRepublic!A1" display="Kyrgyz Republic" xr:uid="{92269EFA-1658-4B69-85DD-7F25264DBF2E}"/>
    <hyperlink ref="Z615" location="LaoPDR!A1" display="Lao PDR" xr:uid="{5C37D214-7E16-4626-BECD-A9F8F7C3DCB2}"/>
    <hyperlink ref="AA615" location="Liberia!A1" display="Liberia " xr:uid="{2A4A490C-9195-4723-9EE2-45F5A8144F0D}"/>
    <hyperlink ref="AB615" location="Madagascar!A1" display="Madagascar" xr:uid="{7499E364-F604-49A8-AA8B-8504B7D5E630}"/>
    <hyperlink ref="AC615" location="Malawi!A1" display="Malawi" xr:uid="{54642407-4ADB-42BF-9AB6-E95FB096EA56}"/>
    <hyperlink ref="AD615" location="Mali!A1" display="Mali" xr:uid="{4E393E0B-0B7F-449F-97D5-E6F2A1FF5911}"/>
    <hyperlink ref="AE615" location="Mozambique!A1" display="Mozambique" xr:uid="{EC94FFD9-56BE-463B-B14A-A91ED83F2A90}"/>
    <hyperlink ref="AF615" location="Nepal!A1" display="Nepal" xr:uid="{F2C2D547-AF0D-4EE9-972C-E9B00EBFBE73}"/>
    <hyperlink ref="AG615" location="Niger!A1" display="Niger" xr:uid="{BC2F0F6C-1F33-4042-83E5-C00BE4580541}"/>
    <hyperlink ref="AH615" location="Nigeria!A1" display="Nigeria" xr:uid="{5727E1E5-15BD-4B22-B275-862AFA57C8BE}"/>
    <hyperlink ref="AI615" location="Pakistan!A1" display="Pakistan" xr:uid="{6E119D88-4AAC-4701-AEBC-B6D685775429}"/>
    <hyperlink ref="AJ615" location="Peru!A1" display="Peru" xr:uid="{98CD433F-34C2-4727-AB4A-16BAB77C66DB}"/>
    <hyperlink ref="AK615" location="Philippines!A1" display="Philippines" xr:uid="{4EC71483-13DB-4068-9FF8-099A5A1BC0C6}"/>
    <hyperlink ref="AL615" location="Rwanda!A1" display="Rwanda" xr:uid="{C1D94821-7ADD-4EF1-93B9-8AD77D7A630F}"/>
    <hyperlink ref="AM615" location="Senegal!A1" display="Senegal" xr:uid="{43D698F7-38E1-46D4-8C8A-EFD0F38AD4C5}"/>
    <hyperlink ref="AN615" location="SierraLeone!A1" display="Sierra Leone " xr:uid="{B11D07D5-E996-4820-BA0F-0C0A3C5F9A16}"/>
    <hyperlink ref="AO615" location="SouthSudan!A1" display="South Sudan " xr:uid="{78B5E524-1293-47E7-BD51-2774AE9479F0}"/>
    <hyperlink ref="AP615" location="Tanzania!A1" display="Tanzania" xr:uid="{2973A96C-5B05-4C66-9E9B-E030E5A5E736}"/>
    <hyperlink ref="AQ615" location="Togo!A1" display="Togo" xr:uid="{255BD269-2069-4650-84D0-1EEEA1B95A91}"/>
    <hyperlink ref="AR615" location="Uganda!A1" display="Uganda" xr:uid="{6CC44E33-3A4A-4370-B96F-C7692FAEF445}"/>
    <hyperlink ref="AS615" location="Vietnam!A1" display="Vietnam" xr:uid="{4901661F-DDA1-43A0-B2B2-4CC9396E8B57}"/>
    <hyperlink ref="AT615" location="Zambia!A1" display="Zambia" xr:uid="{ABF1AE04-5DEC-4613-835F-3D990D59BB94}"/>
    <hyperlink ref="AU615" location="Zimbabwe!A1" display="Zimbabwe" xr:uid="{663AA001-1A67-4C92-8F2F-2F46A253E289}"/>
  </hyperlinks>
  <pageMargins left="0.7" right="0.7" top="0.75" bottom="0.75" header="0.3" footer="0.3"/>
  <pageSetup orientation="portrait" horizontalDpi="1200" verticalDpi="1200" r:id="rId1"/>
  <legacyDrawing r:id="rId2"/>
  <tableParts count="9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s>
  <extLst>
    <ext xmlns:x14="http://schemas.microsoft.com/office/spreadsheetml/2009/9/main" uri="{78C0D931-6437-407d-A8EE-F0AAD7539E65}">
      <x14:conditionalFormattings>
        <x14:conditionalFormatting xmlns:xm="http://schemas.microsoft.com/office/excel/2006/main">
          <x14:cfRule type="containsText" priority="261" operator="containsText" id="{7BD74C2D-49DE-4F7E-8C18-C4F72D5587F3}">
            <xm:f>NOT(ISERROR(SEARCH(#REF!,E2)))</xm:f>
            <xm:f>#REF!</xm:f>
            <x14:dxf>
              <font>
                <color auto="1"/>
              </font>
              <fill>
                <patternFill>
                  <bgColor theme="0"/>
                </patternFill>
              </fill>
            </x14:dxf>
          </x14:cfRule>
          <x14:cfRule type="containsText" priority="262" operator="containsText" id="{8A8D98D9-B1AC-425C-AAD5-0DE218C19F67}">
            <xm:f>NOT(ISERROR(SEARCH(#REF!,E2)))</xm:f>
            <xm:f>#REF!</xm:f>
            <x14:dxf>
              <font>
                <b/>
                <i val="0"/>
                <color theme="0"/>
              </font>
              <fill>
                <patternFill>
                  <bgColor rgb="FF00B050"/>
                </patternFill>
              </fill>
            </x14:dxf>
          </x14:cfRule>
          <x14:cfRule type="containsText" priority="263" operator="containsText" id="{2680E616-7868-4DD8-8984-A06E5313757B}">
            <xm:f>NOT(ISERROR(SEARCH(#REF!,E2)))</xm:f>
            <xm:f>#REF!</xm:f>
            <x14:dxf>
              <font>
                <b/>
                <i val="0"/>
                <color theme="0"/>
              </font>
              <fill>
                <patternFill>
                  <bgColor rgb="FF0070C0"/>
                </patternFill>
              </fill>
            </x14:dxf>
          </x14:cfRule>
          <x14:cfRule type="containsText" priority="264" operator="containsText" id="{320D56B6-94F5-4A9D-9938-C4B4F8AC818F}">
            <xm:f>NOT(ISERROR(SEARCH(#REF!,E2)))</xm:f>
            <xm:f>#REF!</xm:f>
            <x14:dxf>
              <font>
                <b/>
                <i val="0"/>
                <color theme="0"/>
              </font>
              <fill>
                <patternFill>
                  <bgColor rgb="FFC00000"/>
                </patternFill>
              </fill>
            </x14:dxf>
          </x14:cfRule>
          <xm:sqref>E2:AT2</xm:sqref>
        </x14:conditionalFormatting>
        <x14:conditionalFormatting xmlns:xm="http://schemas.microsoft.com/office/excel/2006/main">
          <x14:cfRule type="containsText" priority="265" operator="containsText" id="{B8614BAB-391F-4A82-B9B4-09E355B6D1D7}">
            <xm:f>NOT(ISERROR(SEARCH(#REF!,AU2)))</xm:f>
            <xm:f>#REF!</xm:f>
            <x14:dxf>
              <font>
                <color auto="1"/>
              </font>
              <fill>
                <patternFill>
                  <bgColor theme="0"/>
                </patternFill>
              </fill>
            </x14:dxf>
          </x14:cfRule>
          <xm:sqref>AU2</xm:sqref>
        </x14:conditionalFormatting>
        <x14:conditionalFormatting xmlns:xm="http://schemas.microsoft.com/office/excel/2006/main">
          <x14:cfRule type="containsText" priority="256" operator="containsText" id="{D530D248-5A8B-429E-956F-A133B1B3E42D}">
            <xm:f>NOT(ISERROR(SEARCH(#REF!,E24)))</xm:f>
            <xm:f>#REF!</xm:f>
            <x14:dxf>
              <font>
                <color auto="1"/>
              </font>
              <fill>
                <patternFill>
                  <bgColor theme="0"/>
                </patternFill>
              </fill>
            </x14:dxf>
          </x14:cfRule>
          <x14:cfRule type="containsText" priority="257" operator="containsText" id="{2071850C-7014-4E8B-ABE9-2A8F2DC5AE75}">
            <xm:f>NOT(ISERROR(SEARCH(#REF!,E24)))</xm:f>
            <xm:f>#REF!</xm:f>
            <x14:dxf>
              <font>
                <b/>
                <i val="0"/>
                <color theme="0"/>
              </font>
              <fill>
                <patternFill>
                  <bgColor rgb="FF00B050"/>
                </patternFill>
              </fill>
            </x14:dxf>
          </x14:cfRule>
          <x14:cfRule type="containsText" priority="258" operator="containsText" id="{8D91968A-4071-455A-811E-718348D531F7}">
            <xm:f>NOT(ISERROR(SEARCH(#REF!,E24)))</xm:f>
            <xm:f>#REF!</xm:f>
            <x14:dxf>
              <font>
                <b/>
                <i val="0"/>
                <color theme="0"/>
              </font>
              <fill>
                <patternFill>
                  <bgColor rgb="FF0070C0"/>
                </patternFill>
              </fill>
            </x14:dxf>
          </x14:cfRule>
          <x14:cfRule type="containsText" priority="259" operator="containsText" id="{68EB1587-1DDA-467E-B89C-01472B7262B2}">
            <xm:f>NOT(ISERROR(SEARCH(#REF!,E24)))</xm:f>
            <xm:f>#REF!</xm:f>
            <x14:dxf>
              <font>
                <b/>
                <i val="0"/>
                <color theme="0"/>
              </font>
              <fill>
                <patternFill>
                  <bgColor rgb="FFC00000"/>
                </patternFill>
              </fill>
            </x14:dxf>
          </x14:cfRule>
          <xm:sqref>E24:AT24</xm:sqref>
        </x14:conditionalFormatting>
        <x14:conditionalFormatting xmlns:xm="http://schemas.microsoft.com/office/excel/2006/main">
          <x14:cfRule type="containsText" priority="260" operator="containsText" id="{8F5953AF-A72E-44BF-AA09-7B044A30E6B8}">
            <xm:f>NOT(ISERROR(SEARCH(#REF!,AU24)))</xm:f>
            <xm:f>#REF!</xm:f>
            <x14:dxf>
              <font>
                <color auto="1"/>
              </font>
              <fill>
                <patternFill>
                  <bgColor theme="0"/>
                </patternFill>
              </fill>
            </x14:dxf>
          </x14:cfRule>
          <xm:sqref>AU24</xm:sqref>
        </x14:conditionalFormatting>
        <x14:conditionalFormatting xmlns:xm="http://schemas.microsoft.com/office/excel/2006/main">
          <x14:cfRule type="containsText" priority="251" operator="containsText" id="{D05BC9A6-C094-4858-A1AB-D9D9DD5E325C}">
            <xm:f>NOT(ISERROR(SEARCH(#REF!,E30)))</xm:f>
            <xm:f>#REF!</xm:f>
            <x14:dxf>
              <font>
                <color auto="1"/>
              </font>
              <fill>
                <patternFill>
                  <bgColor theme="0"/>
                </patternFill>
              </fill>
            </x14:dxf>
          </x14:cfRule>
          <x14:cfRule type="containsText" priority="252" operator="containsText" id="{62102D59-F524-4591-AF0D-B70342213B75}">
            <xm:f>NOT(ISERROR(SEARCH(#REF!,E30)))</xm:f>
            <xm:f>#REF!</xm:f>
            <x14:dxf>
              <font>
                <b/>
                <i val="0"/>
                <color theme="0"/>
              </font>
              <fill>
                <patternFill>
                  <bgColor rgb="FF00B050"/>
                </patternFill>
              </fill>
            </x14:dxf>
          </x14:cfRule>
          <x14:cfRule type="containsText" priority="253" operator="containsText" id="{7F93069B-F8ED-4A9F-A6E5-3F27176DB79C}">
            <xm:f>NOT(ISERROR(SEARCH(#REF!,E30)))</xm:f>
            <xm:f>#REF!</xm:f>
            <x14:dxf>
              <font>
                <b/>
                <i val="0"/>
                <color theme="0"/>
              </font>
              <fill>
                <patternFill>
                  <bgColor rgb="FF0070C0"/>
                </patternFill>
              </fill>
            </x14:dxf>
          </x14:cfRule>
          <x14:cfRule type="containsText" priority="254" operator="containsText" id="{73EC1919-F7D4-46D1-9367-6D3AE097E9B2}">
            <xm:f>NOT(ISERROR(SEARCH(#REF!,E30)))</xm:f>
            <xm:f>#REF!</xm:f>
            <x14:dxf>
              <font>
                <b/>
                <i val="0"/>
                <color theme="0"/>
              </font>
              <fill>
                <patternFill>
                  <bgColor rgb="FFC00000"/>
                </patternFill>
              </fill>
            </x14:dxf>
          </x14:cfRule>
          <xm:sqref>E30:AT30</xm:sqref>
        </x14:conditionalFormatting>
        <x14:conditionalFormatting xmlns:xm="http://schemas.microsoft.com/office/excel/2006/main">
          <x14:cfRule type="containsText" priority="255" operator="containsText" id="{5C78EFC7-24EC-4695-9742-12CA961E1C9D}">
            <xm:f>NOT(ISERROR(SEARCH(#REF!,AU30)))</xm:f>
            <xm:f>#REF!</xm:f>
            <x14:dxf>
              <font>
                <color auto="1"/>
              </font>
              <fill>
                <patternFill>
                  <bgColor theme="0"/>
                </patternFill>
              </fill>
            </x14:dxf>
          </x14:cfRule>
          <xm:sqref>AU30</xm:sqref>
        </x14:conditionalFormatting>
        <x14:conditionalFormatting xmlns:xm="http://schemas.microsoft.com/office/excel/2006/main">
          <x14:cfRule type="containsText" priority="246" operator="containsText" id="{633334DD-2D49-4077-902F-13414887C2DA}">
            <xm:f>NOT(ISERROR(SEARCH(#REF!,E49)))</xm:f>
            <xm:f>#REF!</xm:f>
            <x14:dxf>
              <font>
                <color auto="1"/>
              </font>
              <fill>
                <patternFill>
                  <bgColor theme="0"/>
                </patternFill>
              </fill>
            </x14:dxf>
          </x14:cfRule>
          <x14:cfRule type="containsText" priority="247" operator="containsText" id="{4D694911-E674-4E67-B6DE-DE31F8C418A4}">
            <xm:f>NOT(ISERROR(SEARCH(#REF!,E49)))</xm:f>
            <xm:f>#REF!</xm:f>
            <x14:dxf>
              <font>
                <b/>
                <i val="0"/>
                <color theme="0"/>
              </font>
              <fill>
                <patternFill>
                  <bgColor rgb="FF00B050"/>
                </patternFill>
              </fill>
            </x14:dxf>
          </x14:cfRule>
          <x14:cfRule type="containsText" priority="248" operator="containsText" id="{61E8A190-A72F-43EC-84FB-D32844649498}">
            <xm:f>NOT(ISERROR(SEARCH(#REF!,E49)))</xm:f>
            <xm:f>#REF!</xm:f>
            <x14:dxf>
              <font>
                <b/>
                <i val="0"/>
                <color theme="0"/>
              </font>
              <fill>
                <patternFill>
                  <bgColor rgb="FF0070C0"/>
                </patternFill>
              </fill>
            </x14:dxf>
          </x14:cfRule>
          <x14:cfRule type="containsText" priority="249" operator="containsText" id="{0A7AAAC9-0555-42DC-9084-C443FA02E10A}">
            <xm:f>NOT(ISERROR(SEARCH(#REF!,E49)))</xm:f>
            <xm:f>#REF!</xm:f>
            <x14:dxf>
              <font>
                <b/>
                <i val="0"/>
                <color theme="0"/>
              </font>
              <fill>
                <patternFill>
                  <bgColor rgb="FFC00000"/>
                </patternFill>
              </fill>
            </x14:dxf>
          </x14:cfRule>
          <xm:sqref>E49:AT49</xm:sqref>
        </x14:conditionalFormatting>
        <x14:conditionalFormatting xmlns:xm="http://schemas.microsoft.com/office/excel/2006/main">
          <x14:cfRule type="containsText" priority="250" operator="containsText" id="{20E9D45B-50FC-48CC-A541-18FEF590C36F}">
            <xm:f>NOT(ISERROR(SEARCH(#REF!,AU49)))</xm:f>
            <xm:f>#REF!</xm:f>
            <x14:dxf>
              <font>
                <color auto="1"/>
              </font>
              <fill>
                <patternFill>
                  <bgColor theme="0"/>
                </patternFill>
              </fill>
            </x14:dxf>
          </x14:cfRule>
          <xm:sqref>AU49</xm:sqref>
        </x14:conditionalFormatting>
        <x14:conditionalFormatting xmlns:xm="http://schemas.microsoft.com/office/excel/2006/main">
          <x14:cfRule type="containsText" priority="241" operator="containsText" id="{77827471-3F52-441B-9C01-D54FB7DB06F6}">
            <xm:f>NOT(ISERROR(SEARCH(#REF!,E118)))</xm:f>
            <xm:f>#REF!</xm:f>
            <x14:dxf>
              <font>
                <color auto="1"/>
              </font>
              <fill>
                <patternFill>
                  <bgColor theme="0"/>
                </patternFill>
              </fill>
            </x14:dxf>
          </x14:cfRule>
          <x14:cfRule type="containsText" priority="242" operator="containsText" id="{345B0A35-9625-4A6F-A4E1-F1B82CB7E5F8}">
            <xm:f>NOT(ISERROR(SEARCH(#REF!,E118)))</xm:f>
            <xm:f>#REF!</xm:f>
            <x14:dxf>
              <font>
                <b/>
                <i val="0"/>
                <color theme="0"/>
              </font>
              <fill>
                <patternFill>
                  <bgColor rgb="FF00B050"/>
                </patternFill>
              </fill>
            </x14:dxf>
          </x14:cfRule>
          <x14:cfRule type="containsText" priority="243" operator="containsText" id="{AEAB00C4-DABB-428E-916E-3EA4B9CFDEED}">
            <xm:f>NOT(ISERROR(SEARCH(#REF!,E118)))</xm:f>
            <xm:f>#REF!</xm:f>
            <x14:dxf>
              <font>
                <b/>
                <i val="0"/>
                <color theme="0"/>
              </font>
              <fill>
                <patternFill>
                  <bgColor rgb="FF0070C0"/>
                </patternFill>
              </fill>
            </x14:dxf>
          </x14:cfRule>
          <x14:cfRule type="containsText" priority="244" operator="containsText" id="{55ADC36A-FB90-436B-B5BC-F34B49E6D821}">
            <xm:f>NOT(ISERROR(SEARCH(#REF!,E118)))</xm:f>
            <xm:f>#REF!</xm:f>
            <x14:dxf>
              <font>
                <b/>
                <i val="0"/>
                <color theme="0"/>
              </font>
              <fill>
                <patternFill>
                  <bgColor rgb="FFC00000"/>
                </patternFill>
              </fill>
            </x14:dxf>
          </x14:cfRule>
          <xm:sqref>E118:AT118</xm:sqref>
        </x14:conditionalFormatting>
        <x14:conditionalFormatting xmlns:xm="http://schemas.microsoft.com/office/excel/2006/main">
          <x14:cfRule type="containsText" priority="245" operator="containsText" id="{F120FE37-3936-4983-9227-98648E757A83}">
            <xm:f>NOT(ISERROR(SEARCH(#REF!,AU118)))</xm:f>
            <xm:f>#REF!</xm:f>
            <x14:dxf>
              <font>
                <color auto="1"/>
              </font>
              <fill>
                <patternFill>
                  <bgColor theme="0"/>
                </patternFill>
              </fill>
            </x14:dxf>
          </x14:cfRule>
          <xm:sqref>AU118</xm:sqref>
        </x14:conditionalFormatting>
        <x14:conditionalFormatting xmlns:xm="http://schemas.microsoft.com/office/excel/2006/main">
          <x14:cfRule type="containsText" priority="236" operator="containsText" id="{A4ECA2EC-ABA4-405C-9E6B-C9EFDAABF7B6}">
            <xm:f>NOT(ISERROR(SEARCH(#REF!,E130)))</xm:f>
            <xm:f>#REF!</xm:f>
            <x14:dxf>
              <font>
                <color auto="1"/>
              </font>
              <fill>
                <patternFill>
                  <bgColor theme="0"/>
                </patternFill>
              </fill>
            </x14:dxf>
          </x14:cfRule>
          <x14:cfRule type="containsText" priority="237" operator="containsText" id="{A3712404-F7B9-4664-BE0D-6C92BFD2A751}">
            <xm:f>NOT(ISERROR(SEARCH(#REF!,E130)))</xm:f>
            <xm:f>#REF!</xm:f>
            <x14:dxf>
              <font>
                <b/>
                <i val="0"/>
                <color theme="0"/>
              </font>
              <fill>
                <patternFill>
                  <bgColor rgb="FF00B050"/>
                </patternFill>
              </fill>
            </x14:dxf>
          </x14:cfRule>
          <x14:cfRule type="containsText" priority="238" operator="containsText" id="{17B2937C-38C4-464E-B4BD-74976590DEDA}">
            <xm:f>NOT(ISERROR(SEARCH(#REF!,E130)))</xm:f>
            <xm:f>#REF!</xm:f>
            <x14:dxf>
              <font>
                <b/>
                <i val="0"/>
                <color theme="0"/>
              </font>
              <fill>
                <patternFill>
                  <bgColor rgb="FF0070C0"/>
                </patternFill>
              </fill>
            </x14:dxf>
          </x14:cfRule>
          <x14:cfRule type="containsText" priority="239" operator="containsText" id="{E7A580D6-EECA-4282-AC8F-02F4500E32B1}">
            <xm:f>NOT(ISERROR(SEARCH(#REF!,E130)))</xm:f>
            <xm:f>#REF!</xm:f>
            <x14:dxf>
              <font>
                <b/>
                <i val="0"/>
                <color theme="0"/>
              </font>
              <fill>
                <patternFill>
                  <bgColor rgb="FFC00000"/>
                </patternFill>
              </fill>
            </x14:dxf>
          </x14:cfRule>
          <xm:sqref>E130:AT130</xm:sqref>
        </x14:conditionalFormatting>
        <x14:conditionalFormatting xmlns:xm="http://schemas.microsoft.com/office/excel/2006/main">
          <x14:cfRule type="containsText" priority="240" operator="containsText" id="{3D371544-A323-4709-9DE1-9977AA7DBF8D}">
            <xm:f>NOT(ISERROR(SEARCH(#REF!,AU130)))</xm:f>
            <xm:f>#REF!</xm:f>
            <x14:dxf>
              <font>
                <color auto="1"/>
              </font>
              <fill>
                <patternFill>
                  <bgColor theme="0"/>
                </patternFill>
              </fill>
            </x14:dxf>
          </x14:cfRule>
          <xm:sqref>AU130</xm:sqref>
        </x14:conditionalFormatting>
        <x14:conditionalFormatting xmlns:xm="http://schemas.microsoft.com/office/excel/2006/main">
          <x14:cfRule type="containsText" priority="231" operator="containsText" id="{1A5A4594-E414-46C8-8406-A12B12F4582E}">
            <xm:f>NOT(ISERROR(SEARCH(#REF!,E137)))</xm:f>
            <xm:f>#REF!</xm:f>
            <x14:dxf>
              <font>
                <color auto="1"/>
              </font>
              <fill>
                <patternFill>
                  <bgColor theme="0"/>
                </patternFill>
              </fill>
            </x14:dxf>
          </x14:cfRule>
          <x14:cfRule type="containsText" priority="232" operator="containsText" id="{CB9F25FF-94D4-4ABD-9C4B-5DD1D1CAB750}">
            <xm:f>NOT(ISERROR(SEARCH(#REF!,E137)))</xm:f>
            <xm:f>#REF!</xm:f>
            <x14:dxf>
              <font>
                <b/>
                <i val="0"/>
                <color theme="0"/>
              </font>
              <fill>
                <patternFill>
                  <bgColor rgb="FF00B050"/>
                </patternFill>
              </fill>
            </x14:dxf>
          </x14:cfRule>
          <x14:cfRule type="containsText" priority="233" operator="containsText" id="{6EC25155-F8D8-4851-B5B2-EB599220A8FB}">
            <xm:f>NOT(ISERROR(SEARCH(#REF!,E137)))</xm:f>
            <xm:f>#REF!</xm:f>
            <x14:dxf>
              <font>
                <b/>
                <i val="0"/>
                <color theme="0"/>
              </font>
              <fill>
                <patternFill>
                  <bgColor rgb="FF0070C0"/>
                </patternFill>
              </fill>
            </x14:dxf>
          </x14:cfRule>
          <x14:cfRule type="containsText" priority="234" operator="containsText" id="{D103200B-5BC0-4211-959C-65C314E6013F}">
            <xm:f>NOT(ISERROR(SEARCH(#REF!,E137)))</xm:f>
            <xm:f>#REF!</xm:f>
            <x14:dxf>
              <font>
                <b/>
                <i val="0"/>
                <color theme="0"/>
              </font>
              <fill>
                <patternFill>
                  <bgColor rgb="FFC00000"/>
                </patternFill>
              </fill>
            </x14:dxf>
          </x14:cfRule>
          <xm:sqref>E137:AT137</xm:sqref>
        </x14:conditionalFormatting>
        <x14:conditionalFormatting xmlns:xm="http://schemas.microsoft.com/office/excel/2006/main">
          <x14:cfRule type="containsText" priority="235" operator="containsText" id="{E3B93458-5A62-4E71-9580-5593FA001CEB}">
            <xm:f>NOT(ISERROR(SEARCH(#REF!,AU137)))</xm:f>
            <xm:f>#REF!</xm:f>
            <x14:dxf>
              <font>
                <color auto="1"/>
              </font>
              <fill>
                <patternFill>
                  <bgColor theme="0"/>
                </patternFill>
              </fill>
            </x14:dxf>
          </x14:cfRule>
          <xm:sqref>AU137</xm:sqref>
        </x14:conditionalFormatting>
        <x14:conditionalFormatting xmlns:xm="http://schemas.microsoft.com/office/excel/2006/main">
          <x14:cfRule type="containsText" priority="226" operator="containsText" id="{33C0B8B4-FF4E-4A88-A8F5-70AF33B09624}">
            <xm:f>NOT(ISERROR(SEARCH(#REF!,E144)))</xm:f>
            <xm:f>#REF!</xm:f>
            <x14:dxf>
              <font>
                <color auto="1"/>
              </font>
              <fill>
                <patternFill>
                  <bgColor theme="0"/>
                </patternFill>
              </fill>
            </x14:dxf>
          </x14:cfRule>
          <x14:cfRule type="containsText" priority="227" operator="containsText" id="{16D66BD2-16A2-4B5D-8A8B-A91D03B91324}">
            <xm:f>NOT(ISERROR(SEARCH(#REF!,E144)))</xm:f>
            <xm:f>#REF!</xm:f>
            <x14:dxf>
              <font>
                <b/>
                <i val="0"/>
                <color theme="0"/>
              </font>
              <fill>
                <patternFill>
                  <bgColor rgb="FF00B050"/>
                </patternFill>
              </fill>
            </x14:dxf>
          </x14:cfRule>
          <x14:cfRule type="containsText" priority="228" operator="containsText" id="{8B083D2B-9F63-432D-915D-088410716EEB}">
            <xm:f>NOT(ISERROR(SEARCH(#REF!,E144)))</xm:f>
            <xm:f>#REF!</xm:f>
            <x14:dxf>
              <font>
                <b/>
                <i val="0"/>
                <color theme="0"/>
              </font>
              <fill>
                <patternFill>
                  <bgColor rgb="FF0070C0"/>
                </patternFill>
              </fill>
            </x14:dxf>
          </x14:cfRule>
          <x14:cfRule type="containsText" priority="229" operator="containsText" id="{6C960648-DF1F-4E1D-98FF-A472648357E5}">
            <xm:f>NOT(ISERROR(SEARCH(#REF!,E144)))</xm:f>
            <xm:f>#REF!</xm:f>
            <x14:dxf>
              <font>
                <b/>
                <i val="0"/>
                <color theme="0"/>
              </font>
              <fill>
                <patternFill>
                  <bgColor rgb="FFC00000"/>
                </patternFill>
              </fill>
            </x14:dxf>
          </x14:cfRule>
          <xm:sqref>E144:AT144</xm:sqref>
        </x14:conditionalFormatting>
        <x14:conditionalFormatting xmlns:xm="http://schemas.microsoft.com/office/excel/2006/main">
          <x14:cfRule type="containsText" priority="230" operator="containsText" id="{F19010E0-45CA-4A58-AB26-348873CD435D}">
            <xm:f>NOT(ISERROR(SEARCH(#REF!,AU144)))</xm:f>
            <xm:f>#REF!</xm:f>
            <x14:dxf>
              <font>
                <color auto="1"/>
              </font>
              <fill>
                <patternFill>
                  <bgColor theme="0"/>
                </patternFill>
              </fill>
            </x14:dxf>
          </x14:cfRule>
          <xm:sqref>AU144</xm:sqref>
        </x14:conditionalFormatting>
        <x14:conditionalFormatting xmlns:xm="http://schemas.microsoft.com/office/excel/2006/main">
          <x14:cfRule type="containsText" priority="221" operator="containsText" id="{FDD83CE2-B31A-4571-B010-B342F2686C04}">
            <xm:f>NOT(ISERROR(SEARCH(#REF!,E151)))</xm:f>
            <xm:f>#REF!</xm:f>
            <x14:dxf>
              <font>
                <color auto="1"/>
              </font>
              <fill>
                <patternFill>
                  <bgColor theme="0"/>
                </patternFill>
              </fill>
            </x14:dxf>
          </x14:cfRule>
          <x14:cfRule type="containsText" priority="222" operator="containsText" id="{4C0A624B-BFC1-40DE-B181-3EF0890C2252}">
            <xm:f>NOT(ISERROR(SEARCH(#REF!,E151)))</xm:f>
            <xm:f>#REF!</xm:f>
            <x14:dxf>
              <font>
                <b/>
                <i val="0"/>
                <color theme="0"/>
              </font>
              <fill>
                <patternFill>
                  <bgColor rgb="FF00B050"/>
                </patternFill>
              </fill>
            </x14:dxf>
          </x14:cfRule>
          <x14:cfRule type="containsText" priority="223" operator="containsText" id="{261F2B65-F482-4A3F-8B50-328CE7219467}">
            <xm:f>NOT(ISERROR(SEARCH(#REF!,E151)))</xm:f>
            <xm:f>#REF!</xm:f>
            <x14:dxf>
              <font>
                <b/>
                <i val="0"/>
                <color theme="0"/>
              </font>
              <fill>
                <patternFill>
                  <bgColor rgb="FF0070C0"/>
                </patternFill>
              </fill>
            </x14:dxf>
          </x14:cfRule>
          <x14:cfRule type="containsText" priority="224" operator="containsText" id="{D79AAF2E-70C3-4841-9AB6-ABE0D95DB88B}">
            <xm:f>NOT(ISERROR(SEARCH(#REF!,E151)))</xm:f>
            <xm:f>#REF!</xm:f>
            <x14:dxf>
              <font>
                <b/>
                <i val="0"/>
                <color theme="0"/>
              </font>
              <fill>
                <patternFill>
                  <bgColor rgb="FFC00000"/>
                </patternFill>
              </fill>
            </x14:dxf>
          </x14:cfRule>
          <xm:sqref>E151:AT151</xm:sqref>
        </x14:conditionalFormatting>
        <x14:conditionalFormatting xmlns:xm="http://schemas.microsoft.com/office/excel/2006/main">
          <x14:cfRule type="containsText" priority="225" operator="containsText" id="{0C8AE60D-02E6-4C36-BD76-381386541167}">
            <xm:f>NOT(ISERROR(SEARCH(#REF!,AU151)))</xm:f>
            <xm:f>#REF!</xm:f>
            <x14:dxf>
              <font>
                <color auto="1"/>
              </font>
              <fill>
                <patternFill>
                  <bgColor theme="0"/>
                </patternFill>
              </fill>
            </x14:dxf>
          </x14:cfRule>
          <xm:sqref>AU151</xm:sqref>
        </x14:conditionalFormatting>
        <x14:conditionalFormatting xmlns:xm="http://schemas.microsoft.com/office/excel/2006/main">
          <x14:cfRule type="containsText" priority="216" operator="containsText" id="{A34DE26F-CB94-4E63-B662-3B6B7B0DA940}">
            <xm:f>NOT(ISERROR(SEARCH(#REF!,E158)))</xm:f>
            <xm:f>#REF!</xm:f>
            <x14:dxf>
              <font>
                <color auto="1"/>
              </font>
              <fill>
                <patternFill>
                  <bgColor theme="0"/>
                </patternFill>
              </fill>
            </x14:dxf>
          </x14:cfRule>
          <x14:cfRule type="containsText" priority="217" operator="containsText" id="{A73C96D3-B39D-4093-99D3-140764B91174}">
            <xm:f>NOT(ISERROR(SEARCH(#REF!,E158)))</xm:f>
            <xm:f>#REF!</xm:f>
            <x14:dxf>
              <font>
                <b/>
                <i val="0"/>
                <color theme="0"/>
              </font>
              <fill>
                <patternFill>
                  <bgColor rgb="FF00B050"/>
                </patternFill>
              </fill>
            </x14:dxf>
          </x14:cfRule>
          <x14:cfRule type="containsText" priority="218" operator="containsText" id="{599D4658-B381-4BF7-B446-7D3B15A53038}">
            <xm:f>NOT(ISERROR(SEARCH(#REF!,E158)))</xm:f>
            <xm:f>#REF!</xm:f>
            <x14:dxf>
              <font>
                <b/>
                <i val="0"/>
                <color theme="0"/>
              </font>
              <fill>
                <patternFill>
                  <bgColor rgb="FF0070C0"/>
                </patternFill>
              </fill>
            </x14:dxf>
          </x14:cfRule>
          <x14:cfRule type="containsText" priority="219" operator="containsText" id="{960B63EA-1574-49B5-AB78-A11124453977}">
            <xm:f>NOT(ISERROR(SEARCH(#REF!,E158)))</xm:f>
            <xm:f>#REF!</xm:f>
            <x14:dxf>
              <font>
                <b/>
                <i val="0"/>
                <color theme="0"/>
              </font>
              <fill>
                <patternFill>
                  <bgColor rgb="FFC00000"/>
                </patternFill>
              </fill>
            </x14:dxf>
          </x14:cfRule>
          <xm:sqref>E158:AT158</xm:sqref>
        </x14:conditionalFormatting>
        <x14:conditionalFormatting xmlns:xm="http://schemas.microsoft.com/office/excel/2006/main">
          <x14:cfRule type="containsText" priority="220" operator="containsText" id="{6EF512E0-A8DB-4B7D-B929-216E78E2386C}">
            <xm:f>NOT(ISERROR(SEARCH(#REF!,AU158)))</xm:f>
            <xm:f>#REF!</xm:f>
            <x14:dxf>
              <font>
                <color auto="1"/>
              </font>
              <fill>
                <patternFill>
                  <bgColor theme="0"/>
                </patternFill>
              </fill>
            </x14:dxf>
          </x14:cfRule>
          <xm:sqref>AU158</xm:sqref>
        </x14:conditionalFormatting>
        <x14:conditionalFormatting xmlns:xm="http://schemas.microsoft.com/office/excel/2006/main">
          <x14:cfRule type="containsText" priority="211" operator="containsText" id="{84C5A13C-5BA6-44A9-BBF8-844BFDD10F85}">
            <xm:f>NOT(ISERROR(SEARCH(#REF!,E165)))</xm:f>
            <xm:f>#REF!</xm:f>
            <x14:dxf>
              <font>
                <color auto="1"/>
              </font>
              <fill>
                <patternFill>
                  <bgColor theme="0"/>
                </patternFill>
              </fill>
            </x14:dxf>
          </x14:cfRule>
          <x14:cfRule type="containsText" priority="212" operator="containsText" id="{80BBC8B3-9787-4761-AADD-FE5FBA00FA63}">
            <xm:f>NOT(ISERROR(SEARCH(#REF!,E165)))</xm:f>
            <xm:f>#REF!</xm:f>
            <x14:dxf>
              <font>
                <b/>
                <i val="0"/>
                <color theme="0"/>
              </font>
              <fill>
                <patternFill>
                  <bgColor rgb="FF00B050"/>
                </patternFill>
              </fill>
            </x14:dxf>
          </x14:cfRule>
          <x14:cfRule type="containsText" priority="213" operator="containsText" id="{5B20C0D7-3C77-4852-BF43-724B26CC0AAE}">
            <xm:f>NOT(ISERROR(SEARCH(#REF!,E165)))</xm:f>
            <xm:f>#REF!</xm:f>
            <x14:dxf>
              <font>
                <b/>
                <i val="0"/>
                <color theme="0"/>
              </font>
              <fill>
                <patternFill>
                  <bgColor rgb="FF0070C0"/>
                </patternFill>
              </fill>
            </x14:dxf>
          </x14:cfRule>
          <x14:cfRule type="containsText" priority="214" operator="containsText" id="{823A8D32-990D-43A7-B5D1-B3C10465400B}">
            <xm:f>NOT(ISERROR(SEARCH(#REF!,E165)))</xm:f>
            <xm:f>#REF!</xm:f>
            <x14:dxf>
              <font>
                <b/>
                <i val="0"/>
                <color theme="0"/>
              </font>
              <fill>
                <patternFill>
                  <bgColor rgb="FFC00000"/>
                </patternFill>
              </fill>
            </x14:dxf>
          </x14:cfRule>
          <xm:sqref>E165:AT165</xm:sqref>
        </x14:conditionalFormatting>
        <x14:conditionalFormatting xmlns:xm="http://schemas.microsoft.com/office/excel/2006/main">
          <x14:cfRule type="containsText" priority="215" operator="containsText" id="{8AACC5D4-7D0D-4647-9454-AA6A3EDAFDDC}">
            <xm:f>NOT(ISERROR(SEARCH(#REF!,AU165)))</xm:f>
            <xm:f>#REF!</xm:f>
            <x14:dxf>
              <font>
                <color auto="1"/>
              </font>
              <fill>
                <patternFill>
                  <bgColor theme="0"/>
                </patternFill>
              </fill>
            </x14:dxf>
          </x14:cfRule>
          <xm:sqref>AU165</xm:sqref>
        </x14:conditionalFormatting>
        <x14:conditionalFormatting xmlns:xm="http://schemas.microsoft.com/office/excel/2006/main">
          <x14:cfRule type="containsText" priority="206" operator="containsText" id="{10A30108-176B-4047-8012-330E5ECF56B1}">
            <xm:f>NOT(ISERROR(SEARCH(#REF!,E172)))</xm:f>
            <xm:f>#REF!</xm:f>
            <x14:dxf>
              <font>
                <color auto="1"/>
              </font>
              <fill>
                <patternFill>
                  <bgColor theme="0"/>
                </patternFill>
              </fill>
            </x14:dxf>
          </x14:cfRule>
          <x14:cfRule type="containsText" priority="207" operator="containsText" id="{125632B0-5490-4FDA-8C06-FABBEB9E89AA}">
            <xm:f>NOT(ISERROR(SEARCH(#REF!,E172)))</xm:f>
            <xm:f>#REF!</xm:f>
            <x14:dxf>
              <font>
                <b/>
                <i val="0"/>
                <color theme="0"/>
              </font>
              <fill>
                <patternFill>
                  <bgColor rgb="FF00B050"/>
                </patternFill>
              </fill>
            </x14:dxf>
          </x14:cfRule>
          <x14:cfRule type="containsText" priority="208" operator="containsText" id="{019DF072-8CCD-4795-BD25-09922E3C565F}">
            <xm:f>NOT(ISERROR(SEARCH(#REF!,E172)))</xm:f>
            <xm:f>#REF!</xm:f>
            <x14:dxf>
              <font>
                <b/>
                <i val="0"/>
                <color theme="0"/>
              </font>
              <fill>
                <patternFill>
                  <bgColor rgb="FF0070C0"/>
                </patternFill>
              </fill>
            </x14:dxf>
          </x14:cfRule>
          <x14:cfRule type="containsText" priority="209" operator="containsText" id="{0B16B360-7077-4B38-9237-85AE503C57B5}">
            <xm:f>NOT(ISERROR(SEARCH(#REF!,E172)))</xm:f>
            <xm:f>#REF!</xm:f>
            <x14:dxf>
              <font>
                <b/>
                <i val="0"/>
                <color theme="0"/>
              </font>
              <fill>
                <patternFill>
                  <bgColor rgb="FFC00000"/>
                </patternFill>
              </fill>
            </x14:dxf>
          </x14:cfRule>
          <xm:sqref>E172:AT172</xm:sqref>
        </x14:conditionalFormatting>
        <x14:conditionalFormatting xmlns:xm="http://schemas.microsoft.com/office/excel/2006/main">
          <x14:cfRule type="containsText" priority="210" operator="containsText" id="{3DE15096-AA68-44CF-8C0F-7C29CCD3BCE6}">
            <xm:f>NOT(ISERROR(SEARCH(#REF!,AU172)))</xm:f>
            <xm:f>#REF!</xm:f>
            <x14:dxf>
              <font>
                <color auto="1"/>
              </font>
              <fill>
                <patternFill>
                  <bgColor theme="0"/>
                </patternFill>
              </fill>
            </x14:dxf>
          </x14:cfRule>
          <xm:sqref>AU172</xm:sqref>
        </x14:conditionalFormatting>
        <x14:conditionalFormatting xmlns:xm="http://schemas.microsoft.com/office/excel/2006/main">
          <x14:cfRule type="containsText" priority="201" operator="containsText" id="{AA8420B3-8DBD-4708-A81D-83C8F6F7B007}">
            <xm:f>NOT(ISERROR(SEARCH(#REF!,E179)))</xm:f>
            <xm:f>#REF!</xm:f>
            <x14:dxf>
              <font>
                <color auto="1"/>
              </font>
              <fill>
                <patternFill>
                  <bgColor theme="0"/>
                </patternFill>
              </fill>
            </x14:dxf>
          </x14:cfRule>
          <x14:cfRule type="containsText" priority="202" operator="containsText" id="{7CDA2A50-C634-4716-9584-F27E7E9FA2CD}">
            <xm:f>NOT(ISERROR(SEARCH(#REF!,E179)))</xm:f>
            <xm:f>#REF!</xm:f>
            <x14:dxf>
              <font>
                <b/>
                <i val="0"/>
                <color theme="0"/>
              </font>
              <fill>
                <patternFill>
                  <bgColor rgb="FF00B050"/>
                </patternFill>
              </fill>
            </x14:dxf>
          </x14:cfRule>
          <x14:cfRule type="containsText" priority="203" operator="containsText" id="{A211687C-E3EE-4E8D-BADE-2B60426A731D}">
            <xm:f>NOT(ISERROR(SEARCH(#REF!,E179)))</xm:f>
            <xm:f>#REF!</xm:f>
            <x14:dxf>
              <font>
                <b/>
                <i val="0"/>
                <color theme="0"/>
              </font>
              <fill>
                <patternFill>
                  <bgColor rgb="FF0070C0"/>
                </patternFill>
              </fill>
            </x14:dxf>
          </x14:cfRule>
          <x14:cfRule type="containsText" priority="204" operator="containsText" id="{BAEB1822-A003-4BCE-8AD1-F04E23162DBD}">
            <xm:f>NOT(ISERROR(SEARCH(#REF!,E179)))</xm:f>
            <xm:f>#REF!</xm:f>
            <x14:dxf>
              <font>
                <b/>
                <i val="0"/>
                <color theme="0"/>
              </font>
              <fill>
                <patternFill>
                  <bgColor rgb="FFC00000"/>
                </patternFill>
              </fill>
            </x14:dxf>
          </x14:cfRule>
          <xm:sqref>E179:AT179</xm:sqref>
        </x14:conditionalFormatting>
        <x14:conditionalFormatting xmlns:xm="http://schemas.microsoft.com/office/excel/2006/main">
          <x14:cfRule type="containsText" priority="205" operator="containsText" id="{E4D1AE36-8748-4E62-BD6B-9F7261A30207}">
            <xm:f>NOT(ISERROR(SEARCH(#REF!,AU179)))</xm:f>
            <xm:f>#REF!</xm:f>
            <x14:dxf>
              <font>
                <color auto="1"/>
              </font>
              <fill>
                <patternFill>
                  <bgColor theme="0"/>
                </patternFill>
              </fill>
            </x14:dxf>
          </x14:cfRule>
          <xm:sqref>AU179</xm:sqref>
        </x14:conditionalFormatting>
        <x14:conditionalFormatting xmlns:xm="http://schemas.microsoft.com/office/excel/2006/main">
          <x14:cfRule type="containsText" priority="196" operator="containsText" id="{DE8DD16C-3C94-4057-83F5-8FF3A872F4DC}">
            <xm:f>NOT(ISERROR(SEARCH(#REF!,E186)))</xm:f>
            <xm:f>#REF!</xm:f>
            <x14:dxf>
              <font>
                <color auto="1"/>
              </font>
              <fill>
                <patternFill>
                  <bgColor theme="0"/>
                </patternFill>
              </fill>
            </x14:dxf>
          </x14:cfRule>
          <x14:cfRule type="containsText" priority="197" operator="containsText" id="{333B3AB1-E6A8-44E4-B47C-3EE8BC2EAB19}">
            <xm:f>NOT(ISERROR(SEARCH(#REF!,E186)))</xm:f>
            <xm:f>#REF!</xm:f>
            <x14:dxf>
              <font>
                <b/>
                <i val="0"/>
                <color theme="0"/>
              </font>
              <fill>
                <patternFill>
                  <bgColor rgb="FF00B050"/>
                </patternFill>
              </fill>
            </x14:dxf>
          </x14:cfRule>
          <x14:cfRule type="containsText" priority="198" operator="containsText" id="{4A24DB5E-2E61-4E16-A076-B8BBDA1C877D}">
            <xm:f>NOT(ISERROR(SEARCH(#REF!,E186)))</xm:f>
            <xm:f>#REF!</xm:f>
            <x14:dxf>
              <font>
                <b/>
                <i val="0"/>
                <color theme="0"/>
              </font>
              <fill>
                <patternFill>
                  <bgColor rgb="FF0070C0"/>
                </patternFill>
              </fill>
            </x14:dxf>
          </x14:cfRule>
          <x14:cfRule type="containsText" priority="199" operator="containsText" id="{3FD16A63-3CC8-4FCB-8DF4-063302265DB6}">
            <xm:f>NOT(ISERROR(SEARCH(#REF!,E186)))</xm:f>
            <xm:f>#REF!</xm:f>
            <x14:dxf>
              <font>
                <b/>
                <i val="0"/>
                <color theme="0"/>
              </font>
              <fill>
                <patternFill>
                  <bgColor rgb="FFC00000"/>
                </patternFill>
              </fill>
            </x14:dxf>
          </x14:cfRule>
          <xm:sqref>E186:AT186</xm:sqref>
        </x14:conditionalFormatting>
        <x14:conditionalFormatting xmlns:xm="http://schemas.microsoft.com/office/excel/2006/main">
          <x14:cfRule type="containsText" priority="200" operator="containsText" id="{45E0BFE6-7807-4579-ACBD-A69F136101FD}">
            <xm:f>NOT(ISERROR(SEARCH(#REF!,AU186)))</xm:f>
            <xm:f>#REF!</xm:f>
            <x14:dxf>
              <font>
                <color auto="1"/>
              </font>
              <fill>
                <patternFill>
                  <bgColor theme="0"/>
                </patternFill>
              </fill>
            </x14:dxf>
          </x14:cfRule>
          <xm:sqref>AU186</xm:sqref>
        </x14:conditionalFormatting>
        <x14:conditionalFormatting xmlns:xm="http://schemas.microsoft.com/office/excel/2006/main">
          <x14:cfRule type="containsText" priority="191" operator="containsText" id="{48E298B1-5016-4270-87CC-659B294CD036}">
            <xm:f>NOT(ISERROR(SEARCH(#REF!,E193)))</xm:f>
            <xm:f>#REF!</xm:f>
            <x14:dxf>
              <font>
                <color auto="1"/>
              </font>
              <fill>
                <patternFill>
                  <bgColor theme="0"/>
                </patternFill>
              </fill>
            </x14:dxf>
          </x14:cfRule>
          <x14:cfRule type="containsText" priority="192" operator="containsText" id="{DBA30731-F146-40E8-AA30-4EF3E75A3C52}">
            <xm:f>NOT(ISERROR(SEARCH(#REF!,E193)))</xm:f>
            <xm:f>#REF!</xm:f>
            <x14:dxf>
              <font>
                <b/>
                <i val="0"/>
                <color theme="0"/>
              </font>
              <fill>
                <patternFill>
                  <bgColor rgb="FF00B050"/>
                </patternFill>
              </fill>
            </x14:dxf>
          </x14:cfRule>
          <x14:cfRule type="containsText" priority="193" operator="containsText" id="{5AD21971-AC7F-470A-8DEC-CF865B0700AE}">
            <xm:f>NOT(ISERROR(SEARCH(#REF!,E193)))</xm:f>
            <xm:f>#REF!</xm:f>
            <x14:dxf>
              <font>
                <b/>
                <i val="0"/>
                <color theme="0"/>
              </font>
              <fill>
                <patternFill>
                  <bgColor rgb="FF0070C0"/>
                </patternFill>
              </fill>
            </x14:dxf>
          </x14:cfRule>
          <x14:cfRule type="containsText" priority="194" operator="containsText" id="{D1ACC2C8-159C-4970-83EF-471F300CB7AA}">
            <xm:f>NOT(ISERROR(SEARCH(#REF!,E193)))</xm:f>
            <xm:f>#REF!</xm:f>
            <x14:dxf>
              <font>
                <b/>
                <i val="0"/>
                <color theme="0"/>
              </font>
              <fill>
                <patternFill>
                  <bgColor rgb="FFC00000"/>
                </patternFill>
              </fill>
            </x14:dxf>
          </x14:cfRule>
          <xm:sqref>E193:AT193</xm:sqref>
        </x14:conditionalFormatting>
        <x14:conditionalFormatting xmlns:xm="http://schemas.microsoft.com/office/excel/2006/main">
          <x14:cfRule type="containsText" priority="195" operator="containsText" id="{E963CEC8-BDB5-42A4-A4BB-C02CC93B7CE3}">
            <xm:f>NOT(ISERROR(SEARCH(#REF!,AU193)))</xm:f>
            <xm:f>#REF!</xm:f>
            <x14:dxf>
              <font>
                <color auto="1"/>
              </font>
              <fill>
                <patternFill>
                  <bgColor theme="0"/>
                </patternFill>
              </fill>
            </x14:dxf>
          </x14:cfRule>
          <xm:sqref>AU193</xm:sqref>
        </x14:conditionalFormatting>
        <x14:conditionalFormatting xmlns:xm="http://schemas.microsoft.com/office/excel/2006/main">
          <x14:cfRule type="containsText" priority="186" operator="containsText" id="{BBC43EF2-B237-47B7-B791-35B77713D96E}">
            <xm:f>NOT(ISERROR(SEARCH(#REF!,E200)))</xm:f>
            <xm:f>#REF!</xm:f>
            <x14:dxf>
              <font>
                <color auto="1"/>
              </font>
              <fill>
                <patternFill>
                  <bgColor theme="0"/>
                </patternFill>
              </fill>
            </x14:dxf>
          </x14:cfRule>
          <x14:cfRule type="containsText" priority="187" operator="containsText" id="{AAED1A0B-8903-4B7E-A197-1857F10975A0}">
            <xm:f>NOT(ISERROR(SEARCH(#REF!,E200)))</xm:f>
            <xm:f>#REF!</xm:f>
            <x14:dxf>
              <font>
                <b/>
                <i val="0"/>
                <color theme="0"/>
              </font>
              <fill>
                <patternFill>
                  <bgColor rgb="FF00B050"/>
                </patternFill>
              </fill>
            </x14:dxf>
          </x14:cfRule>
          <x14:cfRule type="containsText" priority="188" operator="containsText" id="{8A8C28C1-3572-4810-80D4-C090859D555C}">
            <xm:f>NOT(ISERROR(SEARCH(#REF!,E200)))</xm:f>
            <xm:f>#REF!</xm:f>
            <x14:dxf>
              <font>
                <b/>
                <i val="0"/>
                <color theme="0"/>
              </font>
              <fill>
                <patternFill>
                  <bgColor rgb="FF0070C0"/>
                </patternFill>
              </fill>
            </x14:dxf>
          </x14:cfRule>
          <x14:cfRule type="containsText" priority="189" operator="containsText" id="{463A1D89-4363-4832-A001-C76DB47DD1E5}">
            <xm:f>NOT(ISERROR(SEARCH(#REF!,E200)))</xm:f>
            <xm:f>#REF!</xm:f>
            <x14:dxf>
              <font>
                <b/>
                <i val="0"/>
                <color theme="0"/>
              </font>
              <fill>
                <patternFill>
                  <bgColor rgb="FFC00000"/>
                </patternFill>
              </fill>
            </x14:dxf>
          </x14:cfRule>
          <xm:sqref>E200:AT200</xm:sqref>
        </x14:conditionalFormatting>
        <x14:conditionalFormatting xmlns:xm="http://schemas.microsoft.com/office/excel/2006/main">
          <x14:cfRule type="containsText" priority="190" operator="containsText" id="{A83688C5-3EC9-4896-9CCD-19DAB15E5AE1}">
            <xm:f>NOT(ISERROR(SEARCH(#REF!,AU200)))</xm:f>
            <xm:f>#REF!</xm:f>
            <x14:dxf>
              <font>
                <color auto="1"/>
              </font>
              <fill>
                <patternFill>
                  <bgColor theme="0"/>
                </patternFill>
              </fill>
            </x14:dxf>
          </x14:cfRule>
          <xm:sqref>AU200</xm:sqref>
        </x14:conditionalFormatting>
        <x14:conditionalFormatting xmlns:xm="http://schemas.microsoft.com/office/excel/2006/main">
          <x14:cfRule type="containsText" priority="181" operator="containsText" id="{EFEC8224-10FE-4431-AAE5-586A54EB8812}">
            <xm:f>NOT(ISERROR(SEARCH(#REF!,E207)))</xm:f>
            <xm:f>#REF!</xm:f>
            <x14:dxf>
              <font>
                <color auto="1"/>
              </font>
              <fill>
                <patternFill>
                  <bgColor theme="0"/>
                </patternFill>
              </fill>
            </x14:dxf>
          </x14:cfRule>
          <x14:cfRule type="containsText" priority="182" operator="containsText" id="{94E93EE7-00F2-4110-ACEE-8517106E88DF}">
            <xm:f>NOT(ISERROR(SEARCH(#REF!,E207)))</xm:f>
            <xm:f>#REF!</xm:f>
            <x14:dxf>
              <font>
                <b/>
                <i val="0"/>
                <color theme="0"/>
              </font>
              <fill>
                <patternFill>
                  <bgColor rgb="FF00B050"/>
                </patternFill>
              </fill>
            </x14:dxf>
          </x14:cfRule>
          <x14:cfRule type="containsText" priority="183" operator="containsText" id="{BFB73818-61BF-4E2D-B837-61E0B19264E8}">
            <xm:f>NOT(ISERROR(SEARCH(#REF!,E207)))</xm:f>
            <xm:f>#REF!</xm:f>
            <x14:dxf>
              <font>
                <b/>
                <i val="0"/>
                <color theme="0"/>
              </font>
              <fill>
                <patternFill>
                  <bgColor rgb="FF0070C0"/>
                </patternFill>
              </fill>
            </x14:dxf>
          </x14:cfRule>
          <x14:cfRule type="containsText" priority="184" operator="containsText" id="{7C3251A8-B6BF-43D2-B7EE-4A003CBE73C4}">
            <xm:f>NOT(ISERROR(SEARCH(#REF!,E207)))</xm:f>
            <xm:f>#REF!</xm:f>
            <x14:dxf>
              <font>
                <b/>
                <i val="0"/>
                <color theme="0"/>
              </font>
              <fill>
                <patternFill>
                  <bgColor rgb="FFC00000"/>
                </patternFill>
              </fill>
            </x14:dxf>
          </x14:cfRule>
          <xm:sqref>E207:AT207</xm:sqref>
        </x14:conditionalFormatting>
        <x14:conditionalFormatting xmlns:xm="http://schemas.microsoft.com/office/excel/2006/main">
          <x14:cfRule type="containsText" priority="185" operator="containsText" id="{C7CF97EE-420A-4BD1-8AD7-A7354C4120E5}">
            <xm:f>NOT(ISERROR(SEARCH(#REF!,AU207)))</xm:f>
            <xm:f>#REF!</xm:f>
            <x14:dxf>
              <font>
                <color auto="1"/>
              </font>
              <fill>
                <patternFill>
                  <bgColor theme="0"/>
                </patternFill>
              </fill>
            </x14:dxf>
          </x14:cfRule>
          <xm:sqref>AU207</xm:sqref>
        </x14:conditionalFormatting>
        <x14:conditionalFormatting xmlns:xm="http://schemas.microsoft.com/office/excel/2006/main">
          <x14:cfRule type="containsText" priority="176" operator="containsText" id="{D6346F08-CF72-41E5-9B2D-0347AB6CD368}">
            <xm:f>NOT(ISERROR(SEARCH(#REF!,E214)))</xm:f>
            <xm:f>#REF!</xm:f>
            <x14:dxf>
              <font>
                <color auto="1"/>
              </font>
              <fill>
                <patternFill>
                  <bgColor theme="0"/>
                </patternFill>
              </fill>
            </x14:dxf>
          </x14:cfRule>
          <x14:cfRule type="containsText" priority="177" operator="containsText" id="{569F4004-B46F-4A6B-BB0B-6D01C667812D}">
            <xm:f>NOT(ISERROR(SEARCH(#REF!,E214)))</xm:f>
            <xm:f>#REF!</xm:f>
            <x14:dxf>
              <font>
                <b/>
                <i val="0"/>
                <color theme="0"/>
              </font>
              <fill>
                <patternFill>
                  <bgColor rgb="FF00B050"/>
                </patternFill>
              </fill>
            </x14:dxf>
          </x14:cfRule>
          <x14:cfRule type="containsText" priority="178" operator="containsText" id="{B0D68D82-34A9-4B9C-9CE8-BC8EA4BC77E7}">
            <xm:f>NOT(ISERROR(SEARCH(#REF!,E214)))</xm:f>
            <xm:f>#REF!</xm:f>
            <x14:dxf>
              <font>
                <b/>
                <i val="0"/>
                <color theme="0"/>
              </font>
              <fill>
                <patternFill>
                  <bgColor rgb="FF0070C0"/>
                </patternFill>
              </fill>
            </x14:dxf>
          </x14:cfRule>
          <x14:cfRule type="containsText" priority="179" operator="containsText" id="{AB0898AF-5A65-4F7F-A8FB-4DCC90792217}">
            <xm:f>NOT(ISERROR(SEARCH(#REF!,E214)))</xm:f>
            <xm:f>#REF!</xm:f>
            <x14:dxf>
              <font>
                <b/>
                <i val="0"/>
                <color theme="0"/>
              </font>
              <fill>
                <patternFill>
                  <bgColor rgb="FFC00000"/>
                </patternFill>
              </fill>
            </x14:dxf>
          </x14:cfRule>
          <xm:sqref>E214:AT214</xm:sqref>
        </x14:conditionalFormatting>
        <x14:conditionalFormatting xmlns:xm="http://schemas.microsoft.com/office/excel/2006/main">
          <x14:cfRule type="containsText" priority="180" operator="containsText" id="{EC5115B4-1203-42D1-8561-B9E5C2EA3807}">
            <xm:f>NOT(ISERROR(SEARCH(#REF!,AU214)))</xm:f>
            <xm:f>#REF!</xm:f>
            <x14:dxf>
              <font>
                <color auto="1"/>
              </font>
              <fill>
                <patternFill>
                  <bgColor theme="0"/>
                </patternFill>
              </fill>
            </x14:dxf>
          </x14:cfRule>
          <xm:sqref>AU214</xm:sqref>
        </x14:conditionalFormatting>
        <x14:conditionalFormatting xmlns:xm="http://schemas.microsoft.com/office/excel/2006/main">
          <x14:cfRule type="containsText" priority="171" operator="containsText" id="{89C0291F-FF83-4395-B3EC-9161780A057E}">
            <xm:f>NOT(ISERROR(SEARCH(#REF!,E221)))</xm:f>
            <xm:f>#REF!</xm:f>
            <x14:dxf>
              <font>
                <color auto="1"/>
              </font>
              <fill>
                <patternFill>
                  <bgColor theme="0"/>
                </patternFill>
              </fill>
            </x14:dxf>
          </x14:cfRule>
          <x14:cfRule type="containsText" priority="172" operator="containsText" id="{A9D864CE-E142-4EA1-8F6C-72E64BCCE7D5}">
            <xm:f>NOT(ISERROR(SEARCH(#REF!,E221)))</xm:f>
            <xm:f>#REF!</xm:f>
            <x14:dxf>
              <font>
                <b/>
                <i val="0"/>
                <color theme="0"/>
              </font>
              <fill>
                <patternFill>
                  <bgColor rgb="FF00B050"/>
                </patternFill>
              </fill>
            </x14:dxf>
          </x14:cfRule>
          <x14:cfRule type="containsText" priority="173" operator="containsText" id="{309A258F-BBC6-4DBF-9E45-EE8253A96040}">
            <xm:f>NOT(ISERROR(SEARCH(#REF!,E221)))</xm:f>
            <xm:f>#REF!</xm:f>
            <x14:dxf>
              <font>
                <b/>
                <i val="0"/>
                <color theme="0"/>
              </font>
              <fill>
                <patternFill>
                  <bgColor rgb="FF0070C0"/>
                </patternFill>
              </fill>
            </x14:dxf>
          </x14:cfRule>
          <x14:cfRule type="containsText" priority="174" operator="containsText" id="{0B25FD9E-754E-469C-8157-D4B56A66C0C6}">
            <xm:f>NOT(ISERROR(SEARCH(#REF!,E221)))</xm:f>
            <xm:f>#REF!</xm:f>
            <x14:dxf>
              <font>
                <b/>
                <i val="0"/>
                <color theme="0"/>
              </font>
              <fill>
                <patternFill>
                  <bgColor rgb="FFC00000"/>
                </patternFill>
              </fill>
            </x14:dxf>
          </x14:cfRule>
          <xm:sqref>E221:AT221</xm:sqref>
        </x14:conditionalFormatting>
        <x14:conditionalFormatting xmlns:xm="http://schemas.microsoft.com/office/excel/2006/main">
          <x14:cfRule type="containsText" priority="175" operator="containsText" id="{2BF4CAC5-DF98-4A97-9A3D-928D1466E926}">
            <xm:f>NOT(ISERROR(SEARCH(#REF!,AU221)))</xm:f>
            <xm:f>#REF!</xm:f>
            <x14:dxf>
              <font>
                <color auto="1"/>
              </font>
              <fill>
                <patternFill>
                  <bgColor theme="0"/>
                </patternFill>
              </fill>
            </x14:dxf>
          </x14:cfRule>
          <xm:sqref>AU221</xm:sqref>
        </x14:conditionalFormatting>
        <x14:conditionalFormatting xmlns:xm="http://schemas.microsoft.com/office/excel/2006/main">
          <x14:cfRule type="containsText" priority="166" operator="containsText" id="{0244DE22-1DF9-449F-AB97-520FDBFD4612}">
            <xm:f>NOT(ISERROR(SEARCH(#REF!,E228)))</xm:f>
            <xm:f>#REF!</xm:f>
            <x14:dxf>
              <font>
                <color auto="1"/>
              </font>
              <fill>
                <patternFill>
                  <bgColor theme="0"/>
                </patternFill>
              </fill>
            </x14:dxf>
          </x14:cfRule>
          <x14:cfRule type="containsText" priority="167" operator="containsText" id="{B091C503-5E9B-4A8D-835F-E3E2BC653D56}">
            <xm:f>NOT(ISERROR(SEARCH(#REF!,E228)))</xm:f>
            <xm:f>#REF!</xm:f>
            <x14:dxf>
              <font>
                <b/>
                <i val="0"/>
                <color theme="0"/>
              </font>
              <fill>
                <patternFill>
                  <bgColor rgb="FF00B050"/>
                </patternFill>
              </fill>
            </x14:dxf>
          </x14:cfRule>
          <x14:cfRule type="containsText" priority="168" operator="containsText" id="{8E8E71E0-A611-4216-B937-0A1641C6D8A3}">
            <xm:f>NOT(ISERROR(SEARCH(#REF!,E228)))</xm:f>
            <xm:f>#REF!</xm:f>
            <x14:dxf>
              <font>
                <b/>
                <i val="0"/>
                <color theme="0"/>
              </font>
              <fill>
                <patternFill>
                  <bgColor rgb="FF0070C0"/>
                </patternFill>
              </fill>
            </x14:dxf>
          </x14:cfRule>
          <x14:cfRule type="containsText" priority="169" operator="containsText" id="{57333297-A51C-40A8-847B-CAD66212580D}">
            <xm:f>NOT(ISERROR(SEARCH(#REF!,E228)))</xm:f>
            <xm:f>#REF!</xm:f>
            <x14:dxf>
              <font>
                <b/>
                <i val="0"/>
                <color theme="0"/>
              </font>
              <fill>
                <patternFill>
                  <bgColor rgb="FFC00000"/>
                </patternFill>
              </fill>
            </x14:dxf>
          </x14:cfRule>
          <xm:sqref>E228:AT228</xm:sqref>
        </x14:conditionalFormatting>
        <x14:conditionalFormatting xmlns:xm="http://schemas.microsoft.com/office/excel/2006/main">
          <x14:cfRule type="containsText" priority="170" operator="containsText" id="{191F4811-5C30-49EC-8DBA-8C078765A247}">
            <xm:f>NOT(ISERROR(SEARCH(#REF!,AU228)))</xm:f>
            <xm:f>#REF!</xm:f>
            <x14:dxf>
              <font>
                <color auto="1"/>
              </font>
              <fill>
                <patternFill>
                  <bgColor theme="0"/>
                </patternFill>
              </fill>
            </x14:dxf>
          </x14:cfRule>
          <xm:sqref>AU228</xm:sqref>
        </x14:conditionalFormatting>
        <x14:conditionalFormatting xmlns:xm="http://schemas.microsoft.com/office/excel/2006/main">
          <x14:cfRule type="containsText" priority="161" operator="containsText" id="{48D35930-F7BC-444B-BAD2-941127882085}">
            <xm:f>NOT(ISERROR(SEARCH(#REF!,H306)))</xm:f>
            <xm:f>#REF!</xm:f>
            <x14:dxf>
              <font>
                <color auto="1"/>
              </font>
              <fill>
                <patternFill>
                  <bgColor theme="0"/>
                </patternFill>
              </fill>
            </x14:dxf>
          </x14:cfRule>
          <x14:cfRule type="containsText" priority="162" operator="containsText" id="{0F506F92-C7DB-497F-A81E-18D73C3915CC}">
            <xm:f>NOT(ISERROR(SEARCH(#REF!,H306)))</xm:f>
            <xm:f>#REF!</xm:f>
            <x14:dxf>
              <font>
                <b/>
                <i val="0"/>
                <color theme="0"/>
              </font>
              <fill>
                <patternFill>
                  <bgColor rgb="FF00B050"/>
                </patternFill>
              </fill>
            </x14:dxf>
          </x14:cfRule>
          <x14:cfRule type="containsText" priority="163" operator="containsText" id="{13BF08B9-9B5B-4566-A608-11A0FCD11AD4}">
            <xm:f>NOT(ISERROR(SEARCH(#REF!,H306)))</xm:f>
            <xm:f>#REF!</xm:f>
            <x14:dxf>
              <font>
                <b/>
                <i val="0"/>
                <color theme="0"/>
              </font>
              <fill>
                <patternFill>
                  <bgColor rgb="FF0070C0"/>
                </patternFill>
              </fill>
            </x14:dxf>
          </x14:cfRule>
          <x14:cfRule type="containsText" priority="164" operator="containsText" id="{4389D088-890C-400D-BBD1-917048E7590B}">
            <xm:f>NOT(ISERROR(SEARCH(#REF!,H306)))</xm:f>
            <xm:f>#REF!</xm:f>
            <x14:dxf>
              <font>
                <b/>
                <i val="0"/>
                <color theme="0"/>
              </font>
              <fill>
                <patternFill>
                  <bgColor rgb="FFC00000"/>
                </patternFill>
              </fill>
            </x14:dxf>
          </x14:cfRule>
          <xm:sqref>H306:AW306</xm:sqref>
        </x14:conditionalFormatting>
        <x14:conditionalFormatting xmlns:xm="http://schemas.microsoft.com/office/excel/2006/main">
          <x14:cfRule type="containsText" priority="165" operator="containsText" id="{DB3C7E0A-7CBB-450C-B02D-EAF4AD4DA3AF}">
            <xm:f>NOT(ISERROR(SEARCH(#REF!,AX306)))</xm:f>
            <xm:f>#REF!</xm:f>
            <x14:dxf>
              <font>
                <color auto="1"/>
              </font>
              <fill>
                <patternFill>
                  <bgColor theme="0"/>
                </patternFill>
              </fill>
            </x14:dxf>
          </x14:cfRule>
          <xm:sqref>AX306</xm:sqref>
        </x14:conditionalFormatting>
        <x14:conditionalFormatting xmlns:xm="http://schemas.microsoft.com/office/excel/2006/main">
          <x14:cfRule type="containsText" priority="156" operator="containsText" id="{33B88B8E-B707-4386-8C36-EBAC7283D10D}">
            <xm:f>NOT(ISERROR(SEARCH(#REF!,E318)))</xm:f>
            <xm:f>#REF!</xm:f>
            <x14:dxf>
              <font>
                <color auto="1"/>
              </font>
              <fill>
                <patternFill>
                  <bgColor theme="0"/>
                </patternFill>
              </fill>
            </x14:dxf>
          </x14:cfRule>
          <x14:cfRule type="containsText" priority="157" operator="containsText" id="{23ADE28F-6811-4837-8ABA-602EECFC2C9F}">
            <xm:f>NOT(ISERROR(SEARCH(#REF!,E318)))</xm:f>
            <xm:f>#REF!</xm:f>
            <x14:dxf>
              <font>
                <b/>
                <i val="0"/>
                <color theme="0"/>
              </font>
              <fill>
                <patternFill>
                  <bgColor rgb="FF00B050"/>
                </patternFill>
              </fill>
            </x14:dxf>
          </x14:cfRule>
          <x14:cfRule type="containsText" priority="158" operator="containsText" id="{0F8857B6-F1B0-4BA9-B17D-14E5D28EF659}">
            <xm:f>NOT(ISERROR(SEARCH(#REF!,E318)))</xm:f>
            <xm:f>#REF!</xm:f>
            <x14:dxf>
              <font>
                <b/>
                <i val="0"/>
                <color theme="0"/>
              </font>
              <fill>
                <patternFill>
                  <bgColor rgb="FF0070C0"/>
                </patternFill>
              </fill>
            </x14:dxf>
          </x14:cfRule>
          <x14:cfRule type="containsText" priority="159" operator="containsText" id="{E6FBD263-FB1B-47AB-949D-417AA40DFD72}">
            <xm:f>NOT(ISERROR(SEARCH(#REF!,E318)))</xm:f>
            <xm:f>#REF!</xm:f>
            <x14:dxf>
              <font>
                <b/>
                <i val="0"/>
                <color theme="0"/>
              </font>
              <fill>
                <patternFill>
                  <bgColor rgb="FFC00000"/>
                </patternFill>
              </fill>
            </x14:dxf>
          </x14:cfRule>
          <xm:sqref>E318:AT318</xm:sqref>
        </x14:conditionalFormatting>
        <x14:conditionalFormatting xmlns:xm="http://schemas.microsoft.com/office/excel/2006/main">
          <x14:cfRule type="containsText" priority="160" operator="containsText" id="{D1F05DEB-B0E0-4DBE-8AC5-580C7F64CB36}">
            <xm:f>NOT(ISERROR(SEARCH(#REF!,AU318)))</xm:f>
            <xm:f>#REF!</xm:f>
            <x14:dxf>
              <font>
                <color auto="1"/>
              </font>
              <fill>
                <patternFill>
                  <bgColor theme="0"/>
                </patternFill>
              </fill>
            </x14:dxf>
          </x14:cfRule>
          <xm:sqref>AU318</xm:sqref>
        </x14:conditionalFormatting>
        <x14:conditionalFormatting xmlns:xm="http://schemas.microsoft.com/office/excel/2006/main">
          <x14:cfRule type="containsText" priority="151" operator="containsText" id="{25898B5D-DCA6-4AF9-A6C6-3B3FA70F8912}">
            <xm:f>NOT(ISERROR(SEARCH(#REF!,E325)))</xm:f>
            <xm:f>#REF!</xm:f>
            <x14:dxf>
              <font>
                <color auto="1"/>
              </font>
              <fill>
                <patternFill>
                  <bgColor theme="0"/>
                </patternFill>
              </fill>
            </x14:dxf>
          </x14:cfRule>
          <x14:cfRule type="containsText" priority="152" operator="containsText" id="{40463B0E-6359-4462-AB01-8A54B5D9CD57}">
            <xm:f>NOT(ISERROR(SEARCH(#REF!,E325)))</xm:f>
            <xm:f>#REF!</xm:f>
            <x14:dxf>
              <font>
                <b/>
                <i val="0"/>
                <color theme="0"/>
              </font>
              <fill>
                <patternFill>
                  <bgColor rgb="FF00B050"/>
                </patternFill>
              </fill>
            </x14:dxf>
          </x14:cfRule>
          <x14:cfRule type="containsText" priority="153" operator="containsText" id="{34AFB87F-CD62-42A6-AE6D-B540496CA5F9}">
            <xm:f>NOT(ISERROR(SEARCH(#REF!,E325)))</xm:f>
            <xm:f>#REF!</xm:f>
            <x14:dxf>
              <font>
                <b/>
                <i val="0"/>
                <color theme="0"/>
              </font>
              <fill>
                <patternFill>
                  <bgColor rgb="FF0070C0"/>
                </patternFill>
              </fill>
            </x14:dxf>
          </x14:cfRule>
          <x14:cfRule type="containsText" priority="154" operator="containsText" id="{B078B557-0062-41AF-94D5-F48ECEDC1DDB}">
            <xm:f>NOT(ISERROR(SEARCH(#REF!,E325)))</xm:f>
            <xm:f>#REF!</xm:f>
            <x14:dxf>
              <font>
                <b/>
                <i val="0"/>
                <color theme="0"/>
              </font>
              <fill>
                <patternFill>
                  <bgColor rgb="FFC00000"/>
                </patternFill>
              </fill>
            </x14:dxf>
          </x14:cfRule>
          <xm:sqref>E325:AT325</xm:sqref>
        </x14:conditionalFormatting>
        <x14:conditionalFormatting xmlns:xm="http://schemas.microsoft.com/office/excel/2006/main">
          <x14:cfRule type="containsText" priority="155" operator="containsText" id="{1F8FFBCD-FCA8-4E7C-87BA-971A1736169D}">
            <xm:f>NOT(ISERROR(SEARCH(#REF!,AU325)))</xm:f>
            <xm:f>#REF!</xm:f>
            <x14:dxf>
              <font>
                <color auto="1"/>
              </font>
              <fill>
                <patternFill>
                  <bgColor theme="0"/>
                </patternFill>
              </fill>
            </x14:dxf>
          </x14:cfRule>
          <xm:sqref>AU325</xm:sqref>
        </x14:conditionalFormatting>
        <x14:conditionalFormatting xmlns:xm="http://schemas.microsoft.com/office/excel/2006/main">
          <x14:cfRule type="containsText" priority="146" operator="containsText" id="{85C56D04-73DB-43BD-8500-0A3440A2BF6D}">
            <xm:f>NOT(ISERROR(SEARCH(#REF!,H338)))</xm:f>
            <xm:f>#REF!</xm:f>
            <x14:dxf>
              <font>
                <color auto="1"/>
              </font>
              <fill>
                <patternFill>
                  <bgColor theme="0"/>
                </patternFill>
              </fill>
            </x14:dxf>
          </x14:cfRule>
          <x14:cfRule type="containsText" priority="147" operator="containsText" id="{B632F07E-143C-464C-A1D1-14947FB3703B}">
            <xm:f>NOT(ISERROR(SEARCH(#REF!,H338)))</xm:f>
            <xm:f>#REF!</xm:f>
            <x14:dxf>
              <font>
                <b/>
                <i val="0"/>
                <color theme="0"/>
              </font>
              <fill>
                <patternFill>
                  <bgColor rgb="FF00B050"/>
                </patternFill>
              </fill>
            </x14:dxf>
          </x14:cfRule>
          <x14:cfRule type="containsText" priority="148" operator="containsText" id="{1E80F8C5-5ADE-4795-8BB5-CE3CA9E60BA3}">
            <xm:f>NOT(ISERROR(SEARCH(#REF!,H338)))</xm:f>
            <xm:f>#REF!</xm:f>
            <x14:dxf>
              <font>
                <b/>
                <i val="0"/>
                <color theme="0"/>
              </font>
              <fill>
                <patternFill>
                  <bgColor rgb="FF0070C0"/>
                </patternFill>
              </fill>
            </x14:dxf>
          </x14:cfRule>
          <x14:cfRule type="containsText" priority="149" operator="containsText" id="{365EE26A-15E6-4EC2-89BB-8EF2CD70B1FE}">
            <xm:f>NOT(ISERROR(SEARCH(#REF!,H338)))</xm:f>
            <xm:f>#REF!</xm:f>
            <x14:dxf>
              <font>
                <b/>
                <i val="0"/>
                <color theme="0"/>
              </font>
              <fill>
                <patternFill>
                  <bgColor rgb="FFC00000"/>
                </patternFill>
              </fill>
            </x14:dxf>
          </x14:cfRule>
          <xm:sqref>H338:AW338</xm:sqref>
        </x14:conditionalFormatting>
        <x14:conditionalFormatting xmlns:xm="http://schemas.microsoft.com/office/excel/2006/main">
          <x14:cfRule type="containsText" priority="150" operator="containsText" id="{55466162-5E17-4236-965F-5EA708CF7174}">
            <xm:f>NOT(ISERROR(SEARCH(#REF!,AX338)))</xm:f>
            <xm:f>#REF!</xm:f>
            <x14:dxf>
              <font>
                <color auto="1"/>
              </font>
              <fill>
                <patternFill>
                  <bgColor theme="0"/>
                </patternFill>
              </fill>
            </x14:dxf>
          </x14:cfRule>
          <xm:sqref>AX338</xm:sqref>
        </x14:conditionalFormatting>
        <x14:conditionalFormatting xmlns:xm="http://schemas.microsoft.com/office/excel/2006/main">
          <x14:cfRule type="containsText" priority="141" operator="containsText" id="{780E6EEF-1FB6-4AF9-9BD0-81698EF9E2B5}">
            <xm:f>NOT(ISERROR(SEARCH(#REF!,H346)))</xm:f>
            <xm:f>#REF!</xm:f>
            <x14:dxf>
              <font>
                <color auto="1"/>
              </font>
              <fill>
                <patternFill>
                  <bgColor theme="0"/>
                </patternFill>
              </fill>
            </x14:dxf>
          </x14:cfRule>
          <x14:cfRule type="containsText" priority="142" operator="containsText" id="{6D57B4F5-B89F-49DD-8C91-FAB3640908E9}">
            <xm:f>NOT(ISERROR(SEARCH(#REF!,H346)))</xm:f>
            <xm:f>#REF!</xm:f>
            <x14:dxf>
              <font>
                <b/>
                <i val="0"/>
                <color theme="0"/>
              </font>
              <fill>
                <patternFill>
                  <bgColor rgb="FF00B050"/>
                </patternFill>
              </fill>
            </x14:dxf>
          </x14:cfRule>
          <x14:cfRule type="containsText" priority="143" operator="containsText" id="{7323BF89-1058-4EB5-BBC7-75AEF26E304F}">
            <xm:f>NOT(ISERROR(SEARCH(#REF!,H346)))</xm:f>
            <xm:f>#REF!</xm:f>
            <x14:dxf>
              <font>
                <b/>
                <i val="0"/>
                <color theme="0"/>
              </font>
              <fill>
                <patternFill>
                  <bgColor rgb="FF0070C0"/>
                </patternFill>
              </fill>
            </x14:dxf>
          </x14:cfRule>
          <x14:cfRule type="containsText" priority="144" operator="containsText" id="{0A5599F0-C4BA-4632-B574-53431A6E6F07}">
            <xm:f>NOT(ISERROR(SEARCH(#REF!,H346)))</xm:f>
            <xm:f>#REF!</xm:f>
            <x14:dxf>
              <font>
                <b/>
                <i val="0"/>
                <color theme="0"/>
              </font>
              <fill>
                <patternFill>
                  <bgColor rgb="FFC00000"/>
                </patternFill>
              </fill>
            </x14:dxf>
          </x14:cfRule>
          <xm:sqref>H346:AW346</xm:sqref>
        </x14:conditionalFormatting>
        <x14:conditionalFormatting xmlns:xm="http://schemas.microsoft.com/office/excel/2006/main">
          <x14:cfRule type="containsText" priority="145" operator="containsText" id="{D190BE57-4FB1-4F0F-833C-6B1B991D7B2B}">
            <xm:f>NOT(ISERROR(SEARCH(#REF!,AX346)))</xm:f>
            <xm:f>#REF!</xm:f>
            <x14:dxf>
              <font>
                <color auto="1"/>
              </font>
              <fill>
                <patternFill>
                  <bgColor theme="0"/>
                </patternFill>
              </fill>
            </x14:dxf>
          </x14:cfRule>
          <xm:sqref>AX346</xm:sqref>
        </x14:conditionalFormatting>
        <x14:conditionalFormatting xmlns:xm="http://schemas.microsoft.com/office/excel/2006/main">
          <x14:cfRule type="containsText" priority="136" operator="containsText" id="{916CDED7-17C2-4551-BAA4-FAE7EECCE9EF}">
            <xm:f>NOT(ISERROR(SEARCH(#REF!,H352)))</xm:f>
            <xm:f>#REF!</xm:f>
            <x14:dxf>
              <font>
                <color auto="1"/>
              </font>
              <fill>
                <patternFill>
                  <bgColor theme="0"/>
                </patternFill>
              </fill>
            </x14:dxf>
          </x14:cfRule>
          <x14:cfRule type="containsText" priority="137" operator="containsText" id="{F2E73D16-C21C-4D2B-AF1A-7A1BFF53F5D5}">
            <xm:f>NOT(ISERROR(SEARCH(#REF!,H352)))</xm:f>
            <xm:f>#REF!</xm:f>
            <x14:dxf>
              <font>
                <b/>
                <i val="0"/>
                <color theme="0"/>
              </font>
              <fill>
                <patternFill>
                  <bgColor rgb="FF00B050"/>
                </patternFill>
              </fill>
            </x14:dxf>
          </x14:cfRule>
          <x14:cfRule type="containsText" priority="138" operator="containsText" id="{23291265-AFFD-4EB8-821C-FFD9E8E01058}">
            <xm:f>NOT(ISERROR(SEARCH(#REF!,H352)))</xm:f>
            <xm:f>#REF!</xm:f>
            <x14:dxf>
              <font>
                <b/>
                <i val="0"/>
                <color theme="0"/>
              </font>
              <fill>
                <patternFill>
                  <bgColor rgb="FF0070C0"/>
                </patternFill>
              </fill>
            </x14:dxf>
          </x14:cfRule>
          <x14:cfRule type="containsText" priority="139" operator="containsText" id="{CA1139D2-2A81-4A29-95E4-2B2E86A5658A}">
            <xm:f>NOT(ISERROR(SEARCH(#REF!,H352)))</xm:f>
            <xm:f>#REF!</xm:f>
            <x14:dxf>
              <font>
                <b/>
                <i val="0"/>
                <color theme="0"/>
              </font>
              <fill>
                <patternFill>
                  <bgColor rgb="FFC00000"/>
                </patternFill>
              </fill>
            </x14:dxf>
          </x14:cfRule>
          <xm:sqref>H352:AW352</xm:sqref>
        </x14:conditionalFormatting>
        <x14:conditionalFormatting xmlns:xm="http://schemas.microsoft.com/office/excel/2006/main">
          <x14:cfRule type="containsText" priority="140" operator="containsText" id="{172C1D05-C439-4421-B68A-7616FED460A0}">
            <xm:f>NOT(ISERROR(SEARCH(#REF!,AX352)))</xm:f>
            <xm:f>#REF!</xm:f>
            <x14:dxf>
              <font>
                <color auto="1"/>
              </font>
              <fill>
                <patternFill>
                  <bgColor theme="0"/>
                </patternFill>
              </fill>
            </x14:dxf>
          </x14:cfRule>
          <xm:sqref>AX352</xm:sqref>
        </x14:conditionalFormatting>
        <x14:conditionalFormatting xmlns:xm="http://schemas.microsoft.com/office/excel/2006/main">
          <x14:cfRule type="containsText" priority="131" operator="containsText" id="{B98E1595-95E8-4554-973D-DDAF195CA722}">
            <xm:f>NOT(ISERROR(SEARCH(#REF!,E358)))</xm:f>
            <xm:f>#REF!</xm:f>
            <x14:dxf>
              <font>
                <color auto="1"/>
              </font>
              <fill>
                <patternFill>
                  <bgColor theme="0"/>
                </patternFill>
              </fill>
            </x14:dxf>
          </x14:cfRule>
          <x14:cfRule type="containsText" priority="132" operator="containsText" id="{5C839372-3B36-4328-A301-1B718C8F9474}">
            <xm:f>NOT(ISERROR(SEARCH(#REF!,E358)))</xm:f>
            <xm:f>#REF!</xm:f>
            <x14:dxf>
              <font>
                <b/>
                <i val="0"/>
                <color theme="0"/>
              </font>
              <fill>
                <patternFill>
                  <bgColor rgb="FF00B050"/>
                </patternFill>
              </fill>
            </x14:dxf>
          </x14:cfRule>
          <x14:cfRule type="containsText" priority="133" operator="containsText" id="{A0289167-5141-4424-844E-29E719202474}">
            <xm:f>NOT(ISERROR(SEARCH(#REF!,E358)))</xm:f>
            <xm:f>#REF!</xm:f>
            <x14:dxf>
              <font>
                <b/>
                <i val="0"/>
                <color theme="0"/>
              </font>
              <fill>
                <patternFill>
                  <bgColor rgb="FF0070C0"/>
                </patternFill>
              </fill>
            </x14:dxf>
          </x14:cfRule>
          <x14:cfRule type="containsText" priority="134" operator="containsText" id="{94425EB5-ACF0-45B2-8A3D-F801349BCE1A}">
            <xm:f>NOT(ISERROR(SEARCH(#REF!,E358)))</xm:f>
            <xm:f>#REF!</xm:f>
            <x14:dxf>
              <font>
                <b/>
                <i val="0"/>
                <color theme="0"/>
              </font>
              <fill>
                <patternFill>
                  <bgColor rgb="FFC00000"/>
                </patternFill>
              </fill>
            </x14:dxf>
          </x14:cfRule>
          <xm:sqref>E358:AT358</xm:sqref>
        </x14:conditionalFormatting>
        <x14:conditionalFormatting xmlns:xm="http://schemas.microsoft.com/office/excel/2006/main">
          <x14:cfRule type="containsText" priority="135" operator="containsText" id="{800B9D12-B6F9-4692-987D-A0540A8643C5}">
            <xm:f>NOT(ISERROR(SEARCH(#REF!,AU358)))</xm:f>
            <xm:f>#REF!</xm:f>
            <x14:dxf>
              <font>
                <color auto="1"/>
              </font>
              <fill>
                <patternFill>
                  <bgColor theme="0"/>
                </patternFill>
              </fill>
            </x14:dxf>
          </x14:cfRule>
          <xm:sqref>AU358</xm:sqref>
        </x14:conditionalFormatting>
        <x14:conditionalFormatting xmlns:xm="http://schemas.microsoft.com/office/excel/2006/main">
          <x14:cfRule type="containsText" priority="126" operator="containsText" id="{4A11DB07-0AF7-474B-B08C-847196331690}">
            <xm:f>NOT(ISERROR(SEARCH(#REF!,E365)))</xm:f>
            <xm:f>#REF!</xm:f>
            <x14:dxf>
              <font>
                <color auto="1"/>
              </font>
              <fill>
                <patternFill>
                  <bgColor theme="0"/>
                </patternFill>
              </fill>
            </x14:dxf>
          </x14:cfRule>
          <x14:cfRule type="containsText" priority="127" operator="containsText" id="{ECAE8D01-3D0D-4836-9B35-EEB27E89ECCE}">
            <xm:f>NOT(ISERROR(SEARCH(#REF!,E365)))</xm:f>
            <xm:f>#REF!</xm:f>
            <x14:dxf>
              <font>
                <b/>
                <i val="0"/>
                <color theme="0"/>
              </font>
              <fill>
                <patternFill>
                  <bgColor rgb="FF00B050"/>
                </patternFill>
              </fill>
            </x14:dxf>
          </x14:cfRule>
          <x14:cfRule type="containsText" priority="128" operator="containsText" id="{2DB92C48-9288-47D2-8ACF-B665BB7B814D}">
            <xm:f>NOT(ISERROR(SEARCH(#REF!,E365)))</xm:f>
            <xm:f>#REF!</xm:f>
            <x14:dxf>
              <font>
                <b/>
                <i val="0"/>
                <color theme="0"/>
              </font>
              <fill>
                <patternFill>
                  <bgColor rgb="FF0070C0"/>
                </patternFill>
              </fill>
            </x14:dxf>
          </x14:cfRule>
          <x14:cfRule type="containsText" priority="129" operator="containsText" id="{79E17405-F77B-4847-AE8E-425B3BF0F9CF}">
            <xm:f>NOT(ISERROR(SEARCH(#REF!,E365)))</xm:f>
            <xm:f>#REF!</xm:f>
            <x14:dxf>
              <font>
                <b/>
                <i val="0"/>
                <color theme="0"/>
              </font>
              <fill>
                <patternFill>
                  <bgColor rgb="FFC00000"/>
                </patternFill>
              </fill>
            </x14:dxf>
          </x14:cfRule>
          <xm:sqref>E365:AT365</xm:sqref>
        </x14:conditionalFormatting>
        <x14:conditionalFormatting xmlns:xm="http://schemas.microsoft.com/office/excel/2006/main">
          <x14:cfRule type="containsText" priority="130" operator="containsText" id="{304C69D8-6989-4936-BAA7-3CBA5CE274C1}">
            <xm:f>NOT(ISERROR(SEARCH(#REF!,AU365)))</xm:f>
            <xm:f>#REF!</xm:f>
            <x14:dxf>
              <font>
                <color auto="1"/>
              </font>
              <fill>
                <patternFill>
                  <bgColor theme="0"/>
                </patternFill>
              </fill>
            </x14:dxf>
          </x14:cfRule>
          <xm:sqref>AU365</xm:sqref>
        </x14:conditionalFormatting>
        <x14:conditionalFormatting xmlns:xm="http://schemas.microsoft.com/office/excel/2006/main">
          <x14:cfRule type="containsText" priority="121" operator="containsText" id="{A2D24F95-FAE7-47ED-9C32-F3865A4929BF}">
            <xm:f>NOT(ISERROR(SEARCH(#REF!,E437)))</xm:f>
            <xm:f>#REF!</xm:f>
            <x14:dxf>
              <font>
                <color auto="1"/>
              </font>
              <fill>
                <patternFill>
                  <bgColor theme="0"/>
                </patternFill>
              </fill>
            </x14:dxf>
          </x14:cfRule>
          <x14:cfRule type="containsText" priority="122" operator="containsText" id="{9460C12A-95D3-43E0-8F99-2925BD560F06}">
            <xm:f>NOT(ISERROR(SEARCH(#REF!,E437)))</xm:f>
            <xm:f>#REF!</xm:f>
            <x14:dxf>
              <font>
                <b/>
                <i val="0"/>
                <color theme="0"/>
              </font>
              <fill>
                <patternFill>
                  <bgColor rgb="FF00B050"/>
                </patternFill>
              </fill>
            </x14:dxf>
          </x14:cfRule>
          <x14:cfRule type="containsText" priority="123" operator="containsText" id="{FC480B75-AC61-4A92-94FE-EA5D71442022}">
            <xm:f>NOT(ISERROR(SEARCH(#REF!,E437)))</xm:f>
            <xm:f>#REF!</xm:f>
            <x14:dxf>
              <font>
                <b/>
                <i val="0"/>
                <color theme="0"/>
              </font>
              <fill>
                <patternFill>
                  <bgColor rgb="FF0070C0"/>
                </patternFill>
              </fill>
            </x14:dxf>
          </x14:cfRule>
          <x14:cfRule type="containsText" priority="124" operator="containsText" id="{763E0965-6DAA-4B46-8E05-668C9016D1B4}">
            <xm:f>NOT(ISERROR(SEARCH(#REF!,E437)))</xm:f>
            <xm:f>#REF!</xm:f>
            <x14:dxf>
              <font>
                <b/>
                <i val="0"/>
                <color theme="0"/>
              </font>
              <fill>
                <patternFill>
                  <bgColor rgb="FFC00000"/>
                </patternFill>
              </fill>
            </x14:dxf>
          </x14:cfRule>
          <xm:sqref>E437:AT437</xm:sqref>
        </x14:conditionalFormatting>
        <x14:conditionalFormatting xmlns:xm="http://schemas.microsoft.com/office/excel/2006/main">
          <x14:cfRule type="containsText" priority="125" operator="containsText" id="{BF5BE811-8529-404D-94E9-B7A9974DFC41}">
            <xm:f>NOT(ISERROR(SEARCH(#REF!,AU437)))</xm:f>
            <xm:f>#REF!</xm:f>
            <x14:dxf>
              <font>
                <color auto="1"/>
              </font>
              <fill>
                <patternFill>
                  <bgColor theme="0"/>
                </patternFill>
              </fill>
            </x14:dxf>
          </x14:cfRule>
          <xm:sqref>AU437</xm:sqref>
        </x14:conditionalFormatting>
        <x14:conditionalFormatting xmlns:xm="http://schemas.microsoft.com/office/excel/2006/main">
          <x14:cfRule type="containsText" priority="116" operator="containsText" id="{5C0C5D7A-5048-487A-9599-466635D91712}">
            <xm:f>NOT(ISERROR(SEARCH(#REF!,E446)))</xm:f>
            <xm:f>#REF!</xm:f>
            <x14:dxf>
              <font>
                <color auto="1"/>
              </font>
              <fill>
                <patternFill>
                  <bgColor theme="0"/>
                </patternFill>
              </fill>
            </x14:dxf>
          </x14:cfRule>
          <x14:cfRule type="containsText" priority="117" operator="containsText" id="{24ED853F-82D5-43EF-A69E-A2F4B8423687}">
            <xm:f>NOT(ISERROR(SEARCH(#REF!,E446)))</xm:f>
            <xm:f>#REF!</xm:f>
            <x14:dxf>
              <font>
                <b/>
                <i val="0"/>
                <color theme="0"/>
              </font>
              <fill>
                <patternFill>
                  <bgColor rgb="FF00B050"/>
                </patternFill>
              </fill>
            </x14:dxf>
          </x14:cfRule>
          <x14:cfRule type="containsText" priority="118" operator="containsText" id="{40EBBA70-5AF5-417F-B208-53ABD46DD87A}">
            <xm:f>NOT(ISERROR(SEARCH(#REF!,E446)))</xm:f>
            <xm:f>#REF!</xm:f>
            <x14:dxf>
              <font>
                <b/>
                <i val="0"/>
                <color theme="0"/>
              </font>
              <fill>
                <patternFill>
                  <bgColor rgb="FF0070C0"/>
                </patternFill>
              </fill>
            </x14:dxf>
          </x14:cfRule>
          <x14:cfRule type="containsText" priority="119" operator="containsText" id="{401096A9-A981-49EC-80BF-7CA873999F8C}">
            <xm:f>NOT(ISERROR(SEARCH(#REF!,E446)))</xm:f>
            <xm:f>#REF!</xm:f>
            <x14:dxf>
              <font>
                <b/>
                <i val="0"/>
                <color theme="0"/>
              </font>
              <fill>
                <patternFill>
                  <bgColor rgb="FFC00000"/>
                </patternFill>
              </fill>
            </x14:dxf>
          </x14:cfRule>
          <xm:sqref>E446:AT446</xm:sqref>
        </x14:conditionalFormatting>
        <x14:conditionalFormatting xmlns:xm="http://schemas.microsoft.com/office/excel/2006/main">
          <x14:cfRule type="containsText" priority="120" operator="containsText" id="{CF4323D5-F446-4A26-A602-1912F5019DCA}">
            <xm:f>NOT(ISERROR(SEARCH(#REF!,AU446)))</xm:f>
            <xm:f>#REF!</xm:f>
            <x14:dxf>
              <font>
                <color auto="1"/>
              </font>
              <fill>
                <patternFill>
                  <bgColor theme="0"/>
                </patternFill>
              </fill>
            </x14:dxf>
          </x14:cfRule>
          <xm:sqref>AU446</xm:sqref>
        </x14:conditionalFormatting>
        <x14:conditionalFormatting xmlns:xm="http://schemas.microsoft.com/office/excel/2006/main">
          <x14:cfRule type="containsText" priority="111" operator="containsText" id="{2592EEAA-A037-47D2-BCD4-244748CABBB8}">
            <xm:f>NOT(ISERROR(SEARCH(#REF!,E454)))</xm:f>
            <xm:f>#REF!</xm:f>
            <x14:dxf>
              <font>
                <color auto="1"/>
              </font>
              <fill>
                <patternFill>
                  <bgColor theme="0"/>
                </patternFill>
              </fill>
            </x14:dxf>
          </x14:cfRule>
          <x14:cfRule type="containsText" priority="112" operator="containsText" id="{9C38D586-EE0C-4534-A680-C8F99281C9D4}">
            <xm:f>NOT(ISERROR(SEARCH(#REF!,E454)))</xm:f>
            <xm:f>#REF!</xm:f>
            <x14:dxf>
              <font>
                <b/>
                <i val="0"/>
                <color theme="0"/>
              </font>
              <fill>
                <patternFill>
                  <bgColor rgb="FF00B050"/>
                </patternFill>
              </fill>
            </x14:dxf>
          </x14:cfRule>
          <x14:cfRule type="containsText" priority="113" operator="containsText" id="{F294A962-CCC4-410E-9E7C-CC10028AACD6}">
            <xm:f>NOT(ISERROR(SEARCH(#REF!,E454)))</xm:f>
            <xm:f>#REF!</xm:f>
            <x14:dxf>
              <font>
                <b/>
                <i val="0"/>
                <color theme="0"/>
              </font>
              <fill>
                <patternFill>
                  <bgColor rgb="FF0070C0"/>
                </patternFill>
              </fill>
            </x14:dxf>
          </x14:cfRule>
          <x14:cfRule type="containsText" priority="114" operator="containsText" id="{A536B4DB-DC4B-4231-854E-3696DCE7CB3D}">
            <xm:f>NOT(ISERROR(SEARCH(#REF!,E454)))</xm:f>
            <xm:f>#REF!</xm:f>
            <x14:dxf>
              <font>
                <b/>
                <i val="0"/>
                <color theme="0"/>
              </font>
              <fill>
                <patternFill>
                  <bgColor rgb="FFC00000"/>
                </patternFill>
              </fill>
            </x14:dxf>
          </x14:cfRule>
          <xm:sqref>E454:AT454</xm:sqref>
        </x14:conditionalFormatting>
        <x14:conditionalFormatting xmlns:xm="http://schemas.microsoft.com/office/excel/2006/main">
          <x14:cfRule type="containsText" priority="115" operator="containsText" id="{D489F35E-F1D2-441D-8351-9F9725954A02}">
            <xm:f>NOT(ISERROR(SEARCH(#REF!,AU454)))</xm:f>
            <xm:f>#REF!</xm:f>
            <x14:dxf>
              <font>
                <color auto="1"/>
              </font>
              <fill>
                <patternFill>
                  <bgColor theme="0"/>
                </patternFill>
              </fill>
            </x14:dxf>
          </x14:cfRule>
          <xm:sqref>AU454</xm:sqref>
        </x14:conditionalFormatting>
        <x14:conditionalFormatting xmlns:xm="http://schemas.microsoft.com/office/excel/2006/main">
          <x14:cfRule type="containsText" priority="106" operator="containsText" id="{A27497AD-D56D-4533-AA3E-8FF37D34AB6A}">
            <xm:f>NOT(ISERROR(SEARCH(#REF!,E461)))</xm:f>
            <xm:f>#REF!</xm:f>
            <x14:dxf>
              <font>
                <color auto="1"/>
              </font>
              <fill>
                <patternFill>
                  <bgColor theme="0"/>
                </patternFill>
              </fill>
            </x14:dxf>
          </x14:cfRule>
          <x14:cfRule type="containsText" priority="107" operator="containsText" id="{2B3D00F4-AF7D-4D22-9623-A2063072085E}">
            <xm:f>NOT(ISERROR(SEARCH(#REF!,E461)))</xm:f>
            <xm:f>#REF!</xm:f>
            <x14:dxf>
              <font>
                <b/>
                <i val="0"/>
                <color theme="0"/>
              </font>
              <fill>
                <patternFill>
                  <bgColor rgb="FF00B050"/>
                </patternFill>
              </fill>
            </x14:dxf>
          </x14:cfRule>
          <x14:cfRule type="containsText" priority="108" operator="containsText" id="{6B90D486-D4F5-448D-8FBC-094515F6B1CD}">
            <xm:f>NOT(ISERROR(SEARCH(#REF!,E461)))</xm:f>
            <xm:f>#REF!</xm:f>
            <x14:dxf>
              <font>
                <b/>
                <i val="0"/>
                <color theme="0"/>
              </font>
              <fill>
                <patternFill>
                  <bgColor rgb="FF0070C0"/>
                </patternFill>
              </fill>
            </x14:dxf>
          </x14:cfRule>
          <x14:cfRule type="containsText" priority="109" operator="containsText" id="{7A07D575-BDE8-4C4C-92B3-371E4153D2D2}">
            <xm:f>NOT(ISERROR(SEARCH(#REF!,E461)))</xm:f>
            <xm:f>#REF!</xm:f>
            <x14:dxf>
              <font>
                <b/>
                <i val="0"/>
                <color theme="0"/>
              </font>
              <fill>
                <patternFill>
                  <bgColor rgb="FFC00000"/>
                </patternFill>
              </fill>
            </x14:dxf>
          </x14:cfRule>
          <xm:sqref>E461:AT461</xm:sqref>
        </x14:conditionalFormatting>
        <x14:conditionalFormatting xmlns:xm="http://schemas.microsoft.com/office/excel/2006/main">
          <x14:cfRule type="containsText" priority="110" operator="containsText" id="{9C2D37C0-5634-4224-B033-849A4A8A58FA}">
            <xm:f>NOT(ISERROR(SEARCH(#REF!,AU461)))</xm:f>
            <xm:f>#REF!</xm:f>
            <x14:dxf>
              <font>
                <color auto="1"/>
              </font>
              <fill>
                <patternFill>
                  <bgColor theme="0"/>
                </patternFill>
              </fill>
            </x14:dxf>
          </x14:cfRule>
          <xm:sqref>AU461</xm:sqref>
        </x14:conditionalFormatting>
        <x14:conditionalFormatting xmlns:xm="http://schemas.microsoft.com/office/excel/2006/main">
          <x14:cfRule type="containsText" priority="101" operator="containsText" id="{1AA010DA-E66C-4C83-B1A2-1AE29BE74679}">
            <xm:f>NOT(ISERROR(SEARCH(#REF!,E468)))</xm:f>
            <xm:f>#REF!</xm:f>
            <x14:dxf>
              <font>
                <color auto="1"/>
              </font>
              <fill>
                <patternFill>
                  <bgColor theme="0"/>
                </patternFill>
              </fill>
            </x14:dxf>
          </x14:cfRule>
          <x14:cfRule type="containsText" priority="102" operator="containsText" id="{69028CF9-059C-4C18-9965-EEBCFF1A9FE3}">
            <xm:f>NOT(ISERROR(SEARCH(#REF!,E468)))</xm:f>
            <xm:f>#REF!</xm:f>
            <x14:dxf>
              <font>
                <b/>
                <i val="0"/>
                <color theme="0"/>
              </font>
              <fill>
                <patternFill>
                  <bgColor rgb="FF00B050"/>
                </patternFill>
              </fill>
            </x14:dxf>
          </x14:cfRule>
          <x14:cfRule type="containsText" priority="103" operator="containsText" id="{ED6F0A6B-4BA1-4159-B0B1-5A1353226490}">
            <xm:f>NOT(ISERROR(SEARCH(#REF!,E468)))</xm:f>
            <xm:f>#REF!</xm:f>
            <x14:dxf>
              <font>
                <b/>
                <i val="0"/>
                <color theme="0"/>
              </font>
              <fill>
                <patternFill>
                  <bgColor rgb="FF0070C0"/>
                </patternFill>
              </fill>
            </x14:dxf>
          </x14:cfRule>
          <x14:cfRule type="containsText" priority="104" operator="containsText" id="{068E2B7E-211C-4EE9-B7F1-81781E6CCA5A}">
            <xm:f>NOT(ISERROR(SEARCH(#REF!,E468)))</xm:f>
            <xm:f>#REF!</xm:f>
            <x14:dxf>
              <font>
                <b/>
                <i val="0"/>
                <color theme="0"/>
              </font>
              <fill>
                <patternFill>
                  <bgColor rgb="FFC00000"/>
                </patternFill>
              </fill>
            </x14:dxf>
          </x14:cfRule>
          <xm:sqref>E468:AT468</xm:sqref>
        </x14:conditionalFormatting>
        <x14:conditionalFormatting xmlns:xm="http://schemas.microsoft.com/office/excel/2006/main">
          <x14:cfRule type="containsText" priority="105" operator="containsText" id="{EE26B745-B0B8-4EFD-9BC8-161B835EC897}">
            <xm:f>NOT(ISERROR(SEARCH(#REF!,AU468)))</xm:f>
            <xm:f>#REF!</xm:f>
            <x14:dxf>
              <font>
                <color auto="1"/>
              </font>
              <fill>
                <patternFill>
                  <bgColor theme="0"/>
                </patternFill>
              </fill>
            </x14:dxf>
          </x14:cfRule>
          <xm:sqref>AU468</xm:sqref>
        </x14:conditionalFormatting>
        <x14:conditionalFormatting xmlns:xm="http://schemas.microsoft.com/office/excel/2006/main">
          <x14:cfRule type="containsText" priority="96" operator="containsText" id="{179DF4D2-A647-4219-AA9A-0F5C66240609}">
            <xm:f>NOT(ISERROR(SEARCH(#REF!,E476)))</xm:f>
            <xm:f>#REF!</xm:f>
            <x14:dxf>
              <font>
                <color auto="1"/>
              </font>
              <fill>
                <patternFill>
                  <bgColor theme="0"/>
                </patternFill>
              </fill>
            </x14:dxf>
          </x14:cfRule>
          <x14:cfRule type="containsText" priority="97" operator="containsText" id="{D3419C35-7D27-4136-A93F-F5A3837E3F14}">
            <xm:f>NOT(ISERROR(SEARCH(#REF!,E476)))</xm:f>
            <xm:f>#REF!</xm:f>
            <x14:dxf>
              <font>
                <b/>
                <i val="0"/>
                <color theme="0"/>
              </font>
              <fill>
                <patternFill>
                  <bgColor rgb="FF00B050"/>
                </patternFill>
              </fill>
            </x14:dxf>
          </x14:cfRule>
          <x14:cfRule type="containsText" priority="98" operator="containsText" id="{C0781311-D7C3-45B2-B67D-068FFBDD18B7}">
            <xm:f>NOT(ISERROR(SEARCH(#REF!,E476)))</xm:f>
            <xm:f>#REF!</xm:f>
            <x14:dxf>
              <font>
                <b/>
                <i val="0"/>
                <color theme="0"/>
              </font>
              <fill>
                <patternFill>
                  <bgColor rgb="FF0070C0"/>
                </patternFill>
              </fill>
            </x14:dxf>
          </x14:cfRule>
          <x14:cfRule type="containsText" priority="99" operator="containsText" id="{18005893-41B7-401C-8F2F-D54AEA919C54}">
            <xm:f>NOT(ISERROR(SEARCH(#REF!,E476)))</xm:f>
            <xm:f>#REF!</xm:f>
            <x14:dxf>
              <font>
                <b/>
                <i val="0"/>
                <color theme="0"/>
              </font>
              <fill>
                <patternFill>
                  <bgColor rgb="FFC00000"/>
                </patternFill>
              </fill>
            </x14:dxf>
          </x14:cfRule>
          <xm:sqref>E476:AT476</xm:sqref>
        </x14:conditionalFormatting>
        <x14:conditionalFormatting xmlns:xm="http://schemas.microsoft.com/office/excel/2006/main">
          <x14:cfRule type="containsText" priority="100" operator="containsText" id="{1CF029E6-8CBC-4815-BFFF-3BAB6B240305}">
            <xm:f>NOT(ISERROR(SEARCH(#REF!,AU476)))</xm:f>
            <xm:f>#REF!</xm:f>
            <x14:dxf>
              <font>
                <color auto="1"/>
              </font>
              <fill>
                <patternFill>
                  <bgColor theme="0"/>
                </patternFill>
              </fill>
            </x14:dxf>
          </x14:cfRule>
          <xm:sqref>AU476</xm:sqref>
        </x14:conditionalFormatting>
        <x14:conditionalFormatting xmlns:xm="http://schemas.microsoft.com/office/excel/2006/main">
          <x14:cfRule type="containsText" priority="91" operator="containsText" id="{C2ED2F51-5092-4870-B9EE-EDFA7F10D2F0}">
            <xm:f>NOT(ISERROR(SEARCH(#REF!,E483)))</xm:f>
            <xm:f>#REF!</xm:f>
            <x14:dxf>
              <font>
                <color auto="1"/>
              </font>
              <fill>
                <patternFill>
                  <bgColor theme="0"/>
                </patternFill>
              </fill>
            </x14:dxf>
          </x14:cfRule>
          <x14:cfRule type="containsText" priority="92" operator="containsText" id="{7394E31D-BA54-4703-8ED7-ADA738DFA1FF}">
            <xm:f>NOT(ISERROR(SEARCH(#REF!,E483)))</xm:f>
            <xm:f>#REF!</xm:f>
            <x14:dxf>
              <font>
                <b/>
                <i val="0"/>
                <color theme="0"/>
              </font>
              <fill>
                <patternFill>
                  <bgColor rgb="FF00B050"/>
                </patternFill>
              </fill>
            </x14:dxf>
          </x14:cfRule>
          <x14:cfRule type="containsText" priority="93" operator="containsText" id="{4C7A271A-F272-4CD1-967D-BBA053DDEC83}">
            <xm:f>NOT(ISERROR(SEARCH(#REF!,E483)))</xm:f>
            <xm:f>#REF!</xm:f>
            <x14:dxf>
              <font>
                <b/>
                <i val="0"/>
                <color theme="0"/>
              </font>
              <fill>
                <patternFill>
                  <bgColor rgb="FF0070C0"/>
                </patternFill>
              </fill>
            </x14:dxf>
          </x14:cfRule>
          <x14:cfRule type="containsText" priority="94" operator="containsText" id="{57269C53-400F-4173-BF9F-B17535FC8457}">
            <xm:f>NOT(ISERROR(SEARCH(#REF!,E483)))</xm:f>
            <xm:f>#REF!</xm:f>
            <x14:dxf>
              <font>
                <b/>
                <i val="0"/>
                <color theme="0"/>
              </font>
              <fill>
                <patternFill>
                  <bgColor rgb="FFC00000"/>
                </patternFill>
              </fill>
            </x14:dxf>
          </x14:cfRule>
          <xm:sqref>E483:AT483</xm:sqref>
        </x14:conditionalFormatting>
        <x14:conditionalFormatting xmlns:xm="http://schemas.microsoft.com/office/excel/2006/main">
          <x14:cfRule type="containsText" priority="95" operator="containsText" id="{2E5ED4DF-7D44-4D06-8012-7BEEBFB7C7EA}">
            <xm:f>NOT(ISERROR(SEARCH(#REF!,AU483)))</xm:f>
            <xm:f>#REF!</xm:f>
            <x14:dxf>
              <font>
                <color auto="1"/>
              </font>
              <fill>
                <patternFill>
                  <bgColor theme="0"/>
                </patternFill>
              </fill>
            </x14:dxf>
          </x14:cfRule>
          <xm:sqref>AU483</xm:sqref>
        </x14:conditionalFormatting>
        <x14:conditionalFormatting xmlns:xm="http://schemas.microsoft.com/office/excel/2006/main">
          <x14:cfRule type="containsText" priority="86" operator="containsText" id="{5085E9AA-9D3D-4514-BA21-46F7C8342E1C}">
            <xm:f>NOT(ISERROR(SEARCH(#REF!,E490)))</xm:f>
            <xm:f>#REF!</xm:f>
            <x14:dxf>
              <font>
                <color auto="1"/>
              </font>
              <fill>
                <patternFill>
                  <bgColor theme="0"/>
                </patternFill>
              </fill>
            </x14:dxf>
          </x14:cfRule>
          <x14:cfRule type="containsText" priority="87" operator="containsText" id="{2B9E84CA-0C58-45FF-8378-20F268EB9A38}">
            <xm:f>NOT(ISERROR(SEARCH(#REF!,E490)))</xm:f>
            <xm:f>#REF!</xm:f>
            <x14:dxf>
              <font>
                <b/>
                <i val="0"/>
                <color theme="0"/>
              </font>
              <fill>
                <patternFill>
                  <bgColor rgb="FF00B050"/>
                </patternFill>
              </fill>
            </x14:dxf>
          </x14:cfRule>
          <x14:cfRule type="containsText" priority="88" operator="containsText" id="{431A7220-DAD5-4B34-B59B-A67B5E7A951B}">
            <xm:f>NOT(ISERROR(SEARCH(#REF!,E490)))</xm:f>
            <xm:f>#REF!</xm:f>
            <x14:dxf>
              <font>
                <b/>
                <i val="0"/>
                <color theme="0"/>
              </font>
              <fill>
                <patternFill>
                  <bgColor rgb="FF0070C0"/>
                </patternFill>
              </fill>
            </x14:dxf>
          </x14:cfRule>
          <x14:cfRule type="containsText" priority="89" operator="containsText" id="{3C8EEAD2-D566-4679-B95C-5D77CA74BDD2}">
            <xm:f>NOT(ISERROR(SEARCH(#REF!,E490)))</xm:f>
            <xm:f>#REF!</xm:f>
            <x14:dxf>
              <font>
                <b/>
                <i val="0"/>
                <color theme="0"/>
              </font>
              <fill>
                <patternFill>
                  <bgColor rgb="FFC00000"/>
                </patternFill>
              </fill>
            </x14:dxf>
          </x14:cfRule>
          <xm:sqref>E490:AT490</xm:sqref>
        </x14:conditionalFormatting>
        <x14:conditionalFormatting xmlns:xm="http://schemas.microsoft.com/office/excel/2006/main">
          <x14:cfRule type="containsText" priority="90" operator="containsText" id="{9020EE1E-9319-4753-AD2F-1DFF59B1950B}">
            <xm:f>NOT(ISERROR(SEARCH(#REF!,AU490)))</xm:f>
            <xm:f>#REF!</xm:f>
            <x14:dxf>
              <font>
                <color auto="1"/>
              </font>
              <fill>
                <patternFill>
                  <bgColor theme="0"/>
                </patternFill>
              </fill>
            </x14:dxf>
          </x14:cfRule>
          <xm:sqref>AU490</xm:sqref>
        </x14:conditionalFormatting>
        <x14:conditionalFormatting xmlns:xm="http://schemas.microsoft.com/office/excel/2006/main">
          <x14:cfRule type="containsText" priority="81" operator="containsText" id="{B550AC18-18C2-451B-A364-46714C4B37DD}">
            <xm:f>NOT(ISERROR(SEARCH(#REF!,E499)))</xm:f>
            <xm:f>#REF!</xm:f>
            <x14:dxf>
              <font>
                <color auto="1"/>
              </font>
              <fill>
                <patternFill>
                  <bgColor theme="0"/>
                </patternFill>
              </fill>
            </x14:dxf>
          </x14:cfRule>
          <x14:cfRule type="containsText" priority="82" operator="containsText" id="{3C6086D8-E5F4-4192-8CBC-77310C84B9E2}">
            <xm:f>NOT(ISERROR(SEARCH(#REF!,E499)))</xm:f>
            <xm:f>#REF!</xm:f>
            <x14:dxf>
              <font>
                <b/>
                <i val="0"/>
                <color theme="0"/>
              </font>
              <fill>
                <patternFill>
                  <bgColor rgb="FF00B050"/>
                </patternFill>
              </fill>
            </x14:dxf>
          </x14:cfRule>
          <x14:cfRule type="containsText" priority="83" operator="containsText" id="{B8927ED1-4E99-4D08-BD97-3EBCFDA46CCD}">
            <xm:f>NOT(ISERROR(SEARCH(#REF!,E499)))</xm:f>
            <xm:f>#REF!</xm:f>
            <x14:dxf>
              <font>
                <b/>
                <i val="0"/>
                <color theme="0"/>
              </font>
              <fill>
                <patternFill>
                  <bgColor rgb="FF0070C0"/>
                </patternFill>
              </fill>
            </x14:dxf>
          </x14:cfRule>
          <x14:cfRule type="containsText" priority="84" operator="containsText" id="{2DF757CD-0625-4AB9-B9BF-FF207DA50865}">
            <xm:f>NOT(ISERROR(SEARCH(#REF!,E499)))</xm:f>
            <xm:f>#REF!</xm:f>
            <x14:dxf>
              <font>
                <b/>
                <i val="0"/>
                <color theme="0"/>
              </font>
              <fill>
                <patternFill>
                  <bgColor rgb="FFC00000"/>
                </patternFill>
              </fill>
            </x14:dxf>
          </x14:cfRule>
          <xm:sqref>E499:AT499</xm:sqref>
        </x14:conditionalFormatting>
        <x14:conditionalFormatting xmlns:xm="http://schemas.microsoft.com/office/excel/2006/main">
          <x14:cfRule type="containsText" priority="85" operator="containsText" id="{BE77C378-DAAE-4C58-B0D8-E42C86350AAA}">
            <xm:f>NOT(ISERROR(SEARCH(#REF!,AU499)))</xm:f>
            <xm:f>#REF!</xm:f>
            <x14:dxf>
              <font>
                <color auto="1"/>
              </font>
              <fill>
                <patternFill>
                  <bgColor theme="0"/>
                </patternFill>
              </fill>
            </x14:dxf>
          </x14:cfRule>
          <xm:sqref>AU499</xm:sqref>
        </x14:conditionalFormatting>
        <x14:conditionalFormatting xmlns:xm="http://schemas.microsoft.com/office/excel/2006/main">
          <x14:cfRule type="containsText" priority="76" operator="containsText" id="{6A175DB2-C83C-473A-A28F-1E6878493B14}">
            <xm:f>NOT(ISERROR(SEARCH(#REF!,E506)))</xm:f>
            <xm:f>#REF!</xm:f>
            <x14:dxf>
              <font>
                <color auto="1"/>
              </font>
              <fill>
                <patternFill>
                  <bgColor theme="0"/>
                </patternFill>
              </fill>
            </x14:dxf>
          </x14:cfRule>
          <x14:cfRule type="containsText" priority="77" operator="containsText" id="{A92C8E8F-4829-45CB-80D6-D4F9582D608B}">
            <xm:f>NOT(ISERROR(SEARCH(#REF!,E506)))</xm:f>
            <xm:f>#REF!</xm:f>
            <x14:dxf>
              <font>
                <b/>
                <i val="0"/>
                <color theme="0"/>
              </font>
              <fill>
                <patternFill>
                  <bgColor rgb="FF00B050"/>
                </patternFill>
              </fill>
            </x14:dxf>
          </x14:cfRule>
          <x14:cfRule type="containsText" priority="78" operator="containsText" id="{327CBDCE-2936-4286-AE7A-113BEB0557FD}">
            <xm:f>NOT(ISERROR(SEARCH(#REF!,E506)))</xm:f>
            <xm:f>#REF!</xm:f>
            <x14:dxf>
              <font>
                <b/>
                <i val="0"/>
                <color theme="0"/>
              </font>
              <fill>
                <patternFill>
                  <bgColor rgb="FF0070C0"/>
                </patternFill>
              </fill>
            </x14:dxf>
          </x14:cfRule>
          <x14:cfRule type="containsText" priority="79" operator="containsText" id="{69A411DF-877E-4CD0-B6B7-B78A761E960C}">
            <xm:f>NOT(ISERROR(SEARCH(#REF!,E506)))</xm:f>
            <xm:f>#REF!</xm:f>
            <x14:dxf>
              <font>
                <b/>
                <i val="0"/>
                <color theme="0"/>
              </font>
              <fill>
                <patternFill>
                  <bgColor rgb="FFC00000"/>
                </patternFill>
              </fill>
            </x14:dxf>
          </x14:cfRule>
          <xm:sqref>E506:AT506</xm:sqref>
        </x14:conditionalFormatting>
        <x14:conditionalFormatting xmlns:xm="http://schemas.microsoft.com/office/excel/2006/main">
          <x14:cfRule type="containsText" priority="80" operator="containsText" id="{6DAD82E1-EA19-4960-B6E0-A465775A24A7}">
            <xm:f>NOT(ISERROR(SEARCH(#REF!,AU506)))</xm:f>
            <xm:f>#REF!</xm:f>
            <x14:dxf>
              <font>
                <color auto="1"/>
              </font>
              <fill>
                <patternFill>
                  <bgColor theme="0"/>
                </patternFill>
              </fill>
            </x14:dxf>
          </x14:cfRule>
          <xm:sqref>AU506</xm:sqref>
        </x14:conditionalFormatting>
        <x14:conditionalFormatting xmlns:xm="http://schemas.microsoft.com/office/excel/2006/main">
          <x14:cfRule type="containsText" priority="71" operator="containsText" id="{28887D96-9C6E-4975-840D-53357CCEAD8E}">
            <xm:f>NOT(ISERROR(SEARCH(#REF!,E513)))</xm:f>
            <xm:f>#REF!</xm:f>
            <x14:dxf>
              <font>
                <color auto="1"/>
              </font>
              <fill>
                <patternFill>
                  <bgColor theme="0"/>
                </patternFill>
              </fill>
            </x14:dxf>
          </x14:cfRule>
          <x14:cfRule type="containsText" priority="72" operator="containsText" id="{C0416C76-AB87-4D03-AC8E-BF14D915A840}">
            <xm:f>NOT(ISERROR(SEARCH(#REF!,E513)))</xm:f>
            <xm:f>#REF!</xm:f>
            <x14:dxf>
              <font>
                <b/>
                <i val="0"/>
                <color theme="0"/>
              </font>
              <fill>
                <patternFill>
                  <bgColor rgb="FF00B050"/>
                </patternFill>
              </fill>
            </x14:dxf>
          </x14:cfRule>
          <x14:cfRule type="containsText" priority="73" operator="containsText" id="{2C20439C-D5C5-4F69-A783-936EE9AD4946}">
            <xm:f>NOT(ISERROR(SEARCH(#REF!,E513)))</xm:f>
            <xm:f>#REF!</xm:f>
            <x14:dxf>
              <font>
                <b/>
                <i val="0"/>
                <color theme="0"/>
              </font>
              <fill>
                <patternFill>
                  <bgColor rgb="FF0070C0"/>
                </patternFill>
              </fill>
            </x14:dxf>
          </x14:cfRule>
          <x14:cfRule type="containsText" priority="74" operator="containsText" id="{5C510C91-FAD7-408E-8168-FC9664D49434}">
            <xm:f>NOT(ISERROR(SEARCH(#REF!,E513)))</xm:f>
            <xm:f>#REF!</xm:f>
            <x14:dxf>
              <font>
                <b/>
                <i val="0"/>
                <color theme="0"/>
              </font>
              <fill>
                <patternFill>
                  <bgColor rgb="FFC00000"/>
                </patternFill>
              </fill>
            </x14:dxf>
          </x14:cfRule>
          <xm:sqref>E513:AT513</xm:sqref>
        </x14:conditionalFormatting>
        <x14:conditionalFormatting xmlns:xm="http://schemas.microsoft.com/office/excel/2006/main">
          <x14:cfRule type="containsText" priority="75" operator="containsText" id="{FFA3C838-7670-4950-BAA6-23B4CA7B6543}">
            <xm:f>NOT(ISERROR(SEARCH(#REF!,AU513)))</xm:f>
            <xm:f>#REF!</xm:f>
            <x14:dxf>
              <font>
                <color auto="1"/>
              </font>
              <fill>
                <patternFill>
                  <bgColor theme="0"/>
                </patternFill>
              </fill>
            </x14:dxf>
          </x14:cfRule>
          <xm:sqref>AU513</xm:sqref>
        </x14:conditionalFormatting>
        <x14:conditionalFormatting xmlns:xm="http://schemas.microsoft.com/office/excel/2006/main">
          <x14:cfRule type="containsText" priority="66" operator="containsText" id="{6CE037C5-FB51-4D18-86DA-27ECB48A02BB}">
            <xm:f>NOT(ISERROR(SEARCH(#REF!,E520)))</xm:f>
            <xm:f>#REF!</xm:f>
            <x14:dxf>
              <font>
                <color auto="1"/>
              </font>
              <fill>
                <patternFill>
                  <bgColor theme="0"/>
                </patternFill>
              </fill>
            </x14:dxf>
          </x14:cfRule>
          <x14:cfRule type="containsText" priority="67" operator="containsText" id="{8525207D-32D0-4C7E-8022-7DE52499ACC6}">
            <xm:f>NOT(ISERROR(SEARCH(#REF!,E520)))</xm:f>
            <xm:f>#REF!</xm:f>
            <x14:dxf>
              <font>
                <b/>
                <i val="0"/>
                <color theme="0"/>
              </font>
              <fill>
                <patternFill>
                  <bgColor rgb="FF00B050"/>
                </patternFill>
              </fill>
            </x14:dxf>
          </x14:cfRule>
          <x14:cfRule type="containsText" priority="68" operator="containsText" id="{D291EE95-D9C1-4523-8AF0-24499C7ACF4D}">
            <xm:f>NOT(ISERROR(SEARCH(#REF!,E520)))</xm:f>
            <xm:f>#REF!</xm:f>
            <x14:dxf>
              <font>
                <b/>
                <i val="0"/>
                <color theme="0"/>
              </font>
              <fill>
                <patternFill>
                  <bgColor rgb="FF0070C0"/>
                </patternFill>
              </fill>
            </x14:dxf>
          </x14:cfRule>
          <x14:cfRule type="containsText" priority="69" operator="containsText" id="{3963CEF3-9B9C-482F-B3FB-A9D34800E878}">
            <xm:f>NOT(ISERROR(SEARCH(#REF!,E520)))</xm:f>
            <xm:f>#REF!</xm:f>
            <x14:dxf>
              <font>
                <b/>
                <i val="0"/>
                <color theme="0"/>
              </font>
              <fill>
                <patternFill>
                  <bgColor rgb="FFC00000"/>
                </patternFill>
              </fill>
            </x14:dxf>
          </x14:cfRule>
          <xm:sqref>E520:AT520</xm:sqref>
        </x14:conditionalFormatting>
        <x14:conditionalFormatting xmlns:xm="http://schemas.microsoft.com/office/excel/2006/main">
          <x14:cfRule type="containsText" priority="70" operator="containsText" id="{C4286F9B-4E19-4037-970D-EAB5E4513F9C}">
            <xm:f>NOT(ISERROR(SEARCH(#REF!,AU520)))</xm:f>
            <xm:f>#REF!</xm:f>
            <x14:dxf>
              <font>
                <color auto="1"/>
              </font>
              <fill>
                <patternFill>
                  <bgColor theme="0"/>
                </patternFill>
              </fill>
            </x14:dxf>
          </x14:cfRule>
          <xm:sqref>AU520</xm:sqref>
        </x14:conditionalFormatting>
        <x14:conditionalFormatting xmlns:xm="http://schemas.microsoft.com/office/excel/2006/main">
          <x14:cfRule type="containsText" priority="61" operator="containsText" id="{BCFA7AB1-7BEE-4E67-B7F9-9522EA57B1E4}">
            <xm:f>NOT(ISERROR(SEARCH(#REF!,E527)))</xm:f>
            <xm:f>#REF!</xm:f>
            <x14:dxf>
              <font>
                <color auto="1"/>
              </font>
              <fill>
                <patternFill>
                  <bgColor theme="0"/>
                </patternFill>
              </fill>
            </x14:dxf>
          </x14:cfRule>
          <x14:cfRule type="containsText" priority="62" operator="containsText" id="{6260AEA7-CFB4-46A6-B573-EBD70107C22A}">
            <xm:f>NOT(ISERROR(SEARCH(#REF!,E527)))</xm:f>
            <xm:f>#REF!</xm:f>
            <x14:dxf>
              <font>
                <b/>
                <i val="0"/>
                <color theme="0"/>
              </font>
              <fill>
                <patternFill>
                  <bgColor rgb="FF00B050"/>
                </patternFill>
              </fill>
            </x14:dxf>
          </x14:cfRule>
          <x14:cfRule type="containsText" priority="63" operator="containsText" id="{5E5EDCC2-C500-432B-AC40-46753D373F6D}">
            <xm:f>NOT(ISERROR(SEARCH(#REF!,E527)))</xm:f>
            <xm:f>#REF!</xm:f>
            <x14:dxf>
              <font>
                <b/>
                <i val="0"/>
                <color theme="0"/>
              </font>
              <fill>
                <patternFill>
                  <bgColor rgb="FF0070C0"/>
                </patternFill>
              </fill>
            </x14:dxf>
          </x14:cfRule>
          <x14:cfRule type="containsText" priority="64" operator="containsText" id="{0BC166DC-3AB1-464C-B770-D265F57B2CFF}">
            <xm:f>NOT(ISERROR(SEARCH(#REF!,E527)))</xm:f>
            <xm:f>#REF!</xm:f>
            <x14:dxf>
              <font>
                <b/>
                <i val="0"/>
                <color theme="0"/>
              </font>
              <fill>
                <patternFill>
                  <bgColor rgb="FFC00000"/>
                </patternFill>
              </fill>
            </x14:dxf>
          </x14:cfRule>
          <xm:sqref>E527:AT527</xm:sqref>
        </x14:conditionalFormatting>
        <x14:conditionalFormatting xmlns:xm="http://schemas.microsoft.com/office/excel/2006/main">
          <x14:cfRule type="containsText" priority="65" operator="containsText" id="{3093EA6F-82D9-4D1F-9EFC-8A790578C123}">
            <xm:f>NOT(ISERROR(SEARCH(#REF!,AU527)))</xm:f>
            <xm:f>#REF!</xm:f>
            <x14:dxf>
              <font>
                <color auto="1"/>
              </font>
              <fill>
                <patternFill>
                  <bgColor theme="0"/>
                </patternFill>
              </fill>
            </x14:dxf>
          </x14:cfRule>
          <xm:sqref>AU527</xm:sqref>
        </x14:conditionalFormatting>
        <x14:conditionalFormatting xmlns:xm="http://schemas.microsoft.com/office/excel/2006/main">
          <x14:cfRule type="containsText" priority="56" operator="containsText" id="{15C4FA06-DCD7-49C9-8DC4-83431A57EC1B}">
            <xm:f>NOT(ISERROR(SEARCH(#REF!,E534)))</xm:f>
            <xm:f>#REF!</xm:f>
            <x14:dxf>
              <font>
                <color auto="1"/>
              </font>
              <fill>
                <patternFill>
                  <bgColor theme="0"/>
                </patternFill>
              </fill>
            </x14:dxf>
          </x14:cfRule>
          <x14:cfRule type="containsText" priority="57" operator="containsText" id="{32614826-884D-4322-87FD-D39A578A04E1}">
            <xm:f>NOT(ISERROR(SEARCH(#REF!,E534)))</xm:f>
            <xm:f>#REF!</xm:f>
            <x14:dxf>
              <font>
                <b/>
                <i val="0"/>
                <color theme="0"/>
              </font>
              <fill>
                <patternFill>
                  <bgColor rgb="FF00B050"/>
                </patternFill>
              </fill>
            </x14:dxf>
          </x14:cfRule>
          <x14:cfRule type="containsText" priority="58" operator="containsText" id="{E05A1646-D204-4505-AA53-3F19FB14B4F7}">
            <xm:f>NOT(ISERROR(SEARCH(#REF!,E534)))</xm:f>
            <xm:f>#REF!</xm:f>
            <x14:dxf>
              <font>
                <b/>
                <i val="0"/>
                <color theme="0"/>
              </font>
              <fill>
                <patternFill>
                  <bgColor rgb="FF0070C0"/>
                </patternFill>
              </fill>
            </x14:dxf>
          </x14:cfRule>
          <x14:cfRule type="containsText" priority="59" operator="containsText" id="{B33A8263-1A3B-477A-85ED-8F989D10EE34}">
            <xm:f>NOT(ISERROR(SEARCH(#REF!,E534)))</xm:f>
            <xm:f>#REF!</xm:f>
            <x14:dxf>
              <font>
                <b/>
                <i val="0"/>
                <color theme="0"/>
              </font>
              <fill>
                <patternFill>
                  <bgColor rgb="FFC00000"/>
                </patternFill>
              </fill>
            </x14:dxf>
          </x14:cfRule>
          <xm:sqref>E534:AT534</xm:sqref>
        </x14:conditionalFormatting>
        <x14:conditionalFormatting xmlns:xm="http://schemas.microsoft.com/office/excel/2006/main">
          <x14:cfRule type="containsText" priority="60" operator="containsText" id="{D967C6DF-BEA3-45CF-8E62-04AEFF04153D}">
            <xm:f>NOT(ISERROR(SEARCH(#REF!,AU534)))</xm:f>
            <xm:f>#REF!</xm:f>
            <x14:dxf>
              <font>
                <color auto="1"/>
              </font>
              <fill>
                <patternFill>
                  <bgColor theme="0"/>
                </patternFill>
              </fill>
            </x14:dxf>
          </x14:cfRule>
          <xm:sqref>AU534</xm:sqref>
        </x14:conditionalFormatting>
        <x14:conditionalFormatting xmlns:xm="http://schemas.microsoft.com/office/excel/2006/main">
          <x14:cfRule type="containsText" priority="51" operator="containsText" id="{93A2C60A-1DAB-4253-9518-FD3180CA9387}">
            <xm:f>NOT(ISERROR(SEARCH(#REF!,E541)))</xm:f>
            <xm:f>#REF!</xm:f>
            <x14:dxf>
              <font>
                <color auto="1"/>
              </font>
              <fill>
                <patternFill>
                  <bgColor theme="0"/>
                </patternFill>
              </fill>
            </x14:dxf>
          </x14:cfRule>
          <x14:cfRule type="containsText" priority="52" operator="containsText" id="{6E15BA2C-E7D5-47DB-833C-390F3ADD8397}">
            <xm:f>NOT(ISERROR(SEARCH(#REF!,E541)))</xm:f>
            <xm:f>#REF!</xm:f>
            <x14:dxf>
              <font>
                <b/>
                <i val="0"/>
                <color theme="0"/>
              </font>
              <fill>
                <patternFill>
                  <bgColor rgb="FF00B050"/>
                </patternFill>
              </fill>
            </x14:dxf>
          </x14:cfRule>
          <x14:cfRule type="containsText" priority="53" operator="containsText" id="{8153BA54-82BD-4A52-9DC5-99E2175ED137}">
            <xm:f>NOT(ISERROR(SEARCH(#REF!,E541)))</xm:f>
            <xm:f>#REF!</xm:f>
            <x14:dxf>
              <font>
                <b/>
                <i val="0"/>
                <color theme="0"/>
              </font>
              <fill>
                <patternFill>
                  <bgColor rgb="FF0070C0"/>
                </patternFill>
              </fill>
            </x14:dxf>
          </x14:cfRule>
          <x14:cfRule type="containsText" priority="54" operator="containsText" id="{B89E70EE-D694-4628-8363-C20E1B63CE3C}">
            <xm:f>NOT(ISERROR(SEARCH(#REF!,E541)))</xm:f>
            <xm:f>#REF!</xm:f>
            <x14:dxf>
              <font>
                <b/>
                <i val="0"/>
                <color theme="0"/>
              </font>
              <fill>
                <patternFill>
                  <bgColor rgb="FFC00000"/>
                </patternFill>
              </fill>
            </x14:dxf>
          </x14:cfRule>
          <xm:sqref>E541:AT541</xm:sqref>
        </x14:conditionalFormatting>
        <x14:conditionalFormatting xmlns:xm="http://schemas.microsoft.com/office/excel/2006/main">
          <x14:cfRule type="containsText" priority="55" operator="containsText" id="{929655F3-120C-4DB4-B7BF-F29C53EFD6AD}">
            <xm:f>NOT(ISERROR(SEARCH(#REF!,AU541)))</xm:f>
            <xm:f>#REF!</xm:f>
            <x14:dxf>
              <font>
                <color auto="1"/>
              </font>
              <fill>
                <patternFill>
                  <bgColor theme="0"/>
                </patternFill>
              </fill>
            </x14:dxf>
          </x14:cfRule>
          <xm:sqref>AU541</xm:sqref>
        </x14:conditionalFormatting>
        <x14:conditionalFormatting xmlns:xm="http://schemas.microsoft.com/office/excel/2006/main">
          <x14:cfRule type="containsText" priority="46" operator="containsText" id="{31195B87-029F-4406-9CCF-00B5D7152660}">
            <xm:f>NOT(ISERROR(SEARCH(#REF!,E548)))</xm:f>
            <xm:f>#REF!</xm:f>
            <x14:dxf>
              <font>
                <color auto="1"/>
              </font>
              <fill>
                <patternFill>
                  <bgColor theme="0"/>
                </patternFill>
              </fill>
            </x14:dxf>
          </x14:cfRule>
          <x14:cfRule type="containsText" priority="47" operator="containsText" id="{1BD76FB3-EA61-4C81-AF89-B967F8DF807C}">
            <xm:f>NOT(ISERROR(SEARCH(#REF!,E548)))</xm:f>
            <xm:f>#REF!</xm:f>
            <x14:dxf>
              <font>
                <b/>
                <i val="0"/>
                <color theme="0"/>
              </font>
              <fill>
                <patternFill>
                  <bgColor rgb="FF00B050"/>
                </patternFill>
              </fill>
            </x14:dxf>
          </x14:cfRule>
          <x14:cfRule type="containsText" priority="48" operator="containsText" id="{37738745-2A74-44C6-B186-67C2748A49B4}">
            <xm:f>NOT(ISERROR(SEARCH(#REF!,E548)))</xm:f>
            <xm:f>#REF!</xm:f>
            <x14:dxf>
              <font>
                <b/>
                <i val="0"/>
                <color theme="0"/>
              </font>
              <fill>
                <patternFill>
                  <bgColor rgb="FF0070C0"/>
                </patternFill>
              </fill>
            </x14:dxf>
          </x14:cfRule>
          <x14:cfRule type="containsText" priority="49" operator="containsText" id="{37A7C2F2-5C26-4C82-9D8A-AFFFBFFC8160}">
            <xm:f>NOT(ISERROR(SEARCH(#REF!,E548)))</xm:f>
            <xm:f>#REF!</xm:f>
            <x14:dxf>
              <font>
                <b/>
                <i val="0"/>
                <color theme="0"/>
              </font>
              <fill>
                <patternFill>
                  <bgColor rgb="FFC00000"/>
                </patternFill>
              </fill>
            </x14:dxf>
          </x14:cfRule>
          <xm:sqref>E548:AT548</xm:sqref>
        </x14:conditionalFormatting>
        <x14:conditionalFormatting xmlns:xm="http://schemas.microsoft.com/office/excel/2006/main">
          <x14:cfRule type="containsText" priority="50" operator="containsText" id="{3029F134-FB78-441B-8934-DD89ECE47904}">
            <xm:f>NOT(ISERROR(SEARCH(#REF!,AU548)))</xm:f>
            <xm:f>#REF!</xm:f>
            <x14:dxf>
              <font>
                <color auto="1"/>
              </font>
              <fill>
                <patternFill>
                  <bgColor theme="0"/>
                </patternFill>
              </fill>
            </x14:dxf>
          </x14:cfRule>
          <xm:sqref>AU548</xm:sqref>
        </x14:conditionalFormatting>
        <x14:conditionalFormatting xmlns:xm="http://schemas.microsoft.com/office/excel/2006/main">
          <x14:cfRule type="containsText" priority="41" operator="containsText" id="{5A1CD008-902B-488B-B282-955A1F309358}">
            <xm:f>NOT(ISERROR(SEARCH(#REF!,E556)))</xm:f>
            <xm:f>#REF!</xm:f>
            <x14:dxf>
              <font>
                <color auto="1"/>
              </font>
              <fill>
                <patternFill>
                  <bgColor theme="0"/>
                </patternFill>
              </fill>
            </x14:dxf>
          </x14:cfRule>
          <x14:cfRule type="containsText" priority="42" operator="containsText" id="{41A9658C-10F0-446E-A6D1-11536A6E8C45}">
            <xm:f>NOT(ISERROR(SEARCH(#REF!,E556)))</xm:f>
            <xm:f>#REF!</xm:f>
            <x14:dxf>
              <font>
                <b/>
                <i val="0"/>
                <color theme="0"/>
              </font>
              <fill>
                <patternFill>
                  <bgColor rgb="FF00B050"/>
                </patternFill>
              </fill>
            </x14:dxf>
          </x14:cfRule>
          <x14:cfRule type="containsText" priority="43" operator="containsText" id="{9FB6DC35-D4E0-4A02-AC91-02654854DE25}">
            <xm:f>NOT(ISERROR(SEARCH(#REF!,E556)))</xm:f>
            <xm:f>#REF!</xm:f>
            <x14:dxf>
              <font>
                <b/>
                <i val="0"/>
                <color theme="0"/>
              </font>
              <fill>
                <patternFill>
                  <bgColor rgb="FF0070C0"/>
                </patternFill>
              </fill>
            </x14:dxf>
          </x14:cfRule>
          <x14:cfRule type="containsText" priority="44" operator="containsText" id="{0B1809E9-756E-4F63-A635-131C00823A78}">
            <xm:f>NOT(ISERROR(SEARCH(#REF!,E556)))</xm:f>
            <xm:f>#REF!</xm:f>
            <x14:dxf>
              <font>
                <b/>
                <i val="0"/>
                <color theme="0"/>
              </font>
              <fill>
                <patternFill>
                  <bgColor rgb="FFC00000"/>
                </patternFill>
              </fill>
            </x14:dxf>
          </x14:cfRule>
          <xm:sqref>E556:AT556</xm:sqref>
        </x14:conditionalFormatting>
        <x14:conditionalFormatting xmlns:xm="http://schemas.microsoft.com/office/excel/2006/main">
          <x14:cfRule type="containsText" priority="45" operator="containsText" id="{B8FFA751-A84B-4BBD-8CBB-DEEE3B121EB9}">
            <xm:f>NOT(ISERROR(SEARCH(#REF!,AU556)))</xm:f>
            <xm:f>#REF!</xm:f>
            <x14:dxf>
              <font>
                <color auto="1"/>
              </font>
              <fill>
                <patternFill>
                  <bgColor theme="0"/>
                </patternFill>
              </fill>
            </x14:dxf>
          </x14:cfRule>
          <xm:sqref>AU556</xm:sqref>
        </x14:conditionalFormatting>
        <x14:conditionalFormatting xmlns:xm="http://schemas.microsoft.com/office/excel/2006/main">
          <x14:cfRule type="containsText" priority="36" operator="containsText" id="{F19C343A-E6FD-406E-8945-750A4DE1326E}">
            <xm:f>NOT(ISERROR(SEARCH(#REF!,E563)))</xm:f>
            <xm:f>#REF!</xm:f>
            <x14:dxf>
              <font>
                <color auto="1"/>
              </font>
              <fill>
                <patternFill>
                  <bgColor theme="0"/>
                </patternFill>
              </fill>
            </x14:dxf>
          </x14:cfRule>
          <x14:cfRule type="containsText" priority="37" operator="containsText" id="{9435E6C8-1E73-4584-8021-9E45E1E47D04}">
            <xm:f>NOT(ISERROR(SEARCH(#REF!,E563)))</xm:f>
            <xm:f>#REF!</xm:f>
            <x14:dxf>
              <font>
                <b/>
                <i val="0"/>
                <color theme="0"/>
              </font>
              <fill>
                <patternFill>
                  <bgColor rgb="FF00B050"/>
                </patternFill>
              </fill>
            </x14:dxf>
          </x14:cfRule>
          <x14:cfRule type="containsText" priority="38" operator="containsText" id="{46C2A883-59F9-4499-A066-D61020A3E849}">
            <xm:f>NOT(ISERROR(SEARCH(#REF!,E563)))</xm:f>
            <xm:f>#REF!</xm:f>
            <x14:dxf>
              <font>
                <b/>
                <i val="0"/>
                <color theme="0"/>
              </font>
              <fill>
                <patternFill>
                  <bgColor rgb="FF0070C0"/>
                </patternFill>
              </fill>
            </x14:dxf>
          </x14:cfRule>
          <x14:cfRule type="containsText" priority="39" operator="containsText" id="{3CBA5C9A-606F-47AD-A43E-5305A459C39B}">
            <xm:f>NOT(ISERROR(SEARCH(#REF!,E563)))</xm:f>
            <xm:f>#REF!</xm:f>
            <x14:dxf>
              <font>
                <b/>
                <i val="0"/>
                <color theme="0"/>
              </font>
              <fill>
                <patternFill>
                  <bgColor rgb="FFC00000"/>
                </patternFill>
              </fill>
            </x14:dxf>
          </x14:cfRule>
          <xm:sqref>E563:AT563</xm:sqref>
        </x14:conditionalFormatting>
        <x14:conditionalFormatting xmlns:xm="http://schemas.microsoft.com/office/excel/2006/main">
          <x14:cfRule type="containsText" priority="40" operator="containsText" id="{121546B5-C22B-4621-9CD9-B8B952A93D13}">
            <xm:f>NOT(ISERROR(SEARCH(#REF!,AU563)))</xm:f>
            <xm:f>#REF!</xm:f>
            <x14:dxf>
              <font>
                <color auto="1"/>
              </font>
              <fill>
                <patternFill>
                  <bgColor theme="0"/>
                </patternFill>
              </fill>
            </x14:dxf>
          </x14:cfRule>
          <xm:sqref>AU563</xm:sqref>
        </x14:conditionalFormatting>
        <x14:conditionalFormatting xmlns:xm="http://schemas.microsoft.com/office/excel/2006/main">
          <x14:cfRule type="containsText" priority="31" operator="containsText" id="{63B9108D-8E34-4476-B2F8-F52AE6B6475C}">
            <xm:f>NOT(ISERROR(SEARCH(#REF!,E570)))</xm:f>
            <xm:f>#REF!</xm:f>
            <x14:dxf>
              <font>
                <color auto="1"/>
              </font>
              <fill>
                <patternFill>
                  <bgColor theme="0"/>
                </patternFill>
              </fill>
            </x14:dxf>
          </x14:cfRule>
          <x14:cfRule type="containsText" priority="32" operator="containsText" id="{407B34A1-658A-4B3D-944C-4C58EA036F37}">
            <xm:f>NOT(ISERROR(SEARCH(#REF!,E570)))</xm:f>
            <xm:f>#REF!</xm:f>
            <x14:dxf>
              <font>
                <b/>
                <i val="0"/>
                <color theme="0"/>
              </font>
              <fill>
                <patternFill>
                  <bgColor rgb="FF00B050"/>
                </patternFill>
              </fill>
            </x14:dxf>
          </x14:cfRule>
          <x14:cfRule type="containsText" priority="33" operator="containsText" id="{AC8F36DF-B31B-46A8-B022-557FE18786FE}">
            <xm:f>NOT(ISERROR(SEARCH(#REF!,E570)))</xm:f>
            <xm:f>#REF!</xm:f>
            <x14:dxf>
              <font>
                <b/>
                <i val="0"/>
                <color theme="0"/>
              </font>
              <fill>
                <patternFill>
                  <bgColor rgb="FF0070C0"/>
                </patternFill>
              </fill>
            </x14:dxf>
          </x14:cfRule>
          <x14:cfRule type="containsText" priority="34" operator="containsText" id="{1631DF8D-B617-4B9E-9FA3-F844999F9DCE}">
            <xm:f>NOT(ISERROR(SEARCH(#REF!,E570)))</xm:f>
            <xm:f>#REF!</xm:f>
            <x14:dxf>
              <font>
                <b/>
                <i val="0"/>
                <color theme="0"/>
              </font>
              <fill>
                <patternFill>
                  <bgColor rgb="FFC00000"/>
                </patternFill>
              </fill>
            </x14:dxf>
          </x14:cfRule>
          <xm:sqref>E570:AT570</xm:sqref>
        </x14:conditionalFormatting>
        <x14:conditionalFormatting xmlns:xm="http://schemas.microsoft.com/office/excel/2006/main">
          <x14:cfRule type="containsText" priority="35" operator="containsText" id="{98B1F2E1-FDAE-4881-BC33-533B034DB95F}">
            <xm:f>NOT(ISERROR(SEARCH(#REF!,AU570)))</xm:f>
            <xm:f>#REF!</xm:f>
            <x14:dxf>
              <font>
                <color auto="1"/>
              </font>
              <fill>
                <patternFill>
                  <bgColor theme="0"/>
                </patternFill>
              </fill>
            </x14:dxf>
          </x14:cfRule>
          <xm:sqref>AU570</xm:sqref>
        </x14:conditionalFormatting>
        <x14:conditionalFormatting xmlns:xm="http://schemas.microsoft.com/office/excel/2006/main">
          <x14:cfRule type="containsText" priority="26" operator="containsText" id="{FC74E8DC-AC9A-449E-AB6B-AF0EA8941B66}">
            <xm:f>NOT(ISERROR(SEARCH(#REF!,E577)))</xm:f>
            <xm:f>#REF!</xm:f>
            <x14:dxf>
              <font>
                <color auto="1"/>
              </font>
              <fill>
                <patternFill>
                  <bgColor theme="0"/>
                </patternFill>
              </fill>
            </x14:dxf>
          </x14:cfRule>
          <x14:cfRule type="containsText" priority="27" operator="containsText" id="{916AC0BF-0DCD-4983-A4A6-E0B9ED23E14E}">
            <xm:f>NOT(ISERROR(SEARCH(#REF!,E577)))</xm:f>
            <xm:f>#REF!</xm:f>
            <x14:dxf>
              <font>
                <b/>
                <i val="0"/>
                <color theme="0"/>
              </font>
              <fill>
                <patternFill>
                  <bgColor rgb="FF00B050"/>
                </patternFill>
              </fill>
            </x14:dxf>
          </x14:cfRule>
          <x14:cfRule type="containsText" priority="28" operator="containsText" id="{EBE002F8-CE13-40A8-949C-B91058721211}">
            <xm:f>NOT(ISERROR(SEARCH(#REF!,E577)))</xm:f>
            <xm:f>#REF!</xm:f>
            <x14:dxf>
              <font>
                <b/>
                <i val="0"/>
                <color theme="0"/>
              </font>
              <fill>
                <patternFill>
                  <bgColor rgb="FF0070C0"/>
                </patternFill>
              </fill>
            </x14:dxf>
          </x14:cfRule>
          <x14:cfRule type="containsText" priority="29" operator="containsText" id="{D0F93626-98FA-4644-93EE-CEE57326A12C}">
            <xm:f>NOT(ISERROR(SEARCH(#REF!,E577)))</xm:f>
            <xm:f>#REF!</xm:f>
            <x14:dxf>
              <font>
                <b/>
                <i val="0"/>
                <color theme="0"/>
              </font>
              <fill>
                <patternFill>
                  <bgColor rgb="FFC00000"/>
                </patternFill>
              </fill>
            </x14:dxf>
          </x14:cfRule>
          <xm:sqref>E577:AT577</xm:sqref>
        </x14:conditionalFormatting>
        <x14:conditionalFormatting xmlns:xm="http://schemas.microsoft.com/office/excel/2006/main">
          <x14:cfRule type="containsText" priority="30" operator="containsText" id="{F10353C5-5054-474B-92CA-5363A1C855BD}">
            <xm:f>NOT(ISERROR(SEARCH(#REF!,AU577)))</xm:f>
            <xm:f>#REF!</xm:f>
            <x14:dxf>
              <font>
                <color auto="1"/>
              </font>
              <fill>
                <patternFill>
                  <bgColor theme="0"/>
                </patternFill>
              </fill>
            </x14:dxf>
          </x14:cfRule>
          <xm:sqref>AU577</xm:sqref>
        </x14:conditionalFormatting>
        <x14:conditionalFormatting xmlns:xm="http://schemas.microsoft.com/office/excel/2006/main">
          <x14:cfRule type="containsText" priority="21" operator="containsText" id="{035F25B9-FC39-45AD-8611-C4F741BEA45E}">
            <xm:f>NOT(ISERROR(SEARCH(#REF!,E584)))</xm:f>
            <xm:f>#REF!</xm:f>
            <x14:dxf>
              <font>
                <color auto="1"/>
              </font>
              <fill>
                <patternFill>
                  <bgColor theme="0"/>
                </patternFill>
              </fill>
            </x14:dxf>
          </x14:cfRule>
          <x14:cfRule type="containsText" priority="22" operator="containsText" id="{6919C742-10BA-425C-8615-8B1AB9583B53}">
            <xm:f>NOT(ISERROR(SEARCH(#REF!,E584)))</xm:f>
            <xm:f>#REF!</xm:f>
            <x14:dxf>
              <font>
                <b/>
                <i val="0"/>
                <color theme="0"/>
              </font>
              <fill>
                <patternFill>
                  <bgColor rgb="FF00B050"/>
                </patternFill>
              </fill>
            </x14:dxf>
          </x14:cfRule>
          <x14:cfRule type="containsText" priority="23" operator="containsText" id="{176EEFFC-4649-45DB-8700-43D3E73EA59C}">
            <xm:f>NOT(ISERROR(SEARCH(#REF!,E584)))</xm:f>
            <xm:f>#REF!</xm:f>
            <x14:dxf>
              <font>
                <b/>
                <i val="0"/>
                <color theme="0"/>
              </font>
              <fill>
                <patternFill>
                  <bgColor rgb="FF0070C0"/>
                </patternFill>
              </fill>
            </x14:dxf>
          </x14:cfRule>
          <x14:cfRule type="containsText" priority="24" operator="containsText" id="{BD2F263B-8019-4473-A64F-42A494D4E7DF}">
            <xm:f>NOT(ISERROR(SEARCH(#REF!,E584)))</xm:f>
            <xm:f>#REF!</xm:f>
            <x14:dxf>
              <font>
                <b/>
                <i val="0"/>
                <color theme="0"/>
              </font>
              <fill>
                <patternFill>
                  <bgColor rgb="FFC00000"/>
                </patternFill>
              </fill>
            </x14:dxf>
          </x14:cfRule>
          <xm:sqref>E584:AT584</xm:sqref>
        </x14:conditionalFormatting>
        <x14:conditionalFormatting xmlns:xm="http://schemas.microsoft.com/office/excel/2006/main">
          <x14:cfRule type="containsText" priority="25" operator="containsText" id="{C37610F0-7AD7-447A-9DB4-706A650F0644}">
            <xm:f>NOT(ISERROR(SEARCH(#REF!,AU584)))</xm:f>
            <xm:f>#REF!</xm:f>
            <x14:dxf>
              <font>
                <color auto="1"/>
              </font>
              <fill>
                <patternFill>
                  <bgColor theme="0"/>
                </patternFill>
              </fill>
            </x14:dxf>
          </x14:cfRule>
          <xm:sqref>AU584</xm:sqref>
        </x14:conditionalFormatting>
        <x14:conditionalFormatting xmlns:xm="http://schemas.microsoft.com/office/excel/2006/main">
          <x14:cfRule type="containsText" priority="16" operator="containsText" id="{58C8316D-796A-4D83-AC69-2626F211C920}">
            <xm:f>NOT(ISERROR(SEARCH(#REF!,E591)))</xm:f>
            <xm:f>#REF!</xm:f>
            <x14:dxf>
              <font>
                <color auto="1"/>
              </font>
              <fill>
                <patternFill>
                  <bgColor theme="0"/>
                </patternFill>
              </fill>
            </x14:dxf>
          </x14:cfRule>
          <x14:cfRule type="containsText" priority="17" operator="containsText" id="{4513C60A-0BB1-41CA-905E-16E695A019CD}">
            <xm:f>NOT(ISERROR(SEARCH(#REF!,E591)))</xm:f>
            <xm:f>#REF!</xm:f>
            <x14:dxf>
              <font>
                <b/>
                <i val="0"/>
                <color theme="0"/>
              </font>
              <fill>
                <patternFill>
                  <bgColor rgb="FF00B050"/>
                </patternFill>
              </fill>
            </x14:dxf>
          </x14:cfRule>
          <x14:cfRule type="containsText" priority="18" operator="containsText" id="{0E700BF3-9A72-47C8-A896-A17E094EBD64}">
            <xm:f>NOT(ISERROR(SEARCH(#REF!,E591)))</xm:f>
            <xm:f>#REF!</xm:f>
            <x14:dxf>
              <font>
                <b/>
                <i val="0"/>
                <color theme="0"/>
              </font>
              <fill>
                <patternFill>
                  <bgColor rgb="FF0070C0"/>
                </patternFill>
              </fill>
            </x14:dxf>
          </x14:cfRule>
          <x14:cfRule type="containsText" priority="19" operator="containsText" id="{E4F274F4-24F5-4CE6-9B80-B26C795F50E5}">
            <xm:f>NOT(ISERROR(SEARCH(#REF!,E591)))</xm:f>
            <xm:f>#REF!</xm:f>
            <x14:dxf>
              <font>
                <b/>
                <i val="0"/>
                <color theme="0"/>
              </font>
              <fill>
                <patternFill>
                  <bgColor rgb="FFC00000"/>
                </patternFill>
              </fill>
            </x14:dxf>
          </x14:cfRule>
          <xm:sqref>E591:AT591</xm:sqref>
        </x14:conditionalFormatting>
        <x14:conditionalFormatting xmlns:xm="http://schemas.microsoft.com/office/excel/2006/main">
          <x14:cfRule type="containsText" priority="20" operator="containsText" id="{2303B535-EFBD-4AA6-9FF1-D4EFC1115344}">
            <xm:f>NOT(ISERROR(SEARCH(#REF!,AU591)))</xm:f>
            <xm:f>#REF!</xm:f>
            <x14:dxf>
              <font>
                <color auto="1"/>
              </font>
              <fill>
                <patternFill>
                  <bgColor theme="0"/>
                </patternFill>
              </fill>
            </x14:dxf>
          </x14:cfRule>
          <xm:sqref>AU591</xm:sqref>
        </x14:conditionalFormatting>
        <x14:conditionalFormatting xmlns:xm="http://schemas.microsoft.com/office/excel/2006/main">
          <x14:cfRule type="containsText" priority="11" operator="containsText" id="{407E90BA-5535-4563-9FEA-EB6D7D991D98}">
            <xm:f>NOT(ISERROR(SEARCH(#REF!,E598)))</xm:f>
            <xm:f>#REF!</xm:f>
            <x14:dxf>
              <font>
                <color auto="1"/>
              </font>
              <fill>
                <patternFill>
                  <bgColor theme="0"/>
                </patternFill>
              </fill>
            </x14:dxf>
          </x14:cfRule>
          <x14:cfRule type="containsText" priority="12" operator="containsText" id="{32BD225E-88E0-4C55-BEF0-998F7A448B56}">
            <xm:f>NOT(ISERROR(SEARCH(#REF!,E598)))</xm:f>
            <xm:f>#REF!</xm:f>
            <x14:dxf>
              <font>
                <b/>
                <i val="0"/>
                <color theme="0"/>
              </font>
              <fill>
                <patternFill>
                  <bgColor rgb="FF00B050"/>
                </patternFill>
              </fill>
            </x14:dxf>
          </x14:cfRule>
          <x14:cfRule type="containsText" priority="13" operator="containsText" id="{E5693DAB-4407-480C-95B4-E060EBF7F847}">
            <xm:f>NOT(ISERROR(SEARCH(#REF!,E598)))</xm:f>
            <xm:f>#REF!</xm:f>
            <x14:dxf>
              <font>
                <b/>
                <i val="0"/>
                <color theme="0"/>
              </font>
              <fill>
                <patternFill>
                  <bgColor rgb="FF0070C0"/>
                </patternFill>
              </fill>
            </x14:dxf>
          </x14:cfRule>
          <x14:cfRule type="containsText" priority="14" operator="containsText" id="{139A861D-2217-4400-B1F7-7B477D4B18C1}">
            <xm:f>NOT(ISERROR(SEARCH(#REF!,E598)))</xm:f>
            <xm:f>#REF!</xm:f>
            <x14:dxf>
              <font>
                <b/>
                <i val="0"/>
                <color theme="0"/>
              </font>
              <fill>
                <patternFill>
                  <bgColor rgb="FFC00000"/>
                </patternFill>
              </fill>
            </x14:dxf>
          </x14:cfRule>
          <xm:sqref>E598:AT598</xm:sqref>
        </x14:conditionalFormatting>
        <x14:conditionalFormatting xmlns:xm="http://schemas.microsoft.com/office/excel/2006/main">
          <x14:cfRule type="containsText" priority="15" operator="containsText" id="{08DA5592-F8AA-4EEA-8D96-67C55ECCC6FA}">
            <xm:f>NOT(ISERROR(SEARCH(#REF!,AU598)))</xm:f>
            <xm:f>#REF!</xm:f>
            <x14:dxf>
              <font>
                <color auto="1"/>
              </font>
              <fill>
                <patternFill>
                  <bgColor theme="0"/>
                </patternFill>
              </fill>
            </x14:dxf>
          </x14:cfRule>
          <xm:sqref>AU598</xm:sqref>
        </x14:conditionalFormatting>
        <x14:conditionalFormatting xmlns:xm="http://schemas.microsoft.com/office/excel/2006/main">
          <x14:cfRule type="containsText" priority="6" operator="containsText" id="{787E66A7-EAD6-486A-BE8E-A0DFEEDF1691}">
            <xm:f>NOT(ISERROR(SEARCH(#REF!,E605)))</xm:f>
            <xm:f>#REF!</xm:f>
            <x14:dxf>
              <font>
                <color auto="1"/>
              </font>
              <fill>
                <patternFill>
                  <bgColor theme="0"/>
                </patternFill>
              </fill>
            </x14:dxf>
          </x14:cfRule>
          <x14:cfRule type="containsText" priority="7" operator="containsText" id="{1C651ED1-EFDA-44A8-8C88-234A643F1507}">
            <xm:f>NOT(ISERROR(SEARCH(#REF!,E605)))</xm:f>
            <xm:f>#REF!</xm:f>
            <x14:dxf>
              <font>
                <b/>
                <i val="0"/>
                <color theme="0"/>
              </font>
              <fill>
                <patternFill>
                  <bgColor rgb="FF00B050"/>
                </patternFill>
              </fill>
            </x14:dxf>
          </x14:cfRule>
          <x14:cfRule type="containsText" priority="8" operator="containsText" id="{30AF14FF-6B7D-4F14-9514-CA2B7E331CA5}">
            <xm:f>NOT(ISERROR(SEARCH(#REF!,E605)))</xm:f>
            <xm:f>#REF!</xm:f>
            <x14:dxf>
              <font>
                <b/>
                <i val="0"/>
                <color theme="0"/>
              </font>
              <fill>
                <patternFill>
                  <bgColor rgb="FF0070C0"/>
                </patternFill>
              </fill>
            </x14:dxf>
          </x14:cfRule>
          <x14:cfRule type="containsText" priority="9" operator="containsText" id="{D285A835-0D45-4BFE-95C5-98497DD86EB1}">
            <xm:f>NOT(ISERROR(SEARCH(#REF!,E605)))</xm:f>
            <xm:f>#REF!</xm:f>
            <x14:dxf>
              <font>
                <b/>
                <i val="0"/>
                <color theme="0"/>
              </font>
              <fill>
                <patternFill>
                  <bgColor rgb="FFC00000"/>
                </patternFill>
              </fill>
            </x14:dxf>
          </x14:cfRule>
          <xm:sqref>E605:AT605</xm:sqref>
        </x14:conditionalFormatting>
        <x14:conditionalFormatting xmlns:xm="http://schemas.microsoft.com/office/excel/2006/main">
          <x14:cfRule type="containsText" priority="10" operator="containsText" id="{0C98DBA1-4D11-4D9A-8843-3DE9F03C00D3}">
            <xm:f>NOT(ISERROR(SEARCH(#REF!,AU605)))</xm:f>
            <xm:f>#REF!</xm:f>
            <x14:dxf>
              <font>
                <color auto="1"/>
              </font>
              <fill>
                <patternFill>
                  <bgColor theme="0"/>
                </patternFill>
              </fill>
            </x14:dxf>
          </x14:cfRule>
          <xm:sqref>AU605</xm:sqref>
        </x14:conditionalFormatting>
        <x14:conditionalFormatting xmlns:xm="http://schemas.microsoft.com/office/excel/2006/main">
          <x14:cfRule type="containsText" priority="1" operator="containsText" id="{CB0B4BE1-ABAA-4B04-9884-A6635E205310}">
            <xm:f>NOT(ISERROR(SEARCH(#REF!,E615)))</xm:f>
            <xm:f>#REF!</xm:f>
            <x14:dxf>
              <font>
                <color auto="1"/>
              </font>
              <fill>
                <patternFill>
                  <bgColor theme="0"/>
                </patternFill>
              </fill>
            </x14:dxf>
          </x14:cfRule>
          <x14:cfRule type="containsText" priority="2" operator="containsText" id="{5591CA84-C5A9-4C0C-A6BB-31C7A470C7B2}">
            <xm:f>NOT(ISERROR(SEARCH(#REF!,E615)))</xm:f>
            <xm:f>#REF!</xm:f>
            <x14:dxf>
              <font>
                <b/>
                <i val="0"/>
                <color theme="0"/>
              </font>
              <fill>
                <patternFill>
                  <bgColor rgb="FF00B050"/>
                </patternFill>
              </fill>
            </x14:dxf>
          </x14:cfRule>
          <x14:cfRule type="containsText" priority="3" operator="containsText" id="{963F67E3-9217-4D9F-9D27-41CBAA6A63CB}">
            <xm:f>NOT(ISERROR(SEARCH(#REF!,E615)))</xm:f>
            <xm:f>#REF!</xm:f>
            <x14:dxf>
              <font>
                <b/>
                <i val="0"/>
                <color theme="0"/>
              </font>
              <fill>
                <patternFill>
                  <bgColor rgb="FF0070C0"/>
                </patternFill>
              </fill>
            </x14:dxf>
          </x14:cfRule>
          <x14:cfRule type="containsText" priority="4" operator="containsText" id="{D26D0BA1-E325-41DA-A996-0A3EA41B8578}">
            <xm:f>NOT(ISERROR(SEARCH(#REF!,E615)))</xm:f>
            <xm:f>#REF!</xm:f>
            <x14:dxf>
              <font>
                <b/>
                <i val="0"/>
                <color theme="0"/>
              </font>
              <fill>
                <patternFill>
                  <bgColor rgb="FFC00000"/>
                </patternFill>
              </fill>
            </x14:dxf>
          </x14:cfRule>
          <xm:sqref>E615:AT615</xm:sqref>
        </x14:conditionalFormatting>
        <x14:conditionalFormatting xmlns:xm="http://schemas.microsoft.com/office/excel/2006/main">
          <x14:cfRule type="containsText" priority="5" operator="containsText" id="{F67B877B-9BAD-4776-8749-E6F84628D304}">
            <xm:f>NOT(ISERROR(SEARCH(#REF!,AU615)))</xm:f>
            <xm:f>#REF!</xm:f>
            <x14:dxf>
              <font>
                <color auto="1"/>
              </font>
              <fill>
                <patternFill>
                  <bgColor theme="0"/>
                </patternFill>
              </fill>
            </x14:dxf>
          </x14:cfRule>
          <xm:sqref>AU615</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4403C-FDBB-4918-88C2-D53080EE6F03}">
  <sheetPr>
    <tabColor theme="4" tint="-0.249977111117893"/>
  </sheetPr>
  <dimension ref="A1:AS21"/>
  <sheetViews>
    <sheetView zoomScale="55" zoomScaleNormal="55" workbookViewId="0">
      <selection activeCell="G5" sqref="G5"/>
    </sheetView>
  </sheetViews>
  <sheetFormatPr defaultColWidth="8.85546875" defaultRowHeight="15" x14ac:dyDescent="0.25"/>
  <cols>
    <col min="1" max="1" width="32.7109375" customWidth="1"/>
    <col min="2" max="2" width="25.42578125" customWidth="1"/>
    <col min="3" max="3" width="18.28515625" customWidth="1"/>
    <col min="4" max="4" width="11.85546875" customWidth="1"/>
    <col min="5" max="5" width="18" customWidth="1"/>
    <col min="6" max="6" width="10.42578125" customWidth="1"/>
    <col min="7" max="7" width="19.42578125" customWidth="1"/>
    <col min="8" max="8" width="13.28515625" customWidth="1"/>
    <col min="9" max="9" width="15.42578125" customWidth="1"/>
    <col min="10" max="10" width="17.42578125" customWidth="1"/>
    <col min="11" max="11" width="18.7109375" customWidth="1"/>
    <col min="12" max="12" width="28.28515625" customWidth="1"/>
    <col min="14" max="14" width="17.42578125" customWidth="1"/>
    <col min="15" max="15" width="13.42578125" customWidth="1"/>
    <col min="16" max="16" width="11.28515625" customWidth="1"/>
    <col min="17" max="17" width="16.28515625" customWidth="1"/>
    <col min="18" max="18" width="12.140625" customWidth="1"/>
    <col min="20" max="20" width="15.140625" customWidth="1"/>
    <col min="21" max="21" width="9.42578125" customWidth="1"/>
    <col min="22" max="22" width="10.85546875" customWidth="1"/>
    <col min="23" max="23" width="23.85546875" customWidth="1"/>
    <col min="24" max="24" width="13.85546875" customWidth="1"/>
    <col min="25" max="25" width="11.85546875" customWidth="1"/>
    <col min="26" max="26" width="18.28515625" customWidth="1"/>
    <col min="27" max="27" width="11.7109375" customWidth="1"/>
    <col min="29" max="29" width="19" customWidth="1"/>
    <col min="30" max="30" width="10.28515625" customWidth="1"/>
    <col min="31" max="31" width="9.85546875" customWidth="1"/>
    <col min="32" max="32" width="12.140625" customWidth="1"/>
    <col min="33" max="33" width="13.85546875" customWidth="1"/>
    <col min="34" max="34" width="9.140625" customWidth="1"/>
    <col min="35" max="35" width="17.42578125" customWidth="1"/>
    <col min="36" max="36" width="12.85546875" customWidth="1"/>
    <col min="37" max="37" width="13.28515625" customWidth="1"/>
    <col min="38" max="38" width="19" customWidth="1"/>
    <col min="39" max="39" width="19.42578125" customWidth="1"/>
    <col min="40" max="40" width="14.7109375" customWidth="1"/>
    <col min="41" max="41" width="9.42578125" customWidth="1"/>
    <col min="42" max="42" width="12.7109375" customWidth="1"/>
    <col min="43" max="43" width="13.28515625" customWidth="1"/>
    <col min="44" max="44" width="12.28515625" customWidth="1"/>
    <col min="45" max="45" width="15.7109375" customWidth="1"/>
  </cols>
  <sheetData>
    <row r="1" spans="1:45" ht="21.75" thickBot="1" x14ac:dyDescent="0.4">
      <c r="A1" s="73" t="s">
        <v>4948</v>
      </c>
    </row>
    <row r="2" spans="1:45" ht="16.5" thickBot="1" x14ac:dyDescent="0.3">
      <c r="A2" s="72" t="s">
        <v>776</v>
      </c>
      <c r="B2" s="71" t="s">
        <v>777</v>
      </c>
      <c r="C2" s="1175" t="s">
        <v>4858</v>
      </c>
      <c r="D2" s="1175" t="s">
        <v>12</v>
      </c>
      <c r="E2" s="1175" t="s">
        <v>13</v>
      </c>
      <c r="F2" s="642" t="s">
        <v>14</v>
      </c>
      <c r="G2" s="642" t="s">
        <v>16</v>
      </c>
      <c r="H2" s="642" t="s">
        <v>17</v>
      </c>
      <c r="I2" s="642" t="s">
        <v>18</v>
      </c>
      <c r="J2" s="642" t="s">
        <v>19</v>
      </c>
      <c r="K2" s="642" t="s">
        <v>4949</v>
      </c>
      <c r="L2" s="642" t="s">
        <v>4860</v>
      </c>
      <c r="M2" s="642" t="s">
        <v>20</v>
      </c>
      <c r="N2" s="642" t="s">
        <v>21</v>
      </c>
      <c r="O2" s="642" t="s">
        <v>22</v>
      </c>
      <c r="P2" s="642" t="s">
        <v>23</v>
      </c>
      <c r="Q2" s="642" t="s">
        <v>24</v>
      </c>
      <c r="R2" s="642" t="s">
        <v>25</v>
      </c>
      <c r="S2" s="642" t="s">
        <v>26</v>
      </c>
      <c r="T2" s="642" t="s">
        <v>778</v>
      </c>
      <c r="U2" s="642" t="s">
        <v>4861</v>
      </c>
      <c r="V2" s="642" t="s">
        <v>28</v>
      </c>
      <c r="W2" s="642" t="s">
        <v>29</v>
      </c>
      <c r="X2" s="642" t="s">
        <v>30</v>
      </c>
      <c r="Y2" s="642" t="s">
        <v>779</v>
      </c>
      <c r="Z2" s="642" t="s">
        <v>32</v>
      </c>
      <c r="AA2" s="642" t="s">
        <v>33</v>
      </c>
      <c r="AB2" s="642" t="s">
        <v>34</v>
      </c>
      <c r="AC2" s="642" t="s">
        <v>36</v>
      </c>
      <c r="AD2" s="642" t="s">
        <v>37</v>
      </c>
      <c r="AE2" s="642" t="s">
        <v>38</v>
      </c>
      <c r="AF2" s="642" t="s">
        <v>39</v>
      </c>
      <c r="AG2" s="642" t="s">
        <v>40</v>
      </c>
      <c r="AH2" s="642" t="s">
        <v>41</v>
      </c>
      <c r="AI2" s="642" t="s">
        <v>42</v>
      </c>
      <c r="AJ2" s="642" t="s">
        <v>43</v>
      </c>
      <c r="AK2" s="642" t="s">
        <v>44</v>
      </c>
      <c r="AL2" s="642" t="s">
        <v>780</v>
      </c>
      <c r="AM2" s="642" t="s">
        <v>46</v>
      </c>
      <c r="AN2" s="642" t="s">
        <v>48</v>
      </c>
      <c r="AO2" s="642" t="s">
        <v>49</v>
      </c>
      <c r="AP2" s="642" t="s">
        <v>50</v>
      </c>
      <c r="AQ2" s="642" t="s">
        <v>4862</v>
      </c>
      <c r="AR2" s="642" t="s">
        <v>52</v>
      </c>
      <c r="AS2" s="643" t="s">
        <v>53</v>
      </c>
    </row>
    <row r="3" spans="1:45" ht="16.350000000000001" customHeight="1" thickBot="1" x14ac:dyDescent="0.3">
      <c r="A3" s="70" t="s">
        <v>781</v>
      </c>
      <c r="B3" s="29" t="s">
        <v>2770</v>
      </c>
      <c r="C3" s="28" t="s">
        <v>2770</v>
      </c>
      <c r="D3" s="28" t="s">
        <v>2770</v>
      </c>
      <c r="E3" s="28" t="s">
        <v>2770</v>
      </c>
      <c r="F3" s="28" t="s">
        <v>2770</v>
      </c>
      <c r="G3" s="28" t="s">
        <v>2770</v>
      </c>
      <c r="H3" s="28" t="s">
        <v>2770</v>
      </c>
      <c r="I3" s="28" t="s">
        <v>2770</v>
      </c>
      <c r="J3" s="28" t="s">
        <v>2770</v>
      </c>
      <c r="K3" s="28" t="s">
        <v>2770</v>
      </c>
      <c r="L3" s="28" t="s">
        <v>2770</v>
      </c>
      <c r="M3" s="28" t="s">
        <v>2770</v>
      </c>
      <c r="N3" s="28" t="s">
        <v>2770</v>
      </c>
      <c r="O3" s="28" t="s">
        <v>2770</v>
      </c>
      <c r="P3" s="28" t="s">
        <v>2770</v>
      </c>
      <c r="Q3" s="28" t="s">
        <v>2770</v>
      </c>
      <c r="R3" s="28" t="s">
        <v>2770</v>
      </c>
      <c r="S3" s="28" t="s">
        <v>2770</v>
      </c>
      <c r="T3" s="28" t="s">
        <v>2770</v>
      </c>
      <c r="U3" s="28" t="s">
        <v>2770</v>
      </c>
      <c r="V3" s="28" t="s">
        <v>2770</v>
      </c>
      <c r="W3" s="28" t="s">
        <v>2770</v>
      </c>
      <c r="X3" s="28" t="s">
        <v>2770</v>
      </c>
      <c r="Y3" s="28" t="s">
        <v>2770</v>
      </c>
      <c r="Z3" s="28" t="s">
        <v>2770</v>
      </c>
      <c r="AA3" s="28" t="s">
        <v>2770</v>
      </c>
      <c r="AB3" s="28" t="s">
        <v>2770</v>
      </c>
      <c r="AC3" s="28" t="s">
        <v>2770</v>
      </c>
      <c r="AD3" s="28" t="s">
        <v>2770</v>
      </c>
      <c r="AE3" s="28" t="s">
        <v>2770</v>
      </c>
      <c r="AF3" s="28" t="s">
        <v>2770</v>
      </c>
      <c r="AG3" s="28" t="s">
        <v>2770</v>
      </c>
      <c r="AH3" s="28" t="s">
        <v>2770</v>
      </c>
      <c r="AI3" s="28" t="s">
        <v>2770</v>
      </c>
      <c r="AJ3" s="28" t="s">
        <v>2770</v>
      </c>
      <c r="AK3" s="28" t="s">
        <v>2770</v>
      </c>
      <c r="AL3" s="28" t="s">
        <v>2770</v>
      </c>
      <c r="AM3" s="28" t="s">
        <v>2770</v>
      </c>
      <c r="AN3" s="28" t="s">
        <v>2770</v>
      </c>
      <c r="AO3" s="28" t="s">
        <v>2770</v>
      </c>
      <c r="AP3" s="28" t="s">
        <v>2770</v>
      </c>
      <c r="AQ3" s="28" t="s">
        <v>2770</v>
      </c>
      <c r="AR3" s="28" t="s">
        <v>2770</v>
      </c>
      <c r="AS3" s="27" t="s">
        <v>2770</v>
      </c>
    </row>
    <row r="4" spans="1:45" ht="409.5" x14ac:dyDescent="0.25">
      <c r="A4" s="69" t="s">
        <v>4950</v>
      </c>
      <c r="B4" s="68" t="s">
        <v>4951</v>
      </c>
      <c r="C4" s="23">
        <v>2.3199999999999998E-2</v>
      </c>
      <c r="D4" s="23">
        <v>5.4300000000000001E-2</v>
      </c>
      <c r="E4" s="23">
        <v>2.9899999999999999E-2</v>
      </c>
      <c r="F4" s="23">
        <v>4.58E-2</v>
      </c>
      <c r="G4" s="23">
        <v>9.9900000000000003E-2</v>
      </c>
      <c r="H4" s="23">
        <v>8.5199999999999998E-2</v>
      </c>
      <c r="I4" s="23">
        <v>3.1399999999999997E-2</v>
      </c>
      <c r="J4" s="23">
        <v>9.8599999999999993E-2</v>
      </c>
      <c r="K4" s="23">
        <v>5.0999999999999997E-2</v>
      </c>
      <c r="L4" s="23">
        <v>0.156</v>
      </c>
      <c r="M4" s="23">
        <v>3.3300000000000003E-2</v>
      </c>
      <c r="N4" s="23">
        <v>0.19239999999999999</v>
      </c>
      <c r="O4" s="23">
        <v>4.7899999999999998E-2</v>
      </c>
      <c r="P4" s="23">
        <v>6.0699999999999997E-2</v>
      </c>
      <c r="Q4" s="23">
        <v>0.1721</v>
      </c>
      <c r="R4" s="23">
        <v>4.1099999999999998E-2</v>
      </c>
      <c r="S4" s="23">
        <v>5.2400000000000002E-2</v>
      </c>
      <c r="T4" s="23">
        <v>0.1171</v>
      </c>
      <c r="U4" s="23">
        <v>3.3799999999999997E-2</v>
      </c>
      <c r="V4" s="23">
        <v>7.9799999999999996E-2</v>
      </c>
      <c r="W4" s="23">
        <v>6.1899999999999997E-2</v>
      </c>
      <c r="X4" s="23">
        <v>4.0399999999999998E-2</v>
      </c>
      <c r="Y4" s="23">
        <v>4.2000000000000003E-2</v>
      </c>
      <c r="Z4" s="23">
        <v>0.1502</v>
      </c>
      <c r="AA4" s="23">
        <v>9.7799999999999998E-2</v>
      </c>
      <c r="AB4" s="23">
        <v>5.79E-2</v>
      </c>
      <c r="AC4" s="23">
        <v>4.6600000000000003E-2</v>
      </c>
      <c r="AD4" s="23">
        <v>4.5100000000000001E-2</v>
      </c>
      <c r="AE4" s="23">
        <v>9.6500000000000002E-2</v>
      </c>
      <c r="AF4" s="23">
        <v>4.5999999999999999E-2</v>
      </c>
      <c r="AG4" s="23">
        <v>4.2999999999999997E-2</v>
      </c>
      <c r="AH4" s="23">
        <v>0.14899999999999999</v>
      </c>
      <c r="AI4" s="23">
        <v>7.1300000000000002E-2</v>
      </c>
      <c r="AJ4" s="23">
        <v>8.8800000000000004E-2</v>
      </c>
      <c r="AK4" s="23">
        <v>3.8899999999999997E-2</v>
      </c>
      <c r="AL4" s="23">
        <v>7.9100000000000004E-2</v>
      </c>
      <c r="AM4" s="23">
        <v>2.1100000000000001E-2</v>
      </c>
      <c r="AN4" s="23">
        <v>9.5200000000000007E-2</v>
      </c>
      <c r="AO4" s="23">
        <v>5.0500000000000003E-2</v>
      </c>
      <c r="AP4" s="23">
        <v>5.1400000000000001E-2</v>
      </c>
      <c r="AQ4" s="23">
        <v>9.4799999999999995E-2</v>
      </c>
      <c r="AR4" s="23">
        <v>6.8599999999999994E-2</v>
      </c>
      <c r="AS4" s="22">
        <v>0.15229999999999999</v>
      </c>
    </row>
    <row r="5" spans="1:45" ht="240" customHeight="1" x14ac:dyDescent="0.25">
      <c r="A5" s="67" t="s">
        <v>4952</v>
      </c>
      <c r="B5" s="48" t="s">
        <v>4953</v>
      </c>
      <c r="C5" s="66">
        <v>2213.4</v>
      </c>
      <c r="D5" s="66">
        <v>7087.1</v>
      </c>
      <c r="E5" s="66">
        <v>4643.3999999999996</v>
      </c>
      <c r="F5" s="66">
        <v>3128.7</v>
      </c>
      <c r="G5" s="66">
        <v>1851.7</v>
      </c>
      <c r="H5" s="66">
        <v>763.4</v>
      </c>
      <c r="I5" s="66">
        <v>3526.4</v>
      </c>
      <c r="J5" s="66">
        <v>6737.9</v>
      </c>
      <c r="K5" s="66">
        <v>3574.8</v>
      </c>
      <c r="L5" s="66">
        <v>16926.900000000001</v>
      </c>
      <c r="M5" s="66">
        <v>1046.7</v>
      </c>
      <c r="N5" s="66">
        <v>8131.5</v>
      </c>
      <c r="O5" s="66">
        <v>2088.5</v>
      </c>
      <c r="P5" s="66">
        <v>4864</v>
      </c>
      <c r="Q5" s="66">
        <v>8301.5</v>
      </c>
      <c r="R5" s="66">
        <v>2456.4</v>
      </c>
      <c r="S5" s="66">
        <v>1776.1</v>
      </c>
      <c r="T5" s="66">
        <v>5241.1000000000004</v>
      </c>
      <c r="U5" s="66">
        <v>6470.9</v>
      </c>
      <c r="V5" s="66">
        <v>4158.3</v>
      </c>
      <c r="W5" s="64">
        <v>4972.1000000000004</v>
      </c>
      <c r="X5" s="64">
        <v>6874.8</v>
      </c>
      <c r="Y5" s="64">
        <v>1319.4</v>
      </c>
      <c r="Z5" s="64">
        <v>1569.2</v>
      </c>
      <c r="AA5" s="64">
        <v>1033.5999999999999</v>
      </c>
      <c r="AB5" s="64">
        <v>2233.4</v>
      </c>
      <c r="AC5" s="64">
        <v>1264.7</v>
      </c>
      <c r="AD5" s="64">
        <v>3274.8</v>
      </c>
      <c r="AE5" s="64">
        <v>848.3</v>
      </c>
      <c r="AF5" s="64">
        <v>4972.8999999999996</v>
      </c>
      <c r="AG5" s="64">
        <v>4991.5</v>
      </c>
      <c r="AH5" s="64">
        <v>12155.2</v>
      </c>
      <c r="AI5" s="64">
        <v>9737.6</v>
      </c>
      <c r="AJ5" s="64">
        <v>2020.6</v>
      </c>
      <c r="AK5" s="64">
        <v>3251.5</v>
      </c>
      <c r="AL5" s="64">
        <v>1594.3</v>
      </c>
      <c r="AM5" s="65" t="s">
        <v>93</v>
      </c>
      <c r="AN5" s="64">
        <v>2743</v>
      </c>
      <c r="AO5" s="64">
        <v>1558.5</v>
      </c>
      <c r="AP5" s="64">
        <v>1738.3</v>
      </c>
      <c r="AQ5" s="64">
        <v>7050.8</v>
      </c>
      <c r="AR5" s="64">
        <v>3330.6</v>
      </c>
      <c r="AS5" s="63">
        <v>3288.8</v>
      </c>
    </row>
    <row r="6" spans="1:45" ht="66" customHeight="1" x14ac:dyDescent="0.25">
      <c r="A6" s="59" t="s">
        <v>786</v>
      </c>
      <c r="B6" s="45" t="s">
        <v>2770</v>
      </c>
      <c r="C6" s="61">
        <v>2017</v>
      </c>
      <c r="D6" s="61">
        <v>2017</v>
      </c>
      <c r="E6" s="61">
        <v>2018</v>
      </c>
      <c r="F6" s="61">
        <v>2018</v>
      </c>
      <c r="G6" s="61">
        <v>2018</v>
      </c>
      <c r="H6" s="61">
        <v>2018</v>
      </c>
      <c r="I6" s="61">
        <v>2018</v>
      </c>
      <c r="J6" s="61">
        <v>2018</v>
      </c>
      <c r="K6" s="61">
        <v>2018</v>
      </c>
      <c r="L6" s="61">
        <v>2018</v>
      </c>
      <c r="M6" s="61">
        <v>2018</v>
      </c>
      <c r="N6" s="61">
        <v>2018</v>
      </c>
      <c r="O6" s="61">
        <v>2018</v>
      </c>
      <c r="P6" s="61">
        <v>2017</v>
      </c>
      <c r="Q6" s="61">
        <v>2018</v>
      </c>
      <c r="R6" s="61">
        <v>2018</v>
      </c>
      <c r="S6" s="61">
        <v>2018</v>
      </c>
      <c r="T6" s="61">
        <v>2018</v>
      </c>
      <c r="U6" s="61">
        <v>2018</v>
      </c>
      <c r="V6" s="61">
        <v>2018</v>
      </c>
      <c r="W6" s="61">
        <v>2018</v>
      </c>
      <c r="X6" s="61">
        <v>2017</v>
      </c>
      <c r="Y6" s="61">
        <v>2018</v>
      </c>
      <c r="Z6" s="61">
        <v>2018</v>
      </c>
      <c r="AA6" s="61">
        <v>2017</v>
      </c>
      <c r="AB6" s="61">
        <v>2018</v>
      </c>
      <c r="AC6" s="61">
        <v>2018</v>
      </c>
      <c r="AD6" s="61">
        <v>2018</v>
      </c>
      <c r="AE6" s="61">
        <v>2018</v>
      </c>
      <c r="AF6" s="61">
        <v>2018</v>
      </c>
      <c r="AG6" s="61">
        <v>2018</v>
      </c>
      <c r="AH6" s="61">
        <v>2018</v>
      </c>
      <c r="AI6" s="61">
        <v>2018</v>
      </c>
      <c r="AJ6" s="61">
        <v>2018</v>
      </c>
      <c r="AK6" s="61">
        <v>2018</v>
      </c>
      <c r="AL6" s="61">
        <v>2017</v>
      </c>
      <c r="AM6" s="62" t="s">
        <v>93</v>
      </c>
      <c r="AN6" s="61">
        <v>2017</v>
      </c>
      <c r="AO6" s="61">
        <v>2018</v>
      </c>
      <c r="AP6" s="61">
        <v>2018</v>
      </c>
      <c r="AQ6" s="61">
        <v>2018</v>
      </c>
      <c r="AR6" s="61">
        <v>2017</v>
      </c>
      <c r="AS6" s="60">
        <v>2018</v>
      </c>
    </row>
    <row r="7" spans="1:45" ht="57" customHeight="1" x14ac:dyDescent="0.25">
      <c r="A7" s="49" t="s">
        <v>4954</v>
      </c>
      <c r="B7" s="48" t="s">
        <v>4955</v>
      </c>
      <c r="C7" s="32">
        <v>0.54500000000000004</v>
      </c>
      <c r="D7" s="32">
        <v>0.36599999999999999</v>
      </c>
      <c r="E7" s="32">
        <v>0.24299999999999999</v>
      </c>
      <c r="F7" s="32">
        <v>0.40100000000000002</v>
      </c>
      <c r="G7" s="32">
        <v>0.40100000000000002</v>
      </c>
      <c r="H7" s="32">
        <v>0.64900000000000002</v>
      </c>
      <c r="I7" s="32">
        <v>0.375</v>
      </c>
      <c r="J7" s="32">
        <v>0.35</v>
      </c>
      <c r="K7" s="32">
        <v>0.46300000000000002</v>
      </c>
      <c r="L7" s="32">
        <v>0.22800000000000001</v>
      </c>
      <c r="M7" s="32">
        <v>0.63900000000000001</v>
      </c>
      <c r="N7" s="32">
        <v>0.29199999999999998</v>
      </c>
      <c r="O7" s="32">
        <v>0.23499999999999999</v>
      </c>
      <c r="P7" s="32">
        <v>0.23400000000000001</v>
      </c>
      <c r="Q7" s="32">
        <v>0.59299999999999997</v>
      </c>
      <c r="R7" s="32">
        <v>0.55200000000000005</v>
      </c>
      <c r="S7" s="32">
        <v>0.58499999999999996</v>
      </c>
      <c r="T7" s="32">
        <v>0.48299999999999998</v>
      </c>
      <c r="U7" s="32">
        <v>0.219</v>
      </c>
      <c r="V7" s="32">
        <v>0.36099999999999999</v>
      </c>
      <c r="W7" s="32">
        <v>0.224</v>
      </c>
      <c r="X7" s="32">
        <v>0.23400000000000001</v>
      </c>
      <c r="Y7" s="32">
        <v>0.50900000000000001</v>
      </c>
      <c r="Z7" s="32">
        <v>0.70699999999999996</v>
      </c>
      <c r="AA7" s="32">
        <v>0.51500000000000001</v>
      </c>
      <c r="AB7" s="32">
        <v>0.41099999999999998</v>
      </c>
      <c r="AC7" s="32">
        <v>0.46100000000000002</v>
      </c>
      <c r="AD7" s="32">
        <v>0.252</v>
      </c>
      <c r="AE7" s="32">
        <v>0.44500000000000001</v>
      </c>
      <c r="AF7" s="32">
        <v>0.46</v>
      </c>
      <c r="AG7" s="32">
        <v>0.24299999999999999</v>
      </c>
      <c r="AH7" s="32">
        <v>0.20499999999999999</v>
      </c>
      <c r="AI7" s="32">
        <v>0.216</v>
      </c>
      <c r="AJ7" s="32">
        <v>0.38200000000000001</v>
      </c>
      <c r="AK7" s="32">
        <v>0.46700000000000003</v>
      </c>
      <c r="AL7" s="32">
        <v>0.52900000000000003</v>
      </c>
      <c r="AM7" s="32">
        <v>0.82299999999999995</v>
      </c>
      <c r="AN7" s="32">
        <v>0.26400000000000001</v>
      </c>
      <c r="AO7" s="32">
        <v>0.55100000000000005</v>
      </c>
      <c r="AP7" s="32">
        <v>0.214</v>
      </c>
      <c r="AQ7" s="32">
        <v>6.7000000000000004E-2</v>
      </c>
      <c r="AR7" s="32">
        <v>0.54400000000000004</v>
      </c>
      <c r="AS7" s="31">
        <v>0.7</v>
      </c>
    </row>
    <row r="8" spans="1:45" ht="15" customHeight="1" thickBot="1" x14ac:dyDescent="0.3">
      <c r="A8" s="59" t="s">
        <v>789</v>
      </c>
      <c r="B8" s="45" t="s">
        <v>2770</v>
      </c>
      <c r="C8" s="44">
        <v>2016</v>
      </c>
      <c r="D8" s="44">
        <v>2008</v>
      </c>
      <c r="E8" s="44">
        <v>2016</v>
      </c>
      <c r="F8" s="44">
        <v>2015</v>
      </c>
      <c r="G8" s="44">
        <v>2014</v>
      </c>
      <c r="H8" s="44">
        <v>2013</v>
      </c>
      <c r="I8" s="44">
        <v>2014</v>
      </c>
      <c r="J8" s="44">
        <v>2015</v>
      </c>
      <c r="K8" s="44">
        <v>2015</v>
      </c>
      <c r="L8" s="44">
        <v>2018</v>
      </c>
      <c r="M8" s="44">
        <v>2012</v>
      </c>
      <c r="N8" s="44">
        <v>2017</v>
      </c>
      <c r="O8" s="44">
        <v>2015</v>
      </c>
      <c r="P8" s="44">
        <v>2016</v>
      </c>
      <c r="Q8" s="44">
        <v>2014</v>
      </c>
      <c r="R8" s="44">
        <v>2012</v>
      </c>
      <c r="S8" s="44">
        <v>2012</v>
      </c>
      <c r="T8" s="44">
        <v>2018</v>
      </c>
      <c r="U8" s="44">
        <v>2011</v>
      </c>
      <c r="V8" s="44">
        <v>2015</v>
      </c>
      <c r="W8" s="58">
        <v>2018</v>
      </c>
      <c r="X8" s="58">
        <v>2012</v>
      </c>
      <c r="Y8" s="58">
        <v>2016</v>
      </c>
      <c r="Z8" s="58">
        <v>2012</v>
      </c>
      <c r="AA8" s="58">
        <v>2016</v>
      </c>
      <c r="AB8" s="58">
        <v>2009</v>
      </c>
      <c r="AC8" s="57">
        <v>2014</v>
      </c>
      <c r="AD8" s="57">
        <v>2010</v>
      </c>
      <c r="AE8" s="57">
        <v>2014</v>
      </c>
      <c r="AF8" s="57">
        <v>2009</v>
      </c>
      <c r="AG8" s="57">
        <v>2015</v>
      </c>
      <c r="AH8" s="57">
        <v>2018</v>
      </c>
      <c r="AI8" s="57">
        <v>2015</v>
      </c>
      <c r="AJ8" s="57">
        <v>2016</v>
      </c>
      <c r="AK8" s="57">
        <v>2011</v>
      </c>
      <c r="AL8" s="57">
        <v>2011</v>
      </c>
      <c r="AM8" s="57">
        <v>2016</v>
      </c>
      <c r="AN8" s="57">
        <v>2018</v>
      </c>
      <c r="AO8" s="57">
        <v>2015</v>
      </c>
      <c r="AP8" s="57">
        <v>2016</v>
      </c>
      <c r="AQ8" s="57">
        <v>2018</v>
      </c>
      <c r="AR8" s="57">
        <v>2015</v>
      </c>
      <c r="AS8" s="56">
        <v>2017</v>
      </c>
    </row>
    <row r="9" spans="1:45" ht="31.35" customHeight="1" thickBot="1" x14ac:dyDescent="0.3">
      <c r="A9" s="55" t="s">
        <v>790</v>
      </c>
      <c r="B9" s="29" t="s">
        <v>2770</v>
      </c>
      <c r="C9" s="28" t="s">
        <v>2770</v>
      </c>
      <c r="D9" s="28" t="s">
        <v>2770</v>
      </c>
      <c r="E9" s="28" t="s">
        <v>2770</v>
      </c>
      <c r="F9" s="28" t="s">
        <v>2770</v>
      </c>
      <c r="G9" s="28" t="s">
        <v>2770</v>
      </c>
      <c r="H9" s="28" t="s">
        <v>2770</v>
      </c>
      <c r="I9" s="28" t="s">
        <v>2770</v>
      </c>
      <c r="J9" s="28" t="s">
        <v>2770</v>
      </c>
      <c r="K9" s="28" t="s">
        <v>2770</v>
      </c>
      <c r="L9" s="28" t="s">
        <v>2770</v>
      </c>
      <c r="M9" s="28" t="s">
        <v>2770</v>
      </c>
      <c r="N9" s="28" t="s">
        <v>2770</v>
      </c>
      <c r="O9" s="28" t="s">
        <v>2770</v>
      </c>
      <c r="P9" s="28" t="s">
        <v>2770</v>
      </c>
      <c r="Q9" s="28" t="s">
        <v>2770</v>
      </c>
      <c r="R9" s="28" t="s">
        <v>2770</v>
      </c>
      <c r="S9" s="28" t="s">
        <v>2770</v>
      </c>
      <c r="T9" s="28" t="s">
        <v>2770</v>
      </c>
      <c r="U9" s="28" t="s">
        <v>2770</v>
      </c>
      <c r="V9" s="28" t="s">
        <v>2770</v>
      </c>
      <c r="W9" s="28" t="s">
        <v>2770</v>
      </c>
      <c r="X9" s="28" t="s">
        <v>2770</v>
      </c>
      <c r="Y9" s="28" t="s">
        <v>2770</v>
      </c>
      <c r="Z9" s="28" t="s">
        <v>2770</v>
      </c>
      <c r="AA9" s="28" t="s">
        <v>2770</v>
      </c>
      <c r="AB9" s="28" t="s">
        <v>2770</v>
      </c>
      <c r="AC9" s="28" t="s">
        <v>2770</v>
      </c>
      <c r="AD9" s="28" t="s">
        <v>2770</v>
      </c>
      <c r="AE9" s="28" t="s">
        <v>2770</v>
      </c>
      <c r="AF9" s="28" t="s">
        <v>2770</v>
      </c>
      <c r="AG9" s="28" t="s">
        <v>2770</v>
      </c>
      <c r="AH9" s="28" t="s">
        <v>2770</v>
      </c>
      <c r="AI9" s="28" t="s">
        <v>2770</v>
      </c>
      <c r="AJ9" s="28" t="s">
        <v>2770</v>
      </c>
      <c r="AK9" s="28" t="s">
        <v>2770</v>
      </c>
      <c r="AL9" s="28" t="s">
        <v>2770</v>
      </c>
      <c r="AM9" s="28" t="s">
        <v>2770</v>
      </c>
      <c r="AN9" s="28" t="s">
        <v>2770</v>
      </c>
      <c r="AO9" s="28" t="s">
        <v>2770</v>
      </c>
      <c r="AP9" s="28" t="s">
        <v>2770</v>
      </c>
      <c r="AQ9" s="28" t="s">
        <v>2770</v>
      </c>
      <c r="AR9" s="28" t="s">
        <v>2770</v>
      </c>
      <c r="AS9" s="27" t="s">
        <v>2770</v>
      </c>
    </row>
    <row r="10" spans="1:45" ht="15.75" x14ac:dyDescent="0.25">
      <c r="A10" s="54" t="s">
        <v>4956</v>
      </c>
      <c r="B10" s="38" t="s">
        <v>2770</v>
      </c>
      <c r="C10" s="38" t="s">
        <v>2770</v>
      </c>
      <c r="D10" s="38" t="s">
        <v>2770</v>
      </c>
      <c r="E10" s="38" t="s">
        <v>2770</v>
      </c>
      <c r="F10" s="38" t="s">
        <v>2770</v>
      </c>
      <c r="G10" s="38" t="s">
        <v>2770</v>
      </c>
      <c r="H10" s="38" t="s">
        <v>2770</v>
      </c>
      <c r="I10" s="38" t="s">
        <v>2770</v>
      </c>
      <c r="J10" s="38" t="s">
        <v>2770</v>
      </c>
      <c r="K10" s="38" t="s">
        <v>2770</v>
      </c>
      <c r="L10" s="38" t="s">
        <v>2770</v>
      </c>
      <c r="M10" s="38" t="s">
        <v>2770</v>
      </c>
      <c r="N10" s="38" t="s">
        <v>2770</v>
      </c>
      <c r="O10" s="38" t="s">
        <v>2770</v>
      </c>
      <c r="P10" s="38" t="s">
        <v>2770</v>
      </c>
      <c r="Q10" s="38" t="s">
        <v>2770</v>
      </c>
      <c r="R10" s="38" t="s">
        <v>2770</v>
      </c>
      <c r="S10" s="38" t="s">
        <v>2770</v>
      </c>
      <c r="T10" s="38" t="s">
        <v>2770</v>
      </c>
      <c r="U10" s="38" t="s">
        <v>2770</v>
      </c>
      <c r="V10" s="38" t="s">
        <v>2770</v>
      </c>
      <c r="W10" s="38" t="s">
        <v>2770</v>
      </c>
      <c r="X10" s="38" t="s">
        <v>2770</v>
      </c>
      <c r="Y10" s="38" t="s">
        <v>2770</v>
      </c>
      <c r="Z10" s="38" t="s">
        <v>2770</v>
      </c>
      <c r="AA10" s="38" t="s">
        <v>2770</v>
      </c>
      <c r="AB10" s="38" t="s">
        <v>2770</v>
      </c>
      <c r="AC10" s="38" t="s">
        <v>2770</v>
      </c>
      <c r="AD10" s="38" t="s">
        <v>2770</v>
      </c>
      <c r="AE10" s="38" t="s">
        <v>2770</v>
      </c>
      <c r="AF10" s="38" t="s">
        <v>2770</v>
      </c>
      <c r="AG10" s="38" t="s">
        <v>2770</v>
      </c>
      <c r="AH10" s="38" t="s">
        <v>2770</v>
      </c>
      <c r="AI10" s="38" t="s">
        <v>2770</v>
      </c>
      <c r="AJ10" s="38" t="s">
        <v>2770</v>
      </c>
      <c r="AK10" s="38" t="s">
        <v>2770</v>
      </c>
      <c r="AL10" s="38" t="s">
        <v>2770</v>
      </c>
      <c r="AM10" s="38" t="s">
        <v>2770</v>
      </c>
      <c r="AN10" s="38" t="s">
        <v>2770</v>
      </c>
      <c r="AO10" s="38" t="s">
        <v>2770</v>
      </c>
      <c r="AP10" s="38" t="s">
        <v>2770</v>
      </c>
      <c r="AQ10" s="38" t="s">
        <v>2770</v>
      </c>
      <c r="AR10" s="38" t="s">
        <v>2770</v>
      </c>
      <c r="AS10" s="38" t="s">
        <v>2770</v>
      </c>
    </row>
    <row r="11" spans="1:45" ht="409.5" x14ac:dyDescent="0.25">
      <c r="A11" s="53" t="s">
        <v>792</v>
      </c>
      <c r="B11" s="52" t="s">
        <v>4957</v>
      </c>
      <c r="C11" s="51">
        <v>10.58</v>
      </c>
      <c r="D11" s="51">
        <v>12.98</v>
      </c>
      <c r="E11" s="51">
        <v>19.23</v>
      </c>
      <c r="F11" s="51">
        <v>38.94</v>
      </c>
      <c r="G11" s="51">
        <v>36.06</v>
      </c>
      <c r="H11" s="51">
        <v>13.46</v>
      </c>
      <c r="I11" s="51">
        <v>20.190000000000001</v>
      </c>
      <c r="J11" s="51">
        <v>43.27</v>
      </c>
      <c r="K11" s="51">
        <v>46.15</v>
      </c>
      <c r="L11" s="51">
        <v>50.48</v>
      </c>
      <c r="M11" s="51">
        <v>5.77</v>
      </c>
      <c r="N11" s="51">
        <v>53.85</v>
      </c>
      <c r="O11" s="51">
        <v>13.94</v>
      </c>
      <c r="P11" s="51">
        <v>50</v>
      </c>
      <c r="Q11" s="51">
        <v>45.67</v>
      </c>
      <c r="R11" s="51">
        <v>21.63</v>
      </c>
      <c r="S11" s="51">
        <v>8.65</v>
      </c>
      <c r="T11" s="51">
        <v>34.619999999999997</v>
      </c>
      <c r="U11" s="51">
        <v>46.63</v>
      </c>
      <c r="V11" s="51">
        <v>43.75</v>
      </c>
      <c r="W11" s="51">
        <v>37.979999999999997</v>
      </c>
      <c r="X11" s="51">
        <v>20.67</v>
      </c>
      <c r="Y11" s="51">
        <v>14.42</v>
      </c>
      <c r="Z11" s="51">
        <v>23.56</v>
      </c>
      <c r="AA11" s="51">
        <v>25.48</v>
      </c>
      <c r="AB11" s="51">
        <v>30.77</v>
      </c>
      <c r="AC11" s="51">
        <v>24.04</v>
      </c>
      <c r="AD11" s="51">
        <v>23.08</v>
      </c>
      <c r="AE11" s="51">
        <v>27.88</v>
      </c>
      <c r="AF11" s="51">
        <v>17.309999999999999</v>
      </c>
      <c r="AG11" s="51">
        <v>27.4</v>
      </c>
      <c r="AH11" s="51">
        <v>71.150000000000006</v>
      </c>
      <c r="AI11" s="51">
        <v>56.73</v>
      </c>
      <c r="AJ11" s="51">
        <v>59.13</v>
      </c>
      <c r="AK11" s="51">
        <v>49.52</v>
      </c>
      <c r="AL11" s="51">
        <v>15.38</v>
      </c>
      <c r="AM11" s="51">
        <v>2.4039999999999999</v>
      </c>
      <c r="AN11" s="51">
        <v>29.33</v>
      </c>
      <c r="AO11" s="51">
        <v>26.92</v>
      </c>
      <c r="AP11" s="51">
        <v>41.83</v>
      </c>
      <c r="AQ11" s="51">
        <v>36.54</v>
      </c>
      <c r="AR11" s="51">
        <v>35.1</v>
      </c>
      <c r="AS11" s="50">
        <v>4.33</v>
      </c>
    </row>
    <row r="12" spans="1:45" ht="299.10000000000002" customHeight="1" x14ac:dyDescent="0.25">
      <c r="A12" s="49" t="s">
        <v>4958</v>
      </c>
      <c r="B12" s="48" t="s">
        <v>4959</v>
      </c>
      <c r="C12" s="32">
        <v>0.4</v>
      </c>
      <c r="D12" s="32">
        <v>0.39739999999999998</v>
      </c>
      <c r="E12" s="32">
        <v>0.78269999999999995</v>
      </c>
      <c r="F12" s="32">
        <v>0.50729999999999997</v>
      </c>
      <c r="G12" s="32">
        <v>0.4073</v>
      </c>
      <c r="H12" s="32">
        <v>0.51090000000000002</v>
      </c>
      <c r="I12" s="32">
        <v>0.5544</v>
      </c>
      <c r="J12" s="32">
        <v>0.92500000000000004</v>
      </c>
      <c r="K12" s="32">
        <v>0.44350000000000001</v>
      </c>
      <c r="L12" s="32">
        <v>0.82989999999999997</v>
      </c>
      <c r="M12" s="32">
        <v>0.35980000000000001</v>
      </c>
      <c r="N12" s="32">
        <v>0.71419999999999995</v>
      </c>
      <c r="O12" s="32">
        <v>0.34250000000000003</v>
      </c>
      <c r="P12" s="32">
        <v>0.64529999999999998</v>
      </c>
      <c r="Q12" s="32">
        <v>0.51439999999999997</v>
      </c>
      <c r="R12" s="32">
        <v>0.31040000000000001</v>
      </c>
      <c r="S12" s="32" t="s">
        <v>93</v>
      </c>
      <c r="T12" s="32">
        <v>0.55859999999999999</v>
      </c>
      <c r="U12" s="32">
        <v>0.76619999999999999</v>
      </c>
      <c r="V12" s="32" t="s">
        <v>93</v>
      </c>
      <c r="W12" s="32">
        <v>0.95050000000000001</v>
      </c>
      <c r="X12" s="32">
        <v>0.6502</v>
      </c>
      <c r="Y12" s="32">
        <v>0.3291</v>
      </c>
      <c r="Z12" s="32">
        <v>0.37059999999999998</v>
      </c>
      <c r="AA12" s="32">
        <v>0.3992</v>
      </c>
      <c r="AB12" s="32">
        <v>0.37</v>
      </c>
      <c r="AC12" s="32">
        <v>0.33450000000000002</v>
      </c>
      <c r="AD12" s="32">
        <v>0.83020000000000005</v>
      </c>
      <c r="AE12" s="32">
        <v>0.20699999999999999</v>
      </c>
      <c r="AF12" s="32">
        <v>0.39829999999999999</v>
      </c>
      <c r="AG12" s="32">
        <v>0.39150000000000001</v>
      </c>
      <c r="AH12" s="47" t="s">
        <v>4960</v>
      </c>
      <c r="AI12" s="32">
        <v>0.90649999999999997</v>
      </c>
      <c r="AJ12" s="32">
        <v>0.43280000000000002</v>
      </c>
      <c r="AK12" s="32">
        <v>0.45750000000000002</v>
      </c>
      <c r="AL12" s="32">
        <v>0.41060000000000002</v>
      </c>
      <c r="AM12" s="32">
        <v>7.6700000000000004E-2</v>
      </c>
      <c r="AN12" s="32" t="s">
        <v>93</v>
      </c>
      <c r="AO12" s="32">
        <v>0.52059999999999995</v>
      </c>
      <c r="AP12" s="32" t="s">
        <v>93</v>
      </c>
      <c r="AQ12" s="32" t="s">
        <v>93</v>
      </c>
      <c r="AR12" s="32" t="s">
        <v>93</v>
      </c>
      <c r="AS12" s="31">
        <v>0.51349999999999996</v>
      </c>
    </row>
    <row r="13" spans="1:45" ht="14.45" customHeight="1" x14ac:dyDescent="0.25">
      <c r="A13" s="46" t="s">
        <v>797</v>
      </c>
      <c r="B13" s="45" t="s">
        <v>2770</v>
      </c>
      <c r="C13" s="44">
        <v>2018</v>
      </c>
      <c r="D13" s="44">
        <v>2016</v>
      </c>
      <c r="E13" s="44">
        <v>2018</v>
      </c>
      <c r="F13" s="44">
        <v>2016</v>
      </c>
      <c r="G13" s="44">
        <v>2018</v>
      </c>
      <c r="H13" s="44">
        <v>2018</v>
      </c>
      <c r="I13" s="44">
        <v>2016</v>
      </c>
      <c r="J13" s="44">
        <v>2018</v>
      </c>
      <c r="K13" s="44">
        <v>2018</v>
      </c>
      <c r="L13" s="44">
        <v>2018</v>
      </c>
      <c r="M13" s="44">
        <v>2015</v>
      </c>
      <c r="N13" s="44">
        <v>2018</v>
      </c>
      <c r="O13" s="44">
        <v>2015</v>
      </c>
      <c r="P13" s="44">
        <v>2019</v>
      </c>
      <c r="Q13" s="44">
        <v>2018</v>
      </c>
      <c r="R13" s="44">
        <v>2014</v>
      </c>
      <c r="S13" s="44" t="s">
        <v>93</v>
      </c>
      <c r="T13" s="44">
        <v>2017</v>
      </c>
      <c r="U13" s="44">
        <v>2018</v>
      </c>
      <c r="V13" s="44" t="s">
        <v>93</v>
      </c>
      <c r="W13" s="44">
        <v>2018</v>
      </c>
      <c r="X13" s="44">
        <v>2018</v>
      </c>
      <c r="Y13" s="44">
        <v>2015</v>
      </c>
      <c r="Z13" s="44">
        <v>2018</v>
      </c>
      <c r="AA13" s="44">
        <v>2018</v>
      </c>
      <c r="AB13" s="44">
        <v>2018</v>
      </c>
      <c r="AC13" s="44">
        <v>2017</v>
      </c>
      <c r="AD13" s="44">
        <v>2019</v>
      </c>
      <c r="AE13" s="44">
        <v>2017</v>
      </c>
      <c r="AF13" s="44">
        <v>2016</v>
      </c>
      <c r="AG13" s="44">
        <v>2018</v>
      </c>
      <c r="AH13" s="44">
        <v>2018</v>
      </c>
      <c r="AI13" s="44">
        <v>2017</v>
      </c>
      <c r="AJ13" s="44">
        <v>2018</v>
      </c>
      <c r="AK13" s="44">
        <v>2018</v>
      </c>
      <c r="AL13" s="44">
        <v>2017</v>
      </c>
      <c r="AM13" s="44">
        <v>2015</v>
      </c>
      <c r="AN13" s="44" t="s">
        <v>93</v>
      </c>
      <c r="AO13" s="44">
        <v>2017</v>
      </c>
      <c r="AP13" s="44" t="s">
        <v>93</v>
      </c>
      <c r="AQ13" s="44" t="s">
        <v>93</v>
      </c>
      <c r="AR13" s="44" t="s">
        <v>93</v>
      </c>
      <c r="AS13" s="43">
        <v>2013</v>
      </c>
    </row>
    <row r="14" spans="1:45" ht="409.6" thickBot="1" x14ac:dyDescent="0.3">
      <c r="A14" s="42" t="s">
        <v>4961</v>
      </c>
      <c r="B14" s="41" t="s">
        <v>4962</v>
      </c>
      <c r="C14" s="33">
        <v>1E-3</v>
      </c>
      <c r="D14" s="33">
        <v>0.02</v>
      </c>
      <c r="E14" s="33">
        <v>1E-3</v>
      </c>
      <c r="F14" s="33">
        <v>0.01</v>
      </c>
      <c r="G14" s="33">
        <v>7.0000000000000001E-3</v>
      </c>
      <c r="H14" s="33">
        <v>0.01</v>
      </c>
      <c r="I14" s="33">
        <v>3.5999999999999997E-2</v>
      </c>
      <c r="J14" s="33">
        <v>6.0000000000000001E-3</v>
      </c>
      <c r="K14" s="33">
        <v>2.5999999999999999E-2</v>
      </c>
      <c r="L14" s="33">
        <v>8.9999999999999993E-3</v>
      </c>
      <c r="M14" s="33">
        <v>8.0000000000000002E-3</v>
      </c>
      <c r="N14" s="33">
        <v>6.0000000000000001E-3</v>
      </c>
      <c r="O14" s="33">
        <v>0.01</v>
      </c>
      <c r="P14" s="33">
        <v>1.7000000000000001E-2</v>
      </c>
      <c r="Q14" s="33">
        <v>4.0000000000000001E-3</v>
      </c>
      <c r="R14" s="33">
        <v>1.4E-2</v>
      </c>
      <c r="S14" s="33">
        <v>0.02</v>
      </c>
      <c r="T14" s="33">
        <v>3.0000000000000001E-3</v>
      </c>
      <c r="U14" s="33" t="s">
        <v>93</v>
      </c>
      <c r="V14" s="33">
        <v>4.7E-2</v>
      </c>
      <c r="W14" s="33">
        <v>2E-3</v>
      </c>
      <c r="X14" s="33">
        <v>3.0000000000000001E-3</v>
      </c>
      <c r="Y14" s="33">
        <v>1.2999999999999999E-2</v>
      </c>
      <c r="Z14" s="33">
        <v>3.0000000000000001E-3</v>
      </c>
      <c r="AA14" s="33">
        <v>9.1999999999999998E-2</v>
      </c>
      <c r="AB14" s="33">
        <v>1.4E-2</v>
      </c>
      <c r="AC14" s="33">
        <v>0.126</v>
      </c>
      <c r="AD14" s="33">
        <v>1E-3</v>
      </c>
      <c r="AE14" s="40">
        <v>3.0000000000000001E-3</v>
      </c>
      <c r="AF14" s="40">
        <v>1.4999999999999999E-2</v>
      </c>
      <c r="AG14" s="40">
        <v>1E-3</v>
      </c>
      <c r="AH14" s="40">
        <v>3.0000000000000001E-3</v>
      </c>
      <c r="AI14" s="40">
        <v>1E-3</v>
      </c>
      <c r="AJ14" s="40">
        <v>2.5000000000000001E-2</v>
      </c>
      <c r="AK14" s="40">
        <v>4.0000000000000001E-3</v>
      </c>
      <c r="AL14" s="40">
        <v>1.4999999999999999E-2</v>
      </c>
      <c r="AM14" s="40">
        <v>2.5000000000000001E-2</v>
      </c>
      <c r="AN14" s="40" t="s">
        <v>93</v>
      </c>
      <c r="AO14" s="40">
        <v>2.3E-2</v>
      </c>
      <c r="AP14" s="40">
        <v>5.7000000000000002E-2</v>
      </c>
      <c r="AQ14" s="40">
        <v>3.0000000000000001E-3</v>
      </c>
      <c r="AR14" s="40">
        <v>0.113</v>
      </c>
      <c r="AS14" s="39">
        <v>0.127</v>
      </c>
    </row>
    <row r="15" spans="1:45" ht="16.5" thickBot="1" x14ac:dyDescent="0.3">
      <c r="A15" s="30" t="s">
        <v>801</v>
      </c>
      <c r="B15" s="29" t="s">
        <v>2770</v>
      </c>
      <c r="C15" s="28" t="s">
        <v>2770</v>
      </c>
      <c r="D15" s="28" t="s">
        <v>2770</v>
      </c>
      <c r="E15" s="28" t="s">
        <v>2770</v>
      </c>
      <c r="F15" s="28" t="s">
        <v>2770</v>
      </c>
      <c r="G15" s="28" t="s">
        <v>2770</v>
      </c>
      <c r="H15" s="28" t="s">
        <v>2770</v>
      </c>
      <c r="I15" s="28" t="s">
        <v>2770</v>
      </c>
      <c r="J15" s="28" t="s">
        <v>2770</v>
      </c>
      <c r="K15" s="28" t="s">
        <v>2770</v>
      </c>
      <c r="L15" s="28" t="s">
        <v>2770</v>
      </c>
      <c r="M15" s="28" t="s">
        <v>2770</v>
      </c>
      <c r="N15" s="28" t="s">
        <v>2770</v>
      </c>
      <c r="O15" s="28" t="s">
        <v>2770</v>
      </c>
      <c r="P15" s="28" t="s">
        <v>2770</v>
      </c>
      <c r="Q15" s="28" t="s">
        <v>2770</v>
      </c>
      <c r="R15" s="28" t="s">
        <v>2770</v>
      </c>
      <c r="S15" s="28" t="s">
        <v>2770</v>
      </c>
      <c r="T15" s="28" t="s">
        <v>2770</v>
      </c>
      <c r="U15" s="28" t="s">
        <v>2770</v>
      </c>
      <c r="V15" s="28" t="s">
        <v>2770</v>
      </c>
      <c r="W15" s="28" t="s">
        <v>2770</v>
      </c>
      <c r="X15" s="28" t="s">
        <v>2770</v>
      </c>
      <c r="Y15" s="28" t="s">
        <v>2770</v>
      </c>
      <c r="Z15" s="28" t="s">
        <v>2770</v>
      </c>
      <c r="AA15" s="28" t="s">
        <v>2770</v>
      </c>
      <c r="AB15" s="28" t="s">
        <v>2770</v>
      </c>
      <c r="AC15" s="28" t="s">
        <v>2770</v>
      </c>
      <c r="AD15" s="28" t="s">
        <v>2770</v>
      </c>
      <c r="AE15" s="28" t="s">
        <v>2770</v>
      </c>
      <c r="AF15" s="28" t="s">
        <v>2770</v>
      </c>
      <c r="AG15" s="28" t="s">
        <v>2770</v>
      </c>
      <c r="AH15" s="28" t="s">
        <v>2770</v>
      </c>
      <c r="AI15" s="28" t="s">
        <v>2770</v>
      </c>
      <c r="AJ15" s="28" t="s">
        <v>2770</v>
      </c>
      <c r="AK15" s="28" t="s">
        <v>2770</v>
      </c>
      <c r="AL15" s="28" t="s">
        <v>2770</v>
      </c>
      <c r="AM15" s="28" t="s">
        <v>2770</v>
      </c>
      <c r="AN15" s="28" t="s">
        <v>2770</v>
      </c>
      <c r="AO15" s="28" t="s">
        <v>2770</v>
      </c>
      <c r="AP15" s="28" t="s">
        <v>2770</v>
      </c>
      <c r="AQ15" s="28" t="s">
        <v>2770</v>
      </c>
      <c r="AR15" s="28" t="s">
        <v>2770</v>
      </c>
      <c r="AS15" s="27" t="s">
        <v>2770</v>
      </c>
    </row>
    <row r="16" spans="1:45" ht="15.75" x14ac:dyDescent="0.25">
      <c r="A16" s="26" t="s">
        <v>4963</v>
      </c>
      <c r="B16" s="38" t="s">
        <v>2770</v>
      </c>
      <c r="C16" s="38" t="s">
        <v>2770</v>
      </c>
      <c r="D16" s="38" t="s">
        <v>2770</v>
      </c>
      <c r="E16" s="38" t="s">
        <v>2770</v>
      </c>
      <c r="F16" s="38" t="s">
        <v>2770</v>
      </c>
      <c r="G16" s="38" t="s">
        <v>2770</v>
      </c>
      <c r="H16" s="38" t="s">
        <v>2770</v>
      </c>
      <c r="I16" s="38" t="s">
        <v>2770</v>
      </c>
      <c r="J16" s="38" t="s">
        <v>2770</v>
      </c>
      <c r="K16" s="38" t="s">
        <v>2770</v>
      </c>
      <c r="L16" s="38" t="s">
        <v>2770</v>
      </c>
      <c r="M16" s="38" t="s">
        <v>2770</v>
      </c>
      <c r="N16" s="38" t="s">
        <v>2770</v>
      </c>
      <c r="O16" s="38" t="s">
        <v>2770</v>
      </c>
      <c r="P16" s="38" t="s">
        <v>2770</v>
      </c>
      <c r="Q16" s="38" t="s">
        <v>2770</v>
      </c>
      <c r="R16" s="38" t="s">
        <v>2770</v>
      </c>
      <c r="S16" s="38" t="s">
        <v>2770</v>
      </c>
      <c r="T16" s="38" t="s">
        <v>2770</v>
      </c>
      <c r="U16" s="38" t="s">
        <v>2770</v>
      </c>
      <c r="V16" s="38" t="s">
        <v>2770</v>
      </c>
      <c r="W16" s="38" t="s">
        <v>2770</v>
      </c>
      <c r="X16" s="38" t="s">
        <v>2770</v>
      </c>
      <c r="Y16" s="38" t="s">
        <v>2770</v>
      </c>
      <c r="Z16" s="38" t="s">
        <v>2770</v>
      </c>
      <c r="AA16" s="38" t="s">
        <v>2770</v>
      </c>
      <c r="AB16" s="38" t="s">
        <v>2770</v>
      </c>
      <c r="AC16" s="38" t="s">
        <v>2770</v>
      </c>
      <c r="AD16" s="38" t="s">
        <v>2770</v>
      </c>
      <c r="AE16" s="38" t="s">
        <v>2770</v>
      </c>
      <c r="AF16" s="38" t="s">
        <v>2770</v>
      </c>
      <c r="AG16" s="38" t="s">
        <v>2770</v>
      </c>
      <c r="AH16" s="38" t="s">
        <v>2770</v>
      </c>
      <c r="AI16" s="38" t="s">
        <v>2770</v>
      </c>
      <c r="AJ16" s="38" t="s">
        <v>2770</v>
      </c>
      <c r="AK16" s="38" t="s">
        <v>2770</v>
      </c>
      <c r="AL16" s="38" t="s">
        <v>2770</v>
      </c>
      <c r="AM16" s="38" t="s">
        <v>2770</v>
      </c>
      <c r="AN16" s="38" t="s">
        <v>2770</v>
      </c>
      <c r="AO16" s="38" t="s">
        <v>2770</v>
      </c>
      <c r="AP16" s="38" t="s">
        <v>2770</v>
      </c>
      <c r="AQ16" s="38" t="s">
        <v>2770</v>
      </c>
      <c r="AR16" s="38" t="s">
        <v>2770</v>
      </c>
      <c r="AS16" s="38" t="s">
        <v>2770</v>
      </c>
    </row>
    <row r="17" spans="1:45" ht="243.75" x14ac:dyDescent="0.25">
      <c r="A17" s="35" t="s">
        <v>4964</v>
      </c>
      <c r="B17" s="37" t="s">
        <v>4965</v>
      </c>
      <c r="C17" s="32">
        <v>0.36599999999999999</v>
      </c>
      <c r="D17" s="36" t="s">
        <v>93</v>
      </c>
      <c r="E17" s="32">
        <v>0.47099999999999997</v>
      </c>
      <c r="F17" s="36" t="s">
        <v>93</v>
      </c>
      <c r="G17" s="32">
        <v>0.47199999999999998</v>
      </c>
      <c r="H17" s="32">
        <v>0.57299999999999995</v>
      </c>
      <c r="I17" s="32">
        <v>0.40500000000000003</v>
      </c>
      <c r="J17" s="36" t="s">
        <v>93</v>
      </c>
      <c r="K17" s="32">
        <v>0.25700000000000001</v>
      </c>
      <c r="L17" s="32">
        <v>0.504</v>
      </c>
      <c r="M17" s="32">
        <v>0.41399999999999998</v>
      </c>
      <c r="N17" s="32">
        <v>0.59199999999999997</v>
      </c>
      <c r="O17" s="32">
        <v>0.35699999999999998</v>
      </c>
      <c r="P17" s="32">
        <v>0.54400000000000004</v>
      </c>
      <c r="Q17" s="32">
        <v>0.36399999999999999</v>
      </c>
      <c r="R17" s="32">
        <v>0.45</v>
      </c>
      <c r="S17" s="32">
        <v>0.23599999999999999</v>
      </c>
      <c r="T17" s="32">
        <v>0.59</v>
      </c>
      <c r="U17" s="32">
        <v>0.60499999999999998</v>
      </c>
      <c r="V17" s="32">
        <v>0.56000000000000005</v>
      </c>
      <c r="W17" s="32">
        <v>0.41899999999999998</v>
      </c>
      <c r="X17" s="32">
        <v>0.48699999999999999</v>
      </c>
      <c r="Y17" s="32">
        <v>0.30399999999999999</v>
      </c>
      <c r="Z17" s="32">
        <v>0.39900000000000002</v>
      </c>
      <c r="AA17" s="32">
        <v>0.504</v>
      </c>
      <c r="AB17" s="32">
        <v>0.46100000000000002</v>
      </c>
      <c r="AC17" s="32">
        <v>0.35</v>
      </c>
      <c r="AD17" s="32">
        <v>0.58199999999999996</v>
      </c>
      <c r="AE17" s="32">
        <v>0.42499999999999999</v>
      </c>
      <c r="AF17" s="32">
        <v>0.45100000000000001</v>
      </c>
      <c r="AG17" s="32">
        <v>0.36099999999999999</v>
      </c>
      <c r="AH17" s="32">
        <v>0.41899999999999998</v>
      </c>
      <c r="AI17" s="32">
        <v>0.43099999999999999</v>
      </c>
      <c r="AJ17" s="32">
        <v>0.79400000000000004</v>
      </c>
      <c r="AK17" s="32">
        <v>0.40300000000000002</v>
      </c>
      <c r="AL17" s="32">
        <v>0.48099999999999998</v>
      </c>
      <c r="AM17" s="32">
        <v>0.23400000000000001</v>
      </c>
      <c r="AN17" s="32">
        <v>0.44400000000000001</v>
      </c>
      <c r="AO17" s="32">
        <v>0.53200000000000003</v>
      </c>
      <c r="AP17" s="32">
        <v>0.4</v>
      </c>
      <c r="AQ17" s="32">
        <v>0.71499999999999997</v>
      </c>
      <c r="AR17" s="32">
        <v>0.38</v>
      </c>
      <c r="AS17" s="31">
        <v>0.36799999999999999</v>
      </c>
    </row>
    <row r="18" spans="1:45" ht="229.5" thickBot="1" x14ac:dyDescent="0.3">
      <c r="A18" s="35" t="s">
        <v>4966</v>
      </c>
      <c r="B18" s="34" t="s">
        <v>4967</v>
      </c>
      <c r="C18" s="33">
        <v>0.754</v>
      </c>
      <c r="D18" s="18" t="s">
        <v>93</v>
      </c>
      <c r="E18" s="33">
        <v>0.76800000000000002</v>
      </c>
      <c r="F18" s="18" t="s">
        <v>93</v>
      </c>
      <c r="G18" s="33">
        <v>0.83799999999999997</v>
      </c>
      <c r="H18" s="33">
        <v>0.80700000000000005</v>
      </c>
      <c r="I18" s="33">
        <v>0.73199999999999998</v>
      </c>
      <c r="J18" s="18" t="s">
        <v>93</v>
      </c>
      <c r="K18" s="33">
        <v>0.73099999999999998</v>
      </c>
      <c r="L18" s="33">
        <v>0.76200000000000001</v>
      </c>
      <c r="M18" s="33">
        <v>0.75900000000000001</v>
      </c>
      <c r="N18" s="33">
        <v>0.82599999999999996</v>
      </c>
      <c r="O18" s="33">
        <v>0.78</v>
      </c>
      <c r="P18" s="33">
        <v>0.86199999999999999</v>
      </c>
      <c r="Q18" s="33">
        <v>0.70399999999999996</v>
      </c>
      <c r="R18" s="33">
        <v>0.751</v>
      </c>
      <c r="S18" s="33">
        <v>0.71599999999999997</v>
      </c>
      <c r="T18" s="33">
        <v>0.86399999999999999</v>
      </c>
      <c r="U18" s="33">
        <v>0.71399999999999997</v>
      </c>
      <c r="V18" s="33">
        <v>0.85499999999999998</v>
      </c>
      <c r="W18" s="33">
        <v>0.60399999999999998</v>
      </c>
      <c r="X18" s="33">
        <v>0.77400000000000002</v>
      </c>
      <c r="Y18" s="32">
        <v>0.64600000000000002</v>
      </c>
      <c r="Z18" s="32">
        <v>0.71899999999999997</v>
      </c>
      <c r="AA18" s="32">
        <v>0.81200000000000006</v>
      </c>
      <c r="AB18" s="32">
        <v>0.84299999999999997</v>
      </c>
      <c r="AC18" s="32">
        <v>0.82199999999999995</v>
      </c>
      <c r="AD18" s="32">
        <v>0.86399999999999999</v>
      </c>
      <c r="AE18" s="32">
        <v>0.84399999999999997</v>
      </c>
      <c r="AF18" s="32">
        <v>0.86499999999999999</v>
      </c>
      <c r="AG18" s="32">
        <v>0.68600000000000005</v>
      </c>
      <c r="AH18" s="32">
        <v>0.81499999999999995</v>
      </c>
      <c r="AI18" s="32">
        <v>0.67</v>
      </c>
      <c r="AJ18" s="32">
        <v>0.86699999999999999</v>
      </c>
      <c r="AK18" s="32">
        <v>0.84399999999999997</v>
      </c>
      <c r="AL18" s="32">
        <v>0.92800000000000005</v>
      </c>
      <c r="AM18" s="32">
        <v>0.55200000000000005</v>
      </c>
      <c r="AN18" s="32">
        <v>0.74099999999999999</v>
      </c>
      <c r="AO18" s="32">
        <v>0.86399999999999999</v>
      </c>
      <c r="AP18" s="32">
        <v>0.69</v>
      </c>
      <c r="AQ18" s="32">
        <v>0.753</v>
      </c>
      <c r="AR18" s="32">
        <v>0.76900000000000002</v>
      </c>
      <c r="AS18" s="31">
        <v>0.85899999999999999</v>
      </c>
    </row>
    <row r="19" spans="1:45" ht="16.350000000000001" customHeight="1" thickBot="1" x14ac:dyDescent="0.3">
      <c r="A19" s="30" t="s">
        <v>809</v>
      </c>
      <c r="B19" s="29" t="s">
        <v>2770</v>
      </c>
      <c r="C19" s="28" t="s">
        <v>2770</v>
      </c>
      <c r="D19" s="28" t="s">
        <v>2770</v>
      </c>
      <c r="E19" s="28" t="s">
        <v>2770</v>
      </c>
      <c r="F19" s="28" t="s">
        <v>2770</v>
      </c>
      <c r="G19" s="28" t="s">
        <v>2770</v>
      </c>
      <c r="H19" s="28" t="s">
        <v>2770</v>
      </c>
      <c r="I19" s="28" t="s">
        <v>2770</v>
      </c>
      <c r="J19" s="28" t="s">
        <v>2770</v>
      </c>
      <c r="K19" s="28" t="s">
        <v>2770</v>
      </c>
      <c r="L19" s="28" t="s">
        <v>2770</v>
      </c>
      <c r="M19" s="28" t="s">
        <v>2770</v>
      </c>
      <c r="N19" s="28" t="s">
        <v>2770</v>
      </c>
      <c r="O19" s="28" t="s">
        <v>2770</v>
      </c>
      <c r="P19" s="28" t="s">
        <v>2770</v>
      </c>
      <c r="Q19" s="28" t="s">
        <v>2770</v>
      </c>
      <c r="R19" s="28" t="s">
        <v>2770</v>
      </c>
      <c r="S19" s="28" t="s">
        <v>2770</v>
      </c>
      <c r="T19" s="28" t="s">
        <v>2770</v>
      </c>
      <c r="U19" s="28" t="s">
        <v>2770</v>
      </c>
      <c r="V19" s="28" t="s">
        <v>2770</v>
      </c>
      <c r="W19" s="28" t="s">
        <v>2770</v>
      </c>
      <c r="X19" s="28" t="s">
        <v>2770</v>
      </c>
      <c r="Y19" s="28" t="s">
        <v>2770</v>
      </c>
      <c r="Z19" s="28" t="s">
        <v>2770</v>
      </c>
      <c r="AA19" s="28" t="s">
        <v>2770</v>
      </c>
      <c r="AB19" s="28" t="s">
        <v>2770</v>
      </c>
      <c r="AC19" s="28" t="s">
        <v>2770</v>
      </c>
      <c r="AD19" s="28" t="s">
        <v>2770</v>
      </c>
      <c r="AE19" s="28" t="s">
        <v>2770</v>
      </c>
      <c r="AF19" s="28" t="s">
        <v>2770</v>
      </c>
      <c r="AG19" s="28" t="s">
        <v>2770</v>
      </c>
      <c r="AH19" s="28" t="s">
        <v>2770</v>
      </c>
      <c r="AI19" s="28" t="s">
        <v>2770</v>
      </c>
      <c r="AJ19" s="28" t="s">
        <v>2770</v>
      </c>
      <c r="AK19" s="28" t="s">
        <v>2770</v>
      </c>
      <c r="AL19" s="28" t="s">
        <v>2770</v>
      </c>
      <c r="AM19" s="28" t="s">
        <v>2770</v>
      </c>
      <c r="AN19" s="28" t="s">
        <v>2770</v>
      </c>
      <c r="AO19" s="28" t="s">
        <v>2770</v>
      </c>
      <c r="AP19" s="28" t="s">
        <v>2770</v>
      </c>
      <c r="AQ19" s="28" t="s">
        <v>2770</v>
      </c>
      <c r="AR19" s="28" t="s">
        <v>2770</v>
      </c>
      <c r="AS19" s="27" t="s">
        <v>2770</v>
      </c>
    </row>
    <row r="20" spans="1:45" ht="404.25" x14ac:dyDescent="0.25">
      <c r="A20" s="26" t="s">
        <v>4968</v>
      </c>
      <c r="B20" s="25" t="s">
        <v>4969</v>
      </c>
      <c r="C20" s="23">
        <v>0.28000000000000003</v>
      </c>
      <c r="D20" s="24">
        <v>0.28499999999999998</v>
      </c>
      <c r="E20" s="23">
        <v>0.189</v>
      </c>
      <c r="F20" s="23">
        <v>0.35599999999999998</v>
      </c>
      <c r="G20" s="23">
        <v>0.26500000000000001</v>
      </c>
      <c r="H20" s="23">
        <v>0.34599999999999997</v>
      </c>
      <c r="I20" s="23">
        <v>0.32500000000000001</v>
      </c>
      <c r="J20" s="24">
        <v>0.16700000000000001</v>
      </c>
      <c r="K20" s="23">
        <v>0.309</v>
      </c>
      <c r="L20" s="24">
        <v>8.5000000000000006E-2</v>
      </c>
      <c r="M20" s="23">
        <v>0.40600000000000003</v>
      </c>
      <c r="N20" s="24">
        <v>0.184</v>
      </c>
      <c r="O20" s="23">
        <v>0.23699999999999999</v>
      </c>
      <c r="P20" s="23">
        <v>0.32900000000000001</v>
      </c>
      <c r="Q20" s="24">
        <v>0.13900000000000001</v>
      </c>
      <c r="R20" s="23">
        <v>0.23400000000000001</v>
      </c>
      <c r="S20" s="23">
        <v>0.42099999999999999</v>
      </c>
      <c r="T20" s="23">
        <v>0.17899999999999999</v>
      </c>
      <c r="U20" s="23">
        <v>0.189</v>
      </c>
      <c r="V20" s="23">
        <v>0.16900000000000001</v>
      </c>
      <c r="W20" s="23">
        <v>0.20499999999999999</v>
      </c>
      <c r="X20" s="23">
        <v>0.21199999999999999</v>
      </c>
      <c r="Y20" s="23">
        <v>0.29699999999999999</v>
      </c>
      <c r="Z20" s="23">
        <v>0.24</v>
      </c>
      <c r="AA20" s="23">
        <v>0.17100000000000001</v>
      </c>
      <c r="AB20" s="23">
        <v>0.252</v>
      </c>
      <c r="AC20" s="23">
        <v>0.22800000000000001</v>
      </c>
      <c r="AD20" s="23">
        <v>0.29399999999999998</v>
      </c>
      <c r="AE20" s="23">
        <v>0.20699999999999999</v>
      </c>
      <c r="AF20" s="23">
        <v>0.23699999999999999</v>
      </c>
      <c r="AG20" s="23">
        <v>0.27100000000000002</v>
      </c>
      <c r="AH20" s="24">
        <v>0.09</v>
      </c>
      <c r="AI20" s="23">
        <v>0.33900000000000002</v>
      </c>
      <c r="AJ20" s="23">
        <v>0.22800000000000001</v>
      </c>
      <c r="AK20" s="23">
        <v>0.26200000000000001</v>
      </c>
      <c r="AL20" s="23">
        <v>0.27</v>
      </c>
      <c r="AM20" s="23">
        <v>0.30599999999999999</v>
      </c>
      <c r="AN20" s="23">
        <v>0.26300000000000001</v>
      </c>
      <c r="AO20" s="23">
        <v>0.34499999999999997</v>
      </c>
      <c r="AP20" s="23">
        <v>0.32500000000000001</v>
      </c>
      <c r="AQ20" s="23">
        <v>0.18099999999999999</v>
      </c>
      <c r="AR20" s="23">
        <v>0.22</v>
      </c>
      <c r="AS20" s="22">
        <v>8.5999999999999993E-2</v>
      </c>
    </row>
    <row r="21" spans="1:45" ht="378.75" thickBot="1" x14ac:dyDescent="0.3">
      <c r="A21" s="21" t="s">
        <v>4970</v>
      </c>
      <c r="B21" s="20" t="s">
        <v>4971</v>
      </c>
      <c r="C21" s="18">
        <v>0.159</v>
      </c>
      <c r="D21" s="18">
        <v>0.125</v>
      </c>
      <c r="E21" s="18">
        <v>0.46300000000000002</v>
      </c>
      <c r="F21" s="18">
        <v>0.124</v>
      </c>
      <c r="G21" s="18">
        <v>0.26900000000000002</v>
      </c>
      <c r="H21" s="18">
        <v>0.17100000000000001</v>
      </c>
      <c r="I21" s="18">
        <v>0.29099999999999998</v>
      </c>
      <c r="J21" s="18">
        <v>0.41599999999999998</v>
      </c>
      <c r="K21" s="18">
        <v>0.21099999999999999</v>
      </c>
      <c r="L21" s="18">
        <v>0.52600000000000002</v>
      </c>
      <c r="M21" s="18">
        <v>0.112</v>
      </c>
      <c r="N21" s="18">
        <v>0.66500000000000004</v>
      </c>
      <c r="O21" s="18">
        <v>0.25700000000000001</v>
      </c>
      <c r="P21" s="18">
        <v>0.222</v>
      </c>
      <c r="Q21" s="18">
        <v>0.32200000000000001</v>
      </c>
      <c r="R21" s="18">
        <v>0.115</v>
      </c>
      <c r="S21" s="18">
        <v>0.23400000000000001</v>
      </c>
      <c r="T21" s="18">
        <v>0.443</v>
      </c>
      <c r="U21" s="18">
        <v>0.40200000000000002</v>
      </c>
      <c r="V21" s="18">
        <v>0.45100000000000001</v>
      </c>
      <c r="W21" s="18">
        <v>0.28000000000000003</v>
      </c>
      <c r="X21" s="18">
        <v>0.41099999999999998</v>
      </c>
      <c r="Y21" s="18">
        <v>0.30599999999999999</v>
      </c>
      <c r="Z21" s="18">
        <v>0.35699999999999998</v>
      </c>
      <c r="AA21" s="18">
        <v>0.48299999999999998</v>
      </c>
      <c r="AB21" s="18">
        <v>0.161</v>
      </c>
      <c r="AC21" s="18">
        <v>0.35599999999999998</v>
      </c>
      <c r="AD21" s="18">
        <v>0.36099999999999999</v>
      </c>
      <c r="AE21" s="18">
        <v>0.155</v>
      </c>
      <c r="AF21" s="18">
        <v>0.14199999999999999</v>
      </c>
      <c r="AG21" s="18">
        <v>0.17699999999999999</v>
      </c>
      <c r="AH21" s="19">
        <v>0.36399999999999999</v>
      </c>
      <c r="AI21" s="18">
        <v>0.25600000000000001</v>
      </c>
      <c r="AJ21" s="18">
        <v>0.30399999999999999</v>
      </c>
      <c r="AK21" s="18">
        <v>0.20499999999999999</v>
      </c>
      <c r="AL21" s="18">
        <v>0.28100000000000003</v>
      </c>
      <c r="AM21" s="18">
        <v>3.9E-2</v>
      </c>
      <c r="AN21" s="18">
        <v>0.33300000000000002</v>
      </c>
      <c r="AO21" s="18">
        <v>0.20300000000000001</v>
      </c>
      <c r="AP21" s="18">
        <v>0.29199999999999998</v>
      </c>
      <c r="AQ21" s="18">
        <v>0.47599999999999998</v>
      </c>
      <c r="AR21" s="18">
        <v>0.35199999999999998</v>
      </c>
      <c r="AS21" s="17">
        <v>0.48899999999999999</v>
      </c>
    </row>
  </sheetData>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6FF5239-5745-45FB-A07F-34196236CC1B}">
            <xm:f>NOT(ISERROR(SEARCH(#REF!,C2)))</xm:f>
            <xm:f>#REF!</xm:f>
            <x14:dxf>
              <font>
                <color auto="1"/>
              </font>
              <fill>
                <patternFill>
                  <bgColor theme="0"/>
                </patternFill>
              </fill>
            </x14:dxf>
          </x14:cfRule>
          <x14:cfRule type="containsText" priority="2" operator="containsText" id="{44CBDDA1-1914-43FC-BCFF-E6B244560D67}">
            <xm:f>NOT(ISERROR(SEARCH(#REF!,C2)))</xm:f>
            <xm:f>#REF!</xm:f>
            <x14:dxf>
              <font>
                <b/>
                <i val="0"/>
                <color theme="0"/>
              </font>
              <fill>
                <patternFill>
                  <bgColor rgb="FF00B050"/>
                </patternFill>
              </fill>
            </x14:dxf>
          </x14:cfRule>
          <x14:cfRule type="containsText" priority="3" operator="containsText" id="{C8B584D3-1C14-4FB9-8201-5E0E08048AFB}">
            <xm:f>NOT(ISERROR(SEARCH(#REF!,C2)))</xm:f>
            <xm:f>#REF!</xm:f>
            <x14:dxf>
              <font>
                <b/>
                <i val="0"/>
                <color theme="0"/>
              </font>
              <fill>
                <patternFill>
                  <bgColor rgb="FF0070C0"/>
                </patternFill>
              </fill>
            </x14:dxf>
          </x14:cfRule>
          <x14:cfRule type="containsText" priority="4" operator="containsText" id="{894B70EF-A807-41FE-A145-9F32FD3AF930}">
            <xm:f>NOT(ISERROR(SEARCH(#REF!,C2)))</xm:f>
            <xm:f>#REF!</xm:f>
            <x14:dxf>
              <font>
                <b/>
                <i val="0"/>
                <color theme="0"/>
              </font>
              <fill>
                <patternFill>
                  <bgColor rgb="FFC00000"/>
                </patternFill>
              </fill>
            </x14:dxf>
          </x14:cfRule>
          <xm:sqref>C2:AR2</xm:sqref>
        </x14:conditionalFormatting>
        <x14:conditionalFormatting xmlns:xm="http://schemas.microsoft.com/office/excel/2006/main">
          <x14:cfRule type="containsText" priority="5" operator="containsText" id="{D3463770-1234-4330-999C-28E93E01E82A}">
            <xm:f>NOT(ISERROR(SEARCH(#REF!,AS2)))</xm:f>
            <xm:f>#REF!</xm:f>
            <x14:dxf>
              <font>
                <color auto="1"/>
              </font>
              <fill>
                <patternFill>
                  <bgColor theme="0"/>
                </patternFill>
              </fill>
            </x14:dxf>
          </x14:cfRule>
          <xm:sqref>AS2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80989-C7DC-7541-8336-329DACE10F31}">
  <sheetPr>
    <tabColor theme="4" tint="0.59999389629810485"/>
  </sheetPr>
  <dimension ref="A1:Q352"/>
  <sheetViews>
    <sheetView showGridLines="0" zoomScaleNormal="100" zoomScaleSheetLayoutView="100" workbookViewId="0">
      <selection activeCell="K195" sqref="K195:K202"/>
    </sheetView>
  </sheetViews>
  <sheetFormatPr defaultColWidth="8.85546875" defaultRowHeight="15" x14ac:dyDescent="0.2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18.140625" customWidth="1"/>
    <col min="11" max="11" width="19.7109375" customWidth="1"/>
    <col min="12" max="12" width="18.7109375" customWidth="1"/>
    <col min="13" max="13" width="17.85546875" customWidth="1"/>
    <col min="14" max="14" width="23.42578125" customWidth="1"/>
    <col min="15" max="15" width="60.28515625" customWidth="1"/>
    <col min="16" max="16" width="60.42578125" customWidth="1"/>
  </cols>
  <sheetData>
    <row r="1" spans="2:16" ht="67.5" customHeight="1" x14ac:dyDescent="0.3">
      <c r="F1" s="1676"/>
      <c r="G1" s="1701"/>
      <c r="H1" s="1701"/>
      <c r="I1" s="1701"/>
      <c r="J1" s="1701"/>
      <c r="K1" s="1701"/>
      <c r="L1" s="1701"/>
      <c r="M1" s="1701"/>
      <c r="N1" s="1701"/>
    </row>
    <row r="2" spans="2:16" s="395" customFormat="1" ht="52.5" customHeight="1" thickBot="1" x14ac:dyDescent="0.3">
      <c r="B2" s="1770" t="s">
        <v>382</v>
      </c>
      <c r="C2" s="1496"/>
      <c r="D2" s="1496"/>
      <c r="E2" s="1496"/>
      <c r="F2" s="1496"/>
      <c r="G2" s="1496"/>
      <c r="H2" s="1174" t="s">
        <v>814</v>
      </c>
      <c r="I2" s="396"/>
      <c r="J2" s="396"/>
      <c r="K2" s="397"/>
      <c r="L2" s="397"/>
      <c r="M2" s="397"/>
      <c r="N2" s="398"/>
    </row>
    <row r="3" spans="2:16" ht="42.75" customHeight="1" thickBot="1" x14ac:dyDescent="0.3">
      <c r="B3" s="399"/>
      <c r="C3" s="400"/>
      <c r="D3" s="401" t="s">
        <v>383</v>
      </c>
      <c r="E3" s="402" t="s">
        <v>1226</v>
      </c>
      <c r="F3" s="403" t="s">
        <v>384</v>
      </c>
      <c r="G3" s="404"/>
      <c r="H3" s="405"/>
      <c r="I3" s="405"/>
      <c r="J3" s="405"/>
      <c r="K3" s="406"/>
      <c r="L3" s="406"/>
      <c r="M3" s="406"/>
      <c r="N3" s="407"/>
    </row>
    <row r="4" spans="2:16" ht="39" customHeight="1" thickBot="1" x14ac:dyDescent="0.3">
      <c r="B4" s="1667" t="s">
        <v>385</v>
      </c>
      <c r="C4" s="1701"/>
      <c r="D4" s="1701"/>
      <c r="E4" s="1701"/>
      <c r="F4" s="1701"/>
      <c r="G4" s="1701"/>
      <c r="H4" s="1701"/>
      <c r="I4" s="1701"/>
      <c r="J4" s="1701"/>
      <c r="K4" s="1701"/>
      <c r="L4" s="1701"/>
      <c r="M4" s="1701"/>
      <c r="N4" s="1701"/>
      <c r="O4" s="408" t="s">
        <v>389</v>
      </c>
      <c r="P4" s="409" t="s">
        <v>1227</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80.25" customHeight="1" x14ac:dyDescent="0.25">
      <c r="B6" s="410" t="s">
        <v>391</v>
      </c>
      <c r="C6" s="1662" t="s">
        <v>392</v>
      </c>
      <c r="D6" s="1439"/>
      <c r="E6" s="1439"/>
      <c r="F6" s="1439"/>
      <c r="G6" s="1439"/>
      <c r="H6" s="1559"/>
      <c r="I6" s="411" t="s">
        <v>55</v>
      </c>
      <c r="J6" s="426" t="s">
        <v>393</v>
      </c>
      <c r="K6" s="1593"/>
      <c r="L6" s="1439"/>
      <c r="M6" s="1439"/>
      <c r="N6" s="1440"/>
      <c r="O6" s="1663" t="s">
        <v>1228</v>
      </c>
      <c r="P6" s="412"/>
    </row>
    <row r="7" spans="2:16" ht="24" customHeight="1" x14ac:dyDescent="0.25">
      <c r="B7" s="1664" t="s">
        <v>394</v>
      </c>
      <c r="C7" s="1428"/>
      <c r="D7" s="1428"/>
      <c r="E7" s="1428"/>
      <c r="F7" s="1428"/>
      <c r="G7" s="1428"/>
      <c r="H7" s="1428"/>
      <c r="I7" s="1428"/>
      <c r="J7" s="1428"/>
      <c r="K7" s="1428"/>
      <c r="L7" s="1428"/>
      <c r="M7" s="1428"/>
      <c r="N7" s="1429"/>
      <c r="O7" s="1475"/>
      <c r="P7" s="413"/>
    </row>
    <row r="8" spans="2:16" ht="21.75" customHeight="1" x14ac:dyDescent="0.25">
      <c r="B8" s="414" t="s">
        <v>395</v>
      </c>
      <c r="C8" s="1461" t="s">
        <v>396</v>
      </c>
      <c r="D8" s="1428"/>
      <c r="E8" s="1436"/>
      <c r="F8" s="1480" t="s">
        <v>1229</v>
      </c>
      <c r="G8" s="1428"/>
      <c r="H8" s="1428"/>
      <c r="I8" s="1428"/>
      <c r="J8" s="1428"/>
      <c r="K8" s="1428"/>
      <c r="L8" s="1428"/>
      <c r="M8" s="1428"/>
      <c r="N8" s="1429"/>
      <c r="O8" s="1475"/>
      <c r="P8" s="413"/>
    </row>
    <row r="9" spans="2:16" ht="29.25" customHeight="1" x14ac:dyDescent="0.25">
      <c r="B9" s="77" t="s">
        <v>397</v>
      </c>
      <c r="C9" s="1461" t="s">
        <v>398</v>
      </c>
      <c r="D9" s="1428"/>
      <c r="E9" s="1428"/>
      <c r="F9" s="1428"/>
      <c r="G9" s="1428"/>
      <c r="H9" s="1436"/>
      <c r="I9" s="415" t="s">
        <v>399</v>
      </c>
      <c r="J9" s="416"/>
      <c r="K9" s="416"/>
      <c r="L9" s="416"/>
      <c r="M9" s="416"/>
      <c r="N9" s="417"/>
      <c r="O9" s="1475"/>
      <c r="P9" s="413"/>
    </row>
    <row r="10" spans="2:16" ht="31.5" customHeight="1" x14ac:dyDescent="0.25">
      <c r="B10" s="418" t="s">
        <v>395</v>
      </c>
      <c r="C10" s="1461" t="s">
        <v>400</v>
      </c>
      <c r="D10" s="1428"/>
      <c r="E10" s="1428"/>
      <c r="F10" s="1428"/>
      <c r="G10" s="1428"/>
      <c r="H10" s="1436"/>
      <c r="I10" s="411" t="s">
        <v>55</v>
      </c>
      <c r="J10" s="1661" t="s">
        <v>401</v>
      </c>
      <c r="K10" s="1436"/>
      <c r="L10" s="1480" t="s">
        <v>1230</v>
      </c>
      <c r="M10" s="1428"/>
      <c r="N10" s="1429"/>
      <c r="O10" s="1475"/>
      <c r="P10" s="413"/>
    </row>
    <row r="11" spans="2:16" ht="39.75" customHeight="1" x14ac:dyDescent="0.25">
      <c r="B11" s="419" t="s">
        <v>402</v>
      </c>
      <c r="C11" s="1461" t="s">
        <v>403</v>
      </c>
      <c r="D11" s="1428"/>
      <c r="E11" s="1428"/>
      <c r="F11" s="1428"/>
      <c r="G11" s="1428"/>
      <c r="H11" s="1436"/>
      <c r="I11" s="411" t="s">
        <v>55</v>
      </c>
      <c r="J11" s="1492" t="s">
        <v>401</v>
      </c>
      <c r="K11" s="1769"/>
      <c r="L11" s="1769" t="s">
        <v>1231</v>
      </c>
      <c r="M11" s="1769"/>
      <c r="N11" s="1769"/>
      <c r="O11" s="1475"/>
      <c r="P11" s="413"/>
    </row>
    <row r="12" spans="2:16" ht="31.5" customHeight="1" x14ac:dyDescent="0.25">
      <c r="B12" s="419" t="s">
        <v>404</v>
      </c>
      <c r="C12" s="1461" t="s">
        <v>405</v>
      </c>
      <c r="D12" s="1428"/>
      <c r="E12" s="1428"/>
      <c r="F12" s="1428"/>
      <c r="G12" s="1428"/>
      <c r="H12" s="1436"/>
      <c r="I12" s="411" t="s">
        <v>58</v>
      </c>
      <c r="J12" s="1661" t="s">
        <v>401</v>
      </c>
      <c r="K12" s="1436"/>
      <c r="L12" s="1480" t="s">
        <v>1232</v>
      </c>
      <c r="M12" s="1428"/>
      <c r="N12" s="1429"/>
      <c r="O12" s="1475"/>
      <c r="P12" s="413"/>
    </row>
    <row r="13" spans="2:16" ht="33" customHeight="1" x14ac:dyDescent="0.25">
      <c r="B13" s="419" t="s">
        <v>406</v>
      </c>
      <c r="C13" s="1461" t="s">
        <v>407</v>
      </c>
      <c r="D13" s="1428"/>
      <c r="E13" s="1428"/>
      <c r="F13" s="1428"/>
      <c r="G13" s="1428"/>
      <c r="H13" s="1436"/>
      <c r="I13" s="411" t="s">
        <v>55</v>
      </c>
      <c r="J13" s="1661" t="s">
        <v>408</v>
      </c>
      <c r="K13" s="1436"/>
      <c r="L13" s="1480" t="s">
        <v>1233</v>
      </c>
      <c r="M13" s="1428"/>
      <c r="N13" s="1429"/>
      <c r="O13" s="1475"/>
      <c r="P13" s="413"/>
    </row>
    <row r="14" spans="2:16" ht="33" customHeight="1" x14ac:dyDescent="0.25">
      <c r="B14" s="419" t="s">
        <v>409</v>
      </c>
      <c r="C14" s="1461" t="s">
        <v>62</v>
      </c>
      <c r="D14" s="1428"/>
      <c r="E14" s="1428"/>
      <c r="F14" s="1428"/>
      <c r="G14" s="1428"/>
      <c r="H14" s="1436"/>
      <c r="I14" s="411" t="s">
        <v>55</v>
      </c>
      <c r="J14" s="1661" t="s">
        <v>410</v>
      </c>
      <c r="K14" s="1436"/>
      <c r="L14" s="1480" t="s">
        <v>842</v>
      </c>
      <c r="M14" s="1428"/>
      <c r="N14" s="1429"/>
      <c r="O14" s="1475"/>
      <c r="P14" s="413"/>
    </row>
    <row r="15" spans="2:16" ht="44.25" customHeight="1" x14ac:dyDescent="0.25">
      <c r="B15" s="419" t="s">
        <v>411</v>
      </c>
      <c r="C15" s="1461" t="s">
        <v>412</v>
      </c>
      <c r="D15" s="1428"/>
      <c r="E15" s="1428"/>
      <c r="F15" s="1428"/>
      <c r="G15" s="1428"/>
      <c r="H15" s="1436"/>
      <c r="I15" s="411" t="s">
        <v>55</v>
      </c>
      <c r="J15" s="1661" t="s">
        <v>413</v>
      </c>
      <c r="K15" s="1436"/>
      <c r="L15" s="1658" t="s">
        <v>1234</v>
      </c>
      <c r="M15" s="1428"/>
      <c r="N15" s="1429"/>
      <c r="O15" s="1475"/>
      <c r="P15" s="413"/>
    </row>
    <row r="16" spans="2:16" ht="30" customHeight="1" x14ac:dyDescent="0.25">
      <c r="B16" s="419" t="s">
        <v>414</v>
      </c>
      <c r="C16" s="1461" t="s">
        <v>415</v>
      </c>
      <c r="D16" s="1428"/>
      <c r="E16" s="1428"/>
      <c r="F16" s="1428"/>
      <c r="G16" s="1428"/>
      <c r="H16" s="1436"/>
      <c r="I16" s="411" t="s">
        <v>55</v>
      </c>
      <c r="J16" s="1661" t="s">
        <v>416</v>
      </c>
      <c r="K16" s="1436"/>
      <c r="L16" s="1480" t="s">
        <v>1235</v>
      </c>
      <c r="M16" s="1428"/>
      <c r="N16" s="1429"/>
      <c r="O16" s="1475"/>
      <c r="P16" s="413"/>
    </row>
    <row r="17" spans="2:16" ht="30" customHeight="1" x14ac:dyDescent="0.25">
      <c r="B17" s="419" t="s">
        <v>417</v>
      </c>
      <c r="C17" s="1461" t="s">
        <v>418</v>
      </c>
      <c r="D17" s="1428"/>
      <c r="E17" s="1428"/>
      <c r="F17" s="1428"/>
      <c r="G17" s="1428"/>
      <c r="H17" s="1436"/>
      <c r="I17" s="411" t="s">
        <v>67</v>
      </c>
      <c r="J17" s="1661" t="s">
        <v>416</v>
      </c>
      <c r="K17" s="1436"/>
      <c r="L17" s="1480" t="s">
        <v>1232</v>
      </c>
      <c r="M17" s="1428"/>
      <c r="N17" s="1429"/>
      <c r="O17" s="1475"/>
      <c r="P17" s="413"/>
    </row>
    <row r="18" spans="2:16" ht="30" customHeight="1" x14ac:dyDescent="0.25">
      <c r="B18" s="419" t="s">
        <v>419</v>
      </c>
      <c r="C18" s="1461" t="s">
        <v>420</v>
      </c>
      <c r="D18" s="1428"/>
      <c r="E18" s="1428"/>
      <c r="F18" s="1428"/>
      <c r="G18" s="1428"/>
      <c r="H18" s="1436"/>
      <c r="I18" s="411" t="s">
        <v>55</v>
      </c>
      <c r="J18" s="1661" t="s">
        <v>416</v>
      </c>
      <c r="K18" s="1436"/>
      <c r="L18" s="1480" t="s">
        <v>1236</v>
      </c>
      <c r="M18" s="1428"/>
      <c r="N18" s="1429"/>
      <c r="O18" s="1471"/>
      <c r="P18" s="420"/>
    </row>
    <row r="19" spans="2:16" ht="24" customHeight="1" thickBot="1" x14ac:dyDescent="0.3">
      <c r="B19" s="77" t="s">
        <v>421</v>
      </c>
      <c r="C19" s="1457" t="s">
        <v>422</v>
      </c>
      <c r="D19" s="1428"/>
      <c r="E19" s="1428"/>
      <c r="F19" s="1428"/>
      <c r="G19" s="1428"/>
      <c r="H19" s="1428"/>
      <c r="I19" s="411" t="s">
        <v>55</v>
      </c>
      <c r="J19" s="1659" t="s">
        <v>423</v>
      </c>
      <c r="K19" s="1768" t="s">
        <v>1237</v>
      </c>
      <c r="L19" s="1448"/>
      <c r="M19" s="1448"/>
      <c r="N19" s="1466"/>
      <c r="O19" s="357" t="s">
        <v>1238</v>
      </c>
      <c r="P19" s="429"/>
    </row>
    <row r="20" spans="2:16" ht="24" customHeight="1" x14ac:dyDescent="0.25">
      <c r="B20" s="77" t="s">
        <v>424</v>
      </c>
      <c r="C20" s="1457" t="s">
        <v>425</v>
      </c>
      <c r="D20" s="1428"/>
      <c r="E20" s="1428"/>
      <c r="F20" s="1428"/>
      <c r="G20" s="1428"/>
      <c r="H20" s="1428"/>
      <c r="I20" s="411" t="s">
        <v>55</v>
      </c>
      <c r="J20" s="1490"/>
      <c r="K20" s="1478"/>
      <c r="L20" s="1701"/>
      <c r="M20" s="1701"/>
      <c r="N20" s="1454"/>
      <c r="O20" s="357" t="s">
        <v>1239</v>
      </c>
      <c r="P20" s="429"/>
    </row>
    <row r="21" spans="2:16" ht="35.25" customHeight="1" thickBot="1" x14ac:dyDescent="0.3">
      <c r="B21" s="77" t="s">
        <v>426</v>
      </c>
      <c r="C21" s="1457" t="s">
        <v>427</v>
      </c>
      <c r="D21" s="1428"/>
      <c r="E21" s="1428"/>
      <c r="F21" s="1428"/>
      <c r="G21" s="1428"/>
      <c r="H21" s="1428"/>
      <c r="I21" s="505" t="s">
        <v>77</v>
      </c>
      <c r="J21" s="1490"/>
      <c r="K21" s="1478"/>
      <c r="L21" s="1701"/>
      <c r="M21" s="1701"/>
      <c r="N21" s="1454"/>
      <c r="O21" s="1500" t="s">
        <v>1240</v>
      </c>
      <c r="P21" s="1500"/>
    </row>
    <row r="22" spans="2:16" ht="39" customHeight="1" x14ac:dyDescent="0.25">
      <c r="B22" s="77" t="s">
        <v>428</v>
      </c>
      <c r="C22" s="1457" t="s">
        <v>429</v>
      </c>
      <c r="D22" s="1428"/>
      <c r="E22" s="1428"/>
      <c r="F22" s="1428"/>
      <c r="G22" s="1428"/>
      <c r="H22" s="1428"/>
      <c r="I22" s="411" t="s">
        <v>58</v>
      </c>
      <c r="J22" s="1490"/>
      <c r="K22" s="1478"/>
      <c r="L22" s="1701"/>
      <c r="M22" s="1701"/>
      <c r="N22" s="1454"/>
      <c r="O22" s="1475"/>
      <c r="P22" s="1475"/>
    </row>
    <row r="23" spans="2:16" ht="31.5" customHeight="1" thickBot="1" x14ac:dyDescent="0.3">
      <c r="B23" s="421" t="s">
        <v>395</v>
      </c>
      <c r="C23" s="1645" t="s">
        <v>430</v>
      </c>
      <c r="D23" s="1424"/>
      <c r="E23" s="1424"/>
      <c r="F23" s="1424"/>
      <c r="G23" s="1424"/>
      <c r="H23" s="1424"/>
      <c r="I23" s="411" t="s">
        <v>86</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50.45" customHeight="1" x14ac:dyDescent="0.25">
      <c r="B25" s="1654" t="s">
        <v>431</v>
      </c>
      <c r="C25" s="1558" t="s">
        <v>432</v>
      </c>
      <c r="D25" s="1495"/>
      <c r="E25" s="1495"/>
      <c r="F25" s="1655"/>
      <c r="G25" s="423" t="s">
        <v>433</v>
      </c>
      <c r="H25" s="424" t="s">
        <v>1241</v>
      </c>
      <c r="I25" s="425" t="s">
        <v>434</v>
      </c>
      <c r="J25" s="424" t="s">
        <v>1242</v>
      </c>
      <c r="K25" s="1592" t="s">
        <v>435</v>
      </c>
      <c r="L25" s="1767" t="s">
        <v>1243</v>
      </c>
      <c r="M25" s="1495"/>
      <c r="N25" s="1452"/>
      <c r="O25" s="427" t="s">
        <v>1244</v>
      </c>
      <c r="P25" s="381"/>
    </row>
    <row r="26" spans="2:16" ht="47.45" customHeight="1" x14ac:dyDescent="0.25">
      <c r="B26" s="1525"/>
      <c r="C26" s="1484"/>
      <c r="D26" s="1484"/>
      <c r="E26" s="1484"/>
      <c r="F26" s="1456"/>
      <c r="G26" s="518" t="s">
        <v>436</v>
      </c>
      <c r="H26" s="487">
        <v>2020</v>
      </c>
      <c r="I26" s="518" t="s">
        <v>437</v>
      </c>
      <c r="J26" s="487">
        <v>2021</v>
      </c>
      <c r="K26" s="1490"/>
      <c r="L26" s="1478"/>
      <c r="M26" s="1701"/>
      <c r="N26" s="1454"/>
      <c r="O26" s="374" t="s">
        <v>1244</v>
      </c>
      <c r="P26" s="380"/>
    </row>
    <row r="27" spans="2:16" ht="97.5" customHeight="1" x14ac:dyDescent="0.25">
      <c r="B27" s="77" t="s">
        <v>438</v>
      </c>
      <c r="C27" s="1488" t="s">
        <v>439</v>
      </c>
      <c r="D27" s="1428"/>
      <c r="E27" s="1428"/>
      <c r="F27" s="1428"/>
      <c r="G27" s="1428"/>
      <c r="H27" s="1428"/>
      <c r="I27" s="1436"/>
      <c r="J27" s="428">
        <v>62336324</v>
      </c>
      <c r="K27" s="1490"/>
      <c r="L27" s="1478"/>
      <c r="M27" s="1701"/>
      <c r="N27" s="1454"/>
      <c r="O27" s="1565" t="s">
        <v>1240</v>
      </c>
      <c r="P27" s="1565"/>
    </row>
    <row r="28" spans="2:16" ht="42.75" customHeight="1" x14ac:dyDescent="0.25">
      <c r="B28" s="430"/>
      <c r="C28" s="550" t="s">
        <v>395</v>
      </c>
      <c r="D28" s="1461" t="s">
        <v>440</v>
      </c>
      <c r="E28" s="1428"/>
      <c r="F28" s="1428"/>
      <c r="G28" s="1428"/>
      <c r="H28" s="1428"/>
      <c r="I28" s="1436"/>
      <c r="J28" s="431">
        <v>14646333.33333333</v>
      </c>
      <c r="K28" s="1490"/>
      <c r="L28" s="1478"/>
      <c r="M28" s="1701"/>
      <c r="N28" s="1454"/>
      <c r="O28" s="1475"/>
      <c r="P28" s="1475"/>
    </row>
    <row r="29" spans="2:16" ht="25.5" customHeight="1" x14ac:dyDescent="0.25">
      <c r="B29" s="519" t="s">
        <v>441</v>
      </c>
      <c r="C29" s="1461" t="s">
        <v>442</v>
      </c>
      <c r="D29" s="1428"/>
      <c r="E29" s="1428"/>
      <c r="F29" s="1428"/>
      <c r="G29" s="1436"/>
      <c r="H29" s="1499" t="s">
        <v>1245</v>
      </c>
      <c r="I29" s="1448"/>
      <c r="J29" s="1445"/>
      <c r="K29" s="1490"/>
      <c r="L29" s="1478"/>
      <c r="M29" s="1701"/>
      <c r="N29" s="1454"/>
      <c r="O29" s="1471"/>
      <c r="P29" s="1471"/>
    </row>
    <row r="30" spans="2:16" ht="23.25" customHeight="1" x14ac:dyDescent="0.25">
      <c r="B30" s="419"/>
      <c r="C30" s="1461" t="s">
        <v>443</v>
      </c>
      <c r="D30" s="1428"/>
      <c r="E30" s="1428"/>
      <c r="F30" s="1428"/>
      <c r="G30" s="1436"/>
      <c r="H30" s="1653" t="s">
        <v>307</v>
      </c>
      <c r="I30" s="1428"/>
      <c r="J30" s="1436"/>
      <c r="K30" s="1515"/>
      <c r="L30" s="1479"/>
      <c r="M30" s="1484"/>
      <c r="N30" s="1481"/>
      <c r="O30" s="429" t="s">
        <v>1246</v>
      </c>
      <c r="P30" s="375"/>
    </row>
    <row r="31" spans="2:16" ht="51" customHeight="1" thickBot="1" x14ac:dyDescent="0.3">
      <c r="B31" s="221" t="s">
        <v>444</v>
      </c>
      <c r="C31" s="1649" t="s">
        <v>445</v>
      </c>
      <c r="D31" s="1468"/>
      <c r="E31" s="1468"/>
      <c r="F31" s="1468"/>
      <c r="G31" s="1468"/>
      <c r="H31" s="1468"/>
      <c r="I31" s="1468"/>
      <c r="J31" s="433" t="s">
        <v>55</v>
      </c>
      <c r="K31" s="434" t="s">
        <v>446</v>
      </c>
      <c r="L31" s="1763" t="s">
        <v>1247</v>
      </c>
      <c r="M31" s="1468"/>
      <c r="N31" s="1469"/>
      <c r="O31" s="376" t="s">
        <v>1248</v>
      </c>
      <c r="P31" s="435"/>
    </row>
    <row r="32" spans="2:16" ht="46.5" customHeight="1" x14ac:dyDescent="0.25">
      <c r="B32" s="1764" t="s">
        <v>447</v>
      </c>
      <c r="C32" s="1484"/>
      <c r="D32" s="1484"/>
      <c r="E32" s="1484"/>
      <c r="F32" s="1484"/>
      <c r="G32" s="1484"/>
      <c r="H32" s="1484"/>
      <c r="I32" s="1484"/>
      <c r="J32" s="1484"/>
      <c r="K32" s="1484"/>
      <c r="L32" s="1484"/>
      <c r="M32" s="1484"/>
      <c r="N32" s="1484"/>
      <c r="O32" s="1484"/>
      <c r="P32" s="1481"/>
    </row>
    <row r="33" spans="2:17" ht="91.5" customHeight="1" thickBot="1" x14ac:dyDescent="0.3">
      <c r="B33" s="436" t="s">
        <v>448</v>
      </c>
      <c r="C33" s="1760" t="s">
        <v>449</v>
      </c>
      <c r="D33" s="1424"/>
      <c r="E33" s="1424"/>
      <c r="F33" s="1424"/>
      <c r="G33" s="1424"/>
      <c r="H33" s="1424"/>
      <c r="I33" s="1424"/>
      <c r="J33" s="437" t="s">
        <v>55</v>
      </c>
      <c r="K33" s="512" t="s">
        <v>446</v>
      </c>
      <c r="L33" s="1765" t="s">
        <v>1249</v>
      </c>
      <c r="M33" s="1424"/>
      <c r="N33" s="1578"/>
      <c r="O33" s="388" t="s">
        <v>1250</v>
      </c>
      <c r="P33" s="375"/>
    </row>
    <row r="34" spans="2:17" ht="26.25" customHeight="1" x14ac:dyDescent="0.25">
      <c r="B34" s="1766" t="s">
        <v>450</v>
      </c>
      <c r="C34" s="1439"/>
      <c r="D34" s="1439"/>
      <c r="E34" s="1439"/>
      <c r="F34" s="1439"/>
      <c r="G34" s="1439"/>
      <c r="H34" s="1439"/>
      <c r="I34" s="1439"/>
      <c r="J34" s="1439"/>
      <c r="K34" s="1439"/>
      <c r="L34" s="1439"/>
      <c r="M34" s="1439"/>
      <c r="N34" s="1439"/>
      <c r="O34" s="1439"/>
      <c r="P34" s="1440"/>
    </row>
    <row r="35" spans="2:17" ht="106.5" customHeight="1" thickBot="1" x14ac:dyDescent="0.3">
      <c r="B35" s="436" t="s">
        <v>451</v>
      </c>
      <c r="C35" s="1647" t="s">
        <v>452</v>
      </c>
      <c r="D35" s="1484"/>
      <c r="E35" s="1484"/>
      <c r="F35" s="1456"/>
      <c r="G35" s="438" t="s">
        <v>453</v>
      </c>
      <c r="H35" s="439" t="s">
        <v>454</v>
      </c>
      <c r="I35" s="1636" t="s">
        <v>455</v>
      </c>
      <c r="J35" s="1436"/>
      <c r="K35" s="1762" t="s">
        <v>435</v>
      </c>
      <c r="L35" s="1428"/>
      <c r="M35" s="1428"/>
      <c r="N35" s="1429"/>
      <c r="O35" s="1648"/>
      <c r="P35" s="1648"/>
    </row>
    <row r="36" spans="2:17" ht="49.5" customHeight="1" x14ac:dyDescent="0.25">
      <c r="B36" s="419" t="s">
        <v>395</v>
      </c>
      <c r="C36" s="1461" t="s">
        <v>456</v>
      </c>
      <c r="D36" s="1428"/>
      <c r="E36" s="1428"/>
      <c r="F36" s="1436"/>
      <c r="G36" s="460">
        <v>21606912</v>
      </c>
      <c r="H36" s="440" t="s">
        <v>1251</v>
      </c>
      <c r="I36" s="1757" t="s">
        <v>1252</v>
      </c>
      <c r="J36" s="1436"/>
      <c r="K36" s="1642"/>
      <c r="L36" s="1428"/>
      <c r="M36" s="1428"/>
      <c r="N36" s="1429"/>
      <c r="O36" s="1475"/>
      <c r="P36" s="1475"/>
    </row>
    <row r="37" spans="2:17" ht="73.5" customHeight="1" x14ac:dyDescent="0.25">
      <c r="B37" s="419" t="s">
        <v>402</v>
      </c>
      <c r="C37" s="1461" t="s">
        <v>457</v>
      </c>
      <c r="D37" s="1428"/>
      <c r="E37" s="1428"/>
      <c r="F37" s="1436"/>
      <c r="G37" s="460">
        <v>40729412</v>
      </c>
      <c r="H37" s="440" t="s">
        <v>1251</v>
      </c>
      <c r="I37" s="1757" t="s">
        <v>1252</v>
      </c>
      <c r="J37" s="1436"/>
      <c r="K37" s="1642"/>
      <c r="L37" s="1428"/>
      <c r="M37" s="1428"/>
      <c r="N37" s="1429"/>
      <c r="O37" s="1475"/>
      <c r="P37" s="1475"/>
    </row>
    <row r="38" spans="2:17" ht="54" customHeight="1" thickBot="1" x14ac:dyDescent="0.3">
      <c r="B38" s="421" t="s">
        <v>404</v>
      </c>
      <c r="C38" s="1459" t="s">
        <v>458</v>
      </c>
      <c r="D38" s="1448"/>
      <c r="E38" s="1448"/>
      <c r="F38" s="1445"/>
      <c r="G38" s="441">
        <v>62336324</v>
      </c>
      <c r="H38" s="442"/>
      <c r="I38" s="1627"/>
      <c r="J38" s="1425"/>
      <c r="K38" s="1643"/>
      <c r="L38" s="1424"/>
      <c r="M38" s="1424"/>
      <c r="N38" s="1578"/>
      <c r="O38" s="1422"/>
      <c r="P38" s="1422"/>
      <c r="Q38" s="443"/>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103.5" customHeight="1" thickBot="1" x14ac:dyDescent="0.3">
      <c r="B40" s="75" t="s">
        <v>460</v>
      </c>
      <c r="C40" s="1760" t="s">
        <v>461</v>
      </c>
      <c r="D40" s="1424"/>
      <c r="E40" s="1424"/>
      <c r="F40" s="1424"/>
      <c r="G40" s="1424"/>
      <c r="H40" s="1424"/>
      <c r="I40" s="411" t="s">
        <v>55</v>
      </c>
      <c r="J40" s="444" t="s">
        <v>446</v>
      </c>
      <c r="K40" s="1761" t="s">
        <v>1253</v>
      </c>
      <c r="L40" s="1424"/>
      <c r="M40" s="1424"/>
      <c r="N40" s="1578"/>
      <c r="O40" s="388" t="s">
        <v>1250</v>
      </c>
      <c r="P40" s="375"/>
    </row>
    <row r="41" spans="2:17" ht="35.25" customHeight="1" x14ac:dyDescent="0.25">
      <c r="B41" s="1753" t="s">
        <v>462</v>
      </c>
      <c r="C41" s="1439"/>
      <c r="D41" s="1439"/>
      <c r="E41" s="1439"/>
      <c r="F41" s="1439"/>
      <c r="G41" s="1439"/>
      <c r="H41" s="1439"/>
      <c r="I41" s="1439"/>
      <c r="J41" s="1439"/>
      <c r="K41" s="1439"/>
      <c r="L41" s="1439"/>
      <c r="M41" s="1439"/>
      <c r="N41" s="1439"/>
      <c r="O41" s="1439"/>
      <c r="P41" s="1440"/>
    </row>
    <row r="42" spans="2:17" ht="117.6" customHeight="1" thickBot="1" x14ac:dyDescent="0.3">
      <c r="B42" s="76" t="s">
        <v>463</v>
      </c>
      <c r="C42" s="1634" t="s">
        <v>464</v>
      </c>
      <c r="D42" s="1484"/>
      <c r="E42" s="1456"/>
      <c r="F42" s="439" t="s">
        <v>465</v>
      </c>
      <c r="G42" s="1636" t="s">
        <v>466</v>
      </c>
      <c r="H42" s="1436"/>
      <c r="I42" s="1636" t="s">
        <v>454</v>
      </c>
      <c r="J42" s="1436"/>
      <c r="K42" s="1752" t="s">
        <v>467</v>
      </c>
      <c r="L42" s="1428"/>
      <c r="M42" s="445" t="s">
        <v>468</v>
      </c>
      <c r="N42" s="446" t="s">
        <v>469</v>
      </c>
      <c r="O42" s="1500" t="s">
        <v>1254</v>
      </c>
      <c r="P42" s="1500"/>
    </row>
    <row r="43" spans="2:17" ht="28.5" customHeight="1" x14ac:dyDescent="0.25">
      <c r="B43" s="419" t="s">
        <v>395</v>
      </c>
      <c r="C43" s="1637" t="s">
        <v>470</v>
      </c>
      <c r="D43" s="1428"/>
      <c r="E43" s="1436"/>
      <c r="F43" s="14" t="s">
        <v>55</v>
      </c>
      <c r="G43" s="1754">
        <v>21606912</v>
      </c>
      <c r="H43" s="1436"/>
      <c r="I43" s="1755" t="s">
        <v>1251</v>
      </c>
      <c r="J43" s="1436"/>
      <c r="K43" s="1750">
        <v>3558333</v>
      </c>
      <c r="L43" s="1436"/>
      <c r="M43" s="448" t="s">
        <v>110</v>
      </c>
      <c r="N43" s="449" t="s">
        <v>1255</v>
      </c>
      <c r="O43" s="1475"/>
      <c r="P43" s="1475"/>
    </row>
    <row r="44" spans="2:17" ht="31.5" customHeight="1" x14ac:dyDescent="0.25">
      <c r="B44" s="450"/>
      <c r="C44" s="1637" t="s">
        <v>471</v>
      </c>
      <c r="D44" s="1428"/>
      <c r="E44" s="1436"/>
      <c r="F44" s="1640" t="s">
        <v>1256</v>
      </c>
      <c r="G44" s="1428"/>
      <c r="H44" s="1428"/>
      <c r="I44" s="1428"/>
      <c r="J44" s="1428"/>
      <c r="K44" s="1428"/>
      <c r="L44" s="1428"/>
      <c r="M44" s="1428"/>
      <c r="N44" s="1429"/>
      <c r="O44" s="1475"/>
      <c r="P44" s="1475"/>
    </row>
    <row r="45" spans="2:17" ht="90.75" customHeight="1" x14ac:dyDescent="0.25">
      <c r="B45" s="419" t="s">
        <v>402</v>
      </c>
      <c r="C45" s="1637" t="s">
        <v>472</v>
      </c>
      <c r="D45" s="1428"/>
      <c r="E45" s="1436"/>
      <c r="F45" s="411" t="s">
        <v>55</v>
      </c>
      <c r="G45" s="1756">
        <v>47614794</v>
      </c>
      <c r="H45" s="1436"/>
      <c r="I45" s="1757" t="s">
        <v>1251</v>
      </c>
      <c r="J45" s="1436"/>
      <c r="K45" s="1758">
        <v>11088000</v>
      </c>
      <c r="L45" s="1759"/>
      <c r="M45" s="448" t="s">
        <v>110</v>
      </c>
      <c r="N45" s="451" t="s">
        <v>1257</v>
      </c>
      <c r="O45" s="1475"/>
      <c r="P45" s="1475"/>
    </row>
    <row r="46" spans="2:17" ht="35.25" customHeight="1" x14ac:dyDescent="0.25">
      <c r="B46" s="450"/>
      <c r="C46" s="1637" t="s">
        <v>473</v>
      </c>
      <c r="D46" s="1428"/>
      <c r="E46" s="1436"/>
      <c r="F46" s="1567" t="s">
        <v>1258</v>
      </c>
      <c r="G46" s="1428"/>
      <c r="H46" s="1428"/>
      <c r="I46" s="1428"/>
      <c r="J46" s="1428"/>
      <c r="K46" s="1428"/>
      <c r="L46" s="1428"/>
      <c r="M46" s="1428"/>
      <c r="N46" s="1429"/>
      <c r="O46" s="1475"/>
      <c r="P46" s="1475"/>
    </row>
    <row r="47" spans="2:17" ht="51" customHeight="1" thickBot="1" x14ac:dyDescent="0.3">
      <c r="B47" s="452" t="s">
        <v>404</v>
      </c>
      <c r="C47" s="1641" t="s">
        <v>474</v>
      </c>
      <c r="D47" s="1424"/>
      <c r="E47" s="1425"/>
      <c r="F47" s="453"/>
      <c r="G47" s="1745">
        <v>69221706</v>
      </c>
      <c r="H47" s="1425"/>
      <c r="I47" s="1627"/>
      <c r="J47" s="1425"/>
      <c r="K47" s="1746">
        <v>14646333</v>
      </c>
      <c r="L47" s="1424"/>
      <c r="M47" s="454"/>
      <c r="N47" s="455"/>
      <c r="O47" s="1422"/>
      <c r="P47" s="1422"/>
    </row>
    <row r="48" spans="2:17" ht="59.25" customHeight="1" x14ac:dyDescent="0.25">
      <c r="B48" s="1751" t="s">
        <v>475</v>
      </c>
      <c r="C48" s="1439"/>
      <c r="D48" s="1439"/>
      <c r="E48" s="1439"/>
      <c r="F48" s="1439"/>
      <c r="G48" s="1439"/>
      <c r="H48" s="1439"/>
      <c r="I48" s="1439"/>
      <c r="J48" s="1439"/>
      <c r="K48" s="1439"/>
      <c r="L48" s="1439"/>
      <c r="M48" s="1439"/>
      <c r="N48" s="1439"/>
      <c r="O48" s="1439"/>
      <c r="P48" s="1440"/>
    </row>
    <row r="49" spans="1:16" s="456" customFormat="1" ht="103.5" customHeight="1" x14ac:dyDescent="0.25">
      <c r="B49" s="457" t="s">
        <v>476</v>
      </c>
      <c r="C49" s="1634" t="s">
        <v>477</v>
      </c>
      <c r="D49" s="1484"/>
      <c r="E49" s="1456"/>
      <c r="F49" s="445" t="s">
        <v>478</v>
      </c>
      <c r="G49" s="1635" t="s">
        <v>479</v>
      </c>
      <c r="H49" s="1436"/>
      <c r="I49" s="1636" t="s">
        <v>454</v>
      </c>
      <c r="J49" s="1436"/>
      <c r="K49" s="1752" t="s">
        <v>480</v>
      </c>
      <c r="L49" s="1428"/>
      <c r="M49" s="445" t="s">
        <v>468</v>
      </c>
      <c r="N49" s="446" t="s">
        <v>481</v>
      </c>
      <c r="O49" s="458"/>
      <c r="P49" s="469"/>
    </row>
    <row r="50" spans="1:16" s="459" customFormat="1" ht="95.25" customHeight="1" x14ac:dyDescent="0.25">
      <c r="B50" s="419" t="s">
        <v>395</v>
      </c>
      <c r="C50" s="1461" t="s">
        <v>99</v>
      </c>
      <c r="D50" s="1428"/>
      <c r="E50" s="1436"/>
      <c r="F50" s="14" t="s">
        <v>1259</v>
      </c>
      <c r="G50" s="1748">
        <v>3270176</v>
      </c>
      <c r="H50" s="1436"/>
      <c r="I50" s="1749" t="s">
        <v>1260</v>
      </c>
      <c r="J50" s="1436"/>
      <c r="K50" s="1750">
        <v>930050</v>
      </c>
      <c r="L50" s="1436"/>
      <c r="M50" s="448" t="s">
        <v>1261</v>
      </c>
      <c r="N50" s="461" t="s">
        <v>1262</v>
      </c>
      <c r="O50" s="357" t="s">
        <v>482</v>
      </c>
      <c r="P50" s="429"/>
    </row>
    <row r="51" spans="1:16" s="459" customFormat="1" ht="32.25" customHeight="1" x14ac:dyDescent="0.25">
      <c r="B51" s="419" t="s">
        <v>402</v>
      </c>
      <c r="C51" s="1461" t="s">
        <v>62</v>
      </c>
      <c r="D51" s="1428"/>
      <c r="E51" s="1436"/>
      <c r="F51" s="14" t="s">
        <v>1259</v>
      </c>
      <c r="G51" s="1748">
        <v>374889</v>
      </c>
      <c r="H51" s="1436"/>
      <c r="I51" s="1749" t="s">
        <v>1260</v>
      </c>
      <c r="J51" s="1436"/>
      <c r="K51" s="1750">
        <v>127369</v>
      </c>
      <c r="L51" s="1436"/>
      <c r="M51" s="448" t="s">
        <v>1261</v>
      </c>
      <c r="N51" s="462" t="s">
        <v>1263</v>
      </c>
      <c r="O51" s="357" t="s">
        <v>483</v>
      </c>
      <c r="P51" s="429"/>
    </row>
    <row r="52" spans="1:16" s="459" customFormat="1" ht="32.25" customHeight="1" x14ac:dyDescent="0.25">
      <c r="B52" s="419" t="s">
        <v>404</v>
      </c>
      <c r="C52" s="1461" t="s">
        <v>101</v>
      </c>
      <c r="D52" s="1428"/>
      <c r="E52" s="1436"/>
      <c r="F52" s="14" t="s">
        <v>86</v>
      </c>
      <c r="G52" s="1748">
        <v>0</v>
      </c>
      <c r="H52" s="1436"/>
      <c r="I52" s="1749" t="s">
        <v>1232</v>
      </c>
      <c r="J52" s="1436"/>
      <c r="K52" s="1750">
        <v>0</v>
      </c>
      <c r="L52" s="1436"/>
      <c r="M52" s="448" t="s">
        <v>86</v>
      </c>
      <c r="N52" s="462" t="s">
        <v>1232</v>
      </c>
      <c r="O52" s="357"/>
      <c r="P52" s="429"/>
    </row>
    <row r="53" spans="1:16" s="459" customFormat="1" ht="32.25" customHeight="1" x14ac:dyDescent="0.25">
      <c r="B53" s="419" t="s">
        <v>406</v>
      </c>
      <c r="C53" s="1461" t="s">
        <v>484</v>
      </c>
      <c r="D53" s="1428"/>
      <c r="E53" s="1436"/>
      <c r="F53" s="14" t="s">
        <v>86</v>
      </c>
      <c r="G53" s="1748">
        <v>0</v>
      </c>
      <c r="H53" s="1436"/>
      <c r="I53" s="1749" t="s">
        <v>1232</v>
      </c>
      <c r="J53" s="1436"/>
      <c r="K53" s="1750">
        <v>0</v>
      </c>
      <c r="L53" s="1436"/>
      <c r="M53" s="448" t="s">
        <v>86</v>
      </c>
      <c r="N53" s="463" t="s">
        <v>1232</v>
      </c>
      <c r="O53" s="383"/>
      <c r="P53" s="383"/>
    </row>
    <row r="54" spans="1:16" s="459" customFormat="1" ht="82.5" customHeight="1" x14ac:dyDescent="0.25">
      <c r="B54" s="419" t="s">
        <v>409</v>
      </c>
      <c r="C54" s="1461" t="s">
        <v>302</v>
      </c>
      <c r="D54" s="1428"/>
      <c r="E54" s="1436"/>
      <c r="F54" s="14" t="s">
        <v>86</v>
      </c>
      <c r="G54" s="1748">
        <v>0</v>
      </c>
      <c r="H54" s="1436"/>
      <c r="I54" s="1749" t="s">
        <v>1232</v>
      </c>
      <c r="J54" s="1436"/>
      <c r="K54" s="1750">
        <v>0</v>
      </c>
      <c r="L54" s="1436"/>
      <c r="M54" s="448" t="s">
        <v>86</v>
      </c>
      <c r="N54" s="461" t="s">
        <v>1232</v>
      </c>
      <c r="O54" s="357"/>
      <c r="P54" s="359"/>
    </row>
    <row r="55" spans="1:16" ht="53.25" customHeight="1" thickBot="1" x14ac:dyDescent="0.3">
      <c r="B55" s="421" t="s">
        <v>411</v>
      </c>
      <c r="C55" s="1459" t="s">
        <v>485</v>
      </c>
      <c r="D55" s="1448"/>
      <c r="E55" s="1445"/>
      <c r="F55" s="464"/>
      <c r="G55" s="1745">
        <v>3645065</v>
      </c>
      <c r="H55" s="1425"/>
      <c r="I55" s="1627"/>
      <c r="J55" s="1425"/>
      <c r="K55" s="1746">
        <v>1057419</v>
      </c>
      <c r="L55" s="1424"/>
      <c r="M55" s="454"/>
      <c r="N55" s="455"/>
      <c r="O55" s="465"/>
      <c r="P55" s="465"/>
    </row>
    <row r="56" spans="1:16" ht="54.75" customHeight="1" x14ac:dyDescent="0.25">
      <c r="A56" s="466"/>
      <c r="B56" s="1747" t="s">
        <v>486</v>
      </c>
      <c r="C56" s="1439"/>
      <c r="D56" s="1439"/>
      <c r="E56" s="1439"/>
      <c r="F56" s="1439"/>
      <c r="G56" s="1439"/>
      <c r="H56" s="1439"/>
      <c r="I56" s="1439"/>
      <c r="J56" s="1439"/>
      <c r="K56" s="1439"/>
      <c r="L56" s="1439"/>
      <c r="M56" s="1439"/>
      <c r="N56" s="1439"/>
      <c r="O56" s="1439"/>
      <c r="P56" s="1440"/>
    </row>
    <row r="57" spans="1:16" ht="64.5" customHeight="1" x14ac:dyDescent="0.25">
      <c r="B57" s="467" t="s">
        <v>487</v>
      </c>
      <c r="C57" s="1741" t="s">
        <v>488</v>
      </c>
      <c r="D57" s="1428"/>
      <c r="E57" s="1428"/>
      <c r="F57" s="1428"/>
      <c r="G57" s="1428"/>
      <c r="H57" s="1428"/>
      <c r="I57" s="1436"/>
      <c r="J57" s="468">
        <v>0.94997630675853606</v>
      </c>
      <c r="K57" s="476" t="s">
        <v>393</v>
      </c>
      <c r="L57" s="1622"/>
      <c r="M57" s="1428"/>
      <c r="N57" s="1429"/>
      <c r="O57" s="1587"/>
      <c r="P57" s="1587"/>
    </row>
    <row r="58" spans="1:16" ht="49.5" customHeight="1" x14ac:dyDescent="0.25">
      <c r="B58" s="470" t="s">
        <v>489</v>
      </c>
      <c r="C58" s="1741" t="s">
        <v>490</v>
      </c>
      <c r="D58" s="1428"/>
      <c r="E58" s="1428"/>
      <c r="F58" s="1428"/>
      <c r="G58" s="1428"/>
      <c r="H58" s="1428"/>
      <c r="I58" s="1436"/>
      <c r="J58" s="468">
        <v>0.31214070337994848</v>
      </c>
      <c r="K58" s="476" t="s">
        <v>446</v>
      </c>
      <c r="L58" s="1622"/>
      <c r="M58" s="1428"/>
      <c r="N58" s="1429"/>
      <c r="O58" s="1475"/>
      <c r="P58" s="1475"/>
    </row>
    <row r="59" spans="1:16" ht="45" customHeight="1" x14ac:dyDescent="0.25">
      <c r="B59" s="470" t="s">
        <v>491</v>
      </c>
      <c r="C59" s="1743" t="s">
        <v>492</v>
      </c>
      <c r="D59" s="1428"/>
      <c r="E59" s="1428"/>
      <c r="F59" s="1428"/>
      <c r="G59" s="1428"/>
      <c r="H59" s="1428"/>
      <c r="I59" s="1436"/>
      <c r="J59" s="471">
        <v>72866771</v>
      </c>
      <c r="K59" s="476" t="s">
        <v>446</v>
      </c>
      <c r="L59" s="1622"/>
      <c r="M59" s="1428"/>
      <c r="N59" s="1429"/>
      <c r="O59" s="1475"/>
      <c r="P59" s="1475"/>
    </row>
    <row r="60" spans="1:16" ht="50.25" customHeight="1" x14ac:dyDescent="0.25">
      <c r="B60" s="470" t="s">
        <v>493</v>
      </c>
      <c r="C60" s="1488" t="s">
        <v>494</v>
      </c>
      <c r="D60" s="1428"/>
      <c r="E60" s="1428"/>
      <c r="F60" s="1428"/>
      <c r="G60" s="1428"/>
      <c r="H60" s="1428"/>
      <c r="I60" s="1436"/>
      <c r="J60" s="468">
        <v>1.1689295474016079</v>
      </c>
      <c r="K60" s="476" t="s">
        <v>393</v>
      </c>
      <c r="L60" s="1622"/>
      <c r="M60" s="1428"/>
      <c r="N60" s="1429"/>
      <c r="O60" s="1475"/>
      <c r="P60" s="1475"/>
    </row>
    <row r="61" spans="1:16" ht="81.95" customHeight="1" x14ac:dyDescent="0.25">
      <c r="B61" s="472" t="s">
        <v>495</v>
      </c>
      <c r="C61" s="1488" t="s">
        <v>496</v>
      </c>
      <c r="D61" s="1428"/>
      <c r="E61" s="1428"/>
      <c r="F61" s="1428"/>
      <c r="G61" s="1428"/>
      <c r="H61" s="1428"/>
      <c r="I61" s="1436"/>
      <c r="J61" s="473">
        <v>1.072196818316302</v>
      </c>
      <c r="K61" s="476" t="s">
        <v>393</v>
      </c>
      <c r="L61" s="1744"/>
      <c r="M61" s="1428"/>
      <c r="N61" s="1429"/>
      <c r="O61" s="1475"/>
      <c r="P61" s="1475"/>
    </row>
    <row r="62" spans="1:16" ht="41.25" customHeight="1" x14ac:dyDescent="0.25">
      <c r="B62" s="472" t="s">
        <v>497</v>
      </c>
      <c r="C62" s="1741" t="s">
        <v>498</v>
      </c>
      <c r="D62" s="1428"/>
      <c r="E62" s="1428"/>
      <c r="F62" s="1428"/>
      <c r="G62" s="1428"/>
      <c r="H62" s="1428"/>
      <c r="I62" s="1436"/>
      <c r="J62" s="468" t="s">
        <v>92</v>
      </c>
      <c r="K62" s="476" t="s">
        <v>446</v>
      </c>
      <c r="L62" s="1622"/>
      <c r="M62" s="1428"/>
      <c r="N62" s="1429"/>
      <c r="O62" s="1471"/>
      <c r="P62" s="1471"/>
    </row>
    <row r="63" spans="1:16" ht="43.5" customHeight="1" x14ac:dyDescent="0.25">
      <c r="B63" s="472" t="s">
        <v>499</v>
      </c>
      <c r="C63" s="1742" t="s">
        <v>500</v>
      </c>
      <c r="D63" s="1428"/>
      <c r="E63" s="1428"/>
      <c r="F63" s="1428"/>
      <c r="G63" s="1428"/>
      <c r="H63" s="1428"/>
      <c r="I63" s="1428"/>
      <c r="J63" s="474">
        <v>0.34661832160651629</v>
      </c>
      <c r="K63" s="476" t="s">
        <v>446</v>
      </c>
      <c r="L63" s="1622"/>
      <c r="M63" s="1428"/>
      <c r="N63" s="1429"/>
      <c r="O63" s="475"/>
      <c r="P63" s="475"/>
    </row>
    <row r="64" spans="1:16" ht="39" customHeight="1" x14ac:dyDescent="0.25">
      <c r="B64" s="77" t="s">
        <v>501</v>
      </c>
      <c r="C64" s="1461" t="s">
        <v>502</v>
      </c>
      <c r="D64" s="1428"/>
      <c r="E64" s="1428"/>
      <c r="F64" s="1428"/>
      <c r="G64" s="1428"/>
      <c r="H64" s="1428"/>
      <c r="I64" s="1428"/>
      <c r="J64" s="1436"/>
      <c r="K64" s="1619" t="s">
        <v>446</v>
      </c>
      <c r="L64" s="1622" t="s">
        <v>1264</v>
      </c>
      <c r="M64" s="1448"/>
      <c r="N64" s="1466"/>
      <c r="O64" s="1565" t="s">
        <v>1265</v>
      </c>
      <c r="P64" s="1565" t="s">
        <v>1266</v>
      </c>
    </row>
    <row r="65" spans="2:16" ht="21" customHeight="1" x14ac:dyDescent="0.25">
      <c r="B65" s="419" t="s">
        <v>395</v>
      </c>
      <c r="C65" s="1620" t="s">
        <v>503</v>
      </c>
      <c r="D65" s="1428"/>
      <c r="E65" s="1428"/>
      <c r="F65" s="1428"/>
      <c r="G65" s="1428"/>
      <c r="H65" s="1428"/>
      <c r="I65" s="1428"/>
      <c r="J65" s="505" t="s">
        <v>55</v>
      </c>
      <c r="K65" s="1490"/>
      <c r="L65" s="1478"/>
      <c r="M65" s="1701"/>
      <c r="N65" s="1454"/>
      <c r="O65" s="1475"/>
      <c r="P65" s="1475"/>
    </row>
    <row r="66" spans="2:16" ht="21" customHeight="1" x14ac:dyDescent="0.25">
      <c r="B66" s="419" t="s">
        <v>402</v>
      </c>
      <c r="C66" s="1620" t="s">
        <v>504</v>
      </c>
      <c r="D66" s="1428"/>
      <c r="E66" s="1428"/>
      <c r="F66" s="1428"/>
      <c r="G66" s="1428"/>
      <c r="H66" s="1428"/>
      <c r="I66" s="1428"/>
      <c r="J66" s="505" t="s">
        <v>58</v>
      </c>
      <c r="K66" s="1490"/>
      <c r="L66" s="1478"/>
      <c r="M66" s="1701"/>
      <c r="N66" s="1454"/>
      <c r="O66" s="1475"/>
      <c r="P66" s="1475"/>
    </row>
    <row r="67" spans="2:16" ht="21" customHeight="1" x14ac:dyDescent="0.25">
      <c r="B67" s="419" t="s">
        <v>404</v>
      </c>
      <c r="C67" s="1620" t="s">
        <v>505</v>
      </c>
      <c r="D67" s="1428"/>
      <c r="E67" s="1428"/>
      <c r="F67" s="1428"/>
      <c r="G67" s="1428"/>
      <c r="H67" s="1428"/>
      <c r="I67" s="1428"/>
      <c r="J67" s="505" t="s">
        <v>58</v>
      </c>
      <c r="K67" s="1490"/>
      <c r="L67" s="1478"/>
      <c r="M67" s="1701"/>
      <c r="N67" s="1454"/>
      <c r="O67" s="1475"/>
      <c r="P67" s="1475"/>
    </row>
    <row r="68" spans="2:16" ht="21" customHeight="1" x14ac:dyDescent="0.25">
      <c r="B68" s="419" t="s">
        <v>406</v>
      </c>
      <c r="C68" s="1620" t="s">
        <v>302</v>
      </c>
      <c r="D68" s="1428"/>
      <c r="E68" s="1428"/>
      <c r="F68" s="1428"/>
      <c r="G68" s="1428"/>
      <c r="H68" s="1428"/>
      <c r="I68" s="1428"/>
      <c r="J68" s="505" t="s">
        <v>58</v>
      </c>
      <c r="K68" s="1490"/>
      <c r="L68" s="1478"/>
      <c r="M68" s="1701"/>
      <c r="N68" s="1454"/>
      <c r="O68" s="1475"/>
      <c r="P68" s="1475"/>
    </row>
    <row r="69" spans="2:16" ht="21" customHeight="1" x14ac:dyDescent="0.25">
      <c r="B69" s="419" t="s">
        <v>409</v>
      </c>
      <c r="C69" s="1618" t="s">
        <v>506</v>
      </c>
      <c r="D69" s="1428"/>
      <c r="E69" s="1428"/>
      <c r="F69" s="1428"/>
      <c r="G69" s="1474" t="s">
        <v>1232</v>
      </c>
      <c r="H69" s="1428"/>
      <c r="I69" s="1428"/>
      <c r="J69" s="1436"/>
      <c r="K69" s="1515"/>
      <c r="L69" s="1479"/>
      <c r="M69" s="1484"/>
      <c r="N69" s="1481"/>
      <c r="O69" s="1471"/>
      <c r="P69" s="1471"/>
    </row>
    <row r="70" spans="2:16" ht="35.25" customHeight="1" x14ac:dyDescent="0.25">
      <c r="B70" s="430"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62" t="s">
        <v>55</v>
      </c>
      <c r="G71" s="1436"/>
      <c r="H71" s="1619" t="s">
        <v>446</v>
      </c>
      <c r="I71" s="1658"/>
      <c r="J71" s="1448"/>
      <c r="K71" s="1448"/>
      <c r="L71" s="1448"/>
      <c r="M71" s="1448"/>
      <c r="N71" s="1466"/>
      <c r="O71" s="1565" t="s">
        <v>1265</v>
      </c>
      <c r="P71" s="1565"/>
    </row>
    <row r="72" spans="2:16" ht="20.25" customHeight="1" x14ac:dyDescent="0.25">
      <c r="B72" s="421" t="s">
        <v>509</v>
      </c>
      <c r="C72" s="1618" t="s">
        <v>510</v>
      </c>
      <c r="D72" s="1428"/>
      <c r="E72" s="1428"/>
      <c r="F72" s="1462" t="s">
        <v>58</v>
      </c>
      <c r="G72" s="1436"/>
      <c r="H72" s="1490"/>
      <c r="I72" s="1478"/>
      <c r="J72" s="1701"/>
      <c r="K72" s="1701"/>
      <c r="L72" s="1701"/>
      <c r="M72" s="1701"/>
      <c r="N72" s="1454"/>
      <c r="O72" s="1475"/>
      <c r="P72" s="1475"/>
    </row>
    <row r="73" spans="2:16" ht="20.25" customHeight="1" x14ac:dyDescent="0.25">
      <c r="B73" s="421" t="s">
        <v>511</v>
      </c>
      <c r="C73" s="1618" t="s">
        <v>299</v>
      </c>
      <c r="D73" s="1428"/>
      <c r="E73" s="1428"/>
      <c r="F73" s="1462" t="s">
        <v>58</v>
      </c>
      <c r="G73" s="1436"/>
      <c r="H73" s="1490"/>
      <c r="I73" s="1478"/>
      <c r="J73" s="1701"/>
      <c r="K73" s="1701"/>
      <c r="L73" s="1701"/>
      <c r="M73" s="1701"/>
      <c r="N73" s="1454"/>
      <c r="O73" s="1475"/>
      <c r="P73" s="1475"/>
    </row>
    <row r="74" spans="2:16" ht="34.5" customHeight="1" x14ac:dyDescent="0.25">
      <c r="B74" s="421" t="s">
        <v>402</v>
      </c>
      <c r="C74" s="1488" t="s">
        <v>512</v>
      </c>
      <c r="D74" s="1428"/>
      <c r="E74" s="1428"/>
      <c r="F74" s="1428"/>
      <c r="G74" s="1436"/>
      <c r="H74" s="1490"/>
      <c r="I74" s="1478"/>
      <c r="J74" s="1701"/>
      <c r="K74" s="1701"/>
      <c r="L74" s="1701"/>
      <c r="M74" s="1701"/>
      <c r="N74" s="1454"/>
      <c r="O74" s="1475"/>
      <c r="P74" s="1475"/>
    </row>
    <row r="75" spans="2:16" ht="21" customHeight="1" x14ac:dyDescent="0.25">
      <c r="B75" s="421" t="s">
        <v>419</v>
      </c>
      <c r="C75" s="1540" t="s">
        <v>297</v>
      </c>
      <c r="D75" s="1428"/>
      <c r="E75" s="1436"/>
      <c r="F75" s="1499" t="s">
        <v>55</v>
      </c>
      <c r="G75" s="1445"/>
      <c r="H75" s="1490"/>
      <c r="I75" s="1478"/>
      <c r="J75" s="1701"/>
      <c r="K75" s="1701"/>
      <c r="L75" s="1701"/>
      <c r="M75" s="1701"/>
      <c r="N75" s="1454"/>
      <c r="O75" s="1475"/>
      <c r="P75" s="1475"/>
    </row>
    <row r="76" spans="2:16" ht="21" customHeight="1" x14ac:dyDescent="0.25">
      <c r="B76" s="421" t="s">
        <v>509</v>
      </c>
      <c r="C76" s="1540" t="s">
        <v>510</v>
      </c>
      <c r="D76" s="1428"/>
      <c r="E76" s="1436"/>
      <c r="F76" s="1499" t="s">
        <v>55</v>
      </c>
      <c r="G76" s="1445"/>
      <c r="H76" s="1490"/>
      <c r="I76" s="1478"/>
      <c r="J76" s="1701"/>
      <c r="K76" s="1701"/>
      <c r="L76" s="1701"/>
      <c r="M76" s="1701"/>
      <c r="N76" s="1454"/>
      <c r="O76" s="1475"/>
      <c r="P76" s="1475"/>
    </row>
    <row r="77" spans="2:16" ht="21" customHeight="1" x14ac:dyDescent="0.25">
      <c r="B77" s="421" t="s">
        <v>511</v>
      </c>
      <c r="C77" s="1540" t="s">
        <v>301</v>
      </c>
      <c r="D77" s="1428"/>
      <c r="E77" s="1436"/>
      <c r="F77" s="1499" t="s">
        <v>58</v>
      </c>
      <c r="G77" s="1445"/>
      <c r="H77" s="1490"/>
      <c r="I77" s="1478"/>
      <c r="J77" s="1701"/>
      <c r="K77" s="1701"/>
      <c r="L77" s="1701"/>
      <c r="M77" s="1701"/>
      <c r="N77" s="1454"/>
      <c r="O77" s="1475"/>
      <c r="P77" s="1475"/>
    </row>
    <row r="78" spans="2:16" ht="21" customHeight="1" x14ac:dyDescent="0.25">
      <c r="B78" s="421" t="s">
        <v>513</v>
      </c>
      <c r="C78" s="1540" t="s">
        <v>302</v>
      </c>
      <c r="D78" s="1428"/>
      <c r="E78" s="1436"/>
      <c r="F78" s="1499" t="s">
        <v>58</v>
      </c>
      <c r="G78" s="1445"/>
      <c r="H78" s="1490"/>
      <c r="I78" s="1478"/>
      <c r="J78" s="1701"/>
      <c r="K78" s="1701"/>
      <c r="L78" s="1701"/>
      <c r="M78" s="1701"/>
      <c r="N78" s="1454"/>
      <c r="O78" s="1475"/>
      <c r="P78" s="1475"/>
    </row>
    <row r="79" spans="2:16" ht="26.25" customHeight="1" x14ac:dyDescent="0.25">
      <c r="B79" s="421" t="s">
        <v>514</v>
      </c>
      <c r="C79" s="1540" t="s">
        <v>515</v>
      </c>
      <c r="D79" s="1428"/>
      <c r="E79" s="1436"/>
      <c r="F79" s="1462" t="s">
        <v>1232</v>
      </c>
      <c r="G79" s="1436"/>
      <c r="H79" s="1515"/>
      <c r="I79" s="1479"/>
      <c r="J79" s="1484"/>
      <c r="K79" s="1484"/>
      <c r="L79" s="1484"/>
      <c r="M79" s="1484"/>
      <c r="N79" s="1481"/>
      <c r="O79" s="1471"/>
      <c r="P79" s="1471"/>
    </row>
    <row r="80" spans="2:16" ht="44.25" customHeight="1" x14ac:dyDescent="0.25">
      <c r="B80" s="479" t="s">
        <v>516</v>
      </c>
      <c r="C80" s="1459" t="s">
        <v>517</v>
      </c>
      <c r="D80" s="1448"/>
      <c r="E80" s="1445"/>
      <c r="F80" s="1616" t="s">
        <v>1267</v>
      </c>
      <c r="G80" s="1448"/>
      <c r="H80" s="1448"/>
      <c r="I80" s="1448"/>
      <c r="J80" s="1448"/>
      <c r="K80" s="1448"/>
      <c r="L80" s="1448"/>
      <c r="M80" s="1448"/>
      <c r="N80" s="1448"/>
      <c r="O80" s="1739"/>
      <c r="P80" s="1429"/>
    </row>
    <row r="81" spans="2:16" ht="42" customHeight="1" x14ac:dyDescent="0.25">
      <c r="B81" s="1740" t="s">
        <v>518</v>
      </c>
      <c r="C81" s="1428"/>
      <c r="D81" s="1428"/>
      <c r="E81" s="1428"/>
      <c r="F81" s="1428"/>
      <c r="G81" s="1428"/>
      <c r="H81" s="1428"/>
      <c r="I81" s="1428"/>
      <c r="J81" s="1428"/>
      <c r="K81" s="1428"/>
      <c r="L81" s="1428"/>
      <c r="M81" s="1428"/>
      <c r="N81" s="1428"/>
      <c r="O81" s="1428"/>
      <c r="P81" s="1429"/>
    </row>
    <row r="82" spans="2:16" ht="39.75" customHeight="1" thickBot="1" x14ac:dyDescent="0.3">
      <c r="B82" s="77" t="s">
        <v>519</v>
      </c>
      <c r="C82" s="1461" t="s">
        <v>520</v>
      </c>
      <c r="D82" s="1428"/>
      <c r="E82" s="1428"/>
      <c r="F82" s="1428"/>
      <c r="G82" s="1436"/>
      <c r="H82" s="12" t="s">
        <v>70</v>
      </c>
      <c r="I82" s="1608" t="s">
        <v>446</v>
      </c>
      <c r="J82" s="1428"/>
      <c r="K82" s="1737"/>
      <c r="L82" s="1428"/>
      <c r="M82" s="1428"/>
      <c r="N82" s="1436"/>
      <c r="O82" s="1500" t="s">
        <v>1250</v>
      </c>
      <c r="P82" s="429"/>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732"/>
    </row>
    <row r="84" spans="2:16" ht="21" customHeight="1" x14ac:dyDescent="0.25">
      <c r="B84" s="1453"/>
      <c r="C84" s="1701"/>
      <c r="D84" s="1701"/>
      <c r="E84" s="1450"/>
      <c r="F84" s="1607" t="s">
        <v>1232</v>
      </c>
      <c r="G84" s="1428"/>
      <c r="H84" s="1436"/>
      <c r="I84" s="1736" t="s">
        <v>1232</v>
      </c>
      <c r="J84" s="1436"/>
      <c r="K84" s="1607" t="s">
        <v>1232</v>
      </c>
      <c r="L84" s="1428"/>
      <c r="M84" s="1428"/>
      <c r="N84" s="1436"/>
      <c r="O84" s="1475"/>
      <c r="P84" s="1475"/>
    </row>
    <row r="85" spans="2:16" ht="21" customHeight="1" x14ac:dyDescent="0.25">
      <c r="B85" s="1453"/>
      <c r="C85" s="1701"/>
      <c r="D85" s="1701"/>
      <c r="E85" s="1450"/>
      <c r="F85" s="1607" t="s">
        <v>1232</v>
      </c>
      <c r="G85" s="1428"/>
      <c r="H85" s="1436"/>
      <c r="I85" s="1736" t="s">
        <v>1232</v>
      </c>
      <c r="J85" s="1436"/>
      <c r="K85" s="1607" t="s">
        <v>1232</v>
      </c>
      <c r="L85" s="1428"/>
      <c r="M85" s="1428"/>
      <c r="N85" s="1436"/>
      <c r="O85" s="1475"/>
      <c r="P85" s="1475"/>
    </row>
    <row r="86" spans="2:16" ht="21" customHeight="1" x14ac:dyDescent="0.25">
      <c r="B86" s="1453"/>
      <c r="C86" s="1701"/>
      <c r="D86" s="1701"/>
      <c r="E86" s="1450"/>
      <c r="F86" s="1607" t="s">
        <v>1232</v>
      </c>
      <c r="G86" s="1428"/>
      <c r="H86" s="1436"/>
      <c r="I86" s="1736" t="s">
        <v>1232</v>
      </c>
      <c r="J86" s="1436"/>
      <c r="K86" s="1607" t="s">
        <v>1232</v>
      </c>
      <c r="L86" s="1428"/>
      <c r="M86" s="1428"/>
      <c r="N86" s="1436"/>
      <c r="O86" s="1475"/>
      <c r="P86" s="1475"/>
    </row>
    <row r="87" spans="2:16" ht="21.75" customHeight="1" thickBot="1" x14ac:dyDescent="0.3">
      <c r="B87" s="1611"/>
      <c r="C87" s="1468"/>
      <c r="D87" s="1468"/>
      <c r="E87" s="1612"/>
      <c r="F87" s="1576" t="s">
        <v>1232</v>
      </c>
      <c r="G87" s="1424"/>
      <c r="H87" s="1425"/>
      <c r="I87" s="1738" t="s">
        <v>1232</v>
      </c>
      <c r="J87" s="1436"/>
      <c r="K87" s="1601" t="s">
        <v>1232</v>
      </c>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39.75" customHeight="1" thickBot="1" x14ac:dyDescent="0.3">
      <c r="B89" s="482" t="s">
        <v>524</v>
      </c>
      <c r="C89" s="1734" t="s">
        <v>525</v>
      </c>
      <c r="D89" s="1484"/>
      <c r="E89" s="1484"/>
      <c r="F89" s="1484"/>
      <c r="G89" s="1484"/>
      <c r="H89" s="1484"/>
      <c r="I89" s="1484"/>
      <c r="J89" s="1484"/>
      <c r="K89" s="1484"/>
      <c r="L89" s="1484"/>
      <c r="M89" s="1484"/>
      <c r="N89" s="1484"/>
      <c r="O89" s="1603" t="s">
        <v>1240</v>
      </c>
      <c r="P89" s="166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33.75" customHeight="1" x14ac:dyDescent="0.25">
      <c r="B91" s="1525"/>
      <c r="C91" s="1484"/>
      <c r="D91" s="1484"/>
      <c r="E91" s="1484"/>
      <c r="F91" s="1456"/>
      <c r="G91" s="1597" t="s">
        <v>115</v>
      </c>
      <c r="H91" s="1436"/>
      <c r="I91" s="1597" t="s">
        <v>131</v>
      </c>
      <c r="J91" s="1436"/>
      <c r="K91" s="1735" t="s">
        <v>528</v>
      </c>
      <c r="L91" s="1429"/>
      <c r="M91" s="1733" t="s">
        <v>529</v>
      </c>
      <c r="N91" s="1429"/>
      <c r="O91" s="1475"/>
      <c r="P91" s="1471"/>
    </row>
    <row r="92" spans="2:16" ht="81" customHeight="1" thickBot="1" x14ac:dyDescent="0.3">
      <c r="B92" s="484" t="s">
        <v>395</v>
      </c>
      <c r="C92" s="1545" t="s">
        <v>530</v>
      </c>
      <c r="D92" s="1428"/>
      <c r="E92" s="1428"/>
      <c r="F92" s="1436"/>
      <c r="G92" s="1528" t="s">
        <v>55</v>
      </c>
      <c r="H92" s="1436"/>
      <c r="I92" s="1528" t="s">
        <v>55</v>
      </c>
      <c r="J92" s="1436"/>
      <c r="K92" s="1567" t="s">
        <v>55</v>
      </c>
      <c r="L92" s="1429"/>
      <c r="M92" s="1731" t="s">
        <v>55</v>
      </c>
      <c r="N92" s="1429"/>
      <c r="O92" s="1475"/>
      <c r="P92" s="1732"/>
    </row>
    <row r="93" spans="2:16" ht="42" customHeight="1" x14ac:dyDescent="0.25">
      <c r="B93" s="484" t="s">
        <v>402</v>
      </c>
      <c r="C93" s="1545" t="s">
        <v>531</v>
      </c>
      <c r="D93" s="1428"/>
      <c r="E93" s="1428"/>
      <c r="F93" s="1436"/>
      <c r="G93" s="1528" t="s">
        <v>55</v>
      </c>
      <c r="H93" s="1436"/>
      <c r="I93" s="1528" t="s">
        <v>55</v>
      </c>
      <c r="J93" s="1436"/>
      <c r="K93" s="1567" t="s">
        <v>55</v>
      </c>
      <c r="L93" s="1429"/>
      <c r="M93" s="1731" t="s">
        <v>55</v>
      </c>
      <c r="N93" s="1429"/>
      <c r="O93" s="1475"/>
      <c r="P93" s="1475"/>
    </row>
    <row r="94" spans="2:16" ht="54.75" customHeight="1" x14ac:dyDescent="0.25">
      <c r="B94" s="484" t="s">
        <v>532</v>
      </c>
      <c r="C94" s="1545" t="s">
        <v>533</v>
      </c>
      <c r="D94" s="1428"/>
      <c r="E94" s="1428"/>
      <c r="F94" s="1436"/>
      <c r="G94" s="1528" t="s">
        <v>55</v>
      </c>
      <c r="H94" s="1436"/>
      <c r="I94" s="1528" t="s">
        <v>55</v>
      </c>
      <c r="J94" s="1436"/>
      <c r="K94" s="1567" t="s">
        <v>55</v>
      </c>
      <c r="L94" s="1429"/>
      <c r="M94" s="1731" t="s">
        <v>55</v>
      </c>
      <c r="N94" s="1429"/>
      <c r="O94" s="1475"/>
      <c r="P94" s="1475"/>
    </row>
    <row r="95" spans="2:16" ht="42.75" customHeight="1" x14ac:dyDescent="0.25">
      <c r="B95" s="484" t="s">
        <v>534</v>
      </c>
      <c r="C95" s="1545" t="s">
        <v>535</v>
      </c>
      <c r="D95" s="1428"/>
      <c r="E95" s="1428"/>
      <c r="F95" s="1436"/>
      <c r="G95" s="1528" t="s">
        <v>55</v>
      </c>
      <c r="H95" s="1436"/>
      <c r="I95" s="1528" t="s">
        <v>55</v>
      </c>
      <c r="J95" s="1436"/>
      <c r="K95" s="1567" t="s">
        <v>55</v>
      </c>
      <c r="L95" s="1429"/>
      <c r="M95" s="1731" t="s">
        <v>55</v>
      </c>
      <c r="N95" s="1429"/>
      <c r="O95" s="1475"/>
      <c r="P95" s="1475"/>
    </row>
    <row r="96" spans="2:16" ht="32.1" customHeight="1" x14ac:dyDescent="0.25">
      <c r="B96" s="484" t="s">
        <v>536</v>
      </c>
      <c r="C96" s="1545" t="s">
        <v>537</v>
      </c>
      <c r="D96" s="1428"/>
      <c r="E96" s="1428"/>
      <c r="F96" s="1436"/>
      <c r="G96" s="1528" t="s">
        <v>55</v>
      </c>
      <c r="H96" s="1436"/>
      <c r="I96" s="1528" t="s">
        <v>55</v>
      </c>
      <c r="J96" s="1436"/>
      <c r="K96" s="1567" t="s">
        <v>55</v>
      </c>
      <c r="L96" s="1429"/>
      <c r="M96" s="1731" t="s">
        <v>55</v>
      </c>
      <c r="N96" s="1429"/>
      <c r="O96" s="1475"/>
      <c r="P96" s="1475"/>
    </row>
    <row r="97" spans="2:16" ht="24.75" customHeight="1" x14ac:dyDescent="0.25">
      <c r="B97" s="484" t="s">
        <v>411</v>
      </c>
      <c r="C97" s="1545" t="s">
        <v>121</v>
      </c>
      <c r="D97" s="1428"/>
      <c r="E97" s="1428"/>
      <c r="F97" s="1436"/>
      <c r="G97" s="1528" t="s">
        <v>55</v>
      </c>
      <c r="H97" s="1436"/>
      <c r="I97" s="1528" t="s">
        <v>55</v>
      </c>
      <c r="J97" s="1436"/>
      <c r="K97" s="1567" t="s">
        <v>55</v>
      </c>
      <c r="L97" s="1429"/>
      <c r="M97" s="1731" t="s">
        <v>55</v>
      </c>
      <c r="N97" s="1429"/>
      <c r="O97" s="1475"/>
      <c r="P97" s="1475"/>
    </row>
    <row r="98" spans="2:16" ht="24.75" customHeight="1" x14ac:dyDescent="0.25">
      <c r="B98" s="484" t="s">
        <v>414</v>
      </c>
      <c r="C98" s="1545" t="s">
        <v>122</v>
      </c>
      <c r="D98" s="1428"/>
      <c r="E98" s="1428"/>
      <c r="F98" s="1436"/>
      <c r="G98" s="1528" t="s">
        <v>58</v>
      </c>
      <c r="H98" s="1436"/>
      <c r="I98" s="1528" t="s">
        <v>58</v>
      </c>
      <c r="J98" s="1436"/>
      <c r="K98" s="1567" t="s">
        <v>58</v>
      </c>
      <c r="L98" s="1429"/>
      <c r="M98" s="1731" t="s">
        <v>58</v>
      </c>
      <c r="N98" s="1429"/>
      <c r="O98" s="1475"/>
      <c r="P98" s="1475"/>
    </row>
    <row r="99" spans="2:16" ht="30.95" customHeight="1" x14ac:dyDescent="0.25">
      <c r="B99" s="484" t="s">
        <v>417</v>
      </c>
      <c r="C99" s="1545" t="s">
        <v>538</v>
      </c>
      <c r="D99" s="1428"/>
      <c r="E99" s="1428"/>
      <c r="F99" s="1436"/>
      <c r="G99" s="1528" t="s">
        <v>55</v>
      </c>
      <c r="H99" s="1436"/>
      <c r="I99" s="1528" t="s">
        <v>55</v>
      </c>
      <c r="J99" s="1436"/>
      <c r="K99" s="1567" t="s">
        <v>55</v>
      </c>
      <c r="L99" s="1429"/>
      <c r="M99" s="1731" t="s">
        <v>55</v>
      </c>
      <c r="N99" s="1429"/>
      <c r="O99" s="1475"/>
      <c r="P99" s="1475"/>
    </row>
    <row r="100" spans="2:16" ht="24" customHeight="1" x14ac:dyDescent="0.25">
      <c r="B100" s="484" t="s">
        <v>419</v>
      </c>
      <c r="C100" s="1545" t="s">
        <v>539</v>
      </c>
      <c r="D100" s="1428"/>
      <c r="E100" s="1428"/>
      <c r="F100" s="1436"/>
      <c r="G100" s="1528" t="s">
        <v>58</v>
      </c>
      <c r="H100" s="1436"/>
      <c r="I100" s="1528" t="s">
        <v>55</v>
      </c>
      <c r="J100" s="1436"/>
      <c r="K100" s="1567" t="s">
        <v>55</v>
      </c>
      <c r="L100" s="1429"/>
      <c r="M100" s="1731" t="s">
        <v>58</v>
      </c>
      <c r="N100" s="1429"/>
      <c r="O100" s="1475"/>
      <c r="P100" s="1475"/>
    </row>
    <row r="101" spans="2:16" ht="24" customHeight="1" x14ac:dyDescent="0.25">
      <c r="B101" s="484" t="s">
        <v>540</v>
      </c>
      <c r="C101" s="1545" t="s">
        <v>541</v>
      </c>
      <c r="D101" s="1428"/>
      <c r="E101" s="1428"/>
      <c r="F101" s="1436"/>
      <c r="G101" s="1528" t="s">
        <v>55</v>
      </c>
      <c r="H101" s="1436"/>
      <c r="I101" s="1528" t="s">
        <v>55</v>
      </c>
      <c r="J101" s="1436"/>
      <c r="K101" s="1567" t="s">
        <v>55</v>
      </c>
      <c r="L101" s="1429"/>
      <c r="M101" s="1731" t="s">
        <v>58</v>
      </c>
      <c r="N101" s="1429"/>
      <c r="O101" s="1475"/>
      <c r="P101" s="1475"/>
    </row>
    <row r="102" spans="2:16" ht="39" customHeight="1" x14ac:dyDescent="0.25">
      <c r="B102" s="484" t="s">
        <v>542</v>
      </c>
      <c r="C102" s="1545" t="s">
        <v>543</v>
      </c>
      <c r="D102" s="1428"/>
      <c r="E102" s="1428"/>
      <c r="F102" s="1436"/>
      <c r="G102" s="1528" t="s">
        <v>70</v>
      </c>
      <c r="H102" s="1436"/>
      <c r="I102" s="1528" t="s">
        <v>70</v>
      </c>
      <c r="J102" s="1436"/>
      <c r="K102" s="1567" t="s">
        <v>70</v>
      </c>
      <c r="L102" s="1429"/>
      <c r="M102" s="1731" t="s">
        <v>70</v>
      </c>
      <c r="N102" s="1429"/>
      <c r="O102" s="1475"/>
      <c r="P102" s="1475"/>
    </row>
    <row r="103" spans="2:16" ht="29.25" customHeight="1" x14ac:dyDescent="0.25">
      <c r="B103" s="484" t="s">
        <v>544</v>
      </c>
      <c r="C103" s="1545" t="s">
        <v>545</v>
      </c>
      <c r="D103" s="1428"/>
      <c r="E103" s="1428"/>
      <c r="F103" s="1436"/>
      <c r="G103" s="1528" t="s">
        <v>70</v>
      </c>
      <c r="H103" s="1436"/>
      <c r="I103" s="1528" t="s">
        <v>70</v>
      </c>
      <c r="J103" s="1436"/>
      <c r="K103" s="1567" t="s">
        <v>70</v>
      </c>
      <c r="L103" s="1429"/>
      <c r="M103" s="1731" t="s">
        <v>70</v>
      </c>
      <c r="N103" s="1429"/>
      <c r="O103" s="1475"/>
      <c r="P103" s="1475"/>
    </row>
    <row r="104" spans="2:16" ht="21" customHeight="1" x14ac:dyDescent="0.25">
      <c r="B104" s="484" t="s">
        <v>546</v>
      </c>
      <c r="C104" s="1545" t="s">
        <v>547</v>
      </c>
      <c r="D104" s="1428"/>
      <c r="E104" s="1428"/>
      <c r="F104" s="1436"/>
      <c r="G104" s="1528" t="s">
        <v>58</v>
      </c>
      <c r="H104" s="1436"/>
      <c r="I104" s="1528" t="s">
        <v>58</v>
      </c>
      <c r="J104" s="1436"/>
      <c r="K104" s="1567" t="s">
        <v>58</v>
      </c>
      <c r="L104" s="1429"/>
      <c r="M104" s="1731" t="s">
        <v>58</v>
      </c>
      <c r="N104" s="1429"/>
      <c r="O104" s="1475"/>
      <c r="P104" s="1475"/>
    </row>
    <row r="105" spans="2:16" ht="32.25" customHeight="1" x14ac:dyDescent="0.25">
      <c r="B105" s="485" t="s">
        <v>548</v>
      </c>
      <c r="C105" s="1596" t="s">
        <v>549</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550</v>
      </c>
      <c r="D106" s="1428"/>
      <c r="E106" s="1522" t="s">
        <v>1232</v>
      </c>
      <c r="F106" s="1436"/>
      <c r="G106" s="1528"/>
      <c r="H106" s="1436"/>
      <c r="I106" s="1528"/>
      <c r="J106" s="1436"/>
      <c r="K106" s="505"/>
      <c r="L106" s="1567"/>
      <c r="M106" s="1428"/>
      <c r="N106" s="1429"/>
      <c r="O106" s="1475"/>
      <c r="P106" s="1475"/>
    </row>
    <row r="107" spans="2:16" ht="27.75" customHeight="1" x14ac:dyDescent="0.25">
      <c r="B107" s="486" t="s">
        <v>509</v>
      </c>
      <c r="C107" s="1594" t="s">
        <v>550</v>
      </c>
      <c r="D107" s="1428"/>
      <c r="E107" s="1522" t="s">
        <v>1232</v>
      </c>
      <c r="F107" s="1436"/>
      <c r="G107" s="1528"/>
      <c r="H107" s="1436"/>
      <c r="I107" s="1528"/>
      <c r="J107" s="1436"/>
      <c r="K107" s="505"/>
      <c r="L107" s="1567"/>
      <c r="M107" s="1428"/>
      <c r="N107" s="1429"/>
      <c r="O107" s="1475"/>
      <c r="P107" s="1475"/>
    </row>
    <row r="108" spans="2:16" ht="27.75" customHeight="1" x14ac:dyDescent="0.25">
      <c r="B108" s="486" t="s">
        <v>511</v>
      </c>
      <c r="C108" s="1594" t="s">
        <v>550</v>
      </c>
      <c r="D108" s="1428"/>
      <c r="E108" s="1522" t="s">
        <v>1232</v>
      </c>
      <c r="F108" s="1436"/>
      <c r="G108" s="1528"/>
      <c r="H108" s="1436"/>
      <c r="I108" s="1528"/>
      <c r="J108" s="1436"/>
      <c r="K108" s="505"/>
      <c r="L108" s="1567"/>
      <c r="M108" s="1428"/>
      <c r="N108" s="1429"/>
      <c r="O108" s="1475"/>
      <c r="P108" s="1475"/>
    </row>
    <row r="109" spans="2:16" ht="52.5" customHeight="1" thickBot="1" x14ac:dyDescent="0.3">
      <c r="B109" s="479" t="s">
        <v>551</v>
      </c>
      <c r="C109" s="1423" t="s">
        <v>552</v>
      </c>
      <c r="D109" s="1424"/>
      <c r="E109" s="1424"/>
      <c r="F109" s="1425"/>
      <c r="G109" s="1730"/>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110.25" customHeight="1" x14ac:dyDescent="0.25">
      <c r="B111" s="76" t="s">
        <v>553</v>
      </c>
      <c r="C111" s="1591" t="s">
        <v>554</v>
      </c>
      <c r="D111" s="1439"/>
      <c r="E111" s="1439"/>
      <c r="F111" s="1439"/>
      <c r="G111" s="12" t="s">
        <v>55</v>
      </c>
      <c r="H111" s="1592" t="s">
        <v>555</v>
      </c>
      <c r="I111" s="1559"/>
      <c r="J111" s="1593" t="s">
        <v>1268</v>
      </c>
      <c r="K111" s="1439"/>
      <c r="L111" s="1439"/>
      <c r="M111" s="1439"/>
      <c r="N111" s="1440"/>
      <c r="O111" s="389" t="s">
        <v>1269</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1:16" ht="19.5" customHeight="1" x14ac:dyDescent="0.25">
      <c r="B113" s="419" t="s">
        <v>557</v>
      </c>
      <c r="C113" s="1584" t="s">
        <v>558</v>
      </c>
      <c r="D113" s="1428"/>
      <c r="E113" s="1428"/>
      <c r="F113" s="1428"/>
      <c r="G113" s="1428"/>
      <c r="H113" s="1492" t="s">
        <v>1270</v>
      </c>
      <c r="I113" s="1428"/>
      <c r="J113" s="1428"/>
      <c r="K113" s="1514" t="s">
        <v>446</v>
      </c>
      <c r="L113" s="1658"/>
      <c r="M113" s="1448"/>
      <c r="N113" s="1466"/>
      <c r="O113" s="1587"/>
      <c r="P113" s="1587"/>
    </row>
    <row r="114" spans="1:16" ht="19.5" customHeight="1" x14ac:dyDescent="0.25">
      <c r="B114" s="419" t="s">
        <v>402</v>
      </c>
      <c r="C114" s="1584" t="s">
        <v>559</v>
      </c>
      <c r="D114" s="1428"/>
      <c r="E114" s="1428"/>
      <c r="F114" s="1428"/>
      <c r="G114" s="1428"/>
      <c r="H114" s="1492" t="s">
        <v>1271</v>
      </c>
      <c r="I114" s="1428"/>
      <c r="J114" s="1428"/>
      <c r="K114" s="1490"/>
      <c r="L114" s="1478"/>
      <c r="M114" s="1701"/>
      <c r="N114" s="1454"/>
      <c r="O114" s="1475"/>
      <c r="P114" s="1475"/>
    </row>
    <row r="115" spans="1:16" ht="19.5" customHeight="1" x14ac:dyDescent="0.25">
      <c r="B115" s="419" t="s">
        <v>404</v>
      </c>
      <c r="C115" s="1584" t="s">
        <v>560</v>
      </c>
      <c r="D115" s="1428"/>
      <c r="E115" s="1428"/>
      <c r="F115" s="1428"/>
      <c r="G115" s="1428"/>
      <c r="H115" s="1492" t="s">
        <v>55</v>
      </c>
      <c r="I115" s="1428"/>
      <c r="J115" s="1428"/>
      <c r="K115" s="1490"/>
      <c r="L115" s="1478"/>
      <c r="M115" s="1701"/>
      <c r="N115" s="1454"/>
      <c r="O115" s="1475"/>
      <c r="P115" s="1475"/>
    </row>
    <row r="116" spans="1:16" ht="34.5" customHeight="1" x14ac:dyDescent="0.25">
      <c r="B116" s="419" t="s">
        <v>406</v>
      </c>
      <c r="C116" s="1488" t="s">
        <v>561</v>
      </c>
      <c r="D116" s="1428"/>
      <c r="E116" s="1428"/>
      <c r="F116" s="1428"/>
      <c r="G116" s="1436"/>
      <c r="H116" s="1492" t="s">
        <v>992</v>
      </c>
      <c r="I116" s="1428"/>
      <c r="J116" s="1428"/>
      <c r="K116" s="1490"/>
      <c r="L116" s="1479"/>
      <c r="M116" s="1484"/>
      <c r="N116" s="1481"/>
      <c r="O116" s="1471"/>
      <c r="P116" s="1471"/>
    </row>
    <row r="117" spans="1:16" ht="48.75" customHeight="1" x14ac:dyDescent="0.25">
      <c r="B117" s="77" t="s">
        <v>563</v>
      </c>
      <c r="C117" s="1584" t="s">
        <v>564</v>
      </c>
      <c r="D117" s="1428"/>
      <c r="E117" s="1428"/>
      <c r="F117" s="1428"/>
      <c r="G117" s="1428"/>
      <c r="H117" s="1492" t="s">
        <v>55</v>
      </c>
      <c r="I117" s="1428"/>
      <c r="J117" s="1428"/>
      <c r="K117" s="1490"/>
      <c r="L117" s="1460"/>
      <c r="M117" s="1448"/>
      <c r="N117" s="1466"/>
      <c r="O117" s="1565" t="s">
        <v>1272</v>
      </c>
      <c r="P117" s="1565"/>
    </row>
    <row r="118" spans="1:16" ht="49.5" customHeight="1" x14ac:dyDescent="0.25">
      <c r="B118" s="419" t="s">
        <v>395</v>
      </c>
      <c r="C118" s="1461" t="s">
        <v>565</v>
      </c>
      <c r="D118" s="1428"/>
      <c r="E118" s="1428"/>
      <c r="F118" s="1428"/>
      <c r="G118" s="1436"/>
      <c r="H118" s="1492" t="s">
        <v>1273</v>
      </c>
      <c r="I118" s="1428"/>
      <c r="J118" s="1428"/>
      <c r="K118" s="1490"/>
      <c r="L118" s="1484"/>
      <c r="M118" s="1484"/>
      <c r="N118" s="1481"/>
      <c r="O118" s="1471"/>
      <c r="P118" s="1471"/>
    </row>
    <row r="119" spans="1:16" ht="78.75" customHeight="1" x14ac:dyDescent="0.25">
      <c r="B119" s="77" t="s">
        <v>566</v>
      </c>
      <c r="C119" s="1584" t="s">
        <v>567</v>
      </c>
      <c r="D119" s="1428"/>
      <c r="E119" s="1428"/>
      <c r="F119" s="1428"/>
      <c r="G119" s="1428"/>
      <c r="H119" s="1492" t="s">
        <v>55</v>
      </c>
      <c r="I119" s="1428"/>
      <c r="J119" s="1428"/>
      <c r="K119" s="1490"/>
      <c r="L119" s="1728"/>
      <c r="M119" s="1448"/>
      <c r="N119" s="1466"/>
      <c r="O119" s="1723" t="s">
        <v>1272</v>
      </c>
      <c r="P119" s="1723"/>
    </row>
    <row r="120" spans="1:16" ht="88.5" customHeight="1" thickBot="1" x14ac:dyDescent="0.3">
      <c r="A120" s="358"/>
      <c r="B120" s="421" t="s">
        <v>395</v>
      </c>
      <c r="C120" s="1459" t="s">
        <v>565</v>
      </c>
      <c r="D120" s="1448"/>
      <c r="E120" s="1448"/>
      <c r="F120" s="1448"/>
      <c r="G120" s="1445"/>
      <c r="H120" s="1729" t="s">
        <v>1274</v>
      </c>
      <c r="I120" s="1448"/>
      <c r="J120" s="1448"/>
      <c r="K120" s="1515"/>
      <c r="L120" s="1701"/>
      <c r="M120" s="1701"/>
      <c r="N120" s="1454"/>
      <c r="O120" s="1475"/>
      <c r="P120" s="1475"/>
    </row>
    <row r="121" spans="1:16" ht="65.25" customHeight="1" x14ac:dyDescent="0.25">
      <c r="B121" s="1579" t="s">
        <v>568</v>
      </c>
      <c r="C121" s="1439"/>
      <c r="D121" s="1439"/>
      <c r="E121" s="1439"/>
      <c r="F121" s="1439"/>
      <c r="G121" s="1439"/>
      <c r="H121" s="1439"/>
      <c r="I121" s="1439"/>
      <c r="J121" s="1439"/>
      <c r="K121" s="1439"/>
      <c r="L121" s="1439"/>
      <c r="M121" s="1439"/>
      <c r="N121" s="1439"/>
      <c r="O121" s="1439"/>
      <c r="P121" s="1440"/>
    </row>
    <row r="122" spans="1:16" ht="48.75" customHeight="1" x14ac:dyDescent="0.25">
      <c r="B122" s="488" t="s">
        <v>569</v>
      </c>
      <c r="C122" s="1580" t="s">
        <v>570</v>
      </c>
      <c r="D122" s="1484"/>
      <c r="E122" s="1484"/>
      <c r="F122" s="1456"/>
      <c r="G122" s="1581" t="s">
        <v>571</v>
      </c>
      <c r="H122" s="1428"/>
      <c r="I122" s="1436"/>
      <c r="J122" s="1581" t="s">
        <v>572</v>
      </c>
      <c r="K122" s="1428"/>
      <c r="L122" s="1436"/>
      <c r="M122" s="1582" t="s">
        <v>435</v>
      </c>
      <c r="N122" s="1429"/>
      <c r="O122" s="1583" t="s">
        <v>1275</v>
      </c>
      <c r="P122" s="1583"/>
    </row>
    <row r="123" spans="1:16" ht="83.25" customHeight="1" x14ac:dyDescent="0.25">
      <c r="B123" s="419" t="s">
        <v>557</v>
      </c>
      <c r="C123" s="1595" t="s">
        <v>573</v>
      </c>
      <c r="D123" s="1428"/>
      <c r="E123" s="1428"/>
      <c r="F123" s="1436"/>
      <c r="G123" s="1528" t="s">
        <v>1276</v>
      </c>
      <c r="H123" s="1428"/>
      <c r="I123" s="1436"/>
      <c r="J123" s="1528" t="s">
        <v>1276</v>
      </c>
      <c r="K123" s="1428"/>
      <c r="L123" s="1436"/>
      <c r="M123" s="1563"/>
      <c r="N123" s="1429"/>
      <c r="O123" s="1454"/>
      <c r="P123" s="1454"/>
    </row>
    <row r="124" spans="1:16" ht="42" customHeight="1" x14ac:dyDescent="0.25">
      <c r="B124" s="419" t="s">
        <v>402</v>
      </c>
      <c r="C124" s="1595" t="s">
        <v>574</v>
      </c>
      <c r="D124" s="1428"/>
      <c r="E124" s="1428"/>
      <c r="F124" s="1436"/>
      <c r="G124" s="1528" t="s">
        <v>1276</v>
      </c>
      <c r="H124" s="1428"/>
      <c r="I124" s="1436"/>
      <c r="J124" s="1528" t="s">
        <v>1276</v>
      </c>
      <c r="K124" s="1428"/>
      <c r="L124" s="1436"/>
      <c r="M124" s="1563"/>
      <c r="N124" s="1429"/>
      <c r="O124" s="1454"/>
      <c r="P124" s="1454"/>
    </row>
    <row r="125" spans="1:16" ht="31.5" customHeight="1" x14ac:dyDescent="0.25">
      <c r="B125" s="419" t="s">
        <v>404</v>
      </c>
      <c r="C125" s="489" t="s">
        <v>419</v>
      </c>
      <c r="D125" s="1595" t="s">
        <v>575</v>
      </c>
      <c r="E125" s="1428"/>
      <c r="F125" s="1436"/>
      <c r="G125" s="1528" t="s">
        <v>1276</v>
      </c>
      <c r="H125" s="1428"/>
      <c r="I125" s="1436"/>
      <c r="J125" s="1528" t="s">
        <v>1276</v>
      </c>
      <c r="K125" s="1428"/>
      <c r="L125" s="1436"/>
      <c r="M125" s="1563"/>
      <c r="N125" s="1429"/>
      <c r="O125" s="1454"/>
      <c r="P125" s="1454"/>
    </row>
    <row r="126" spans="1:16" ht="32.25" customHeight="1" x14ac:dyDescent="0.25">
      <c r="B126" s="419"/>
      <c r="C126" s="490" t="s">
        <v>509</v>
      </c>
      <c r="D126" s="1595" t="s">
        <v>576</v>
      </c>
      <c r="E126" s="1428"/>
      <c r="F126" s="1436"/>
      <c r="G126" s="1528" t="s">
        <v>1276</v>
      </c>
      <c r="H126" s="1428"/>
      <c r="I126" s="1436"/>
      <c r="J126" s="1528" t="s">
        <v>1276</v>
      </c>
      <c r="K126" s="1428"/>
      <c r="L126" s="1436"/>
      <c r="M126" s="1563"/>
      <c r="N126" s="1429"/>
      <c r="O126" s="1454"/>
      <c r="P126" s="1454"/>
    </row>
    <row r="127" spans="1:16" ht="41.25" customHeight="1" x14ac:dyDescent="0.25">
      <c r="B127" s="419" t="s">
        <v>406</v>
      </c>
      <c r="C127" s="1595" t="s">
        <v>577</v>
      </c>
      <c r="D127" s="1428"/>
      <c r="E127" s="1428"/>
      <c r="F127" s="1436"/>
      <c r="G127" s="1528" t="s">
        <v>157</v>
      </c>
      <c r="H127" s="1428"/>
      <c r="I127" s="1436"/>
      <c r="J127" s="1528" t="s">
        <v>157</v>
      </c>
      <c r="K127" s="1428"/>
      <c r="L127" s="1436"/>
      <c r="M127" s="1563"/>
      <c r="N127" s="1429"/>
      <c r="O127" s="1454"/>
      <c r="P127" s="1454"/>
    </row>
    <row r="128" spans="1:16" ht="29.25" customHeight="1" x14ac:dyDescent="0.25">
      <c r="B128" s="419" t="s">
        <v>409</v>
      </c>
      <c r="C128" s="1595" t="s">
        <v>578</v>
      </c>
      <c r="D128" s="1428"/>
      <c r="E128" s="1428"/>
      <c r="F128" s="1436"/>
      <c r="G128" s="1528" t="s">
        <v>1277</v>
      </c>
      <c r="H128" s="1428"/>
      <c r="I128" s="1436"/>
      <c r="J128" s="1528" t="s">
        <v>157</v>
      </c>
      <c r="K128" s="1428"/>
      <c r="L128" s="1436"/>
      <c r="M128" s="1563"/>
      <c r="N128" s="1429"/>
      <c r="O128" s="1454"/>
      <c r="P128" s="1454"/>
    </row>
    <row r="129" spans="1:16" ht="28.5" customHeight="1" x14ac:dyDescent="0.25">
      <c r="B129" s="419" t="s">
        <v>411</v>
      </c>
      <c r="C129" s="1595" t="s">
        <v>121</v>
      </c>
      <c r="D129" s="1428"/>
      <c r="E129" s="1428"/>
      <c r="F129" s="1436"/>
      <c r="G129" s="1528" t="s">
        <v>1276</v>
      </c>
      <c r="H129" s="1428"/>
      <c r="I129" s="1436"/>
      <c r="J129" s="1528" t="s">
        <v>1276</v>
      </c>
      <c r="K129" s="1428"/>
      <c r="L129" s="1436"/>
      <c r="M129" s="1563"/>
      <c r="N129" s="1429"/>
      <c r="O129" s="1454"/>
      <c r="P129" s="1454"/>
    </row>
    <row r="130" spans="1:16" ht="28.5" customHeight="1" x14ac:dyDescent="0.25">
      <c r="B130" s="419" t="s">
        <v>414</v>
      </c>
      <c r="C130" s="1595" t="s">
        <v>122</v>
      </c>
      <c r="D130" s="1428"/>
      <c r="E130" s="1428"/>
      <c r="F130" s="1436"/>
      <c r="G130" s="1528" t="s">
        <v>86</v>
      </c>
      <c r="H130" s="1428"/>
      <c r="I130" s="1436"/>
      <c r="J130" s="1528" t="s">
        <v>86</v>
      </c>
      <c r="K130" s="1428"/>
      <c r="L130" s="1436"/>
      <c r="M130" s="1563"/>
      <c r="N130" s="1429"/>
      <c r="O130" s="1454"/>
      <c r="P130" s="1454"/>
    </row>
    <row r="131" spans="1:16" ht="28.5" customHeight="1" x14ac:dyDescent="0.25">
      <c r="B131" s="419" t="s">
        <v>417</v>
      </c>
      <c r="C131" s="1595" t="s">
        <v>579</v>
      </c>
      <c r="D131" s="1428"/>
      <c r="E131" s="1428"/>
      <c r="F131" s="1436"/>
      <c r="G131" s="1528" t="s">
        <v>1276</v>
      </c>
      <c r="H131" s="1428"/>
      <c r="I131" s="1436"/>
      <c r="J131" s="1528" t="s">
        <v>1276</v>
      </c>
      <c r="K131" s="1428"/>
      <c r="L131" s="1436"/>
      <c r="M131" s="1563"/>
      <c r="N131" s="1429"/>
      <c r="O131" s="1454"/>
      <c r="P131" s="1454"/>
    </row>
    <row r="132" spans="1:16" ht="28.5" customHeight="1" x14ac:dyDescent="0.25">
      <c r="B132" s="419" t="s">
        <v>419</v>
      </c>
      <c r="C132" s="1595" t="s">
        <v>539</v>
      </c>
      <c r="D132" s="1428"/>
      <c r="E132" s="1428"/>
      <c r="F132" s="1436"/>
      <c r="G132" s="1528" t="s">
        <v>157</v>
      </c>
      <c r="H132" s="1428"/>
      <c r="I132" s="1436"/>
      <c r="J132" s="1528" t="s">
        <v>86</v>
      </c>
      <c r="K132" s="1428"/>
      <c r="L132" s="1436"/>
      <c r="M132" s="1574"/>
      <c r="N132" s="1429"/>
      <c r="O132" s="1454"/>
      <c r="P132" s="1454"/>
    </row>
    <row r="133" spans="1:16" ht="28.5" customHeight="1" x14ac:dyDescent="0.25">
      <c r="B133" s="421" t="s">
        <v>540</v>
      </c>
      <c r="C133" s="1595" t="s">
        <v>541</v>
      </c>
      <c r="D133" s="1428"/>
      <c r="E133" s="1428"/>
      <c r="F133" s="1436"/>
      <c r="G133" s="1528" t="s">
        <v>157</v>
      </c>
      <c r="H133" s="1428"/>
      <c r="I133" s="1436"/>
      <c r="J133" s="1528" t="s">
        <v>157</v>
      </c>
      <c r="K133" s="1428"/>
      <c r="L133" s="1436"/>
      <c r="M133" s="1574"/>
      <c r="N133" s="1429"/>
      <c r="O133" s="1454"/>
      <c r="P133" s="1454"/>
    </row>
    <row r="134" spans="1:16" ht="28.5" customHeight="1" x14ac:dyDescent="0.25">
      <c r="B134" s="421" t="s">
        <v>542</v>
      </c>
      <c r="C134" s="1595" t="s">
        <v>580</v>
      </c>
      <c r="D134" s="1428"/>
      <c r="E134" s="1428"/>
      <c r="F134" s="1436"/>
      <c r="G134" s="1547" t="s">
        <v>70</v>
      </c>
      <c r="H134" s="1727"/>
      <c r="I134" s="1529"/>
      <c r="J134" s="1528" t="s">
        <v>70</v>
      </c>
      <c r="K134" s="1428"/>
      <c r="L134" s="1436"/>
      <c r="M134" s="1563"/>
      <c r="N134" s="1429"/>
      <c r="O134" s="1454"/>
      <c r="P134" s="1454"/>
    </row>
    <row r="135" spans="1:16" ht="30.95" customHeight="1" x14ac:dyDescent="0.25">
      <c r="B135" s="421" t="s">
        <v>544</v>
      </c>
      <c r="C135" s="1595" t="s">
        <v>545</v>
      </c>
      <c r="D135" s="1428"/>
      <c r="E135" s="1428"/>
      <c r="F135" s="1436"/>
      <c r="G135" s="1528" t="s">
        <v>70</v>
      </c>
      <c r="H135" s="1428"/>
      <c r="I135" s="1436"/>
      <c r="J135" s="1528" t="s">
        <v>70</v>
      </c>
      <c r="K135" s="1428"/>
      <c r="L135" s="1436"/>
      <c r="M135" s="1563"/>
      <c r="N135" s="1429"/>
      <c r="O135" s="1454"/>
      <c r="P135" s="1454"/>
    </row>
    <row r="136" spans="1:16" ht="28.5" customHeight="1" x14ac:dyDescent="0.25">
      <c r="B136" s="421" t="s">
        <v>546</v>
      </c>
      <c r="C136" s="1595" t="s">
        <v>547</v>
      </c>
      <c r="D136" s="1428"/>
      <c r="E136" s="1428"/>
      <c r="F136" s="1436"/>
      <c r="G136" s="1528" t="s">
        <v>86</v>
      </c>
      <c r="H136" s="1428"/>
      <c r="I136" s="1436"/>
      <c r="J136" s="1528" t="s">
        <v>86</v>
      </c>
      <c r="K136" s="1428"/>
      <c r="L136" s="1436"/>
      <c r="M136" s="1563"/>
      <c r="N136" s="1429"/>
      <c r="O136" s="1454"/>
      <c r="P136" s="1454"/>
    </row>
    <row r="137" spans="1:16" ht="42.75" customHeight="1" thickBot="1" x14ac:dyDescent="0.3">
      <c r="B137" s="452" t="s">
        <v>548</v>
      </c>
      <c r="C137" s="1726" t="s">
        <v>581</v>
      </c>
      <c r="D137" s="1424"/>
      <c r="E137" s="1424"/>
      <c r="F137" s="492" t="s">
        <v>582</v>
      </c>
      <c r="G137" s="1576"/>
      <c r="H137" s="1424"/>
      <c r="I137" s="1425"/>
      <c r="J137" s="1576"/>
      <c r="K137" s="1424"/>
      <c r="L137" s="1425"/>
      <c r="M137" s="1577"/>
      <c r="N137" s="1578"/>
      <c r="O137" s="1454"/>
      <c r="P137" s="1454"/>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466"/>
      <c r="B139" s="494" t="s">
        <v>584</v>
      </c>
      <c r="C139" s="1488" t="s">
        <v>585</v>
      </c>
      <c r="D139" s="1428"/>
      <c r="E139" s="1436"/>
      <c r="F139" s="495" t="s">
        <v>586</v>
      </c>
      <c r="G139" s="1568" t="s">
        <v>587</v>
      </c>
      <c r="H139" s="1428"/>
      <c r="I139" s="1428"/>
      <c r="J139" s="1428"/>
      <c r="K139" s="1436"/>
      <c r="L139" s="1571" t="s">
        <v>588</v>
      </c>
      <c r="M139" s="1428"/>
      <c r="N139" s="1428"/>
      <c r="O139" s="1572" t="s">
        <v>1278</v>
      </c>
      <c r="P139" s="1572"/>
    </row>
    <row r="140" spans="1:16" ht="19.5" customHeight="1" x14ac:dyDescent="0.25">
      <c r="A140" s="466"/>
      <c r="B140" s="496" t="s">
        <v>395</v>
      </c>
      <c r="C140" s="1461" t="s">
        <v>188</v>
      </c>
      <c r="D140" s="1428"/>
      <c r="E140" s="1436"/>
      <c r="F140" s="12" t="s">
        <v>58</v>
      </c>
      <c r="G140" s="1566" t="s">
        <v>86</v>
      </c>
      <c r="H140" s="1428"/>
      <c r="I140" s="1428"/>
      <c r="J140" s="1428"/>
      <c r="K140" s="1436"/>
      <c r="L140" s="1567" t="s">
        <v>55</v>
      </c>
      <c r="M140" s="1428"/>
      <c r="N140" s="1429"/>
      <c r="O140" s="1475"/>
      <c r="P140" s="1475"/>
    </row>
    <row r="141" spans="1:16" ht="19.5" customHeight="1" x14ac:dyDescent="0.25">
      <c r="A141" s="466"/>
      <c r="B141" s="496" t="s">
        <v>402</v>
      </c>
      <c r="C141" s="1461" t="s">
        <v>189</v>
      </c>
      <c r="D141" s="1428"/>
      <c r="E141" s="1436"/>
      <c r="F141" s="12" t="s">
        <v>55</v>
      </c>
      <c r="G141" s="1566" t="s">
        <v>1279</v>
      </c>
      <c r="H141" s="1428"/>
      <c r="I141" s="1428"/>
      <c r="J141" s="1428"/>
      <c r="K141" s="1436"/>
      <c r="L141" s="1567" t="s">
        <v>55</v>
      </c>
      <c r="M141" s="1428"/>
      <c r="N141" s="1429"/>
      <c r="O141" s="1475"/>
      <c r="P141" s="1475"/>
    </row>
    <row r="142" spans="1:16" ht="19.5" customHeight="1" x14ac:dyDescent="0.25">
      <c r="A142" s="466"/>
      <c r="B142" s="496" t="s">
        <v>404</v>
      </c>
      <c r="C142" s="1461" t="s">
        <v>190</v>
      </c>
      <c r="D142" s="1428"/>
      <c r="E142" s="1436"/>
      <c r="F142" s="12" t="s">
        <v>58</v>
      </c>
      <c r="G142" s="1566" t="s">
        <v>86</v>
      </c>
      <c r="H142" s="1428"/>
      <c r="I142" s="1428"/>
      <c r="J142" s="1428"/>
      <c r="K142" s="1436"/>
      <c r="L142" s="1567" t="s">
        <v>86</v>
      </c>
      <c r="M142" s="1428"/>
      <c r="N142" s="1429"/>
      <c r="O142" s="1475"/>
      <c r="P142" s="1475"/>
    </row>
    <row r="143" spans="1:16" ht="19.5" customHeight="1" x14ac:dyDescent="0.25">
      <c r="A143" s="466"/>
      <c r="B143" s="496" t="s">
        <v>406</v>
      </c>
      <c r="C143" s="1461" t="s">
        <v>191</v>
      </c>
      <c r="D143" s="1428"/>
      <c r="E143" s="1436"/>
      <c r="F143" s="12" t="s">
        <v>55</v>
      </c>
      <c r="G143" s="1566" t="s">
        <v>1279</v>
      </c>
      <c r="H143" s="1428"/>
      <c r="I143" s="1428"/>
      <c r="J143" s="1428"/>
      <c r="K143" s="1436"/>
      <c r="L143" s="1567" t="s">
        <v>55</v>
      </c>
      <c r="M143" s="1428"/>
      <c r="N143" s="1429"/>
      <c r="O143" s="1475"/>
      <c r="P143" s="1475"/>
    </row>
    <row r="144" spans="1:16" ht="19.5" customHeight="1" x14ac:dyDescent="0.25">
      <c r="A144" s="466"/>
      <c r="B144" s="497" t="s">
        <v>409</v>
      </c>
      <c r="C144" s="1461" t="s">
        <v>192</v>
      </c>
      <c r="D144" s="1428"/>
      <c r="E144" s="1436"/>
      <c r="F144" s="12" t="s">
        <v>55</v>
      </c>
      <c r="G144" s="1566" t="s">
        <v>1279</v>
      </c>
      <c r="H144" s="1428"/>
      <c r="I144" s="1428"/>
      <c r="J144" s="1428"/>
      <c r="K144" s="1436"/>
      <c r="L144" s="1567" t="s">
        <v>55</v>
      </c>
      <c r="M144" s="1428"/>
      <c r="N144" s="1429"/>
      <c r="O144" s="1475"/>
      <c r="P144" s="1475"/>
    </row>
    <row r="145" spans="1:16" ht="27.75" customHeight="1" x14ac:dyDescent="0.25">
      <c r="A145" s="466"/>
      <c r="B145" s="498" t="s">
        <v>411</v>
      </c>
      <c r="C145" s="1461" t="s">
        <v>193</v>
      </c>
      <c r="D145" s="1428"/>
      <c r="E145" s="1436"/>
      <c r="F145" s="12" t="s">
        <v>55</v>
      </c>
      <c r="G145" s="1566" t="s">
        <v>1279</v>
      </c>
      <c r="H145" s="1428"/>
      <c r="I145" s="1428"/>
      <c r="J145" s="1428"/>
      <c r="K145" s="1436"/>
      <c r="L145" s="1567" t="s">
        <v>55</v>
      </c>
      <c r="M145" s="1428"/>
      <c r="N145" s="1429"/>
      <c r="O145" s="1475"/>
      <c r="P145" s="1475"/>
    </row>
    <row r="146" spans="1:16" ht="19.5" customHeight="1" x14ac:dyDescent="0.25">
      <c r="A146" s="466"/>
      <c r="B146" s="498" t="s">
        <v>414</v>
      </c>
      <c r="C146" s="1461" t="s">
        <v>194</v>
      </c>
      <c r="D146" s="1428"/>
      <c r="E146" s="1436"/>
      <c r="F146" s="12" t="s">
        <v>55</v>
      </c>
      <c r="G146" s="1566" t="s">
        <v>1279</v>
      </c>
      <c r="H146" s="1428"/>
      <c r="I146" s="1428"/>
      <c r="J146" s="1428"/>
      <c r="K146" s="1436"/>
      <c r="L146" s="1567" t="s">
        <v>55</v>
      </c>
      <c r="M146" s="1428"/>
      <c r="N146" s="1429"/>
      <c r="O146" s="1475"/>
      <c r="P146" s="1475"/>
    </row>
    <row r="147" spans="1:16" ht="19.5" customHeight="1" x14ac:dyDescent="0.25">
      <c r="A147" s="466"/>
      <c r="B147" s="498" t="s">
        <v>417</v>
      </c>
      <c r="C147" s="1461" t="s">
        <v>195</v>
      </c>
      <c r="D147" s="1428"/>
      <c r="E147" s="1436"/>
      <c r="F147" s="12" t="s">
        <v>55</v>
      </c>
      <c r="G147" s="1566" t="s">
        <v>1279</v>
      </c>
      <c r="H147" s="1428"/>
      <c r="I147" s="1428"/>
      <c r="J147" s="1428"/>
      <c r="K147" s="1436"/>
      <c r="L147" s="1567" t="s">
        <v>55</v>
      </c>
      <c r="M147" s="1428"/>
      <c r="N147" s="1429"/>
      <c r="O147" s="1475"/>
      <c r="P147" s="1475"/>
    </row>
    <row r="148" spans="1:16" ht="19.5" customHeight="1" x14ac:dyDescent="0.25">
      <c r="A148" s="466"/>
      <c r="B148" s="498" t="s">
        <v>419</v>
      </c>
      <c r="C148" s="1461" t="s">
        <v>196</v>
      </c>
      <c r="D148" s="1428"/>
      <c r="E148" s="1436"/>
      <c r="F148" s="12" t="s">
        <v>55</v>
      </c>
      <c r="G148" s="1566" t="s">
        <v>1279</v>
      </c>
      <c r="H148" s="1428"/>
      <c r="I148" s="1428"/>
      <c r="J148" s="1428"/>
      <c r="K148" s="1436"/>
      <c r="L148" s="1567" t="s">
        <v>55</v>
      </c>
      <c r="M148" s="1428"/>
      <c r="N148" s="1429"/>
      <c r="O148" s="1475"/>
      <c r="P148" s="1475"/>
    </row>
    <row r="149" spans="1:16" ht="19.5" customHeight="1" x14ac:dyDescent="0.25">
      <c r="A149" s="466"/>
      <c r="B149" s="498" t="s">
        <v>540</v>
      </c>
      <c r="C149" s="1461" t="s">
        <v>197</v>
      </c>
      <c r="D149" s="1428"/>
      <c r="E149" s="1436"/>
      <c r="F149" s="12" t="s">
        <v>55</v>
      </c>
      <c r="G149" s="1566" t="s">
        <v>1279</v>
      </c>
      <c r="H149" s="1428"/>
      <c r="I149" s="1428"/>
      <c r="J149" s="1428"/>
      <c r="K149" s="1436"/>
      <c r="L149" s="1567" t="s">
        <v>55</v>
      </c>
      <c r="M149" s="1428"/>
      <c r="N149" s="1429"/>
      <c r="O149" s="1475"/>
      <c r="P149" s="1475"/>
    </row>
    <row r="150" spans="1:16" ht="19.5" customHeight="1" x14ac:dyDescent="0.25">
      <c r="A150" s="466"/>
      <c r="B150" s="497" t="s">
        <v>542</v>
      </c>
      <c r="C150" s="1461" t="s">
        <v>198</v>
      </c>
      <c r="D150" s="1428"/>
      <c r="E150" s="1436"/>
      <c r="F150" s="12" t="s">
        <v>55</v>
      </c>
      <c r="G150" s="1566" t="s">
        <v>1279</v>
      </c>
      <c r="H150" s="1428"/>
      <c r="I150" s="1428"/>
      <c r="J150" s="1428"/>
      <c r="K150" s="1436"/>
      <c r="L150" s="1567" t="s">
        <v>55</v>
      </c>
      <c r="M150" s="1428"/>
      <c r="N150" s="1429"/>
      <c r="O150" s="1471"/>
      <c r="P150" s="1471"/>
    </row>
    <row r="151" spans="1:16" ht="48" customHeight="1" x14ac:dyDescent="0.25">
      <c r="A151" s="466"/>
      <c r="B151" s="494" t="s">
        <v>589</v>
      </c>
      <c r="C151" s="1488" t="s">
        <v>590</v>
      </c>
      <c r="D151" s="1428"/>
      <c r="E151" s="1436"/>
      <c r="F151" s="495" t="s">
        <v>586</v>
      </c>
      <c r="G151" s="1564" t="s">
        <v>591</v>
      </c>
      <c r="H151" s="1448"/>
      <c r="I151" s="1448"/>
      <c r="J151" s="1448"/>
      <c r="K151" s="1448"/>
      <c r="L151" s="1448"/>
      <c r="M151" s="1448"/>
      <c r="N151" s="1466"/>
      <c r="O151" s="1565" t="s">
        <v>1280</v>
      </c>
      <c r="P151" s="1725"/>
    </row>
    <row r="152" spans="1:16" ht="18.75" customHeight="1" x14ac:dyDescent="0.25">
      <c r="A152" s="466"/>
      <c r="B152" s="496" t="s">
        <v>395</v>
      </c>
      <c r="C152" s="1461" t="s">
        <v>188</v>
      </c>
      <c r="D152" s="1428"/>
      <c r="E152" s="1436"/>
      <c r="F152" s="12" t="s">
        <v>58</v>
      </c>
      <c r="G152" s="1557" t="s">
        <v>86</v>
      </c>
      <c r="H152" s="1448"/>
      <c r="I152" s="1448"/>
      <c r="J152" s="1448"/>
      <c r="K152" s="1448"/>
      <c r="L152" s="1448"/>
      <c r="M152" s="1448"/>
      <c r="N152" s="1466"/>
      <c r="O152" s="1475"/>
      <c r="P152" s="1454"/>
    </row>
    <row r="153" spans="1:16" ht="18.75" customHeight="1" x14ac:dyDescent="0.25">
      <c r="A153" s="466"/>
      <c r="B153" s="496" t="s">
        <v>402</v>
      </c>
      <c r="C153" s="1461" t="s">
        <v>189</v>
      </c>
      <c r="D153" s="1428"/>
      <c r="E153" s="1436"/>
      <c r="F153" s="12" t="s">
        <v>55</v>
      </c>
      <c r="G153" s="1557" t="s">
        <v>1281</v>
      </c>
      <c r="H153" s="1448"/>
      <c r="I153" s="1448"/>
      <c r="J153" s="1448"/>
      <c r="K153" s="1448"/>
      <c r="L153" s="1448"/>
      <c r="M153" s="1448"/>
      <c r="N153" s="1466"/>
      <c r="O153" s="1475"/>
      <c r="P153" s="1454"/>
    </row>
    <row r="154" spans="1:16" ht="18.75" customHeight="1" x14ac:dyDescent="0.25">
      <c r="A154" s="466"/>
      <c r="B154" s="496" t="s">
        <v>404</v>
      </c>
      <c r="C154" s="1461" t="s">
        <v>190</v>
      </c>
      <c r="D154" s="1428"/>
      <c r="E154" s="1436"/>
      <c r="F154" s="12" t="s">
        <v>58</v>
      </c>
      <c r="G154" s="1557" t="s">
        <v>86</v>
      </c>
      <c r="H154" s="1448"/>
      <c r="I154" s="1448"/>
      <c r="J154" s="1448"/>
      <c r="K154" s="1448"/>
      <c r="L154" s="1448"/>
      <c r="M154" s="1448"/>
      <c r="N154" s="1466"/>
      <c r="O154" s="1475"/>
      <c r="P154" s="1454"/>
    </row>
    <row r="155" spans="1:16" ht="18.75" customHeight="1" x14ac:dyDescent="0.25">
      <c r="A155" s="466"/>
      <c r="B155" s="496" t="s">
        <v>406</v>
      </c>
      <c r="C155" s="1461" t="s">
        <v>191</v>
      </c>
      <c r="D155" s="1428"/>
      <c r="E155" s="1436"/>
      <c r="F155" s="12" t="s">
        <v>55</v>
      </c>
      <c r="G155" s="1557" t="s">
        <v>1281</v>
      </c>
      <c r="H155" s="1448"/>
      <c r="I155" s="1448"/>
      <c r="J155" s="1448"/>
      <c r="K155" s="1448"/>
      <c r="L155" s="1448"/>
      <c r="M155" s="1448"/>
      <c r="N155" s="1466"/>
      <c r="O155" s="1475"/>
      <c r="P155" s="1454"/>
    </row>
    <row r="156" spans="1:16" ht="18.75" customHeight="1" x14ac:dyDescent="0.25">
      <c r="A156" s="466"/>
      <c r="B156" s="497" t="s">
        <v>409</v>
      </c>
      <c r="C156" s="1461" t="s">
        <v>192</v>
      </c>
      <c r="D156" s="1428"/>
      <c r="E156" s="1436"/>
      <c r="F156" s="12" t="s">
        <v>55</v>
      </c>
      <c r="G156" s="1557" t="s">
        <v>1281</v>
      </c>
      <c r="H156" s="1448"/>
      <c r="I156" s="1448"/>
      <c r="J156" s="1448"/>
      <c r="K156" s="1448"/>
      <c r="L156" s="1448"/>
      <c r="M156" s="1448"/>
      <c r="N156" s="1466"/>
      <c r="O156" s="1475"/>
      <c r="P156" s="1454"/>
    </row>
    <row r="157" spans="1:16" ht="30" customHeight="1" x14ac:dyDescent="0.25">
      <c r="A157" s="466"/>
      <c r="B157" s="498" t="s">
        <v>411</v>
      </c>
      <c r="C157" s="1461" t="s">
        <v>193</v>
      </c>
      <c r="D157" s="1428"/>
      <c r="E157" s="1436"/>
      <c r="F157" s="12" t="s">
        <v>55</v>
      </c>
      <c r="G157" s="1557" t="s">
        <v>1281</v>
      </c>
      <c r="H157" s="1448"/>
      <c r="I157" s="1448"/>
      <c r="J157" s="1448"/>
      <c r="K157" s="1448"/>
      <c r="L157" s="1448"/>
      <c r="M157" s="1448"/>
      <c r="N157" s="1466"/>
      <c r="O157" s="1475"/>
      <c r="P157" s="1454"/>
    </row>
    <row r="158" spans="1:16" ht="18.75" customHeight="1" x14ac:dyDescent="0.25">
      <c r="A158" s="466"/>
      <c r="B158" s="498" t="s">
        <v>414</v>
      </c>
      <c r="C158" s="1461" t="s">
        <v>194</v>
      </c>
      <c r="D158" s="1428"/>
      <c r="E158" s="1436"/>
      <c r="F158" s="12" t="s">
        <v>55</v>
      </c>
      <c r="G158" s="1557" t="s">
        <v>1281</v>
      </c>
      <c r="H158" s="1448"/>
      <c r="I158" s="1448"/>
      <c r="J158" s="1448"/>
      <c r="K158" s="1448"/>
      <c r="L158" s="1448"/>
      <c r="M158" s="1448"/>
      <c r="N158" s="1466"/>
      <c r="O158" s="1475"/>
      <c r="P158" s="1454"/>
    </row>
    <row r="159" spans="1:16" ht="18.75" customHeight="1" x14ac:dyDescent="0.25">
      <c r="A159" s="466"/>
      <c r="B159" s="498" t="s">
        <v>417</v>
      </c>
      <c r="C159" s="1461" t="s">
        <v>195</v>
      </c>
      <c r="D159" s="1428"/>
      <c r="E159" s="1436"/>
      <c r="F159" s="12" t="s">
        <v>55</v>
      </c>
      <c r="G159" s="1557" t="s">
        <v>1281</v>
      </c>
      <c r="H159" s="1448"/>
      <c r="I159" s="1448"/>
      <c r="J159" s="1448"/>
      <c r="K159" s="1448"/>
      <c r="L159" s="1448"/>
      <c r="M159" s="1448"/>
      <c r="N159" s="1466"/>
      <c r="O159" s="1475"/>
      <c r="P159" s="1454"/>
    </row>
    <row r="160" spans="1:16" ht="18.75" customHeight="1" x14ac:dyDescent="0.25">
      <c r="A160" s="466"/>
      <c r="B160" s="498" t="s">
        <v>419</v>
      </c>
      <c r="C160" s="1461" t="s">
        <v>196</v>
      </c>
      <c r="D160" s="1428"/>
      <c r="E160" s="1436"/>
      <c r="F160" s="12" t="s">
        <v>55</v>
      </c>
      <c r="G160" s="1557" t="s">
        <v>1281</v>
      </c>
      <c r="H160" s="1448"/>
      <c r="I160" s="1448"/>
      <c r="J160" s="1448"/>
      <c r="K160" s="1448"/>
      <c r="L160" s="1448"/>
      <c r="M160" s="1448"/>
      <c r="N160" s="1466"/>
      <c r="O160" s="1475"/>
      <c r="P160" s="1454"/>
    </row>
    <row r="161" spans="1:16" ht="18.75" customHeight="1" x14ac:dyDescent="0.25">
      <c r="A161" s="466"/>
      <c r="B161" s="498" t="s">
        <v>540</v>
      </c>
      <c r="C161" s="1461" t="s">
        <v>197</v>
      </c>
      <c r="D161" s="1428"/>
      <c r="E161" s="1436"/>
      <c r="F161" s="12" t="s">
        <v>55</v>
      </c>
      <c r="G161" s="1557" t="s">
        <v>1281</v>
      </c>
      <c r="H161" s="1448"/>
      <c r="I161" s="1448"/>
      <c r="J161" s="1448"/>
      <c r="K161" s="1448"/>
      <c r="L161" s="1448"/>
      <c r="M161" s="1448"/>
      <c r="N161" s="1466"/>
      <c r="O161" s="1475"/>
      <c r="P161" s="1454"/>
    </row>
    <row r="162" spans="1:16" ht="18.75" customHeight="1" x14ac:dyDescent="0.25">
      <c r="A162" s="466"/>
      <c r="B162" s="497" t="s">
        <v>542</v>
      </c>
      <c r="C162" s="1461" t="s">
        <v>198</v>
      </c>
      <c r="D162" s="1428"/>
      <c r="E162" s="1436"/>
      <c r="F162" s="12" t="s">
        <v>55</v>
      </c>
      <c r="G162" s="1557" t="s">
        <v>1281</v>
      </c>
      <c r="H162" s="1448"/>
      <c r="I162" s="1448"/>
      <c r="J162" s="1448"/>
      <c r="K162" s="1448"/>
      <c r="L162" s="1448"/>
      <c r="M162" s="1448"/>
      <c r="N162" s="1466"/>
      <c r="O162" s="1471"/>
      <c r="P162" s="1481"/>
    </row>
    <row r="163" spans="1:16" ht="47.25" customHeight="1" x14ac:dyDescent="0.25">
      <c r="A163" s="466"/>
      <c r="B163" s="494" t="s">
        <v>592</v>
      </c>
      <c r="C163" s="1488" t="s">
        <v>593</v>
      </c>
      <c r="D163" s="1428"/>
      <c r="E163" s="1436"/>
      <c r="F163" s="495" t="s">
        <v>586</v>
      </c>
      <c r="G163" s="1568" t="s">
        <v>594</v>
      </c>
      <c r="H163" s="1428"/>
      <c r="I163" s="1428"/>
      <c r="J163" s="1428"/>
      <c r="K163" s="1436"/>
      <c r="L163" s="1569" t="s">
        <v>588</v>
      </c>
      <c r="M163" s="1428"/>
      <c r="N163" s="1429"/>
      <c r="O163" s="1572" t="s">
        <v>1282</v>
      </c>
      <c r="P163" s="1565"/>
    </row>
    <row r="164" spans="1:16" ht="20.25" customHeight="1" x14ac:dyDescent="0.25">
      <c r="A164" s="466"/>
      <c r="B164" s="499" t="s">
        <v>395</v>
      </c>
      <c r="C164" s="1461" t="s">
        <v>188</v>
      </c>
      <c r="D164" s="1428"/>
      <c r="E164" s="1436"/>
      <c r="F164" s="12" t="s">
        <v>55</v>
      </c>
      <c r="G164" s="1566" t="s">
        <v>1283</v>
      </c>
      <c r="H164" s="1428"/>
      <c r="I164" s="1428"/>
      <c r="J164" s="1428"/>
      <c r="K164" s="1436"/>
      <c r="L164" s="1567" t="s">
        <v>86</v>
      </c>
      <c r="M164" s="1428"/>
      <c r="N164" s="1429"/>
      <c r="O164" s="1475"/>
      <c r="P164" s="1475"/>
    </row>
    <row r="165" spans="1:16" ht="20.25" customHeight="1" x14ac:dyDescent="0.25">
      <c r="A165" s="466"/>
      <c r="B165" s="499" t="s">
        <v>402</v>
      </c>
      <c r="C165" s="1461" t="s">
        <v>189</v>
      </c>
      <c r="D165" s="1428"/>
      <c r="E165" s="1436"/>
      <c r="F165" s="12" t="s">
        <v>58</v>
      </c>
      <c r="G165" s="1566" t="s">
        <v>86</v>
      </c>
      <c r="H165" s="1428"/>
      <c r="I165" s="1428"/>
      <c r="J165" s="1428"/>
      <c r="K165" s="1436"/>
      <c r="L165" s="1567" t="s">
        <v>86</v>
      </c>
      <c r="M165" s="1428"/>
      <c r="N165" s="1429"/>
      <c r="O165" s="1475"/>
      <c r="P165" s="1475"/>
    </row>
    <row r="166" spans="1:16" ht="20.25" customHeight="1" x14ac:dyDescent="0.25">
      <c r="A166" s="466"/>
      <c r="B166" s="499" t="s">
        <v>404</v>
      </c>
      <c r="C166" s="1461" t="s">
        <v>190</v>
      </c>
      <c r="D166" s="1428"/>
      <c r="E166" s="1436"/>
      <c r="F166" s="12" t="s">
        <v>55</v>
      </c>
      <c r="G166" s="1566" t="s">
        <v>1284</v>
      </c>
      <c r="H166" s="1428"/>
      <c r="I166" s="1428"/>
      <c r="J166" s="1428"/>
      <c r="K166" s="1436"/>
      <c r="L166" s="1567" t="s">
        <v>86</v>
      </c>
      <c r="M166" s="1428"/>
      <c r="N166" s="1429"/>
      <c r="O166" s="1475"/>
      <c r="P166" s="1475"/>
    </row>
    <row r="167" spans="1:16" ht="20.25" customHeight="1" x14ac:dyDescent="0.25">
      <c r="A167" s="466"/>
      <c r="B167" s="499" t="s">
        <v>406</v>
      </c>
      <c r="C167" s="1461" t="s">
        <v>191</v>
      </c>
      <c r="D167" s="1428"/>
      <c r="E167" s="1436"/>
      <c r="F167" s="12" t="s">
        <v>58</v>
      </c>
      <c r="G167" s="1566" t="s">
        <v>86</v>
      </c>
      <c r="H167" s="1428"/>
      <c r="I167" s="1428"/>
      <c r="J167" s="1428"/>
      <c r="K167" s="1436"/>
      <c r="L167" s="1567" t="s">
        <v>86</v>
      </c>
      <c r="M167" s="1428"/>
      <c r="N167" s="1429"/>
      <c r="O167" s="1475"/>
      <c r="P167" s="1475"/>
    </row>
    <row r="168" spans="1:16" ht="20.25" customHeight="1" x14ac:dyDescent="0.25">
      <c r="A168" s="466"/>
      <c r="B168" s="499" t="s">
        <v>409</v>
      </c>
      <c r="C168" s="1461" t="s">
        <v>192</v>
      </c>
      <c r="D168" s="1428"/>
      <c r="E168" s="1436"/>
      <c r="F168" s="12" t="s">
        <v>58</v>
      </c>
      <c r="G168" s="1566" t="s">
        <v>86</v>
      </c>
      <c r="H168" s="1428"/>
      <c r="I168" s="1428"/>
      <c r="J168" s="1428"/>
      <c r="K168" s="1436"/>
      <c r="L168" s="1567" t="s">
        <v>86</v>
      </c>
      <c r="M168" s="1428"/>
      <c r="N168" s="1429"/>
      <c r="O168" s="1475"/>
      <c r="P168" s="1475"/>
    </row>
    <row r="169" spans="1:16" ht="20.25" customHeight="1" x14ac:dyDescent="0.25">
      <c r="A169" s="466"/>
      <c r="B169" s="418" t="s">
        <v>411</v>
      </c>
      <c r="C169" s="1461" t="s">
        <v>193</v>
      </c>
      <c r="D169" s="1428"/>
      <c r="E169" s="1436"/>
      <c r="F169" s="12" t="s">
        <v>58</v>
      </c>
      <c r="G169" s="1566" t="s">
        <v>86</v>
      </c>
      <c r="H169" s="1428"/>
      <c r="I169" s="1428"/>
      <c r="J169" s="1428"/>
      <c r="K169" s="1436"/>
      <c r="L169" s="1567" t="s">
        <v>86</v>
      </c>
      <c r="M169" s="1428"/>
      <c r="N169" s="1429"/>
      <c r="O169" s="1475"/>
      <c r="P169" s="1475"/>
    </row>
    <row r="170" spans="1:16" ht="20.25" customHeight="1" x14ac:dyDescent="0.25">
      <c r="A170" s="466"/>
      <c r="B170" s="418" t="s">
        <v>414</v>
      </c>
      <c r="C170" s="1461" t="s">
        <v>194</v>
      </c>
      <c r="D170" s="1428"/>
      <c r="E170" s="1436"/>
      <c r="F170" s="12" t="s">
        <v>58</v>
      </c>
      <c r="G170" s="1566" t="s">
        <v>86</v>
      </c>
      <c r="H170" s="1428"/>
      <c r="I170" s="1428"/>
      <c r="J170" s="1428"/>
      <c r="K170" s="1436"/>
      <c r="L170" s="1567" t="s">
        <v>86</v>
      </c>
      <c r="M170" s="1428"/>
      <c r="N170" s="1429"/>
      <c r="O170" s="1475"/>
      <c r="P170" s="1475"/>
    </row>
    <row r="171" spans="1:16" ht="20.25" customHeight="1" x14ac:dyDescent="0.25">
      <c r="A171" s="466"/>
      <c r="B171" s="418" t="s">
        <v>417</v>
      </c>
      <c r="C171" s="1461" t="s">
        <v>195</v>
      </c>
      <c r="D171" s="1428"/>
      <c r="E171" s="1436"/>
      <c r="F171" s="12" t="s">
        <v>58</v>
      </c>
      <c r="G171" s="1566" t="s">
        <v>86</v>
      </c>
      <c r="H171" s="1428"/>
      <c r="I171" s="1428"/>
      <c r="J171" s="1428"/>
      <c r="K171" s="1436"/>
      <c r="L171" s="1567" t="s">
        <v>86</v>
      </c>
      <c r="M171" s="1428"/>
      <c r="N171" s="1429"/>
      <c r="O171" s="1475"/>
      <c r="P171" s="1475"/>
    </row>
    <row r="172" spans="1:16" ht="20.25" customHeight="1" x14ac:dyDescent="0.25">
      <c r="A172" s="466"/>
      <c r="B172" s="418" t="s">
        <v>419</v>
      </c>
      <c r="C172" s="1461" t="s">
        <v>196</v>
      </c>
      <c r="D172" s="1428"/>
      <c r="E172" s="1436"/>
      <c r="F172" s="12" t="s">
        <v>58</v>
      </c>
      <c r="G172" s="1566" t="s">
        <v>86</v>
      </c>
      <c r="H172" s="1428"/>
      <c r="I172" s="1428"/>
      <c r="J172" s="1428"/>
      <c r="K172" s="1436"/>
      <c r="L172" s="1567" t="s">
        <v>86</v>
      </c>
      <c r="M172" s="1428"/>
      <c r="N172" s="1429"/>
      <c r="O172" s="1475"/>
      <c r="P172" s="1475"/>
    </row>
    <row r="173" spans="1:16" ht="20.25" customHeight="1" x14ac:dyDescent="0.25">
      <c r="A173" s="466"/>
      <c r="B173" s="418" t="s">
        <v>540</v>
      </c>
      <c r="C173" s="1461" t="s">
        <v>197</v>
      </c>
      <c r="D173" s="1428"/>
      <c r="E173" s="1436"/>
      <c r="F173" s="12" t="s">
        <v>58</v>
      </c>
      <c r="G173" s="1566" t="s">
        <v>86</v>
      </c>
      <c r="H173" s="1428"/>
      <c r="I173" s="1428"/>
      <c r="J173" s="1428"/>
      <c r="K173" s="1436"/>
      <c r="L173" s="1567" t="s">
        <v>86</v>
      </c>
      <c r="M173" s="1428"/>
      <c r="N173" s="1429"/>
      <c r="O173" s="1475"/>
      <c r="P173" s="1475"/>
    </row>
    <row r="174" spans="1:16" ht="20.25" customHeight="1" x14ac:dyDescent="0.25">
      <c r="A174" s="466"/>
      <c r="B174" s="419" t="s">
        <v>542</v>
      </c>
      <c r="C174" s="1461" t="s">
        <v>198</v>
      </c>
      <c r="D174" s="1428"/>
      <c r="E174" s="1436"/>
      <c r="F174" s="12" t="s">
        <v>58</v>
      </c>
      <c r="G174" s="1566" t="s">
        <v>86</v>
      </c>
      <c r="H174" s="1428"/>
      <c r="I174" s="1428"/>
      <c r="J174" s="1428"/>
      <c r="K174" s="1436"/>
      <c r="L174" s="1567" t="s">
        <v>86</v>
      </c>
      <c r="M174" s="1428"/>
      <c r="N174" s="1429"/>
      <c r="O174" s="1471"/>
      <c r="P174" s="1471"/>
    </row>
    <row r="175" spans="1:16" ht="61.5" customHeight="1" x14ac:dyDescent="0.25">
      <c r="A175" s="466"/>
      <c r="B175" s="3" t="s">
        <v>595</v>
      </c>
      <c r="C175" s="1488" t="s">
        <v>596</v>
      </c>
      <c r="D175" s="1428"/>
      <c r="E175" s="1436"/>
      <c r="F175" s="495" t="s">
        <v>586</v>
      </c>
      <c r="G175" s="1564" t="s">
        <v>597</v>
      </c>
      <c r="H175" s="1448"/>
      <c r="I175" s="1448"/>
      <c r="J175" s="1448"/>
      <c r="K175" s="1448"/>
      <c r="L175" s="1448"/>
      <c r="M175" s="1448"/>
      <c r="N175" s="1466"/>
      <c r="O175" s="1565" t="s">
        <v>1280</v>
      </c>
      <c r="P175" s="1723"/>
    </row>
    <row r="176" spans="1:16" ht="21" customHeight="1" x14ac:dyDescent="0.25">
      <c r="A176" s="466"/>
      <c r="B176" s="499" t="s">
        <v>395</v>
      </c>
      <c r="C176" s="1461" t="s">
        <v>188</v>
      </c>
      <c r="D176" s="1428"/>
      <c r="E176" s="1436"/>
      <c r="F176" s="12" t="s">
        <v>55</v>
      </c>
      <c r="G176" s="1557" t="s">
        <v>1285</v>
      </c>
      <c r="H176" s="1448"/>
      <c r="I176" s="1448"/>
      <c r="J176" s="1448"/>
      <c r="K176" s="1448"/>
      <c r="L176" s="1448"/>
      <c r="M176" s="1448"/>
      <c r="N176" s="1466"/>
      <c r="O176" s="1475"/>
      <c r="P176" s="1475"/>
    </row>
    <row r="177" spans="1:16" ht="21" customHeight="1" x14ac:dyDescent="0.25">
      <c r="A177" s="466"/>
      <c r="B177" s="499" t="s">
        <v>402</v>
      </c>
      <c r="C177" s="1461" t="s">
        <v>189</v>
      </c>
      <c r="D177" s="1428"/>
      <c r="E177" s="1436"/>
      <c r="F177" s="12" t="s">
        <v>58</v>
      </c>
      <c r="G177" s="1557" t="s">
        <v>86</v>
      </c>
      <c r="H177" s="1448"/>
      <c r="I177" s="1448"/>
      <c r="J177" s="1448"/>
      <c r="K177" s="1448"/>
      <c r="L177" s="1448"/>
      <c r="M177" s="1448"/>
      <c r="N177" s="1466"/>
      <c r="O177" s="1475"/>
      <c r="P177" s="1475"/>
    </row>
    <row r="178" spans="1:16" ht="21" customHeight="1" x14ac:dyDescent="0.25">
      <c r="A178" s="466"/>
      <c r="B178" s="499" t="s">
        <v>404</v>
      </c>
      <c r="C178" s="1461" t="s">
        <v>190</v>
      </c>
      <c r="D178" s="1428"/>
      <c r="E178" s="1436"/>
      <c r="F178" s="12" t="s">
        <v>55</v>
      </c>
      <c r="G178" s="1563" t="s">
        <v>1285</v>
      </c>
      <c r="H178" s="1428"/>
      <c r="I178" s="1428"/>
      <c r="J178" s="1428"/>
      <c r="K178" s="1428"/>
      <c r="L178" s="1428"/>
      <c r="M178" s="1428"/>
      <c r="N178" s="1429"/>
      <c r="O178" s="1475"/>
      <c r="P178" s="1475"/>
    </row>
    <row r="179" spans="1:16" ht="21" customHeight="1" x14ac:dyDescent="0.25">
      <c r="A179" s="466"/>
      <c r="B179" s="499" t="s">
        <v>406</v>
      </c>
      <c r="C179" s="1461" t="s">
        <v>191</v>
      </c>
      <c r="D179" s="1428"/>
      <c r="E179" s="1436"/>
      <c r="F179" s="12" t="s">
        <v>58</v>
      </c>
      <c r="G179" s="1563" t="s">
        <v>86</v>
      </c>
      <c r="H179" s="1428"/>
      <c r="I179" s="1428"/>
      <c r="J179" s="1428"/>
      <c r="K179" s="1428"/>
      <c r="L179" s="1428"/>
      <c r="M179" s="1428"/>
      <c r="N179" s="1429"/>
      <c r="O179" s="1475"/>
      <c r="P179" s="1475"/>
    </row>
    <row r="180" spans="1:16" ht="21" customHeight="1" x14ac:dyDescent="0.25">
      <c r="A180" s="466"/>
      <c r="B180" s="419" t="s">
        <v>409</v>
      </c>
      <c r="C180" s="1461" t="s">
        <v>192</v>
      </c>
      <c r="D180" s="1428"/>
      <c r="E180" s="1436"/>
      <c r="F180" s="12" t="s">
        <v>58</v>
      </c>
      <c r="G180" s="1563" t="s">
        <v>86</v>
      </c>
      <c r="H180" s="1428"/>
      <c r="I180" s="1428"/>
      <c r="J180" s="1428"/>
      <c r="K180" s="1428"/>
      <c r="L180" s="1428"/>
      <c r="M180" s="1428"/>
      <c r="N180" s="1429"/>
      <c r="O180" s="1475"/>
      <c r="P180" s="1475"/>
    </row>
    <row r="181" spans="1:16" ht="21" customHeight="1" x14ac:dyDescent="0.25">
      <c r="A181" s="466"/>
      <c r="B181" s="418" t="s">
        <v>411</v>
      </c>
      <c r="C181" s="1461" t="s">
        <v>193</v>
      </c>
      <c r="D181" s="1428"/>
      <c r="E181" s="1436"/>
      <c r="F181" s="12" t="s">
        <v>58</v>
      </c>
      <c r="G181" s="1563" t="s">
        <v>86</v>
      </c>
      <c r="H181" s="1428"/>
      <c r="I181" s="1428"/>
      <c r="J181" s="1428"/>
      <c r="K181" s="1428"/>
      <c r="L181" s="1428"/>
      <c r="M181" s="1428"/>
      <c r="N181" s="1429"/>
      <c r="O181" s="1475"/>
      <c r="P181" s="1475"/>
    </row>
    <row r="182" spans="1:16" ht="21" customHeight="1" x14ac:dyDescent="0.25">
      <c r="A182" s="466"/>
      <c r="B182" s="418" t="s">
        <v>414</v>
      </c>
      <c r="C182" s="1461" t="s">
        <v>194</v>
      </c>
      <c r="D182" s="1428"/>
      <c r="E182" s="1436"/>
      <c r="F182" s="12" t="s">
        <v>58</v>
      </c>
      <c r="G182" s="1563" t="s">
        <v>86</v>
      </c>
      <c r="H182" s="1428"/>
      <c r="I182" s="1428"/>
      <c r="J182" s="1428"/>
      <c r="K182" s="1428"/>
      <c r="L182" s="1428"/>
      <c r="M182" s="1428"/>
      <c r="N182" s="1429"/>
      <c r="O182" s="1475"/>
      <c r="P182" s="1475"/>
    </row>
    <row r="183" spans="1:16" ht="21" customHeight="1" x14ac:dyDescent="0.25">
      <c r="A183" s="466"/>
      <c r="B183" s="418" t="s">
        <v>417</v>
      </c>
      <c r="C183" s="1461" t="s">
        <v>195</v>
      </c>
      <c r="D183" s="1428"/>
      <c r="E183" s="1436"/>
      <c r="F183" s="12" t="s">
        <v>58</v>
      </c>
      <c r="G183" s="1563" t="s">
        <v>86</v>
      </c>
      <c r="H183" s="1428"/>
      <c r="I183" s="1428"/>
      <c r="J183" s="1428"/>
      <c r="K183" s="1428"/>
      <c r="L183" s="1428"/>
      <c r="M183" s="1428"/>
      <c r="N183" s="1429"/>
      <c r="O183" s="1475"/>
      <c r="P183" s="1475"/>
    </row>
    <row r="184" spans="1:16" ht="21" customHeight="1" x14ac:dyDescent="0.25">
      <c r="A184" s="466"/>
      <c r="B184" s="418" t="s">
        <v>419</v>
      </c>
      <c r="C184" s="1461" t="s">
        <v>196</v>
      </c>
      <c r="D184" s="1428"/>
      <c r="E184" s="1436"/>
      <c r="F184" s="12" t="s">
        <v>58</v>
      </c>
      <c r="G184" s="1563" t="s">
        <v>86</v>
      </c>
      <c r="H184" s="1428"/>
      <c r="I184" s="1428"/>
      <c r="J184" s="1428"/>
      <c r="K184" s="1428"/>
      <c r="L184" s="1428"/>
      <c r="M184" s="1428"/>
      <c r="N184" s="1429"/>
      <c r="O184" s="1475"/>
      <c r="P184" s="1475"/>
    </row>
    <row r="185" spans="1:16" ht="21" customHeight="1" x14ac:dyDescent="0.25">
      <c r="A185" s="466"/>
      <c r="B185" s="418" t="s">
        <v>540</v>
      </c>
      <c r="C185" s="1461" t="s">
        <v>197</v>
      </c>
      <c r="D185" s="1428"/>
      <c r="E185" s="1436"/>
      <c r="F185" s="12" t="s">
        <v>58</v>
      </c>
      <c r="G185" s="1724" t="s">
        <v>86</v>
      </c>
      <c r="H185" s="1701"/>
      <c r="I185" s="1701"/>
      <c r="J185" s="1701"/>
      <c r="K185" s="1701"/>
      <c r="L185" s="1701"/>
      <c r="M185" s="1701"/>
      <c r="N185" s="1454"/>
      <c r="O185" s="1475"/>
      <c r="P185" s="1475"/>
    </row>
    <row r="186" spans="1:16" ht="21" customHeight="1" thickBot="1" x14ac:dyDescent="0.3">
      <c r="A186" s="466"/>
      <c r="B186" s="452" t="s">
        <v>542</v>
      </c>
      <c r="C186" s="1459" t="s">
        <v>198</v>
      </c>
      <c r="D186" s="1448"/>
      <c r="E186" s="1445"/>
      <c r="F186" s="12" t="s">
        <v>58</v>
      </c>
      <c r="G186" s="1721" t="s">
        <v>86</v>
      </c>
      <c r="H186" s="1468"/>
      <c r="I186" s="1468"/>
      <c r="J186" s="1468"/>
      <c r="K186" s="1468"/>
      <c r="L186" s="1468"/>
      <c r="M186" s="1468"/>
      <c r="N186" s="1469"/>
      <c r="O186" s="1471"/>
      <c r="P186" s="1475"/>
    </row>
    <row r="187" spans="1:16" ht="34.5" customHeight="1" x14ac:dyDescent="0.25">
      <c r="B187" s="77" t="s">
        <v>598</v>
      </c>
      <c r="C187" s="1558" t="s">
        <v>599</v>
      </c>
      <c r="D187" s="1439"/>
      <c r="E187" s="1439"/>
      <c r="F187" s="1439"/>
      <c r="G187" s="1559"/>
      <c r="H187" s="1560" t="s">
        <v>55</v>
      </c>
      <c r="I187" s="1439"/>
      <c r="J187" s="1559"/>
      <c r="K187" s="1561" t="s">
        <v>446</v>
      </c>
      <c r="L187" s="1722" t="s">
        <v>1286</v>
      </c>
      <c r="M187" s="1495"/>
      <c r="N187" s="1452"/>
      <c r="O187" s="1470" t="s">
        <v>1240</v>
      </c>
      <c r="P187" s="1470"/>
    </row>
    <row r="188" spans="1:16" ht="25.5" customHeight="1" x14ac:dyDescent="0.25">
      <c r="B188" s="419" t="s">
        <v>395</v>
      </c>
      <c r="C188" s="1461" t="s">
        <v>600</v>
      </c>
      <c r="D188" s="1428"/>
      <c r="E188" s="1428"/>
      <c r="F188" s="1428"/>
      <c r="G188" s="1428"/>
      <c r="H188" s="1428"/>
      <c r="I188" s="1428"/>
      <c r="J188" s="1436"/>
      <c r="K188" s="1450"/>
      <c r="L188" s="1478"/>
      <c r="M188" s="1701"/>
      <c r="N188" s="1454"/>
      <c r="O188" s="1475"/>
      <c r="P188" s="1475"/>
    </row>
    <row r="189" spans="1:16" ht="20.25" customHeight="1" x14ac:dyDescent="0.25">
      <c r="B189" s="419"/>
      <c r="C189" s="3" t="s">
        <v>601</v>
      </c>
      <c r="D189" s="1549" t="s">
        <v>602</v>
      </c>
      <c r="E189" s="1428"/>
      <c r="F189" s="1428"/>
      <c r="G189" s="1436"/>
      <c r="H189" s="1528" t="s">
        <v>58</v>
      </c>
      <c r="I189" s="1428"/>
      <c r="J189" s="1436"/>
      <c r="K189" s="1450"/>
      <c r="L189" s="1478"/>
      <c r="M189" s="1701"/>
      <c r="N189" s="1454"/>
      <c r="O189" s="1475"/>
      <c r="P189" s="1475"/>
    </row>
    <row r="190" spans="1:16" ht="20.25" customHeight="1" x14ac:dyDescent="0.25">
      <c r="B190" s="419"/>
      <c r="C190" s="494" t="s">
        <v>509</v>
      </c>
      <c r="D190" s="1461" t="s">
        <v>135</v>
      </c>
      <c r="E190" s="1428"/>
      <c r="F190" s="1428"/>
      <c r="G190" s="1436"/>
      <c r="H190" s="1528" t="s">
        <v>55</v>
      </c>
      <c r="I190" s="1428"/>
      <c r="J190" s="1436"/>
      <c r="K190" s="1450"/>
      <c r="L190" s="1478"/>
      <c r="M190" s="1701"/>
      <c r="N190" s="1454"/>
      <c r="O190" s="1475"/>
      <c r="P190" s="1475"/>
    </row>
    <row r="191" spans="1:16" ht="20.25" customHeight="1" x14ac:dyDescent="0.25">
      <c r="B191" s="419"/>
      <c r="C191" s="494" t="s">
        <v>511</v>
      </c>
      <c r="D191" s="1461" t="s">
        <v>138</v>
      </c>
      <c r="E191" s="1428"/>
      <c r="F191" s="1428"/>
      <c r="G191" s="1436"/>
      <c r="H191" s="1528" t="s">
        <v>58</v>
      </c>
      <c r="I191" s="1428"/>
      <c r="J191" s="1436"/>
      <c r="K191" s="1450"/>
      <c r="L191" s="1478"/>
      <c r="M191" s="1701"/>
      <c r="N191" s="1454"/>
      <c r="O191" s="1475"/>
      <c r="P191" s="1475"/>
    </row>
    <row r="192" spans="1:16" ht="20.25" customHeight="1" x14ac:dyDescent="0.25">
      <c r="B192" s="419"/>
      <c r="C192" s="494" t="s">
        <v>513</v>
      </c>
      <c r="D192" s="1461" t="s">
        <v>115</v>
      </c>
      <c r="E192" s="1428"/>
      <c r="F192" s="1428"/>
      <c r="G192" s="1436"/>
      <c r="H192" s="1528" t="s">
        <v>55</v>
      </c>
      <c r="I192" s="1428"/>
      <c r="J192" s="1436"/>
      <c r="K192" s="1450"/>
      <c r="L192" s="1478"/>
      <c r="M192" s="1701"/>
      <c r="N192" s="1454"/>
      <c r="O192" s="1475"/>
      <c r="P192" s="1475"/>
    </row>
    <row r="193" spans="2:16" ht="23.25" customHeight="1" thickBot="1" x14ac:dyDescent="0.3">
      <c r="B193" s="419" t="s">
        <v>402</v>
      </c>
      <c r="C193" s="1459" t="s">
        <v>603</v>
      </c>
      <c r="D193" s="1448"/>
      <c r="E193" s="1448"/>
      <c r="F193" s="1448"/>
      <c r="G193" s="1445"/>
      <c r="H193" s="1528">
        <v>0.04</v>
      </c>
      <c r="I193" s="1428"/>
      <c r="J193" s="1436"/>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1240</v>
      </c>
      <c r="P194" s="1497"/>
    </row>
    <row r="195" spans="2:16" ht="21.75" customHeight="1" x14ac:dyDescent="0.25">
      <c r="B195" s="419" t="s">
        <v>395</v>
      </c>
      <c r="C195" s="1461" t="s">
        <v>606</v>
      </c>
      <c r="D195" s="1428"/>
      <c r="E195" s="1428"/>
      <c r="F195" s="1428"/>
      <c r="G195" s="1436"/>
      <c r="H195" s="1462" t="s">
        <v>58</v>
      </c>
      <c r="I195" s="1428"/>
      <c r="J195" s="1436"/>
      <c r="K195" s="1514" t="s">
        <v>446</v>
      </c>
      <c r="L195" s="1640" t="s">
        <v>1287</v>
      </c>
      <c r="M195" s="1448"/>
      <c r="N195" s="1466"/>
      <c r="O195" s="1475"/>
      <c r="P195" s="1475"/>
    </row>
    <row r="196" spans="2:16" ht="21.75" customHeight="1" x14ac:dyDescent="0.25">
      <c r="B196" s="419" t="s">
        <v>402</v>
      </c>
      <c r="C196" s="1461" t="s">
        <v>607</v>
      </c>
      <c r="D196" s="1428"/>
      <c r="E196" s="1428"/>
      <c r="F196" s="1428"/>
      <c r="G196" s="1436"/>
      <c r="H196" s="1462" t="s">
        <v>58</v>
      </c>
      <c r="I196" s="1428"/>
      <c r="J196" s="1436"/>
      <c r="K196" s="1490"/>
      <c r="L196" s="1478"/>
      <c r="M196" s="1701"/>
      <c r="N196" s="1454"/>
      <c r="O196" s="1475"/>
      <c r="P196" s="1475"/>
    </row>
    <row r="197" spans="2:16" ht="21" customHeight="1" x14ac:dyDescent="0.25">
      <c r="B197" s="419" t="s">
        <v>404</v>
      </c>
      <c r="C197" s="1461" t="s">
        <v>608</v>
      </c>
      <c r="D197" s="1428"/>
      <c r="E197" s="1428"/>
      <c r="F197" s="1428"/>
      <c r="G197" s="1436"/>
      <c r="H197" s="1462" t="s">
        <v>210</v>
      </c>
      <c r="I197" s="1428"/>
      <c r="J197" s="1436"/>
      <c r="K197" s="1490"/>
      <c r="L197" s="1478"/>
      <c r="M197" s="1701"/>
      <c r="N197" s="1454"/>
      <c r="O197" s="1475"/>
      <c r="P197" s="1475"/>
    </row>
    <row r="198" spans="2:16" ht="37.5" customHeight="1" x14ac:dyDescent="0.25">
      <c r="B198" s="77"/>
      <c r="C198" s="1461" t="s">
        <v>609</v>
      </c>
      <c r="D198" s="1428"/>
      <c r="E198" s="1436"/>
      <c r="F198" s="1528" t="s">
        <v>1232</v>
      </c>
      <c r="G198" s="1428"/>
      <c r="H198" s="1428"/>
      <c r="I198" s="1428"/>
      <c r="J198" s="1436"/>
      <c r="K198" s="1490"/>
      <c r="L198" s="1478"/>
      <c r="M198" s="1701"/>
      <c r="N198" s="1454"/>
      <c r="O198" s="1471"/>
      <c r="P198" s="1471"/>
    </row>
    <row r="199" spans="2:16" ht="33" customHeight="1" x14ac:dyDescent="0.25">
      <c r="B199" s="419" t="s">
        <v>406</v>
      </c>
      <c r="C199" s="1584" t="s">
        <v>610</v>
      </c>
      <c r="D199" s="1428"/>
      <c r="E199" s="1428"/>
      <c r="F199" s="1428"/>
      <c r="G199" s="1428"/>
      <c r="H199" s="1462" t="s">
        <v>58</v>
      </c>
      <c r="I199" s="1428"/>
      <c r="J199" s="1436"/>
      <c r="K199" s="1490"/>
      <c r="L199" s="1478"/>
      <c r="M199" s="1701"/>
      <c r="N199" s="1454"/>
      <c r="O199" s="1551" t="s">
        <v>1240</v>
      </c>
      <c r="P199" s="1470"/>
    </row>
    <row r="200" spans="2:16" ht="41.25" customHeight="1" x14ac:dyDescent="0.25">
      <c r="B200" s="503"/>
      <c r="C200" s="1461" t="s">
        <v>611</v>
      </c>
      <c r="D200" s="1428"/>
      <c r="E200" s="1436"/>
      <c r="F200" s="1528" t="s">
        <v>1232</v>
      </c>
      <c r="G200" s="1428"/>
      <c r="H200" s="1428"/>
      <c r="I200" s="1428"/>
      <c r="J200" s="1436"/>
      <c r="K200" s="1490"/>
      <c r="L200" s="1478"/>
      <c r="M200" s="1701"/>
      <c r="N200" s="1454"/>
      <c r="O200" s="1481"/>
      <c r="P200" s="1471"/>
    </row>
    <row r="201" spans="2:16" ht="36.75" customHeight="1" x14ac:dyDescent="0.25">
      <c r="B201" s="430" t="s">
        <v>612</v>
      </c>
      <c r="C201" s="1553" t="s">
        <v>613</v>
      </c>
      <c r="D201" s="1701"/>
      <c r="E201" s="1701"/>
      <c r="F201" s="1701"/>
      <c r="G201" s="1701"/>
      <c r="H201" s="1462" t="s">
        <v>86</v>
      </c>
      <c r="I201" s="1428"/>
      <c r="J201" s="1436"/>
      <c r="K201" s="1490"/>
      <c r="L201" s="1478"/>
      <c r="M201" s="1701"/>
      <c r="N201" s="1454"/>
      <c r="O201" s="1554" t="s">
        <v>1240</v>
      </c>
      <c r="P201" s="1714"/>
    </row>
    <row r="202" spans="2:16" ht="27" customHeight="1" x14ac:dyDescent="0.25">
      <c r="B202" s="421" t="s">
        <v>395</v>
      </c>
      <c r="C202" s="1457" t="s">
        <v>614</v>
      </c>
      <c r="D202" s="1428"/>
      <c r="E202" s="1428"/>
      <c r="F202" s="1428"/>
      <c r="G202" s="1428"/>
      <c r="H202" s="1653" t="s">
        <v>1232</v>
      </c>
      <c r="I202" s="1769"/>
      <c r="J202" s="1771"/>
      <c r="K202" s="1515"/>
      <c r="L202" s="1479"/>
      <c r="M202" s="1484"/>
      <c r="N202" s="1481"/>
      <c r="O202" s="1481"/>
      <c r="P202" s="1471"/>
    </row>
    <row r="203" spans="2:16" ht="24" customHeight="1" x14ac:dyDescent="0.25">
      <c r="B203" s="77" t="s">
        <v>615</v>
      </c>
      <c r="C203" s="1457" t="s">
        <v>616</v>
      </c>
      <c r="D203" s="1428"/>
      <c r="E203" s="1428"/>
      <c r="F203" s="1428"/>
      <c r="G203" s="1428"/>
      <c r="H203" s="1428"/>
      <c r="I203" s="1428"/>
      <c r="J203" s="1428"/>
      <c r="K203" s="1428"/>
      <c r="L203" s="1428"/>
      <c r="M203" s="1428"/>
      <c r="N203" s="1428"/>
      <c r="O203" s="1470" t="s">
        <v>1288</v>
      </c>
      <c r="P203" s="1506"/>
    </row>
    <row r="204" spans="2:16" ht="57.75" customHeight="1" x14ac:dyDescent="0.25">
      <c r="B204" s="504" t="s">
        <v>395</v>
      </c>
      <c r="C204" s="1595" t="s">
        <v>617</v>
      </c>
      <c r="D204" s="1428"/>
      <c r="E204" s="1428"/>
      <c r="F204" s="1428"/>
      <c r="G204" s="1428"/>
      <c r="H204" s="1428"/>
      <c r="I204" s="1428"/>
      <c r="J204" s="1436"/>
      <c r="K204" s="12" t="s">
        <v>55</v>
      </c>
      <c r="L204" s="1546" t="s">
        <v>446</v>
      </c>
      <c r="M204" s="1547"/>
      <c r="N204" s="1448"/>
      <c r="O204" s="1475"/>
      <c r="P204" s="1475"/>
    </row>
    <row r="205" spans="2:16" ht="31.5" customHeight="1" x14ac:dyDescent="0.25">
      <c r="B205" s="504" t="s">
        <v>402</v>
      </c>
      <c r="C205" s="1595" t="s">
        <v>574</v>
      </c>
      <c r="D205" s="1428"/>
      <c r="E205" s="1428"/>
      <c r="F205" s="1428"/>
      <c r="G205" s="1428"/>
      <c r="H205" s="1428"/>
      <c r="I205" s="1428"/>
      <c r="J205" s="1436"/>
      <c r="K205" s="12" t="s">
        <v>55</v>
      </c>
      <c r="L205" s="1490"/>
      <c r="M205" s="1478"/>
      <c r="N205" s="1701"/>
      <c r="O205" s="1475"/>
      <c r="P205" s="1475"/>
    </row>
    <row r="206" spans="2:16" ht="42.75" customHeight="1" x14ac:dyDescent="0.25">
      <c r="B206" s="504" t="s">
        <v>404</v>
      </c>
      <c r="C206" s="1595" t="s">
        <v>618</v>
      </c>
      <c r="D206" s="1428"/>
      <c r="E206" s="1428"/>
      <c r="F206" s="1428"/>
      <c r="G206" s="1428"/>
      <c r="H206" s="1428"/>
      <c r="I206" s="1428"/>
      <c r="J206" s="1436"/>
      <c r="K206" s="12" t="s">
        <v>55</v>
      </c>
      <c r="L206" s="1490"/>
      <c r="M206" s="1478"/>
      <c r="N206" s="1701"/>
      <c r="O206" s="1475"/>
      <c r="P206" s="1475"/>
    </row>
    <row r="207" spans="2:16" ht="21.75" customHeight="1" x14ac:dyDescent="0.25">
      <c r="B207" s="504" t="s">
        <v>406</v>
      </c>
      <c r="C207" s="1595" t="s">
        <v>619</v>
      </c>
      <c r="D207" s="1428"/>
      <c r="E207" s="1428"/>
      <c r="F207" s="1428"/>
      <c r="G207" s="1428"/>
      <c r="H207" s="1428"/>
      <c r="I207" s="1428"/>
      <c r="J207" s="1436"/>
      <c r="K207" s="12" t="s">
        <v>55</v>
      </c>
      <c r="L207" s="1490"/>
      <c r="M207" s="1478"/>
      <c r="N207" s="1701"/>
      <c r="O207" s="1475"/>
      <c r="P207" s="1475"/>
    </row>
    <row r="208" spans="2:16" ht="21.75" customHeight="1" x14ac:dyDescent="0.25">
      <c r="B208" s="504" t="s">
        <v>409</v>
      </c>
      <c r="C208" s="1595" t="s">
        <v>620</v>
      </c>
      <c r="D208" s="1428"/>
      <c r="E208" s="1428"/>
      <c r="F208" s="1428"/>
      <c r="G208" s="1428"/>
      <c r="H208" s="1428"/>
      <c r="I208" s="1428"/>
      <c r="J208" s="1436"/>
      <c r="K208" s="12" t="s">
        <v>55</v>
      </c>
      <c r="L208" s="1490"/>
      <c r="M208" s="1478"/>
      <c r="N208" s="1701"/>
      <c r="O208" s="1475"/>
      <c r="P208" s="1475"/>
    </row>
    <row r="209" spans="2:16" ht="21.75" customHeight="1" x14ac:dyDescent="0.25">
      <c r="B209" s="504" t="s">
        <v>411</v>
      </c>
      <c r="C209" s="1595" t="s">
        <v>621</v>
      </c>
      <c r="D209" s="1428"/>
      <c r="E209" s="1428"/>
      <c r="F209" s="1428"/>
      <c r="G209" s="1428"/>
      <c r="H209" s="1428"/>
      <c r="I209" s="1428"/>
      <c r="J209" s="1436"/>
      <c r="K209" s="12" t="s">
        <v>58</v>
      </c>
      <c r="L209" s="1490"/>
      <c r="M209" s="1478"/>
      <c r="N209" s="1701"/>
      <c r="O209" s="1475"/>
      <c r="P209" s="1475"/>
    </row>
    <row r="210" spans="2:16" ht="21.75" customHeight="1" x14ac:dyDescent="0.25">
      <c r="B210" s="504" t="s">
        <v>414</v>
      </c>
      <c r="C210" s="1595" t="s">
        <v>121</v>
      </c>
      <c r="D210" s="1428"/>
      <c r="E210" s="1428"/>
      <c r="F210" s="1428"/>
      <c r="G210" s="1428"/>
      <c r="H210" s="1428"/>
      <c r="I210" s="1428"/>
      <c r="J210" s="1436"/>
      <c r="K210" s="12" t="s">
        <v>55</v>
      </c>
      <c r="L210" s="1490"/>
      <c r="M210" s="1478"/>
      <c r="N210" s="1701"/>
      <c r="O210" s="1475"/>
      <c r="P210" s="1475"/>
    </row>
    <row r="211" spans="2:16" ht="21.75" customHeight="1" x14ac:dyDescent="0.25">
      <c r="B211" s="504" t="s">
        <v>417</v>
      </c>
      <c r="C211" s="1595" t="s">
        <v>122</v>
      </c>
      <c r="D211" s="1428"/>
      <c r="E211" s="1428"/>
      <c r="F211" s="1428"/>
      <c r="G211" s="1428"/>
      <c r="H211" s="1428"/>
      <c r="I211" s="1428"/>
      <c r="J211" s="1436"/>
      <c r="K211" s="12" t="s">
        <v>58</v>
      </c>
      <c r="L211" s="1490"/>
      <c r="M211" s="1478"/>
      <c r="N211" s="1701"/>
      <c r="O211" s="1475"/>
      <c r="P211" s="1475"/>
    </row>
    <row r="212" spans="2:16" ht="21.75" customHeight="1" x14ac:dyDescent="0.25">
      <c r="B212" s="504" t="s">
        <v>419</v>
      </c>
      <c r="C212" s="1595" t="s">
        <v>622</v>
      </c>
      <c r="D212" s="1428"/>
      <c r="E212" s="1428"/>
      <c r="F212" s="1428"/>
      <c r="G212" s="1428"/>
      <c r="H212" s="1428"/>
      <c r="I212" s="1428"/>
      <c r="J212" s="1436"/>
      <c r="K212" s="12" t="s">
        <v>55</v>
      </c>
      <c r="L212" s="1490"/>
      <c r="M212" s="1478"/>
      <c r="N212" s="1701"/>
      <c r="O212" s="1475"/>
      <c r="P212" s="1475"/>
    </row>
    <row r="213" spans="2:16" ht="21.75" customHeight="1" x14ac:dyDescent="0.25">
      <c r="B213" s="504" t="s">
        <v>540</v>
      </c>
      <c r="C213" s="1595" t="s">
        <v>623</v>
      </c>
      <c r="D213" s="1428"/>
      <c r="E213" s="1428"/>
      <c r="F213" s="1428"/>
      <c r="G213" s="1428"/>
      <c r="H213" s="1428"/>
      <c r="I213" s="1428"/>
      <c r="J213" s="1436"/>
      <c r="K213" s="12" t="s">
        <v>70</v>
      </c>
      <c r="L213" s="1490"/>
      <c r="M213" s="1478"/>
      <c r="N213" s="1701"/>
      <c r="O213" s="1475"/>
      <c r="P213" s="1475"/>
    </row>
    <row r="214" spans="2:16" ht="21.75" customHeight="1" x14ac:dyDescent="0.25">
      <c r="B214" s="504" t="s">
        <v>542</v>
      </c>
      <c r="C214" s="1595" t="s">
        <v>624</v>
      </c>
      <c r="D214" s="1428"/>
      <c r="E214" s="1428"/>
      <c r="F214" s="1428"/>
      <c r="G214" s="1428"/>
      <c r="H214" s="1428"/>
      <c r="I214" s="1428"/>
      <c r="J214" s="1436"/>
      <c r="K214" s="12" t="s">
        <v>70</v>
      </c>
      <c r="L214" s="1490"/>
      <c r="M214" s="1478"/>
      <c r="N214" s="1701"/>
      <c r="O214" s="1475"/>
      <c r="P214" s="1475"/>
    </row>
    <row r="215" spans="2:16" ht="21.75" customHeight="1" x14ac:dyDescent="0.25">
      <c r="B215" s="504" t="s">
        <v>625</v>
      </c>
      <c r="C215" s="1595" t="s">
        <v>626</v>
      </c>
      <c r="D215" s="1428"/>
      <c r="E215" s="1428"/>
      <c r="F215" s="1428"/>
      <c r="G215" s="1428"/>
      <c r="H215" s="1428"/>
      <c r="I215" s="1428"/>
      <c r="J215" s="1436"/>
      <c r="K215" s="12" t="s">
        <v>70</v>
      </c>
      <c r="L215" s="1490"/>
      <c r="M215" s="1478"/>
      <c r="N215" s="1701"/>
      <c r="O215" s="1475"/>
      <c r="P215" s="1475"/>
    </row>
    <row r="216" spans="2:16" ht="24" customHeight="1" x14ac:dyDescent="0.25">
      <c r="B216" s="504" t="s">
        <v>546</v>
      </c>
      <c r="C216" s="1461" t="s">
        <v>627</v>
      </c>
      <c r="D216" s="1428"/>
      <c r="E216" s="1428"/>
      <c r="F216" s="1428"/>
      <c r="G216" s="1428"/>
      <c r="H216" s="1428"/>
      <c r="I216" s="1428"/>
      <c r="J216" s="1436"/>
      <c r="K216" s="12" t="s">
        <v>70</v>
      </c>
      <c r="L216" s="1490"/>
      <c r="M216" s="1478"/>
      <c r="N216" s="1701"/>
      <c r="O216" s="1475"/>
      <c r="P216" s="1475"/>
    </row>
    <row r="217" spans="2:16" ht="27" customHeight="1" x14ac:dyDescent="0.25">
      <c r="B217" s="506"/>
      <c r="C217" s="1461" t="s">
        <v>628</v>
      </c>
      <c r="D217" s="1428"/>
      <c r="E217" s="1436"/>
      <c r="F217" s="1548"/>
      <c r="G217" s="1428"/>
      <c r="H217" s="1428"/>
      <c r="I217" s="1428"/>
      <c r="J217" s="1428"/>
      <c r="K217" s="1428"/>
      <c r="L217" s="1490"/>
      <c r="M217" s="1478"/>
      <c r="N217" s="1701"/>
      <c r="O217" s="1475"/>
      <c r="P217" s="1475"/>
    </row>
    <row r="218" spans="2:16" ht="23.25" customHeight="1" x14ac:dyDescent="0.25">
      <c r="B218" s="507" t="s">
        <v>629</v>
      </c>
      <c r="C218" s="1549" t="s">
        <v>630</v>
      </c>
      <c r="D218" s="1428"/>
      <c r="E218" s="1428"/>
      <c r="F218" s="1428"/>
      <c r="G218" s="1428"/>
      <c r="H218" s="1428"/>
      <c r="I218" s="1428"/>
      <c r="J218" s="1436"/>
      <c r="K218" s="311">
        <v>2016</v>
      </c>
      <c r="L218" s="1490"/>
      <c r="M218" s="1478"/>
      <c r="N218" s="1701"/>
      <c r="O218" s="1475"/>
      <c r="P218" s="1475"/>
    </row>
    <row r="219" spans="2:16" ht="23.25" customHeight="1" x14ac:dyDescent="0.25">
      <c r="B219" s="507" t="s">
        <v>631</v>
      </c>
      <c r="C219" s="1461" t="s">
        <v>632</v>
      </c>
      <c r="D219" s="1428"/>
      <c r="E219" s="1436"/>
      <c r="F219" s="1550" t="s">
        <v>1289</v>
      </c>
      <c r="G219" s="1428"/>
      <c r="H219" s="1428"/>
      <c r="I219" s="1428"/>
      <c r="J219" s="1428"/>
      <c r="K219" s="1428"/>
      <c r="L219" s="1515"/>
      <c r="M219" s="1479"/>
      <c r="N219" s="1484"/>
      <c r="O219" s="1471"/>
      <c r="P219" s="1475"/>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1240</v>
      </c>
      <c r="P220" s="1470"/>
    </row>
    <row r="221" spans="2:16" ht="27.75" customHeight="1" x14ac:dyDescent="0.25">
      <c r="B221" s="504" t="s">
        <v>395</v>
      </c>
      <c r="C221" s="1540" t="s">
        <v>635</v>
      </c>
      <c r="D221" s="1428"/>
      <c r="E221" s="1436"/>
      <c r="F221" s="1474" t="s">
        <v>1290</v>
      </c>
      <c r="G221" s="1436"/>
      <c r="H221" s="1541" t="s">
        <v>446</v>
      </c>
      <c r="I221" s="1537"/>
      <c r="J221" s="1448"/>
      <c r="K221" s="1448"/>
      <c r="L221" s="1448"/>
      <c r="M221" s="1448"/>
      <c r="N221" s="1466"/>
      <c r="O221" s="1475"/>
      <c r="P221" s="1475"/>
    </row>
    <row r="222" spans="2:16" ht="27.75" customHeight="1" x14ac:dyDescent="0.25">
      <c r="B222" s="504" t="s">
        <v>402</v>
      </c>
      <c r="C222" s="1540" t="s">
        <v>636</v>
      </c>
      <c r="D222" s="1428"/>
      <c r="E222" s="1436"/>
      <c r="F222" s="1474" t="s">
        <v>1291</v>
      </c>
      <c r="G222" s="1436"/>
      <c r="H222" s="1701"/>
      <c r="I222" s="1478"/>
      <c r="J222" s="1701"/>
      <c r="K222" s="1701"/>
      <c r="L222" s="1701"/>
      <c r="M222" s="1701"/>
      <c r="N222" s="1454"/>
      <c r="O222" s="1475"/>
      <c r="P222" s="1475"/>
    </row>
    <row r="223" spans="2:16" ht="27.75" customHeight="1" x14ac:dyDescent="0.25">
      <c r="B223" s="504" t="s">
        <v>404</v>
      </c>
      <c r="C223" s="1540" t="s">
        <v>637</v>
      </c>
      <c r="D223" s="1428"/>
      <c r="E223" s="1436"/>
      <c r="F223" s="1474" t="s">
        <v>1292</v>
      </c>
      <c r="G223" s="1436"/>
      <c r="H223" s="1701"/>
      <c r="I223" s="1478"/>
      <c r="J223" s="1701"/>
      <c r="K223" s="1701"/>
      <c r="L223" s="1701"/>
      <c r="M223" s="1701"/>
      <c r="N223" s="1454"/>
      <c r="O223" s="1475"/>
      <c r="P223" s="1475"/>
    </row>
    <row r="224" spans="2:16" ht="27.75" customHeight="1" x14ac:dyDescent="0.25">
      <c r="B224" s="504" t="s">
        <v>406</v>
      </c>
      <c r="C224" s="1540" t="s">
        <v>638</v>
      </c>
      <c r="D224" s="1428"/>
      <c r="E224" s="1436"/>
      <c r="F224" s="1474" t="s">
        <v>1293</v>
      </c>
      <c r="G224" s="1436"/>
      <c r="H224" s="1701"/>
      <c r="I224" s="1478"/>
      <c r="J224" s="1701"/>
      <c r="K224" s="1701"/>
      <c r="L224" s="1701"/>
      <c r="M224" s="1701"/>
      <c r="N224" s="1454"/>
      <c r="O224" s="1475"/>
      <c r="P224" s="1475"/>
    </row>
    <row r="225" spans="1:16" ht="27.75" customHeight="1" x14ac:dyDescent="0.25">
      <c r="B225" s="504" t="s">
        <v>409</v>
      </c>
      <c r="C225" s="1540" t="s">
        <v>639</v>
      </c>
      <c r="D225" s="1428"/>
      <c r="E225" s="1436"/>
      <c r="F225" s="1474" t="s">
        <v>55</v>
      </c>
      <c r="G225" s="1436"/>
      <c r="H225" s="1701"/>
      <c r="I225" s="1478"/>
      <c r="J225" s="1701"/>
      <c r="K225" s="1701"/>
      <c r="L225" s="1701"/>
      <c r="M225" s="1701"/>
      <c r="N225" s="1454"/>
      <c r="O225" s="1475"/>
      <c r="P225" s="1475"/>
    </row>
    <row r="226" spans="1:16" ht="23.25" customHeight="1" x14ac:dyDescent="0.25">
      <c r="B226" s="507" t="s">
        <v>411</v>
      </c>
      <c r="C226" s="1540" t="s">
        <v>640</v>
      </c>
      <c r="D226" s="1428"/>
      <c r="E226" s="1436"/>
      <c r="F226" s="1474" t="s">
        <v>1294</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235</v>
      </c>
      <c r="H227" s="508" t="s">
        <v>446</v>
      </c>
      <c r="I227" s="1536"/>
      <c r="J227" s="1428"/>
      <c r="K227" s="1428"/>
      <c r="L227" s="1428"/>
      <c r="M227" s="1428"/>
      <c r="N227" s="1429"/>
      <c r="O227" s="500" t="s">
        <v>1240</v>
      </c>
      <c r="P227" s="379"/>
    </row>
    <row r="228" spans="1:16" ht="52.5" customHeight="1" x14ac:dyDescent="0.25">
      <c r="B228" s="1543" t="s">
        <v>643</v>
      </c>
      <c r="C228" s="1428"/>
      <c r="D228" s="1428"/>
      <c r="E228" s="1428"/>
      <c r="F228" s="1428"/>
      <c r="G228" s="1428"/>
      <c r="H228" s="1428"/>
      <c r="I228" s="1428"/>
      <c r="J228" s="1428"/>
      <c r="K228" s="1428"/>
      <c r="L228" s="1428"/>
      <c r="M228" s="1428"/>
      <c r="N228" s="1429"/>
      <c r="O228" s="1506" t="s">
        <v>1240</v>
      </c>
      <c r="P228" s="378"/>
    </row>
    <row r="229" spans="1:16" ht="33" customHeight="1" x14ac:dyDescent="0.25">
      <c r="B229" s="507" t="s">
        <v>644</v>
      </c>
      <c r="C229" s="1457" t="s">
        <v>645</v>
      </c>
      <c r="D229" s="1428"/>
      <c r="E229" s="1428"/>
      <c r="F229" s="13" t="s">
        <v>55</v>
      </c>
      <c r="G229" s="518" t="s">
        <v>446</v>
      </c>
      <c r="H229" s="1544"/>
      <c r="I229" s="1428"/>
      <c r="J229" s="1428"/>
      <c r="K229" s="1428"/>
      <c r="L229" s="1428"/>
      <c r="M229" s="1428"/>
      <c r="N229" s="1429"/>
      <c r="O229" s="1475"/>
      <c r="P229" s="1720"/>
    </row>
    <row r="230" spans="1:16" ht="33" customHeight="1" x14ac:dyDescent="0.25">
      <c r="A230" s="466"/>
      <c r="B230" s="509" t="s">
        <v>395</v>
      </c>
      <c r="C230" s="1461" t="s">
        <v>646</v>
      </c>
      <c r="D230" s="1428"/>
      <c r="E230" s="1436"/>
      <c r="F230" s="13" t="s">
        <v>58</v>
      </c>
      <c r="G230" s="518" t="s">
        <v>446</v>
      </c>
      <c r="H230" s="1537"/>
      <c r="I230" s="1428"/>
      <c r="J230" s="1428"/>
      <c r="K230" s="1428"/>
      <c r="L230" s="1428"/>
      <c r="M230" s="1428"/>
      <c r="N230" s="1429"/>
      <c r="O230" s="1475"/>
      <c r="P230" s="1475"/>
    </row>
    <row r="231" spans="1:16" ht="33" customHeight="1" x14ac:dyDescent="0.25">
      <c r="A231" s="466"/>
      <c r="B231" s="509" t="s">
        <v>402</v>
      </c>
      <c r="C231" s="1461" t="s">
        <v>647</v>
      </c>
      <c r="D231" s="1428"/>
      <c r="E231" s="1436"/>
      <c r="F231" s="4" t="s">
        <v>70</v>
      </c>
      <c r="G231" s="518" t="s">
        <v>446</v>
      </c>
      <c r="H231" s="1537"/>
      <c r="I231" s="1428"/>
      <c r="J231" s="1428"/>
      <c r="K231" s="1428"/>
      <c r="L231" s="1428"/>
      <c r="M231" s="1428"/>
      <c r="N231" s="1429"/>
      <c r="O231" s="1475"/>
      <c r="P231" s="1475"/>
    </row>
    <row r="232" spans="1:16" ht="26.25" customHeight="1" x14ac:dyDescent="0.25">
      <c r="B232" s="510" t="s">
        <v>648</v>
      </c>
      <c r="C232" s="1457" t="s">
        <v>649</v>
      </c>
      <c r="D232" s="1428"/>
      <c r="E232" s="1428"/>
      <c r="F232" s="1428"/>
      <c r="G232" s="1428" t="s">
        <v>446</v>
      </c>
      <c r="H232" s="1428"/>
      <c r="I232" s="1428"/>
      <c r="J232" s="1428"/>
      <c r="K232" s="1428"/>
      <c r="L232" s="1428"/>
      <c r="M232" s="1428"/>
      <c r="N232" s="1428"/>
      <c r="O232" s="1475"/>
      <c r="P232" s="1475"/>
    </row>
    <row r="233" spans="1:16" ht="30" customHeight="1" x14ac:dyDescent="0.25">
      <c r="B233" s="511" t="s">
        <v>395</v>
      </c>
      <c r="C233" s="1461" t="s">
        <v>650</v>
      </c>
      <c r="D233" s="1428"/>
      <c r="E233" s="1436"/>
      <c r="F233" s="4" t="s">
        <v>70</v>
      </c>
      <c r="G233" s="518" t="s">
        <v>446</v>
      </c>
      <c r="H233" s="1537"/>
      <c r="I233" s="1428"/>
      <c r="J233" s="1428"/>
      <c r="K233" s="1428"/>
      <c r="L233" s="1428"/>
      <c r="M233" s="1428"/>
      <c r="N233" s="1429"/>
      <c r="O233" s="1475"/>
      <c r="P233" s="1475"/>
    </row>
    <row r="234" spans="1:16" ht="29.25" customHeight="1" x14ac:dyDescent="0.25">
      <c r="B234" s="421" t="s">
        <v>402</v>
      </c>
      <c r="C234" s="1457" t="s">
        <v>651</v>
      </c>
      <c r="D234" s="1428"/>
      <c r="E234" s="1428"/>
      <c r="F234" s="4" t="s">
        <v>70</v>
      </c>
      <c r="G234" s="518" t="s">
        <v>446</v>
      </c>
      <c r="H234" s="1537"/>
      <c r="I234" s="1428"/>
      <c r="J234" s="1428"/>
      <c r="K234" s="1428"/>
      <c r="L234" s="1428"/>
      <c r="M234" s="1428"/>
      <c r="N234" s="1429"/>
      <c r="O234" s="1475"/>
      <c r="P234" s="1475"/>
    </row>
    <row r="235" spans="1:16" ht="46.5" customHeight="1" x14ac:dyDescent="0.25">
      <c r="B235" s="421" t="s">
        <v>404</v>
      </c>
      <c r="C235" s="1584" t="s">
        <v>652</v>
      </c>
      <c r="D235" s="1428"/>
      <c r="E235" s="1428"/>
      <c r="F235" s="4" t="s">
        <v>70</v>
      </c>
      <c r="G235" s="518" t="s">
        <v>446</v>
      </c>
      <c r="H235" s="1537"/>
      <c r="I235" s="1428"/>
      <c r="J235" s="1428"/>
      <c r="K235" s="1428"/>
      <c r="L235" s="1428"/>
      <c r="M235" s="1428"/>
      <c r="N235" s="1429"/>
      <c r="O235" s="1475"/>
      <c r="P235" s="1475"/>
    </row>
    <row r="236" spans="1:16" ht="33" customHeight="1" thickBot="1" x14ac:dyDescent="0.3">
      <c r="B236" s="510" t="s">
        <v>653</v>
      </c>
      <c r="C236" s="1457" t="s">
        <v>654</v>
      </c>
      <c r="D236" s="1428"/>
      <c r="E236" s="1428"/>
      <c r="F236" s="13" t="s">
        <v>55</v>
      </c>
      <c r="G236" s="1538" t="s">
        <v>446</v>
      </c>
      <c r="H236" s="1718"/>
      <c r="I236" s="1448"/>
      <c r="J236" s="1448"/>
      <c r="K236" s="1448"/>
      <c r="L236" s="1448"/>
      <c r="M236" s="1448"/>
      <c r="N236" s="1466"/>
      <c r="O236" s="1719" t="s">
        <v>1240</v>
      </c>
      <c r="P236" s="1500"/>
    </row>
    <row r="237" spans="1:16" ht="30" customHeight="1" x14ac:dyDescent="0.25">
      <c r="B237" s="504" t="s">
        <v>395</v>
      </c>
      <c r="C237" s="1461" t="s">
        <v>655</v>
      </c>
      <c r="D237" s="1428"/>
      <c r="E237" s="1436"/>
      <c r="F237" s="14" t="s">
        <v>70</v>
      </c>
      <c r="G237" s="1490"/>
      <c r="H237" s="1478"/>
      <c r="I237" s="1701"/>
      <c r="J237" s="1701"/>
      <c r="K237" s="1701"/>
      <c r="L237" s="1701"/>
      <c r="M237" s="1701"/>
      <c r="N237" s="1454"/>
      <c r="O237" s="1475"/>
      <c r="P237" s="1475"/>
    </row>
    <row r="238" spans="1:16" ht="30" customHeight="1" x14ac:dyDescent="0.25">
      <c r="B238" s="504" t="s">
        <v>402</v>
      </c>
      <c r="C238" s="1461" t="s">
        <v>656</v>
      </c>
      <c r="D238" s="1428"/>
      <c r="E238" s="1436"/>
      <c r="F238" s="14" t="s">
        <v>70</v>
      </c>
      <c r="G238" s="1490"/>
      <c r="H238" s="1478"/>
      <c r="I238" s="1701"/>
      <c r="J238" s="1701"/>
      <c r="K238" s="1701"/>
      <c r="L238" s="1701"/>
      <c r="M238" s="1701"/>
      <c r="N238" s="1454"/>
      <c r="O238" s="1475"/>
      <c r="P238" s="1475"/>
    </row>
    <row r="239" spans="1:16" ht="30" customHeight="1" x14ac:dyDescent="0.25">
      <c r="B239" s="504" t="s">
        <v>404</v>
      </c>
      <c r="C239" s="1461" t="s">
        <v>657</v>
      </c>
      <c r="D239" s="1428"/>
      <c r="E239" s="1436"/>
      <c r="F239" s="14" t="s">
        <v>70</v>
      </c>
      <c r="G239" s="1490"/>
      <c r="H239" s="1478"/>
      <c r="I239" s="1701"/>
      <c r="J239" s="1701"/>
      <c r="K239" s="1701"/>
      <c r="L239" s="1701"/>
      <c r="M239" s="1701"/>
      <c r="N239" s="1454"/>
      <c r="O239" s="1475"/>
      <c r="P239" s="1475"/>
    </row>
    <row r="240" spans="1:16" ht="42" customHeight="1" thickBot="1" x14ac:dyDescent="0.3">
      <c r="B240" s="513" t="s">
        <v>406</v>
      </c>
      <c r="C240" s="1423" t="s">
        <v>658</v>
      </c>
      <c r="D240" s="1424"/>
      <c r="E240" s="1425"/>
      <c r="F240" s="14" t="s">
        <v>70</v>
      </c>
      <c r="G240" s="1464"/>
      <c r="H240" s="1467"/>
      <c r="I240" s="1468"/>
      <c r="J240" s="1468"/>
      <c r="K240" s="1468"/>
      <c r="L240" s="1468"/>
      <c r="M240" s="1468"/>
      <c r="N240" s="1469"/>
      <c r="O240" s="1422"/>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91" t="s">
        <v>660</v>
      </c>
      <c r="D242" s="1439"/>
      <c r="E242" s="1439"/>
      <c r="F242" s="1439"/>
      <c r="G242" s="13" t="s">
        <v>55</v>
      </c>
      <c r="H242" s="515" t="s">
        <v>446</v>
      </c>
      <c r="I242" s="1593"/>
      <c r="J242" s="1439"/>
      <c r="K242" s="1439"/>
      <c r="L242" s="1439"/>
      <c r="M242" s="1439"/>
      <c r="N242" s="1440"/>
      <c r="O242" s="1497" t="s">
        <v>1295</v>
      </c>
      <c r="P242" s="1497"/>
    </row>
    <row r="243" spans="2:16" ht="21.75" customHeight="1" x14ac:dyDescent="0.25">
      <c r="B243" s="1664" t="s">
        <v>661</v>
      </c>
      <c r="C243" s="1428"/>
      <c r="D243" s="1428"/>
      <c r="E243" s="1428"/>
      <c r="F243" s="1428"/>
      <c r="G243" s="1428"/>
      <c r="H243" s="1428"/>
      <c r="I243" s="1428"/>
      <c r="J243" s="1428"/>
      <c r="K243" s="1428"/>
      <c r="L243" s="1428"/>
      <c r="M243" s="1428"/>
      <c r="N243" s="1429"/>
      <c r="O243" s="1475"/>
      <c r="P243" s="1475"/>
    </row>
    <row r="244" spans="2:16" ht="63.95" customHeight="1" x14ac:dyDescent="0.25">
      <c r="B244" s="204" t="s">
        <v>395</v>
      </c>
      <c r="C244" s="1491" t="s">
        <v>662</v>
      </c>
      <c r="D244" s="1484"/>
      <c r="E244" s="1484"/>
      <c r="F244" s="1484"/>
      <c r="G244" s="517" t="s">
        <v>55</v>
      </c>
      <c r="H244" s="1716" t="s">
        <v>446</v>
      </c>
      <c r="I244" s="1717"/>
      <c r="J244" s="1448"/>
      <c r="K244" s="1448"/>
      <c r="L244" s="1448"/>
      <c r="M244" s="1448"/>
      <c r="N244" s="1466"/>
      <c r="O244" s="1475"/>
      <c r="P244" s="1475"/>
    </row>
    <row r="245" spans="2:16" ht="33" customHeight="1" x14ac:dyDescent="0.25">
      <c r="B245" s="421" t="s">
        <v>402</v>
      </c>
      <c r="C245" s="1461" t="s">
        <v>663</v>
      </c>
      <c r="D245" s="1428"/>
      <c r="E245" s="1428"/>
      <c r="F245" s="1428"/>
      <c r="G245" s="1436"/>
      <c r="H245" s="1490"/>
      <c r="I245" s="1701"/>
      <c r="J245" s="1701"/>
      <c r="K245" s="1701"/>
      <c r="L245" s="1701"/>
      <c r="M245" s="1701"/>
      <c r="N245" s="1454"/>
      <c r="O245" s="1475"/>
      <c r="P245" s="1475"/>
    </row>
    <row r="246" spans="2:16" ht="28.5" customHeight="1" x14ac:dyDescent="0.25">
      <c r="B246" s="419"/>
      <c r="C246" s="499" t="s">
        <v>419</v>
      </c>
      <c r="D246" s="1491" t="s">
        <v>602</v>
      </c>
      <c r="E246" s="1484"/>
      <c r="F246" s="1528" t="s">
        <v>1296</v>
      </c>
      <c r="G246" s="1436"/>
      <c r="H246" s="1490"/>
      <c r="I246" s="1701"/>
      <c r="J246" s="1701"/>
      <c r="K246" s="1701"/>
      <c r="L246" s="1701"/>
      <c r="M246" s="1701"/>
      <c r="N246" s="1454"/>
      <c r="O246" s="1475"/>
      <c r="P246" s="1475"/>
    </row>
    <row r="247" spans="2:16" ht="28.5" customHeight="1" x14ac:dyDescent="0.25">
      <c r="B247" s="419"/>
      <c r="C247" s="509" t="s">
        <v>509</v>
      </c>
      <c r="D247" s="1461" t="s">
        <v>664</v>
      </c>
      <c r="E247" s="1436"/>
      <c r="F247" s="1529" t="s">
        <v>1297</v>
      </c>
      <c r="G247" s="1436"/>
      <c r="H247" s="1490"/>
      <c r="I247" s="1701"/>
      <c r="J247" s="1701"/>
      <c r="K247" s="1701"/>
      <c r="L247" s="1701"/>
      <c r="M247" s="1701"/>
      <c r="N247" s="1454"/>
      <c r="O247" s="1475"/>
      <c r="P247" s="1475"/>
    </row>
    <row r="248" spans="2:16" ht="28.5" customHeight="1" x14ac:dyDescent="0.25">
      <c r="B248" s="419"/>
      <c r="C248" s="509" t="s">
        <v>511</v>
      </c>
      <c r="D248" s="1461" t="s">
        <v>665</v>
      </c>
      <c r="E248" s="1436"/>
      <c r="F248" s="1530" t="s">
        <v>1298</v>
      </c>
      <c r="G248" s="1701"/>
      <c r="H248" s="1490"/>
      <c r="I248" s="1701"/>
      <c r="J248" s="1701"/>
      <c r="K248" s="1701"/>
      <c r="L248" s="1701"/>
      <c r="M248" s="1701"/>
      <c r="N248" s="1454"/>
      <c r="O248" s="1475"/>
      <c r="P248" s="1475"/>
    </row>
    <row r="249" spans="2:16" ht="29.25" customHeight="1" x14ac:dyDescent="0.25">
      <c r="B249" s="418"/>
      <c r="C249" s="509" t="s">
        <v>513</v>
      </c>
      <c r="D249" s="1457" t="s">
        <v>666</v>
      </c>
      <c r="E249" s="1428"/>
      <c r="F249" s="1528" t="s">
        <v>222</v>
      </c>
      <c r="G249" s="1436"/>
      <c r="H249" s="1515"/>
      <c r="I249" s="1484"/>
      <c r="J249" s="1484"/>
      <c r="K249" s="1484"/>
      <c r="L249" s="1484"/>
      <c r="M249" s="1484"/>
      <c r="N249" s="1481"/>
      <c r="O249" s="1475"/>
      <c r="P249" s="1475"/>
    </row>
    <row r="250" spans="2:16" ht="102" customHeight="1" x14ac:dyDescent="0.25">
      <c r="B250" s="204" t="s">
        <v>404</v>
      </c>
      <c r="C250" s="1461" t="s">
        <v>667</v>
      </c>
      <c r="D250" s="1428"/>
      <c r="E250" s="1436"/>
      <c r="F250" s="1529" t="s">
        <v>1299</v>
      </c>
      <c r="G250" s="1436"/>
      <c r="H250" s="518" t="s">
        <v>446</v>
      </c>
      <c r="I250" s="1536" t="s">
        <v>1300</v>
      </c>
      <c r="J250" s="1428"/>
      <c r="K250" s="1428"/>
      <c r="L250" s="1428"/>
      <c r="M250" s="1428"/>
      <c r="N250" s="1429"/>
      <c r="O250" s="1471"/>
      <c r="P250" s="1471"/>
    </row>
    <row r="251" spans="2:16" ht="65.25" customHeight="1" x14ac:dyDescent="0.25">
      <c r="B251" s="1524" t="s">
        <v>668</v>
      </c>
      <c r="C251" s="1488" t="s">
        <v>669</v>
      </c>
      <c r="D251" s="1448"/>
      <c r="E251" s="1448"/>
      <c r="F251" s="1448"/>
      <c r="G251" s="1445"/>
      <c r="H251" s="1526" t="s">
        <v>670</v>
      </c>
      <c r="I251" s="1484"/>
      <c r="J251" s="1456"/>
      <c r="K251" s="1527" t="s">
        <v>671</v>
      </c>
      <c r="L251" s="1428"/>
      <c r="M251" s="1428"/>
      <c r="N251" s="1429"/>
      <c r="O251" s="520" t="s">
        <v>672</v>
      </c>
      <c r="P251" s="525" t="s">
        <v>672</v>
      </c>
    </row>
    <row r="252" spans="2:16" ht="108"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row>
    <row r="253" spans="2:16" ht="21" customHeight="1" x14ac:dyDescent="0.25">
      <c r="B253" s="524" t="s">
        <v>395</v>
      </c>
      <c r="C253" s="1516" t="s">
        <v>679</v>
      </c>
      <c r="D253" s="1428"/>
      <c r="E253" s="1428"/>
      <c r="F253" s="1428"/>
      <c r="G253" s="1428"/>
      <c r="H253" s="1428"/>
      <c r="I253" s="1428"/>
      <c r="J253" s="1428"/>
      <c r="K253" s="1428"/>
      <c r="L253" s="1428"/>
      <c r="M253" s="1428"/>
      <c r="N253" s="1429"/>
      <c r="O253" s="1713" t="s">
        <v>680</v>
      </c>
      <c r="P253" s="1521" t="s">
        <v>680</v>
      </c>
    </row>
    <row r="254" spans="2:16" ht="120" customHeight="1" x14ac:dyDescent="0.25">
      <c r="B254" s="498" t="s">
        <v>419</v>
      </c>
      <c r="C254" s="1519" t="s">
        <v>681</v>
      </c>
      <c r="D254" s="1428"/>
      <c r="E254" s="1428"/>
      <c r="F254" s="1428"/>
      <c r="G254" s="1436"/>
      <c r="H254" s="526">
        <v>0</v>
      </c>
      <c r="I254" s="527">
        <v>22</v>
      </c>
      <c r="J254" s="528">
        <v>0</v>
      </c>
      <c r="K254" s="529">
        <v>12</v>
      </c>
      <c r="L254" s="530">
        <v>29508</v>
      </c>
      <c r="M254" s="531">
        <v>4.0666937779585202E-4</v>
      </c>
      <c r="N254" s="532" t="s">
        <v>1302</v>
      </c>
      <c r="O254" s="1454"/>
      <c r="P254" s="1475"/>
    </row>
    <row r="255" spans="2:16" ht="24.75" customHeight="1" x14ac:dyDescent="0.25">
      <c r="B255" s="498" t="s">
        <v>509</v>
      </c>
      <c r="C255" s="1519" t="s">
        <v>682</v>
      </c>
      <c r="D255" s="1428"/>
      <c r="E255" s="1428"/>
      <c r="F255" s="1428"/>
      <c r="G255" s="1436"/>
      <c r="H255" s="529" t="s">
        <v>93</v>
      </c>
      <c r="I255" s="530" t="s">
        <v>93</v>
      </c>
      <c r="J255" s="531" t="s">
        <v>93</v>
      </c>
      <c r="K255" s="529" t="s">
        <v>93</v>
      </c>
      <c r="L255" s="530" t="s">
        <v>93</v>
      </c>
      <c r="M255" s="531" t="s">
        <v>93</v>
      </c>
      <c r="N255" s="533"/>
      <c r="O255" s="1554" t="s">
        <v>1301</v>
      </c>
      <c r="P255" s="1714"/>
    </row>
    <row r="256" spans="2:16" ht="39" customHeight="1" x14ac:dyDescent="0.25">
      <c r="B256" s="498" t="s">
        <v>511</v>
      </c>
      <c r="C256" s="1519" t="s">
        <v>683</v>
      </c>
      <c r="D256" s="1428"/>
      <c r="E256" s="1436"/>
      <c r="F256" s="1522"/>
      <c r="G256" s="1436"/>
      <c r="H256" s="529" t="s">
        <v>93</v>
      </c>
      <c r="I256" s="530" t="s">
        <v>93</v>
      </c>
      <c r="J256" s="531" t="s">
        <v>93</v>
      </c>
      <c r="K256" s="529" t="s">
        <v>93</v>
      </c>
      <c r="L256" s="530" t="s">
        <v>93</v>
      </c>
      <c r="M256" s="531" t="s">
        <v>93</v>
      </c>
      <c r="N256" s="534"/>
      <c r="O256" s="1454"/>
      <c r="P256" s="1475"/>
    </row>
    <row r="257" spans="2:16" ht="20.25" customHeight="1" x14ac:dyDescent="0.25">
      <c r="B257" s="535" t="s">
        <v>402</v>
      </c>
      <c r="C257" s="1715" t="s">
        <v>684</v>
      </c>
      <c r="D257" s="1428"/>
      <c r="E257" s="1428"/>
      <c r="F257" s="1428"/>
      <c r="G257" s="1436"/>
      <c r="H257" s="526" t="s">
        <v>93</v>
      </c>
      <c r="I257" s="527" t="s">
        <v>93</v>
      </c>
      <c r="J257" s="528" t="s">
        <v>93</v>
      </c>
      <c r="K257" s="529" t="s">
        <v>93</v>
      </c>
      <c r="L257" s="530" t="s">
        <v>93</v>
      </c>
      <c r="M257" s="531" t="s">
        <v>93</v>
      </c>
      <c r="N257" s="533"/>
      <c r="O257" s="1481"/>
      <c r="P257" s="1471"/>
    </row>
    <row r="258" spans="2:16" ht="20.25" customHeight="1" thickBot="1" x14ac:dyDescent="0.3">
      <c r="B258" s="535" t="s">
        <v>404</v>
      </c>
      <c r="C258" s="1710" t="s">
        <v>685</v>
      </c>
      <c r="D258" s="1428"/>
      <c r="E258" s="1428"/>
      <c r="F258" s="1428"/>
      <c r="G258" s="1428"/>
      <c r="H258" s="1428"/>
      <c r="I258" s="1428"/>
      <c r="J258" s="1428"/>
      <c r="K258" s="1428"/>
      <c r="L258" s="1428"/>
      <c r="M258" s="1428"/>
      <c r="N258" s="1429"/>
      <c r="O258" s="1711"/>
      <c r="P258" s="1711"/>
    </row>
    <row r="259" spans="2:16" ht="24.75" customHeight="1" x14ac:dyDescent="0.25">
      <c r="B259" s="497" t="s">
        <v>419</v>
      </c>
      <c r="C259" s="1519" t="s">
        <v>686</v>
      </c>
      <c r="D259" s="1428"/>
      <c r="E259" s="1428"/>
      <c r="F259" s="1428"/>
      <c r="G259" s="1436"/>
      <c r="H259" s="526" t="s">
        <v>93</v>
      </c>
      <c r="I259" s="527" t="s">
        <v>93</v>
      </c>
      <c r="J259" s="528" t="s">
        <v>93</v>
      </c>
      <c r="K259" s="529" t="s">
        <v>93</v>
      </c>
      <c r="L259" s="530" t="s">
        <v>93</v>
      </c>
      <c r="M259" s="531" t="s">
        <v>93</v>
      </c>
      <c r="N259" s="536"/>
      <c r="O259" s="1475"/>
      <c r="P259" s="1475"/>
    </row>
    <row r="260" spans="2:16" ht="24.75" customHeight="1" x14ac:dyDescent="0.25">
      <c r="B260" s="497" t="s">
        <v>509</v>
      </c>
      <c r="C260" s="1520" t="s">
        <v>687</v>
      </c>
      <c r="D260" s="1428"/>
      <c r="E260" s="1428"/>
      <c r="F260" s="1428"/>
      <c r="G260" s="537"/>
      <c r="H260" s="526">
        <v>0</v>
      </c>
      <c r="I260" s="527">
        <v>22</v>
      </c>
      <c r="J260" s="528">
        <v>0</v>
      </c>
      <c r="K260" s="529">
        <v>6</v>
      </c>
      <c r="L260" s="530">
        <v>29003</v>
      </c>
      <c r="M260" s="531">
        <v>2.068751508464642E-4</v>
      </c>
      <c r="N260" s="536" t="s">
        <v>1302</v>
      </c>
      <c r="O260" s="1475"/>
      <c r="P260" s="1475"/>
    </row>
    <row r="261" spans="2:16" ht="24.75" customHeight="1" x14ac:dyDescent="0.25">
      <c r="B261" s="497" t="s">
        <v>511</v>
      </c>
      <c r="C261" s="1519" t="s">
        <v>688</v>
      </c>
      <c r="D261" s="1428"/>
      <c r="E261" s="1428"/>
      <c r="F261" s="1428"/>
      <c r="G261" s="1436"/>
      <c r="H261" s="526" t="s">
        <v>93</v>
      </c>
      <c r="I261" s="527" t="s">
        <v>93</v>
      </c>
      <c r="J261" s="528" t="s">
        <v>93</v>
      </c>
      <c r="K261" s="529" t="s">
        <v>93</v>
      </c>
      <c r="L261" s="530" t="s">
        <v>93</v>
      </c>
      <c r="M261" s="531" t="s">
        <v>93</v>
      </c>
      <c r="N261" s="536"/>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712" t="s">
        <v>690</v>
      </c>
      <c r="D263" s="1428"/>
      <c r="E263" s="1428"/>
      <c r="F263" s="1428"/>
      <c r="G263" s="1436"/>
      <c r="H263" s="526">
        <v>0</v>
      </c>
      <c r="I263" s="527">
        <v>22</v>
      </c>
      <c r="J263" s="528">
        <v>0</v>
      </c>
      <c r="K263" s="529">
        <v>4</v>
      </c>
      <c r="L263" s="530">
        <v>860</v>
      </c>
      <c r="M263" s="531">
        <v>4.6511627906976744E-3</v>
      </c>
      <c r="N263" s="536" t="s">
        <v>1302</v>
      </c>
      <c r="O263" s="1475"/>
      <c r="P263" s="1475"/>
    </row>
    <row r="264" spans="2:16" ht="22.5" customHeight="1" x14ac:dyDescent="0.25">
      <c r="B264" s="497" t="s">
        <v>509</v>
      </c>
      <c r="C264" s="1712" t="s">
        <v>691</v>
      </c>
      <c r="D264" s="1428"/>
      <c r="E264" s="1428"/>
      <c r="F264" s="1428"/>
      <c r="G264" s="1436"/>
      <c r="H264" s="529" t="s">
        <v>93</v>
      </c>
      <c r="I264" s="530" t="s">
        <v>93</v>
      </c>
      <c r="J264" s="531" t="s">
        <v>93</v>
      </c>
      <c r="K264" s="529" t="s">
        <v>93</v>
      </c>
      <c r="L264" s="530" t="s">
        <v>93</v>
      </c>
      <c r="M264" s="531" t="s">
        <v>93</v>
      </c>
      <c r="N264" s="538"/>
      <c r="O264" s="1475"/>
      <c r="P264" s="1475"/>
    </row>
    <row r="265" spans="2:16" ht="22.5" customHeight="1" x14ac:dyDescent="0.25">
      <c r="B265" s="535" t="s">
        <v>409</v>
      </c>
      <c r="C265" s="1703" t="s">
        <v>692</v>
      </c>
      <c r="D265" s="1428"/>
      <c r="E265" s="1428"/>
      <c r="F265" s="1428"/>
      <c r="G265" s="1428"/>
      <c r="H265" s="526">
        <v>0</v>
      </c>
      <c r="I265" s="527">
        <v>22</v>
      </c>
      <c r="J265" s="528">
        <v>0</v>
      </c>
      <c r="K265" s="529">
        <v>5</v>
      </c>
      <c r="L265" s="530">
        <v>5437</v>
      </c>
      <c r="M265" s="531">
        <v>9.1962479308442156E-4</v>
      </c>
      <c r="N265" s="539" t="s">
        <v>1302</v>
      </c>
      <c r="O265" s="1475"/>
      <c r="P265" s="1475"/>
    </row>
    <row r="266" spans="2:16" ht="22.5" customHeight="1" x14ac:dyDescent="0.25">
      <c r="B266" s="535" t="s">
        <v>411</v>
      </c>
      <c r="C266" s="1703" t="s">
        <v>621</v>
      </c>
      <c r="D266" s="1428"/>
      <c r="E266" s="1428"/>
      <c r="F266" s="1428"/>
      <c r="G266" s="1428"/>
      <c r="H266" s="529" t="s">
        <v>93</v>
      </c>
      <c r="I266" s="530" t="s">
        <v>93</v>
      </c>
      <c r="J266" s="531" t="s">
        <v>93</v>
      </c>
      <c r="K266" s="529" t="s">
        <v>93</v>
      </c>
      <c r="L266" s="530" t="s">
        <v>93</v>
      </c>
      <c r="M266" s="531" t="s">
        <v>93</v>
      </c>
      <c r="N266" s="538"/>
      <c r="O266" s="1475"/>
      <c r="P266" s="1475"/>
    </row>
    <row r="267" spans="2:16" ht="22.5" customHeight="1" x14ac:dyDescent="0.25">
      <c r="B267" s="535" t="s">
        <v>414</v>
      </c>
      <c r="C267" s="1703" t="s">
        <v>121</v>
      </c>
      <c r="D267" s="1428"/>
      <c r="E267" s="1428"/>
      <c r="F267" s="1428"/>
      <c r="G267" s="1428"/>
      <c r="H267" s="526">
        <v>0</v>
      </c>
      <c r="I267" s="527">
        <v>22</v>
      </c>
      <c r="J267" s="528">
        <v>0</v>
      </c>
      <c r="K267" s="529">
        <v>5</v>
      </c>
      <c r="L267" s="530">
        <v>29456</v>
      </c>
      <c r="M267" s="531">
        <v>1.697447039652363E-4</v>
      </c>
      <c r="N267" s="539" t="s">
        <v>1302</v>
      </c>
      <c r="O267" s="1475"/>
      <c r="P267" s="1475"/>
    </row>
    <row r="268" spans="2:16" ht="22.5" customHeight="1" x14ac:dyDescent="0.25">
      <c r="B268" s="535" t="s">
        <v>417</v>
      </c>
      <c r="C268" s="1703" t="s">
        <v>122</v>
      </c>
      <c r="D268" s="1428"/>
      <c r="E268" s="1428"/>
      <c r="F268" s="1428"/>
      <c r="G268" s="1428"/>
      <c r="H268" s="526" t="s">
        <v>93</v>
      </c>
      <c r="I268" s="527" t="s">
        <v>93</v>
      </c>
      <c r="J268" s="528" t="s">
        <v>93</v>
      </c>
      <c r="K268" s="529" t="s">
        <v>93</v>
      </c>
      <c r="L268" s="530" t="s">
        <v>93</v>
      </c>
      <c r="M268" s="531" t="s">
        <v>93</v>
      </c>
      <c r="N268" s="539"/>
      <c r="O268" s="1475"/>
      <c r="P268" s="1475"/>
    </row>
    <row r="269" spans="2:16" ht="18.75" customHeight="1" x14ac:dyDescent="0.25">
      <c r="B269" s="535" t="s">
        <v>419</v>
      </c>
      <c r="C269" s="1708" t="s">
        <v>693</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709" t="s">
        <v>694</v>
      </c>
      <c r="D270" s="1428"/>
      <c r="E270" s="1428"/>
      <c r="F270" s="1428"/>
      <c r="G270" s="1436"/>
      <c r="H270" s="526" t="s">
        <v>93</v>
      </c>
      <c r="I270" s="527" t="s">
        <v>93</v>
      </c>
      <c r="J270" s="528" t="s">
        <v>93</v>
      </c>
      <c r="K270" s="529" t="s">
        <v>93</v>
      </c>
      <c r="L270" s="530" t="s">
        <v>93</v>
      </c>
      <c r="M270" s="531" t="s">
        <v>93</v>
      </c>
      <c r="N270" s="536"/>
      <c r="O270" s="1475"/>
      <c r="P270" s="1475"/>
    </row>
    <row r="271" spans="2:16" ht="22.5" customHeight="1" x14ac:dyDescent="0.25">
      <c r="B271" s="497" t="s">
        <v>509</v>
      </c>
      <c r="C271" s="1709" t="s">
        <v>695</v>
      </c>
      <c r="D271" s="1428"/>
      <c r="E271" s="1428"/>
      <c r="F271" s="1428"/>
      <c r="G271" s="1436"/>
      <c r="H271" s="526" t="s">
        <v>93</v>
      </c>
      <c r="I271" s="527" t="s">
        <v>93</v>
      </c>
      <c r="J271" s="528" t="s">
        <v>93</v>
      </c>
      <c r="K271" s="529" t="s">
        <v>93</v>
      </c>
      <c r="L271" s="530" t="s">
        <v>93</v>
      </c>
      <c r="M271" s="531" t="s">
        <v>93</v>
      </c>
      <c r="N271" s="536"/>
      <c r="O271" s="1475"/>
      <c r="P271" s="1475"/>
    </row>
    <row r="272" spans="2:16" ht="22.5" customHeight="1" x14ac:dyDescent="0.25">
      <c r="B272" s="535" t="s">
        <v>540</v>
      </c>
      <c r="C272" s="1703" t="s">
        <v>547</v>
      </c>
      <c r="D272" s="1428"/>
      <c r="E272" s="1428"/>
      <c r="F272" s="1428"/>
      <c r="G272" s="1428"/>
      <c r="H272" s="529" t="s">
        <v>93</v>
      </c>
      <c r="I272" s="530" t="s">
        <v>93</v>
      </c>
      <c r="J272" s="531" t="s">
        <v>93</v>
      </c>
      <c r="K272" s="529" t="s">
        <v>93</v>
      </c>
      <c r="L272" s="530" t="s">
        <v>93</v>
      </c>
      <c r="M272" s="531" t="s">
        <v>93</v>
      </c>
      <c r="N272" s="538"/>
      <c r="O272" s="1475"/>
      <c r="P272" s="1475"/>
    </row>
    <row r="273" spans="2:16" ht="43.5" customHeight="1" thickBot="1" x14ac:dyDescent="0.3">
      <c r="B273" s="421" t="s">
        <v>542</v>
      </c>
      <c r="C273" s="1704" t="s">
        <v>696</v>
      </c>
      <c r="D273" s="1428"/>
      <c r="E273" s="1428"/>
      <c r="F273" s="1428"/>
      <c r="G273" s="1436"/>
      <c r="H273" s="540">
        <v>0</v>
      </c>
      <c r="I273" s="540">
        <v>110</v>
      </c>
      <c r="J273" s="528">
        <v>0</v>
      </c>
      <c r="K273" s="541">
        <v>32</v>
      </c>
      <c r="L273" s="542">
        <v>94264</v>
      </c>
      <c r="M273" s="531">
        <v>3.3947212085207499E-4</v>
      </c>
      <c r="N273" s="539"/>
      <c r="O273" s="1422"/>
      <c r="P273" s="1422"/>
    </row>
    <row r="274" spans="2:16" ht="85.5" customHeight="1" thickBot="1" x14ac:dyDescent="0.3">
      <c r="B274" s="543" t="s">
        <v>697</v>
      </c>
      <c r="C274" s="1423" t="s">
        <v>698</v>
      </c>
      <c r="D274" s="1424"/>
      <c r="E274" s="1424"/>
      <c r="F274" s="1424"/>
      <c r="G274" s="1425"/>
      <c r="H274" s="1705"/>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44.25" customHeight="1" x14ac:dyDescent="0.25">
      <c r="B276" s="479" t="s">
        <v>700</v>
      </c>
      <c r="C276" s="1461" t="s">
        <v>701</v>
      </c>
      <c r="D276" s="1428"/>
      <c r="E276" s="1428"/>
      <c r="F276" s="1428"/>
      <c r="G276" s="1436"/>
      <c r="H276" s="1462" t="s">
        <v>55</v>
      </c>
      <c r="I276" s="1428"/>
      <c r="J276" s="1436"/>
      <c r="K276" s="546" t="s">
        <v>446</v>
      </c>
      <c r="L276" s="1706"/>
      <c r="M276" s="1495"/>
      <c r="N276" s="1452"/>
      <c r="O276" s="502" t="s">
        <v>1240</v>
      </c>
      <c r="P276" s="378"/>
    </row>
    <row r="277" spans="2:16" ht="34.5" customHeight="1" x14ac:dyDescent="0.25">
      <c r="B277" s="519" t="s">
        <v>702</v>
      </c>
      <c r="C277" s="1461" t="s">
        <v>703</v>
      </c>
      <c r="D277" s="1428"/>
      <c r="E277" s="1428"/>
      <c r="F277" s="1428"/>
      <c r="G277" s="1436"/>
      <c r="H277" s="1462" t="s">
        <v>55</v>
      </c>
      <c r="I277" s="1428"/>
      <c r="J277" s="1436"/>
      <c r="K277" s="1514" t="s">
        <v>446</v>
      </c>
      <c r="L277" s="1694"/>
      <c r="M277" s="1448"/>
      <c r="N277" s="1466"/>
      <c r="O277" s="1507" t="s">
        <v>1303</v>
      </c>
      <c r="P277" s="1470"/>
    </row>
    <row r="278" spans="2:16" ht="37.5" customHeight="1" x14ac:dyDescent="0.25">
      <c r="B278" s="418" t="s">
        <v>395</v>
      </c>
      <c r="C278" s="1502" t="s">
        <v>704</v>
      </c>
      <c r="D278" s="1484"/>
      <c r="E278" s="1484"/>
      <c r="F278" s="1484"/>
      <c r="G278" s="1456"/>
      <c r="H278" s="1462" t="s">
        <v>58</v>
      </c>
      <c r="I278" s="1428"/>
      <c r="J278" s="1436"/>
      <c r="K278" s="1490"/>
      <c r="L278" s="1478"/>
      <c r="M278" s="1701"/>
      <c r="N278" s="1454"/>
      <c r="O278" s="1475"/>
      <c r="P278" s="1475"/>
    </row>
    <row r="279" spans="2:16" ht="37.5" customHeight="1" x14ac:dyDescent="0.25">
      <c r="B279" s="419" t="s">
        <v>402</v>
      </c>
      <c r="C279" s="1461" t="s">
        <v>705</v>
      </c>
      <c r="D279" s="1428"/>
      <c r="E279" s="1428"/>
      <c r="F279" s="1428"/>
      <c r="G279" s="1436"/>
      <c r="H279" s="1462" t="s">
        <v>1232</v>
      </c>
      <c r="I279" s="1428"/>
      <c r="J279" s="1436"/>
      <c r="K279" s="1515"/>
      <c r="L279" s="1479"/>
      <c r="M279" s="1484"/>
      <c r="N279" s="1481"/>
      <c r="O279" s="1475"/>
      <c r="P279" s="1475"/>
    </row>
    <row r="280" spans="2:16" ht="37.5" customHeight="1" x14ac:dyDescent="0.25">
      <c r="B280" s="436" t="s">
        <v>706</v>
      </c>
      <c r="C280" s="1461" t="s">
        <v>707</v>
      </c>
      <c r="D280" s="1428"/>
      <c r="E280" s="1428"/>
      <c r="F280" s="1428"/>
      <c r="G280" s="1436"/>
      <c r="H280" s="1462" t="s">
        <v>313</v>
      </c>
      <c r="I280" s="1428"/>
      <c r="J280" s="1436"/>
      <c r="K280" s="547" t="s">
        <v>446</v>
      </c>
      <c r="L280" s="1707"/>
      <c r="M280" s="1448"/>
      <c r="N280" s="1466"/>
      <c r="O280" s="1475"/>
      <c r="P280" s="1475"/>
    </row>
    <row r="281" spans="2:16" ht="37.5" customHeight="1" x14ac:dyDescent="0.25">
      <c r="B281" s="519" t="s">
        <v>708</v>
      </c>
      <c r="C281" s="1461" t="s">
        <v>709</v>
      </c>
      <c r="D281" s="1428"/>
      <c r="E281" s="1428"/>
      <c r="F281" s="1428"/>
      <c r="G281" s="1436"/>
      <c r="H281" s="1462" t="s">
        <v>55</v>
      </c>
      <c r="I281" s="1428"/>
      <c r="J281" s="1436"/>
      <c r="K281" s="547" t="s">
        <v>446</v>
      </c>
      <c r="L281" s="1694"/>
      <c r="M281" s="1428"/>
      <c r="N281" s="1429"/>
      <c r="O281" s="1475"/>
      <c r="P281" s="1471"/>
    </row>
    <row r="282" spans="2:16" ht="39" customHeight="1" thickBot="1" x14ac:dyDescent="0.3">
      <c r="B282" s="76" t="s">
        <v>710</v>
      </c>
      <c r="C282" s="1502" t="s">
        <v>711</v>
      </c>
      <c r="D282" s="1484"/>
      <c r="E282" s="1484"/>
      <c r="F282" s="1484"/>
      <c r="G282" s="1456"/>
      <c r="H282" s="1462" t="s">
        <v>55</v>
      </c>
      <c r="I282" s="1428"/>
      <c r="J282" s="1436"/>
      <c r="K282" s="1504" t="s">
        <v>446</v>
      </c>
      <c r="L282" s="1702"/>
      <c r="M282" s="1448"/>
      <c r="N282" s="1466"/>
      <c r="O282" s="1506" t="s">
        <v>1240</v>
      </c>
      <c r="P282" s="1470"/>
    </row>
    <row r="283" spans="2:16" ht="39" customHeight="1" x14ac:dyDescent="0.25">
      <c r="B283" s="77" t="s">
        <v>712</v>
      </c>
      <c r="C283" s="1461" t="s">
        <v>713</v>
      </c>
      <c r="D283" s="1428"/>
      <c r="E283" s="1428"/>
      <c r="F283" s="1428"/>
      <c r="G283" s="1436"/>
      <c r="H283" s="1462" t="s">
        <v>1304</v>
      </c>
      <c r="I283" s="1428"/>
      <c r="J283" s="1436"/>
      <c r="K283" s="1490"/>
      <c r="L283" s="1478"/>
      <c r="M283" s="1701"/>
      <c r="N283" s="1454"/>
      <c r="O283" s="1475"/>
      <c r="P283" s="1475"/>
    </row>
    <row r="284" spans="2:16" ht="39" customHeight="1" x14ac:dyDescent="0.25">
      <c r="B284" s="501" t="s">
        <v>714</v>
      </c>
      <c r="C284" s="1461" t="s">
        <v>715</v>
      </c>
      <c r="D284" s="1428"/>
      <c r="E284" s="1428"/>
      <c r="F284" s="1428"/>
      <c r="G284" s="1436"/>
      <c r="H284" s="1462" t="s">
        <v>320</v>
      </c>
      <c r="I284" s="1428"/>
      <c r="J284" s="1436"/>
      <c r="K284" s="1490"/>
      <c r="L284" s="1478"/>
      <c r="M284" s="1701"/>
      <c r="N284" s="1454"/>
      <c r="O284" s="1475"/>
      <c r="P284" s="1475"/>
    </row>
    <row r="285" spans="2:16" ht="39" customHeight="1" x14ac:dyDescent="0.25">
      <c r="B285" s="204" t="s">
        <v>395</v>
      </c>
      <c r="C285" s="1461" t="s">
        <v>716</v>
      </c>
      <c r="D285" s="1428"/>
      <c r="E285" s="1428"/>
      <c r="F285" s="1428"/>
      <c r="G285" s="1436"/>
      <c r="H285" s="1462" t="s">
        <v>70</v>
      </c>
      <c r="I285" s="1428"/>
      <c r="J285" s="1436"/>
      <c r="K285" s="1490"/>
      <c r="L285" s="1478"/>
      <c r="M285" s="1701"/>
      <c r="N285" s="1454"/>
      <c r="O285" s="1475"/>
      <c r="P285" s="1471"/>
    </row>
    <row r="286" spans="2:16" ht="51" customHeight="1" thickBot="1" x14ac:dyDescent="0.3">
      <c r="B286" s="479" t="s">
        <v>717</v>
      </c>
      <c r="C286" s="1461" t="s">
        <v>718</v>
      </c>
      <c r="D286" s="1428"/>
      <c r="E286" s="1428"/>
      <c r="F286" s="1428"/>
      <c r="G286" s="1436"/>
      <c r="H286" s="1462" t="s">
        <v>55</v>
      </c>
      <c r="I286" s="1428"/>
      <c r="J286" s="1436"/>
      <c r="K286" s="1490"/>
      <c r="L286" s="1478"/>
      <c r="M286" s="1701"/>
      <c r="N286" s="1454"/>
      <c r="O286" s="1500" t="s">
        <v>1240</v>
      </c>
      <c r="P286" s="1500"/>
    </row>
    <row r="287" spans="2:16" ht="38.25" customHeight="1" thickBot="1" x14ac:dyDescent="0.3">
      <c r="B287" s="452" t="s">
        <v>395</v>
      </c>
      <c r="C287" s="1423" t="s">
        <v>719</v>
      </c>
      <c r="D287" s="1424"/>
      <c r="E287" s="1424"/>
      <c r="F287" s="1424"/>
      <c r="G287" s="1425"/>
      <c r="H287" s="1462" t="s">
        <v>1305</v>
      </c>
      <c r="I287" s="1428"/>
      <c r="J287" s="1436"/>
      <c r="K287" s="1464"/>
      <c r="L287" s="1467"/>
      <c r="M287" s="1468"/>
      <c r="N287" s="1469"/>
      <c r="O287" s="1422"/>
      <c r="P287" s="1422"/>
    </row>
    <row r="288" spans="2:16" ht="21.75" customHeight="1" thickBot="1" x14ac:dyDescent="0.3">
      <c r="B288" s="1434" t="s">
        <v>720</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1306</v>
      </c>
      <c r="I289" s="1428"/>
      <c r="J289" s="1428"/>
      <c r="K289" s="1493" t="s">
        <v>446</v>
      </c>
      <c r="L289" s="1494"/>
      <c r="M289" s="1495"/>
      <c r="N289" s="1452"/>
      <c r="O289" s="1497" t="s">
        <v>1240</v>
      </c>
      <c r="P289" s="1497"/>
    </row>
    <row r="290" spans="1:16" ht="30.75" customHeight="1" x14ac:dyDescent="0.25">
      <c r="B290" s="418" t="s">
        <v>395</v>
      </c>
      <c r="C290" s="1491" t="s">
        <v>723</v>
      </c>
      <c r="D290" s="1484"/>
      <c r="E290" s="1484"/>
      <c r="F290" s="1484"/>
      <c r="G290" s="1484"/>
      <c r="H290" s="1462" t="s">
        <v>1306</v>
      </c>
      <c r="I290" s="1428"/>
      <c r="J290" s="1436"/>
      <c r="K290" s="1490"/>
      <c r="L290" s="1478"/>
      <c r="M290" s="1701"/>
      <c r="N290" s="1454"/>
      <c r="O290" s="1475"/>
      <c r="P290" s="1475"/>
    </row>
    <row r="291" spans="1:16" ht="39" customHeight="1" x14ac:dyDescent="0.25">
      <c r="B291" s="418" t="s">
        <v>402</v>
      </c>
      <c r="C291" s="1461" t="s">
        <v>724</v>
      </c>
      <c r="D291" s="1428"/>
      <c r="E291" s="1428"/>
      <c r="F291" s="1428"/>
      <c r="G291" s="1436"/>
      <c r="H291" s="1462" t="s">
        <v>1306</v>
      </c>
      <c r="I291" s="1428"/>
      <c r="J291" s="1436"/>
      <c r="K291" s="1490"/>
      <c r="L291" s="1478"/>
      <c r="M291" s="1701"/>
      <c r="N291" s="1454"/>
      <c r="O291" s="1475"/>
      <c r="P291" s="1475"/>
    </row>
    <row r="292" spans="1:16" ht="35.25" customHeight="1" x14ac:dyDescent="0.25">
      <c r="B292" s="501" t="s">
        <v>725</v>
      </c>
      <c r="C292" s="1488" t="s">
        <v>726</v>
      </c>
      <c r="D292" s="1428"/>
      <c r="E292" s="1428"/>
      <c r="F292" s="1428"/>
      <c r="G292" s="1436"/>
      <c r="H292" s="1462" t="s">
        <v>1306</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1232</v>
      </c>
      <c r="I293" s="1428"/>
      <c r="J293" s="1436"/>
      <c r="K293" s="1489" t="s">
        <v>446</v>
      </c>
      <c r="L293" s="1498"/>
      <c r="M293" s="1448"/>
      <c r="N293" s="1466"/>
      <c r="O293" s="1475"/>
      <c r="P293" s="1475"/>
    </row>
    <row r="294" spans="1:16" ht="31.5" customHeight="1" x14ac:dyDescent="0.25">
      <c r="B294" s="419" t="s">
        <v>402</v>
      </c>
      <c r="C294" s="1461" t="s">
        <v>728</v>
      </c>
      <c r="D294" s="1428"/>
      <c r="E294" s="1428"/>
      <c r="F294" s="1428"/>
      <c r="G294" s="1436"/>
      <c r="H294" s="1499" t="s">
        <v>1306</v>
      </c>
      <c r="I294" s="1448"/>
      <c r="J294" s="1445"/>
      <c r="K294" s="1490"/>
      <c r="L294" s="1478"/>
      <c r="M294" s="1701"/>
      <c r="N294" s="1454"/>
      <c r="O294" s="1471"/>
      <c r="P294" s="1471"/>
    </row>
    <row r="295" spans="1:16" ht="48.75" customHeight="1" x14ac:dyDescent="0.25">
      <c r="B295" s="1482" t="s">
        <v>729</v>
      </c>
      <c r="C295" s="1428"/>
      <c r="D295" s="1428"/>
      <c r="E295" s="1428"/>
      <c r="F295" s="1428"/>
      <c r="G295" s="1428"/>
      <c r="H295" s="1428"/>
      <c r="I295" s="1428"/>
      <c r="J295" s="1428"/>
      <c r="K295" s="1428"/>
      <c r="L295" s="1428"/>
      <c r="M295" s="1428"/>
      <c r="N295" s="1429"/>
      <c r="O295" s="548"/>
      <c r="P295" s="548"/>
    </row>
    <row r="296" spans="1:16" ht="108" customHeight="1" x14ac:dyDescent="0.25">
      <c r="B296" s="436" t="s">
        <v>730</v>
      </c>
      <c r="C296" s="1542" t="s">
        <v>731</v>
      </c>
      <c r="D296" s="1428"/>
      <c r="E296" s="1428"/>
      <c r="F296" s="1428"/>
      <c r="G296" s="1428"/>
      <c r="H296" s="1428"/>
      <c r="I296" s="1428"/>
      <c r="J296" s="1428"/>
      <c r="K296" s="1428"/>
      <c r="L296" s="1428"/>
      <c r="M296" s="1428"/>
      <c r="N296" s="1429"/>
      <c r="O296" s="1470" t="s">
        <v>1240</v>
      </c>
      <c r="P296" s="1470"/>
    </row>
    <row r="297" spans="1:16" ht="39.75" customHeight="1" x14ac:dyDescent="0.25">
      <c r="A297" s="466"/>
      <c r="B297" s="549" t="s">
        <v>395</v>
      </c>
      <c r="C297" s="1476" t="s">
        <v>732</v>
      </c>
      <c r="D297" s="1448"/>
      <c r="E297" s="1448"/>
      <c r="F297" s="1448"/>
      <c r="G297" s="1448"/>
      <c r="H297" s="1448"/>
      <c r="I297" s="1448"/>
      <c r="J297" s="1448"/>
      <c r="K297" s="1448"/>
      <c r="L297" s="1477" t="s">
        <v>446</v>
      </c>
      <c r="M297" s="1658"/>
      <c r="N297" s="1466"/>
      <c r="O297" s="1475"/>
      <c r="P297" s="1475"/>
    </row>
    <row r="298" spans="1:16" ht="28.5" customHeight="1" x14ac:dyDescent="0.25">
      <c r="A298" s="466"/>
      <c r="B298" s="549"/>
      <c r="C298" s="509" t="s">
        <v>419</v>
      </c>
      <c r="D298" s="1461" t="s">
        <v>733</v>
      </c>
      <c r="E298" s="1428"/>
      <c r="F298" s="1428"/>
      <c r="G298" s="1428"/>
      <c r="H298" s="1428"/>
      <c r="I298" s="1436"/>
      <c r="J298" s="1462" t="s">
        <v>70</v>
      </c>
      <c r="K298" s="1436"/>
      <c r="L298" s="1478"/>
      <c r="M298" s="1478"/>
      <c r="N298" s="1454"/>
      <c r="O298" s="1475"/>
      <c r="P298" s="1475"/>
    </row>
    <row r="299" spans="1:16" ht="28.5" customHeight="1" x14ac:dyDescent="0.25">
      <c r="A299" s="466"/>
      <c r="B299" s="549"/>
      <c r="C299" s="549" t="s">
        <v>509</v>
      </c>
      <c r="D299" s="1461" t="s">
        <v>734</v>
      </c>
      <c r="E299" s="1428"/>
      <c r="F299" s="1428"/>
      <c r="G299" s="1428"/>
      <c r="H299" s="1428"/>
      <c r="I299" s="1436"/>
      <c r="J299" s="1473" t="s">
        <v>335</v>
      </c>
      <c r="K299" s="1436"/>
      <c r="L299" s="1478"/>
      <c r="M299" s="1478"/>
      <c r="N299" s="1454"/>
      <c r="O299" s="1475"/>
      <c r="P299" s="1475"/>
    </row>
    <row r="300" spans="1:16" ht="28.5" customHeight="1" x14ac:dyDescent="0.25">
      <c r="A300" s="466"/>
      <c r="B300" s="549"/>
      <c r="C300" s="549" t="s">
        <v>511</v>
      </c>
      <c r="D300" s="1457" t="s">
        <v>735</v>
      </c>
      <c r="E300" s="1428"/>
      <c r="F300" s="1428"/>
      <c r="G300" s="1428"/>
      <c r="H300" s="1474" t="s">
        <v>1232</v>
      </c>
      <c r="I300" s="1428"/>
      <c r="J300" s="1428"/>
      <c r="K300" s="1436"/>
      <c r="L300" s="1478"/>
      <c r="M300" s="1478"/>
      <c r="N300" s="1454"/>
      <c r="O300" s="1475"/>
      <c r="P300" s="1475"/>
    </row>
    <row r="301" spans="1:16" ht="28.5" customHeight="1" x14ac:dyDescent="0.25">
      <c r="A301" s="466"/>
      <c r="B301" s="549"/>
      <c r="C301" s="549" t="s">
        <v>513</v>
      </c>
      <c r="D301" s="1457" t="s">
        <v>736</v>
      </c>
      <c r="E301" s="1428"/>
      <c r="F301" s="1428"/>
      <c r="G301" s="1428"/>
      <c r="H301" s="1428"/>
      <c r="I301" s="1428"/>
      <c r="J301" s="1462" t="s">
        <v>351</v>
      </c>
      <c r="K301" s="1436"/>
      <c r="L301" s="1478"/>
      <c r="M301" s="1478"/>
      <c r="N301" s="1454"/>
      <c r="O301" s="1475"/>
      <c r="P301" s="1475"/>
    </row>
    <row r="302" spans="1:16" ht="42" customHeight="1" x14ac:dyDescent="0.25">
      <c r="A302" s="466"/>
      <c r="B302" s="549" t="s">
        <v>402</v>
      </c>
      <c r="C302" s="1459" t="s">
        <v>574</v>
      </c>
      <c r="D302" s="1448"/>
      <c r="E302" s="1448"/>
      <c r="F302" s="1448"/>
      <c r="G302" s="1448"/>
      <c r="H302" s="1448"/>
      <c r="I302" s="1448"/>
      <c r="J302" s="1448"/>
      <c r="K302" s="1445"/>
      <c r="L302" s="1478"/>
      <c r="M302" s="1478"/>
      <c r="N302" s="1454"/>
      <c r="O302" s="1475"/>
      <c r="P302" s="1475"/>
    </row>
    <row r="303" spans="1:16" ht="28.5" customHeight="1" x14ac:dyDescent="0.25">
      <c r="A303" s="466"/>
      <c r="B303" s="549"/>
      <c r="C303" s="549" t="s">
        <v>419</v>
      </c>
      <c r="D303" s="1461" t="s">
        <v>733</v>
      </c>
      <c r="E303" s="1428"/>
      <c r="F303" s="1428"/>
      <c r="G303" s="1428"/>
      <c r="H303" s="1428"/>
      <c r="I303" s="1436"/>
      <c r="J303" s="1462" t="s">
        <v>70</v>
      </c>
      <c r="K303" s="1436"/>
      <c r="L303" s="1478"/>
      <c r="M303" s="1478"/>
      <c r="N303" s="1454"/>
      <c r="O303" s="1475"/>
      <c r="P303" s="1475"/>
    </row>
    <row r="304" spans="1:16" ht="28.5" customHeight="1" x14ac:dyDescent="0.25">
      <c r="A304" s="466"/>
      <c r="B304" s="549"/>
      <c r="C304" s="549" t="s">
        <v>509</v>
      </c>
      <c r="D304" s="1461" t="s">
        <v>737</v>
      </c>
      <c r="E304" s="1428"/>
      <c r="F304" s="1428"/>
      <c r="G304" s="1428"/>
      <c r="H304" s="1428"/>
      <c r="I304" s="1436"/>
      <c r="J304" s="1473" t="s">
        <v>336</v>
      </c>
      <c r="K304" s="1436"/>
      <c r="L304" s="1478"/>
      <c r="M304" s="1478"/>
      <c r="N304" s="1454"/>
      <c r="O304" s="1475"/>
      <c r="P304" s="1475"/>
    </row>
    <row r="305" spans="1:16" ht="28.5" customHeight="1" x14ac:dyDescent="0.25">
      <c r="A305" s="466"/>
      <c r="B305" s="549"/>
      <c r="C305" s="549" t="s">
        <v>511</v>
      </c>
      <c r="D305" s="1476" t="s">
        <v>735</v>
      </c>
      <c r="E305" s="1448"/>
      <c r="F305" s="1448"/>
      <c r="G305" s="1448"/>
      <c r="H305" s="1487" t="s">
        <v>1232</v>
      </c>
      <c r="I305" s="1448"/>
      <c r="J305" s="1448"/>
      <c r="K305" s="1445"/>
      <c r="L305" s="1478"/>
      <c r="M305" s="1478"/>
      <c r="N305" s="1454"/>
      <c r="O305" s="1475"/>
      <c r="P305" s="1475"/>
    </row>
    <row r="306" spans="1:16" ht="28.5" customHeight="1" x14ac:dyDescent="0.25">
      <c r="A306" s="466"/>
      <c r="B306" s="549"/>
      <c r="C306" s="549" t="s">
        <v>513</v>
      </c>
      <c r="D306" s="1457" t="s">
        <v>738</v>
      </c>
      <c r="E306" s="1428"/>
      <c r="F306" s="1428"/>
      <c r="G306" s="1428"/>
      <c r="H306" s="1428"/>
      <c r="I306" s="1428"/>
      <c r="J306" s="1462" t="s">
        <v>351</v>
      </c>
      <c r="K306" s="1436"/>
      <c r="L306" s="1478"/>
      <c r="M306" s="1478"/>
      <c r="N306" s="1454"/>
      <c r="O306" s="1475"/>
      <c r="P306" s="1475"/>
    </row>
    <row r="307" spans="1:16" ht="39.75" customHeight="1" x14ac:dyDescent="0.25">
      <c r="A307" s="466"/>
      <c r="B307" s="549" t="s">
        <v>404</v>
      </c>
      <c r="C307" s="1461" t="s">
        <v>739</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733</v>
      </c>
      <c r="E308" s="1428"/>
      <c r="F308" s="1428"/>
      <c r="G308" s="1428"/>
      <c r="H308" s="1428"/>
      <c r="I308" s="1436"/>
      <c r="J308" s="1462" t="s">
        <v>1306</v>
      </c>
      <c r="K308" s="1436"/>
      <c r="L308" s="1478"/>
      <c r="M308" s="1478"/>
      <c r="N308" s="1454"/>
      <c r="O308" s="1475"/>
      <c r="P308" s="1475"/>
    </row>
    <row r="309" spans="1:16" ht="28.5" customHeight="1" x14ac:dyDescent="0.25">
      <c r="A309" s="466"/>
      <c r="B309" s="421"/>
      <c r="C309" s="549" t="s">
        <v>509</v>
      </c>
      <c r="D309" s="1461" t="s">
        <v>737</v>
      </c>
      <c r="E309" s="1428"/>
      <c r="F309" s="1428"/>
      <c r="G309" s="1428"/>
      <c r="H309" s="1428"/>
      <c r="I309" s="1436"/>
      <c r="J309" s="1473" t="s">
        <v>336</v>
      </c>
      <c r="K309" s="1436"/>
      <c r="L309" s="1478"/>
      <c r="M309" s="1478"/>
      <c r="N309" s="1454"/>
      <c r="O309" s="1475"/>
      <c r="P309" s="1475"/>
    </row>
    <row r="310" spans="1:16" ht="28.5" customHeight="1" x14ac:dyDescent="0.25">
      <c r="A310" s="466"/>
      <c r="B310" s="419"/>
      <c r="C310" s="549" t="s">
        <v>511</v>
      </c>
      <c r="D310" s="1457" t="s">
        <v>735</v>
      </c>
      <c r="E310" s="1428"/>
      <c r="F310" s="1428"/>
      <c r="G310" s="1428"/>
      <c r="H310" s="1474" t="s">
        <v>1232</v>
      </c>
      <c r="I310" s="1428"/>
      <c r="J310" s="1428"/>
      <c r="K310" s="1436"/>
      <c r="L310" s="1478"/>
      <c r="M310" s="1478"/>
      <c r="N310" s="1454"/>
      <c r="O310" s="1475"/>
      <c r="P310" s="1475"/>
    </row>
    <row r="311" spans="1:16" ht="28.5" customHeight="1" x14ac:dyDescent="0.25">
      <c r="A311" s="466"/>
      <c r="B311" s="421"/>
      <c r="C311" s="549" t="s">
        <v>513</v>
      </c>
      <c r="D311" s="1457" t="s">
        <v>740</v>
      </c>
      <c r="E311" s="1428"/>
      <c r="F311" s="1428"/>
      <c r="G311" s="1428"/>
      <c r="H311" s="1428"/>
      <c r="I311" s="1428"/>
      <c r="J311" s="1462" t="s">
        <v>351</v>
      </c>
      <c r="K311" s="1436"/>
      <c r="L311" s="1478"/>
      <c r="M311" s="1478"/>
      <c r="N311" s="1454"/>
      <c r="O311" s="1475"/>
      <c r="P311" s="1475"/>
    </row>
    <row r="312" spans="1:16" ht="39.75" customHeight="1" x14ac:dyDescent="0.25">
      <c r="A312" s="466"/>
      <c r="B312" s="421" t="s">
        <v>406</v>
      </c>
      <c r="C312" s="1459" t="s">
        <v>577</v>
      </c>
      <c r="D312" s="1448"/>
      <c r="E312" s="1448"/>
      <c r="F312" s="1448"/>
      <c r="G312" s="1448"/>
      <c r="H312" s="1448"/>
      <c r="I312" s="1448"/>
      <c r="J312" s="1445"/>
      <c r="K312" s="551"/>
      <c r="L312" s="1478"/>
      <c r="M312" s="1478"/>
      <c r="N312" s="1454"/>
      <c r="O312" s="1475"/>
      <c r="P312" s="1475"/>
    </row>
    <row r="313" spans="1:16" ht="28.5" customHeight="1" x14ac:dyDescent="0.25">
      <c r="A313" s="466"/>
      <c r="B313" s="421"/>
      <c r="C313" s="549" t="s">
        <v>419</v>
      </c>
      <c r="D313" s="1461" t="s">
        <v>733</v>
      </c>
      <c r="E313" s="1428"/>
      <c r="F313" s="1428"/>
      <c r="G313" s="1428"/>
      <c r="H313" s="1428"/>
      <c r="I313" s="1436"/>
      <c r="J313" s="1462" t="s">
        <v>70</v>
      </c>
      <c r="K313" s="1436"/>
      <c r="L313" s="1478"/>
      <c r="M313" s="1478"/>
      <c r="N313" s="1454"/>
      <c r="O313" s="1475"/>
      <c r="P313" s="1475"/>
    </row>
    <row r="314" spans="1:16" ht="28.5" customHeight="1" x14ac:dyDescent="0.25">
      <c r="A314" s="466"/>
      <c r="B314" s="421"/>
      <c r="C314" s="549" t="s">
        <v>509</v>
      </c>
      <c r="D314" s="1461" t="s">
        <v>737</v>
      </c>
      <c r="E314" s="1428"/>
      <c r="F314" s="1428"/>
      <c r="G314" s="1428"/>
      <c r="H314" s="1428"/>
      <c r="I314" s="1436"/>
      <c r="J314" s="1473" t="s">
        <v>336</v>
      </c>
      <c r="K314" s="1436"/>
      <c r="L314" s="1478"/>
      <c r="M314" s="1478"/>
      <c r="N314" s="1454"/>
      <c r="O314" s="1475"/>
      <c r="P314" s="1475"/>
    </row>
    <row r="315" spans="1:16" ht="28.5" customHeight="1" x14ac:dyDescent="0.25">
      <c r="A315" s="466"/>
      <c r="B315" s="419"/>
      <c r="C315" s="549" t="s">
        <v>511</v>
      </c>
      <c r="D315" s="1457" t="s">
        <v>735</v>
      </c>
      <c r="E315" s="1428"/>
      <c r="F315" s="1428"/>
      <c r="G315" s="1428"/>
      <c r="H315" s="1474" t="s">
        <v>1232</v>
      </c>
      <c r="I315" s="1428"/>
      <c r="J315" s="1428"/>
      <c r="K315" s="1436"/>
      <c r="L315" s="1478"/>
      <c r="M315" s="1478"/>
      <c r="N315" s="1454"/>
      <c r="O315" s="1475"/>
      <c r="P315" s="1475"/>
    </row>
    <row r="316" spans="1:16" ht="28.5" customHeight="1" x14ac:dyDescent="0.25">
      <c r="A316" s="466"/>
      <c r="B316" s="421"/>
      <c r="C316" s="549" t="s">
        <v>513</v>
      </c>
      <c r="D316" s="1457" t="s">
        <v>741</v>
      </c>
      <c r="E316" s="1428"/>
      <c r="F316" s="1428"/>
      <c r="G316" s="1428"/>
      <c r="H316" s="1428"/>
      <c r="I316" s="1428"/>
      <c r="J316" s="1462">
        <v>1</v>
      </c>
      <c r="K316" s="1436"/>
      <c r="L316" s="1478"/>
      <c r="M316" s="1478"/>
      <c r="N316" s="1454"/>
      <c r="O316" s="1475"/>
      <c r="P316" s="1475"/>
    </row>
    <row r="317" spans="1:16" ht="39.75" customHeight="1" x14ac:dyDescent="0.25">
      <c r="A317" s="466"/>
      <c r="B317" s="421" t="s">
        <v>409</v>
      </c>
      <c r="C317" s="1461" t="s">
        <v>578</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733</v>
      </c>
      <c r="E318" s="1428"/>
      <c r="F318" s="1428"/>
      <c r="G318" s="1428"/>
      <c r="H318" s="1428"/>
      <c r="I318" s="1436"/>
      <c r="J318" s="1462" t="s">
        <v>70</v>
      </c>
      <c r="K318" s="1436"/>
      <c r="L318" s="1478"/>
      <c r="M318" s="1478"/>
      <c r="N318" s="1454"/>
      <c r="O318" s="1475"/>
      <c r="P318" s="1475"/>
    </row>
    <row r="319" spans="1:16" ht="28.5" customHeight="1" x14ac:dyDescent="0.25">
      <c r="A319" s="466"/>
      <c r="B319" s="421"/>
      <c r="C319" s="549" t="s">
        <v>509</v>
      </c>
      <c r="D319" s="1461" t="s">
        <v>737</v>
      </c>
      <c r="E319" s="1428"/>
      <c r="F319" s="1428"/>
      <c r="G319" s="1428"/>
      <c r="H319" s="1428"/>
      <c r="I319" s="1436"/>
      <c r="J319" s="1473" t="s">
        <v>1179</v>
      </c>
      <c r="K319" s="1436"/>
      <c r="L319" s="1478"/>
      <c r="M319" s="1478"/>
      <c r="N319" s="1454"/>
      <c r="O319" s="1475"/>
      <c r="P319" s="1475"/>
    </row>
    <row r="320" spans="1:16" ht="28.5" customHeight="1" x14ac:dyDescent="0.25">
      <c r="A320" s="466"/>
      <c r="B320" s="419"/>
      <c r="C320" s="549" t="s">
        <v>511</v>
      </c>
      <c r="D320" s="1457" t="s">
        <v>735</v>
      </c>
      <c r="E320" s="1428"/>
      <c r="F320" s="1428"/>
      <c r="G320" s="1428"/>
      <c r="H320" s="1474" t="s">
        <v>1232</v>
      </c>
      <c r="I320" s="1428"/>
      <c r="J320" s="1428"/>
      <c r="K320" s="1436"/>
      <c r="L320" s="1478"/>
      <c r="M320" s="1478"/>
      <c r="N320" s="1454"/>
      <c r="O320" s="1475"/>
      <c r="P320" s="1475"/>
    </row>
    <row r="321" spans="1:16" ht="28.5" customHeight="1" x14ac:dyDescent="0.25">
      <c r="A321" s="466"/>
      <c r="B321" s="421"/>
      <c r="C321" s="549" t="s">
        <v>513</v>
      </c>
      <c r="D321" s="1457" t="s">
        <v>741</v>
      </c>
      <c r="E321" s="1428"/>
      <c r="F321" s="1428"/>
      <c r="G321" s="1428"/>
      <c r="H321" s="1428"/>
      <c r="I321" s="1428"/>
      <c r="J321" s="1462">
        <v>0</v>
      </c>
      <c r="K321" s="1436"/>
      <c r="L321" s="1478"/>
      <c r="M321" s="1478"/>
      <c r="N321" s="1454"/>
      <c r="O321" s="1475"/>
      <c r="P321" s="1475"/>
    </row>
    <row r="322" spans="1:16" ht="25.5" customHeight="1" x14ac:dyDescent="0.25">
      <c r="A322" s="466"/>
      <c r="B322" s="421" t="s">
        <v>411</v>
      </c>
      <c r="C322" s="1461" t="s">
        <v>121</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733</v>
      </c>
      <c r="E323" s="1428"/>
      <c r="F323" s="1428"/>
      <c r="G323" s="1428"/>
      <c r="H323" s="1428"/>
      <c r="I323" s="1436"/>
      <c r="J323" s="1462" t="s">
        <v>70</v>
      </c>
      <c r="K323" s="1436"/>
      <c r="L323" s="1478"/>
      <c r="M323" s="1478"/>
      <c r="N323" s="1454"/>
      <c r="O323" s="1475"/>
      <c r="P323" s="1475"/>
    </row>
    <row r="324" spans="1:16" ht="28.5" customHeight="1" x14ac:dyDescent="0.25">
      <c r="A324" s="466"/>
      <c r="B324" s="421"/>
      <c r="C324" s="549" t="s">
        <v>509</v>
      </c>
      <c r="D324" s="1461" t="s">
        <v>737</v>
      </c>
      <c r="E324" s="1428"/>
      <c r="F324" s="1428"/>
      <c r="G324" s="1428"/>
      <c r="H324" s="1428"/>
      <c r="I324" s="1436"/>
      <c r="J324" s="1473" t="s">
        <v>336</v>
      </c>
      <c r="K324" s="1436"/>
      <c r="L324" s="1478"/>
      <c r="M324" s="1478"/>
      <c r="N324" s="1454"/>
      <c r="O324" s="1475"/>
      <c r="P324" s="1475"/>
    </row>
    <row r="325" spans="1:16" ht="28.5" customHeight="1" x14ac:dyDescent="0.25">
      <c r="A325" s="466"/>
      <c r="B325" s="421"/>
      <c r="C325" s="549" t="s">
        <v>511</v>
      </c>
      <c r="D325" s="1457" t="s">
        <v>735</v>
      </c>
      <c r="E325" s="1428"/>
      <c r="F325" s="1428"/>
      <c r="G325" s="1428"/>
      <c r="H325" s="1474" t="s">
        <v>1232</v>
      </c>
      <c r="I325" s="1428"/>
      <c r="J325" s="1428"/>
      <c r="K325" s="1436"/>
      <c r="L325" s="1478"/>
      <c r="M325" s="1478"/>
      <c r="N325" s="1454"/>
      <c r="O325" s="1475"/>
      <c r="P325" s="1475"/>
    </row>
    <row r="326" spans="1:16" ht="28.5" customHeight="1" x14ac:dyDescent="0.25">
      <c r="A326" s="466"/>
      <c r="B326" s="421"/>
      <c r="C326" s="549" t="s">
        <v>513</v>
      </c>
      <c r="D326" s="1457" t="s">
        <v>742</v>
      </c>
      <c r="E326" s="1428"/>
      <c r="F326" s="1428"/>
      <c r="G326" s="1428"/>
      <c r="H326" s="1428"/>
      <c r="I326" s="1428"/>
      <c r="J326" s="1462" t="s">
        <v>351</v>
      </c>
      <c r="K326" s="1436"/>
      <c r="L326" s="1478"/>
      <c r="M326" s="1478"/>
      <c r="N326" s="1454"/>
      <c r="O326" s="1475"/>
      <c r="P326" s="1475"/>
    </row>
    <row r="327" spans="1:16" ht="25.5" customHeight="1" x14ac:dyDescent="0.25">
      <c r="A327" s="466"/>
      <c r="B327" s="421" t="s">
        <v>414</v>
      </c>
      <c r="C327" s="1461" t="s">
        <v>122</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733</v>
      </c>
      <c r="E328" s="1428"/>
      <c r="F328" s="1428"/>
      <c r="G328" s="1428"/>
      <c r="H328" s="1428"/>
      <c r="I328" s="1436"/>
      <c r="J328" s="1462" t="s">
        <v>347</v>
      </c>
      <c r="K328" s="1436"/>
      <c r="L328" s="1478"/>
      <c r="M328" s="1478"/>
      <c r="N328" s="1454"/>
      <c r="O328" s="1475"/>
      <c r="P328" s="1475"/>
    </row>
    <row r="329" spans="1:16" ht="28.5" customHeight="1" x14ac:dyDescent="0.25">
      <c r="A329" s="466"/>
      <c r="B329" s="421"/>
      <c r="C329" s="549" t="s">
        <v>509</v>
      </c>
      <c r="D329" s="1461" t="s">
        <v>737</v>
      </c>
      <c r="E329" s="1428"/>
      <c r="F329" s="1428"/>
      <c r="G329" s="1428"/>
      <c r="H329" s="1428"/>
      <c r="I329" s="1436"/>
      <c r="J329" s="1473" t="s">
        <v>1179</v>
      </c>
      <c r="K329" s="1436"/>
      <c r="L329" s="1478"/>
      <c r="M329" s="1478"/>
      <c r="N329" s="1454"/>
      <c r="O329" s="1475"/>
      <c r="P329" s="1475"/>
    </row>
    <row r="330" spans="1:16" ht="28.5" customHeight="1" x14ac:dyDescent="0.25">
      <c r="A330" s="466"/>
      <c r="B330" s="421"/>
      <c r="C330" s="549" t="s">
        <v>511</v>
      </c>
      <c r="D330" s="1457" t="s">
        <v>735</v>
      </c>
      <c r="E330" s="1428"/>
      <c r="F330" s="1428"/>
      <c r="G330" s="1428"/>
      <c r="H330" s="1474" t="s">
        <v>1232</v>
      </c>
      <c r="I330" s="1428"/>
      <c r="J330" s="1428"/>
      <c r="K330" s="1436"/>
      <c r="L330" s="1478"/>
      <c r="M330" s="1478"/>
      <c r="N330" s="1454"/>
      <c r="O330" s="1475"/>
      <c r="P330" s="1475"/>
    </row>
    <row r="331" spans="1:16" ht="28.5" customHeight="1" x14ac:dyDescent="0.25">
      <c r="A331" s="466"/>
      <c r="B331" s="421"/>
      <c r="C331" s="549" t="s">
        <v>513</v>
      </c>
      <c r="D331" s="1457" t="s">
        <v>743</v>
      </c>
      <c r="E331" s="1428"/>
      <c r="F331" s="1428"/>
      <c r="G331" s="1428"/>
      <c r="H331" s="1428"/>
      <c r="I331" s="1428"/>
      <c r="J331" s="1462">
        <v>0</v>
      </c>
      <c r="K331" s="1436"/>
      <c r="L331" s="1478"/>
      <c r="M331" s="1478"/>
      <c r="N331" s="1454"/>
      <c r="O331" s="1475"/>
      <c r="P331" s="1475"/>
    </row>
    <row r="332" spans="1:16" ht="39.75" customHeight="1" x14ac:dyDescent="0.25">
      <c r="A332" s="466"/>
      <c r="B332" s="419" t="s">
        <v>417</v>
      </c>
      <c r="C332" s="1461" t="s">
        <v>744</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733</v>
      </c>
      <c r="E333" s="1428"/>
      <c r="F333" s="1428"/>
      <c r="G333" s="1428"/>
      <c r="H333" s="1428"/>
      <c r="I333" s="1436"/>
      <c r="J333" s="1462" t="s">
        <v>70</v>
      </c>
      <c r="K333" s="1436"/>
      <c r="L333" s="1478"/>
      <c r="M333" s="1478"/>
      <c r="N333" s="1454"/>
      <c r="O333" s="1475"/>
      <c r="P333" s="1475"/>
    </row>
    <row r="334" spans="1:16" ht="28.5" customHeight="1" x14ac:dyDescent="0.25">
      <c r="A334" s="466"/>
      <c r="B334" s="421"/>
      <c r="C334" s="549" t="s">
        <v>509</v>
      </c>
      <c r="D334" s="1461" t="s">
        <v>737</v>
      </c>
      <c r="E334" s="1428"/>
      <c r="F334" s="1428"/>
      <c r="G334" s="1428"/>
      <c r="H334" s="1428"/>
      <c r="I334" s="1436"/>
      <c r="J334" s="1473" t="s">
        <v>335</v>
      </c>
      <c r="K334" s="1436"/>
      <c r="L334" s="1478"/>
      <c r="M334" s="1478"/>
      <c r="N334" s="1454"/>
      <c r="O334" s="1475"/>
      <c r="P334" s="1475"/>
    </row>
    <row r="335" spans="1:16" ht="28.5" customHeight="1" x14ac:dyDescent="0.25">
      <c r="A335" s="466"/>
      <c r="B335" s="419"/>
      <c r="C335" s="509" t="s">
        <v>511</v>
      </c>
      <c r="D335" s="1457" t="s">
        <v>735</v>
      </c>
      <c r="E335" s="1428"/>
      <c r="F335" s="1428"/>
      <c r="G335" s="1428"/>
      <c r="H335" s="1474" t="s">
        <v>1232</v>
      </c>
      <c r="I335" s="1428"/>
      <c r="J335" s="1428"/>
      <c r="K335" s="1436"/>
      <c r="L335" s="1478"/>
      <c r="M335" s="1478"/>
      <c r="N335" s="1454"/>
      <c r="O335" s="1475"/>
      <c r="P335" s="1475"/>
    </row>
    <row r="336" spans="1:16" ht="28.5" customHeight="1" x14ac:dyDescent="0.25">
      <c r="A336" s="466"/>
      <c r="B336" s="549"/>
      <c r="C336" s="549" t="s">
        <v>513</v>
      </c>
      <c r="D336" s="1457" t="s">
        <v>745</v>
      </c>
      <c r="E336" s="1428"/>
      <c r="F336" s="1428"/>
      <c r="G336" s="1428"/>
      <c r="H336" s="1428"/>
      <c r="I336" s="1428"/>
      <c r="J336" s="1462" t="s">
        <v>351</v>
      </c>
      <c r="K336" s="1436"/>
      <c r="L336" s="1479"/>
      <c r="M336" s="1479"/>
      <c r="N336" s="1481"/>
      <c r="O336" s="1471"/>
      <c r="P336" s="1471"/>
    </row>
    <row r="337" spans="1:16" ht="54" customHeight="1" x14ac:dyDescent="0.25">
      <c r="A337" s="466"/>
      <c r="B337" s="550" t="s">
        <v>746</v>
      </c>
      <c r="C337" s="1457" t="s">
        <v>747</v>
      </c>
      <c r="D337" s="1428"/>
      <c r="E337" s="1428"/>
      <c r="F337" s="1428"/>
      <c r="G337" s="1428"/>
      <c r="H337" s="1" t="s">
        <v>70</v>
      </c>
      <c r="I337" s="552" t="s">
        <v>748</v>
      </c>
      <c r="J337" s="1698" t="s">
        <v>1232</v>
      </c>
      <c r="K337" s="1428"/>
      <c r="L337" s="1428"/>
      <c r="M337" s="1428"/>
      <c r="N337" s="1429"/>
      <c r="O337" s="378" t="s">
        <v>1240</v>
      </c>
      <c r="P337" s="378"/>
    </row>
    <row r="338" spans="1:16" ht="125.25" customHeight="1" x14ac:dyDescent="0.25">
      <c r="A338" s="466"/>
      <c r="B338" s="550" t="s">
        <v>749</v>
      </c>
      <c r="C338" s="1459" t="s">
        <v>750</v>
      </c>
      <c r="D338" s="1448"/>
      <c r="E338" s="1448"/>
      <c r="F338" s="1448"/>
      <c r="G338" s="1445"/>
      <c r="H338" s="1" t="s">
        <v>55</v>
      </c>
      <c r="I338" s="547" t="s">
        <v>446</v>
      </c>
      <c r="J338" s="1699"/>
      <c r="K338" s="1428"/>
      <c r="L338" s="1428"/>
      <c r="M338" s="1428"/>
      <c r="N338" s="1429"/>
      <c r="O338" s="1470" t="s">
        <v>1240</v>
      </c>
      <c r="P338" s="1470"/>
    </row>
    <row r="339" spans="1:16" ht="65.25" customHeight="1" x14ac:dyDescent="0.25">
      <c r="A339" s="466"/>
      <c r="B339" s="419" t="s">
        <v>395</v>
      </c>
      <c r="C339" s="1459" t="s">
        <v>751</v>
      </c>
      <c r="D339" s="1448"/>
      <c r="E339" s="1448"/>
      <c r="F339" s="1448"/>
      <c r="G339" s="1445"/>
      <c r="H339" s="1700" t="s">
        <v>1307</v>
      </c>
      <c r="I339" s="1428"/>
      <c r="J339" s="1428"/>
      <c r="K339" s="1428"/>
      <c r="L339" s="1428"/>
      <c r="M339" s="1428"/>
      <c r="N339" s="1436"/>
      <c r="O339" s="1471"/>
      <c r="P339" s="1471"/>
    </row>
    <row r="340" spans="1:16" ht="60.75" customHeight="1" thickBot="1" x14ac:dyDescent="0.3">
      <c r="A340" s="466"/>
      <c r="B340" s="553" t="s">
        <v>752</v>
      </c>
      <c r="C340" s="1461" t="s">
        <v>753</v>
      </c>
      <c r="D340" s="1428"/>
      <c r="E340" s="1428"/>
      <c r="F340" s="1428"/>
      <c r="G340" s="1436"/>
      <c r="H340" s="1462" t="s">
        <v>357</v>
      </c>
      <c r="I340" s="1436"/>
      <c r="J340" s="1463" t="s">
        <v>446</v>
      </c>
      <c r="K340" s="1586"/>
      <c r="L340" s="1448"/>
      <c r="M340" s="1448"/>
      <c r="N340" s="1466"/>
      <c r="O340" s="1421" t="s">
        <v>302</v>
      </c>
      <c r="P340" s="1690"/>
    </row>
    <row r="341" spans="1:16" ht="42.75" customHeight="1" thickBot="1" x14ac:dyDescent="0.3">
      <c r="A341" s="466"/>
      <c r="B341" s="452" t="s">
        <v>395</v>
      </c>
      <c r="C341" s="1423" t="s">
        <v>754</v>
      </c>
      <c r="D341" s="1424"/>
      <c r="E341" s="1424"/>
      <c r="F341" s="1424"/>
      <c r="G341" s="1425"/>
      <c r="H341" s="1426" t="s">
        <v>1308</v>
      </c>
      <c r="I341" s="1425"/>
      <c r="J341" s="1464"/>
      <c r="K341" s="1467"/>
      <c r="L341" s="1468"/>
      <c r="M341" s="1468"/>
      <c r="N341" s="1469"/>
      <c r="O341" s="1422"/>
      <c r="P341" s="1469"/>
    </row>
    <row r="342" spans="1:16" ht="68.25" customHeight="1" thickBot="1" x14ac:dyDescent="0.3">
      <c r="B342" s="1693" t="s">
        <v>755</v>
      </c>
      <c r="C342" s="1431"/>
      <c r="D342" s="1431"/>
      <c r="E342" s="1431"/>
      <c r="F342" s="1431"/>
      <c r="G342" s="1431"/>
      <c r="H342" s="1692" t="s">
        <v>1309</v>
      </c>
      <c r="I342" s="1431"/>
      <c r="J342" s="1431"/>
      <c r="K342" s="1431"/>
      <c r="L342" s="1431"/>
      <c r="M342" s="1431"/>
      <c r="N342" s="1431"/>
      <c r="O342" s="1432"/>
      <c r="P342" s="1433"/>
    </row>
    <row r="343" spans="1:16" ht="42.75"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9.75" customHeight="1" x14ac:dyDescent="0.25">
      <c r="A344" s="466"/>
      <c r="B344" s="553" t="s">
        <v>756</v>
      </c>
      <c r="C344" s="1461" t="s">
        <v>757</v>
      </c>
      <c r="D344" s="1428"/>
      <c r="E344" s="1428"/>
      <c r="F344" s="1428"/>
      <c r="G344" s="1436"/>
      <c r="H344" s="1462" t="s">
        <v>55</v>
      </c>
      <c r="I344" s="1436"/>
      <c r="J344" s="546" t="s">
        <v>446</v>
      </c>
      <c r="K344" s="1657"/>
      <c r="L344" s="1439"/>
      <c r="M344" s="1439"/>
      <c r="N344" s="1440"/>
      <c r="O344" s="1697"/>
      <c r="P344" s="1452"/>
    </row>
    <row r="345" spans="1:16" ht="42.75" customHeight="1" x14ac:dyDescent="0.25">
      <c r="A345" s="466"/>
      <c r="B345" s="553" t="s">
        <v>758</v>
      </c>
      <c r="C345" s="1461" t="s">
        <v>759</v>
      </c>
      <c r="D345" s="1428"/>
      <c r="E345" s="1428"/>
      <c r="F345" s="1428"/>
      <c r="G345" s="1436"/>
      <c r="H345" s="1462" t="s">
        <v>1310</v>
      </c>
      <c r="I345" s="1436"/>
      <c r="J345" s="554" t="s">
        <v>446</v>
      </c>
      <c r="K345" s="1691"/>
      <c r="L345" s="1428"/>
      <c r="M345" s="1428"/>
      <c r="N345" s="1429"/>
      <c r="O345" s="1453"/>
      <c r="P345" s="1454"/>
    </row>
    <row r="346" spans="1:16" ht="42.75" customHeight="1" x14ac:dyDescent="0.25">
      <c r="A346" s="466"/>
      <c r="B346" s="553" t="s">
        <v>760</v>
      </c>
      <c r="C346" s="1461" t="s">
        <v>761</v>
      </c>
      <c r="D346" s="1428"/>
      <c r="E346" s="1428"/>
      <c r="F346" s="1428"/>
      <c r="G346" s="1436"/>
      <c r="H346" s="1462" t="s">
        <v>70</v>
      </c>
      <c r="I346" s="1436"/>
      <c r="J346" s="555" t="s">
        <v>446</v>
      </c>
      <c r="K346" s="1691"/>
      <c r="L346" s="1428"/>
      <c r="M346" s="1428"/>
      <c r="N346" s="1429"/>
      <c r="O346" s="1453"/>
      <c r="P346" s="1454"/>
    </row>
    <row r="347" spans="1:16" ht="42.75" customHeight="1" x14ac:dyDescent="0.25">
      <c r="A347" s="466"/>
      <c r="B347" s="553" t="s">
        <v>762</v>
      </c>
      <c r="C347" s="1461" t="s">
        <v>763</v>
      </c>
      <c r="D347" s="1428"/>
      <c r="E347" s="1428"/>
      <c r="F347" s="1428"/>
      <c r="G347" s="1436"/>
      <c r="H347" s="1503" t="s">
        <v>371</v>
      </c>
      <c r="I347" s="1456"/>
      <c r="J347" s="555" t="s">
        <v>446</v>
      </c>
      <c r="K347" s="1691"/>
      <c r="L347" s="1428"/>
      <c r="M347" s="1428"/>
      <c r="N347" s="1429"/>
      <c r="O347" s="1453"/>
      <c r="P347" s="1454"/>
    </row>
    <row r="348" spans="1:16" ht="45.75" customHeight="1" x14ac:dyDescent="0.25">
      <c r="A348" s="466"/>
      <c r="B348" s="553" t="s">
        <v>764</v>
      </c>
      <c r="C348" s="1461" t="s">
        <v>765</v>
      </c>
      <c r="D348" s="1428"/>
      <c r="E348" s="1428"/>
      <c r="F348" s="1428"/>
      <c r="G348" s="1436"/>
      <c r="H348" s="1462" t="s">
        <v>1311</v>
      </c>
      <c r="I348" s="1436"/>
      <c r="J348" s="555" t="s">
        <v>446</v>
      </c>
      <c r="K348" s="1691"/>
      <c r="L348" s="1428"/>
      <c r="M348" s="1428"/>
      <c r="N348" s="1429"/>
      <c r="O348" s="1453"/>
      <c r="P348" s="1454"/>
    </row>
    <row r="349" spans="1:16" ht="49.5" customHeight="1" x14ac:dyDescent="0.25">
      <c r="A349" s="466"/>
      <c r="B349" s="553" t="s">
        <v>766</v>
      </c>
      <c r="C349" s="1461" t="s">
        <v>767</v>
      </c>
      <c r="D349" s="1428"/>
      <c r="E349" s="1428"/>
      <c r="F349" s="1428"/>
      <c r="G349" s="1436"/>
      <c r="H349" s="1696" t="s">
        <v>1312</v>
      </c>
      <c r="I349" s="1450"/>
      <c r="J349" s="555" t="s">
        <v>446</v>
      </c>
      <c r="K349" s="1691"/>
      <c r="L349" s="1428"/>
      <c r="M349" s="1428"/>
      <c r="N349" s="1429"/>
      <c r="O349" s="1453"/>
      <c r="P349" s="1454"/>
    </row>
    <row r="350" spans="1:16" ht="101.25" customHeight="1" x14ac:dyDescent="0.25">
      <c r="A350" s="466"/>
      <c r="B350" s="553" t="s">
        <v>768</v>
      </c>
      <c r="C350" s="1461" t="s">
        <v>769</v>
      </c>
      <c r="D350" s="1428"/>
      <c r="E350" s="1428"/>
      <c r="F350" s="1428"/>
      <c r="G350" s="1436"/>
      <c r="H350" s="1499" t="s">
        <v>1313</v>
      </c>
      <c r="I350" s="1445"/>
      <c r="J350" s="547" t="s">
        <v>446</v>
      </c>
      <c r="K350" s="1694"/>
      <c r="L350" s="1428"/>
      <c r="M350" s="1428"/>
      <c r="N350" s="1429"/>
      <c r="O350" s="1453"/>
      <c r="P350" s="1454"/>
    </row>
    <row r="351" spans="1:16" ht="74.25" customHeight="1" thickBot="1" x14ac:dyDescent="0.3">
      <c r="A351" s="466"/>
      <c r="B351" s="550" t="s">
        <v>770</v>
      </c>
      <c r="C351" s="1645" t="s">
        <v>771</v>
      </c>
      <c r="D351" s="1424"/>
      <c r="E351" s="1424"/>
      <c r="F351" s="1424"/>
      <c r="G351" s="1424"/>
      <c r="H351" s="1499" t="s">
        <v>86</v>
      </c>
      <c r="I351" s="1445"/>
      <c r="J351" s="555" t="s">
        <v>446</v>
      </c>
      <c r="K351" s="1695"/>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556"/>
    </row>
  </sheetData>
  <mergeCells count="875">
    <mergeCell ref="C9:H9"/>
    <mergeCell ref="C10:H10"/>
    <mergeCell ref="J10:K10"/>
    <mergeCell ref="L10:N10"/>
    <mergeCell ref="C11:H11"/>
    <mergeCell ref="J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6:J86"/>
    <mergeCell ref="K86:N86"/>
    <mergeCell ref="C82:G82"/>
    <mergeCell ref="I82:J82"/>
    <mergeCell ref="K82:N82"/>
    <mergeCell ref="O82:O87"/>
    <mergeCell ref="B83:E87"/>
    <mergeCell ref="F83:H83"/>
    <mergeCell ref="I83:J83"/>
    <mergeCell ref="K83:N83"/>
    <mergeCell ref="F87:H87"/>
    <mergeCell ref="I87:J87"/>
    <mergeCell ref="M91:N91"/>
    <mergeCell ref="C92:F92"/>
    <mergeCell ref="G92:H92"/>
    <mergeCell ref="I92:J92"/>
    <mergeCell ref="K92:L92"/>
    <mergeCell ref="M92:N92"/>
    <mergeCell ref="K87:N87"/>
    <mergeCell ref="B88:P88"/>
    <mergeCell ref="C89:N89"/>
    <mergeCell ref="O89:O109"/>
    <mergeCell ref="P89:P91"/>
    <mergeCell ref="B90:F91"/>
    <mergeCell ref="G90:N90"/>
    <mergeCell ref="G91:H91"/>
    <mergeCell ref="I91:J91"/>
    <mergeCell ref="K91:L91"/>
    <mergeCell ref="P83:P87"/>
    <mergeCell ref="F84:H84"/>
    <mergeCell ref="I84:J84"/>
    <mergeCell ref="K84:N84"/>
    <mergeCell ref="F85:H85"/>
    <mergeCell ref="I85:J85"/>
    <mergeCell ref="K85:N85"/>
    <mergeCell ref="F86:H86"/>
    <mergeCell ref="M94:N94"/>
    <mergeCell ref="C95:F95"/>
    <mergeCell ref="G95:H95"/>
    <mergeCell ref="I95:J95"/>
    <mergeCell ref="K95:L95"/>
    <mergeCell ref="M95:N95"/>
    <mergeCell ref="P92:P109"/>
    <mergeCell ref="C93:F93"/>
    <mergeCell ref="G93:H93"/>
    <mergeCell ref="I93:J93"/>
    <mergeCell ref="K93:L93"/>
    <mergeCell ref="M93:N93"/>
    <mergeCell ref="C94:F94"/>
    <mergeCell ref="G94:H94"/>
    <mergeCell ref="I94:J94"/>
    <mergeCell ref="K94:L94"/>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4:F104"/>
    <mergeCell ref="G104:H104"/>
    <mergeCell ref="I104:J104"/>
    <mergeCell ref="K104:L104"/>
    <mergeCell ref="M104:N104"/>
    <mergeCell ref="C105:N105"/>
    <mergeCell ref="C102:F102"/>
    <mergeCell ref="G102:H102"/>
    <mergeCell ref="I102:J102"/>
    <mergeCell ref="K102:L102"/>
    <mergeCell ref="M102:N102"/>
    <mergeCell ref="C103:F103"/>
    <mergeCell ref="G103:H103"/>
    <mergeCell ref="I103:J103"/>
    <mergeCell ref="K103:L103"/>
    <mergeCell ref="M103:N103"/>
    <mergeCell ref="C108:D108"/>
    <mergeCell ref="E108:F108"/>
    <mergeCell ref="G108:H108"/>
    <mergeCell ref="I108:J108"/>
    <mergeCell ref="L108:N108"/>
    <mergeCell ref="C109:F109"/>
    <mergeCell ref="G109:N109"/>
    <mergeCell ref="C106:D106"/>
    <mergeCell ref="E106:F106"/>
    <mergeCell ref="G106:H106"/>
    <mergeCell ref="I106:J106"/>
    <mergeCell ref="L106:N106"/>
    <mergeCell ref="C107:D107"/>
    <mergeCell ref="E107:F107"/>
    <mergeCell ref="G107:H107"/>
    <mergeCell ref="I107:J107"/>
    <mergeCell ref="L107:N107"/>
    <mergeCell ref="P113:P116"/>
    <mergeCell ref="C114:G114"/>
    <mergeCell ref="H114:J114"/>
    <mergeCell ref="C115:G115"/>
    <mergeCell ref="H115:J115"/>
    <mergeCell ref="C116:G116"/>
    <mergeCell ref="H116:J116"/>
    <mergeCell ref="B110:P110"/>
    <mergeCell ref="C111:F111"/>
    <mergeCell ref="H111:I111"/>
    <mergeCell ref="J111:N111"/>
    <mergeCell ref="B112:P112"/>
    <mergeCell ref="C113:G113"/>
    <mergeCell ref="H113:J113"/>
    <mergeCell ref="K113:K120"/>
    <mergeCell ref="L113:N116"/>
    <mergeCell ref="O113:O116"/>
    <mergeCell ref="C119:G119"/>
    <mergeCell ref="H119:J119"/>
    <mergeCell ref="L119:N120"/>
    <mergeCell ref="O119:O120"/>
    <mergeCell ref="P119:P120"/>
    <mergeCell ref="C120:G120"/>
    <mergeCell ref="H120:J120"/>
    <mergeCell ref="C117:G117"/>
    <mergeCell ref="H117:J117"/>
    <mergeCell ref="L117:N118"/>
    <mergeCell ref="O117:O118"/>
    <mergeCell ref="P117:P118"/>
    <mergeCell ref="C118:G118"/>
    <mergeCell ref="H118:J118"/>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C220:N220"/>
    <mergeCell ref="O220:O226"/>
    <mergeCell ref="P220:P226"/>
    <mergeCell ref="C221:E221"/>
    <mergeCell ref="F221:G221"/>
    <mergeCell ref="H221:H226"/>
    <mergeCell ref="I221:N226"/>
    <mergeCell ref="C222:E222"/>
    <mergeCell ref="F222:G222"/>
    <mergeCell ref="C223:E223"/>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P229:P235"/>
    <mergeCell ref="C230:E230"/>
    <mergeCell ref="H230:N230"/>
    <mergeCell ref="C231:E231"/>
    <mergeCell ref="H231:N231"/>
    <mergeCell ref="C232:N232"/>
    <mergeCell ref="C233:E233"/>
    <mergeCell ref="H233:N233"/>
    <mergeCell ref="C234:E234"/>
    <mergeCell ref="H234:N234"/>
    <mergeCell ref="C236:E236"/>
    <mergeCell ref="G236:G240"/>
    <mergeCell ref="H236:N240"/>
    <mergeCell ref="O236:O240"/>
    <mergeCell ref="P236:P240"/>
    <mergeCell ref="C237:E237"/>
    <mergeCell ref="C238:E238"/>
    <mergeCell ref="C239:E239"/>
    <mergeCell ref="C240:E240"/>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J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H25 H82 H259:I261 H263:I263 H270:I271 H276:H277 H280 O255 H254:I255 H29:H30 H283:H284 F50:J51 F54:J54 F52:F53 H257:I257 H267:I268 H265:I265">
    <cfRule type="containsBlanks" dxfId="12706" priority="290">
      <formula>LEN(TRIM(F25))=0</formula>
    </cfRule>
  </conditionalFormatting>
  <conditionalFormatting sqref="O27">
    <cfRule type="containsBlanks" dxfId="12705" priority="289">
      <formula>LEN(TRIM(O27))=0</formula>
    </cfRule>
  </conditionalFormatting>
  <conditionalFormatting sqref="K113 K195">
    <cfRule type="containsBlanks" dxfId="12704" priority="288">
      <formula>LEN(TRIM(K113))=0</formula>
    </cfRule>
  </conditionalFormatting>
  <conditionalFormatting sqref="J27">
    <cfRule type="containsBlanks" dxfId="12703" priority="287">
      <formula>LEN(TRIM(J27))=0</formula>
    </cfRule>
  </conditionalFormatting>
  <conditionalFormatting sqref="J33">
    <cfRule type="containsBlanks" dxfId="12702" priority="286">
      <formula>LEN(TRIM(J33))=0</formula>
    </cfRule>
  </conditionalFormatting>
  <conditionalFormatting sqref="K218">
    <cfRule type="containsBlanks" dxfId="12701" priority="283">
      <formula>LEN(TRIM(K218))=0</formula>
    </cfRule>
  </conditionalFormatting>
  <conditionalFormatting sqref="H289">
    <cfRule type="containsBlanks" dxfId="12700" priority="282">
      <formula>LEN(TRIM(H289))=0</formula>
    </cfRule>
  </conditionalFormatting>
  <conditionalFormatting sqref="F229">
    <cfRule type="containsBlanks" dxfId="12699" priority="281">
      <formula>LEN(TRIM(F229))=0</formula>
    </cfRule>
  </conditionalFormatting>
  <conditionalFormatting sqref="F75">
    <cfRule type="containsBlanks" dxfId="12698" priority="280">
      <formula>LEN(TRIM(F75))=0</formula>
    </cfRule>
  </conditionalFormatting>
  <conditionalFormatting sqref="H187">
    <cfRule type="containsBlanks" dxfId="12697" priority="277">
      <formula>LEN(TRIM(H187))=0</formula>
    </cfRule>
  </conditionalFormatting>
  <conditionalFormatting sqref="H340:I340 H341">
    <cfRule type="containsBlanks" dxfId="12696" priority="275">
      <formula>LEN(TRIM(H340))=0</formula>
    </cfRule>
    <cfRule type="containsBlanks" priority="276">
      <formula>LEN(TRIM(H340))=0</formula>
    </cfRule>
  </conditionalFormatting>
  <conditionalFormatting sqref="G69:J69">
    <cfRule type="containsBlanks" dxfId="12695" priority="270">
      <formula>LEN(TRIM(G69))=0</formula>
    </cfRule>
  </conditionalFormatting>
  <conditionalFormatting sqref="F221:G221 F223:G223 F222 F225:G225 F224">
    <cfRule type="containsBlanks" dxfId="12694" priority="269">
      <formula>LEN(TRIM(F221))=0</formula>
    </cfRule>
  </conditionalFormatting>
  <conditionalFormatting sqref="I21">
    <cfRule type="containsBlanks" dxfId="12693" priority="271">
      <formula>LEN(TRIM(I21))=0</formula>
    </cfRule>
    <cfRule type="expression" dxfId="12692" priority="272">
      <formula>$M$13="No"</formula>
    </cfRule>
    <cfRule type="expression" dxfId="12691" priority="273">
      <formula>$M$13="Not applicable"</formula>
    </cfRule>
    <cfRule type="expression" dxfId="12690" priority="274">
      <formula>$M$13="Don't know"</formula>
    </cfRule>
  </conditionalFormatting>
  <conditionalFormatting sqref="G227">
    <cfRule type="containsBlanks" dxfId="12689" priority="268">
      <formula>LEN(TRIM(G227))=0</formula>
    </cfRule>
  </conditionalFormatting>
  <conditionalFormatting sqref="J298">
    <cfRule type="containsBlanks" dxfId="12688" priority="267">
      <formula>LEN(TRIM(J298))=0</formula>
    </cfRule>
  </conditionalFormatting>
  <conditionalFormatting sqref="J299">
    <cfRule type="containsBlanks" dxfId="12687" priority="266">
      <formula>LEN(TRIM(J299))=0</formula>
    </cfRule>
  </conditionalFormatting>
  <conditionalFormatting sqref="J301">
    <cfRule type="containsBlanks" dxfId="12686" priority="265">
      <formula>LEN(TRIM(J301))=0</formula>
    </cfRule>
  </conditionalFormatting>
  <conditionalFormatting sqref="H337">
    <cfRule type="containsBlanks" dxfId="12685" priority="264">
      <formula>LEN(TRIM(H337))=0</formula>
    </cfRule>
  </conditionalFormatting>
  <conditionalFormatting sqref="O50">
    <cfRule type="containsBlanks" dxfId="12684" priority="263">
      <formula>LEN(TRIM(O50))=0</formula>
    </cfRule>
  </conditionalFormatting>
  <conditionalFormatting sqref="O28">
    <cfRule type="containsBlanks" dxfId="12683" priority="261">
      <formula>LEN(TRIM(O28))=0</formula>
    </cfRule>
  </conditionalFormatting>
  <conditionalFormatting sqref="H26">
    <cfRule type="containsBlanks" dxfId="12682" priority="262">
      <formula>LEN(TRIM(H26))=0</formula>
    </cfRule>
  </conditionalFormatting>
  <conditionalFormatting sqref="J28">
    <cfRule type="containsBlanks" dxfId="12681" priority="260">
      <formula>LEN(TRIM(J28))=0</formula>
    </cfRule>
  </conditionalFormatting>
  <conditionalFormatting sqref="F231">
    <cfRule type="expression" dxfId="12680" priority="65">
      <formula>$F$230="Sim"</formula>
    </cfRule>
    <cfRule type="containsBlanks" dxfId="12679" priority="259">
      <formula>LEN(TRIM(F231))=0</formula>
    </cfRule>
  </conditionalFormatting>
  <conditionalFormatting sqref="H350">
    <cfRule type="containsBlanks" dxfId="12678" priority="257">
      <formula>LEN(TRIM(H350))=0</formula>
    </cfRule>
    <cfRule type="containsBlanks" priority="258">
      <formula>LEN(TRIM(H350))=0</formula>
    </cfRule>
  </conditionalFormatting>
  <conditionalFormatting sqref="H348">
    <cfRule type="containsBlanks" dxfId="12677" priority="255">
      <formula>LEN(TRIM(H348))=0</formula>
    </cfRule>
    <cfRule type="containsBlanks" priority="256">
      <formula>LEN(TRIM(H348))=0</formula>
    </cfRule>
  </conditionalFormatting>
  <conditionalFormatting sqref="H344">
    <cfRule type="containsBlanks" dxfId="12676" priority="253">
      <formula>LEN(TRIM(H344))=0</formula>
    </cfRule>
    <cfRule type="containsBlanks" priority="254">
      <formula>LEN(TRIM(H344))=0</formula>
    </cfRule>
  </conditionalFormatting>
  <conditionalFormatting sqref="I19">
    <cfRule type="containsBlanks" dxfId="12675" priority="249">
      <formula>LEN(TRIM(I19))=0</formula>
    </cfRule>
    <cfRule type="expression" dxfId="12674" priority="250">
      <formula>$N$13="No"</formula>
    </cfRule>
    <cfRule type="expression" dxfId="12673" priority="251">
      <formula>$N$13="Not applicable"</formula>
    </cfRule>
    <cfRule type="expression" dxfId="12672" priority="252">
      <formula>$N$13="Don't know"</formula>
    </cfRule>
  </conditionalFormatting>
  <conditionalFormatting sqref="I20">
    <cfRule type="containsBlanks" dxfId="12671" priority="245">
      <formula>LEN(TRIM(I20))=0</formula>
    </cfRule>
    <cfRule type="expression" dxfId="12670" priority="246">
      <formula>$N$13="No"</formula>
    </cfRule>
    <cfRule type="expression" dxfId="12669" priority="247">
      <formula>$N$13="Not applicable"</formula>
    </cfRule>
    <cfRule type="expression" dxfId="12668" priority="248">
      <formula>$N$13="Don't know"</formula>
    </cfRule>
  </conditionalFormatting>
  <conditionalFormatting sqref="I22">
    <cfRule type="containsBlanks" dxfId="12667" priority="241">
      <formula>LEN(TRIM(I22))=0</formula>
    </cfRule>
    <cfRule type="expression" dxfId="12666" priority="242">
      <formula>$N$13="No"</formula>
    </cfRule>
    <cfRule type="expression" dxfId="12665" priority="243">
      <formula>$N$13="Not applicable"</formula>
    </cfRule>
    <cfRule type="expression" dxfId="12664" priority="244">
      <formula>$N$13="Don't know"</formula>
    </cfRule>
  </conditionalFormatting>
  <conditionalFormatting sqref="I23">
    <cfRule type="expression" dxfId="12663" priority="120">
      <formula>OR($I$22="Não",$I$22="Não sei")</formula>
    </cfRule>
    <cfRule type="containsBlanks" dxfId="12662" priority="237">
      <formula>LEN(TRIM(I23))=0</formula>
    </cfRule>
    <cfRule type="expression" dxfId="12661" priority="238">
      <formula>$N$13="No"</formula>
    </cfRule>
    <cfRule type="expression" dxfId="12660" priority="239">
      <formula>$N$13="Not applicable"</formula>
    </cfRule>
    <cfRule type="expression" dxfId="12659" priority="240">
      <formula>$N$13="Don't know"</formula>
    </cfRule>
  </conditionalFormatting>
  <conditionalFormatting sqref="J25">
    <cfRule type="containsBlanks" dxfId="12658" priority="236">
      <formula>LEN(TRIM(J25))=0</formula>
    </cfRule>
  </conditionalFormatting>
  <conditionalFormatting sqref="J31">
    <cfRule type="expression" dxfId="12657" priority="232">
      <formula>$N$13="No"</formula>
    </cfRule>
    <cfRule type="expression" dxfId="12656" priority="233">
      <formula>$N$13="Not applicable"</formula>
    </cfRule>
    <cfRule type="expression" dxfId="12655" priority="234">
      <formula>$N$13="Don't know"</formula>
    </cfRule>
    <cfRule type="containsBlanks" dxfId="12654" priority="235">
      <formula>LEN(TRIM(J31))=0</formula>
    </cfRule>
  </conditionalFormatting>
  <conditionalFormatting sqref="I40">
    <cfRule type="expression" dxfId="12653" priority="228">
      <formula>$N$13="No"</formula>
    </cfRule>
    <cfRule type="expression" dxfId="12652" priority="229">
      <formula>$N$13="Not applicable"</formula>
    </cfRule>
    <cfRule type="expression" dxfId="12651" priority="230">
      <formula>$N$13="Don't know"</formula>
    </cfRule>
    <cfRule type="containsBlanks" dxfId="12650" priority="231">
      <formula>LEN(TRIM(I40))=0</formula>
    </cfRule>
  </conditionalFormatting>
  <conditionalFormatting sqref="G45:J45">
    <cfRule type="containsBlanks" dxfId="12649" priority="227">
      <formula>LEN(TRIM(G45))=0</formula>
    </cfRule>
  </conditionalFormatting>
  <conditionalFormatting sqref="K45:L45">
    <cfRule type="containsBlanks" dxfId="12648" priority="226">
      <formula>LEN(TRIM(K45))=0</formula>
    </cfRule>
  </conditionalFormatting>
  <conditionalFormatting sqref="G45:L45">
    <cfRule type="expression" dxfId="12647" priority="225">
      <formula>OR($I$40="Não",$I$40="Não sei")</formula>
    </cfRule>
  </conditionalFormatting>
  <conditionalFormatting sqref="F45">
    <cfRule type="expression" dxfId="12646" priority="109">
      <formula>OR($I$40="Não",$I$40="Não sei")</formula>
    </cfRule>
    <cfRule type="expression" dxfId="12645" priority="221">
      <formula>$N$13="No"</formula>
    </cfRule>
    <cfRule type="expression" dxfId="12644" priority="222">
      <formula>$N$13="Not applicable"</formula>
    </cfRule>
    <cfRule type="expression" dxfId="12643" priority="223">
      <formula>$N$13="Don't know"</formula>
    </cfRule>
    <cfRule type="containsBlanks" dxfId="12642" priority="224">
      <formula>LEN(TRIM(F45))=0</formula>
    </cfRule>
  </conditionalFormatting>
  <conditionalFormatting sqref="K50:L51 K54:L54">
    <cfRule type="containsBlanks" dxfId="12641" priority="220">
      <formula>LEN(TRIM(K50))=0</formula>
    </cfRule>
  </conditionalFormatting>
  <conditionalFormatting sqref="J65">
    <cfRule type="containsBlanks" dxfId="12640" priority="216">
      <formula>LEN(TRIM(J65))=0</formula>
    </cfRule>
    <cfRule type="expression" dxfId="12639" priority="217">
      <formula>$N$13="No"</formula>
    </cfRule>
    <cfRule type="expression" dxfId="12638" priority="218">
      <formula>$N$13="Not applicable"</formula>
    </cfRule>
    <cfRule type="expression" dxfId="12637" priority="219">
      <formula>$N$13="Don't know"</formula>
    </cfRule>
  </conditionalFormatting>
  <conditionalFormatting sqref="J66">
    <cfRule type="containsBlanks" dxfId="12636" priority="212">
      <formula>LEN(TRIM(J66))=0</formula>
    </cfRule>
    <cfRule type="expression" dxfId="12635" priority="213">
      <formula>$N$13="No"</formula>
    </cfRule>
    <cfRule type="expression" dxfId="12634" priority="214">
      <formula>$N$13="Not applicable"</formula>
    </cfRule>
    <cfRule type="expression" dxfId="12633" priority="215">
      <formula>$N$13="Don't know"</formula>
    </cfRule>
  </conditionalFormatting>
  <conditionalFormatting sqref="J67">
    <cfRule type="containsBlanks" dxfId="12632" priority="208">
      <formula>LEN(TRIM(J67))=0</formula>
    </cfRule>
    <cfRule type="expression" dxfId="12631" priority="209">
      <formula>$N$13="No"</formula>
    </cfRule>
    <cfRule type="expression" dxfId="12630" priority="210">
      <formula>$N$13="Not applicable"</formula>
    </cfRule>
    <cfRule type="expression" dxfId="12629" priority="211">
      <formula>$N$13="Don't know"</formula>
    </cfRule>
  </conditionalFormatting>
  <conditionalFormatting sqref="J68">
    <cfRule type="containsBlanks" dxfId="12628" priority="204">
      <formula>LEN(TRIM(J68))=0</formula>
    </cfRule>
    <cfRule type="expression" dxfId="12627" priority="205">
      <formula>$N$13="No"</formula>
    </cfRule>
    <cfRule type="expression" dxfId="12626" priority="206">
      <formula>$N$13="Not applicable"</formula>
    </cfRule>
    <cfRule type="expression" dxfId="12625" priority="207">
      <formula>$N$13="Don't know"</formula>
    </cfRule>
  </conditionalFormatting>
  <conditionalFormatting sqref="F71">
    <cfRule type="containsBlanks" dxfId="12624" priority="203">
      <formula>LEN(TRIM(F71))=0</formula>
    </cfRule>
  </conditionalFormatting>
  <conditionalFormatting sqref="F72">
    <cfRule type="containsBlanks" dxfId="12623" priority="202">
      <formula>LEN(TRIM(F72))=0</formula>
    </cfRule>
  </conditionalFormatting>
  <conditionalFormatting sqref="F73">
    <cfRule type="containsBlanks" dxfId="12622" priority="201">
      <formula>LEN(TRIM(F73))=0</formula>
    </cfRule>
  </conditionalFormatting>
  <conditionalFormatting sqref="F76">
    <cfRule type="containsBlanks" dxfId="12621" priority="200">
      <formula>LEN(TRIM(F76))=0</formula>
    </cfRule>
  </conditionalFormatting>
  <conditionalFormatting sqref="F77">
    <cfRule type="containsBlanks" dxfId="12620" priority="199">
      <formula>LEN(TRIM(F77))=0</formula>
    </cfRule>
  </conditionalFormatting>
  <conditionalFormatting sqref="F78">
    <cfRule type="containsBlanks" dxfId="12619" priority="198">
      <formula>LEN(TRIM(F78))=0</formula>
    </cfRule>
  </conditionalFormatting>
  <conditionalFormatting sqref="G111">
    <cfRule type="containsBlanks" dxfId="12618" priority="197">
      <formula>LEN(TRIM(G111))=0</formula>
    </cfRule>
  </conditionalFormatting>
  <conditionalFormatting sqref="H119">
    <cfRule type="containsBlanks" dxfId="12617" priority="196">
      <formula>LEN(TRIM(H119))=0</formula>
    </cfRule>
  </conditionalFormatting>
  <conditionalFormatting sqref="F140:F150">
    <cfRule type="containsBlanks" dxfId="12616" priority="193">
      <formula>LEN(TRIM(F140))=0</formula>
    </cfRule>
  </conditionalFormatting>
  <conditionalFormatting sqref="F152:F162">
    <cfRule type="containsBlanks" dxfId="12615" priority="192">
      <formula>LEN(TRIM(F152))=0</formula>
    </cfRule>
  </conditionalFormatting>
  <conditionalFormatting sqref="F164:F174">
    <cfRule type="containsBlanks" dxfId="12614" priority="191">
      <formula>LEN(TRIM(F164))=0</formula>
    </cfRule>
  </conditionalFormatting>
  <conditionalFormatting sqref="F176:F186">
    <cfRule type="containsBlanks" dxfId="12613" priority="190">
      <formula>LEN(TRIM(F176))=0</formula>
    </cfRule>
  </conditionalFormatting>
  <conditionalFormatting sqref="K204">
    <cfRule type="containsBlanks" dxfId="12612" priority="189">
      <formula>LEN(TRIM(K204))=0</formula>
    </cfRule>
  </conditionalFormatting>
  <conditionalFormatting sqref="K205">
    <cfRule type="containsBlanks" dxfId="12611" priority="188">
      <formula>LEN(TRIM(K205))=0</formula>
    </cfRule>
  </conditionalFormatting>
  <conditionalFormatting sqref="K206">
    <cfRule type="containsBlanks" dxfId="12610" priority="187">
      <formula>LEN(TRIM(K206))=0</formula>
    </cfRule>
  </conditionalFormatting>
  <conditionalFormatting sqref="K207">
    <cfRule type="containsBlanks" dxfId="12609" priority="186">
      <formula>LEN(TRIM(K207))=0</formula>
    </cfRule>
  </conditionalFormatting>
  <conditionalFormatting sqref="K208">
    <cfRule type="containsBlanks" dxfId="12608" priority="185">
      <formula>LEN(TRIM(K208))=0</formula>
    </cfRule>
  </conditionalFormatting>
  <conditionalFormatting sqref="K209">
    <cfRule type="containsBlanks" dxfId="12607" priority="184">
      <formula>LEN(TRIM(K209))=0</formula>
    </cfRule>
  </conditionalFormatting>
  <conditionalFormatting sqref="K210">
    <cfRule type="containsBlanks" dxfId="12606" priority="183">
      <formula>LEN(TRIM(K210))=0</formula>
    </cfRule>
  </conditionalFormatting>
  <conditionalFormatting sqref="K211">
    <cfRule type="containsBlanks" dxfId="12605" priority="182">
      <formula>LEN(TRIM(K211))=0</formula>
    </cfRule>
  </conditionalFormatting>
  <conditionalFormatting sqref="K212:K216">
    <cfRule type="containsBlanks" dxfId="12604" priority="181">
      <formula>LEN(TRIM(K212))=0</formula>
    </cfRule>
  </conditionalFormatting>
  <conditionalFormatting sqref="F230">
    <cfRule type="containsBlanks" dxfId="12603" priority="180">
      <formula>LEN(TRIM(F230))=0</formula>
    </cfRule>
  </conditionalFormatting>
  <conditionalFormatting sqref="F233">
    <cfRule type="containsBlanks" dxfId="12602" priority="179">
      <formula>LEN(TRIM(F233))=0</formula>
    </cfRule>
  </conditionalFormatting>
  <conditionalFormatting sqref="F234">
    <cfRule type="containsBlanks" dxfId="12601" priority="178">
      <formula>LEN(TRIM(F234))=0</formula>
    </cfRule>
  </conditionalFormatting>
  <conditionalFormatting sqref="F235">
    <cfRule type="containsBlanks" dxfId="12600" priority="177">
      <formula>LEN(TRIM(F235))=0</formula>
    </cfRule>
  </conditionalFormatting>
  <conditionalFormatting sqref="F236">
    <cfRule type="containsBlanks" dxfId="12599" priority="176">
      <formula>LEN(TRIM(F236))=0</formula>
    </cfRule>
  </conditionalFormatting>
  <conditionalFormatting sqref="G242">
    <cfRule type="containsBlanks" dxfId="12598" priority="175">
      <formula>LEN(TRIM(G242))=0</formula>
    </cfRule>
  </conditionalFormatting>
  <conditionalFormatting sqref="H281">
    <cfRule type="containsBlanks" dxfId="12597" priority="174">
      <formula>LEN(TRIM(H281))=0</formula>
    </cfRule>
  </conditionalFormatting>
  <conditionalFormatting sqref="H282">
    <cfRule type="containsBlanks" dxfId="12596" priority="173">
      <formula>LEN(TRIM(H282))=0</formula>
    </cfRule>
  </conditionalFormatting>
  <conditionalFormatting sqref="H285">
    <cfRule type="containsBlanks" dxfId="12595" priority="172">
      <formula>LEN(TRIM(H285))=0</formula>
    </cfRule>
  </conditionalFormatting>
  <conditionalFormatting sqref="H286">
    <cfRule type="containsBlanks" dxfId="12594" priority="171">
      <formula>LEN(TRIM(H286))=0</formula>
    </cfRule>
  </conditionalFormatting>
  <conditionalFormatting sqref="H290">
    <cfRule type="containsBlanks" dxfId="12593" priority="170">
      <formula>LEN(TRIM(H290))=0</formula>
    </cfRule>
  </conditionalFormatting>
  <conditionalFormatting sqref="H292">
    <cfRule type="containsBlanks" dxfId="12592" priority="169">
      <formula>LEN(TRIM(H292))=0</formula>
    </cfRule>
  </conditionalFormatting>
  <conditionalFormatting sqref="J303">
    <cfRule type="containsBlanks" dxfId="12591" priority="168">
      <formula>LEN(TRIM(J303))=0</formula>
    </cfRule>
  </conditionalFormatting>
  <conditionalFormatting sqref="J304">
    <cfRule type="containsBlanks" dxfId="12590" priority="167">
      <formula>LEN(TRIM(J304))=0</formula>
    </cfRule>
  </conditionalFormatting>
  <conditionalFormatting sqref="J306">
    <cfRule type="containsBlanks" dxfId="12589" priority="166">
      <formula>LEN(TRIM(J306))=0</formula>
    </cfRule>
  </conditionalFormatting>
  <conditionalFormatting sqref="J308">
    <cfRule type="containsBlanks" dxfId="12588" priority="165">
      <formula>LEN(TRIM(J308))=0</formula>
    </cfRule>
  </conditionalFormatting>
  <conditionalFormatting sqref="J309">
    <cfRule type="containsBlanks" dxfId="12587" priority="164">
      <formula>LEN(TRIM(J309))=0</formula>
    </cfRule>
  </conditionalFormatting>
  <conditionalFormatting sqref="J311">
    <cfRule type="containsBlanks" dxfId="12586" priority="163">
      <formula>LEN(TRIM(J311))=0</formula>
    </cfRule>
  </conditionalFormatting>
  <conditionalFormatting sqref="J313">
    <cfRule type="containsBlanks" dxfId="12585" priority="162">
      <formula>LEN(TRIM(J313))=0</formula>
    </cfRule>
  </conditionalFormatting>
  <conditionalFormatting sqref="J314">
    <cfRule type="containsBlanks" dxfId="12584" priority="161">
      <formula>LEN(TRIM(J314))=0</formula>
    </cfRule>
  </conditionalFormatting>
  <conditionalFormatting sqref="J316">
    <cfRule type="containsBlanks" dxfId="12583" priority="160">
      <formula>LEN(TRIM(J316))=0</formula>
    </cfRule>
  </conditionalFormatting>
  <conditionalFormatting sqref="J318">
    <cfRule type="containsBlanks" dxfId="12582" priority="159">
      <formula>LEN(TRIM(J318))=0</formula>
    </cfRule>
  </conditionalFormatting>
  <conditionalFormatting sqref="J319">
    <cfRule type="containsBlanks" dxfId="12581" priority="158">
      <formula>LEN(TRIM(J319))=0</formula>
    </cfRule>
  </conditionalFormatting>
  <conditionalFormatting sqref="J321">
    <cfRule type="containsBlanks" dxfId="12580" priority="157">
      <formula>LEN(TRIM(J321))=0</formula>
    </cfRule>
  </conditionalFormatting>
  <conditionalFormatting sqref="J323">
    <cfRule type="containsBlanks" dxfId="12579" priority="156">
      <formula>LEN(TRIM(J323))=0</formula>
    </cfRule>
  </conditionalFormatting>
  <conditionalFormatting sqref="J324">
    <cfRule type="containsBlanks" dxfId="12578" priority="155">
      <formula>LEN(TRIM(J324))=0</formula>
    </cfRule>
  </conditionalFormatting>
  <conditionalFormatting sqref="J328">
    <cfRule type="containsBlanks" dxfId="12577" priority="154">
      <formula>LEN(TRIM(J328))=0</formula>
    </cfRule>
  </conditionalFormatting>
  <conditionalFormatting sqref="J329">
    <cfRule type="containsBlanks" dxfId="12576" priority="153">
      <formula>LEN(TRIM(J329))=0</formula>
    </cfRule>
  </conditionalFormatting>
  <conditionalFormatting sqref="J333">
    <cfRule type="containsBlanks" dxfId="12575" priority="152">
      <formula>LEN(TRIM(J333))=0</formula>
    </cfRule>
  </conditionalFormatting>
  <conditionalFormatting sqref="J334">
    <cfRule type="containsBlanks" dxfId="12574" priority="151">
      <formula>LEN(TRIM(J334))=0</formula>
    </cfRule>
  </conditionalFormatting>
  <conditionalFormatting sqref="J326">
    <cfRule type="containsBlanks" dxfId="12573" priority="150">
      <formula>LEN(TRIM(J326))=0</formula>
    </cfRule>
  </conditionalFormatting>
  <conditionalFormatting sqref="J331">
    <cfRule type="containsBlanks" dxfId="12572" priority="149">
      <formula>LEN(TRIM(J331))=0</formula>
    </cfRule>
  </conditionalFormatting>
  <conditionalFormatting sqref="J336">
    <cfRule type="containsBlanks" dxfId="12571" priority="148">
      <formula>LEN(TRIM(J336))=0</formula>
    </cfRule>
  </conditionalFormatting>
  <conditionalFormatting sqref="H338">
    <cfRule type="containsBlanks" dxfId="12570" priority="147">
      <formula>LEN(TRIM(H338))=0</formula>
    </cfRule>
  </conditionalFormatting>
  <conditionalFormatting sqref="H346">
    <cfRule type="containsBlanks" dxfId="12569" priority="145">
      <formula>LEN(TRIM(H346))=0</formula>
    </cfRule>
    <cfRule type="containsBlanks" priority="146">
      <formula>LEN(TRIM(H346))=0</formula>
    </cfRule>
  </conditionalFormatting>
  <conditionalFormatting sqref="H349">
    <cfRule type="containsBlanks" dxfId="12568" priority="143">
      <formula>LEN(TRIM(H349))=0</formula>
    </cfRule>
    <cfRule type="containsBlanks" priority="144">
      <formula>LEN(TRIM(H349))=0</formula>
    </cfRule>
  </conditionalFormatting>
  <conditionalFormatting sqref="G92:K104">
    <cfRule type="containsBlanks" dxfId="12567" priority="142">
      <formula>LEN(TRIM(G92))=0</formula>
    </cfRule>
  </conditionalFormatting>
  <conditionalFormatting sqref="I19:I23">
    <cfRule type="expression" dxfId="12566" priority="141">
      <formula>OR($I$6="Não",$I$6="Não sei")</formula>
    </cfRule>
  </conditionalFormatting>
  <conditionalFormatting sqref="I6">
    <cfRule type="expression" dxfId="12565" priority="137">
      <formula>$N$13="No"</formula>
    </cfRule>
    <cfRule type="expression" dxfId="12564" priority="138">
      <formula>$N$13="Not applicable"</formula>
    </cfRule>
    <cfRule type="expression" dxfId="12563" priority="139">
      <formula>$N$13="Don't know"</formula>
    </cfRule>
    <cfRule type="containsBlanks" dxfId="12562" priority="140">
      <formula>LEN(TRIM(I6))=0</formula>
    </cfRule>
  </conditionalFormatting>
  <conditionalFormatting sqref="I10:I18">
    <cfRule type="expression" dxfId="12561" priority="132">
      <formula>OR($I$6="Não",$I$6="Não sei")</formula>
    </cfRule>
    <cfRule type="containsBlanks" dxfId="12560" priority="133">
      <formula>LEN(TRIM(I10))=0</formula>
    </cfRule>
    <cfRule type="expression" dxfId="12559" priority="134">
      <formula>$N$13="No"</formula>
    </cfRule>
    <cfRule type="expression" dxfId="12558" priority="135">
      <formula>$N$13="Not applicable"</formula>
    </cfRule>
    <cfRule type="expression" dxfId="12557" priority="136">
      <formula>$N$13="Don't know"</formula>
    </cfRule>
  </conditionalFormatting>
  <conditionalFormatting sqref="L10">
    <cfRule type="expression" dxfId="12556" priority="131">
      <formula>OR($I$6="Não",$I$6="Não sei")</formula>
    </cfRule>
  </conditionalFormatting>
  <conditionalFormatting sqref="L10:N10">
    <cfRule type="expression" dxfId="12555" priority="130">
      <formula>OR($I$10="Não",$I$10="Não sei")</formula>
    </cfRule>
  </conditionalFormatting>
  <conditionalFormatting sqref="L12:N12">
    <cfRule type="expression" dxfId="12554" priority="129">
      <formula>OR($I$12="Não",$I$12="Não sei")</formula>
    </cfRule>
  </conditionalFormatting>
  <conditionalFormatting sqref="L13:N13">
    <cfRule type="expression" dxfId="12553" priority="128">
      <formula>OR($I$13="Não",$I$13="Não sei")</formula>
    </cfRule>
  </conditionalFormatting>
  <conditionalFormatting sqref="L14:N14">
    <cfRule type="expression" dxfId="12552" priority="127">
      <formula>OR($I$14="Não",$I$14="Não sei")</formula>
    </cfRule>
  </conditionalFormatting>
  <conditionalFormatting sqref="L15:N15">
    <cfRule type="expression" dxfId="12551" priority="126">
      <formula>OR($I$15="Não",$I$15="Não sei")</formula>
    </cfRule>
  </conditionalFormatting>
  <conditionalFormatting sqref="L16:N16">
    <cfRule type="expression" dxfId="12550" priority="125">
      <formula>OR($I$16="Não",$I$16="Não sei")</formula>
    </cfRule>
  </conditionalFormatting>
  <conditionalFormatting sqref="L18:N18">
    <cfRule type="expression" dxfId="12549" priority="124">
      <formula>OR($I$18="Não",$I$18="Não sei")</formula>
    </cfRule>
  </conditionalFormatting>
  <conditionalFormatting sqref="L17:N17">
    <cfRule type="expression" dxfId="12548" priority="123">
      <formula>OR($I$17="Nenhum dos dois",$I$17="Não sei")</formula>
    </cfRule>
  </conditionalFormatting>
  <conditionalFormatting sqref="L12:N18">
    <cfRule type="expression" dxfId="12547" priority="122">
      <formula>OR($I$6="Não",$I$6="Não sei")</formula>
    </cfRule>
  </conditionalFormatting>
  <conditionalFormatting sqref="J26">
    <cfRule type="containsBlanks" dxfId="12546" priority="121">
      <formula>LEN(TRIM(J26))=0</formula>
    </cfRule>
  </conditionalFormatting>
  <conditionalFormatting sqref="G36:G37">
    <cfRule type="expression" dxfId="12545" priority="116">
      <formula>OR($J$33="Não",$J$33="Não sei")</formula>
    </cfRule>
    <cfRule type="expression" dxfId="12544" priority="117">
      <formula>$J$33="Não"</formula>
    </cfRule>
    <cfRule type="containsBlanks" dxfId="12543" priority="119">
      <formula>LEN(TRIM(G36))=0</formula>
    </cfRule>
  </conditionalFormatting>
  <conditionalFormatting sqref="I36:J37">
    <cfRule type="expression" dxfId="12542" priority="115">
      <formula>OR($J$33="Não",$J$33="Não sei")</formula>
    </cfRule>
    <cfRule type="containsBlanks" dxfId="12541" priority="118">
      <formula>LEN(TRIM(I36))=0</formula>
    </cfRule>
  </conditionalFormatting>
  <conditionalFormatting sqref="F43:J43">
    <cfRule type="containsBlanks" dxfId="12540" priority="114">
      <formula>LEN(TRIM(F43))=0</formula>
    </cfRule>
  </conditionalFormatting>
  <conditionalFormatting sqref="K43:L43">
    <cfRule type="containsBlanks" dxfId="12539" priority="113">
      <formula>LEN(TRIM(K43))=0</formula>
    </cfRule>
  </conditionalFormatting>
  <conditionalFormatting sqref="M43">
    <cfRule type="containsBlanks" dxfId="12538" priority="112">
      <formula>LEN(TRIM(M43))=0</formula>
    </cfRule>
  </conditionalFormatting>
  <conditionalFormatting sqref="F43">
    <cfRule type="expression" dxfId="12537" priority="111">
      <formula>OR($I$40="Não",$I$40="Não sei")</formula>
    </cfRule>
  </conditionalFormatting>
  <conditionalFormatting sqref="G43:M43">
    <cfRule type="expression" dxfId="12536" priority="110">
      <formula>OR($I$40="Não",$I$40="Não sei")</formula>
    </cfRule>
  </conditionalFormatting>
  <conditionalFormatting sqref="M45 M54">
    <cfRule type="expression" dxfId="12535" priority="107">
      <formula>OR($I$40="Não",$I$40="Não sei")</formula>
    </cfRule>
    <cfRule type="containsBlanks" dxfId="12534" priority="108">
      <formula>LEN(TRIM(M45))=0</formula>
    </cfRule>
  </conditionalFormatting>
  <conditionalFormatting sqref="M50:M51">
    <cfRule type="expression" dxfId="12533" priority="105">
      <formula>OR($I$40="Não",$I$40="Não sei")</formula>
    </cfRule>
    <cfRule type="containsBlanks" dxfId="12532" priority="106">
      <formula>LEN(TRIM(M50))=0</formula>
    </cfRule>
  </conditionalFormatting>
  <conditionalFormatting sqref="H118:J118">
    <cfRule type="expression" dxfId="12531" priority="104">
      <formula>OR($H$117="Não",$H$117="Não sei")</formula>
    </cfRule>
  </conditionalFormatting>
  <conditionalFormatting sqref="G123:G125 J123:J125 G127:G136 J127:J136">
    <cfRule type="containsBlanks" dxfId="12530" priority="103">
      <formula>LEN(TRIM(G123))=0</formula>
    </cfRule>
  </conditionalFormatting>
  <conditionalFormatting sqref="G123:I123">
    <cfRule type="expression" dxfId="12529" priority="102">
      <formula>OR($I$92="Não",$I$92="Não sei")</formula>
    </cfRule>
  </conditionalFormatting>
  <conditionalFormatting sqref="J123:L123">
    <cfRule type="expression" dxfId="12528" priority="101">
      <formula>OR($G$92="Não",$G$92="Não sei")</formula>
    </cfRule>
  </conditionalFormatting>
  <conditionalFormatting sqref="G124:I124">
    <cfRule type="expression" dxfId="12527" priority="100">
      <formula>OR($I$93="Não",$I$93="Não sei")</formula>
    </cfRule>
  </conditionalFormatting>
  <conditionalFormatting sqref="J124:L124">
    <cfRule type="expression" dxfId="12526" priority="99">
      <formula>OR($G$93="Não",$G$93="Não sei")</formula>
    </cfRule>
  </conditionalFormatting>
  <conditionalFormatting sqref="G125:I125">
    <cfRule type="expression" dxfId="12525" priority="98">
      <formula>OR($I$94="Não",$I$94="Não sei")</formula>
    </cfRule>
  </conditionalFormatting>
  <conditionalFormatting sqref="G126">
    <cfRule type="containsBlanks" dxfId="12524" priority="97">
      <formula>LEN(TRIM(G126))=0</formula>
    </cfRule>
  </conditionalFormatting>
  <conditionalFormatting sqref="G126:I126">
    <cfRule type="expression" dxfId="12523" priority="96">
      <formula>OR($I$94="Não",$I$94="Não sei")</formula>
    </cfRule>
  </conditionalFormatting>
  <conditionalFormatting sqref="J125:L125">
    <cfRule type="expression" dxfId="12522" priority="95">
      <formula>OR($G$94="Não",$G$94="Não sei")</formula>
    </cfRule>
  </conditionalFormatting>
  <conditionalFormatting sqref="J126">
    <cfRule type="containsBlanks" dxfId="12521" priority="94">
      <formula>LEN(TRIM(J126))=0</formula>
    </cfRule>
  </conditionalFormatting>
  <conditionalFormatting sqref="J126:L126">
    <cfRule type="expression" dxfId="12520" priority="93">
      <formula>OR($G$94="Não",$G$94="Não sei")</formula>
    </cfRule>
  </conditionalFormatting>
  <conditionalFormatting sqref="G127:I127">
    <cfRule type="expression" dxfId="12519" priority="92">
      <formula>OR($I$95="Não",$I$95="Não sei")</formula>
    </cfRule>
  </conditionalFormatting>
  <conditionalFormatting sqref="J127:L127">
    <cfRule type="expression" dxfId="12518" priority="91">
      <formula>OR($G$95="Não",$G$95="Não sei")</formula>
    </cfRule>
  </conditionalFormatting>
  <conditionalFormatting sqref="G128:I128">
    <cfRule type="expression" dxfId="12517" priority="90">
      <formula>OR($I$96="Não",$I$96="Não sei")</formula>
    </cfRule>
  </conditionalFormatting>
  <conditionalFormatting sqref="J128:L128">
    <cfRule type="expression" dxfId="12516" priority="89">
      <formula>OR($G$96="Não",$G$96="Não sei")</formula>
    </cfRule>
  </conditionalFormatting>
  <conditionalFormatting sqref="G129:I129">
    <cfRule type="expression" dxfId="12515" priority="88">
      <formula>OR($I$97="Não",$I$97="Não sei")</formula>
    </cfRule>
  </conditionalFormatting>
  <conditionalFormatting sqref="J129:L129">
    <cfRule type="expression" dxfId="12514" priority="87">
      <formula>OR($G$97="Não",$G$97="Não sei")</formula>
    </cfRule>
  </conditionalFormatting>
  <conditionalFormatting sqref="G130:I130">
    <cfRule type="expression" dxfId="12513" priority="86">
      <formula>OR($I$98="Não",$I$98="Não sei")</formula>
    </cfRule>
  </conditionalFormatting>
  <conditionalFormatting sqref="J130:L130">
    <cfRule type="expression" dxfId="12512" priority="85">
      <formula>OR($G$98="Não",$G$98="Não sei")</formula>
    </cfRule>
  </conditionalFormatting>
  <conditionalFormatting sqref="G131:I131">
    <cfRule type="expression" dxfId="12511" priority="84">
      <formula>OR($I$99="Não",$I$99="Não sei")</formula>
    </cfRule>
  </conditionalFormatting>
  <conditionalFormatting sqref="J131:L131">
    <cfRule type="expression" dxfId="12510" priority="83">
      <formula>OR($G$99="Não",$G$99="Não sei")</formula>
    </cfRule>
  </conditionalFormatting>
  <conditionalFormatting sqref="G132:I132">
    <cfRule type="expression" dxfId="12509" priority="82">
      <formula>OR($I$100="Não",$I$100="Não sei")</formula>
    </cfRule>
  </conditionalFormatting>
  <conditionalFormatting sqref="J132:L132">
    <cfRule type="expression" dxfId="12508" priority="81">
      <formula>OR($G$100="Não",$G$100="Não sei")</formula>
    </cfRule>
  </conditionalFormatting>
  <conditionalFormatting sqref="G133:I133">
    <cfRule type="expression" dxfId="12507" priority="80">
      <formula>OR($I$101="Não",$I$101="Não sei")</formula>
    </cfRule>
  </conditionalFormatting>
  <conditionalFormatting sqref="J133:L133">
    <cfRule type="expression" dxfId="12506" priority="79">
      <formula>OR($G$101="Não",$G$101="Não sei")</formula>
    </cfRule>
  </conditionalFormatting>
  <conditionalFormatting sqref="G134:I134">
    <cfRule type="expression" dxfId="12505" priority="78">
      <formula>OR($I$102="Não",$I$102="Não sei")</formula>
    </cfRule>
  </conditionalFormatting>
  <conditionalFormatting sqref="J134:L134">
    <cfRule type="expression" dxfId="12504" priority="77">
      <formula>OR($G$102="Não",$G$102="Não sei")</formula>
    </cfRule>
  </conditionalFormatting>
  <conditionalFormatting sqref="J135:L135">
    <cfRule type="expression" dxfId="12503" priority="76">
      <formula>OR($G$103="Não",$G$103="Não sei")</formula>
    </cfRule>
  </conditionalFormatting>
  <conditionalFormatting sqref="G135:I135">
    <cfRule type="expression" dxfId="12502" priority="75">
      <formula>OR($I$103="Não",$I$103="Não sei")</formula>
    </cfRule>
  </conditionalFormatting>
  <conditionalFormatting sqref="G136:I136">
    <cfRule type="expression" dxfId="12501" priority="74">
      <formula>OR($I$104="Não",$I$104="Não sei")</formula>
    </cfRule>
  </conditionalFormatting>
  <conditionalFormatting sqref="J136:L136">
    <cfRule type="expression" dxfId="12500" priority="73">
      <formula>OR($G$104="Não",$G$104="Não sei")</formula>
    </cfRule>
  </conditionalFormatting>
  <conditionalFormatting sqref="L140:L147">
    <cfRule type="containsBlanks" dxfId="12499" priority="70">
      <formula>LEN(TRIM(L140))=0</formula>
    </cfRule>
    <cfRule type="expression" dxfId="12498" priority="71">
      <formula>$F$197="Don't know"</formula>
    </cfRule>
    <cfRule type="expression" dxfId="12497" priority="72">
      <formula>$F$197="No"</formula>
    </cfRule>
  </conditionalFormatting>
  <conditionalFormatting sqref="L140:N147">
    <cfRule type="expression" dxfId="12496" priority="69">
      <formula>OR($F140="Não",$F140="Não sei")</formula>
    </cfRule>
  </conditionalFormatting>
  <conditionalFormatting sqref="G162:N162">
    <cfRule type="expression" dxfId="12495" priority="68">
      <formula>OR($F162="Não",$F162="Não sei")</formula>
    </cfRule>
  </conditionalFormatting>
  <conditionalFormatting sqref="H195:H196">
    <cfRule type="containsBlanks" dxfId="12494" priority="67">
      <formula>LEN(TRIM(H195))=0</formula>
    </cfRule>
  </conditionalFormatting>
  <conditionalFormatting sqref="H199">
    <cfRule type="containsBlanks" dxfId="12493" priority="66">
      <formula>LEN(TRIM(H199))=0</formula>
    </cfRule>
  </conditionalFormatting>
  <conditionalFormatting sqref="F237:F240">
    <cfRule type="expression" dxfId="12492" priority="63">
      <formula>$F$236="Não"</formula>
    </cfRule>
    <cfRule type="containsBlanks" dxfId="12491" priority="64">
      <formula>LEN(TRIM(F237))=0</formula>
    </cfRule>
  </conditionalFormatting>
  <conditionalFormatting sqref="G244">
    <cfRule type="expression" dxfId="12490" priority="61">
      <formula>OR($G$242="Não",$G$242="Não sei")</formula>
    </cfRule>
    <cfRule type="containsBlanks" dxfId="12489" priority="62">
      <formula>LEN(TRIM(G244))=0</formula>
    </cfRule>
  </conditionalFormatting>
  <conditionalFormatting sqref="F246:F250">
    <cfRule type="containsBlanks" dxfId="12488" priority="60">
      <formula>LEN(TRIM(F246))=0</formula>
    </cfRule>
  </conditionalFormatting>
  <conditionalFormatting sqref="F246:G250">
    <cfRule type="expression" dxfId="12487" priority="56">
      <formula>OR($G$244="Não",$G$244="Não sei",$G$244="Não se aplica (não há um LMIS)")</formula>
    </cfRule>
    <cfRule type="expression" dxfId="12486" priority="59">
      <formula>OR($G$242="Não",$G$242="Não sei")</formula>
    </cfRule>
  </conditionalFormatting>
  <conditionalFormatting sqref="F246:G249">
    <cfRule type="expression" dxfId="12485" priority="58">
      <formula>OR($G$244="No",$G$244="Don't know")</formula>
    </cfRule>
  </conditionalFormatting>
  <conditionalFormatting sqref="F250:G250">
    <cfRule type="expression" dxfId="12484" priority="57">
      <formula>OR($G$244="No",$G$244="Don't know")</formula>
    </cfRule>
  </conditionalFormatting>
  <conditionalFormatting sqref="H278">
    <cfRule type="containsBlanks" dxfId="12483" priority="55">
      <formula>LEN(TRIM(H278))=0</formula>
    </cfRule>
  </conditionalFormatting>
  <conditionalFormatting sqref="H278:J278">
    <cfRule type="expression" dxfId="12482" priority="54">
      <formula>OR($H$277="Não",$H$277="Não sei")</formula>
    </cfRule>
  </conditionalFormatting>
  <conditionalFormatting sqref="H287">
    <cfRule type="containsBlanks" dxfId="12481" priority="53">
      <formula>LEN(TRIM(H287))=0</formula>
    </cfRule>
  </conditionalFormatting>
  <conditionalFormatting sqref="H287:J287">
    <cfRule type="expression" dxfId="12480" priority="52">
      <formula>OR($H$286="Não",$H$286="Não sei")</formula>
    </cfRule>
  </conditionalFormatting>
  <conditionalFormatting sqref="H291:J291">
    <cfRule type="expression" dxfId="12479" priority="50">
      <formula>OR($H$290="Não",$H$290="Não sei")</formula>
    </cfRule>
    <cfRule type="containsBlanks" dxfId="12478" priority="51">
      <formula>LEN(TRIM(H291))=0</formula>
    </cfRule>
  </conditionalFormatting>
  <conditionalFormatting sqref="H294:J294">
    <cfRule type="expression" dxfId="12477" priority="48">
      <formula>$H$292="Sim"</formula>
    </cfRule>
    <cfRule type="containsBlanks" dxfId="12476" priority="49">
      <formula>LEN(TRIM(H294))=0</formula>
    </cfRule>
  </conditionalFormatting>
  <conditionalFormatting sqref="J337:N337">
    <cfRule type="expression" dxfId="12475" priority="47">
      <formula>OR($H$337="Não",$H$337="Não sei")</formula>
    </cfRule>
  </conditionalFormatting>
  <conditionalFormatting sqref="H339:N339">
    <cfRule type="expression" dxfId="12474" priority="46">
      <formula>OR($H$338="Não",$H$338="Não sei")</formula>
    </cfRule>
  </conditionalFormatting>
  <conditionalFormatting sqref="H341:I341">
    <cfRule type="expression" dxfId="12473" priority="45">
      <formula>OR($H$340="Não Plano PSE iniciado / desenvolvido",$H$340="Sim plano PSE mas nenhum componente FP / RH",$H$340="Não sei")</formula>
    </cfRule>
  </conditionalFormatting>
  <conditionalFormatting sqref="H351">
    <cfRule type="containsBlanks" dxfId="12472" priority="43">
      <formula>LEN(TRIM(H351))=0</formula>
    </cfRule>
    <cfRule type="containsBlanks" priority="44">
      <formula>LEN(TRIM(H351))=0</formula>
    </cfRule>
  </conditionalFormatting>
  <conditionalFormatting sqref="H347">
    <cfRule type="containsBlanks" dxfId="12471" priority="41">
      <formula>LEN(TRIM(H347))=0</formula>
    </cfRule>
    <cfRule type="containsBlanks" priority="42">
      <formula>LEN(TRIM(H347))=0</formula>
    </cfRule>
  </conditionalFormatting>
  <conditionalFormatting sqref="H347:I347">
    <cfRule type="expression" dxfId="12470" priority="40">
      <formula>OR($I$6="Não",$I$6="Não sei")</formula>
    </cfRule>
  </conditionalFormatting>
  <conditionalFormatting sqref="O54">
    <cfRule type="containsBlanks" dxfId="12469" priority="39">
      <formula>LEN(TRIM(O54))=0</formula>
    </cfRule>
  </conditionalFormatting>
  <conditionalFormatting sqref="H36:H37">
    <cfRule type="containsBlanks" dxfId="12468" priority="38">
      <formula>LEN(TRIM(H36))=0</formula>
    </cfRule>
  </conditionalFormatting>
  <conditionalFormatting sqref="H113:H115">
    <cfRule type="containsBlanks" dxfId="12467" priority="37">
      <formula>LEN(TRIM(H113))=0</formula>
    </cfRule>
  </conditionalFormatting>
  <conditionalFormatting sqref="H116">
    <cfRule type="containsBlanks" dxfId="12466" priority="36">
      <formula>LEN(TRIM(H116))=0</formula>
    </cfRule>
  </conditionalFormatting>
  <conditionalFormatting sqref="H117">
    <cfRule type="containsBlanks" dxfId="12465" priority="31">
      <formula>LEN(TRIM(H117))=0</formula>
    </cfRule>
  </conditionalFormatting>
  <conditionalFormatting sqref="F219">
    <cfRule type="containsBlanks" dxfId="12464" priority="30">
      <formula>LEN(TRIM(F219))=0</formula>
    </cfRule>
  </conditionalFormatting>
  <conditionalFormatting sqref="F8">
    <cfRule type="containsBlanks" dxfId="12463" priority="23">
      <formula>LEN(TRIM(F8))=0</formula>
    </cfRule>
    <cfRule type="expression" dxfId="12462" priority="24">
      <formula>$N$12="No"</formula>
    </cfRule>
    <cfRule type="expression" dxfId="12461" priority="25">
      <formula>$N$12="Not applicable"</formula>
    </cfRule>
    <cfRule type="expression" dxfId="12460" priority="26">
      <formula>$N$12="Don't know"</formula>
    </cfRule>
    <cfRule type="expression" dxfId="12459" priority="27">
      <formula>$F$15="Not applicable"</formula>
    </cfRule>
    <cfRule type="expression" dxfId="12458" priority="28">
      <formula>$F$15="Don't know"</formula>
    </cfRule>
    <cfRule type="expression" dxfId="12457" priority="29">
      <formula>$F$15="No"</formula>
    </cfRule>
  </conditionalFormatting>
  <conditionalFormatting sqref="J11">
    <cfRule type="expression" dxfId="12456" priority="17">
      <formula>$N$12="No"</formula>
    </cfRule>
    <cfRule type="expression" dxfId="12455" priority="18">
      <formula>$N$12="Not applicable"</formula>
    </cfRule>
    <cfRule type="expression" dxfId="12454" priority="19">
      <formula>$N$12="Don't know"</formula>
    </cfRule>
    <cfRule type="expression" dxfId="12453" priority="20">
      <formula>$F11="Not applicable"</formula>
    </cfRule>
    <cfRule type="expression" dxfId="12452" priority="21">
      <formula>$F11="Don't know"</formula>
    </cfRule>
    <cfRule type="expression" dxfId="12451" priority="22">
      <formula>$F11="No"</formula>
    </cfRule>
  </conditionalFormatting>
  <conditionalFormatting sqref="K19:N23">
    <cfRule type="containsBlanks" dxfId="12450" priority="16">
      <formula>LEN(TRIM(K19))=0</formula>
    </cfRule>
  </conditionalFormatting>
  <conditionalFormatting sqref="O42:O47">
    <cfRule type="containsBlanks" dxfId="12449" priority="15">
      <formula>LEN(TRIM(O42))=0</formula>
    </cfRule>
  </conditionalFormatting>
  <conditionalFormatting sqref="G52:J53">
    <cfRule type="containsBlanks" dxfId="12448" priority="14">
      <formula>LEN(TRIM(G52))=0</formula>
    </cfRule>
  </conditionalFormatting>
  <conditionalFormatting sqref="K52:L53">
    <cfRule type="containsBlanks" dxfId="12447" priority="13">
      <formula>LEN(TRIM(K52))=0</formula>
    </cfRule>
  </conditionalFormatting>
  <conditionalFormatting sqref="M52:M53">
    <cfRule type="expression" dxfId="12446" priority="11">
      <formula>OR($I$40="Não",$I$40="Não sei")</formula>
    </cfRule>
    <cfRule type="containsBlanks" dxfId="12445" priority="12">
      <formula>LEN(TRIM(M52))=0</formula>
    </cfRule>
  </conditionalFormatting>
  <conditionalFormatting sqref="H256:I256">
    <cfRule type="containsBlanks" dxfId="12444" priority="10">
      <formula>LEN(TRIM(H256))=0</formula>
    </cfRule>
  </conditionalFormatting>
  <conditionalFormatting sqref="K254:L257">
    <cfRule type="containsBlanks" dxfId="12443" priority="9">
      <formula>LEN(TRIM(K254))=0</formula>
    </cfRule>
  </conditionalFormatting>
  <conditionalFormatting sqref="K259:L261">
    <cfRule type="containsBlanks" dxfId="12442" priority="8">
      <formula>LEN(TRIM(K259))=0</formula>
    </cfRule>
  </conditionalFormatting>
  <conditionalFormatting sqref="K263:L268">
    <cfRule type="containsBlanks" dxfId="12441" priority="7">
      <formula>LEN(TRIM(K263))=0</formula>
    </cfRule>
  </conditionalFormatting>
  <conditionalFormatting sqref="K270:L272">
    <cfRule type="containsBlanks" dxfId="12440" priority="6">
      <formula>LEN(TRIM(K270))=0</formula>
    </cfRule>
  </conditionalFormatting>
  <conditionalFormatting sqref="K273:L273">
    <cfRule type="containsBlanks" dxfId="12439" priority="5">
      <formula>LEN(TRIM(K273))=0</formula>
    </cfRule>
  </conditionalFormatting>
  <conditionalFormatting sqref="H266:I266">
    <cfRule type="containsBlanks" dxfId="12438" priority="4">
      <formula>LEN(TRIM(H266))=0</formula>
    </cfRule>
  </conditionalFormatting>
  <conditionalFormatting sqref="H264:I264">
    <cfRule type="containsBlanks" dxfId="12437" priority="3">
      <formula>LEN(TRIM(H264))=0</formula>
    </cfRule>
  </conditionalFormatting>
  <conditionalFormatting sqref="H272:I272">
    <cfRule type="containsBlanks" dxfId="12436" priority="2">
      <formula>LEN(TRIM(H272))=0</formula>
    </cfRule>
  </conditionalFormatting>
  <conditionalFormatting sqref="M92:M104">
    <cfRule type="containsBlanks" dxfId="12435" priority="1">
      <formula>LEN(TRIM(M92))=0</formula>
    </cfRule>
  </conditionalFormatting>
  <dataValidations count="58">
    <dataValidation type="list" showInputMessage="1" showErrorMessage="1" sqref="J298:K298 J303:K303 J313:K313 J318:K318 J323:K323 J328:K328 J333:K333" xr:uid="{6E5860B8-9FDE-2943-B0DC-46D629E39D5B}">
      <formula1>"WHO-prequalified, SRA, Both WHO-PQ and SRA,No SRA or WHO-PQ products registered,Don't know"</formula1>
    </dataValidation>
    <dataValidation type="list" showInputMessage="1" showErrorMessage="1" sqref="H197" xr:uid="{CCA20ECF-6DA2-9946-9549-0F2F171577FF}">
      <formula1>"Yes, No, Don't know,Not applicable (no fees)"</formula1>
    </dataValidation>
    <dataValidation type="list" showInputMessage="1" showErrorMessage="1" sqref="G244" xr:uid="{EECF796E-67B4-5247-A675-43D823A1C90D}">
      <formula1>"Yes, No, Don't know, Not applicable (no LMIS)"</formula1>
    </dataValidation>
    <dataValidation type="list" showInputMessage="1" showErrorMessage="1" sqref="F233:F235 F231 J65:J68" xr:uid="{1835D336-CB51-6749-8327-44D57E6F487B}">
      <formula1>"Yes, No, Don't know,Not applicable"</formula1>
    </dataValidation>
    <dataValidation type="list" showInputMessage="1" showErrorMessage="1" sqref="F236 F229" xr:uid="{F7A2804F-F393-E74E-8603-4534A209FEE7}">
      <formula1>"Yes, No"</formula1>
    </dataValidation>
    <dataValidation type="list" showInputMessage="1" showErrorMessage="1" sqref="M50:M54 M43 M45" xr:uid="{122E829C-6B3D-104C-B9D2-48EEE33770B5}">
      <formula1>"Purchase/P.O. date,Shipment date,Delivery date,Other,Unknown,Not applicable"</formula1>
    </dataValidation>
    <dataValidation type="list" showInputMessage="1" showErrorMessage="1" sqref="H347:I347" xr:uid="{62E4E920-CA0B-A543-BAE8-C12B73809C34}">
      <formula1>"No impact, Reduced frequency of meetings, Prevented ability to meet, Don't know, Not applicable (no committee)"</formula1>
    </dataValidation>
    <dataValidation type="list" showInputMessage="1" showErrorMessage="1" sqref="F237:F240 I18 I10:I16 H201 H115:J115 I22:I23 L140:L150 L164:N174 H277:J278" xr:uid="{DF23A629-4FA7-8C4C-8C0D-64C955AE65FB}">
      <formula1>"Yes, No, Don't know, Not applicable"</formula1>
    </dataValidation>
    <dataValidation type="list" showInputMessage="1" showErrorMessage="1" error="Please choose from the dropdown list." sqref="I21" xr:uid="{72F02A1D-8AE3-4045-94EA-CD45C2FE5261}">
      <formula1>"0 times, 1 time, 2-3 times, 4 or more times, Don't know, Not applicable"</formula1>
    </dataValidation>
    <dataValidation type="list" showInputMessage="1" showErrorMessage="1" sqref="H25 J25" xr:uid="{528A028C-F470-F344-8A25-0A33A6840AB3}">
      <formula1>"January, February, March, April, May, June, July, August, September, October, November, December"</formula1>
    </dataValidation>
    <dataValidation type="list" showInputMessage="1" showErrorMessage="1" sqref="H30:J30" xr:uid="{43C02CFA-D03B-B743-843B-70486E0BDE64}">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9CDB5B85-1851-6F45-91FF-63DC26B1FF07}">
      <formula1>"Yes, No, Don't know"</formula1>
    </dataValidation>
    <dataValidation type="list" showInputMessage="1" showErrorMessage="1" sqref="F50:F54" xr:uid="{3477BB34-DCC4-9347-896E-A3FB89D8D760}">
      <formula1>"In-kind, Cash, Don't know, Not applicable"</formula1>
    </dataValidation>
    <dataValidation type="list" showInputMessage="1" showErrorMessage="1" sqref="H137 J137:L137" xr:uid="{BD13DF85-FA68-5B4A-A02D-D264EB89BEE6}">
      <formula1>"Community Health Worker (or equivalent), Nurse, Auxiliary Nurse, Auxiliary Nurse Midwife, Clinical Officer, Doctor, Don't know, Not applicable"</formula1>
    </dataValidation>
    <dataValidation type="list" showInputMessage="1" showErrorMessage="1" sqref="H294 H282 H286 H292 H290" xr:uid="{BDD9C312-2355-EE45-A11F-B5F650250E29}">
      <formula1>"Yes, No, Don’t know, Not applicable"</formula1>
    </dataValidation>
    <dataValidation type="list" showInputMessage="1" showErrorMessage="1" sqref="H284:J285" xr:uid="{7DEC5FC3-F3ED-8043-AF59-75A1C234B3C9}">
      <formula1>"Most were tested, Some were tested, None were tested, Don't know, Not applicable"</formula1>
    </dataValidation>
    <dataValidation type="list" showInputMessage="1" showErrorMessage="1" error="Please choose from the dropdown list." sqref="I19:I20" xr:uid="{283572AD-75B3-D047-B55B-3BC8202A462F}">
      <formula1>"Yes, No, Don't know, Not applicable"</formula1>
    </dataValidation>
    <dataValidation type="list" showInputMessage="1" showErrorMessage="1" sqref="H280:J280" xr:uid="{44DFBF3A-FDB6-744B-8D8F-0B450644A6CC}">
      <formula1>"Less than 6 months, 6 months to under 1 year, 1 year to 18 months, More than 18 months,Don’t know, Not applicable"</formula1>
    </dataValidation>
    <dataValidation type="list" showInputMessage="1" showErrorMessage="1" sqref="H281" xr:uid="{1E741AA7-94A1-C542-9C28-192910C3935D}">
      <formula1>"Yes,No,Don’t know, Not applicable"</formula1>
    </dataValidation>
    <dataValidation type="list" showInputMessage="1" showErrorMessage="1" sqref="H289:J289" xr:uid="{DE710407-308D-F549-ACFF-D33E56C6CD9B}">
      <formula1>"0,1,2-3,More than 3, Don’t know"</formula1>
    </dataValidation>
    <dataValidation type="list" showInputMessage="1" showErrorMessage="1" sqref="H287:J287" xr:uid="{1F7579BE-1705-6F44-A7CD-7AEA4023065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7F0098BB-5E74-434E-9753-036C6186EC31}">
      <formula1>"Yes,No,Don't know,Not applicable"</formula1>
    </dataValidation>
    <dataValidation type="list" showInputMessage="1" showErrorMessage="1" sqref="H291:J291" xr:uid="{AF58C3D3-16BF-4049-B197-102ABF243FD4}">
      <formula1>"0-25%,26-50%,51-75%,76-100%, Don’t know, Not applicable"</formula1>
    </dataValidation>
    <dataValidation type="list" showInputMessage="1" showErrorMessage="1" sqref="H340:I340" xr:uid="{44D1FB0F-3E96-B84E-97C1-18880460471D}">
      <formula1>"Yes (PSE plan with FP/RH component),No PSE plan started/developed,Yes PSE plan but no FP/RH component,Don't know"</formula1>
    </dataValidation>
    <dataValidation type="list" showInputMessage="1" showErrorMessage="1" sqref="F246:G246" xr:uid="{EC892DA1-E27A-5E47-8BBE-B3162C42A7DA}">
      <formula1>"Yes: All public sector facilities included, Yes: Some public sector facilities included,None, Don't know, Not applicable (no LMIS)"</formula1>
    </dataValidation>
    <dataValidation type="list" showInputMessage="1" showErrorMessage="1" sqref="F247:G247" xr:uid="{6BB88B2D-117A-0D42-A925-768B2BB2ECB3}">
      <formula1>"Yes: All private sector facilities included, Yes: Some private sector facilities included,None, Don't know, Not applicable (no LMIS)"</formula1>
    </dataValidation>
    <dataValidation type="list" showInputMessage="1" showErrorMessage="1" sqref="F248:G248" xr:uid="{8F52624F-4F67-BD4F-A573-734BDC63C09B}">
      <formula1>"Yes: All NGO facilities included, Yes: Some NGO facilities included,None, Don't know, Not applicable (no LMIS)"</formula1>
    </dataValidation>
    <dataValidation type="list" showInputMessage="1" showErrorMessage="1" sqref="F249:G249" xr:uid="{92D6B4EF-615E-8948-AAFB-943E7708E605}">
      <formula1>"Yes: All social marketing sites included, Yes: Some social marketing sites included,None, Don't know, Not applicable (no LMIS)"</formula1>
    </dataValidation>
    <dataValidation showInputMessage="1" showErrorMessage="1" error="Please choose from the dropdown list." sqref="K19:N23" xr:uid="{7733B0B6-7F2A-2A46-BEAF-F99EC3C4A9E0}"/>
    <dataValidation type="list" showInputMessage="1" showErrorMessage="1" sqref="F221:G221" xr:uid="{22198E47-93CB-CF44-81DD-0363685E7F2C}">
      <formula1>"Yes: Extensive social marketing,Yes: Some social marketing,No,Don't know"</formula1>
    </dataValidation>
    <dataValidation type="list" showInputMessage="1" showErrorMessage="1" sqref="F223:G223" xr:uid="{1AAF75F0-5830-F345-8F05-8F38FABBB562}">
      <formula1>"Yes: Extensive mobile outreach/education,Yes: Some mobile outreach/education,No,Don't know"</formula1>
    </dataValidation>
    <dataValidation type="list" showInputMessage="1" showErrorMessage="1" sqref="F225:G225 H189:J192 H344:I344 H346:I346" xr:uid="{AEF24524-31ED-0543-BEF1-BA0ACE306E82}">
      <formula1>"Yes,No,Don't know"</formula1>
    </dataValidation>
    <dataValidation type="list" showInputMessage="1" showErrorMessage="1" sqref="G227" xr:uid="{169AAD8A-23FA-5D40-91E8-D616000AD057}">
      <formula1>"0%,1-10%,11-20%,21-30%,31-40%,41-50%,51-60%,61-70%,71-80%,81-100%,Don't know,Not applicable"</formula1>
    </dataValidation>
    <dataValidation type="list" showInputMessage="1" showErrorMessage="1" sqref="F250:G250" xr:uid="{DC6041A8-1CC0-B343-8FFE-217C4F422A1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6B2D6C9-AF67-FE4B-909A-082E33F3ED76}">
      <formula1>"Ministry of Finance, Ministry of Planning,Both,Neither,Don't know, Not applicable"</formula1>
    </dataValidation>
    <dataValidation type="list" showInputMessage="1" showErrorMessage="1" error="Please choose from the dropdown list." prompt="Please select from the dropdown list" sqref="G66:I68" xr:uid="{395BDE7E-E994-484A-944E-0C5AF346811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6A5D0FE-80E0-2F48-9188-E5C3FE0F2A1B}">
      <formula1>"Community Health Worker (or equivalent),Auxiliary Nurse,Auxiliary Nurse Midwife,Nurse,Clinical Officer,Doctor,Don't know,Not applicable"</formula1>
    </dataValidation>
    <dataValidation type="list" showInputMessage="1" showErrorMessage="1" sqref="F222:G222" xr:uid="{5602309B-E97E-E049-8711-2000A0DECB99}">
      <formula1>"Yes: Extensive mass media,Yes: Some mass media,No,Don't know"</formula1>
    </dataValidation>
    <dataValidation type="list" showInputMessage="1" showErrorMessage="1" sqref="F224:G224" xr:uid="{3C2EE9B2-A444-0E47-AC95-B4E330FD7AF5}">
      <formula1>"Yes: Extensive community mobilization/engagement,Yes: Some community mobilization/engagement,No,Don't know"</formula1>
    </dataValidation>
    <dataValidation type="list" showInputMessage="1" showErrorMessage="1" sqref="H283:J283" xr:uid="{8ED55E60-E23A-BF49-8E64-3F2B9B714079}">
      <formula1>"Yes - ISO certified, Yes - WHO-PQ, Yes - both ISO certified and WHO-PQ,Neither, Don’t know, Not applicable"</formula1>
    </dataValidation>
    <dataValidation type="list" showInputMessage="1" showErrorMessage="1" sqref="J301:K301 J306:K306 J311:K311 J316:K316 J326:K326 J331:K331 J336:K336 J321:K321" xr:uid="{653F423D-FB84-2F4E-A82F-B99C0DA069B7}">
      <formula1>"0,1,2 or more,Don't know"</formula1>
    </dataValidation>
    <dataValidation type="list" showInputMessage="1" showErrorMessage="1" sqref="H276:J276" xr:uid="{15947220-35D6-B54C-875B-202F971D5ABA}">
      <formula1>"Yes, No, Don’t know, Not applicable (No NMRA)"</formula1>
    </dataValidation>
    <dataValidation type="list" showInputMessage="1" showErrorMessage="1" sqref="H341:I341" xr:uid="{1E8A6958-79D5-E24D-9C17-6147E340F019}">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ABDAA23E-0B30-A840-9490-65FA98FD976F}">
      <formula1>"WHO-prequalified, SRA, Both WHO-PQ and SRA,No SRA or WHO-PQ products registered,Don’t know"</formula1>
    </dataValidation>
    <dataValidation type="list" showInputMessage="1" showErrorMessage="1" sqref="J309:K309 J329 J334 J304 J299 J314 J319 J324" xr:uid="{987BA46A-2D08-E24C-BD85-E5461FF860A9}">
      <formula1>"0,1,2-3,More than 3,Don't know"</formula1>
    </dataValidation>
    <dataValidation type="list" showInputMessage="1" showErrorMessage="1" sqref="H116:J116" xr:uid="{96D800D3-428D-6D49-B69D-12097C35919D}">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8996E2D3-92F2-BF47-B3AC-F00D16B41244}">
      <formula1>0</formula1>
      <formula2>100000000</formula2>
    </dataValidation>
    <dataValidation type="decimal" showInputMessage="1" showErrorMessage="1" error="Enter a numeric value here only (in USD)." sqref="G36:G37" xr:uid="{AF89BD04-2F9E-2645-803A-55B35CB41162}">
      <formula1>0</formula1>
      <formula2>100000000</formula2>
    </dataValidation>
    <dataValidation type="decimal" showInputMessage="1" showErrorMessage="1" error="Enter a numeric quantity only." sqref="K50:L54" xr:uid="{2A392D60-6D26-9445-BBDF-03CE06631322}">
      <formula1>0</formula1>
      <formula2>1000000000</formula2>
    </dataValidation>
    <dataValidation type="decimal" showInputMessage="1" showErrorMessage="1" error="Enter a numeric value here only (in USD)." sqref="G50:H54" xr:uid="{44A2F5F7-AF71-F041-ABA1-E516BFE2BF29}">
      <formula1>0</formula1>
      <formula2>500000000</formula2>
    </dataValidation>
    <dataValidation type="decimal" showInputMessage="1" showErrorMessage="1" error="Enter a numeric quantity here only." sqref="K43:L43 K45:L45" xr:uid="{7E239B19-0FFA-0744-A21F-8007A4ADADEA}">
      <formula1>0</formula1>
      <formula2>1000000000</formula2>
    </dataValidation>
    <dataValidation type="custom" operator="lessThanOrEqual" showInputMessage="1" showErrorMessage="1" error="This number cannot exceed the total number of stock status observations (column I)." sqref="K255:K257 K270:K272 H259:H261 H254:H257 H270:H272 H263:H268 K259 K261 K264 K266 K268" xr:uid="{54408CA0-AD43-3F4D-8E72-D53293307D85}">
      <formula1>H254&lt;=I254</formula1>
    </dataValidation>
    <dataValidation type="custom" showInputMessage="1" showErrorMessage="1" error="This number must be greater than or equal to the number of stocked out observations (Column H)." sqref="L255:L257 L270:L272 I259:I261 I254:I257 I270:I272 I263:I268 L259 L261 L264 L266 L268" xr:uid="{CCEE1394-B649-BD47-AE62-3C7161CB89AA}">
      <formula1>I254&gt;=H254</formula1>
    </dataValidation>
    <dataValidation type="custom" showInputMessage="1" showErrorMessage="1" error="This number must be less than or equal to the total number of SDPs reporting (stock observations) (Column L)." sqref="K254 K260 K263 K265 K267" xr:uid="{76D322AE-1CC9-4A4E-88E5-A5C57A97E191}">
      <formula1>K254&lt;=L254</formula1>
    </dataValidation>
    <dataValidation type="list" showInputMessage="1" showErrorMessage="1" sqref="H26 J26" xr:uid="{EAE5DA40-D298-2447-9329-06FF4A3A2215}">
      <formula1>"2017,2018,2019,2020,2021"</formula1>
    </dataValidation>
    <dataValidation type="custom" showInputMessage="1" showErrorMessage="1" error="This number must be greater than or equal to the total number of stocked out observations (Column K)." sqref="L260 L254 L263 L265 L267" xr:uid="{002FB003-F1B0-3440-8F1F-8F0443EB9707}">
      <formula1>L254&gt;=K254</formula1>
    </dataValidation>
    <dataValidation type="list" showInputMessage="1" showErrorMessage="1" sqref="H349:I349" xr:uid="{B741171A-B6B5-0347-8FD1-9AC602875FBD}">
      <formula1>"High Impact, Medium Impact, Low Impact, No Impact, Unknown"</formula1>
    </dataValidation>
    <dataValidation type="list" showInputMessage="1" showErrorMessage="1" sqref="H348:I348" xr:uid="{8427DDBE-252A-654F-989C-48C43185936B}">
      <formula1>"All or most of the budget line shifted to COVID response, Some of the budget shifted,None of the budget shifted (i.e. no Impact), unknown, not applicable"</formula1>
    </dataValidation>
  </dataValidations>
  <hyperlinks>
    <hyperlink ref="H2" location="'All Country Summary (2021) '!A1" display="Go to summary page" xr:uid="{FD16492B-C9C6-E74C-AD4F-19AFA99B0C03}"/>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84" id="{29580287-7232-034C-A1BD-44EFA030C851}">
            <xm:f>Angola!#REF!="Don't know"</xm:f>
            <x14:dxf>
              <fill>
                <patternFill>
                  <bgColor theme="0" tint="-0.1498764000366222"/>
                </patternFill>
              </fill>
            </x14:dxf>
          </x14:cfRule>
          <x14:cfRule type="expression" priority="285" id="{FEBC57F9-AF26-FF40-A4C8-7270848FF349}">
            <xm:f>Angola!#REF!="No"</xm:f>
            <x14:dxf>
              <fill>
                <patternFill>
                  <bgColor theme="0" tint="-0.1498764000366222"/>
                </patternFill>
              </fill>
            </x14:dxf>
          </x14:cfRule>
          <xm:sqref>K113</xm:sqref>
        </x14:conditionalFormatting>
        <x14:conditionalFormatting xmlns:xm="http://schemas.microsoft.com/office/excel/2006/main">
          <x14:cfRule type="expression" priority="278" id="{903D5E29-1805-0442-8270-D46D75DF7500}">
            <xm:f>Angola!#REF!="Don't know"</xm:f>
            <x14:dxf>
              <fill>
                <patternFill>
                  <bgColor theme="0" tint="-0.1498764000366222"/>
                </patternFill>
              </fill>
            </x14:dxf>
          </x14:cfRule>
          <x14:cfRule type="expression" priority="279" id="{A4BE1C1C-5C0F-214E-8009-17D5E6C797B6}">
            <xm:f>Angola!#REF!="No"</xm:f>
            <x14:dxf>
              <fill>
                <patternFill>
                  <bgColor theme="0" tint="-0.1498764000366222"/>
                </patternFill>
              </fill>
            </x14:dxf>
          </x14:cfRule>
          <xm:sqref>H187</xm:sqref>
        </x14:conditionalFormatting>
        <x14:conditionalFormatting xmlns:xm="http://schemas.microsoft.com/office/excel/2006/main">
          <x14:cfRule type="expression" priority="194" id="{F8A6599C-464B-B844-BD4F-C63E9B4E0FC7}">
            <xm:f>Angola!#REF!="Don't know"</xm:f>
            <x14:dxf>
              <fill>
                <patternFill>
                  <bgColor theme="0" tint="-0.1498764000366222"/>
                </patternFill>
              </fill>
            </x14:dxf>
          </x14:cfRule>
          <x14:cfRule type="expression" priority="195" id="{F499DEB4-722A-564F-8698-F759C2317958}">
            <xm:f>Angola!#REF!="No"</xm:f>
            <x14:dxf>
              <fill>
                <patternFill>
                  <bgColor theme="0" tint="-0.1498764000366222"/>
                </patternFill>
              </fill>
            </x14:dxf>
          </x14:cfRule>
          <xm:sqref>H119</xm:sqref>
        </x14:conditionalFormatting>
        <x14:conditionalFormatting xmlns:xm="http://schemas.microsoft.com/office/excel/2006/main">
          <x14:cfRule type="expression" priority="34" id="{A4B5325A-DF26-A54E-9640-834528B425E5}">
            <xm:f>Angola!#REF!="Don't know"</xm:f>
            <x14:dxf>
              <fill>
                <patternFill>
                  <bgColor theme="0" tint="-0.1498764000366222"/>
                </patternFill>
              </fill>
            </x14:dxf>
          </x14:cfRule>
          <x14:cfRule type="expression" priority="35" id="{B056D00C-C367-BD44-B276-EA80E96A09EB}">
            <xm:f>Angola!#REF!="No"</xm:f>
            <x14:dxf>
              <fill>
                <patternFill>
                  <bgColor theme="0" tint="-0.1498764000366222"/>
                </patternFill>
              </fill>
            </x14:dxf>
          </x14:cfRule>
          <xm:sqref>H113:H116</xm:sqref>
        </x14:conditionalFormatting>
        <x14:conditionalFormatting xmlns:xm="http://schemas.microsoft.com/office/excel/2006/main">
          <x14:cfRule type="expression" priority="32" id="{CDD87E63-8A02-D741-B644-0E853C321781}">
            <xm:f>Angola!#REF!="Don't know"</xm:f>
            <x14:dxf>
              <fill>
                <patternFill>
                  <bgColor theme="0" tint="-0.1498764000366222"/>
                </patternFill>
              </fill>
            </x14:dxf>
          </x14:cfRule>
          <x14:cfRule type="expression" priority="33" id="{2B75595B-7317-7643-B266-1C89D98FC58D}">
            <xm:f>Angola!#REF!="No"</xm:f>
            <x14:dxf>
              <fill>
                <patternFill>
                  <bgColor theme="0" tint="-0.1498764000366222"/>
                </patternFill>
              </fill>
            </x14:dxf>
          </x14:cfRule>
          <xm:sqref>H117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E61E-0DDD-6841-9574-849D14CB9AC5}">
  <sheetPr>
    <tabColor theme="8" tint="0.39997558519241921"/>
  </sheetPr>
  <dimension ref="A1:Q352"/>
  <sheetViews>
    <sheetView showGridLines="0" topLeftCell="H46" zoomScaleNormal="100" workbookViewId="0">
      <selection activeCell="N51" sqref="N51"/>
    </sheetView>
  </sheetViews>
  <sheetFormatPr defaultColWidth="8.85546875" defaultRowHeight="15" x14ac:dyDescent="0.2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9" width="19.140625" customWidth="1"/>
    <col min="10" max="10" width="25.42578125" customWidth="1"/>
    <col min="11" max="11" width="17.42578125" bestFit="1" customWidth="1"/>
    <col min="12" max="12" width="15.42578125" customWidth="1"/>
    <col min="13" max="13" width="19.28515625" customWidth="1"/>
    <col min="14" max="14" width="27.28515625" customWidth="1"/>
    <col min="15" max="15" width="60.28515625" customWidth="1"/>
    <col min="16" max="16" width="60.42578125" customWidth="1"/>
  </cols>
  <sheetData>
    <row r="1" spans="2:16" ht="53.25" customHeight="1" x14ac:dyDescent="0.3">
      <c r="F1" s="1676"/>
      <c r="G1" s="1701"/>
      <c r="H1" s="1701"/>
      <c r="I1" s="1701"/>
      <c r="J1" s="1701"/>
      <c r="K1" s="1701"/>
      <c r="L1" s="1701"/>
      <c r="M1" s="1701"/>
      <c r="N1" s="1701"/>
      <c r="O1" s="1174" t="s">
        <v>814</v>
      </c>
    </row>
    <row r="2" spans="2:16" ht="37.5" customHeight="1" x14ac:dyDescent="0.25">
      <c r="B2" s="579" t="s">
        <v>1314</v>
      </c>
      <c r="C2" s="639"/>
      <c r="D2" s="639"/>
      <c r="E2" s="639"/>
      <c r="F2" s="405"/>
      <c r="G2" s="404"/>
      <c r="H2" s="1174" t="s">
        <v>814</v>
      </c>
      <c r="I2" s="405"/>
      <c r="J2" s="405"/>
      <c r="K2" s="406"/>
      <c r="L2" s="406"/>
      <c r="M2" s="406"/>
      <c r="N2" s="407"/>
    </row>
    <row r="3" spans="2:16" ht="45.75" customHeight="1" thickBot="1" x14ac:dyDescent="0.3">
      <c r="B3" s="399"/>
      <c r="C3" s="400"/>
      <c r="D3" s="401" t="s">
        <v>1315</v>
      </c>
      <c r="E3" s="402" t="s">
        <v>14</v>
      </c>
      <c r="F3" s="403" t="s">
        <v>1316</v>
      </c>
      <c r="G3" s="404"/>
      <c r="H3" s="405"/>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5.25" customHeight="1" x14ac:dyDescent="0.25">
      <c r="B6" s="410" t="s">
        <v>391</v>
      </c>
      <c r="C6" s="1662" t="s">
        <v>1321</v>
      </c>
      <c r="D6" s="1439"/>
      <c r="E6" s="1439"/>
      <c r="F6" s="1439"/>
      <c r="G6" s="1439"/>
      <c r="H6" s="1559"/>
      <c r="I6" s="411" t="s">
        <v>1322</v>
      </c>
      <c r="J6" s="426" t="s">
        <v>1323</v>
      </c>
      <c r="K6" s="1823"/>
      <c r="L6" s="1439"/>
      <c r="M6" s="1439"/>
      <c r="N6" s="1440"/>
      <c r="O6" s="1663" t="s">
        <v>1324</v>
      </c>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1327</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658" t="s">
        <v>1332</v>
      </c>
      <c r="M10" s="1428"/>
      <c r="N10" s="1429"/>
      <c r="O10" s="1475"/>
      <c r="P10" s="1475"/>
    </row>
    <row r="11" spans="2:16" ht="35.25" customHeight="1" x14ac:dyDescent="0.25">
      <c r="B11" s="419" t="s">
        <v>402</v>
      </c>
      <c r="C11" s="1461" t="s">
        <v>1333</v>
      </c>
      <c r="D11" s="1428"/>
      <c r="E11" s="1428"/>
      <c r="F11" s="1428"/>
      <c r="G11" s="1428"/>
      <c r="H11" s="1436"/>
      <c r="I11" s="505" t="s">
        <v>1322</v>
      </c>
      <c r="J11" s="1661" t="s">
        <v>1331</v>
      </c>
      <c r="K11" s="1436"/>
      <c r="L11" s="1658" t="s">
        <v>1334</v>
      </c>
      <c r="M11" s="1428"/>
      <c r="N11" s="1429"/>
      <c r="O11" s="1475"/>
      <c r="P11" s="1475"/>
    </row>
    <row r="12" spans="2:16" ht="35.25" customHeight="1" x14ac:dyDescent="0.25">
      <c r="B12" s="504" t="s">
        <v>404</v>
      </c>
      <c r="C12" s="1461" t="s">
        <v>1335</v>
      </c>
      <c r="D12" s="1428"/>
      <c r="E12" s="1428"/>
      <c r="F12" s="1428"/>
      <c r="G12" s="1428"/>
      <c r="H12" s="1436"/>
      <c r="I12" s="505" t="s">
        <v>1336</v>
      </c>
      <c r="J12" s="1661" t="s">
        <v>1331</v>
      </c>
      <c r="K12" s="1436"/>
      <c r="L12" s="1658"/>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99</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1341</v>
      </c>
      <c r="M14" s="1428"/>
      <c r="N14" s="1429"/>
      <c r="O14" s="1475"/>
      <c r="P14" s="1475"/>
    </row>
    <row r="15" spans="2:16" ht="44.25" customHeight="1" x14ac:dyDescent="0.25">
      <c r="B15" s="419" t="s">
        <v>411</v>
      </c>
      <c r="C15" s="1461" t="s">
        <v>1342</v>
      </c>
      <c r="D15" s="1428"/>
      <c r="E15" s="1428"/>
      <c r="F15" s="1428"/>
      <c r="G15" s="1428"/>
      <c r="H15" s="1436"/>
      <c r="I15" s="505" t="s">
        <v>1322</v>
      </c>
      <c r="J15" s="1661" t="s">
        <v>1343</v>
      </c>
      <c r="K15" s="1436"/>
      <c r="L15" s="1658" t="s">
        <v>1344</v>
      </c>
      <c r="M15" s="1428"/>
      <c r="N15" s="1429"/>
      <c r="O15" s="1475"/>
      <c r="P15" s="1475"/>
    </row>
    <row r="16" spans="2:16" ht="26.25" customHeight="1" x14ac:dyDescent="0.25">
      <c r="B16" s="419" t="s">
        <v>414</v>
      </c>
      <c r="C16" s="1461" t="s">
        <v>1345</v>
      </c>
      <c r="D16" s="1428"/>
      <c r="E16" s="1428"/>
      <c r="F16" s="1428"/>
      <c r="G16" s="1428"/>
      <c r="H16" s="1436"/>
      <c r="I16" s="505" t="s">
        <v>1322</v>
      </c>
      <c r="J16" s="1661" t="s">
        <v>1346</v>
      </c>
      <c r="K16" s="1436"/>
      <c r="L16" s="1658" t="s">
        <v>1347</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658"/>
      <c r="M17" s="1428"/>
      <c r="N17" s="1429"/>
      <c r="O17" s="1475"/>
      <c r="P17" s="1475"/>
    </row>
    <row r="18" spans="2:16" ht="30.95" customHeight="1" x14ac:dyDescent="0.25">
      <c r="B18" s="419" t="s">
        <v>419</v>
      </c>
      <c r="C18" s="1461" t="s">
        <v>1350</v>
      </c>
      <c r="D18" s="1428"/>
      <c r="E18" s="1428"/>
      <c r="F18" s="1428"/>
      <c r="G18" s="1428"/>
      <c r="H18" s="1436"/>
      <c r="I18" s="505" t="s">
        <v>1322</v>
      </c>
      <c r="J18" s="1661" t="s">
        <v>1346</v>
      </c>
      <c r="K18" s="1436"/>
      <c r="L18" s="1658" t="s">
        <v>1351</v>
      </c>
      <c r="M18" s="1428"/>
      <c r="N18" s="1429"/>
      <c r="O18" s="1471"/>
      <c r="P18" s="1471"/>
    </row>
    <row r="19" spans="2:16" ht="24" customHeight="1" thickBot="1" x14ac:dyDescent="0.3">
      <c r="B19" s="77" t="s">
        <v>421</v>
      </c>
      <c r="C19" s="1461" t="s">
        <v>1352</v>
      </c>
      <c r="D19" s="1428"/>
      <c r="E19" s="1428"/>
      <c r="F19" s="1428"/>
      <c r="G19" s="1428"/>
      <c r="H19" s="1436"/>
      <c r="I19" s="505" t="s">
        <v>1322</v>
      </c>
      <c r="J19" s="1659" t="s">
        <v>1353</v>
      </c>
      <c r="K19" s="1768" t="s">
        <v>1354</v>
      </c>
      <c r="L19" s="1448"/>
      <c r="M19" s="1448"/>
      <c r="N19" s="1466"/>
      <c r="O19" s="357" t="s">
        <v>1355</v>
      </c>
      <c r="P19" s="429"/>
    </row>
    <row r="20" spans="2:16" ht="24" customHeight="1" x14ac:dyDescent="0.25">
      <c r="B20" s="77" t="s">
        <v>424</v>
      </c>
      <c r="C20" s="1461" t="s">
        <v>1356</v>
      </c>
      <c r="D20" s="1428"/>
      <c r="E20" s="1428"/>
      <c r="F20" s="1428"/>
      <c r="G20" s="1428"/>
      <c r="H20" s="1436"/>
      <c r="I20" s="505" t="s">
        <v>1322</v>
      </c>
      <c r="J20" s="1490"/>
      <c r="K20" s="1478"/>
      <c r="L20" s="1701"/>
      <c r="M20" s="1701"/>
      <c r="N20" s="1454"/>
      <c r="O20" s="357" t="s">
        <v>1355</v>
      </c>
      <c r="P20" s="429"/>
    </row>
    <row r="21" spans="2:16" ht="24" customHeight="1" thickBot="1" x14ac:dyDescent="0.3">
      <c r="B21" s="77" t="s">
        <v>426</v>
      </c>
      <c r="C21" s="1461" t="s">
        <v>1357</v>
      </c>
      <c r="D21" s="1428"/>
      <c r="E21" s="1428"/>
      <c r="F21" s="1428"/>
      <c r="G21" s="1428"/>
      <c r="H21" s="1436"/>
      <c r="I21" s="505" t="s">
        <v>1358</v>
      </c>
      <c r="J21" s="1490"/>
      <c r="K21" s="1478"/>
      <c r="L21" s="1701"/>
      <c r="M21" s="1701"/>
      <c r="N21" s="1454"/>
      <c r="O21" s="1500" t="s">
        <v>1359</v>
      </c>
      <c r="P21" s="1500"/>
    </row>
    <row r="22" spans="2:16" ht="34.5" customHeight="1" x14ac:dyDescent="0.25">
      <c r="B22" s="77" t="s">
        <v>428</v>
      </c>
      <c r="C22" s="1461" t="s">
        <v>1360</v>
      </c>
      <c r="D22" s="1428"/>
      <c r="E22" s="1428"/>
      <c r="F22" s="1428"/>
      <c r="G22" s="1428"/>
      <c r="H22" s="1436"/>
      <c r="I22" s="505" t="s">
        <v>1322</v>
      </c>
      <c r="J22" s="1490"/>
      <c r="K22" s="1478"/>
      <c r="L22" s="1701"/>
      <c r="M22" s="1701"/>
      <c r="N22" s="1454"/>
      <c r="O22" s="1475"/>
      <c r="P22" s="1475"/>
    </row>
    <row r="23" spans="2:16" ht="33.75" customHeight="1" thickBot="1" x14ac:dyDescent="0.3">
      <c r="B23" s="421" t="s">
        <v>395</v>
      </c>
      <c r="C23" s="1791" t="s">
        <v>1361</v>
      </c>
      <c r="D23" s="1424"/>
      <c r="E23" s="1424"/>
      <c r="F23" s="1424"/>
      <c r="G23" s="1424"/>
      <c r="H23" s="1425"/>
      <c r="I23" s="505" t="s">
        <v>1322</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t="s">
        <v>1369</v>
      </c>
      <c r="M25" s="1495"/>
      <c r="N25" s="1452"/>
      <c r="O25" s="427" t="s">
        <v>1370</v>
      </c>
      <c r="P25" s="381"/>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1370</v>
      </c>
      <c r="P26" s="380"/>
    </row>
    <row r="27" spans="2:16" ht="69" customHeight="1" x14ac:dyDescent="0.25">
      <c r="B27" s="77" t="s">
        <v>438</v>
      </c>
      <c r="C27" s="1461" t="s">
        <v>1373</v>
      </c>
      <c r="D27" s="1428"/>
      <c r="E27" s="1428"/>
      <c r="F27" s="1428"/>
      <c r="G27" s="1428"/>
      <c r="H27" s="1428"/>
      <c r="I27" s="1436"/>
      <c r="J27" s="707">
        <v>2273212</v>
      </c>
      <c r="K27" s="1490"/>
      <c r="L27" s="1478"/>
      <c r="M27" s="1701"/>
      <c r="N27" s="1454"/>
      <c r="O27" s="1565"/>
      <c r="P27" s="1565"/>
    </row>
    <row r="28" spans="2:16" ht="32.25" customHeight="1" x14ac:dyDescent="0.25">
      <c r="B28" s="430"/>
      <c r="C28" s="550" t="s">
        <v>395</v>
      </c>
      <c r="D28" s="1461" t="s">
        <v>1374</v>
      </c>
      <c r="E28" s="1428"/>
      <c r="F28" s="1428"/>
      <c r="G28" s="1428"/>
      <c r="H28" s="1428"/>
      <c r="I28" s="1436"/>
      <c r="J28" s="708" t="s">
        <v>1375</v>
      </c>
      <c r="K28" s="1490"/>
      <c r="L28" s="1478"/>
      <c r="M28" s="1701"/>
      <c r="N28" s="1454"/>
      <c r="O28" s="1475"/>
      <c r="P28" s="1475"/>
    </row>
    <row r="29" spans="2:16" ht="28.5" customHeight="1" x14ac:dyDescent="0.25">
      <c r="B29" s="519" t="s">
        <v>441</v>
      </c>
      <c r="C29" s="1461" t="s">
        <v>1376</v>
      </c>
      <c r="D29" s="1428"/>
      <c r="E29" s="1428"/>
      <c r="F29" s="1428"/>
      <c r="G29" s="1436"/>
      <c r="H29" s="1652" t="s">
        <v>1377</v>
      </c>
      <c r="I29" s="1448"/>
      <c r="J29" s="1445"/>
      <c r="K29" s="1490"/>
      <c r="L29" s="1478"/>
      <c r="M29" s="1701"/>
      <c r="N29" s="1454"/>
      <c r="O29" s="1471"/>
      <c r="P29" s="1471"/>
    </row>
    <row r="30" spans="2:16" ht="28.5" customHeight="1" x14ac:dyDescent="0.25">
      <c r="B30" s="497"/>
      <c r="C30" s="1459" t="s">
        <v>1378</v>
      </c>
      <c r="D30" s="1448"/>
      <c r="E30" s="1448"/>
      <c r="F30" s="1448"/>
      <c r="G30" s="1445"/>
      <c r="H30" s="1821" t="s">
        <v>1379</v>
      </c>
      <c r="I30" s="1448"/>
      <c r="J30" s="1445"/>
      <c r="K30" s="1490"/>
      <c r="L30" s="1479"/>
      <c r="M30" s="1484"/>
      <c r="N30" s="1481"/>
      <c r="O30" s="429"/>
      <c r="P30" s="429"/>
    </row>
    <row r="31" spans="2:16" ht="51" customHeight="1" thickBot="1" x14ac:dyDescent="0.3">
      <c r="B31" s="221" t="s">
        <v>444</v>
      </c>
      <c r="C31" s="1423" t="s">
        <v>1380</v>
      </c>
      <c r="D31" s="1424"/>
      <c r="E31" s="1424"/>
      <c r="F31" s="1424"/>
      <c r="G31" s="1424"/>
      <c r="H31" s="1424"/>
      <c r="I31" s="1425"/>
      <c r="J31" s="709" t="s">
        <v>1322</v>
      </c>
      <c r="K31" s="512" t="s">
        <v>1381</v>
      </c>
      <c r="L31" s="1820"/>
      <c r="M31" s="1468"/>
      <c r="N31" s="1469"/>
      <c r="O31" s="376"/>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6" customHeight="1" thickBot="1" x14ac:dyDescent="0.3">
      <c r="B33" s="436" t="s">
        <v>448</v>
      </c>
      <c r="C33" s="1791" t="s">
        <v>1383</v>
      </c>
      <c r="D33" s="1424"/>
      <c r="E33" s="1424"/>
      <c r="F33" s="1424"/>
      <c r="G33" s="1424"/>
      <c r="H33" s="1424"/>
      <c r="I33" s="1425"/>
      <c r="J33" s="437" t="s">
        <v>1358</v>
      </c>
      <c r="K33" s="710" t="s">
        <v>1381</v>
      </c>
      <c r="L33" s="1539"/>
      <c r="M33" s="1424"/>
      <c r="N33" s="1578"/>
      <c r="O33" s="388"/>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712" t="s">
        <v>1358</v>
      </c>
      <c r="H36" s="713"/>
      <c r="I36" s="1814"/>
      <c r="J36" s="1436"/>
      <c r="K36" s="1642"/>
      <c r="L36" s="1428"/>
      <c r="M36" s="1428"/>
      <c r="N36" s="1429"/>
      <c r="O36" s="1475"/>
      <c r="P36" s="1475"/>
    </row>
    <row r="37" spans="2:17" ht="60" customHeight="1" x14ac:dyDescent="0.25">
      <c r="B37" s="419" t="s">
        <v>402</v>
      </c>
      <c r="C37" s="1461" t="s">
        <v>1391</v>
      </c>
      <c r="D37" s="1428"/>
      <c r="E37" s="1428"/>
      <c r="F37" s="1436"/>
      <c r="G37" s="712" t="s">
        <v>1358</v>
      </c>
      <c r="H37" s="713"/>
      <c r="I37" s="1814"/>
      <c r="J37" s="1436"/>
      <c r="K37" s="1642"/>
      <c r="L37" s="1428"/>
      <c r="M37" s="1428"/>
      <c r="N37" s="1429"/>
      <c r="O37" s="1475"/>
      <c r="P37" s="1475"/>
    </row>
    <row r="38" spans="2:17" ht="42" customHeight="1" thickBot="1" x14ac:dyDescent="0.3">
      <c r="B38" s="421" t="s">
        <v>404</v>
      </c>
      <c r="C38" s="1459" t="s">
        <v>1392</v>
      </c>
      <c r="D38" s="1448"/>
      <c r="E38" s="1448"/>
      <c r="F38" s="1445"/>
      <c r="G38" s="712" t="s">
        <v>1358</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1" customHeight="1" thickBot="1" x14ac:dyDescent="0.3">
      <c r="B40" s="75" t="s">
        <v>460</v>
      </c>
      <c r="C40" s="1791" t="s">
        <v>1394</v>
      </c>
      <c r="D40" s="1424"/>
      <c r="E40" s="1424"/>
      <c r="F40" s="1424"/>
      <c r="G40" s="1424"/>
      <c r="H40" s="1425"/>
      <c r="I40" s="437" t="s">
        <v>1358</v>
      </c>
      <c r="J40" s="444" t="s">
        <v>1381</v>
      </c>
      <c r="K40" s="1761"/>
      <c r="L40" s="1424"/>
      <c r="M40" s="1424"/>
      <c r="N40" s="1578"/>
      <c r="O40" s="388"/>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c r="P42" s="1500"/>
    </row>
    <row r="43" spans="2:17" ht="28.5" customHeight="1" x14ac:dyDescent="0.25">
      <c r="B43" s="419" t="s">
        <v>395</v>
      </c>
      <c r="C43" s="1637" t="s">
        <v>1403</v>
      </c>
      <c r="D43" s="1428"/>
      <c r="E43" s="1436"/>
      <c r="F43" s="14" t="s">
        <v>1358</v>
      </c>
      <c r="G43" s="1817" t="s">
        <v>1358</v>
      </c>
      <c r="H43" s="1436"/>
      <c r="I43" s="1818"/>
      <c r="J43" s="1436"/>
      <c r="K43" s="1815"/>
      <c r="L43" s="1436"/>
      <c r="M43" s="448"/>
      <c r="N43" s="714"/>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1358</v>
      </c>
      <c r="G45" s="1817" t="s">
        <v>1358</v>
      </c>
      <c r="H45" s="1436"/>
      <c r="I45" s="1814"/>
      <c r="J45" s="1436"/>
      <c r="K45" s="1815"/>
      <c r="L45" s="1436"/>
      <c r="M45" s="448"/>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809" t="s">
        <v>1358</v>
      </c>
      <c r="H47" s="1425"/>
      <c r="I47" s="1627"/>
      <c r="J47" s="1425"/>
      <c r="K47" s="1810">
        <v>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32.25" customHeight="1" x14ac:dyDescent="0.25">
      <c r="B50" s="419" t="s">
        <v>395</v>
      </c>
      <c r="C50" s="1461" t="s">
        <v>99</v>
      </c>
      <c r="D50" s="1428"/>
      <c r="E50" s="1436"/>
      <c r="F50" s="14" t="s">
        <v>1413</v>
      </c>
      <c r="G50" s="1813">
        <v>0</v>
      </c>
      <c r="H50" s="1436"/>
      <c r="I50" s="1814" t="s">
        <v>1414</v>
      </c>
      <c r="J50" s="1436"/>
      <c r="K50" s="1815">
        <v>0</v>
      </c>
      <c r="L50" s="1436"/>
      <c r="M50" s="448" t="s">
        <v>1415</v>
      </c>
      <c r="N50" s="462"/>
      <c r="O50" s="357" t="s">
        <v>1416</v>
      </c>
      <c r="P50" s="429"/>
    </row>
    <row r="51" spans="1:16" s="459" customFormat="1" ht="76.5" customHeight="1" x14ac:dyDescent="0.25">
      <c r="B51" s="419" t="s">
        <v>402</v>
      </c>
      <c r="C51" s="1461" t="s">
        <v>1339</v>
      </c>
      <c r="D51" s="1428"/>
      <c r="E51" s="1436"/>
      <c r="F51" s="14" t="s">
        <v>1413</v>
      </c>
      <c r="G51" s="1813">
        <v>961192.8</v>
      </c>
      <c r="H51" s="1436"/>
      <c r="I51" s="1814" t="s">
        <v>1414</v>
      </c>
      <c r="J51" s="1436"/>
      <c r="K51" s="1815">
        <v>474861</v>
      </c>
      <c r="L51" s="1436"/>
      <c r="M51" s="448" t="s">
        <v>1415</v>
      </c>
      <c r="N51" s="461" t="s">
        <v>1417</v>
      </c>
      <c r="O51" s="357" t="s">
        <v>483</v>
      </c>
      <c r="P51" s="429"/>
    </row>
    <row r="52" spans="1:16" s="459" customFormat="1" ht="32.25" customHeight="1" x14ac:dyDescent="0.25">
      <c r="B52" s="419" t="s">
        <v>404</v>
      </c>
      <c r="C52" s="1461" t="s">
        <v>1418</v>
      </c>
      <c r="D52" s="1428"/>
      <c r="E52" s="1436"/>
      <c r="F52" s="14" t="s">
        <v>1419</v>
      </c>
      <c r="G52" s="1813">
        <v>0</v>
      </c>
      <c r="H52" s="1436"/>
      <c r="I52" s="1814" t="s">
        <v>1414</v>
      </c>
      <c r="J52" s="1436"/>
      <c r="K52" s="1815">
        <v>0</v>
      </c>
      <c r="L52" s="1436"/>
      <c r="M52" s="448" t="s">
        <v>1419</v>
      </c>
      <c r="N52" s="462"/>
      <c r="O52" s="357"/>
      <c r="P52" s="429"/>
    </row>
    <row r="53" spans="1:16" s="459" customFormat="1" ht="32.25" customHeight="1" x14ac:dyDescent="0.25">
      <c r="B53" s="419" t="s">
        <v>406</v>
      </c>
      <c r="C53" s="1461" t="s">
        <v>1420</v>
      </c>
      <c r="D53" s="1428"/>
      <c r="E53" s="1436"/>
      <c r="F53" s="14" t="s">
        <v>1419</v>
      </c>
      <c r="G53" s="1813">
        <v>0</v>
      </c>
      <c r="H53" s="1436"/>
      <c r="I53" s="1814" t="s">
        <v>1414</v>
      </c>
      <c r="J53" s="1436"/>
      <c r="K53" s="1815">
        <v>0</v>
      </c>
      <c r="L53" s="1436"/>
      <c r="M53" s="448" t="s">
        <v>1419</v>
      </c>
      <c r="N53" s="715"/>
      <c r="O53" s="383"/>
      <c r="P53" s="359"/>
    </row>
    <row r="54" spans="1:16" s="459" customFormat="1" ht="32.25" customHeight="1" x14ac:dyDescent="0.25">
      <c r="B54" s="419" t="s">
        <v>409</v>
      </c>
      <c r="C54" s="1461" t="s">
        <v>1421</v>
      </c>
      <c r="D54" s="1428"/>
      <c r="E54" s="1436"/>
      <c r="F54" s="14" t="s">
        <v>1413</v>
      </c>
      <c r="G54" s="1813">
        <v>75900</v>
      </c>
      <c r="H54" s="1436"/>
      <c r="I54" s="1814" t="s">
        <v>1414</v>
      </c>
      <c r="J54" s="1436"/>
      <c r="K54" s="1815">
        <v>11000</v>
      </c>
      <c r="L54" s="1436"/>
      <c r="M54" s="448" t="s">
        <v>1415</v>
      </c>
      <c r="N54" s="462" t="s">
        <v>1422</v>
      </c>
      <c r="O54" s="429" t="s">
        <v>483</v>
      </c>
      <c r="P54" s="385"/>
    </row>
    <row r="55" spans="1:16" ht="61.5" customHeight="1" thickBot="1" x14ac:dyDescent="0.3">
      <c r="B55" s="421" t="s">
        <v>411</v>
      </c>
      <c r="C55" s="1588" t="s">
        <v>1423</v>
      </c>
      <c r="D55" s="1448"/>
      <c r="E55" s="1445"/>
      <c r="F55" s="464"/>
      <c r="G55" s="1809">
        <v>1037092.8</v>
      </c>
      <c r="H55" s="1425"/>
      <c r="I55" s="1627"/>
      <c r="J55" s="1425"/>
      <c r="K55" s="1810">
        <v>485861</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716" t="s">
        <v>487</v>
      </c>
      <c r="C57" s="1812" t="s">
        <v>1425</v>
      </c>
      <c r="D57" s="1428"/>
      <c r="E57" s="1428"/>
      <c r="F57" s="1428"/>
      <c r="G57" s="1428"/>
      <c r="H57" s="1428"/>
      <c r="I57" s="1436"/>
      <c r="J57" s="717" t="s">
        <v>93</v>
      </c>
      <c r="K57" s="476" t="s">
        <v>1323</v>
      </c>
      <c r="L57" s="1622"/>
      <c r="M57" s="1428"/>
      <c r="N57" s="1429"/>
      <c r="O57" s="1587"/>
      <c r="P57" s="1587"/>
    </row>
    <row r="58" spans="1:16" ht="49.5" customHeight="1" x14ac:dyDescent="0.25">
      <c r="B58" s="718" t="s">
        <v>489</v>
      </c>
      <c r="C58" s="1812" t="s">
        <v>1426</v>
      </c>
      <c r="D58" s="1428"/>
      <c r="E58" s="1428"/>
      <c r="F58" s="1428"/>
      <c r="G58" s="1428"/>
      <c r="H58" s="1428"/>
      <c r="I58" s="1436"/>
      <c r="J58" s="717" t="s">
        <v>93</v>
      </c>
      <c r="K58" s="476" t="s">
        <v>1381</v>
      </c>
      <c r="L58" s="1622"/>
      <c r="M58" s="1428"/>
      <c r="N58" s="1429"/>
      <c r="O58" s="1475"/>
      <c r="P58" s="1475"/>
    </row>
    <row r="59" spans="1:16" ht="45" customHeight="1" x14ac:dyDescent="0.25">
      <c r="B59" s="718" t="s">
        <v>491</v>
      </c>
      <c r="C59" s="1461" t="s">
        <v>1427</v>
      </c>
      <c r="D59" s="1428"/>
      <c r="E59" s="1428"/>
      <c r="F59" s="1428"/>
      <c r="G59" s="1428"/>
      <c r="H59" s="1428"/>
      <c r="I59" s="1436"/>
      <c r="J59" s="717" t="s">
        <v>93</v>
      </c>
      <c r="K59" s="476" t="s">
        <v>1323</v>
      </c>
      <c r="L59" s="1622"/>
      <c r="M59" s="1428"/>
      <c r="N59" s="1429"/>
      <c r="O59" s="1475"/>
      <c r="P59" s="1475"/>
    </row>
    <row r="60" spans="1:16" ht="57" customHeight="1" x14ac:dyDescent="0.25">
      <c r="B60" s="718" t="s">
        <v>493</v>
      </c>
      <c r="C60" s="1461" t="s">
        <v>1428</v>
      </c>
      <c r="D60" s="1428"/>
      <c r="E60" s="1428"/>
      <c r="F60" s="1428"/>
      <c r="G60" s="1428"/>
      <c r="H60" s="1428"/>
      <c r="I60" s="1436"/>
      <c r="J60" s="717" t="s">
        <v>93</v>
      </c>
      <c r="K60" s="476" t="s">
        <v>1323</v>
      </c>
      <c r="L60" s="1622"/>
      <c r="M60" s="1428"/>
      <c r="N60" s="1429"/>
      <c r="O60" s="1475"/>
      <c r="P60" s="1475"/>
    </row>
    <row r="61" spans="1:16" ht="69" customHeight="1" x14ac:dyDescent="0.25">
      <c r="B61" s="719" t="s">
        <v>495</v>
      </c>
      <c r="C61" s="1461" t="s">
        <v>1429</v>
      </c>
      <c r="D61" s="1428"/>
      <c r="E61" s="1428"/>
      <c r="F61" s="1428"/>
      <c r="G61" s="1428"/>
      <c r="H61" s="1428"/>
      <c r="I61" s="1436"/>
      <c r="J61" s="717" t="s">
        <v>93</v>
      </c>
      <c r="K61" s="476" t="s">
        <v>1323</v>
      </c>
      <c r="L61" s="1622"/>
      <c r="M61" s="1428"/>
      <c r="N61" s="1429"/>
      <c r="O61" s="1475"/>
      <c r="P61" s="1475"/>
    </row>
    <row r="62" spans="1:16" ht="42.75" customHeight="1" x14ac:dyDescent="0.25">
      <c r="B62" s="719" t="s">
        <v>497</v>
      </c>
      <c r="C62" s="1807" t="s">
        <v>1430</v>
      </c>
      <c r="D62" s="1428"/>
      <c r="E62" s="1428"/>
      <c r="F62" s="1428"/>
      <c r="G62" s="1428"/>
      <c r="H62" s="1428"/>
      <c r="I62" s="1436"/>
      <c r="J62" s="717" t="s">
        <v>93</v>
      </c>
      <c r="K62" s="610" t="s">
        <v>1381</v>
      </c>
      <c r="L62" s="1622"/>
      <c r="M62" s="1428"/>
      <c r="N62" s="1429"/>
      <c r="O62" s="1471"/>
      <c r="P62" s="1471"/>
    </row>
    <row r="63" spans="1:16" ht="53.25" customHeight="1" x14ac:dyDescent="0.25">
      <c r="B63" s="719" t="s">
        <v>499</v>
      </c>
      <c r="C63" s="1808" t="s">
        <v>1431</v>
      </c>
      <c r="D63" s="1428"/>
      <c r="E63" s="1428"/>
      <c r="F63" s="1428"/>
      <c r="G63" s="1428"/>
      <c r="H63" s="1428"/>
      <c r="I63" s="1436"/>
      <c r="J63" s="717" t="s">
        <v>93</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c r="M64" s="1448"/>
      <c r="N64" s="1466"/>
      <c r="O64" s="1565"/>
      <c r="P64" s="1565"/>
    </row>
    <row r="65" spans="2:16" ht="21" customHeight="1" x14ac:dyDescent="0.25">
      <c r="B65" s="419" t="s">
        <v>395</v>
      </c>
      <c r="C65" s="1806" t="s">
        <v>1433</v>
      </c>
      <c r="D65" s="1428"/>
      <c r="E65" s="1428"/>
      <c r="F65" s="1428"/>
      <c r="G65" s="1428"/>
      <c r="H65" s="1428"/>
      <c r="I65" s="1436"/>
      <c r="J65" s="12" t="s">
        <v>1358</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1358</v>
      </c>
      <c r="K66" s="1490"/>
      <c r="L66" s="1478"/>
      <c r="M66" s="1701"/>
      <c r="N66" s="1454"/>
      <c r="O66" s="1475"/>
      <c r="P66" s="1475"/>
    </row>
    <row r="67" spans="2:16" ht="21" customHeight="1" x14ac:dyDescent="0.25">
      <c r="B67" s="419" t="s">
        <v>404</v>
      </c>
      <c r="C67" s="1806" t="s">
        <v>1435</v>
      </c>
      <c r="D67" s="1428"/>
      <c r="E67" s="1428"/>
      <c r="F67" s="1428"/>
      <c r="G67" s="1428"/>
      <c r="H67" s="1428"/>
      <c r="I67" s="1436"/>
      <c r="J67" s="12" t="s">
        <v>1358</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1358</v>
      </c>
      <c r="K68" s="1490"/>
      <c r="L68" s="1478"/>
      <c r="M68" s="1701"/>
      <c r="N68" s="1454"/>
      <c r="O68" s="1475"/>
      <c r="P68" s="1475"/>
    </row>
    <row r="69" spans="2:16" ht="21" customHeight="1" x14ac:dyDescent="0.25">
      <c r="B69" s="419" t="s">
        <v>409</v>
      </c>
      <c r="C69" s="1540" t="s">
        <v>1436</v>
      </c>
      <c r="D69" s="1428"/>
      <c r="E69" s="1428"/>
      <c r="F69" s="1436"/>
      <c r="G69" s="1474" t="s">
        <v>1437</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t="s">
        <v>1441</v>
      </c>
      <c r="J71" s="1448"/>
      <c r="K71" s="1448"/>
      <c r="L71" s="1448"/>
      <c r="M71" s="1448"/>
      <c r="N71" s="1466"/>
      <c r="O71" s="1565"/>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1322</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1358</v>
      </c>
      <c r="I82" s="1608" t="s">
        <v>1381</v>
      </c>
      <c r="J82" s="1428"/>
      <c r="K82" s="1691"/>
      <c r="L82" s="1428"/>
      <c r="M82" s="1428"/>
      <c r="N82" s="1429"/>
      <c r="O82" s="357"/>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1358</v>
      </c>
      <c r="G84" s="1428"/>
      <c r="H84" s="1436"/>
      <c r="I84" s="1801"/>
      <c r="J84" s="1436"/>
      <c r="K84" s="1802"/>
      <c r="L84" s="1428"/>
      <c r="M84" s="1428"/>
      <c r="N84" s="1436"/>
      <c r="O84" s="1475"/>
      <c r="P84" s="1475"/>
    </row>
    <row r="85" spans="2:16" ht="21" customHeight="1" x14ac:dyDescent="0.25">
      <c r="B85" s="1453"/>
      <c r="C85" s="1701"/>
      <c r="D85" s="1701"/>
      <c r="E85" s="1450"/>
      <c r="F85" s="1607"/>
      <c r="G85" s="1428"/>
      <c r="H85" s="1436"/>
      <c r="I85" s="1801"/>
      <c r="J85" s="1436"/>
      <c r="K85" s="1802"/>
      <c r="L85" s="1428"/>
      <c r="M85" s="1428"/>
      <c r="N85" s="1436"/>
      <c r="O85" s="1475"/>
      <c r="P85" s="1475"/>
    </row>
    <row r="86" spans="2:16" ht="21" customHeight="1" x14ac:dyDescent="0.25">
      <c r="B86" s="1453"/>
      <c r="C86" s="1701"/>
      <c r="D86" s="1701"/>
      <c r="E86" s="1450"/>
      <c r="F86" s="1607"/>
      <c r="G86" s="1428"/>
      <c r="H86" s="1436"/>
      <c r="I86" s="1801"/>
      <c r="J86" s="1436"/>
      <c r="K86" s="1802"/>
      <c r="L86" s="1428"/>
      <c r="M86" s="1428"/>
      <c r="N86" s="1436"/>
      <c r="O86" s="1475"/>
      <c r="P86" s="1475"/>
    </row>
    <row r="87" spans="2:16" ht="21.75" customHeight="1" thickBot="1" x14ac:dyDescent="0.3">
      <c r="B87" s="1611"/>
      <c r="C87" s="1468"/>
      <c r="D87" s="1468"/>
      <c r="E87" s="1612"/>
      <c r="F87" s="1576"/>
      <c r="G87" s="1424"/>
      <c r="H87" s="1425"/>
      <c r="I87" s="1804"/>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1454</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1336</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1322</v>
      </c>
      <c r="L94" s="1567" t="s">
        <v>1322</v>
      </c>
      <c r="M94" s="1428"/>
      <c r="N94" s="1429"/>
      <c r="O94" s="1475"/>
      <c r="P94" s="1475"/>
    </row>
    <row r="95" spans="2:16" ht="32.25" customHeight="1" x14ac:dyDescent="0.25">
      <c r="B95" s="612" t="s">
        <v>534</v>
      </c>
      <c r="C95" s="1595" t="s">
        <v>1463</v>
      </c>
      <c r="D95" s="1428"/>
      <c r="E95" s="1428"/>
      <c r="F95" s="1436"/>
      <c r="G95" s="1528" t="s">
        <v>1322</v>
      </c>
      <c r="H95" s="1436"/>
      <c r="I95" s="1528" t="s">
        <v>1322</v>
      </c>
      <c r="J95" s="1436"/>
      <c r="K95" s="505" t="s">
        <v>1322</v>
      </c>
      <c r="L95" s="1567" t="s">
        <v>1322</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1322</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1322</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1322</v>
      </c>
      <c r="L99" s="1567" t="s">
        <v>1336</v>
      </c>
      <c r="M99" s="1428"/>
      <c r="N99" s="1429"/>
      <c r="O99" s="1475"/>
      <c r="P99" s="1475"/>
    </row>
    <row r="100" spans="2:16" ht="24" customHeight="1" x14ac:dyDescent="0.25">
      <c r="B100" s="612" t="s">
        <v>419</v>
      </c>
      <c r="C100" s="1595" t="s">
        <v>1468</v>
      </c>
      <c r="D100" s="1428"/>
      <c r="E100" s="1428"/>
      <c r="F100" s="1436"/>
      <c r="G100" s="1528" t="s">
        <v>1358</v>
      </c>
      <c r="H100" s="1436"/>
      <c r="I100" s="1528" t="s">
        <v>1322</v>
      </c>
      <c r="J100" s="1436"/>
      <c r="K100" s="505" t="s">
        <v>1336</v>
      </c>
      <c r="L100" s="1567" t="s">
        <v>1336</v>
      </c>
      <c r="M100" s="1428"/>
      <c r="N100" s="1429"/>
      <c r="O100" s="1475"/>
      <c r="P100" s="1475"/>
    </row>
    <row r="101" spans="2:16" ht="24" customHeight="1" x14ac:dyDescent="0.25">
      <c r="B101" s="612" t="s">
        <v>540</v>
      </c>
      <c r="C101" s="1595" t="s">
        <v>1469</v>
      </c>
      <c r="D101" s="1428"/>
      <c r="E101" s="1428"/>
      <c r="F101" s="1436"/>
      <c r="G101" s="1528" t="s">
        <v>1322</v>
      </c>
      <c r="H101" s="1436"/>
      <c r="I101" s="1528" t="s">
        <v>1322</v>
      </c>
      <c r="J101" s="1436"/>
      <c r="K101" s="505" t="s">
        <v>1336</v>
      </c>
      <c r="L101" s="1567" t="s">
        <v>1336</v>
      </c>
      <c r="M101" s="1428"/>
      <c r="N101" s="1429"/>
      <c r="O101" s="1475"/>
      <c r="P101" s="1475"/>
    </row>
    <row r="102" spans="2:16" ht="21" customHeight="1" x14ac:dyDescent="0.25">
      <c r="B102" s="612" t="s">
        <v>542</v>
      </c>
      <c r="C102" s="1595" t="s">
        <v>1470</v>
      </c>
      <c r="D102" s="1428"/>
      <c r="E102" s="1428"/>
      <c r="F102" s="1436"/>
      <c r="G102" s="1528" t="s">
        <v>1322</v>
      </c>
      <c r="H102" s="1436"/>
      <c r="I102" s="1528" t="s">
        <v>1322</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1322</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1322</v>
      </c>
      <c r="H104" s="1436"/>
      <c r="I104" s="1528" t="s">
        <v>1322</v>
      </c>
      <c r="J104" s="1436"/>
      <c r="K104" s="505" t="s">
        <v>1322</v>
      </c>
      <c r="L104" s="1567" t="s">
        <v>1322</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81" customHeight="1" x14ac:dyDescent="0.25">
      <c r="B111" s="76" t="s">
        <v>553</v>
      </c>
      <c r="C111" s="1558" t="s">
        <v>1477</v>
      </c>
      <c r="D111" s="1439"/>
      <c r="E111" s="1439"/>
      <c r="F111" s="1559"/>
      <c r="G111" s="424" t="s">
        <v>1322</v>
      </c>
      <c r="H111" s="1800" t="s">
        <v>1478</v>
      </c>
      <c r="I111" s="1559"/>
      <c r="J111" s="1593" t="s">
        <v>1479</v>
      </c>
      <c r="K111" s="1439"/>
      <c r="L111" s="1439"/>
      <c r="M111" s="1439"/>
      <c r="N111" s="1440"/>
      <c r="O111" s="389"/>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54.95" customHeight="1" x14ac:dyDescent="0.25">
      <c r="B113" s="419" t="s">
        <v>557</v>
      </c>
      <c r="C113" s="1461" t="s">
        <v>1481</v>
      </c>
      <c r="D113" s="1428"/>
      <c r="E113" s="1428"/>
      <c r="F113" s="1428"/>
      <c r="G113" s="1436"/>
      <c r="H113" s="1492" t="s">
        <v>1482</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1484</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1487</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1322</v>
      </c>
      <c r="I117" s="1428"/>
      <c r="J117" s="1428"/>
      <c r="K117" s="1490"/>
      <c r="L117" s="1798"/>
      <c r="M117" s="1448"/>
      <c r="N117" s="1466"/>
      <c r="O117" s="1565"/>
      <c r="P117" s="1565"/>
    </row>
    <row r="118" spans="1:16" ht="48.75" customHeight="1" x14ac:dyDescent="0.25">
      <c r="B118" s="419" t="s">
        <v>395</v>
      </c>
      <c r="C118" s="1461" t="s">
        <v>1489</v>
      </c>
      <c r="D118" s="1428"/>
      <c r="E118" s="1428"/>
      <c r="F118" s="1428"/>
      <c r="G118" s="1436"/>
      <c r="H118" s="1492" t="s">
        <v>1490</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t="s">
        <v>1492</v>
      </c>
      <c r="M119" s="1448"/>
      <c r="N119" s="1466"/>
      <c r="O119" s="1565"/>
      <c r="P119" s="1565"/>
    </row>
    <row r="120" spans="1:16" ht="80.45" customHeight="1" x14ac:dyDescent="0.25">
      <c r="A120" s="358"/>
      <c r="B120" s="419" t="s">
        <v>395</v>
      </c>
      <c r="C120" s="1461" t="s">
        <v>1489</v>
      </c>
      <c r="D120" s="1428"/>
      <c r="E120" s="1428"/>
      <c r="F120" s="1428"/>
      <c r="G120" s="1436"/>
      <c r="H120" s="1492" t="s">
        <v>1482</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1497</v>
      </c>
      <c r="P122" s="1583"/>
    </row>
    <row r="123" spans="1:16" ht="83.25" customHeight="1" x14ac:dyDescent="0.25">
      <c r="B123" s="419" t="s">
        <v>557</v>
      </c>
      <c r="C123" s="1595" t="s">
        <v>1460</v>
      </c>
      <c r="D123" s="1428"/>
      <c r="E123" s="1428"/>
      <c r="F123" s="1436"/>
      <c r="G123" s="1528" t="s">
        <v>1498</v>
      </c>
      <c r="H123" s="1428"/>
      <c r="I123" s="1436"/>
      <c r="J123" s="1528" t="s">
        <v>1499</v>
      </c>
      <c r="K123" s="1428"/>
      <c r="L123" s="1436"/>
      <c r="M123" s="1563"/>
      <c r="N123" s="1429"/>
      <c r="O123" s="1454"/>
      <c r="P123" s="1454"/>
    </row>
    <row r="124" spans="1:16" ht="42" customHeight="1" x14ac:dyDescent="0.25">
      <c r="B124" s="419" t="s">
        <v>402</v>
      </c>
      <c r="C124" s="1595" t="s">
        <v>1461</v>
      </c>
      <c r="D124" s="1428"/>
      <c r="E124" s="1428"/>
      <c r="F124" s="1436"/>
      <c r="G124" s="1528" t="s">
        <v>1498</v>
      </c>
      <c r="H124" s="1428"/>
      <c r="I124" s="1436"/>
      <c r="J124" s="1528" t="s">
        <v>1499</v>
      </c>
      <c r="K124" s="1428"/>
      <c r="L124" s="1436"/>
      <c r="M124" s="1563"/>
      <c r="N124" s="1429"/>
      <c r="O124" s="1454"/>
      <c r="P124" s="1454"/>
    </row>
    <row r="125" spans="1:16" ht="31.5" customHeight="1" x14ac:dyDescent="0.25">
      <c r="B125" s="419" t="s">
        <v>404</v>
      </c>
      <c r="C125" s="489" t="s">
        <v>419</v>
      </c>
      <c r="D125" s="1595" t="s">
        <v>1500</v>
      </c>
      <c r="E125" s="1428"/>
      <c r="F125" s="1436"/>
      <c r="G125" s="1528" t="s">
        <v>1498</v>
      </c>
      <c r="H125" s="1428"/>
      <c r="I125" s="1436"/>
      <c r="J125" s="1528" t="s">
        <v>1499</v>
      </c>
      <c r="K125" s="1428"/>
      <c r="L125" s="1436"/>
      <c r="M125" s="1563"/>
      <c r="N125" s="1429"/>
      <c r="O125" s="1454"/>
      <c r="P125" s="1454"/>
    </row>
    <row r="126" spans="1:16" ht="32.25" customHeight="1" x14ac:dyDescent="0.25">
      <c r="B126" s="419"/>
      <c r="C126" s="490" t="s">
        <v>509</v>
      </c>
      <c r="D126" s="1595" t="s">
        <v>1501</v>
      </c>
      <c r="E126" s="1428"/>
      <c r="F126" s="1436"/>
      <c r="G126" s="1528" t="s">
        <v>1499</v>
      </c>
      <c r="H126" s="1428"/>
      <c r="I126" s="1436"/>
      <c r="J126" s="1528" t="s">
        <v>1499</v>
      </c>
      <c r="K126" s="1428"/>
      <c r="L126" s="1436"/>
      <c r="M126" s="614"/>
      <c r="N126" s="491"/>
      <c r="O126" s="1454"/>
      <c r="P126" s="1454"/>
    </row>
    <row r="127" spans="1:16" ht="41.25" customHeight="1" x14ac:dyDescent="0.25">
      <c r="B127" s="419" t="s">
        <v>406</v>
      </c>
      <c r="C127" s="1595" t="s">
        <v>1463</v>
      </c>
      <c r="D127" s="1428"/>
      <c r="E127" s="1428"/>
      <c r="F127" s="1436"/>
      <c r="G127" s="1528" t="s">
        <v>1499</v>
      </c>
      <c r="H127" s="1428"/>
      <c r="I127" s="1436"/>
      <c r="J127" s="1528" t="s">
        <v>1499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1499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1498</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1498</v>
      </c>
      <c r="K130" s="1428"/>
      <c r="L130" s="1436"/>
      <c r="M130" s="1563"/>
      <c r="N130" s="1429"/>
      <c r="O130" s="1454"/>
      <c r="P130" s="1454"/>
    </row>
    <row r="131" spans="1:16" ht="28.5" customHeight="1" x14ac:dyDescent="0.25">
      <c r="B131" s="419" t="s">
        <v>417</v>
      </c>
      <c r="C131" s="1595" t="s">
        <v>1503</v>
      </c>
      <c r="D131" s="1428"/>
      <c r="E131" s="1428"/>
      <c r="F131" s="1436"/>
      <c r="G131" s="1528" t="s">
        <v>1499</v>
      </c>
      <c r="H131" s="1428"/>
      <c r="I131" s="1436"/>
      <c r="J131" s="1528" t="s">
        <v>1499</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1419</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1504</v>
      </c>
      <c r="K133" s="1428"/>
      <c r="L133" s="1436"/>
      <c r="M133" s="1563"/>
      <c r="N133" s="1429"/>
      <c r="O133" s="1454"/>
      <c r="P133" s="1454"/>
    </row>
    <row r="134" spans="1:16" ht="28.5" customHeight="1" x14ac:dyDescent="0.25">
      <c r="B134" s="421" t="s">
        <v>542</v>
      </c>
      <c r="C134" s="1595" t="s">
        <v>1470</v>
      </c>
      <c r="D134" s="1428"/>
      <c r="E134" s="1428"/>
      <c r="F134" s="1436"/>
      <c r="G134" s="1528" t="s">
        <v>1358</v>
      </c>
      <c r="H134" s="1428"/>
      <c r="I134" s="1436"/>
      <c r="J134" s="1528" t="s">
        <v>1358</v>
      </c>
      <c r="K134" s="1428"/>
      <c r="L134" s="1436"/>
      <c r="M134" s="1563"/>
      <c r="N134" s="1429"/>
      <c r="O134" s="1454"/>
      <c r="P134" s="1454"/>
    </row>
    <row r="135" spans="1:16" ht="28.5" customHeight="1" x14ac:dyDescent="0.25">
      <c r="B135" s="421" t="s">
        <v>544</v>
      </c>
      <c r="C135" s="1595" t="s">
        <v>1471</v>
      </c>
      <c r="D135" s="1428"/>
      <c r="E135" s="1428"/>
      <c r="F135" s="1436"/>
      <c r="G135" s="1528" t="s">
        <v>1358</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1498</v>
      </c>
      <c r="H136" s="1428"/>
      <c r="I136" s="1436"/>
      <c r="J136" s="1528" t="s">
        <v>1498</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c r="I137" s="1425"/>
      <c r="J137" s="1576"/>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1512</v>
      </c>
      <c r="P139" s="1572"/>
    </row>
    <row r="140" spans="1:16" ht="19.5" customHeight="1" x14ac:dyDescent="0.25">
      <c r="A140" s="466"/>
      <c r="B140" s="499" t="s">
        <v>395</v>
      </c>
      <c r="C140" s="1461" t="s">
        <v>1513</v>
      </c>
      <c r="D140" s="1428"/>
      <c r="E140" s="1436"/>
      <c r="F140" s="14" t="s">
        <v>1322</v>
      </c>
      <c r="G140" s="1566" t="s">
        <v>1514</v>
      </c>
      <c r="H140" s="1448"/>
      <c r="I140" s="1448"/>
      <c r="J140" s="1448"/>
      <c r="K140" s="1445"/>
      <c r="L140" s="1567" t="s">
        <v>1322</v>
      </c>
      <c r="M140" s="1428"/>
      <c r="N140" s="1429"/>
      <c r="O140" s="1475"/>
      <c r="P140" s="1475"/>
    </row>
    <row r="141" spans="1:16" ht="19.5" customHeight="1" x14ac:dyDescent="0.25">
      <c r="A141" s="466"/>
      <c r="B141" s="499" t="s">
        <v>402</v>
      </c>
      <c r="C141" s="1461" t="s">
        <v>1515</v>
      </c>
      <c r="D141" s="1428"/>
      <c r="E141" s="1436"/>
      <c r="F141" s="14" t="s">
        <v>1322</v>
      </c>
      <c r="G141" s="1478"/>
      <c r="H141" s="1701"/>
      <c r="I141" s="1701"/>
      <c r="J141" s="1701"/>
      <c r="K141" s="1450"/>
      <c r="L141" s="1567" t="s">
        <v>1322</v>
      </c>
      <c r="M141" s="1428"/>
      <c r="N141" s="1429"/>
      <c r="O141" s="1475"/>
      <c r="P141" s="1475"/>
    </row>
    <row r="142" spans="1:16" ht="19.5" customHeight="1" x14ac:dyDescent="0.25">
      <c r="A142" s="466"/>
      <c r="B142" s="499" t="s">
        <v>404</v>
      </c>
      <c r="C142" s="1461" t="s">
        <v>1516</v>
      </c>
      <c r="D142" s="1428"/>
      <c r="E142" s="1436"/>
      <c r="F142" s="14" t="s">
        <v>1322</v>
      </c>
      <c r="G142" s="1478"/>
      <c r="H142" s="1701"/>
      <c r="I142" s="1701"/>
      <c r="J142" s="1701"/>
      <c r="K142" s="1450"/>
      <c r="L142" s="1567" t="s">
        <v>1322</v>
      </c>
      <c r="M142" s="1428"/>
      <c r="N142" s="1429"/>
      <c r="O142" s="1475"/>
      <c r="P142" s="1475"/>
    </row>
    <row r="143" spans="1:16" ht="19.5" customHeight="1" x14ac:dyDescent="0.25">
      <c r="A143" s="466"/>
      <c r="B143" s="499" t="s">
        <v>406</v>
      </c>
      <c r="C143" s="1461" t="s">
        <v>1517</v>
      </c>
      <c r="D143" s="1428"/>
      <c r="E143" s="1436"/>
      <c r="F143" s="14" t="s">
        <v>1322</v>
      </c>
      <c r="G143" s="1478"/>
      <c r="H143" s="1701"/>
      <c r="I143" s="1701"/>
      <c r="J143" s="1701"/>
      <c r="K143" s="1450"/>
      <c r="L143" s="1567" t="s">
        <v>1322</v>
      </c>
      <c r="M143" s="1428"/>
      <c r="N143" s="1429"/>
      <c r="O143" s="1475"/>
      <c r="P143" s="1475"/>
    </row>
    <row r="144" spans="1:16" ht="19.5" customHeight="1" x14ac:dyDescent="0.25">
      <c r="A144" s="466"/>
      <c r="B144" s="419" t="s">
        <v>409</v>
      </c>
      <c r="C144" s="1461" t="s">
        <v>1518</v>
      </c>
      <c r="D144" s="1428"/>
      <c r="E144" s="1436"/>
      <c r="F144" s="14" t="s">
        <v>1322</v>
      </c>
      <c r="G144" s="1478"/>
      <c r="H144" s="1701"/>
      <c r="I144" s="1701"/>
      <c r="J144" s="1701"/>
      <c r="K144" s="1450"/>
      <c r="L144" s="1567" t="s">
        <v>1322</v>
      </c>
      <c r="M144" s="1428"/>
      <c r="N144" s="1429"/>
      <c r="O144" s="1475"/>
      <c r="P144" s="1475"/>
    </row>
    <row r="145" spans="1:16" ht="29.25" customHeight="1" x14ac:dyDescent="0.25">
      <c r="A145" s="466"/>
      <c r="B145" s="418" t="s">
        <v>411</v>
      </c>
      <c r="C145" s="1488" t="s">
        <v>1519</v>
      </c>
      <c r="D145" s="1428"/>
      <c r="E145" s="1436"/>
      <c r="F145" s="14" t="s">
        <v>1322</v>
      </c>
      <c r="G145" s="1478"/>
      <c r="H145" s="1701"/>
      <c r="I145" s="1701"/>
      <c r="J145" s="1701"/>
      <c r="K145" s="1450"/>
      <c r="L145" s="1567" t="s">
        <v>1322</v>
      </c>
      <c r="M145" s="1428"/>
      <c r="N145" s="1429"/>
      <c r="O145" s="1475"/>
      <c r="P145" s="1475"/>
    </row>
    <row r="146" spans="1:16" ht="19.5" customHeight="1" x14ac:dyDescent="0.25">
      <c r="A146" s="466"/>
      <c r="B146" s="418" t="s">
        <v>414</v>
      </c>
      <c r="C146" s="1461" t="s">
        <v>1520</v>
      </c>
      <c r="D146" s="1428"/>
      <c r="E146" s="1436"/>
      <c r="F146" s="14" t="s">
        <v>1322</v>
      </c>
      <c r="G146" s="1478"/>
      <c r="H146" s="1701"/>
      <c r="I146" s="1701"/>
      <c r="J146" s="1701"/>
      <c r="K146" s="1450"/>
      <c r="L146" s="1567" t="s">
        <v>1322</v>
      </c>
      <c r="M146" s="1428"/>
      <c r="N146" s="1429"/>
      <c r="O146" s="1475"/>
      <c r="P146" s="1475"/>
    </row>
    <row r="147" spans="1:16" ht="19.5" customHeight="1" x14ac:dyDescent="0.25">
      <c r="A147" s="466"/>
      <c r="B147" s="418" t="s">
        <v>417</v>
      </c>
      <c r="C147" s="1461" t="s">
        <v>1521</v>
      </c>
      <c r="D147" s="1428"/>
      <c r="E147" s="1436"/>
      <c r="F147" s="14" t="s">
        <v>1322</v>
      </c>
      <c r="G147" s="1478"/>
      <c r="H147" s="1701"/>
      <c r="I147" s="1701"/>
      <c r="J147" s="1701"/>
      <c r="K147" s="1450"/>
      <c r="L147" s="1567" t="s">
        <v>1322</v>
      </c>
      <c r="M147" s="1428"/>
      <c r="N147" s="1429"/>
      <c r="O147" s="1475"/>
      <c r="P147" s="1475"/>
    </row>
    <row r="148" spans="1:16" ht="19.5" customHeight="1" x14ac:dyDescent="0.25">
      <c r="A148" s="466"/>
      <c r="B148" s="418" t="s">
        <v>419</v>
      </c>
      <c r="C148" s="1461" t="s">
        <v>1522</v>
      </c>
      <c r="D148" s="1428"/>
      <c r="E148" s="1436"/>
      <c r="F148" s="14" t="s">
        <v>1322</v>
      </c>
      <c r="G148" s="1478"/>
      <c r="H148" s="1701"/>
      <c r="I148" s="1701"/>
      <c r="J148" s="1701"/>
      <c r="K148" s="1450"/>
      <c r="L148" s="1567" t="s">
        <v>1322</v>
      </c>
      <c r="M148" s="1428"/>
      <c r="N148" s="1429"/>
      <c r="O148" s="1475"/>
      <c r="P148" s="1475"/>
    </row>
    <row r="149" spans="1:16" ht="19.5" customHeight="1" x14ac:dyDescent="0.25">
      <c r="A149" s="466"/>
      <c r="B149" s="418" t="s">
        <v>540</v>
      </c>
      <c r="C149" s="1461" t="s">
        <v>1523</v>
      </c>
      <c r="D149" s="1428"/>
      <c r="E149" s="1436"/>
      <c r="F149" s="14" t="s">
        <v>1322</v>
      </c>
      <c r="G149" s="1478"/>
      <c r="H149" s="1701"/>
      <c r="I149" s="1701"/>
      <c r="J149" s="1701"/>
      <c r="K149" s="1450"/>
      <c r="L149" s="1567" t="s">
        <v>1322</v>
      </c>
      <c r="M149" s="1428"/>
      <c r="N149" s="1429"/>
      <c r="O149" s="1475"/>
      <c r="P149" s="1475"/>
    </row>
    <row r="150" spans="1:16" ht="19.5" customHeight="1" x14ac:dyDescent="0.25">
      <c r="A150" s="466"/>
      <c r="B150" s="419" t="s">
        <v>542</v>
      </c>
      <c r="C150" s="1461" t="s">
        <v>1524</v>
      </c>
      <c r="D150" s="1428"/>
      <c r="E150" s="1436"/>
      <c r="F150" s="14" t="s">
        <v>1322</v>
      </c>
      <c r="G150" s="1479"/>
      <c r="H150" s="1484"/>
      <c r="I150" s="1484"/>
      <c r="J150" s="1484"/>
      <c r="K150" s="1456"/>
      <c r="L150" s="1567" t="s">
        <v>1322</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18.75" customHeight="1" x14ac:dyDescent="0.25">
      <c r="A152" s="466"/>
      <c r="B152" s="499" t="s">
        <v>395</v>
      </c>
      <c r="C152" s="1461" t="s">
        <v>1513</v>
      </c>
      <c r="D152" s="1428"/>
      <c r="E152" s="1436"/>
      <c r="F152" s="1" t="s">
        <v>1322</v>
      </c>
      <c r="G152" s="1563" t="s">
        <v>1528</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478"/>
      <c r="H153" s="1701"/>
      <c r="I153" s="1701"/>
      <c r="J153" s="1701"/>
      <c r="K153" s="1701"/>
      <c r="L153" s="1701"/>
      <c r="M153" s="1701"/>
      <c r="N153" s="1454"/>
      <c r="O153" s="1475"/>
      <c r="P153" s="1454"/>
    </row>
    <row r="154" spans="1:16" ht="18.75" customHeight="1" x14ac:dyDescent="0.25">
      <c r="A154" s="466"/>
      <c r="B154" s="499" t="s">
        <v>404</v>
      </c>
      <c r="C154" s="1461" t="s">
        <v>1516</v>
      </c>
      <c r="D154" s="1428"/>
      <c r="E154" s="1436"/>
      <c r="F154" s="1" t="s">
        <v>1322</v>
      </c>
      <c r="G154" s="1478"/>
      <c r="H154" s="1701"/>
      <c r="I154" s="1701"/>
      <c r="J154" s="1701"/>
      <c r="K154" s="1701"/>
      <c r="L154" s="1701"/>
      <c r="M154" s="1701"/>
      <c r="N154" s="1454"/>
      <c r="O154" s="1475"/>
      <c r="P154" s="1454"/>
    </row>
    <row r="155" spans="1:16" ht="18.75" customHeight="1" x14ac:dyDescent="0.25">
      <c r="A155" s="466"/>
      <c r="B155" s="499" t="s">
        <v>406</v>
      </c>
      <c r="C155" s="1461" t="s">
        <v>1517</v>
      </c>
      <c r="D155" s="1428"/>
      <c r="E155" s="1436"/>
      <c r="F155" s="1" t="s">
        <v>1322</v>
      </c>
      <c r="G155" s="1478"/>
      <c r="H155" s="1701"/>
      <c r="I155" s="1701"/>
      <c r="J155" s="1701"/>
      <c r="K155" s="1701"/>
      <c r="L155" s="1701"/>
      <c r="M155" s="1701"/>
      <c r="N155" s="1454"/>
      <c r="O155" s="1475"/>
      <c r="P155" s="1454"/>
    </row>
    <row r="156" spans="1:16" ht="18.75" customHeight="1" x14ac:dyDescent="0.25">
      <c r="A156" s="466"/>
      <c r="B156" s="419" t="s">
        <v>409</v>
      </c>
      <c r="C156" s="1461" t="s">
        <v>1518</v>
      </c>
      <c r="D156" s="1428"/>
      <c r="E156" s="1436"/>
      <c r="F156" s="1" t="s">
        <v>1322</v>
      </c>
      <c r="G156" s="1478"/>
      <c r="H156" s="1701"/>
      <c r="I156" s="1701"/>
      <c r="J156" s="1701"/>
      <c r="K156" s="1701"/>
      <c r="L156" s="1701"/>
      <c r="M156" s="1701"/>
      <c r="N156" s="1454"/>
      <c r="O156" s="1475"/>
      <c r="P156" s="1454"/>
    </row>
    <row r="157" spans="1:16" ht="29.25" customHeight="1" x14ac:dyDescent="0.25">
      <c r="A157" s="466"/>
      <c r="B157" s="418" t="s">
        <v>411</v>
      </c>
      <c r="C157" s="1488" t="s">
        <v>1519</v>
      </c>
      <c r="D157" s="1428"/>
      <c r="E157" s="1436"/>
      <c r="F157" s="1" t="s">
        <v>1322</v>
      </c>
      <c r="G157" s="1478"/>
      <c r="H157" s="1701"/>
      <c r="I157" s="1701"/>
      <c r="J157" s="1701"/>
      <c r="K157" s="1701"/>
      <c r="L157" s="1701"/>
      <c r="M157" s="1701"/>
      <c r="N157" s="1454"/>
      <c r="O157" s="1475"/>
      <c r="P157" s="1454"/>
    </row>
    <row r="158" spans="1:16" ht="18.75" customHeight="1" x14ac:dyDescent="0.25">
      <c r="A158" s="466"/>
      <c r="B158" s="418" t="s">
        <v>414</v>
      </c>
      <c r="C158" s="1461" t="s">
        <v>1520</v>
      </c>
      <c r="D158" s="1428"/>
      <c r="E158" s="1436"/>
      <c r="F158" s="1" t="s">
        <v>1322</v>
      </c>
      <c r="G158" s="1478"/>
      <c r="H158" s="1701"/>
      <c r="I158" s="1701"/>
      <c r="J158" s="1701"/>
      <c r="K158" s="1701"/>
      <c r="L158" s="1701"/>
      <c r="M158" s="1701"/>
      <c r="N158" s="1454"/>
      <c r="O158" s="1475"/>
      <c r="P158" s="1454"/>
    </row>
    <row r="159" spans="1:16" ht="18.75" customHeight="1" x14ac:dyDescent="0.25">
      <c r="A159" s="466"/>
      <c r="B159" s="418" t="s">
        <v>417</v>
      </c>
      <c r="C159" s="1461" t="s">
        <v>1521</v>
      </c>
      <c r="D159" s="1428"/>
      <c r="E159" s="1436"/>
      <c r="F159" s="1" t="s">
        <v>1322</v>
      </c>
      <c r="G159" s="1478"/>
      <c r="H159" s="1701"/>
      <c r="I159" s="1701"/>
      <c r="J159" s="1701"/>
      <c r="K159" s="1701"/>
      <c r="L159" s="1701"/>
      <c r="M159" s="1701"/>
      <c r="N159" s="1454"/>
      <c r="O159" s="1475"/>
      <c r="P159" s="1454"/>
    </row>
    <row r="160" spans="1:16" ht="18.75" customHeight="1" x14ac:dyDescent="0.25">
      <c r="A160" s="466"/>
      <c r="B160" s="418" t="s">
        <v>419</v>
      </c>
      <c r="C160" s="1461" t="s">
        <v>1522</v>
      </c>
      <c r="D160" s="1428"/>
      <c r="E160" s="1436"/>
      <c r="F160" s="1" t="s">
        <v>1322</v>
      </c>
      <c r="G160" s="1478"/>
      <c r="H160" s="1701"/>
      <c r="I160" s="1701"/>
      <c r="J160" s="1701"/>
      <c r="K160" s="1701"/>
      <c r="L160" s="1701"/>
      <c r="M160" s="1701"/>
      <c r="N160" s="1454"/>
      <c r="O160" s="1475"/>
      <c r="P160" s="1454"/>
    </row>
    <row r="161" spans="1:16" ht="18.75" customHeight="1" x14ac:dyDescent="0.25">
      <c r="A161" s="466"/>
      <c r="B161" s="418" t="s">
        <v>540</v>
      </c>
      <c r="C161" s="1461" t="s">
        <v>1523</v>
      </c>
      <c r="D161" s="1428"/>
      <c r="E161" s="1436"/>
      <c r="F161" s="1" t="s">
        <v>1322</v>
      </c>
      <c r="G161" s="1478"/>
      <c r="H161" s="1701"/>
      <c r="I161" s="1701"/>
      <c r="J161" s="1701"/>
      <c r="K161" s="1701"/>
      <c r="L161" s="1701"/>
      <c r="M161" s="1701"/>
      <c r="N161" s="1454"/>
      <c r="O161" s="1475"/>
      <c r="P161" s="1454"/>
    </row>
    <row r="162" spans="1:16" ht="18.75" customHeight="1" x14ac:dyDescent="0.25">
      <c r="A162" s="466"/>
      <c r="B162" s="419" t="s">
        <v>542</v>
      </c>
      <c r="C162" s="1461" t="s">
        <v>1524</v>
      </c>
      <c r="D162" s="1428"/>
      <c r="E162" s="1436"/>
      <c r="F162" s="1" t="s">
        <v>1322</v>
      </c>
      <c r="G162" s="1479"/>
      <c r="H162" s="1484"/>
      <c r="I162" s="1484"/>
      <c r="J162" s="1484"/>
      <c r="K162" s="1484"/>
      <c r="L162" s="1484"/>
      <c r="M162" s="1484"/>
      <c r="N162" s="1481"/>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1530</v>
      </c>
      <c r="P163" s="1565"/>
    </row>
    <row r="164" spans="1:16" ht="20.25" customHeight="1" x14ac:dyDescent="0.25">
      <c r="A164" s="466"/>
      <c r="B164" s="499" t="s">
        <v>395</v>
      </c>
      <c r="C164" s="1461" t="s">
        <v>1513</v>
      </c>
      <c r="D164" s="1428"/>
      <c r="E164" s="1436"/>
      <c r="F164" s="14" t="s">
        <v>1336</v>
      </c>
      <c r="G164" s="1566" t="s">
        <v>1419</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1419</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1419</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1419</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14" t="s">
        <v>1336</v>
      </c>
      <c r="G168" s="1566" t="s">
        <v>1419</v>
      </c>
      <c r="H168" s="1428"/>
      <c r="I168" s="1428"/>
      <c r="J168" s="1428"/>
      <c r="K168" s="1436"/>
      <c r="L168" s="1567" t="s">
        <v>1419</v>
      </c>
      <c r="M168" s="1428"/>
      <c r="N168" s="1429"/>
      <c r="O168" s="1475"/>
      <c r="P168" s="1475"/>
    </row>
    <row r="169" spans="1:16" ht="29.25" customHeight="1" x14ac:dyDescent="0.25">
      <c r="A169" s="466"/>
      <c r="B169" s="418" t="s">
        <v>411</v>
      </c>
      <c r="C169" s="1488" t="s">
        <v>1519</v>
      </c>
      <c r="D169" s="1428"/>
      <c r="E169" s="1436"/>
      <c r="F169" s="14" t="s">
        <v>1336</v>
      </c>
      <c r="G169" s="1795" t="s">
        <v>1419</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14" t="s">
        <v>1336</v>
      </c>
      <c r="G170" s="1566" t="s">
        <v>1419</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14" t="s">
        <v>1336</v>
      </c>
      <c r="G171" s="1566" t="s">
        <v>1419</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14" t="s">
        <v>1336</v>
      </c>
      <c r="G172" s="1566" t="s">
        <v>1419</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14" t="s">
        <v>1336</v>
      </c>
      <c r="G173" s="1566" t="s">
        <v>1419</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14" t="s">
        <v>1336</v>
      </c>
      <c r="G174" s="1566" t="s">
        <v>1419</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1533</v>
      </c>
      <c r="P175" s="1723"/>
    </row>
    <row r="176" spans="1:16" ht="21" customHeight="1" x14ac:dyDescent="0.25">
      <c r="A176" s="466"/>
      <c r="B176" s="499" t="s">
        <v>395</v>
      </c>
      <c r="C176" s="1461" t="s">
        <v>1513</v>
      </c>
      <c r="D176" s="1428"/>
      <c r="E176" s="1436"/>
      <c r="F176" s="1" t="s">
        <v>1336</v>
      </c>
      <c r="G176" s="1557" t="s">
        <v>1419</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1419</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1419</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1419</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1419</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794" t="s">
        <v>1419</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1419</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1419</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1419</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1419</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1" t="s">
        <v>1336</v>
      </c>
      <c r="G186" s="1557" t="s">
        <v>1419</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1322</v>
      </c>
      <c r="I187" s="1439"/>
      <c r="J187" s="1559"/>
      <c r="K187" s="1561" t="s">
        <v>1381</v>
      </c>
      <c r="L187" s="1562"/>
      <c r="M187" s="1495"/>
      <c r="N187" s="1452"/>
      <c r="O187" s="1470"/>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1336</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1336</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1336</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1322</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56" t="s">
        <v>1358</v>
      </c>
      <c r="I193" s="1448"/>
      <c r="J193" s="1445"/>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1539</v>
      </c>
      <c r="P194" s="1497"/>
    </row>
    <row r="195" spans="2:16" ht="23.25" customHeight="1" x14ac:dyDescent="0.25">
      <c r="B195" s="419" t="s">
        <v>395</v>
      </c>
      <c r="C195" s="1461" t="s">
        <v>1540</v>
      </c>
      <c r="D195" s="1428"/>
      <c r="E195" s="1428"/>
      <c r="F195" s="1428"/>
      <c r="G195" s="1436"/>
      <c r="H195" s="1462" t="s">
        <v>1336</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1322</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1322</v>
      </c>
      <c r="I197" s="1428"/>
      <c r="J197" s="1436"/>
      <c r="K197" s="1490"/>
      <c r="L197" s="1478"/>
      <c r="M197" s="1701"/>
      <c r="N197" s="1454"/>
      <c r="O197" s="1475"/>
      <c r="P197" s="1475"/>
    </row>
    <row r="198" spans="2:16" ht="37.5" customHeight="1" x14ac:dyDescent="0.25">
      <c r="B198" s="77"/>
      <c r="C198" s="1461" t="s">
        <v>1543</v>
      </c>
      <c r="D198" s="1428"/>
      <c r="E198" s="1436"/>
      <c r="F198" s="1528" t="s">
        <v>1544</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t="s">
        <v>1546</v>
      </c>
      <c r="P199" s="1470"/>
    </row>
    <row r="200" spans="2:16" ht="38.25" customHeight="1" x14ac:dyDescent="0.25">
      <c r="B200" s="503"/>
      <c r="C200" s="1461" t="s">
        <v>1547</v>
      </c>
      <c r="D200" s="1428"/>
      <c r="E200" s="1436"/>
      <c r="F200" s="1528" t="s">
        <v>93</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1336</v>
      </c>
      <c r="I201" s="1428"/>
      <c r="J201" s="1436"/>
      <c r="K201" s="1490"/>
      <c r="L201" s="1478"/>
      <c r="M201" s="1701"/>
      <c r="N201" s="1454"/>
      <c r="O201" s="1554" t="s">
        <v>1549</v>
      </c>
      <c r="P201" s="1714"/>
    </row>
    <row r="202" spans="2:16" ht="27" customHeight="1" x14ac:dyDescent="0.25">
      <c r="B202" s="421" t="s">
        <v>395</v>
      </c>
      <c r="C202" s="1461" t="s">
        <v>1550</v>
      </c>
      <c r="D202" s="1428"/>
      <c r="E202" s="1428"/>
      <c r="F202" s="1428"/>
      <c r="G202" s="1436"/>
      <c r="H202" s="1653" t="s">
        <v>1419</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1336</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1336</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1336</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1336</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1358</v>
      </c>
      <c r="L216" s="1490"/>
      <c r="M216" s="1478"/>
      <c r="N216" s="1454"/>
      <c r="O216" s="1475"/>
      <c r="P216" s="1475"/>
    </row>
    <row r="217" spans="2:16" ht="27" customHeight="1" x14ac:dyDescent="0.25">
      <c r="B217" s="506"/>
      <c r="C217" s="1461" t="s">
        <v>1558</v>
      </c>
      <c r="D217" s="1428"/>
      <c r="E217" s="1436"/>
      <c r="F217" s="1792" t="s">
        <v>1358</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311">
        <v>2018</v>
      </c>
      <c r="L218" s="1490"/>
      <c r="M218" s="1478"/>
      <c r="N218" s="1454"/>
      <c r="O218" s="1475"/>
      <c r="P218" s="1475"/>
    </row>
    <row r="219" spans="2:16" ht="23.25" customHeight="1" x14ac:dyDescent="0.25">
      <c r="B219" s="507" t="s">
        <v>631</v>
      </c>
      <c r="C219" s="1461" t="s">
        <v>1560</v>
      </c>
      <c r="D219" s="1428"/>
      <c r="E219" s="1436"/>
      <c r="F219" s="1462" t="s">
        <v>1561</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1563</v>
      </c>
      <c r="P220" s="1470"/>
    </row>
    <row r="221" spans="2:16" ht="23.25" customHeight="1" x14ac:dyDescent="0.25">
      <c r="B221" s="504" t="s">
        <v>395</v>
      </c>
      <c r="C221" s="1540" t="s">
        <v>1459</v>
      </c>
      <c r="D221" s="1428"/>
      <c r="E221" s="1436"/>
      <c r="F221" s="1474" t="s">
        <v>1564</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1568</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1570</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1358</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1358</v>
      </c>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1573</v>
      </c>
      <c r="H227" s="508" t="s">
        <v>1381</v>
      </c>
      <c r="I227" s="1537"/>
      <c r="J227" s="1428"/>
      <c r="K227" s="1428"/>
      <c r="L227" s="1428"/>
      <c r="M227" s="1428"/>
      <c r="N227" s="1429"/>
      <c r="O227" s="500" t="s">
        <v>1539</v>
      </c>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c r="P228" s="1470"/>
    </row>
    <row r="229" spans="1:16"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1358</v>
      </c>
      <c r="G233" s="518" t="s">
        <v>1381</v>
      </c>
      <c r="H233" s="1536"/>
      <c r="I233" s="1428"/>
      <c r="J233" s="1428"/>
      <c r="K233" s="1428"/>
      <c r="L233" s="1428"/>
      <c r="M233" s="1428"/>
      <c r="N233" s="1429"/>
      <c r="O233" s="1475"/>
      <c r="P233" s="1475"/>
    </row>
    <row r="234" spans="1:16" ht="27" customHeight="1" x14ac:dyDescent="0.25">
      <c r="B234" s="421" t="s">
        <v>402</v>
      </c>
      <c r="C234" s="1457" t="s">
        <v>1580</v>
      </c>
      <c r="D234" s="1428"/>
      <c r="E234" s="1428"/>
      <c r="F234" s="4" t="s">
        <v>1358</v>
      </c>
      <c r="G234" s="518" t="s">
        <v>1381</v>
      </c>
      <c r="H234" s="1536"/>
      <c r="I234" s="1428"/>
      <c r="J234" s="1428"/>
      <c r="K234" s="1428"/>
      <c r="L234" s="1428"/>
      <c r="M234" s="1428"/>
      <c r="N234" s="1429"/>
      <c r="O234" s="1475"/>
      <c r="P234" s="1475"/>
    </row>
    <row r="235" spans="1:16" ht="49.5" customHeight="1" x14ac:dyDescent="0.25">
      <c r="B235" s="421" t="s">
        <v>404</v>
      </c>
      <c r="C235" s="1461" t="s">
        <v>1581</v>
      </c>
      <c r="D235" s="1428"/>
      <c r="E235" s="1436"/>
      <c r="F235" s="4" t="s">
        <v>1358</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4" t="s">
        <v>1336</v>
      </c>
      <c r="G236" s="1538" t="s">
        <v>1381</v>
      </c>
      <c r="H236" s="1539"/>
      <c r="I236" s="1448"/>
      <c r="J236" s="1448"/>
      <c r="K236" s="1448"/>
      <c r="L236" s="1448"/>
      <c r="M236" s="1448"/>
      <c r="N236" s="1466"/>
      <c r="O236" s="1500"/>
      <c r="P236" s="1500"/>
    </row>
    <row r="237" spans="1:16" ht="30" customHeight="1" x14ac:dyDescent="0.25">
      <c r="B237" s="504" t="s">
        <v>395</v>
      </c>
      <c r="C237" s="1461" t="s">
        <v>1583</v>
      </c>
      <c r="D237" s="1428"/>
      <c r="E237" s="1436"/>
      <c r="F237" s="4" t="s">
        <v>1419</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4" t="s">
        <v>1419</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4" t="s">
        <v>1419</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4" t="s">
        <v>1419</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1589</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6" customHeight="1" x14ac:dyDescent="0.25">
      <c r="B244" s="204" t="s">
        <v>395</v>
      </c>
      <c r="C244" s="1491" t="s">
        <v>1591</v>
      </c>
      <c r="D244" s="1484"/>
      <c r="E244" s="1484"/>
      <c r="F244" s="1484"/>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1597</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1597</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1529" t="s">
        <v>1600</v>
      </c>
      <c r="G250" s="1436"/>
      <c r="H250" s="518" t="s">
        <v>1381</v>
      </c>
      <c r="I250" s="1790" t="s">
        <v>1601</v>
      </c>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1612</v>
      </c>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48" customHeight="1" x14ac:dyDescent="0.25">
      <c r="B254" s="498" t="s">
        <v>419</v>
      </c>
      <c r="C254" s="1519" t="s">
        <v>1615</v>
      </c>
      <c r="D254" s="1428"/>
      <c r="E254" s="1428"/>
      <c r="F254" s="1428"/>
      <c r="G254" s="1436"/>
      <c r="H254" s="529" t="s">
        <v>93</v>
      </c>
      <c r="I254" s="530" t="s">
        <v>93</v>
      </c>
      <c r="J254" s="728" t="s">
        <v>93</v>
      </c>
      <c r="K254" s="529" t="s">
        <v>93</v>
      </c>
      <c r="L254" s="530" t="s">
        <v>93</v>
      </c>
      <c r="M254" s="728" t="s">
        <v>93</v>
      </c>
      <c r="N254" s="729" t="s">
        <v>1616</v>
      </c>
      <c r="O254" s="1475"/>
      <c r="P254" s="1475"/>
    </row>
    <row r="255" spans="2:16" ht="24.75" customHeight="1" x14ac:dyDescent="0.25">
      <c r="B255" s="498" t="s">
        <v>509</v>
      </c>
      <c r="C255" s="1519" t="s">
        <v>1617</v>
      </c>
      <c r="D255" s="1428"/>
      <c r="E255" s="1428"/>
      <c r="F255" s="1428"/>
      <c r="G255" s="1436"/>
      <c r="H255" s="526">
        <v>0</v>
      </c>
      <c r="I255" s="527">
        <v>4</v>
      </c>
      <c r="J255" s="730">
        <v>0</v>
      </c>
      <c r="K255" s="529">
        <v>87</v>
      </c>
      <c r="L255" s="530">
        <v>1399</v>
      </c>
      <c r="M255" s="730">
        <v>6.2187276626161553E-2</v>
      </c>
      <c r="N255" s="729"/>
      <c r="O255" s="1714" t="s">
        <v>1618</v>
      </c>
      <c r="P255" s="1714"/>
    </row>
    <row r="256" spans="2:16" ht="36" customHeight="1" x14ac:dyDescent="0.25">
      <c r="B256" s="498" t="s">
        <v>511</v>
      </c>
      <c r="C256" s="1519" t="s">
        <v>1619</v>
      </c>
      <c r="D256" s="1428"/>
      <c r="E256" s="1436"/>
      <c r="F256" s="1522"/>
      <c r="G256" s="1436"/>
      <c r="H256" s="529" t="s">
        <v>93</v>
      </c>
      <c r="I256" s="530" t="s">
        <v>93</v>
      </c>
      <c r="J256" s="728" t="s">
        <v>93</v>
      </c>
      <c r="K256" s="529" t="s">
        <v>93</v>
      </c>
      <c r="L256" s="530" t="s">
        <v>93</v>
      </c>
      <c r="M256" s="728" t="s">
        <v>93</v>
      </c>
      <c r="N256" s="731"/>
      <c r="O256" s="1475"/>
      <c r="P256" s="1475"/>
    </row>
    <row r="257" spans="2:16" ht="20.25" customHeight="1" x14ac:dyDescent="0.25">
      <c r="B257" s="535" t="s">
        <v>402</v>
      </c>
      <c r="C257" s="1523" t="s">
        <v>1620</v>
      </c>
      <c r="D257" s="1428"/>
      <c r="E257" s="1428"/>
      <c r="F257" s="1428"/>
      <c r="G257" s="1436"/>
      <c r="H257" s="526">
        <v>0</v>
      </c>
      <c r="I257" s="527">
        <v>4</v>
      </c>
      <c r="J257" s="732">
        <v>0</v>
      </c>
      <c r="K257" s="529">
        <v>71</v>
      </c>
      <c r="L257" s="530">
        <v>1633</v>
      </c>
      <c r="M257" s="730">
        <v>4.3478260869565223E-2</v>
      </c>
      <c r="N257" s="733"/>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526">
        <v>0</v>
      </c>
      <c r="I259" s="527">
        <v>4</v>
      </c>
      <c r="J259" s="730">
        <v>0</v>
      </c>
      <c r="K259" s="529">
        <v>116</v>
      </c>
      <c r="L259" s="530">
        <v>1629</v>
      </c>
      <c r="M259" s="730">
        <v>7.1209330877839164E-2</v>
      </c>
      <c r="N259" s="734"/>
      <c r="O259" s="1475"/>
      <c r="P259" s="1475"/>
    </row>
    <row r="260" spans="2:16" ht="24.75" customHeight="1" x14ac:dyDescent="0.25">
      <c r="B260" s="497" t="s">
        <v>509</v>
      </c>
      <c r="C260" s="1520" t="s">
        <v>1623</v>
      </c>
      <c r="D260" s="1428"/>
      <c r="E260" s="1428"/>
      <c r="F260" s="1428"/>
      <c r="G260" s="537"/>
      <c r="H260" s="526">
        <v>3</v>
      </c>
      <c r="I260" s="527">
        <v>4</v>
      </c>
      <c r="J260" s="730">
        <v>0.75</v>
      </c>
      <c r="K260" s="529">
        <v>78</v>
      </c>
      <c r="L260" s="530">
        <v>1629</v>
      </c>
      <c r="M260" s="730">
        <v>4.7882136279926338E-2</v>
      </c>
      <c r="N260" s="735"/>
      <c r="O260" s="1475"/>
      <c r="P260" s="1475"/>
    </row>
    <row r="261" spans="2:16" ht="24.75" customHeight="1" x14ac:dyDescent="0.25">
      <c r="B261" s="497" t="s">
        <v>511</v>
      </c>
      <c r="C261" s="1519" t="s">
        <v>1624</v>
      </c>
      <c r="D261" s="1428"/>
      <c r="E261" s="1428"/>
      <c r="F261" s="1428"/>
      <c r="G261" s="1436"/>
      <c r="H261" s="526">
        <v>0</v>
      </c>
      <c r="I261" s="527">
        <v>4</v>
      </c>
      <c r="J261" s="730">
        <v>0</v>
      </c>
      <c r="K261" s="529">
        <v>101</v>
      </c>
      <c r="L261" s="530">
        <v>1633</v>
      </c>
      <c r="M261" s="730">
        <v>6.1849357011635027E-2</v>
      </c>
      <c r="N261" s="734"/>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4</v>
      </c>
      <c r="J263" s="730">
        <v>0</v>
      </c>
      <c r="K263" s="529">
        <v>104</v>
      </c>
      <c r="L263" s="530">
        <v>1633</v>
      </c>
      <c r="M263" s="730">
        <v>6.3686466625842014E-2</v>
      </c>
      <c r="N263" s="736"/>
      <c r="O263" s="1475"/>
      <c r="P263" s="1475"/>
    </row>
    <row r="264" spans="2:16" ht="22.5" customHeight="1" x14ac:dyDescent="0.25">
      <c r="B264" s="497" t="s">
        <v>509</v>
      </c>
      <c r="C264" s="1519" t="s">
        <v>1627</v>
      </c>
      <c r="D264" s="1428"/>
      <c r="E264" s="1428"/>
      <c r="F264" s="1428"/>
      <c r="G264" s="1436"/>
      <c r="H264" s="526">
        <v>0</v>
      </c>
      <c r="I264" s="527">
        <v>4</v>
      </c>
      <c r="J264" s="730">
        <v>0</v>
      </c>
      <c r="K264" s="529">
        <v>137</v>
      </c>
      <c r="L264" s="530">
        <v>1629</v>
      </c>
      <c r="M264" s="730">
        <v>8.4100675260896249E-2</v>
      </c>
      <c r="N264" s="734"/>
      <c r="O264" s="1475"/>
      <c r="P264" s="1475"/>
    </row>
    <row r="265" spans="2:16" ht="22.5" customHeight="1" x14ac:dyDescent="0.25">
      <c r="B265" s="535" t="s">
        <v>409</v>
      </c>
      <c r="C265" s="1523" t="s">
        <v>1554</v>
      </c>
      <c r="D265" s="1428"/>
      <c r="E265" s="1428"/>
      <c r="F265" s="1428"/>
      <c r="G265" s="1436"/>
      <c r="H265" s="526">
        <v>0</v>
      </c>
      <c r="I265" s="527">
        <v>4</v>
      </c>
      <c r="J265" s="730">
        <v>0</v>
      </c>
      <c r="K265" s="529">
        <v>64</v>
      </c>
      <c r="L265" s="530">
        <v>1629</v>
      </c>
      <c r="M265" s="730">
        <v>3.9287906691221612E-2</v>
      </c>
      <c r="N265" s="737"/>
      <c r="O265" s="1475"/>
      <c r="P265" s="1475"/>
    </row>
    <row r="266" spans="2:16" ht="22.5" customHeight="1" x14ac:dyDescent="0.25">
      <c r="B266" s="535" t="s">
        <v>411</v>
      </c>
      <c r="C266" s="1523" t="s">
        <v>1555</v>
      </c>
      <c r="D266" s="1428"/>
      <c r="E266" s="1428"/>
      <c r="F266" s="1428"/>
      <c r="G266" s="1436"/>
      <c r="H266" s="529" t="s">
        <v>93</v>
      </c>
      <c r="I266" s="530" t="s">
        <v>93</v>
      </c>
      <c r="J266" s="728" t="s">
        <v>93</v>
      </c>
      <c r="K266" s="529" t="s">
        <v>93</v>
      </c>
      <c r="L266" s="530" t="s">
        <v>93</v>
      </c>
      <c r="M266" s="738" t="s">
        <v>93</v>
      </c>
      <c r="N266" s="739"/>
      <c r="O266" s="1475"/>
      <c r="P266" s="1475"/>
    </row>
    <row r="267" spans="2:16" ht="22.5" customHeight="1" x14ac:dyDescent="0.25">
      <c r="B267" s="535" t="s">
        <v>414</v>
      </c>
      <c r="C267" s="1523" t="s">
        <v>1465</v>
      </c>
      <c r="D267" s="1428"/>
      <c r="E267" s="1428"/>
      <c r="F267" s="1428"/>
      <c r="G267" s="1436"/>
      <c r="H267" s="526">
        <v>0</v>
      </c>
      <c r="I267" s="527">
        <v>4</v>
      </c>
      <c r="J267" s="730">
        <v>0</v>
      </c>
      <c r="K267" s="529">
        <v>149</v>
      </c>
      <c r="L267" s="530">
        <v>1633</v>
      </c>
      <c r="M267" s="740">
        <v>9.124311083894672E-2</v>
      </c>
      <c r="N267" s="741"/>
      <c r="O267" s="1475"/>
      <c r="P267" s="1475"/>
    </row>
    <row r="268" spans="2:16" ht="22.5" customHeight="1" x14ac:dyDescent="0.25">
      <c r="B268" s="535" t="s">
        <v>417</v>
      </c>
      <c r="C268" s="1523" t="s">
        <v>1466</v>
      </c>
      <c r="D268" s="1428"/>
      <c r="E268" s="1428"/>
      <c r="F268" s="1428"/>
      <c r="G268" s="1436"/>
      <c r="H268" s="526">
        <v>0</v>
      </c>
      <c r="I268" s="527">
        <v>4</v>
      </c>
      <c r="J268" s="730">
        <v>0</v>
      </c>
      <c r="K268" s="529">
        <v>53</v>
      </c>
      <c r="L268" s="530">
        <v>1633</v>
      </c>
      <c r="M268" s="740">
        <v>3.2455603184323327E-2</v>
      </c>
      <c r="N268" s="741"/>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9" t="s">
        <v>93</v>
      </c>
      <c r="I270" s="530" t="s">
        <v>93</v>
      </c>
      <c r="J270" s="728" t="s">
        <v>93</v>
      </c>
      <c r="K270" s="529" t="s">
        <v>93</v>
      </c>
      <c r="L270" s="530" t="s">
        <v>93</v>
      </c>
      <c r="M270" s="728" t="s">
        <v>93</v>
      </c>
      <c r="N270" s="736"/>
      <c r="O270" s="1475"/>
      <c r="P270" s="1475"/>
    </row>
    <row r="271" spans="2:16" ht="22.5" customHeight="1" x14ac:dyDescent="0.25">
      <c r="B271" s="497" t="s">
        <v>509</v>
      </c>
      <c r="C271" s="1517" t="s">
        <v>1630</v>
      </c>
      <c r="D271" s="1428"/>
      <c r="E271" s="1428"/>
      <c r="F271" s="1428"/>
      <c r="G271" s="1436"/>
      <c r="H271" s="526">
        <v>2</v>
      </c>
      <c r="I271" s="527">
        <v>4</v>
      </c>
      <c r="J271" s="730">
        <v>0.5</v>
      </c>
      <c r="K271" s="529">
        <v>73</v>
      </c>
      <c r="L271" s="530">
        <v>1633</v>
      </c>
      <c r="M271" s="730">
        <v>4.470300061236987E-2</v>
      </c>
      <c r="N271" s="734"/>
      <c r="O271" s="1475"/>
      <c r="P271" s="1475"/>
    </row>
    <row r="272" spans="2:16" ht="22.5" customHeight="1" x14ac:dyDescent="0.25">
      <c r="B272" s="535" t="s">
        <v>540</v>
      </c>
      <c r="C272" s="1523" t="s">
        <v>1472</v>
      </c>
      <c r="D272" s="1428"/>
      <c r="E272" s="1428"/>
      <c r="F272" s="1428"/>
      <c r="G272" s="1436"/>
      <c r="H272" s="526">
        <v>0</v>
      </c>
      <c r="I272" s="527">
        <v>4</v>
      </c>
      <c r="J272" s="730">
        <v>0</v>
      </c>
      <c r="K272" s="529">
        <v>21</v>
      </c>
      <c r="L272" s="530">
        <v>1629</v>
      </c>
      <c r="M272" s="730">
        <v>1.289134438305709E-2</v>
      </c>
      <c r="N272" s="734"/>
      <c r="O272" s="1475"/>
      <c r="P272" s="1475"/>
    </row>
    <row r="273" spans="2:16" ht="48" customHeight="1" x14ac:dyDescent="0.25">
      <c r="B273" s="414" t="s">
        <v>542</v>
      </c>
      <c r="C273" s="1461" t="s">
        <v>1631</v>
      </c>
      <c r="D273" s="1428"/>
      <c r="E273" s="1428"/>
      <c r="F273" s="1428"/>
      <c r="G273" s="1436"/>
      <c r="H273" s="540">
        <v>5</v>
      </c>
      <c r="I273" s="540">
        <v>48</v>
      </c>
      <c r="J273" s="730">
        <v>0.1041666666666667</v>
      </c>
      <c r="K273" s="540">
        <v>1054</v>
      </c>
      <c r="L273" s="540">
        <v>19342</v>
      </c>
      <c r="M273" s="730">
        <v>5.4492813566332343E-2</v>
      </c>
      <c r="N273" s="742"/>
      <c r="O273" s="1471"/>
      <c r="P273" s="1471"/>
    </row>
    <row r="274" spans="2:16" ht="76.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1635</v>
      </c>
      <c r="P276" s="378"/>
    </row>
    <row r="277" spans="2:16" ht="24" customHeight="1" x14ac:dyDescent="0.25">
      <c r="B277" s="519" t="s">
        <v>702</v>
      </c>
      <c r="C277" s="1461" t="s">
        <v>1636</v>
      </c>
      <c r="D277" s="1428"/>
      <c r="E277" s="1428"/>
      <c r="F277" s="1428"/>
      <c r="G277" s="1436"/>
      <c r="H277" s="1462" t="s">
        <v>1322</v>
      </c>
      <c r="I277" s="1428"/>
      <c r="J277" s="1436"/>
      <c r="K277" s="1514" t="s">
        <v>1381</v>
      </c>
      <c r="L277" s="1783"/>
      <c r="M277" s="1448"/>
      <c r="N277" s="1466"/>
      <c r="O277" s="1507" t="s">
        <v>1539</v>
      </c>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40.5" customHeight="1" x14ac:dyDescent="0.25">
      <c r="B279" s="419" t="s">
        <v>402</v>
      </c>
      <c r="C279" s="1461" t="s">
        <v>1638</v>
      </c>
      <c r="D279" s="1428"/>
      <c r="E279" s="1428"/>
      <c r="F279" s="1428"/>
      <c r="G279" s="1436"/>
      <c r="H279" s="1462" t="s">
        <v>1639</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1641</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1358</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c r="M282" s="1448"/>
      <c r="N282" s="1466"/>
      <c r="O282" s="1506" t="s">
        <v>1539</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1358</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1358</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1322</v>
      </c>
      <c r="I286" s="1448"/>
      <c r="J286" s="1445"/>
      <c r="K286" s="1490"/>
      <c r="L286" s="1478"/>
      <c r="M286" s="1701"/>
      <c r="N286" s="1454"/>
      <c r="O286" s="1500" t="s">
        <v>1648</v>
      </c>
      <c r="P286" s="1500"/>
    </row>
    <row r="287" spans="2:16" ht="32.25" customHeight="1" thickBot="1" x14ac:dyDescent="0.3">
      <c r="B287" s="452" t="s">
        <v>395</v>
      </c>
      <c r="C287" s="1423" t="s">
        <v>1649</v>
      </c>
      <c r="D287" s="1424"/>
      <c r="E287" s="1424"/>
      <c r="F287" s="1424"/>
      <c r="G287" s="1425"/>
      <c r="H287" s="1462" t="s">
        <v>1358</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c r="M289" s="1495"/>
      <c r="N289" s="1452"/>
      <c r="O289" s="1497" t="s">
        <v>1653</v>
      </c>
      <c r="P289" s="1497"/>
    </row>
    <row r="290" spans="1:16" ht="30.75" customHeight="1" x14ac:dyDescent="0.25">
      <c r="B290" s="418" t="s">
        <v>395</v>
      </c>
      <c r="C290" s="1461" t="s">
        <v>1654</v>
      </c>
      <c r="D290" s="1428"/>
      <c r="E290" s="1428"/>
      <c r="F290" s="1428"/>
      <c r="G290" s="1436"/>
      <c r="H290" s="1462" t="s">
        <v>1322</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1358</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1322</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1658</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1419</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t="s">
        <v>1652</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1181</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t="s">
        <v>1652</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1186</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1664</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t="s">
        <v>1652</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1669</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1664</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t="s">
        <v>1671</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1672</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1664</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t="s">
        <v>1671</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1358</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1664</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t="s">
        <v>1652</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1674</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1664</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t="s">
        <v>1671</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t="s">
        <v>1676</v>
      </c>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t="s">
        <v>1671</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1679</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775" t="s">
        <v>1419</v>
      </c>
      <c r="K337" s="1428"/>
      <c r="L337" s="1428"/>
      <c r="M337" s="1428"/>
      <c r="N337" s="1429"/>
      <c r="O337" s="378"/>
      <c r="P337" s="378"/>
    </row>
    <row r="338" spans="1:16" ht="115.5" customHeight="1" x14ac:dyDescent="0.25">
      <c r="A338" s="466"/>
      <c r="B338" s="550" t="s">
        <v>749</v>
      </c>
      <c r="C338" s="1488" t="s">
        <v>1683</v>
      </c>
      <c r="D338" s="1428"/>
      <c r="E338" s="1428"/>
      <c r="F338" s="1428"/>
      <c r="G338" s="1436"/>
      <c r="H338" s="12" t="s">
        <v>1322</v>
      </c>
      <c r="I338" s="547" t="s">
        <v>1381</v>
      </c>
      <c r="J338" s="1658" t="s">
        <v>1684</v>
      </c>
      <c r="K338" s="1428"/>
      <c r="L338" s="1428"/>
      <c r="M338" s="1428"/>
      <c r="N338" s="1429"/>
      <c r="O338" s="1470"/>
      <c r="P338" s="1470"/>
    </row>
    <row r="339" spans="1:16" ht="65.25" customHeight="1" x14ac:dyDescent="0.25">
      <c r="A339" s="466"/>
      <c r="B339" s="419" t="s">
        <v>395</v>
      </c>
      <c r="C339" s="1461" t="s">
        <v>1685</v>
      </c>
      <c r="D339" s="1428"/>
      <c r="E339" s="1428"/>
      <c r="F339" s="1428"/>
      <c r="G339" s="1436"/>
      <c r="H339" s="1776" t="s">
        <v>1686</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586"/>
      <c r="L340" s="1448"/>
      <c r="M340" s="1448"/>
      <c r="N340" s="1466"/>
      <c r="O340" s="1421"/>
      <c r="P340" s="1421"/>
    </row>
    <row r="341" spans="1:16" ht="37.5" customHeight="1" thickBot="1" x14ac:dyDescent="0.3">
      <c r="B341" s="419" t="s">
        <v>395</v>
      </c>
      <c r="C341" s="1423" t="s">
        <v>1689</v>
      </c>
      <c r="D341" s="1424"/>
      <c r="E341" s="1424"/>
      <c r="F341" s="1424"/>
      <c r="G341" s="1425"/>
      <c r="H341" s="1773" t="s">
        <v>1690</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1358</v>
      </c>
      <c r="I344" s="1436"/>
      <c r="J344" s="748" t="s">
        <v>1381</v>
      </c>
      <c r="K344" s="1657"/>
      <c r="L344" s="1439"/>
      <c r="M344" s="1439"/>
      <c r="N344" s="1440"/>
      <c r="O344" s="1432"/>
      <c r="P344" s="1452"/>
    </row>
    <row r="345" spans="1:16" ht="48" customHeight="1" x14ac:dyDescent="0.25">
      <c r="A345" s="466"/>
      <c r="B345" s="553" t="s">
        <v>758</v>
      </c>
      <c r="C345" s="1461" t="s">
        <v>1694</v>
      </c>
      <c r="D345" s="1428"/>
      <c r="E345" s="1428"/>
      <c r="F345" s="1428"/>
      <c r="G345" s="1436"/>
      <c r="H345" s="1462" t="s">
        <v>1358</v>
      </c>
      <c r="I345" s="1436"/>
      <c r="J345" s="749" t="s">
        <v>1381</v>
      </c>
      <c r="K345" s="1691"/>
      <c r="L345" s="1428"/>
      <c r="M345" s="1428"/>
      <c r="N345" s="1429"/>
      <c r="O345" s="1453"/>
      <c r="P345" s="1454"/>
    </row>
    <row r="346" spans="1:16" ht="45" customHeight="1" x14ac:dyDescent="0.25">
      <c r="A346" s="466"/>
      <c r="B346" s="553" t="s">
        <v>760</v>
      </c>
      <c r="C346" s="1461" t="s">
        <v>1695</v>
      </c>
      <c r="D346" s="1428"/>
      <c r="E346" s="1428"/>
      <c r="F346" s="1428"/>
      <c r="G346" s="1436"/>
      <c r="H346" s="1462" t="s">
        <v>1322</v>
      </c>
      <c r="I346" s="1436"/>
      <c r="J346" s="749" t="s">
        <v>1381</v>
      </c>
      <c r="K346" s="1694" t="s">
        <v>1696</v>
      </c>
      <c r="L346" s="1428"/>
      <c r="M346" s="1428"/>
      <c r="N346" s="1429"/>
      <c r="O346" s="1453"/>
      <c r="P346" s="1454"/>
    </row>
    <row r="347" spans="1:16" ht="50.25" customHeight="1" x14ac:dyDescent="0.25">
      <c r="A347" s="466"/>
      <c r="B347" s="553" t="s">
        <v>762</v>
      </c>
      <c r="C347" s="1461" t="s">
        <v>1697</v>
      </c>
      <c r="D347" s="1428"/>
      <c r="E347" s="1428"/>
      <c r="F347" s="1428"/>
      <c r="G347" s="1436"/>
      <c r="H347" s="1503" t="s">
        <v>1698</v>
      </c>
      <c r="I347" s="1456"/>
      <c r="J347" s="749" t="s">
        <v>1381</v>
      </c>
      <c r="K347" s="1691"/>
      <c r="L347" s="1428"/>
      <c r="M347" s="1428"/>
      <c r="N347" s="1429"/>
      <c r="O347" s="1453"/>
      <c r="P347" s="1454"/>
    </row>
    <row r="348" spans="1:16" ht="57" customHeight="1" x14ac:dyDescent="0.25">
      <c r="A348" s="466"/>
      <c r="B348" s="553" t="s">
        <v>764</v>
      </c>
      <c r="C348" s="1461" t="s">
        <v>1699</v>
      </c>
      <c r="D348" s="1428"/>
      <c r="E348" s="1428"/>
      <c r="F348" s="1428"/>
      <c r="G348" s="1436"/>
      <c r="H348" s="1696" t="s">
        <v>1700</v>
      </c>
      <c r="I348" s="1450"/>
      <c r="J348" s="749" t="s">
        <v>1381</v>
      </c>
      <c r="K348" s="1691"/>
      <c r="L348" s="1428"/>
      <c r="M348" s="1428"/>
      <c r="N348" s="1429"/>
      <c r="O348" s="1453"/>
      <c r="P348" s="1454"/>
    </row>
    <row r="349" spans="1:16" ht="57" customHeight="1" x14ac:dyDescent="0.25">
      <c r="A349" s="466"/>
      <c r="B349" s="553" t="s">
        <v>766</v>
      </c>
      <c r="C349" s="1461" t="s">
        <v>1701</v>
      </c>
      <c r="D349" s="1428"/>
      <c r="E349" s="1428"/>
      <c r="F349" s="1428"/>
      <c r="G349" s="1436"/>
      <c r="H349" s="1499" t="s">
        <v>1700</v>
      </c>
      <c r="I349" s="1445"/>
      <c r="J349" s="749" t="s">
        <v>1381</v>
      </c>
      <c r="K349" s="1691"/>
      <c r="L349" s="1428"/>
      <c r="M349" s="1428"/>
      <c r="N349" s="1429"/>
      <c r="O349" s="1453"/>
      <c r="P349" s="1454"/>
    </row>
    <row r="350" spans="1:16" ht="76.5" customHeight="1" x14ac:dyDescent="0.25">
      <c r="A350" s="466"/>
      <c r="B350" s="553" t="s">
        <v>768</v>
      </c>
      <c r="C350" s="1461" t="s">
        <v>1702</v>
      </c>
      <c r="D350" s="1428"/>
      <c r="E350" s="1428"/>
      <c r="F350" s="1428"/>
      <c r="G350" s="1436"/>
      <c r="H350" s="1499" t="s">
        <v>1703</v>
      </c>
      <c r="I350" s="1445"/>
      <c r="J350" s="749" t="s">
        <v>1381</v>
      </c>
      <c r="K350" s="1772" t="s">
        <v>1704</v>
      </c>
      <c r="L350" s="1428"/>
      <c r="M350" s="1428"/>
      <c r="N350" s="1429"/>
      <c r="O350" s="1453"/>
      <c r="P350" s="1454"/>
    </row>
    <row r="351" spans="1:16" ht="83.25" customHeight="1" thickBot="1" x14ac:dyDescent="0.3">
      <c r="A351" s="466"/>
      <c r="B351" s="550" t="s">
        <v>770</v>
      </c>
      <c r="C351" s="1423" t="s">
        <v>1705</v>
      </c>
      <c r="D351" s="1424"/>
      <c r="E351" s="1424"/>
      <c r="F351" s="1424"/>
      <c r="G351" s="1425"/>
      <c r="H351" s="1462" t="s">
        <v>1706</v>
      </c>
      <c r="I351" s="1436"/>
      <c r="J351" s="555" t="s">
        <v>1381</v>
      </c>
      <c r="K351" s="1691"/>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4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3:N143"/>
    <mergeCell ref="C144:E144"/>
    <mergeCell ref="L144:N144"/>
    <mergeCell ref="C145:E145"/>
    <mergeCell ref="L145:N145"/>
    <mergeCell ref="C146:E146"/>
    <mergeCell ref="L146:N146"/>
    <mergeCell ref="O139:O150"/>
    <mergeCell ref="P139:P150"/>
    <mergeCell ref="C140:E140"/>
    <mergeCell ref="G140:K150"/>
    <mergeCell ref="L140:N140"/>
    <mergeCell ref="C141:E141"/>
    <mergeCell ref="L141:N141"/>
    <mergeCell ref="C142:E142"/>
    <mergeCell ref="L142:N142"/>
    <mergeCell ref="C143:E143"/>
    <mergeCell ref="P151:P162"/>
    <mergeCell ref="C152:E152"/>
    <mergeCell ref="G152:N162"/>
    <mergeCell ref="C153:E153"/>
    <mergeCell ref="C154:E154"/>
    <mergeCell ref="C147:E147"/>
    <mergeCell ref="L147:N147"/>
    <mergeCell ref="C148:E148"/>
    <mergeCell ref="L148:N148"/>
    <mergeCell ref="C149:E149"/>
    <mergeCell ref="L149:N149"/>
    <mergeCell ref="C155:E155"/>
    <mergeCell ref="C156:E156"/>
    <mergeCell ref="C157:E157"/>
    <mergeCell ref="C158:E158"/>
    <mergeCell ref="C159:E159"/>
    <mergeCell ref="C160:E160"/>
    <mergeCell ref="C150:E150"/>
    <mergeCell ref="L150:N150"/>
    <mergeCell ref="C151:E151"/>
    <mergeCell ref="G151:N151"/>
    <mergeCell ref="C161:E161"/>
    <mergeCell ref="C162:E162"/>
    <mergeCell ref="L163:N163"/>
    <mergeCell ref="O163:O174"/>
    <mergeCell ref="C167:E167"/>
    <mergeCell ref="G167:K167"/>
    <mergeCell ref="L167:N167"/>
    <mergeCell ref="C168:E168"/>
    <mergeCell ref="O151:O162"/>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G92:N104 O252 H276:H277 O289 H338 O276:O277 O255 O282 O286 H29:H30 O6 H281:H286 F164:F174 H254:I255 H259:I261 H263:I265 H270:I272 F50:J54 H257:I257 H267:I268">
    <cfRule type="containsBlanks" dxfId="12424" priority="243">
      <formula>LEN(TRIM(F6))=0</formula>
    </cfRule>
  </conditionalFormatting>
  <conditionalFormatting sqref="O89 O194 O201:O203 O122:O137 O19:O21 O25:O26">
    <cfRule type="containsBlanks" dxfId="12423" priority="242">
      <formula>LEN(TRIM(O19))=0</formula>
    </cfRule>
  </conditionalFormatting>
  <conditionalFormatting sqref="F219 K113 K195 F176:F186 K204:K216">
    <cfRule type="containsBlanks" dxfId="12422" priority="241">
      <formula>LEN(TRIM(F113))=0</formula>
    </cfRule>
  </conditionalFormatting>
  <conditionalFormatting sqref="J27">
    <cfRule type="containsBlanks" dxfId="12421" priority="239">
      <formula>LEN(TRIM(J27))=0</formula>
    </cfRule>
  </conditionalFormatting>
  <conditionalFormatting sqref="G111">
    <cfRule type="containsBlanks" dxfId="12420" priority="240">
      <formula>LEN(TRIM(G111))=0</formula>
    </cfRule>
  </conditionalFormatting>
  <conditionalFormatting sqref="J31">
    <cfRule type="containsBlanks" dxfId="12419" priority="238">
      <formula>LEN(TRIM(J31))=0</formula>
    </cfRule>
  </conditionalFormatting>
  <conditionalFormatting sqref="J25">
    <cfRule type="containsBlanks" dxfId="12418" priority="237">
      <formula>LEN(TRIM(J25))=0</formula>
    </cfRule>
  </conditionalFormatting>
  <conditionalFormatting sqref="J33">
    <cfRule type="containsBlanks" dxfId="12417" priority="236">
      <formula>LEN(TRIM(J33))=0</formula>
    </cfRule>
  </conditionalFormatting>
  <conditionalFormatting sqref="K218">
    <cfRule type="containsBlanks" dxfId="12416" priority="229">
      <formula>LEN(TRIM(K218))=0</formula>
    </cfRule>
  </conditionalFormatting>
  <conditionalFormatting sqref="H119 K113">
    <cfRule type="expression" dxfId="12415" priority="234">
      <formula>#REF!="Don't know"</formula>
    </cfRule>
    <cfRule type="expression" dxfId="12414" priority="235">
      <formula>#REF!="No"</formula>
    </cfRule>
  </conditionalFormatting>
  <conditionalFormatting sqref="H119">
    <cfRule type="containsBlanks" dxfId="12413" priority="233">
      <formula>LEN(TRIM(H119))=0</formula>
    </cfRule>
  </conditionalFormatting>
  <conditionalFormatting sqref="H117">
    <cfRule type="containsBlanks" dxfId="12412" priority="230">
      <formula>LEN(TRIM(H117))=0</formula>
    </cfRule>
    <cfRule type="expression" dxfId="12411" priority="231">
      <formula>#REF!="Don't know"</formula>
    </cfRule>
    <cfRule type="expression" dxfId="12410" priority="232">
      <formula>#REF!="No"</formula>
    </cfRule>
  </conditionalFormatting>
  <conditionalFormatting sqref="H289:H290">
    <cfRule type="containsBlanks" dxfId="12409" priority="228">
      <formula>LEN(TRIM(H289))=0</formula>
    </cfRule>
  </conditionalFormatting>
  <conditionalFormatting sqref="O199:O200">
    <cfRule type="containsBlanks" dxfId="12408" priority="227">
      <formula>LEN(TRIM(O199))=0</formula>
    </cfRule>
  </conditionalFormatting>
  <conditionalFormatting sqref="I40">
    <cfRule type="containsBlanks" dxfId="12407" priority="226">
      <formula>LEN(TRIM(I40))=0</formula>
    </cfRule>
  </conditionalFormatting>
  <conditionalFormatting sqref="H292">
    <cfRule type="containsBlanks" dxfId="12406" priority="225">
      <formula>LEN(TRIM(H292))=0</formula>
    </cfRule>
  </conditionalFormatting>
  <conditionalFormatting sqref="I6">
    <cfRule type="containsBlanks" dxfId="12405" priority="224">
      <formula>LEN(TRIM(I6))=0</formula>
    </cfRule>
    <cfRule type="expression" dxfId="12404" priority="244">
      <formula>$N$13="Ne sais pas"</formula>
    </cfRule>
    <cfRule type="expression" dxfId="12403" priority="245">
      <formula>$N$13="Non applicable"</formula>
    </cfRule>
    <cfRule type="expression" dxfId="12402" priority="246">
      <formula>$N$13="Non"</formula>
    </cfRule>
  </conditionalFormatting>
  <conditionalFormatting sqref="F140:F150">
    <cfRule type="containsBlanks" dxfId="12401" priority="223">
      <formula>LEN(TRIM(F140))=0</formula>
    </cfRule>
  </conditionalFormatting>
  <conditionalFormatting sqref="F152:F162">
    <cfRule type="containsBlanks" dxfId="12400" priority="222">
      <formula>LEN(TRIM(F152))=0</formula>
    </cfRule>
  </conditionalFormatting>
  <conditionalFormatting sqref="F71:F73">
    <cfRule type="containsBlanks" dxfId="12399" priority="221">
      <formula>LEN(TRIM(F71))=0</formula>
    </cfRule>
  </conditionalFormatting>
  <conditionalFormatting sqref="F75:F78">
    <cfRule type="containsBlanks" dxfId="12398" priority="220">
      <formula>LEN(TRIM(F75))=0</formula>
    </cfRule>
  </conditionalFormatting>
  <conditionalFormatting sqref="H187">
    <cfRule type="containsBlanks" dxfId="12397" priority="217">
      <formula>LEN(TRIM(H187))=0</formula>
    </cfRule>
    <cfRule type="expression" dxfId="12396" priority="218">
      <formula>#REF!="Don't know"</formula>
    </cfRule>
    <cfRule type="expression" dxfId="12395" priority="219">
      <formula>#REF!="No"</formula>
    </cfRule>
  </conditionalFormatting>
  <conditionalFormatting sqref="H340:I340">
    <cfRule type="containsBlanks" dxfId="12394" priority="215">
      <formula>LEN(TRIM(H340))=0</formula>
    </cfRule>
    <cfRule type="containsBlanks" priority="216">
      <formula>LEN(TRIM(H340))=0</formula>
    </cfRule>
  </conditionalFormatting>
  <conditionalFormatting sqref="O242">
    <cfRule type="containsBlanks" dxfId="12393" priority="214">
      <formula>LEN(TRIM(O242))=0</formula>
    </cfRule>
  </conditionalFormatting>
  <conditionalFormatting sqref="G69:J69">
    <cfRule type="containsBlanks" dxfId="12392" priority="211">
      <formula>LEN(TRIM(G69))=0</formula>
    </cfRule>
  </conditionalFormatting>
  <conditionalFormatting sqref="O139">
    <cfRule type="containsBlanks" dxfId="12391" priority="213">
      <formula>LEN(TRIM(O139))=0</formula>
    </cfRule>
  </conditionalFormatting>
  <conditionalFormatting sqref="F221:G221 F223:G223 F222 F225:G225 F224">
    <cfRule type="containsBlanks" dxfId="12390" priority="210">
      <formula>LEN(TRIM(F221))=0</formula>
    </cfRule>
  </conditionalFormatting>
  <conditionalFormatting sqref="G242">
    <cfRule type="containsBlanks" dxfId="12389" priority="212">
      <formula>LEN(TRIM(G242))=0</formula>
    </cfRule>
  </conditionalFormatting>
  <conditionalFormatting sqref="G227">
    <cfRule type="containsBlanks" dxfId="12388" priority="209">
      <formula>LEN(TRIM(G227))=0</formula>
    </cfRule>
  </conditionalFormatting>
  <conditionalFormatting sqref="O220 O227">
    <cfRule type="containsBlanks" dxfId="12387" priority="208">
      <formula>LEN(TRIM(O220))=0</formula>
    </cfRule>
  </conditionalFormatting>
  <conditionalFormatting sqref="J334">
    <cfRule type="containsBlanks" dxfId="12386" priority="192">
      <formula>LEN(TRIM(J334))=0</formula>
    </cfRule>
  </conditionalFormatting>
  <conditionalFormatting sqref="J328">
    <cfRule type="containsBlanks" dxfId="12385" priority="195">
      <formula>LEN(TRIM(J328))=0</formula>
    </cfRule>
  </conditionalFormatting>
  <conditionalFormatting sqref="J333">
    <cfRule type="containsBlanks" dxfId="12384" priority="193">
      <formula>LEN(TRIM(J333))=0</formula>
    </cfRule>
  </conditionalFormatting>
  <conditionalFormatting sqref="J324">
    <cfRule type="containsBlanks" dxfId="12383" priority="196">
      <formula>LEN(TRIM(J324))=0</formula>
    </cfRule>
  </conditionalFormatting>
  <conditionalFormatting sqref="J298">
    <cfRule type="containsBlanks" dxfId="12382" priority="207">
      <formula>LEN(TRIM(J298))=0</formula>
    </cfRule>
  </conditionalFormatting>
  <conditionalFormatting sqref="J299">
    <cfRule type="containsBlanks" dxfId="12381" priority="206">
      <formula>LEN(TRIM(J299))=0</formula>
    </cfRule>
  </conditionalFormatting>
  <conditionalFormatting sqref="J303">
    <cfRule type="containsBlanks" dxfId="12380" priority="205">
      <formula>LEN(TRIM(J303))=0</formula>
    </cfRule>
  </conditionalFormatting>
  <conditionalFormatting sqref="J304">
    <cfRule type="containsBlanks" dxfId="12379" priority="204">
      <formula>LEN(TRIM(J304))=0</formula>
    </cfRule>
  </conditionalFormatting>
  <conditionalFormatting sqref="J308">
    <cfRule type="containsBlanks" dxfId="12378" priority="203">
      <formula>LEN(TRIM(J308))=0</formula>
    </cfRule>
  </conditionalFormatting>
  <conditionalFormatting sqref="J309">
    <cfRule type="containsBlanks" dxfId="12377" priority="202">
      <formula>LEN(TRIM(J309))=0</formula>
    </cfRule>
  </conditionalFormatting>
  <conditionalFormatting sqref="J313">
    <cfRule type="containsBlanks" dxfId="12376" priority="201">
      <formula>LEN(TRIM(J313))=0</formula>
    </cfRule>
  </conditionalFormatting>
  <conditionalFormatting sqref="J314">
    <cfRule type="containsBlanks" dxfId="12375" priority="200">
      <formula>LEN(TRIM(J314))=0</formula>
    </cfRule>
  </conditionalFormatting>
  <conditionalFormatting sqref="J318">
    <cfRule type="containsBlanks" dxfId="12374" priority="199">
      <formula>LEN(TRIM(J318))=0</formula>
    </cfRule>
  </conditionalFormatting>
  <conditionalFormatting sqref="J319">
    <cfRule type="containsBlanks" dxfId="12373" priority="198">
      <formula>LEN(TRIM(J319))=0</formula>
    </cfRule>
  </conditionalFormatting>
  <conditionalFormatting sqref="J323">
    <cfRule type="containsBlanks" dxfId="12372" priority="197">
      <formula>LEN(TRIM(J323))=0</formula>
    </cfRule>
  </conditionalFormatting>
  <conditionalFormatting sqref="J329">
    <cfRule type="containsBlanks" dxfId="12371" priority="194">
      <formula>LEN(TRIM(J329))=0</formula>
    </cfRule>
  </conditionalFormatting>
  <conditionalFormatting sqref="J65:J68">
    <cfRule type="containsBlanks" dxfId="12370" priority="191">
      <formula>LEN(TRIM(J65))=0</formula>
    </cfRule>
  </conditionalFormatting>
  <conditionalFormatting sqref="J301">
    <cfRule type="containsBlanks" dxfId="12369" priority="190">
      <formula>LEN(TRIM(J301))=0</formula>
    </cfRule>
  </conditionalFormatting>
  <conditionalFormatting sqref="J306">
    <cfRule type="containsBlanks" dxfId="12368" priority="189">
      <formula>LEN(TRIM(J306))=0</formula>
    </cfRule>
  </conditionalFormatting>
  <conditionalFormatting sqref="J311">
    <cfRule type="containsBlanks" dxfId="12367" priority="188">
      <formula>LEN(TRIM(J311))=0</formula>
    </cfRule>
  </conditionalFormatting>
  <conditionalFormatting sqref="J316">
    <cfRule type="containsBlanks" dxfId="12366" priority="187">
      <formula>LEN(TRIM(J316))=0</formula>
    </cfRule>
  </conditionalFormatting>
  <conditionalFormatting sqref="J326">
    <cfRule type="containsBlanks" dxfId="12365" priority="186">
      <formula>LEN(TRIM(J326))=0</formula>
    </cfRule>
  </conditionalFormatting>
  <conditionalFormatting sqref="J331">
    <cfRule type="containsBlanks" dxfId="12364" priority="185">
      <formula>LEN(TRIM(J331))=0</formula>
    </cfRule>
  </conditionalFormatting>
  <conditionalFormatting sqref="J336">
    <cfRule type="containsBlanks" dxfId="12363" priority="184">
      <formula>LEN(TRIM(J336))=0</formula>
    </cfRule>
  </conditionalFormatting>
  <conditionalFormatting sqref="H337">
    <cfRule type="containsBlanks" dxfId="12362" priority="183">
      <formula>LEN(TRIM(H337))=0</formula>
    </cfRule>
  </conditionalFormatting>
  <conditionalFormatting sqref="J321">
    <cfRule type="containsBlanks" dxfId="12361" priority="182">
      <formula>LEN(TRIM(J321))=0</formula>
    </cfRule>
  </conditionalFormatting>
  <conditionalFormatting sqref="O50">
    <cfRule type="containsBlanks" dxfId="12360" priority="181">
      <formula>LEN(TRIM(O50))=0</formula>
    </cfRule>
  </conditionalFormatting>
  <conditionalFormatting sqref="O51">
    <cfRule type="containsBlanks" dxfId="12359" priority="180">
      <formula>LEN(TRIM(O51))=0</formula>
    </cfRule>
  </conditionalFormatting>
  <conditionalFormatting sqref="J28">
    <cfRule type="containsBlanks" dxfId="12358" priority="179">
      <formula>LEN(TRIM(J28))=0</formula>
    </cfRule>
  </conditionalFormatting>
  <conditionalFormatting sqref="O244">
    <cfRule type="containsBlanks" dxfId="12357" priority="173">
      <formula>LEN(TRIM(O244))=0</formula>
    </cfRule>
    <cfRule type="containsBlanks" dxfId="12356" priority="174">
      <formula>LEN(TRIM(O244))=0</formula>
    </cfRule>
    <cfRule type="containsBlanks" dxfId="12355" priority="175">
      <formula>LEN(TRIM(O244))=0</formula>
    </cfRule>
  </conditionalFormatting>
  <conditionalFormatting sqref="O243">
    <cfRule type="containsBlanks" dxfId="12354" priority="176">
      <formula>LEN(TRIM(O243))=0</formula>
    </cfRule>
    <cfRule type="containsBlanks" dxfId="12353" priority="177">
      <formula>LEN(TRIM(O243))=0</formula>
    </cfRule>
    <cfRule type="containsBlanks" dxfId="12352" priority="178">
      <formula>LEN(TRIM(O243))=0</formula>
    </cfRule>
  </conditionalFormatting>
  <conditionalFormatting sqref="H350">
    <cfRule type="containsBlanks" dxfId="12351" priority="171">
      <formula>LEN(TRIM(H350))=0</formula>
    </cfRule>
    <cfRule type="containsBlanks" priority="172">
      <formula>LEN(TRIM(H350))=0</formula>
    </cfRule>
  </conditionalFormatting>
  <conditionalFormatting sqref="H346">
    <cfRule type="containsBlanks" dxfId="12350" priority="169">
      <formula>LEN(TRIM(H346))=0</formula>
    </cfRule>
    <cfRule type="containsBlanks" priority="170">
      <formula>LEN(TRIM(H346))=0</formula>
    </cfRule>
  </conditionalFormatting>
  <conditionalFormatting sqref="H344">
    <cfRule type="containsBlanks" dxfId="12349" priority="167">
      <formula>LEN(TRIM(H344))=0</formula>
    </cfRule>
    <cfRule type="containsBlanks" priority="168">
      <formula>LEN(TRIM(H344))=0</formula>
    </cfRule>
  </conditionalFormatting>
  <conditionalFormatting sqref="H26">
    <cfRule type="containsBlanks" dxfId="12348" priority="166">
      <formula>LEN(TRIM(H26))=0</formula>
    </cfRule>
  </conditionalFormatting>
  <conditionalFormatting sqref="J26">
    <cfRule type="containsBlanks" dxfId="12347" priority="165">
      <formula>LEN(TRIM(J26))=0</formula>
    </cfRule>
  </conditionalFormatting>
  <conditionalFormatting sqref="M50:M54">
    <cfRule type="containsBlanks" dxfId="12346" priority="164">
      <formula>LEN(TRIM(M50))=0</formula>
    </cfRule>
  </conditionalFormatting>
  <conditionalFormatting sqref="K50:L54">
    <cfRule type="containsBlanks" dxfId="12345" priority="163">
      <formula>LEN(TRIM(K50))=0</formula>
    </cfRule>
  </conditionalFormatting>
  <conditionalFormatting sqref="F229:F231">
    <cfRule type="containsBlanks" dxfId="12344" priority="162">
      <formula>LEN(TRIM(F229))=0</formula>
    </cfRule>
  </conditionalFormatting>
  <conditionalFormatting sqref="F233:F240">
    <cfRule type="containsBlanks" dxfId="12343" priority="161">
      <formula>LEN(TRIM(F233))=0</formula>
    </cfRule>
  </conditionalFormatting>
  <conditionalFormatting sqref="O151">
    <cfRule type="containsBlanks" dxfId="12342" priority="160">
      <formula>LEN(TRIM(O151))=0</formula>
    </cfRule>
  </conditionalFormatting>
  <conditionalFormatting sqref="O151:O162">
    <cfRule type="containsBlanks" dxfId="12341" priority="158">
      <formula>LEN(TRIM(O151))=0</formula>
    </cfRule>
    <cfRule type="containsBlanks" dxfId="12340" priority="159">
      <formula>LEN(TRIM(O151))=0</formula>
    </cfRule>
  </conditionalFormatting>
  <conditionalFormatting sqref="O163">
    <cfRule type="containsBlanks" dxfId="12339" priority="157">
      <formula>LEN(TRIM(O163))=0</formula>
    </cfRule>
  </conditionalFormatting>
  <conditionalFormatting sqref="O175">
    <cfRule type="containsBlanks" dxfId="12338" priority="156">
      <formula>LEN(TRIM(O175))=0</formula>
    </cfRule>
  </conditionalFormatting>
  <conditionalFormatting sqref="O175:O186">
    <cfRule type="containsBlanks" dxfId="12337" priority="154">
      <formula>LEN(TRIM(O175))=0</formula>
    </cfRule>
    <cfRule type="containsBlanks" dxfId="12336" priority="155">
      <formula>LEN(TRIM(O175))=0</formula>
    </cfRule>
  </conditionalFormatting>
  <conditionalFormatting sqref="O54">
    <cfRule type="containsBlanks" dxfId="12335" priority="153">
      <formula>LEN(TRIM(O54))=0</formula>
    </cfRule>
  </conditionalFormatting>
  <conditionalFormatting sqref="H341">
    <cfRule type="containsBlanks" dxfId="12334" priority="151">
      <formula>LEN(TRIM(H341))=0</formula>
    </cfRule>
    <cfRule type="containsBlanks" priority="152">
      <formula>LEN(TRIM(H341))=0</formula>
    </cfRule>
  </conditionalFormatting>
  <conditionalFormatting sqref="H348">
    <cfRule type="containsBlanks" dxfId="12333" priority="149">
      <formula>LEN(TRIM(H348))=0</formula>
    </cfRule>
    <cfRule type="containsBlanks" priority="150">
      <formula>LEN(TRIM(H348))=0</formula>
    </cfRule>
  </conditionalFormatting>
  <conditionalFormatting sqref="H349">
    <cfRule type="containsBlanks" dxfId="12332" priority="147">
      <formula>LEN(TRIM(H349))=0</formula>
    </cfRule>
    <cfRule type="containsBlanks" priority="148">
      <formula>LEN(TRIM(H349))=0</formula>
    </cfRule>
  </conditionalFormatting>
  <conditionalFormatting sqref="H347">
    <cfRule type="containsBlanks" dxfId="12331" priority="145">
      <formula>LEN(TRIM(H347))=0</formula>
    </cfRule>
    <cfRule type="containsBlanks" priority="146">
      <formula>LEN(TRIM(H347))=0</formula>
    </cfRule>
  </conditionalFormatting>
  <conditionalFormatting sqref="I10:I18">
    <cfRule type="expression" dxfId="12330" priority="142">
      <formula>$N$13="Non"</formula>
    </cfRule>
    <cfRule type="expression" dxfId="12329" priority="143">
      <formula>$N$13="Non applicable"</formula>
    </cfRule>
    <cfRule type="expression" dxfId="12328" priority="144">
      <formula>$N$13="Ne sais pas"</formula>
    </cfRule>
    <cfRule type="containsBlanks" dxfId="12327" priority="247">
      <formula>LEN(TRIM(I10))=0</formula>
    </cfRule>
  </conditionalFormatting>
  <conditionalFormatting sqref="I10:I11">
    <cfRule type="expression" dxfId="12326" priority="141">
      <formula>$I$6="Non"</formula>
    </cfRule>
  </conditionalFormatting>
  <conditionalFormatting sqref="I12">
    <cfRule type="expression" dxfId="12325" priority="140">
      <formula>$I$6="No"</formula>
    </cfRule>
  </conditionalFormatting>
  <conditionalFormatting sqref="I13:I18">
    <cfRule type="expression" dxfId="12324" priority="139">
      <formula>OR($I$6="Non",$I$6="Ne sais pas")</formula>
    </cfRule>
  </conditionalFormatting>
  <conditionalFormatting sqref="I10:I12">
    <cfRule type="expression" dxfId="12323" priority="138">
      <formula>OR($I$6="Non",$I$6="Ne sais pas")</formula>
    </cfRule>
  </conditionalFormatting>
  <conditionalFormatting sqref="I19:I23">
    <cfRule type="expression" dxfId="12322" priority="133">
      <formula>OR($I$6="Non",$I$6="Ne sais pas")</formula>
    </cfRule>
    <cfRule type="expression" dxfId="12321" priority="134">
      <formula>$I$6="Non"</formula>
    </cfRule>
    <cfRule type="expression" dxfId="12320" priority="135">
      <formula>$N$13="No"</formula>
    </cfRule>
    <cfRule type="expression" dxfId="12319" priority="136">
      <formula>$N$13="Non applicable"</formula>
    </cfRule>
    <cfRule type="expression" dxfId="12318" priority="137">
      <formula>$N$13="Ne sais pas"</formula>
    </cfRule>
    <cfRule type="containsBlanks" dxfId="12317" priority="248">
      <formula>LEN(TRIM(I19))=0</formula>
    </cfRule>
  </conditionalFormatting>
  <conditionalFormatting sqref="L10:N10">
    <cfRule type="expression" dxfId="12316" priority="132">
      <formula>OR($I$10="Non",$I$10="Ne sais pas",$I$10="Non applicable")</formula>
    </cfRule>
  </conditionalFormatting>
  <conditionalFormatting sqref="L11:N11">
    <cfRule type="expression" dxfId="12315" priority="131">
      <formula>OR($I$11="Non",$I$11="Ne sais pas",$I$11="Non applicable")</formula>
    </cfRule>
  </conditionalFormatting>
  <conditionalFormatting sqref="L12:N12">
    <cfRule type="expression" dxfId="12314" priority="130">
      <formula>OR($I$12="Non",$I$12="Ne sais pas",$I$12="Non applicable")</formula>
    </cfRule>
  </conditionalFormatting>
  <conditionalFormatting sqref="L13:N13">
    <cfRule type="expression" dxfId="12313" priority="129">
      <formula>OR($I$13="Non",$I$13="Ne sais pas",$I$13="Non applicable")</formula>
    </cfRule>
  </conditionalFormatting>
  <conditionalFormatting sqref="L14:N14">
    <cfRule type="expression" dxfId="12312" priority="128">
      <formula>OR($I$14="Non",$I$14="Ne sais pas",$I$14="Non applicable")</formula>
    </cfRule>
  </conditionalFormatting>
  <conditionalFormatting sqref="L15:N15">
    <cfRule type="expression" dxfId="12311" priority="127">
      <formula>OR($I$15="Non",$I$15="Ne sais pas",$I$15="Non applicable")</formula>
    </cfRule>
  </conditionalFormatting>
  <conditionalFormatting sqref="L16:N16">
    <cfRule type="expression" dxfId="12310" priority="126">
      <formula>OR($I$16="Non",$I$16="Ne sais pas",$I$16="Non applicable")</formula>
    </cfRule>
  </conditionalFormatting>
  <conditionalFormatting sqref="L18:N18">
    <cfRule type="expression" dxfId="12309" priority="25">
      <formula>OR($I$16="No",$I$16="Don't know",$I$16="Not applicable")</formula>
    </cfRule>
    <cfRule type="expression" dxfId="12308" priority="125">
      <formula>OR($I$18="Non",$I$18="Ne sais pas",$I$18="Non applicable")</formula>
    </cfRule>
  </conditionalFormatting>
  <conditionalFormatting sqref="L17:N17">
    <cfRule type="expression" dxfId="12307" priority="124">
      <formula>OR($I$17="Ni l'un ni l'autre",$I$17="Ne sais pas",$I$17="Non applicable")</formula>
    </cfRule>
  </conditionalFormatting>
  <conditionalFormatting sqref="L10:N18">
    <cfRule type="expression" dxfId="12306" priority="123">
      <formula>OR($I$6="Non",$I$6="Ne sais pas")</formula>
    </cfRule>
  </conditionalFormatting>
  <conditionalFormatting sqref="K19:N23">
    <cfRule type="expression" dxfId="12305" priority="122">
      <formula>OR($I$6="Non",$I$6="Ne sais pas")</formula>
    </cfRule>
    <cfRule type="containsBlanks" dxfId="12304" priority="249">
      <formula>LEN(TRIM(K19))=0</formula>
    </cfRule>
  </conditionalFormatting>
  <conditionalFormatting sqref="H36:H37">
    <cfRule type="containsBlanks" dxfId="12303" priority="121">
      <formula>LEN(TRIM(H36))=0</formula>
    </cfRule>
  </conditionalFormatting>
  <conditionalFormatting sqref="I36:J37">
    <cfRule type="containsBlanks" dxfId="12302" priority="120">
      <formula>LEN(TRIM(I36))=0</formula>
    </cfRule>
  </conditionalFormatting>
  <conditionalFormatting sqref="H36:J37">
    <cfRule type="expression" dxfId="12301" priority="119">
      <formula>OR($J$33="Non",$J$33="Ne sais pas")</formula>
    </cfRule>
  </conditionalFormatting>
  <conditionalFormatting sqref="F43:J43">
    <cfRule type="containsBlanks" dxfId="12300" priority="118">
      <formula>LEN(TRIM(F43))=0</formula>
    </cfRule>
  </conditionalFormatting>
  <conditionalFormatting sqref="K43:L43">
    <cfRule type="containsBlanks" dxfId="12299" priority="117">
      <formula>LEN(TRIM(K43))=0</formula>
    </cfRule>
  </conditionalFormatting>
  <conditionalFormatting sqref="M43">
    <cfRule type="containsBlanks" dxfId="12298" priority="116">
      <formula>LEN(TRIM(M43))=0</formula>
    </cfRule>
  </conditionalFormatting>
  <conditionalFormatting sqref="F43">
    <cfRule type="expression" dxfId="12297" priority="115">
      <formula>OR($I$40="Non",$I$40="Ne sais pas")</formula>
    </cfRule>
  </conditionalFormatting>
  <conditionalFormatting sqref="G43:M43">
    <cfRule type="expression" dxfId="12296" priority="114">
      <formula>OR($I$40="Non",$I$40="Ne sais pas")</formula>
    </cfRule>
  </conditionalFormatting>
  <conditionalFormatting sqref="F45:J45">
    <cfRule type="containsBlanks" dxfId="12295" priority="113">
      <formula>LEN(TRIM(F45))=0</formula>
    </cfRule>
  </conditionalFormatting>
  <conditionalFormatting sqref="K45:L45">
    <cfRule type="containsBlanks" dxfId="12294" priority="112">
      <formula>LEN(TRIM(K45))=0</formula>
    </cfRule>
  </conditionalFormatting>
  <conditionalFormatting sqref="M45">
    <cfRule type="containsBlanks" dxfId="12293" priority="111">
      <formula>LEN(TRIM(M45))=0</formula>
    </cfRule>
  </conditionalFormatting>
  <conditionalFormatting sqref="F45:M45">
    <cfRule type="expression" dxfId="12292" priority="110">
      <formula>OR($I$40="Non",$I$40="Ne sais pas")</formula>
    </cfRule>
  </conditionalFormatting>
  <conditionalFormatting sqref="F84:J84">
    <cfRule type="containsBlanks" dxfId="12291" priority="109">
      <formula>LEN(TRIM(F84))=0</formula>
    </cfRule>
  </conditionalFormatting>
  <conditionalFormatting sqref="F84:N87">
    <cfRule type="expression" dxfId="12290" priority="108">
      <formula>OR($H$82="Non",$H$82="Ne sais pas")</formula>
    </cfRule>
  </conditionalFormatting>
  <conditionalFormatting sqref="H115">
    <cfRule type="expression" dxfId="12289" priority="105">
      <formula>#REF!="Ne sais pas"</formula>
    </cfRule>
    <cfRule type="expression" dxfId="12288" priority="106">
      <formula>#REF!="Non"</formula>
    </cfRule>
    <cfRule type="containsBlanks" dxfId="12287" priority="107">
      <formula>LEN(TRIM(H115))=0</formula>
    </cfRule>
  </conditionalFormatting>
  <conditionalFormatting sqref="H115:J115">
    <cfRule type="expression" dxfId="12286" priority="103">
      <formula>IF($G$111,"Non")</formula>
    </cfRule>
    <cfRule type="expression" dxfId="12285" priority="104">
      <formula>IF+$G$111="Non"</formula>
    </cfRule>
  </conditionalFormatting>
  <conditionalFormatting sqref="H113:H114">
    <cfRule type="expression" dxfId="12284" priority="100">
      <formula>#REF!="Don't know"</formula>
    </cfRule>
    <cfRule type="expression" dxfId="12283" priority="101">
      <formula>#REF!="Non"</formula>
    </cfRule>
    <cfRule type="containsBlanks" dxfId="12282" priority="102">
      <formula>LEN(TRIM(H113))=0</formula>
    </cfRule>
  </conditionalFormatting>
  <conditionalFormatting sqref="H116">
    <cfRule type="expression" dxfId="12281" priority="98">
      <formula>#REF!="Ne sais pas"</formula>
    </cfRule>
    <cfRule type="expression" dxfId="12280" priority="99">
      <formula>#REF!="Non"</formula>
    </cfRule>
    <cfRule type="containsBlanks" dxfId="12279" priority="250">
      <formula>LEN(TRIM(H116))=0</formula>
    </cfRule>
  </conditionalFormatting>
  <conditionalFormatting sqref="H113:J116">
    <cfRule type="expression" dxfId="12278" priority="97">
      <formula>OR($G$111="Non",$G$111="Ne sais pas")</formula>
    </cfRule>
  </conditionalFormatting>
  <conditionalFormatting sqref="J111:N111">
    <cfRule type="expression" dxfId="12277" priority="96">
      <formula>OR($G$111="Non",$G$111="Ne sais pas")</formula>
    </cfRule>
  </conditionalFormatting>
  <conditionalFormatting sqref="H118:J118">
    <cfRule type="expression" dxfId="12276" priority="95">
      <formula>OR($H$117="Non",$H$117="Ne sais pas")</formula>
    </cfRule>
  </conditionalFormatting>
  <conditionalFormatting sqref="H120:J120">
    <cfRule type="expression" dxfId="12275" priority="94">
      <formula>OR($H$119="Non",$H$119="Ne sais pas")</formula>
    </cfRule>
  </conditionalFormatting>
  <conditionalFormatting sqref="L140:L150">
    <cfRule type="expression" dxfId="12274" priority="92">
      <formula>$F$197="Don't know"</formula>
    </cfRule>
    <cfRule type="expression" dxfId="12273" priority="93">
      <formula>$F$197="Non"</formula>
    </cfRule>
    <cfRule type="containsBlanks" dxfId="12272" priority="251">
      <formula>LEN(TRIM(L140))=0</formula>
    </cfRule>
  </conditionalFormatting>
  <conditionalFormatting sqref="L140:N150">
    <cfRule type="expression" dxfId="12271" priority="91">
      <formula>OR($F140="Non",$F140="Ne sais pas")</formula>
    </cfRule>
  </conditionalFormatting>
  <conditionalFormatting sqref="G140">
    <cfRule type="expression" dxfId="12270" priority="90">
      <formula>OR($F140="Non",$F140="Ne sais pas")</formula>
    </cfRule>
  </conditionalFormatting>
  <conditionalFormatting sqref="G152">
    <cfRule type="expression" dxfId="12269" priority="89">
      <formula>OR($F152="Non",$F152="Ne sais pas")</formula>
    </cfRule>
  </conditionalFormatting>
  <conditionalFormatting sqref="G164:K174">
    <cfRule type="expression" dxfId="12268" priority="88">
      <formula>OR($F164="Non",$F164="Ne sais pas")</formula>
    </cfRule>
  </conditionalFormatting>
  <conditionalFormatting sqref="G176:N186">
    <cfRule type="expression" dxfId="12267" priority="87">
      <formula>OR($F176="Non",$F176="Ne sais pas")</formula>
    </cfRule>
  </conditionalFormatting>
  <conditionalFormatting sqref="H189:H192">
    <cfRule type="containsBlanks" dxfId="12266" priority="84">
      <formula>LEN(TRIM(H189))=0</formula>
    </cfRule>
    <cfRule type="expression" dxfId="12265" priority="85">
      <formula>$H$120="Ne sais pas"</formula>
    </cfRule>
    <cfRule type="expression" dxfId="12264" priority="86">
      <formula>$H$120="Non"</formula>
    </cfRule>
  </conditionalFormatting>
  <conditionalFormatting sqref="H189:J192">
    <cfRule type="expression" dxfId="12263" priority="83">
      <formula>OR($H$187="Non",$H$187="Ne sais pas")</formula>
    </cfRule>
  </conditionalFormatting>
  <conditionalFormatting sqref="H193:J193">
    <cfRule type="expression" dxfId="12262" priority="82">
      <formula>OR($H$187="Non",$H$187="Ne sais pas")</formula>
    </cfRule>
  </conditionalFormatting>
  <conditionalFormatting sqref="H195:H196">
    <cfRule type="containsBlanks" dxfId="12261" priority="81">
      <formula>LEN(TRIM(H195))=0</formula>
    </cfRule>
  </conditionalFormatting>
  <conditionalFormatting sqref="H197">
    <cfRule type="containsBlanks" dxfId="12260" priority="252">
      <formula>LEN(TRIM(H197))=0</formula>
    </cfRule>
  </conditionalFormatting>
  <conditionalFormatting sqref="H197:J197">
    <cfRule type="expression" dxfId="12259" priority="80">
      <formula>AND($H$195="Non",$H$196="Non")</formula>
    </cfRule>
  </conditionalFormatting>
  <conditionalFormatting sqref="H199">
    <cfRule type="containsBlanks" dxfId="12258" priority="79">
      <formula>LEN(TRIM(H199))=0</formula>
    </cfRule>
  </conditionalFormatting>
  <conditionalFormatting sqref="F200:J200">
    <cfRule type="expression" dxfId="12257" priority="78">
      <formula>$H$199="Non"</formula>
    </cfRule>
  </conditionalFormatting>
  <conditionalFormatting sqref="H202:J202">
    <cfRule type="expression" dxfId="12256" priority="76">
      <formula>OR($H$201="Non",$H$201="Ne sais pas")</formula>
    </cfRule>
    <cfRule type="expression" dxfId="12255" priority="77">
      <formula>AND($H$195="Non",$H$196="Non")</formula>
    </cfRule>
  </conditionalFormatting>
  <conditionalFormatting sqref="F217:K217">
    <cfRule type="expression" dxfId="12254" priority="75">
      <formula>OR($K216="Non",$K216="Ne sais pas")</formula>
    </cfRule>
  </conditionalFormatting>
  <conditionalFormatting sqref="G244">
    <cfRule type="expression" dxfId="12253" priority="73">
      <formula>OR($G$242="Non",$G$242="Ne sais pas")</formula>
    </cfRule>
    <cfRule type="containsBlanks" dxfId="12252" priority="74">
      <formula>LEN(TRIM(G244))=0</formula>
    </cfRule>
  </conditionalFormatting>
  <conditionalFormatting sqref="F246:F250">
    <cfRule type="containsBlanks" dxfId="12251" priority="72">
      <formula>LEN(TRIM(F246))=0</formula>
    </cfRule>
  </conditionalFormatting>
  <conditionalFormatting sqref="F246:G250">
    <cfRule type="expression" dxfId="12250" priority="68">
      <formula>OR($G$244="Non",$G$244="Ne sais pas",$G$244="Non applicable (no LMIS)")</formula>
    </cfRule>
    <cfRule type="expression" dxfId="12249" priority="71">
      <formula>OR($G$242="Non",$G$242="Ne sais pas")</formula>
    </cfRule>
  </conditionalFormatting>
  <conditionalFormatting sqref="F246:G249">
    <cfRule type="expression" dxfId="12248" priority="70">
      <formula>OR($G$244="Non",$G$244="Ne sais pas",$G$244="Non applicable (aucun LMIS)")</formula>
    </cfRule>
  </conditionalFormatting>
  <conditionalFormatting sqref="F250:G250">
    <cfRule type="expression" dxfId="12247" priority="69">
      <formula>OR($G$244="Non",$G$244="Ne sais pas",$G$244="Non applicable (aucun LMIS)")</formula>
    </cfRule>
  </conditionalFormatting>
  <conditionalFormatting sqref="H278">
    <cfRule type="containsBlanks" dxfId="12246" priority="67">
      <formula>LEN(TRIM(H278))=0</formula>
    </cfRule>
  </conditionalFormatting>
  <conditionalFormatting sqref="H278:J278">
    <cfRule type="expression" dxfId="12245" priority="66">
      <formula>OR($H$277="Non",$H$277="Ne sais pas")</formula>
    </cfRule>
  </conditionalFormatting>
  <conditionalFormatting sqref="H287">
    <cfRule type="containsBlanks" dxfId="12244" priority="65">
      <formula>LEN(TRIM(H287))=0</formula>
    </cfRule>
  </conditionalFormatting>
  <conditionalFormatting sqref="H287:J287">
    <cfRule type="expression" dxfId="12243" priority="64">
      <formula>OR($H$286="Non",$H$286="Ne sais pas")</formula>
    </cfRule>
  </conditionalFormatting>
  <conditionalFormatting sqref="H291:J291">
    <cfRule type="expression" dxfId="12242" priority="62">
      <formula>OR($H$290="Non",$H$290="Ne sais pas")</formula>
    </cfRule>
    <cfRule type="containsBlanks" dxfId="12241" priority="63">
      <formula>LEN(TRIM(H291))=0</formula>
    </cfRule>
  </conditionalFormatting>
  <conditionalFormatting sqref="H293:J293">
    <cfRule type="expression" dxfId="12240" priority="61">
      <formula>OR($H$292="Non",$H$292="Ne sais pas",$H$292="Non applicable")</formula>
    </cfRule>
  </conditionalFormatting>
  <conditionalFormatting sqref="H339:N339">
    <cfRule type="expression" dxfId="12239" priority="60">
      <formula>OR($H$338="Non",$H$338="Ne sais pas")</formula>
    </cfRule>
  </conditionalFormatting>
  <conditionalFormatting sqref="H345">
    <cfRule type="containsBlanks" dxfId="12238" priority="59">
      <formula>LEN(TRIM(H345))=0</formula>
    </cfRule>
    <cfRule type="containsBlanks" priority="253">
      <formula>LEN(TRIM(H345))=0</formula>
    </cfRule>
  </conditionalFormatting>
  <conditionalFormatting sqref="H345:I345">
    <cfRule type="expression" dxfId="12237" priority="58">
      <formula>OR($H$344="Non",$H$344="Ne sais pas")</formula>
    </cfRule>
  </conditionalFormatting>
  <conditionalFormatting sqref="H351">
    <cfRule type="containsBlanks" priority="57">
      <formula>LEN(TRIM(H351))=0</formula>
    </cfRule>
    <cfRule type="containsBlanks" dxfId="12236" priority="254">
      <formula>LEN(TRIM(H351))=0</formula>
    </cfRule>
  </conditionalFormatting>
  <conditionalFormatting sqref="G123:G125 J123:J125 G127:G136 J127:J136">
    <cfRule type="containsBlanks" dxfId="12235" priority="56">
      <formula>LEN(TRIM(G123))=0</formula>
    </cfRule>
  </conditionalFormatting>
  <conditionalFormatting sqref="G123:I123">
    <cfRule type="expression" dxfId="12234" priority="55">
      <formula>OR($I$92="Non",$I$92="Ne sais pas")</formula>
    </cfRule>
  </conditionalFormatting>
  <conditionalFormatting sqref="J123:L123">
    <cfRule type="expression" dxfId="12233" priority="54">
      <formula>OR($G$92="Non",$G$92="Ne sais pas")</formula>
    </cfRule>
  </conditionalFormatting>
  <conditionalFormatting sqref="G124:I124">
    <cfRule type="expression" dxfId="12232" priority="53">
      <formula>OR($I$93="Non",$I$93="Ne sais pas")</formula>
    </cfRule>
  </conditionalFormatting>
  <conditionalFormatting sqref="J124:L124">
    <cfRule type="expression" dxfId="12231" priority="52">
      <formula>OR($G$93="Non",$G$93="Ne sais pas")</formula>
    </cfRule>
  </conditionalFormatting>
  <conditionalFormatting sqref="G125:I125">
    <cfRule type="expression" dxfId="12230" priority="51">
      <formula>OR($I$94="Non",$I$94="Ne sais pas")</formula>
    </cfRule>
  </conditionalFormatting>
  <conditionalFormatting sqref="G126">
    <cfRule type="containsBlanks" dxfId="12229" priority="50">
      <formula>LEN(TRIM(G126))=0</formula>
    </cfRule>
  </conditionalFormatting>
  <conditionalFormatting sqref="G126:I126">
    <cfRule type="expression" dxfId="12228" priority="49">
      <formula>OR($I$94="Non",$I$94="Ne sais pas")</formula>
    </cfRule>
  </conditionalFormatting>
  <conditionalFormatting sqref="J125:L125">
    <cfRule type="expression" dxfId="12227" priority="48">
      <formula>OR($G$94="Non",$G$94="Ne sais pas")</formula>
    </cfRule>
  </conditionalFormatting>
  <conditionalFormatting sqref="J126">
    <cfRule type="containsBlanks" dxfId="12226" priority="47">
      <formula>LEN(TRIM(J126))=0</formula>
    </cfRule>
  </conditionalFormatting>
  <conditionalFormatting sqref="J126:L126">
    <cfRule type="expression" dxfId="12225" priority="46">
      <formula>OR($G$94="Non",$G$94="Ne sais pas")</formula>
    </cfRule>
  </conditionalFormatting>
  <conditionalFormatting sqref="G127:I127">
    <cfRule type="expression" dxfId="12224" priority="45">
      <formula>OR($I$95="Non",$I$95="Ne sais pas")</formula>
    </cfRule>
  </conditionalFormatting>
  <conditionalFormatting sqref="J127:L127">
    <cfRule type="expression" dxfId="12223" priority="44">
      <formula>OR($G$95="Non",$G$95="Ne sais pas")</formula>
    </cfRule>
  </conditionalFormatting>
  <conditionalFormatting sqref="G128:I128">
    <cfRule type="expression" dxfId="12222" priority="43">
      <formula>OR($I$96="Non",$I$96="Ne sais pas")</formula>
    </cfRule>
  </conditionalFormatting>
  <conditionalFormatting sqref="J128:L128">
    <cfRule type="expression" dxfId="12221" priority="42">
      <formula>OR($G$96="Non",$G$96="Ne sais pas")</formula>
    </cfRule>
  </conditionalFormatting>
  <conditionalFormatting sqref="G129:I129">
    <cfRule type="expression" dxfId="12220" priority="41">
      <formula>OR($I$97="Non",$I$97="Ne sais pas")</formula>
    </cfRule>
  </conditionalFormatting>
  <conditionalFormatting sqref="J129:L129">
    <cfRule type="expression" dxfId="12219" priority="40">
      <formula>OR($G$97="Non",$G$97="Ne sais pas")</formula>
    </cfRule>
  </conditionalFormatting>
  <conditionalFormatting sqref="G130:I130">
    <cfRule type="expression" dxfId="12218" priority="39">
      <formula>OR($I$98="Non",$I$98="Ne sais pas")</formula>
    </cfRule>
  </conditionalFormatting>
  <conditionalFormatting sqref="J130:L130">
    <cfRule type="expression" dxfId="12217" priority="38">
      <formula>OR($G$98="Non",$G$98="Ne sais pas")</formula>
    </cfRule>
  </conditionalFormatting>
  <conditionalFormatting sqref="G131:I131">
    <cfRule type="expression" dxfId="12216" priority="37">
      <formula>OR($I$99="Non",$I$99="Ne sais pas")</formula>
    </cfRule>
  </conditionalFormatting>
  <conditionalFormatting sqref="J131:L131">
    <cfRule type="expression" dxfId="12215" priority="36">
      <formula>OR($G$99="Non",$G$99="Ne sais pas")</formula>
    </cfRule>
  </conditionalFormatting>
  <conditionalFormatting sqref="G132:I132">
    <cfRule type="expression" dxfId="12214" priority="35">
      <formula>OR($I$100="Non",$I$100="Ne sais pas")</formula>
    </cfRule>
  </conditionalFormatting>
  <conditionalFormatting sqref="J132:L132">
    <cfRule type="expression" dxfId="12213" priority="34">
      <formula>OR($G$100="Non",$G$100="Ne sais pas")</formula>
    </cfRule>
  </conditionalFormatting>
  <conditionalFormatting sqref="G133:I133">
    <cfRule type="expression" dxfId="12212" priority="33">
      <formula>OR($I$101="Non",$I$101="Ne sais pas")</formula>
    </cfRule>
  </conditionalFormatting>
  <conditionalFormatting sqref="J133:L133">
    <cfRule type="expression" dxfId="12211" priority="32">
      <formula>OR($G$101="Non",$G$101="Ne sais pas")</formula>
    </cfRule>
  </conditionalFormatting>
  <conditionalFormatting sqref="G134:I134">
    <cfRule type="expression" dxfId="12210" priority="31">
      <formula>OR($I$102="Non",$I$102="Ne sais pas")</formula>
    </cfRule>
  </conditionalFormatting>
  <conditionalFormatting sqref="J134:L134">
    <cfRule type="expression" dxfId="12209" priority="30">
      <formula>OR($G$102="Non",$G$102="Ne sais pas")</formula>
    </cfRule>
  </conditionalFormatting>
  <conditionalFormatting sqref="J135:L135">
    <cfRule type="expression" dxfId="12208" priority="29">
      <formula>OR($G$103="Non",$G$103="Ne sais pas")</formula>
    </cfRule>
  </conditionalFormatting>
  <conditionalFormatting sqref="G135:I135">
    <cfRule type="expression" dxfId="12207" priority="28">
      <formula>OR($I$103="Non",$I$103="Ne sais pas")</formula>
    </cfRule>
  </conditionalFormatting>
  <conditionalFormatting sqref="G136:I136">
    <cfRule type="expression" dxfId="12206" priority="27">
      <formula>OR($I$104="Non",$I$104="Ne sais pas")</formula>
    </cfRule>
  </conditionalFormatting>
  <conditionalFormatting sqref="J136:L136">
    <cfRule type="expression" dxfId="12205" priority="26">
      <formula>OR($G$104="Non",$G$104="Ne sais pas")</formula>
    </cfRule>
  </conditionalFormatting>
  <conditionalFormatting sqref="I23">
    <cfRule type="expression" dxfId="12204" priority="24">
      <formula>OR($I$22="Non",$I$22="Ne sais pas",$I$22="Non applicable")</formula>
    </cfRule>
  </conditionalFormatting>
  <conditionalFormatting sqref="G43:N43">
    <cfRule type="expression" dxfId="12203" priority="23">
      <formula>$F$43="Non"</formula>
    </cfRule>
  </conditionalFormatting>
  <conditionalFormatting sqref="G45:N45">
    <cfRule type="expression" dxfId="12202" priority="22">
      <formula>$F$45="Non"</formula>
    </cfRule>
  </conditionalFormatting>
  <conditionalFormatting sqref="H201:J201">
    <cfRule type="containsBlanks" dxfId="12201" priority="20">
      <formula>LEN(TRIM(H201))=0</formula>
    </cfRule>
    <cfRule type="expression" dxfId="12200" priority="21">
      <formula>AND($H$195="Non",$H$196="Non")</formula>
    </cfRule>
  </conditionalFormatting>
  <conditionalFormatting sqref="F231">
    <cfRule type="expression" dxfId="12199" priority="19">
      <formula>$F$230="Oui"</formula>
    </cfRule>
  </conditionalFormatting>
  <conditionalFormatting sqref="H280">
    <cfRule type="containsBlanks" dxfId="12198" priority="18">
      <formula>LEN(TRIM(H280))=0</formula>
    </cfRule>
  </conditionalFormatting>
  <conditionalFormatting sqref="H279:J279">
    <cfRule type="expression" dxfId="12197" priority="17">
      <formula>OR($H$278="Non",$H$278="Ne sais pas",$H$277="Non",$H$277="Ne sais pas")</formula>
    </cfRule>
  </conditionalFormatting>
  <conditionalFormatting sqref="H294:J294">
    <cfRule type="expression" dxfId="12196" priority="15">
      <formula>$H$292="Oui"</formula>
    </cfRule>
    <cfRule type="containsBlanks" dxfId="12195" priority="16">
      <formula>LEN(TRIM(H294))=0</formula>
    </cfRule>
  </conditionalFormatting>
  <conditionalFormatting sqref="J337:N337">
    <cfRule type="expression" dxfId="12194" priority="14">
      <formula>OR($H$337="Non",$H$337="Ne sais pas")</formula>
    </cfRule>
  </conditionalFormatting>
  <conditionalFormatting sqref="H341:I341">
    <cfRule type="expression" dxfId="12193" priority="13">
      <formula>OR($H$340="Aucun plan PSE commencé/élaboré",$H$340="Oui plan PSE mais aucun composant FP/RH",$H$340="Ne sais pas")</formula>
    </cfRule>
  </conditionalFormatting>
  <conditionalFormatting sqref="H347:I347">
    <cfRule type="expression" dxfId="12192" priority="12">
      <formula>$I$6="Non"</formula>
    </cfRule>
  </conditionalFormatting>
  <conditionalFormatting sqref="F8:N8">
    <cfRule type="containsBlanks" dxfId="12191" priority="8">
      <formula>LEN(TRIM(F8))=0</formula>
    </cfRule>
    <cfRule type="expression" dxfId="12190" priority="9">
      <formula>$N$12="No"</formula>
    </cfRule>
    <cfRule type="expression" dxfId="12189" priority="10">
      <formula>$N$12="Not applicable"</formula>
    </cfRule>
    <cfRule type="expression" dxfId="12188" priority="11">
      <formula>$N$12="Don't know"</formula>
    </cfRule>
  </conditionalFormatting>
  <conditionalFormatting sqref="H256:I256">
    <cfRule type="containsBlanks" dxfId="12187" priority="7">
      <formula>LEN(TRIM(H256))=0</formula>
    </cfRule>
  </conditionalFormatting>
  <conditionalFormatting sqref="H266:I266">
    <cfRule type="containsBlanks" dxfId="12186" priority="6">
      <formula>LEN(TRIM(H266))=0</formula>
    </cfRule>
  </conditionalFormatting>
  <conditionalFormatting sqref="K254:L254">
    <cfRule type="containsBlanks" dxfId="12185" priority="5">
      <formula>LEN(TRIM(K254))=0</formula>
    </cfRule>
  </conditionalFormatting>
  <conditionalFormatting sqref="K255:L257">
    <cfRule type="containsBlanks" dxfId="12184" priority="4">
      <formula>LEN(TRIM(K255))=0</formula>
    </cfRule>
  </conditionalFormatting>
  <conditionalFormatting sqref="K259:L261">
    <cfRule type="containsBlanks" dxfId="12183" priority="3">
      <formula>LEN(TRIM(K259))=0</formula>
    </cfRule>
  </conditionalFormatting>
  <conditionalFormatting sqref="K263:L268">
    <cfRule type="containsBlanks" dxfId="12182" priority="2">
      <formula>LEN(TRIM(K263))=0</formula>
    </cfRule>
  </conditionalFormatting>
  <conditionalFormatting sqref="K270:L272">
    <cfRule type="containsBlanks" dxfId="12181" priority="1">
      <formula>LEN(TRIM(K270))=0</formula>
    </cfRule>
  </conditionalFormatting>
  <dataValidations count="54">
    <dataValidation type="list" showInputMessage="1" showErrorMessage="1" sqref="J298:K298 J303:K303 J308:K308 J313:K313 J318:K318 J323:K323 J328:K328 J333:K333" xr:uid="{CBE47CDD-9D26-1D4C-A1E0-EC261B58422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C4D21533-302D-2845-8A48-3B4E6DB0A86A}">
      <formula1>"0,1,2 ou plus,Ne sais pas"</formula1>
    </dataValidation>
    <dataValidation type="list" showInputMessage="1" showErrorMessage="1" sqref="H283:J283" xr:uid="{2062D568-067C-D440-8603-04A9FF588BC3}">
      <formula1>"Oui, certifié ISO, Oui, présélectioné par l'OMS, Oui, certifié ISO et présélectionné par l'OMS,Ni l'un ni l'autre, Ne sais pas, Non applicable"</formula1>
    </dataValidation>
    <dataValidation type="list" showInputMessage="1" showErrorMessage="1" sqref="F224:G224" xr:uid="{39250955-7462-AA43-BD7C-4F83EDF590E2}">
      <formula1>"Oui : Mobilisation/implication communautaire importante,Oui : Une certaine mobilisation/implication communautaire,Non,Ne sais pas"</formula1>
    </dataValidation>
    <dataValidation type="list" showInputMessage="1" showErrorMessage="1" sqref="F222:G222" xr:uid="{04AE57D2-539F-E449-95D5-E31857ADE858}">
      <formula1>"Oui : Médias importants,Oui : Certains médias,Non,Ne sais pas"</formula1>
    </dataValidation>
    <dataValidation type="list" showInputMessage="1" showErrorMessage="1" sqref="G123:G136 H127:I136 H123:I125 J123:J136 K123:L125 K127:L136" xr:uid="{ACDC76FA-3574-B644-8612-41AED7657375}">
      <formula1>"Travailleur de santé communautaire (ou équivalent),Infirmier auxiliaire,Sage-femme infirmière auxiliaire,Infirmier,Responsable médical,Médecin,Ne sais pas,Non applicable"</formula1>
    </dataValidation>
    <dataValidation type="list" showInputMessage="1" showErrorMessage="1" sqref="H116:J116" xr:uid="{CBC89CFF-4155-EE40-B0F1-ADE1962D2D18}">
      <formula1>"Oui, un niveau élevé de mise en œuvre, Oui, une certaine mise en œuvre,Mise en œuvre minimale ou inexistante, Ne sais pas, Non applicable (aucune stratégie)"</formula1>
    </dataValidation>
    <dataValidation type="list" showInputMessage="1" showErrorMessage="1" sqref="J65:J68" xr:uid="{90C07635-4C11-7C4B-9CA2-C51618827C23}">
      <formula1>"Oui, Non, Ne sais pas,Non applicable"</formula1>
    </dataValidation>
    <dataValidation type="list" showInputMessage="1" showErrorMessage="1" error="Choisissez une réponse dans la liste déroulante." prompt="Choisissez une réponse dans la liste déroulante." sqref="G66:I68" xr:uid="{5E0B635D-E47A-C048-B86B-678C136D5554}">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4BD48B39-F2CE-DE4D-B51E-EC1AD721D893}">
      <formula1>"Ministère des Finances, Ministère de la Planification,Les deux,Ni l'un ni l'autre,Ne sais pas, Non applicable"</formula1>
    </dataValidation>
    <dataValidation type="list" showInputMessage="1" showErrorMessage="1" sqref="F250:G250" xr:uid="{5670CD3E-45EC-144C-B85A-4589AD8D5B00}">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406CB26A-87AF-7F4E-ACBF-ACAA7339B606}">
      <formula1>"0 %,1 à 10 %,11 à 20 %,21 à 30 %,31 à 40 %,41 à 50 %,51 à 60 %,61 à 70 %,71 à 80 %,81 à 100 %,Ne sais pas,Non applicable"</formula1>
    </dataValidation>
    <dataValidation type="list" showInputMessage="1" showErrorMessage="1" sqref="F225:G225 H189:J192 H346:I346 H344:I344" xr:uid="{E27A4153-099A-0242-BEDF-E8357C9A6D0A}">
      <formula1>"Oui,Non,Ne sais pas"</formula1>
    </dataValidation>
    <dataValidation type="list" showInputMessage="1" showErrorMessage="1" sqref="F223:G223" xr:uid="{530DDEA7-A398-6F41-A17A-B8F5368C06B1}">
      <formula1>"Oui : Sensibilisation/éducation mobile importante,Oui : Une certaine sensibilisation/éducation mobile,Non,Ne sais pas"</formula1>
    </dataValidation>
    <dataValidation type="list" showInputMessage="1" showErrorMessage="1" sqref="F221:G221" xr:uid="{DB768A71-6EAD-2B45-9F37-806C8C7B84B0}">
      <formula1>"Oui : Marketing social important,Oui : Un certain marketing social,Non,Ne sais pas"</formula1>
    </dataValidation>
    <dataValidation showInputMessage="1" showErrorMessage="1" error="Choisissez une réponse dans la liste déroulante." sqref="K19" xr:uid="{B80B50A6-1E70-4A47-8340-8F0B98BBC91B}"/>
    <dataValidation type="list" showInputMessage="1" showErrorMessage="1" sqref="F249:G249" xr:uid="{1FB40AA8-BECE-654E-A662-A66C88BC76E5}">
      <formula1>"Oui : Tous les sites de marketing social sont inclus, Oui : Certains sites de marketing social sont inclus,Aucun, Ne sais pas, Non applicable (aucun LMIS)"</formula1>
    </dataValidation>
    <dataValidation type="list" showInputMessage="1" showErrorMessage="1" sqref="F248:G248" xr:uid="{40484A1A-9755-8845-BFE3-DE0C318DD8B9}">
      <formula1>"Oui : Toutes les installations des ONG sont incluses, Oui : Certaines des installations des ONG sont incluses,Aucun, Ne sais pas, Non applicable (aucun LMIS)"</formula1>
    </dataValidation>
    <dataValidation type="list" showInputMessage="1" showErrorMessage="1" sqref="F247:G247" xr:uid="{7BB9BD10-CF85-D84B-BE4D-EE6572D3390F}">
      <formula1>"Oui : Tous les installations du secteur privé sont incluses, Oui : Certaines installations du secteur privé sont incluses,Aucun, Ne sais pas, Non applicable (aucun LMIS)"</formula1>
    </dataValidation>
    <dataValidation type="list" showInputMessage="1" showErrorMessage="1" sqref="F246:G246" xr:uid="{515A0B41-5D26-8049-80DC-7874416E6B27}">
      <formula1>"Oui : Tous les installations du secteur public sont incluses, Oui : Certaines installations du secteur public sont incluses,Aucun, Ne sais pas, Non applicable (aucun LMIS)"</formula1>
    </dataValidation>
    <dataValidation type="list" showInputMessage="1" showErrorMessage="1" sqref="H340:I340" xr:uid="{084BD402-0EEE-F846-B080-1F8D62CF16C3}">
      <formula1>"Oui (plan PSE avec composant FP/RH),Aucun plan PSE commencé/élaboré,Oui plan PSE mais aucun composant FP/RH,Ne sais pas"</formula1>
    </dataValidation>
    <dataValidation type="list" showInputMessage="1" showErrorMessage="1" sqref="H291:J291" xr:uid="{152346C0-8F90-C14E-9F16-A77ECE88DD2D}">
      <formula1>"0 à 25 %,26 à 50 %,51 à 75 %,76 à 100 %, Ne sais pas, Non applicable"</formula1>
    </dataValidation>
    <dataValidation type="list" showInputMessage="1" showErrorMessage="1" sqref="H281:J281 F71:F73" xr:uid="{ED0C5266-E6A8-2C47-B360-233610F23DA9}">
      <formula1>"Oui,Non,Ne sais pas,Non applicable"</formula1>
    </dataValidation>
    <dataValidation type="list" showInputMessage="1" showErrorMessage="1" sqref="H287:J287" xr:uid="{5B581187-C10A-0347-B5CF-C6DCC0505826}">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25914C7-776A-0E4B-A8A4-6FA89B48545A}">
      <formula1>"0,1,2 à 3,Plus de 3, Ne sais pas"</formula1>
    </dataValidation>
    <dataValidation type="list" showInputMessage="1" showErrorMessage="1" sqref="J329 J334 J304 J309 J314 J319 J324 J299" xr:uid="{E1675BB0-B740-3A4B-B50D-E6D613E9E35E}">
      <formula1>"0,1,2 à 3,Plus de 3,Ne sais pas"</formula1>
    </dataValidation>
    <dataValidation type="list" showInputMessage="1" showErrorMessage="1" sqref="H281" xr:uid="{2F6D54F6-9716-C242-A312-608AC87D9C91}">
      <formula1>"Oui,Non,Ne sais pas, Non applicable"</formula1>
    </dataValidation>
    <dataValidation type="list" showInputMessage="1" showErrorMessage="1" sqref="H280:J280" xr:uid="{DCDD9A46-0D77-174A-92E4-7678F0EBCC4A}">
      <formula1>"Moins de 6 mois, De 6 mois à moins d'1 an, D'1 an à 18 mois, Plus de 18 mois,Ne sais pas, Non applicable"</formula1>
    </dataValidation>
    <dataValidation type="list" showInputMessage="1" showErrorMessage="1" error="Choisissez une réponse dans la liste déroulante." sqref="I19:I20" xr:uid="{A3DA3288-48AE-FF48-A90D-FCDC9B04ADD8}">
      <formula1>"Oui, Non, Ne sais pas, Non applicable"</formula1>
    </dataValidation>
    <dataValidation type="list" showInputMessage="1" showErrorMessage="1" sqref="H284:J285" xr:uid="{AC505D50-8FCE-2B4B-BCE0-42551CC8D412}">
      <formula1>"La plupart ont été testés, Certains ont été testés, Aucun n'a été testé, Ne sais pas, Non applicable"</formula1>
    </dataValidation>
    <dataValidation type="list" showInputMessage="1" showErrorMessage="1" sqref="H137 J137:L137" xr:uid="{F178E193-3B03-5E41-A7D4-A3F44E06BD56}">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98255E5-41F2-9143-920F-704777F0F4CC}">
      <formula1>"En nature, Argent liquide, Ne sais pas, Non applicable"</formula1>
    </dataValidation>
    <dataValidation type="list" showInputMessage="1" showErrorMessage="1" sqref="G92:N104 I6 I40 F152:F162 F176:F186 H337:H338 G111 H119:J119 H117:J117 J31 K204:K216 F140:F150 F164:F174 H187:J187 G242 H82 G106:N108 F230 J33 F43 F45" xr:uid="{7D1E1E11-5DB6-CE41-A833-F3D7283F396E}">
      <formula1>"Oui, Non, Ne sais pas"</formula1>
    </dataValidation>
    <dataValidation type="list" showInputMessage="1" showErrorMessage="1" sqref="H30:J30" xr:uid="{D172B20F-2574-2B48-A8B3-2A4A0953E521}">
      <formula1>"Moins d'une fois par an,Une fois par an,Deux fois par an,Une fois par trimestre,Une fois par mois,Ad hoc, Ne sais pas"</formula1>
    </dataValidation>
    <dataValidation type="list" showInputMessage="1" showErrorMessage="1" sqref="J25 H25" xr:uid="{08D9168B-EF8B-9543-AD34-26BBFB032419}">
      <formula1>"Janvier, Février, Mars, Avril, Mai, Juin, Juillet, Août, Septembre, Octobre, Novembre, Décembre"</formula1>
    </dataValidation>
    <dataValidation type="list" showInputMessage="1" showErrorMessage="1" error="Choisissez une réponse dans la liste déroulante." sqref="I21" xr:uid="{A6FEA11D-EAF1-9B45-B2DF-BB8558B08B50}">
      <formula1>"0 fois, 1 fois, 2 à 3 fois, 4 fois ou plus, Ne sais pas"</formula1>
    </dataValidation>
    <dataValidation type="list" showInputMessage="1" showErrorMessage="1" sqref="L164:N174 H290 F231 H282 H195:H197 H201 H199 I22:I23 F75:G78 H292 H115:J115 I18 H294 H286 L140:N150 I10:I16 H277:H278 F233:F240" xr:uid="{D4010F16-2C5F-BE45-9F54-741BDC00E77F}">
      <formula1>"Oui, Non, Ne sais pas, Non applicable"</formula1>
    </dataValidation>
    <dataValidation type="list" showInputMessage="1" showErrorMessage="1" sqref="G244" xr:uid="{EAF7F20A-0FCE-E44A-AF69-52A207ED8225}">
      <formula1>"Oui, Non, Ne sais pas, Non applicable (aucun LMIS)"</formula1>
    </dataValidation>
    <dataValidation type="list" showInputMessage="1" showErrorMessage="1" sqref="H26 J26" xr:uid="{E3189111-6A80-9E4C-B41F-B384C97D8003}">
      <formula1>"2017,2018,2019,2020,2021"</formula1>
    </dataValidation>
    <dataValidation type="list" showInputMessage="1" showErrorMessage="1" sqref="M50:M54 M43 M45" xr:uid="{A26A325E-019E-0A46-999B-301A051E6D9A}">
      <formula1>"Achat/B.P. date,Date d'expédition,Date de livraison,Autre,Inconnu,Non applicable"</formula1>
    </dataValidation>
    <dataValidation type="list" showInputMessage="1" showErrorMessage="1" sqref="F229" xr:uid="{888579CD-CDD9-AD41-A8AD-04F9A8D7B156}">
      <formula1>"Oui, Non"</formula1>
    </dataValidation>
    <dataValidation type="list" showInputMessage="1" showErrorMessage="1" sqref="P28 P243:P244" xr:uid="{8529455D-06B0-D04B-97C6-3FAE90F03EC5}">
      <formula1>#REF!</formula1>
    </dataValidation>
    <dataValidation type="list" showInputMessage="1" showErrorMessage="1" sqref="H341:I341" xr:uid="{E0043F78-1C17-BA42-9BE4-5D5B2870FE62}">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97235F8C-9E3D-0544-8760-1FF699E9439E}">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6C0D97AD-FC05-3A42-994B-A3E8D8992D21}">
      <formula1>"Impact élevé, Impact moyen, Impact faible, Aucun impact, Inconnu"</formula1>
    </dataValidation>
    <dataValidation type="list" showInputMessage="1" showErrorMessage="1" sqref="H347:I347" xr:uid="{4EB4B9F9-6F7A-2040-AACC-82B4A065F3D5}">
      <formula1>"Aucun impact, Réunions moins fréquentes, Réunions impossibles, Non applicable (pas de comité)"</formula1>
    </dataValidation>
    <dataValidation type="decimal" showInputMessage="1" showErrorMessage="1" error="Entrez une valeur numérique ici uniquement (en USD)." sqref="J27" xr:uid="{B8FB0DCD-F8B8-FB4A-90FB-F88A6FAE512C}">
      <formula1>0</formula1>
      <formula2>100000000</formula2>
    </dataValidation>
    <dataValidation type="decimal" showInputMessage="1" showErrorMessage="1" error="Entrez une valeur numérique ici seulement (en USD)." sqref="I84:J84 G50:H54" xr:uid="{14C4CB6D-4A01-504A-8EC4-5611A76B1A9C}">
      <formula1>0</formula1>
      <formula2>100000000</formula2>
    </dataValidation>
    <dataValidation type="decimal" showInputMessage="1" showErrorMessage="1" error="Entrez une quantité numérique ici seulement." sqref="K43:L43 K45:L45 K50:L54" xr:uid="{EB235169-E2AA-5F4E-9BC6-711CCBD4D69E}">
      <formula1>0</formula1>
      <formula2>1000000000</formula2>
    </dataValidation>
    <dataValidation type="custom" showInputMessage="1" showErrorMessage="1" error="Ce nombre doit être supérieur ou égal au nombre d'observations de rupture de stock (Colonne H)." sqref="I254:I257 I270:I272 I259:I261 I263:I268 L254:L257 L259:L261 L263:L268 L270:L272" xr:uid="{08C826CB-2AE0-9744-8AD7-0ED0A8F050D6}">
      <formula1>I254&gt;=H254</formula1>
    </dataValidation>
    <dataValidation type="custom" operator="lessThanOrEqual" showInputMessage="1" showErrorMessage="1" error="Ce nombre ne peut pas dépasser le nombre total d'observations du statut des stocks (colonne I)." sqref="H254:H257 H270:H272 H259:H261 H263:H268 K254:K257 K259:K261 K263:K268 K270:K272" xr:uid="{92EEBA93-83A9-8A48-8CBF-F00AFBC046EF}">
      <formula1>H254&lt;=I254</formula1>
    </dataValidation>
    <dataValidation type="list" showInputMessage="1" showErrorMessage="1" sqref="H276:J276" xr:uid="{9C167CCB-1A99-EC4A-AE3D-A51973186424}">
      <formula1>"Oui, Non, Ne sais pas, Non applicable (pas d'ANRP)"</formula1>
    </dataValidation>
    <dataValidation showInputMessage="1" showErrorMessage="1" error="Entrez une valeur numérique ici seulement (en USD)." sqref="G36:G38 G43:H43 G45:H45" xr:uid="{765D7018-C98A-9A4A-A624-750E450A185B}"/>
    <dataValidation showInputMessage="1" showErrorMessage="1" error="Entrez une valeur numérique ici uniquement (en USD)." sqref="H202:J202" xr:uid="{1038EDC8-538F-4341-BE00-D5B51F5E2E1A}"/>
  </dataValidations>
  <hyperlinks>
    <hyperlink ref="O1" location="'All Country Summary (2021) '!A1" display="Go to summary page" xr:uid="{A5BC68A5-310E-C44A-A3F8-14D1095D3FD5}"/>
    <hyperlink ref="H2" location="'All Country Summary (2021) '!A1" display="Go to summary page" xr:uid="{2039D1D7-7963-4945-A51A-31A4B0AE094C}"/>
  </hyperlinks>
  <pageMargins left="0.25" right="0.25" top="0.75" bottom="0.75" header="0.3" footer="0.3"/>
  <pageSetup paperSize="141"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16113-BAEF-CF4B-9EDE-78D04BED8D45}">
  <sheetPr>
    <tabColor theme="4" tint="0.39997558519241921"/>
  </sheetPr>
  <dimension ref="A1:Q352"/>
  <sheetViews>
    <sheetView showGridLines="0" topLeftCell="A339" zoomScaleNormal="100" zoomScaleSheetLayoutView="100" workbookViewId="0">
      <selection activeCell="C346" sqref="C346:G346"/>
    </sheetView>
  </sheetViews>
  <sheetFormatPr defaultColWidth="9.140625" defaultRowHeight="15" x14ac:dyDescent="0.25"/>
  <cols>
    <col min="1" max="1" width="2.140625" style="395" customWidth="1"/>
    <col min="2" max="2" width="9.140625" style="395" customWidth="1"/>
    <col min="3" max="3" width="3.28515625" style="395" customWidth="1"/>
    <col min="4" max="4" width="16.140625" style="395" customWidth="1"/>
    <col min="5" max="5" width="61.42578125" style="395" customWidth="1"/>
    <col min="6" max="6" width="16.42578125" style="395" customWidth="1"/>
    <col min="7" max="7" width="21.7109375" style="395" customWidth="1"/>
    <col min="8" max="8" width="19.42578125" style="395" customWidth="1"/>
    <col min="9" max="9" width="16" style="395" customWidth="1"/>
    <col min="10" max="10" width="18.140625" style="395" customWidth="1"/>
    <col min="11" max="11" width="25.42578125" style="395" customWidth="1"/>
    <col min="12" max="12" width="14.85546875" style="395" customWidth="1"/>
    <col min="13" max="13" width="18.85546875" style="395" customWidth="1"/>
    <col min="14" max="14" width="34.42578125" style="395" customWidth="1"/>
    <col min="15" max="15" width="60.28515625" style="395" customWidth="1"/>
    <col min="16" max="16" width="49.28515625" style="395" customWidth="1"/>
    <col min="17" max="24" width="9.140625" style="395" customWidth="1"/>
    <col min="25" max="16384" width="9.140625" style="395"/>
  </cols>
  <sheetData>
    <row r="1" spans="2:16" ht="62.25" customHeight="1" x14ac:dyDescent="0.3">
      <c r="F1" s="1666"/>
      <c r="G1" s="1496"/>
      <c r="H1" s="1496"/>
      <c r="I1" s="1496"/>
      <c r="J1" s="1496"/>
      <c r="K1" s="1496"/>
      <c r="L1" s="1496"/>
      <c r="M1" s="1496"/>
      <c r="N1" s="1496"/>
    </row>
    <row r="2" spans="2:16" ht="37.5" customHeight="1" x14ac:dyDescent="0.25">
      <c r="B2" s="579" t="s">
        <v>382</v>
      </c>
      <c r="C2" s="400"/>
      <c r="D2" s="400"/>
      <c r="E2" s="400"/>
      <c r="F2" s="396"/>
      <c r="G2" s="580"/>
      <c r="H2" s="1174" t="s">
        <v>814</v>
      </c>
      <c r="I2" s="396"/>
      <c r="J2" s="396"/>
      <c r="K2" s="397"/>
      <c r="L2" s="397"/>
      <c r="M2" s="397"/>
      <c r="N2" s="398"/>
    </row>
    <row r="3" spans="2:16" ht="26.25" customHeight="1" thickBot="1" x14ac:dyDescent="0.3">
      <c r="B3" s="579"/>
      <c r="C3" s="400"/>
      <c r="D3" s="401" t="s">
        <v>383</v>
      </c>
      <c r="E3" s="581" t="s">
        <v>1708</v>
      </c>
      <c r="F3" s="403" t="s">
        <v>384</v>
      </c>
      <c r="G3" s="580"/>
      <c r="H3" s="396"/>
      <c r="I3" s="396"/>
      <c r="J3" s="396"/>
      <c r="K3" s="397"/>
      <c r="L3" s="397"/>
      <c r="M3" s="397"/>
      <c r="N3" s="398"/>
    </row>
    <row r="4" spans="2:16" ht="36" customHeight="1" thickBot="1" x14ac:dyDescent="0.3">
      <c r="B4" s="1667" t="s">
        <v>385</v>
      </c>
      <c r="C4" s="1496"/>
      <c r="D4" s="1496"/>
      <c r="E4" s="1496"/>
      <c r="F4" s="1496"/>
      <c r="G4" s="1496"/>
      <c r="H4" s="1496"/>
      <c r="I4" s="1496"/>
      <c r="J4" s="1496"/>
      <c r="K4" s="1496"/>
      <c r="L4" s="1496"/>
      <c r="M4" s="1496"/>
      <c r="N4" s="1496"/>
      <c r="O4" s="583" t="s">
        <v>389</v>
      </c>
      <c r="P4" s="584" t="s">
        <v>390</v>
      </c>
    </row>
    <row r="5" spans="2:16" ht="23.25" customHeight="1" thickBot="1" x14ac:dyDescent="0.3">
      <c r="B5" s="1434" t="s">
        <v>0</v>
      </c>
      <c r="C5" s="1431"/>
      <c r="D5" s="1431"/>
      <c r="E5" s="1431"/>
      <c r="F5" s="1431"/>
      <c r="G5" s="1431"/>
      <c r="H5" s="1431"/>
      <c r="I5" s="1431"/>
      <c r="J5" s="1431"/>
      <c r="K5" s="1431"/>
      <c r="L5" s="1431"/>
      <c r="M5" s="1431"/>
      <c r="N5" s="1431"/>
      <c r="O5" s="1431"/>
      <c r="P5" s="1433"/>
    </row>
    <row r="6" spans="2:16" ht="72" customHeight="1" x14ac:dyDescent="0.25">
      <c r="B6" s="410" t="s">
        <v>391</v>
      </c>
      <c r="C6" s="1662" t="s">
        <v>392</v>
      </c>
      <c r="D6" s="1439"/>
      <c r="E6" s="1439"/>
      <c r="F6" s="1439"/>
      <c r="G6" s="1439"/>
      <c r="H6" s="1559"/>
      <c r="I6" s="411" t="s">
        <v>55</v>
      </c>
      <c r="J6" s="426" t="s">
        <v>393</v>
      </c>
      <c r="K6" s="1779" t="s">
        <v>1709</v>
      </c>
      <c r="L6" s="1439"/>
      <c r="M6" s="1439"/>
      <c r="N6" s="1440"/>
      <c r="O6" s="1663" t="s">
        <v>1710</v>
      </c>
      <c r="P6" s="1663"/>
    </row>
    <row r="7" spans="2:16" ht="22.5" customHeight="1" x14ac:dyDescent="0.25">
      <c r="B7" s="1664" t="s">
        <v>394</v>
      </c>
      <c r="C7" s="1428"/>
      <c r="D7" s="1428"/>
      <c r="E7" s="1428"/>
      <c r="F7" s="1428"/>
      <c r="G7" s="1428"/>
      <c r="H7" s="1428"/>
      <c r="I7" s="1428"/>
      <c r="J7" s="1428"/>
      <c r="K7" s="1428"/>
      <c r="L7" s="1428"/>
      <c r="M7" s="1428"/>
      <c r="N7" s="1429"/>
      <c r="O7" s="1475"/>
      <c r="P7" s="1475"/>
    </row>
    <row r="8" spans="2:16" ht="21.75" customHeight="1" x14ac:dyDescent="0.25">
      <c r="B8" s="421" t="s">
        <v>395</v>
      </c>
      <c r="C8" s="1461" t="s">
        <v>396</v>
      </c>
      <c r="D8" s="1428"/>
      <c r="E8" s="1436"/>
      <c r="F8" s="1665" t="s">
        <v>1711</v>
      </c>
      <c r="G8" s="1428"/>
      <c r="H8" s="1428"/>
      <c r="I8" s="1428"/>
      <c r="J8" s="1428"/>
      <c r="K8" s="1428"/>
      <c r="L8" s="1428"/>
      <c r="M8" s="1428"/>
      <c r="N8" s="1428"/>
      <c r="O8" s="1475"/>
      <c r="P8" s="1475"/>
    </row>
    <row r="9" spans="2:16" ht="29.25" customHeight="1" x14ac:dyDescent="0.25">
      <c r="B9" s="77" t="s">
        <v>397</v>
      </c>
      <c r="C9" s="1461" t="s">
        <v>398</v>
      </c>
      <c r="D9" s="1428"/>
      <c r="E9" s="1428"/>
      <c r="F9" s="1428"/>
      <c r="G9" s="1428"/>
      <c r="H9" s="1436"/>
      <c r="I9" s="415" t="s">
        <v>399</v>
      </c>
      <c r="J9" s="416"/>
      <c r="K9" s="416"/>
      <c r="L9" s="416"/>
      <c r="M9" s="416"/>
      <c r="N9" s="417"/>
      <c r="O9" s="1475"/>
      <c r="P9" s="1475"/>
    </row>
    <row r="10" spans="2:16" ht="28.5" customHeight="1" x14ac:dyDescent="0.25">
      <c r="B10" s="418" t="s">
        <v>395</v>
      </c>
      <c r="C10" s="1461" t="s">
        <v>400</v>
      </c>
      <c r="D10" s="1428"/>
      <c r="E10" s="1428"/>
      <c r="F10" s="1428"/>
      <c r="G10" s="1428"/>
      <c r="H10" s="1436"/>
      <c r="I10" s="505" t="s">
        <v>58</v>
      </c>
      <c r="J10" s="1661" t="s">
        <v>401</v>
      </c>
      <c r="K10" s="1436"/>
      <c r="L10" s="1845" t="s">
        <v>1232</v>
      </c>
      <c r="M10" s="1428"/>
      <c r="N10" s="1429"/>
      <c r="O10" s="1475"/>
      <c r="P10" s="1475"/>
    </row>
    <row r="11" spans="2:16" ht="36.75" customHeight="1" x14ac:dyDescent="0.25">
      <c r="B11" s="419" t="s">
        <v>402</v>
      </c>
      <c r="C11" s="1461" t="s">
        <v>403</v>
      </c>
      <c r="D11" s="1428"/>
      <c r="E11" s="1428"/>
      <c r="F11" s="1428"/>
      <c r="G11" s="1428"/>
      <c r="H11" s="1436"/>
      <c r="I11" s="505" t="s">
        <v>55</v>
      </c>
      <c r="J11" s="1661" t="s">
        <v>401</v>
      </c>
      <c r="K11" s="1436"/>
      <c r="L11" s="1658" t="s">
        <v>1712</v>
      </c>
      <c r="M11" s="1428"/>
      <c r="N11" s="1429"/>
      <c r="O11" s="1475"/>
      <c r="P11" s="1475"/>
    </row>
    <row r="12" spans="2:16" ht="28.5" customHeight="1" x14ac:dyDescent="0.25">
      <c r="B12" s="419" t="s">
        <v>404</v>
      </c>
      <c r="C12" s="1461" t="s">
        <v>405</v>
      </c>
      <c r="D12" s="1428"/>
      <c r="E12" s="1428"/>
      <c r="F12" s="1428"/>
      <c r="G12" s="1428"/>
      <c r="H12" s="1436"/>
      <c r="I12" s="505" t="s">
        <v>58</v>
      </c>
      <c r="J12" s="1661" t="s">
        <v>401</v>
      </c>
      <c r="K12" s="1436"/>
      <c r="L12" s="1845" t="s">
        <v>1232</v>
      </c>
      <c r="M12" s="1428"/>
      <c r="N12" s="1429"/>
      <c r="O12" s="1475"/>
      <c r="P12" s="1475"/>
    </row>
    <row r="13" spans="2:16" ht="28.5" customHeight="1" x14ac:dyDescent="0.25">
      <c r="B13" s="419" t="s">
        <v>406</v>
      </c>
      <c r="C13" s="1461" t="s">
        <v>407</v>
      </c>
      <c r="D13" s="1428"/>
      <c r="E13" s="1428"/>
      <c r="F13" s="1428"/>
      <c r="G13" s="1428"/>
      <c r="H13" s="1436"/>
      <c r="I13" s="505" t="s">
        <v>55</v>
      </c>
      <c r="J13" s="1661" t="s">
        <v>408</v>
      </c>
      <c r="K13" s="1436"/>
      <c r="L13" s="1658" t="s">
        <v>99</v>
      </c>
      <c r="M13" s="1428"/>
      <c r="N13" s="1429"/>
      <c r="O13" s="1475"/>
      <c r="P13" s="1475"/>
    </row>
    <row r="14" spans="2:16" ht="28.5" customHeight="1" x14ac:dyDescent="0.25">
      <c r="B14" s="419" t="s">
        <v>409</v>
      </c>
      <c r="C14" s="1461" t="s">
        <v>62</v>
      </c>
      <c r="D14" s="1428"/>
      <c r="E14" s="1428"/>
      <c r="F14" s="1428"/>
      <c r="G14" s="1428"/>
      <c r="H14" s="1436"/>
      <c r="I14" s="505" t="s">
        <v>55</v>
      </c>
      <c r="J14" s="1661" t="s">
        <v>410</v>
      </c>
      <c r="K14" s="1436"/>
      <c r="L14" s="1658" t="s">
        <v>1713</v>
      </c>
      <c r="M14" s="1428"/>
      <c r="N14" s="1429"/>
      <c r="O14" s="1475"/>
      <c r="P14" s="1475"/>
    </row>
    <row r="15" spans="2:16" ht="28.5" customHeight="1" x14ac:dyDescent="0.25">
      <c r="B15" s="419" t="s">
        <v>411</v>
      </c>
      <c r="C15" s="1461" t="s">
        <v>412</v>
      </c>
      <c r="D15" s="1428"/>
      <c r="E15" s="1428"/>
      <c r="F15" s="1428"/>
      <c r="G15" s="1428"/>
      <c r="H15" s="1436"/>
      <c r="I15" s="505" t="s">
        <v>55</v>
      </c>
      <c r="J15" s="1661" t="s">
        <v>413</v>
      </c>
      <c r="K15" s="1436"/>
      <c r="L15" s="1658" t="s">
        <v>1714</v>
      </c>
      <c r="M15" s="1428"/>
      <c r="N15" s="1429"/>
      <c r="O15" s="1475"/>
      <c r="P15" s="1475"/>
    </row>
    <row r="16" spans="2:16" ht="26.25" customHeight="1" x14ac:dyDescent="0.25">
      <c r="B16" s="419" t="s">
        <v>414</v>
      </c>
      <c r="C16" s="1461" t="s">
        <v>415</v>
      </c>
      <c r="D16" s="1428"/>
      <c r="E16" s="1428"/>
      <c r="F16" s="1428"/>
      <c r="G16" s="1428"/>
      <c r="H16" s="1436"/>
      <c r="I16" s="505" t="s">
        <v>55</v>
      </c>
      <c r="J16" s="1661" t="s">
        <v>416</v>
      </c>
      <c r="K16" s="1436"/>
      <c r="L16" s="1658" t="s">
        <v>1715</v>
      </c>
      <c r="M16" s="1428"/>
      <c r="N16" s="1429"/>
      <c r="O16" s="1475"/>
      <c r="P16" s="1475"/>
    </row>
    <row r="17" spans="2:16" ht="30.75" customHeight="1" x14ac:dyDescent="0.25">
      <c r="B17" s="419" t="s">
        <v>417</v>
      </c>
      <c r="C17" s="1461" t="s">
        <v>418</v>
      </c>
      <c r="D17" s="1428"/>
      <c r="E17" s="1428"/>
      <c r="F17" s="1428"/>
      <c r="G17" s="1428"/>
      <c r="H17" s="1436"/>
      <c r="I17" s="505" t="s">
        <v>68</v>
      </c>
      <c r="J17" s="1661" t="s">
        <v>416</v>
      </c>
      <c r="K17" s="1436"/>
      <c r="L17" s="1658" t="s">
        <v>1716</v>
      </c>
      <c r="M17" s="1428"/>
      <c r="N17" s="1429"/>
      <c r="O17" s="1475"/>
      <c r="P17" s="1475"/>
    </row>
    <row r="18" spans="2:16" ht="30" customHeight="1" x14ac:dyDescent="0.25">
      <c r="B18" s="419" t="s">
        <v>419</v>
      </c>
      <c r="C18" s="1461" t="s">
        <v>420</v>
      </c>
      <c r="D18" s="1428"/>
      <c r="E18" s="1428"/>
      <c r="F18" s="1428"/>
      <c r="G18" s="1428"/>
      <c r="H18" s="1436"/>
      <c r="I18" s="505" t="s">
        <v>55</v>
      </c>
      <c r="J18" s="1661" t="s">
        <v>416</v>
      </c>
      <c r="K18" s="1436"/>
      <c r="L18" s="1658" t="s">
        <v>1717</v>
      </c>
      <c r="M18" s="1428"/>
      <c r="N18" s="1429"/>
      <c r="O18" s="1471"/>
      <c r="P18" s="1471"/>
    </row>
    <row r="19" spans="2:16" ht="24" customHeight="1" thickBot="1" x14ac:dyDescent="0.3">
      <c r="B19" s="77" t="s">
        <v>421</v>
      </c>
      <c r="C19" s="1457" t="s">
        <v>422</v>
      </c>
      <c r="D19" s="1428"/>
      <c r="E19" s="1428"/>
      <c r="F19" s="1428"/>
      <c r="G19" s="1428"/>
      <c r="H19" s="1428"/>
      <c r="I19" s="505" t="s">
        <v>58</v>
      </c>
      <c r="J19" s="1659" t="s">
        <v>423</v>
      </c>
      <c r="K19" s="1660" t="s">
        <v>1718</v>
      </c>
      <c r="L19" s="1448"/>
      <c r="M19" s="1448"/>
      <c r="N19" s="1466"/>
      <c r="O19" s="357" t="s">
        <v>1240</v>
      </c>
      <c r="P19" s="429"/>
    </row>
    <row r="20" spans="2:16" ht="24" customHeight="1" x14ac:dyDescent="0.25">
      <c r="B20" s="77" t="s">
        <v>424</v>
      </c>
      <c r="C20" s="1457" t="s">
        <v>425</v>
      </c>
      <c r="D20" s="1428"/>
      <c r="E20" s="1428"/>
      <c r="F20" s="1428"/>
      <c r="G20" s="1428"/>
      <c r="H20" s="1428"/>
      <c r="I20" s="505" t="s">
        <v>58</v>
      </c>
      <c r="J20" s="1490"/>
      <c r="K20" s="1478"/>
      <c r="L20" s="1496"/>
      <c r="M20" s="1496"/>
      <c r="N20" s="1454"/>
      <c r="O20" s="357" t="s">
        <v>1240</v>
      </c>
      <c r="P20" s="429"/>
    </row>
    <row r="21" spans="2:16" ht="24" customHeight="1" thickBot="1" x14ac:dyDescent="0.3">
      <c r="B21" s="77" t="s">
        <v>426</v>
      </c>
      <c r="C21" s="1457" t="s">
        <v>427</v>
      </c>
      <c r="D21" s="1428"/>
      <c r="E21" s="1428"/>
      <c r="F21" s="1428"/>
      <c r="G21" s="1428"/>
      <c r="H21" s="1428"/>
      <c r="I21" s="505" t="s">
        <v>77</v>
      </c>
      <c r="J21" s="1490"/>
      <c r="K21" s="1478"/>
      <c r="L21" s="1496"/>
      <c r="M21" s="1496"/>
      <c r="N21" s="1454"/>
      <c r="O21" s="1500" t="s">
        <v>1710</v>
      </c>
      <c r="P21" s="1500"/>
    </row>
    <row r="22" spans="2:16" ht="25.5" customHeight="1" x14ac:dyDescent="0.25">
      <c r="B22" s="77" t="s">
        <v>428</v>
      </c>
      <c r="C22" s="1457" t="s">
        <v>429</v>
      </c>
      <c r="D22" s="1428"/>
      <c r="E22" s="1428"/>
      <c r="F22" s="1428"/>
      <c r="G22" s="1428"/>
      <c r="H22" s="1428"/>
      <c r="I22" s="505" t="s">
        <v>58</v>
      </c>
      <c r="J22" s="1490"/>
      <c r="K22" s="1478"/>
      <c r="L22" s="1496"/>
      <c r="M22" s="1496"/>
      <c r="N22" s="1454"/>
      <c r="O22" s="1475"/>
      <c r="P22" s="1475"/>
    </row>
    <row r="23" spans="2:16" ht="37.5" customHeight="1" thickBot="1" x14ac:dyDescent="0.3">
      <c r="B23" s="421" t="s">
        <v>395</v>
      </c>
      <c r="C23" s="1645" t="s">
        <v>430</v>
      </c>
      <c r="D23" s="1424"/>
      <c r="E23" s="1424"/>
      <c r="F23" s="1424"/>
      <c r="G23" s="1424"/>
      <c r="H23" s="1424"/>
      <c r="I23" s="505" t="s">
        <v>86</v>
      </c>
      <c r="J23" s="1490"/>
      <c r="K23" s="1467"/>
      <c r="L23" s="1468"/>
      <c r="M23" s="1468"/>
      <c r="N23" s="1469"/>
      <c r="O23" s="1422"/>
      <c r="P23" s="1422"/>
    </row>
    <row r="24" spans="2:16" ht="24.75" customHeight="1" thickBot="1" x14ac:dyDescent="0.3">
      <c r="B24" s="1434" t="s">
        <v>1</v>
      </c>
      <c r="C24" s="1431"/>
      <c r="D24" s="1431"/>
      <c r="E24" s="1431"/>
      <c r="F24" s="1431"/>
      <c r="G24" s="1431"/>
      <c r="H24" s="1431"/>
      <c r="I24" s="1431"/>
      <c r="J24" s="1431"/>
      <c r="K24" s="1431"/>
      <c r="L24" s="1431"/>
      <c r="M24" s="1431"/>
      <c r="N24" s="1431"/>
      <c r="O24" s="1431"/>
      <c r="P24" s="1433"/>
    </row>
    <row r="25" spans="2:16" ht="46.5" customHeight="1" x14ac:dyDescent="0.25">
      <c r="B25" s="1654" t="s">
        <v>431</v>
      </c>
      <c r="C25" s="1558" t="s">
        <v>432</v>
      </c>
      <c r="D25" s="1495"/>
      <c r="E25" s="1495"/>
      <c r="F25" s="1655"/>
      <c r="G25" s="518" t="s">
        <v>433</v>
      </c>
      <c r="H25" s="424" t="s">
        <v>1719</v>
      </c>
      <c r="I25" s="587" t="s">
        <v>434</v>
      </c>
      <c r="J25" s="1" t="s">
        <v>1720</v>
      </c>
      <c r="K25" s="1656" t="s">
        <v>435</v>
      </c>
      <c r="L25" s="1767" t="s">
        <v>1721</v>
      </c>
      <c r="M25" s="1495"/>
      <c r="N25" s="1452"/>
      <c r="O25" s="427" t="s">
        <v>1275</v>
      </c>
      <c r="P25" s="427"/>
    </row>
    <row r="26" spans="2:16" ht="54.75" customHeight="1" x14ac:dyDescent="0.25">
      <c r="B26" s="1525"/>
      <c r="C26" s="1484"/>
      <c r="D26" s="1484"/>
      <c r="E26" s="1484"/>
      <c r="F26" s="1456"/>
      <c r="G26" s="518" t="s">
        <v>436</v>
      </c>
      <c r="H26" s="487">
        <v>2020</v>
      </c>
      <c r="I26" s="587" t="s">
        <v>437</v>
      </c>
      <c r="J26" s="487">
        <v>2021</v>
      </c>
      <c r="K26" s="1490"/>
      <c r="L26" s="1478"/>
      <c r="M26" s="1496"/>
      <c r="N26" s="1454"/>
      <c r="O26" s="373" t="s">
        <v>1275</v>
      </c>
      <c r="P26" s="373"/>
    </row>
    <row r="27" spans="2:16" ht="75" customHeight="1" x14ac:dyDescent="0.25">
      <c r="B27" s="77" t="s">
        <v>438</v>
      </c>
      <c r="C27" s="1488" t="s">
        <v>439</v>
      </c>
      <c r="D27" s="1428"/>
      <c r="E27" s="1428"/>
      <c r="F27" s="1428"/>
      <c r="G27" s="1428"/>
      <c r="H27" s="1428"/>
      <c r="I27" s="1436"/>
      <c r="J27" s="750">
        <v>995919.67</v>
      </c>
      <c r="K27" s="1490"/>
      <c r="L27" s="1478"/>
      <c r="M27" s="1496"/>
      <c r="N27" s="1454"/>
      <c r="O27" s="1565" t="s">
        <v>1722</v>
      </c>
      <c r="P27" s="1565"/>
    </row>
    <row r="28" spans="2:16" ht="32.25" customHeight="1" x14ac:dyDescent="0.25">
      <c r="B28" s="430"/>
      <c r="C28" s="550" t="s">
        <v>395</v>
      </c>
      <c r="D28" s="1461" t="s">
        <v>440</v>
      </c>
      <c r="E28" s="1428"/>
      <c r="F28" s="1428"/>
      <c r="G28" s="1428"/>
      <c r="H28" s="1428"/>
      <c r="I28" s="1436"/>
      <c r="J28" s="751">
        <v>348740</v>
      </c>
      <c r="K28" s="1490"/>
      <c r="L28" s="1478"/>
      <c r="M28" s="1496"/>
      <c r="N28" s="1454"/>
      <c r="O28" s="1475"/>
      <c r="P28" s="1475"/>
    </row>
    <row r="29" spans="2:16" ht="29.25" customHeight="1" x14ac:dyDescent="0.25">
      <c r="B29" s="519" t="s">
        <v>441</v>
      </c>
      <c r="C29" s="1461" t="s">
        <v>442</v>
      </c>
      <c r="D29" s="1428"/>
      <c r="E29" s="1428"/>
      <c r="F29" s="1428"/>
      <c r="G29" s="1436"/>
      <c r="H29" s="1499" t="s">
        <v>1723</v>
      </c>
      <c r="I29" s="1448"/>
      <c r="J29" s="1445"/>
      <c r="K29" s="1490"/>
      <c r="L29" s="1478"/>
      <c r="M29" s="1496"/>
      <c r="N29" s="1454"/>
      <c r="O29" s="1471"/>
      <c r="P29" s="1471"/>
    </row>
    <row r="30" spans="2:16" ht="29.25" customHeight="1" x14ac:dyDescent="0.25">
      <c r="B30" s="419"/>
      <c r="C30" s="1461" t="s">
        <v>443</v>
      </c>
      <c r="D30" s="1428"/>
      <c r="E30" s="1428"/>
      <c r="F30" s="1428"/>
      <c r="G30" s="1436"/>
      <c r="H30" s="1653" t="s">
        <v>306</v>
      </c>
      <c r="I30" s="1428"/>
      <c r="J30" s="1436"/>
      <c r="K30" s="1490"/>
      <c r="L30" s="1479"/>
      <c r="M30" s="1484"/>
      <c r="N30" s="1481"/>
      <c r="O30" s="429" t="s">
        <v>1246</v>
      </c>
      <c r="P30" s="382"/>
    </row>
    <row r="31" spans="2:16" ht="59.25" customHeight="1" thickBot="1" x14ac:dyDescent="0.3">
      <c r="B31" s="221" t="s">
        <v>444</v>
      </c>
      <c r="C31" s="1649" t="s">
        <v>445</v>
      </c>
      <c r="D31" s="1468"/>
      <c r="E31" s="1468"/>
      <c r="F31" s="1468"/>
      <c r="G31" s="1468"/>
      <c r="H31" s="1468"/>
      <c r="I31" s="1468"/>
      <c r="J31" s="437" t="s">
        <v>58</v>
      </c>
      <c r="K31" s="512" t="s">
        <v>446</v>
      </c>
      <c r="L31" s="1650" t="s">
        <v>1724</v>
      </c>
      <c r="M31" s="1424"/>
      <c r="N31" s="1578"/>
      <c r="O31" s="435" t="s">
        <v>1725</v>
      </c>
      <c r="P31" s="435"/>
    </row>
    <row r="32" spans="2:16" ht="46.5" customHeight="1" x14ac:dyDescent="0.25">
      <c r="B32" s="1579" t="s">
        <v>447</v>
      </c>
      <c r="C32" s="1439"/>
      <c r="D32" s="1439"/>
      <c r="E32" s="1439"/>
      <c r="F32" s="1439"/>
      <c r="G32" s="1439"/>
      <c r="H32" s="1439"/>
      <c r="I32" s="1439"/>
      <c r="J32" s="1439"/>
      <c r="K32" s="1439"/>
      <c r="L32" s="1439"/>
      <c r="M32" s="1439"/>
      <c r="N32" s="1439"/>
      <c r="O32" s="1439"/>
      <c r="P32" s="1440"/>
    </row>
    <row r="33" spans="2:17" ht="78.75" customHeight="1" thickBot="1" x14ac:dyDescent="0.3">
      <c r="B33" s="436" t="s">
        <v>448</v>
      </c>
      <c r="C33" s="1649" t="s">
        <v>449</v>
      </c>
      <c r="D33" s="1468"/>
      <c r="E33" s="1468"/>
      <c r="F33" s="1468"/>
      <c r="G33" s="1468"/>
      <c r="H33" s="1468"/>
      <c r="I33" s="1468"/>
      <c r="J33" s="590" t="s">
        <v>55</v>
      </c>
      <c r="K33" s="434" t="s">
        <v>446</v>
      </c>
      <c r="L33" s="1651" t="s">
        <v>1726</v>
      </c>
      <c r="M33" s="1468"/>
      <c r="N33" s="1469"/>
      <c r="O33" s="591" t="s">
        <v>1254</v>
      </c>
      <c r="P33" s="373"/>
    </row>
    <row r="34" spans="2:17" ht="30.75" customHeight="1" x14ac:dyDescent="0.25">
      <c r="B34" s="1579" t="s">
        <v>450</v>
      </c>
      <c r="C34" s="1439"/>
      <c r="D34" s="1439"/>
      <c r="E34" s="1439"/>
      <c r="F34" s="1439"/>
      <c r="G34" s="1439"/>
      <c r="H34" s="1439"/>
      <c r="I34" s="1439"/>
      <c r="J34" s="1439"/>
      <c r="K34" s="1439"/>
      <c r="L34" s="1439"/>
      <c r="M34" s="1439"/>
      <c r="N34" s="1439"/>
      <c r="O34" s="1439"/>
      <c r="P34" s="1440"/>
    </row>
    <row r="35" spans="2:17" ht="60.75" customHeight="1" thickBot="1" x14ac:dyDescent="0.3">
      <c r="B35" s="436" t="s">
        <v>451</v>
      </c>
      <c r="C35" s="1647" t="s">
        <v>452</v>
      </c>
      <c r="D35" s="1484"/>
      <c r="E35" s="1484"/>
      <c r="F35" s="1456"/>
      <c r="G35" s="592" t="s">
        <v>453</v>
      </c>
      <c r="H35" s="593" t="s">
        <v>454</v>
      </c>
      <c r="I35" s="1613" t="s">
        <v>455</v>
      </c>
      <c r="J35" s="1436"/>
      <c r="K35" s="1615" t="s">
        <v>435</v>
      </c>
      <c r="L35" s="1428"/>
      <c r="M35" s="1428"/>
      <c r="N35" s="1429"/>
      <c r="O35" s="1648"/>
      <c r="P35" s="1648"/>
    </row>
    <row r="36" spans="2:17" ht="43.5" customHeight="1" x14ac:dyDescent="0.25">
      <c r="B36" s="419" t="s">
        <v>395</v>
      </c>
      <c r="C36" s="1461" t="s">
        <v>456</v>
      </c>
      <c r="D36" s="1428"/>
      <c r="E36" s="1428"/>
      <c r="F36" s="1436"/>
      <c r="G36" s="752">
        <v>1017973.99</v>
      </c>
      <c r="H36" s="753" t="s">
        <v>1727</v>
      </c>
      <c r="I36" s="1840" t="s">
        <v>1728</v>
      </c>
      <c r="J36" s="1436"/>
      <c r="K36" s="1642"/>
      <c r="L36" s="1428"/>
      <c r="M36" s="1428"/>
      <c r="N36" s="1429"/>
      <c r="O36" s="1475"/>
      <c r="P36" s="1475"/>
    </row>
    <row r="37" spans="2:17" ht="49.5" customHeight="1" x14ac:dyDescent="0.25">
      <c r="B37" s="419" t="s">
        <v>402</v>
      </c>
      <c r="C37" s="1461" t="s">
        <v>457</v>
      </c>
      <c r="D37" s="1428"/>
      <c r="E37" s="1428"/>
      <c r="F37" s="1436"/>
      <c r="G37" s="752">
        <v>0</v>
      </c>
      <c r="H37" s="753" t="s">
        <v>1727</v>
      </c>
      <c r="I37" s="1840" t="s">
        <v>1729</v>
      </c>
      <c r="J37" s="1436"/>
      <c r="K37" s="1642"/>
      <c r="L37" s="1428"/>
      <c r="M37" s="1428"/>
      <c r="N37" s="1429"/>
      <c r="O37" s="1475"/>
      <c r="P37" s="1475"/>
    </row>
    <row r="38" spans="2:17" ht="45" customHeight="1" thickBot="1" x14ac:dyDescent="0.3">
      <c r="B38" s="421" t="s">
        <v>404</v>
      </c>
      <c r="C38" s="1459" t="s">
        <v>458</v>
      </c>
      <c r="D38" s="1448"/>
      <c r="E38" s="1448"/>
      <c r="F38" s="1445"/>
      <c r="G38" s="754">
        <v>1017973.99</v>
      </c>
      <c r="H38" s="442"/>
      <c r="I38" s="1627"/>
      <c r="J38" s="1425"/>
      <c r="K38" s="1643"/>
      <c r="L38" s="1424"/>
      <c r="M38" s="1424"/>
      <c r="N38" s="1578"/>
      <c r="O38" s="1422"/>
      <c r="P38" s="1422"/>
      <c r="Q38" s="597"/>
    </row>
    <row r="39" spans="2:17" ht="57.75" customHeight="1" x14ac:dyDescent="0.25">
      <c r="B39" s="1644" t="s">
        <v>459</v>
      </c>
      <c r="C39" s="1439"/>
      <c r="D39" s="1439"/>
      <c r="E39" s="1439"/>
      <c r="F39" s="1439"/>
      <c r="G39" s="1439"/>
      <c r="H39" s="1439"/>
      <c r="I39" s="1439"/>
      <c r="J39" s="1439"/>
      <c r="K39" s="1439"/>
      <c r="L39" s="1439"/>
      <c r="M39" s="1439"/>
      <c r="N39" s="1439"/>
      <c r="O39" s="1439"/>
      <c r="P39" s="1440"/>
    </row>
    <row r="40" spans="2:17" ht="93" customHeight="1" thickBot="1" x14ac:dyDescent="0.3">
      <c r="B40" s="75" t="s">
        <v>460</v>
      </c>
      <c r="C40" s="1645" t="s">
        <v>461</v>
      </c>
      <c r="D40" s="1424"/>
      <c r="E40" s="1424"/>
      <c r="F40" s="1424"/>
      <c r="G40" s="1424"/>
      <c r="H40" s="1424"/>
      <c r="I40" s="437" t="s">
        <v>55</v>
      </c>
      <c r="J40" s="444" t="s">
        <v>446</v>
      </c>
      <c r="K40" s="1646"/>
      <c r="L40" s="1424"/>
      <c r="M40" s="1424"/>
      <c r="N40" s="1578"/>
      <c r="O40" s="388" t="s">
        <v>1254</v>
      </c>
      <c r="P40" s="375"/>
    </row>
    <row r="41" spans="2:17" ht="36.75" customHeight="1" x14ac:dyDescent="0.25">
      <c r="B41" s="1579" t="s">
        <v>462</v>
      </c>
      <c r="C41" s="1439"/>
      <c r="D41" s="1439"/>
      <c r="E41" s="1439"/>
      <c r="F41" s="1439"/>
      <c r="G41" s="1439"/>
      <c r="H41" s="1439"/>
      <c r="I41" s="1439"/>
      <c r="J41" s="1439"/>
      <c r="K41" s="1439"/>
      <c r="L41" s="1439"/>
      <c r="M41" s="1439"/>
      <c r="N41" s="1439"/>
      <c r="O41" s="1439"/>
      <c r="P41" s="1440"/>
    </row>
    <row r="42" spans="2:17" ht="61.5" customHeight="1" thickBot="1" x14ac:dyDescent="0.3">
      <c r="B42" s="76" t="s">
        <v>463</v>
      </c>
      <c r="C42" s="1634" t="s">
        <v>464</v>
      </c>
      <c r="D42" s="1484"/>
      <c r="E42" s="1456"/>
      <c r="F42" s="439" t="s">
        <v>465</v>
      </c>
      <c r="G42" s="1636" t="s">
        <v>466</v>
      </c>
      <c r="H42" s="1436"/>
      <c r="I42" s="1613" t="s">
        <v>454</v>
      </c>
      <c r="J42" s="1436"/>
      <c r="K42" s="1636" t="s">
        <v>467</v>
      </c>
      <c r="L42" s="1436"/>
      <c r="M42" s="446" t="s">
        <v>468</v>
      </c>
      <c r="N42" s="598" t="s">
        <v>469</v>
      </c>
      <c r="O42" s="1500" t="s">
        <v>1730</v>
      </c>
      <c r="P42" s="1500"/>
    </row>
    <row r="43" spans="2:17" ht="28.5" customHeight="1" x14ac:dyDescent="0.25">
      <c r="B43" s="419" t="s">
        <v>395</v>
      </c>
      <c r="C43" s="1637" t="s">
        <v>470</v>
      </c>
      <c r="D43" s="1428"/>
      <c r="E43" s="1436"/>
      <c r="F43" s="14" t="s">
        <v>55</v>
      </c>
      <c r="G43" s="1842">
        <v>1017973.99</v>
      </c>
      <c r="H43" s="1436"/>
      <c r="I43" s="1843" t="s">
        <v>1727</v>
      </c>
      <c r="J43" s="1436"/>
      <c r="K43" s="1841">
        <v>271403</v>
      </c>
      <c r="L43" s="1436"/>
      <c r="M43" s="448" t="s">
        <v>1731</v>
      </c>
      <c r="N43" s="449"/>
      <c r="O43" s="1475"/>
      <c r="P43" s="1475"/>
    </row>
    <row r="44" spans="2:17" ht="31.5" customHeight="1" x14ac:dyDescent="0.25">
      <c r="B44" s="450"/>
      <c r="C44" s="1637" t="s">
        <v>471</v>
      </c>
      <c r="D44" s="1428"/>
      <c r="E44" s="1436"/>
      <c r="F44" s="1640"/>
      <c r="G44" s="1428"/>
      <c r="H44" s="1428"/>
      <c r="I44" s="1428"/>
      <c r="J44" s="1428"/>
      <c r="K44" s="1428"/>
      <c r="L44" s="1428"/>
      <c r="M44" s="1428"/>
      <c r="N44" s="1429"/>
      <c r="O44" s="1475"/>
      <c r="P44" s="1475"/>
    </row>
    <row r="45" spans="2:17" ht="65.25" customHeight="1" x14ac:dyDescent="0.25">
      <c r="B45" s="419" t="s">
        <v>402</v>
      </c>
      <c r="C45" s="1637" t="s">
        <v>472</v>
      </c>
      <c r="D45" s="1428"/>
      <c r="E45" s="1436"/>
      <c r="F45" s="505" t="s">
        <v>70</v>
      </c>
      <c r="G45" s="1844">
        <v>0</v>
      </c>
      <c r="H45" s="1436"/>
      <c r="I45" s="1843" t="s">
        <v>1727</v>
      </c>
      <c r="J45" s="1436"/>
      <c r="K45" s="1841">
        <v>0</v>
      </c>
      <c r="L45" s="1436"/>
      <c r="M45" s="448" t="s">
        <v>86</v>
      </c>
      <c r="N45" s="449" t="s">
        <v>86</v>
      </c>
      <c r="O45" s="1475"/>
      <c r="P45" s="1475"/>
    </row>
    <row r="46" spans="2:17" ht="35.25" customHeight="1" x14ac:dyDescent="0.25">
      <c r="B46" s="450"/>
      <c r="C46" s="1637" t="s">
        <v>473</v>
      </c>
      <c r="D46" s="1428"/>
      <c r="E46" s="1436"/>
      <c r="F46" s="1640" t="s">
        <v>86</v>
      </c>
      <c r="G46" s="1428"/>
      <c r="H46" s="1428"/>
      <c r="I46" s="1428"/>
      <c r="J46" s="1428"/>
      <c r="K46" s="1428"/>
      <c r="L46" s="1428"/>
      <c r="M46" s="1428"/>
      <c r="N46" s="1429"/>
      <c r="O46" s="1475"/>
      <c r="P46" s="1475"/>
    </row>
    <row r="47" spans="2:17" ht="44.25" customHeight="1" thickBot="1" x14ac:dyDescent="0.3">
      <c r="B47" s="452" t="s">
        <v>404</v>
      </c>
      <c r="C47" s="1641" t="s">
        <v>474</v>
      </c>
      <c r="D47" s="1424"/>
      <c r="E47" s="1425"/>
      <c r="F47" s="453"/>
      <c r="G47" s="1836">
        <v>1017973.99</v>
      </c>
      <c r="H47" s="1425"/>
      <c r="I47" s="1627"/>
      <c r="J47" s="1425"/>
      <c r="K47" s="1837">
        <v>271403</v>
      </c>
      <c r="L47" s="1424"/>
      <c r="M47" s="454"/>
      <c r="N47" s="455"/>
      <c r="O47" s="1422"/>
      <c r="P47" s="1422"/>
    </row>
    <row r="48" spans="2:17" ht="56.25" customHeight="1" x14ac:dyDescent="0.25">
      <c r="B48" s="1579" t="s">
        <v>475</v>
      </c>
      <c r="C48" s="1439"/>
      <c r="D48" s="1439"/>
      <c r="E48" s="1439"/>
      <c r="F48" s="1439"/>
      <c r="G48" s="1439"/>
      <c r="H48" s="1439"/>
      <c r="I48" s="1439"/>
      <c r="J48" s="1439"/>
      <c r="K48" s="1439"/>
      <c r="L48" s="1439"/>
      <c r="M48" s="1439"/>
      <c r="N48" s="1439"/>
      <c r="O48" s="1439"/>
      <c r="P48" s="1440"/>
    </row>
    <row r="49" spans="1:16" ht="58.5" customHeight="1" x14ac:dyDescent="0.25">
      <c r="B49" s="76" t="s">
        <v>476</v>
      </c>
      <c r="C49" s="1634" t="s">
        <v>477</v>
      </c>
      <c r="D49" s="1484"/>
      <c r="E49" s="1456"/>
      <c r="F49" s="445" t="s">
        <v>478</v>
      </c>
      <c r="G49" s="1635" t="s">
        <v>479</v>
      </c>
      <c r="H49" s="1436"/>
      <c r="I49" s="1613" t="s">
        <v>454</v>
      </c>
      <c r="J49" s="1436"/>
      <c r="K49" s="1636" t="s">
        <v>480</v>
      </c>
      <c r="L49" s="1436"/>
      <c r="M49" s="446" t="s">
        <v>468</v>
      </c>
      <c r="N49" s="480" t="s">
        <v>481</v>
      </c>
      <c r="O49" s="599"/>
      <c r="P49" s="469"/>
    </row>
    <row r="50" spans="1:16" s="386" customFormat="1" ht="32.25" customHeight="1" x14ac:dyDescent="0.25">
      <c r="B50" s="419" t="s">
        <v>395</v>
      </c>
      <c r="C50" s="1461" t="s">
        <v>99</v>
      </c>
      <c r="D50" s="1428"/>
      <c r="E50" s="1436"/>
      <c r="F50" s="14" t="s">
        <v>1259</v>
      </c>
      <c r="G50" s="1839">
        <v>126357</v>
      </c>
      <c r="H50" s="1436"/>
      <c r="I50" s="1840" t="s">
        <v>1732</v>
      </c>
      <c r="J50" s="1436"/>
      <c r="K50" s="1841">
        <v>43500</v>
      </c>
      <c r="L50" s="1436"/>
      <c r="M50" s="448" t="s">
        <v>1261</v>
      </c>
      <c r="N50" s="755" t="s">
        <v>121</v>
      </c>
      <c r="O50" s="357" t="s">
        <v>482</v>
      </c>
      <c r="P50" s="429"/>
    </row>
    <row r="51" spans="1:16" s="386" customFormat="1" ht="32.25" customHeight="1" x14ac:dyDescent="0.25">
      <c r="B51" s="419" t="s">
        <v>402</v>
      </c>
      <c r="C51" s="1461" t="s">
        <v>62</v>
      </c>
      <c r="D51" s="1428"/>
      <c r="E51" s="1436"/>
      <c r="F51" s="14" t="s">
        <v>86</v>
      </c>
      <c r="G51" s="1839">
        <v>0</v>
      </c>
      <c r="H51" s="1436"/>
      <c r="I51" s="1840" t="s">
        <v>1732</v>
      </c>
      <c r="J51" s="1436"/>
      <c r="K51" s="1841">
        <v>0</v>
      </c>
      <c r="L51" s="1436"/>
      <c r="M51" s="448" t="s">
        <v>86</v>
      </c>
      <c r="N51" s="462" t="s">
        <v>86</v>
      </c>
      <c r="O51" s="383" t="s">
        <v>483</v>
      </c>
      <c r="P51" s="429"/>
    </row>
    <row r="52" spans="1:16" s="386" customFormat="1" ht="32.25" customHeight="1" x14ac:dyDescent="0.25">
      <c r="B52" s="419" t="s">
        <v>404</v>
      </c>
      <c r="C52" s="1461" t="s">
        <v>101</v>
      </c>
      <c r="D52" s="1428"/>
      <c r="E52" s="1436"/>
      <c r="F52" s="14" t="s">
        <v>86</v>
      </c>
      <c r="G52" s="1839">
        <v>0</v>
      </c>
      <c r="H52" s="1436"/>
      <c r="I52" s="1840" t="s">
        <v>1732</v>
      </c>
      <c r="J52" s="1436"/>
      <c r="K52" s="1841">
        <v>0</v>
      </c>
      <c r="L52" s="1436"/>
      <c r="M52" s="448" t="s">
        <v>86</v>
      </c>
      <c r="N52" s="462" t="s">
        <v>86</v>
      </c>
      <c r="O52" s="383" t="s">
        <v>483</v>
      </c>
      <c r="P52" s="429"/>
    </row>
    <row r="53" spans="1:16" s="386" customFormat="1" ht="32.25" customHeight="1" x14ac:dyDescent="0.25">
      <c r="B53" s="419" t="s">
        <v>406</v>
      </c>
      <c r="C53" s="1461" t="s">
        <v>484</v>
      </c>
      <c r="D53" s="1428"/>
      <c r="E53" s="1436"/>
      <c r="F53" s="14" t="s">
        <v>86</v>
      </c>
      <c r="G53" s="1839">
        <v>0</v>
      </c>
      <c r="H53" s="1436"/>
      <c r="I53" s="1840" t="s">
        <v>1732</v>
      </c>
      <c r="J53" s="1436"/>
      <c r="K53" s="1841">
        <v>0</v>
      </c>
      <c r="L53" s="1436"/>
      <c r="M53" s="448" t="s">
        <v>86</v>
      </c>
      <c r="N53" s="756" t="s">
        <v>86</v>
      </c>
      <c r="O53" s="383" t="s">
        <v>483</v>
      </c>
      <c r="P53" s="383"/>
    </row>
    <row r="54" spans="1:16" s="386" customFormat="1" ht="32.25" customHeight="1" x14ac:dyDescent="0.25">
      <c r="B54" s="419" t="s">
        <v>409</v>
      </c>
      <c r="C54" s="1461" t="s">
        <v>302</v>
      </c>
      <c r="D54" s="1428"/>
      <c r="E54" s="1436"/>
      <c r="F54" s="14" t="s">
        <v>70</v>
      </c>
      <c r="G54" s="1839">
        <v>0</v>
      </c>
      <c r="H54" s="1436"/>
      <c r="I54" s="1840" t="s">
        <v>1732</v>
      </c>
      <c r="J54" s="1436"/>
      <c r="K54" s="1841">
        <v>0</v>
      </c>
      <c r="L54" s="1436"/>
      <c r="M54" s="448" t="s">
        <v>86</v>
      </c>
      <c r="N54" s="756" t="s">
        <v>86</v>
      </c>
      <c r="O54" s="383" t="s">
        <v>483</v>
      </c>
      <c r="P54" s="383"/>
    </row>
    <row r="55" spans="1:16" ht="46.5" customHeight="1" thickBot="1" x14ac:dyDescent="0.3">
      <c r="B55" s="421" t="s">
        <v>411</v>
      </c>
      <c r="C55" s="1459" t="s">
        <v>485</v>
      </c>
      <c r="D55" s="1448"/>
      <c r="E55" s="1445"/>
      <c r="F55" s="464"/>
      <c r="G55" s="1836">
        <v>126357</v>
      </c>
      <c r="H55" s="1425"/>
      <c r="I55" s="1627"/>
      <c r="J55" s="1425"/>
      <c r="K55" s="1837">
        <v>43500</v>
      </c>
      <c r="L55" s="1424"/>
      <c r="M55" s="454"/>
      <c r="N55" s="455"/>
      <c r="O55" s="601"/>
      <c r="P55" s="601"/>
    </row>
    <row r="56" spans="1:16" ht="54.75" customHeight="1" x14ac:dyDescent="0.25">
      <c r="A56" s="360"/>
      <c r="B56" s="1629" t="s">
        <v>486</v>
      </c>
      <c r="C56" s="1439"/>
      <c r="D56" s="1439"/>
      <c r="E56" s="1439"/>
      <c r="F56" s="1439"/>
      <c r="G56" s="1439"/>
      <c r="H56" s="1439"/>
      <c r="I56" s="1439"/>
      <c r="J56" s="1439"/>
      <c r="K56" s="1439"/>
      <c r="L56" s="1439"/>
      <c r="M56" s="1439"/>
      <c r="N56" s="1439"/>
      <c r="O56" s="602"/>
      <c r="P56" s="603"/>
    </row>
    <row r="57" spans="1:16" ht="62.25" customHeight="1" x14ac:dyDescent="0.25">
      <c r="B57" s="757" t="s">
        <v>487</v>
      </c>
      <c r="C57" s="1838" t="s">
        <v>488</v>
      </c>
      <c r="D57" s="1428"/>
      <c r="E57" s="1428"/>
      <c r="F57" s="1428"/>
      <c r="G57" s="1428"/>
      <c r="H57" s="1428"/>
      <c r="I57" s="1436"/>
      <c r="J57" s="758">
        <v>0.88958002439486494</v>
      </c>
      <c r="K57" s="476" t="s">
        <v>393</v>
      </c>
      <c r="L57" s="1622"/>
      <c r="M57" s="1428"/>
      <c r="N57" s="1429"/>
      <c r="O57" s="1587"/>
      <c r="P57" s="1587"/>
    </row>
    <row r="58" spans="1:16" ht="53.25" customHeight="1" x14ac:dyDescent="0.25">
      <c r="B58" s="759" t="s">
        <v>489</v>
      </c>
      <c r="C58" s="1833" t="s">
        <v>490</v>
      </c>
      <c r="D58" s="1428"/>
      <c r="E58" s="1428"/>
      <c r="F58" s="1428"/>
      <c r="G58" s="1428"/>
      <c r="H58" s="1428"/>
      <c r="I58" s="1436"/>
      <c r="J58" s="758">
        <v>1</v>
      </c>
      <c r="K58" s="476" t="s">
        <v>446</v>
      </c>
      <c r="L58" s="1622"/>
      <c r="M58" s="1428"/>
      <c r="N58" s="1429"/>
      <c r="O58" s="1475"/>
      <c r="P58" s="1475"/>
    </row>
    <row r="59" spans="1:16" ht="53.25" customHeight="1" x14ac:dyDescent="0.25">
      <c r="B59" s="759" t="s">
        <v>491</v>
      </c>
      <c r="C59" s="1835" t="s">
        <v>492</v>
      </c>
      <c r="D59" s="1428"/>
      <c r="E59" s="1428"/>
      <c r="F59" s="1428"/>
      <c r="G59" s="1428"/>
      <c r="H59" s="1428"/>
      <c r="I59" s="1436"/>
      <c r="J59" s="760">
        <v>1144330.99</v>
      </c>
      <c r="K59" s="476" t="s">
        <v>446</v>
      </c>
      <c r="L59" s="1622"/>
      <c r="M59" s="1428"/>
      <c r="N59" s="1429"/>
      <c r="O59" s="1475"/>
      <c r="P59" s="1475"/>
    </row>
    <row r="60" spans="1:16" ht="53.25" customHeight="1" x14ac:dyDescent="0.25">
      <c r="B60" s="759" t="s">
        <v>493</v>
      </c>
      <c r="C60" s="1488" t="s">
        <v>494</v>
      </c>
      <c r="D60" s="1428"/>
      <c r="E60" s="1428"/>
      <c r="F60" s="1428"/>
      <c r="G60" s="1428"/>
      <c r="H60" s="1428"/>
      <c r="I60" s="1436"/>
      <c r="J60" s="758">
        <v>1.149019368198642</v>
      </c>
      <c r="K60" s="476" t="s">
        <v>393</v>
      </c>
      <c r="L60" s="1622"/>
      <c r="M60" s="1428"/>
      <c r="N60" s="1429"/>
      <c r="O60" s="1475"/>
      <c r="P60" s="1475"/>
    </row>
    <row r="61" spans="1:16" ht="70.5" customHeight="1" x14ac:dyDescent="0.25">
      <c r="B61" s="761" t="s">
        <v>495</v>
      </c>
      <c r="C61" s="1625" t="s">
        <v>496</v>
      </c>
      <c r="D61" s="1428"/>
      <c r="E61" s="1428"/>
      <c r="F61" s="1428"/>
      <c r="G61" s="1428"/>
      <c r="H61" s="1428"/>
      <c r="I61" s="1436"/>
      <c r="J61" s="762">
        <v>0.90297356196593448</v>
      </c>
      <c r="K61" s="476" t="s">
        <v>393</v>
      </c>
      <c r="L61" s="1622"/>
      <c r="M61" s="1428"/>
      <c r="N61" s="1429"/>
      <c r="O61" s="1475"/>
      <c r="P61" s="1475"/>
    </row>
    <row r="62" spans="1:16" ht="53.25" customHeight="1" x14ac:dyDescent="0.25">
      <c r="B62" s="761" t="s">
        <v>497</v>
      </c>
      <c r="C62" s="1833" t="s">
        <v>498</v>
      </c>
      <c r="D62" s="1428"/>
      <c r="E62" s="1428"/>
      <c r="F62" s="1428"/>
      <c r="G62" s="1428"/>
      <c r="H62" s="1428"/>
      <c r="I62" s="1436"/>
      <c r="J62" s="763" t="s">
        <v>92</v>
      </c>
      <c r="K62" s="610" t="s">
        <v>446</v>
      </c>
      <c r="L62" s="1622"/>
      <c r="M62" s="1428"/>
      <c r="N62" s="1429"/>
      <c r="O62" s="1475"/>
      <c r="P62" s="1475"/>
    </row>
    <row r="63" spans="1:16" ht="53.25" customHeight="1" x14ac:dyDescent="0.25">
      <c r="B63" s="761" t="s">
        <v>499</v>
      </c>
      <c r="C63" s="1834" t="s">
        <v>500</v>
      </c>
      <c r="D63" s="1428"/>
      <c r="E63" s="1428"/>
      <c r="F63" s="1428"/>
      <c r="G63" s="1428"/>
      <c r="H63" s="1428"/>
      <c r="I63" s="1428"/>
      <c r="J63" s="764">
        <v>1.02214467759232</v>
      </c>
      <c r="K63" s="610" t="s">
        <v>446</v>
      </c>
      <c r="L63" s="1622"/>
      <c r="M63" s="1428"/>
      <c r="N63" s="1429"/>
      <c r="O63" s="1471"/>
      <c r="P63" s="1471"/>
    </row>
    <row r="64" spans="1:16" ht="45" customHeight="1" x14ac:dyDescent="0.25">
      <c r="B64" s="77" t="s">
        <v>501</v>
      </c>
      <c r="C64" s="1461" t="s">
        <v>502</v>
      </c>
      <c r="D64" s="1428"/>
      <c r="E64" s="1428"/>
      <c r="F64" s="1428"/>
      <c r="G64" s="1428"/>
      <c r="H64" s="1428"/>
      <c r="I64" s="1428"/>
      <c r="J64" s="1436"/>
      <c r="K64" s="1619" t="s">
        <v>446</v>
      </c>
      <c r="L64" s="1622" t="s">
        <v>1733</v>
      </c>
      <c r="M64" s="1448"/>
      <c r="N64" s="1466"/>
      <c r="O64" s="1565" t="s">
        <v>1734</v>
      </c>
      <c r="P64" s="1565"/>
    </row>
    <row r="65" spans="2:16" ht="21" customHeight="1" x14ac:dyDescent="0.25">
      <c r="B65" s="419" t="s">
        <v>395</v>
      </c>
      <c r="C65" s="1620" t="s">
        <v>503</v>
      </c>
      <c r="D65" s="1428"/>
      <c r="E65" s="1428"/>
      <c r="F65" s="1428"/>
      <c r="G65" s="1428"/>
      <c r="H65" s="1428"/>
      <c r="I65" s="1428"/>
      <c r="J65" s="12" t="s">
        <v>55</v>
      </c>
      <c r="K65" s="1490"/>
      <c r="L65" s="1478"/>
      <c r="M65" s="1496"/>
      <c r="N65" s="1454"/>
      <c r="O65" s="1475"/>
      <c r="P65" s="1475"/>
    </row>
    <row r="66" spans="2:16" ht="21" customHeight="1" x14ac:dyDescent="0.25">
      <c r="B66" s="419" t="s">
        <v>402</v>
      </c>
      <c r="C66" s="1620" t="s">
        <v>504</v>
      </c>
      <c r="D66" s="1428"/>
      <c r="E66" s="1428"/>
      <c r="F66" s="1428"/>
      <c r="G66" s="1428"/>
      <c r="H66" s="1428"/>
      <c r="I66" s="1428"/>
      <c r="J66" s="12" t="s">
        <v>55</v>
      </c>
      <c r="K66" s="1490"/>
      <c r="L66" s="1478"/>
      <c r="M66" s="1496"/>
      <c r="N66" s="1454"/>
      <c r="O66" s="1475"/>
      <c r="P66" s="1475"/>
    </row>
    <row r="67" spans="2:16" ht="21" customHeight="1" x14ac:dyDescent="0.25">
      <c r="B67" s="419" t="s">
        <v>404</v>
      </c>
      <c r="C67" s="1620" t="s">
        <v>505</v>
      </c>
      <c r="D67" s="1428"/>
      <c r="E67" s="1428"/>
      <c r="F67" s="1428"/>
      <c r="G67" s="1428"/>
      <c r="H67" s="1428"/>
      <c r="I67" s="1428"/>
      <c r="J67" s="12" t="s">
        <v>58</v>
      </c>
      <c r="K67" s="1490"/>
      <c r="L67" s="1478"/>
      <c r="M67" s="1496"/>
      <c r="N67" s="1454"/>
      <c r="O67" s="1475"/>
      <c r="P67" s="1475"/>
    </row>
    <row r="68" spans="2:16" ht="21" customHeight="1" x14ac:dyDescent="0.25">
      <c r="B68" s="419" t="s">
        <v>406</v>
      </c>
      <c r="C68" s="1620" t="s">
        <v>302</v>
      </c>
      <c r="D68" s="1428"/>
      <c r="E68" s="1428"/>
      <c r="F68" s="1428"/>
      <c r="G68" s="1428"/>
      <c r="H68" s="1428"/>
      <c r="I68" s="1428"/>
      <c r="J68" s="12" t="s">
        <v>58</v>
      </c>
      <c r="K68" s="1490"/>
      <c r="L68" s="1478"/>
      <c r="M68" s="1496"/>
      <c r="N68" s="1454"/>
      <c r="O68" s="1475"/>
      <c r="P68" s="1475"/>
    </row>
    <row r="69" spans="2:16" ht="21" customHeight="1" x14ac:dyDescent="0.25">
      <c r="B69" s="419" t="s">
        <v>409</v>
      </c>
      <c r="C69" s="1618" t="s">
        <v>506</v>
      </c>
      <c r="D69" s="1428"/>
      <c r="E69" s="1428"/>
      <c r="F69" s="1428"/>
      <c r="G69" s="1474" t="s">
        <v>86</v>
      </c>
      <c r="H69" s="1428"/>
      <c r="I69" s="1428"/>
      <c r="J69" s="1436"/>
      <c r="K69" s="1515"/>
      <c r="L69" s="1479"/>
      <c r="M69" s="1484"/>
      <c r="N69" s="1481"/>
      <c r="O69" s="1471"/>
      <c r="P69" s="1471"/>
    </row>
    <row r="70" spans="2:16" ht="45" customHeight="1" x14ac:dyDescent="0.25">
      <c r="B70" s="77" t="s">
        <v>507</v>
      </c>
      <c r="C70" s="1542" t="s">
        <v>508</v>
      </c>
      <c r="D70" s="1428"/>
      <c r="E70" s="1428"/>
      <c r="F70" s="1428"/>
      <c r="G70" s="1428"/>
      <c r="H70" s="1428"/>
      <c r="I70" s="1428"/>
      <c r="J70" s="1428"/>
      <c r="K70" s="1428"/>
      <c r="L70" s="1428"/>
      <c r="M70" s="1428"/>
      <c r="N70" s="1429"/>
      <c r="O70" s="477"/>
      <c r="P70" s="478"/>
    </row>
    <row r="71" spans="2:16" ht="20.25" customHeight="1" x14ac:dyDescent="0.25">
      <c r="B71" s="421" t="s">
        <v>419</v>
      </c>
      <c r="C71" s="1618" t="s">
        <v>297</v>
      </c>
      <c r="D71" s="1428"/>
      <c r="E71" s="1428"/>
      <c r="F71" s="1499" t="s">
        <v>55</v>
      </c>
      <c r="G71" s="1445"/>
      <c r="H71" s="1619" t="s">
        <v>446</v>
      </c>
      <c r="I71" s="1480"/>
      <c r="J71" s="1448"/>
      <c r="K71" s="1448"/>
      <c r="L71" s="1448"/>
      <c r="M71" s="1448"/>
      <c r="N71" s="1466"/>
      <c r="O71" s="1565" t="s">
        <v>1266</v>
      </c>
      <c r="P71" s="1565"/>
    </row>
    <row r="72" spans="2:16" ht="20.25" customHeight="1" x14ac:dyDescent="0.25">
      <c r="B72" s="421" t="s">
        <v>509</v>
      </c>
      <c r="C72" s="1618" t="s">
        <v>510</v>
      </c>
      <c r="D72" s="1428"/>
      <c r="E72" s="1428"/>
      <c r="F72" s="1499" t="s">
        <v>58</v>
      </c>
      <c r="G72" s="1445"/>
      <c r="H72" s="1490"/>
      <c r="I72" s="1478"/>
      <c r="J72" s="1496"/>
      <c r="K72" s="1496"/>
      <c r="L72" s="1496"/>
      <c r="M72" s="1496"/>
      <c r="N72" s="1454"/>
      <c r="O72" s="1475"/>
      <c r="P72" s="1475"/>
    </row>
    <row r="73" spans="2:16" ht="20.25" customHeight="1" x14ac:dyDescent="0.25">
      <c r="B73" s="421" t="s">
        <v>511</v>
      </c>
      <c r="C73" s="1618" t="s">
        <v>299</v>
      </c>
      <c r="D73" s="1428"/>
      <c r="E73" s="1428"/>
      <c r="F73" s="1499" t="s">
        <v>58</v>
      </c>
      <c r="G73" s="1445"/>
      <c r="H73" s="1490"/>
      <c r="I73" s="1478"/>
      <c r="J73" s="1496"/>
      <c r="K73" s="1496"/>
      <c r="L73" s="1496"/>
      <c r="M73" s="1496"/>
      <c r="N73" s="1454"/>
      <c r="O73" s="1475"/>
      <c r="P73" s="1475"/>
    </row>
    <row r="74" spans="2:16" ht="49.5" customHeight="1" x14ac:dyDescent="0.25">
      <c r="B74" s="421" t="s">
        <v>402</v>
      </c>
      <c r="C74" s="1488" t="s">
        <v>512</v>
      </c>
      <c r="D74" s="1428"/>
      <c r="E74" s="1428"/>
      <c r="F74" s="1428"/>
      <c r="G74" s="1436"/>
      <c r="H74" s="1490"/>
      <c r="I74" s="1478"/>
      <c r="J74" s="1496"/>
      <c r="K74" s="1496"/>
      <c r="L74" s="1496"/>
      <c r="M74" s="1496"/>
      <c r="N74" s="1454"/>
      <c r="O74" s="1475"/>
      <c r="P74" s="1475"/>
    </row>
    <row r="75" spans="2:16" ht="21" customHeight="1" x14ac:dyDescent="0.25">
      <c r="B75" s="421" t="s">
        <v>419</v>
      </c>
      <c r="C75" s="1540" t="s">
        <v>297</v>
      </c>
      <c r="D75" s="1428"/>
      <c r="E75" s="1436"/>
      <c r="F75" s="1499" t="s">
        <v>55</v>
      </c>
      <c r="G75" s="1445"/>
      <c r="H75" s="1490"/>
      <c r="I75" s="1478"/>
      <c r="J75" s="1496"/>
      <c r="K75" s="1496"/>
      <c r="L75" s="1496"/>
      <c r="M75" s="1496"/>
      <c r="N75" s="1454"/>
      <c r="O75" s="1475"/>
      <c r="P75" s="1475"/>
    </row>
    <row r="76" spans="2:16" ht="21" customHeight="1" x14ac:dyDescent="0.25">
      <c r="B76" s="421" t="s">
        <v>509</v>
      </c>
      <c r="C76" s="1540" t="s">
        <v>510</v>
      </c>
      <c r="D76" s="1428"/>
      <c r="E76" s="1436"/>
      <c r="F76" s="1499" t="s">
        <v>58</v>
      </c>
      <c r="G76" s="1445"/>
      <c r="H76" s="1490"/>
      <c r="I76" s="1478"/>
      <c r="J76" s="1496"/>
      <c r="K76" s="1496"/>
      <c r="L76" s="1496"/>
      <c r="M76" s="1496"/>
      <c r="N76" s="1454"/>
      <c r="O76" s="1475"/>
      <c r="P76" s="1475"/>
    </row>
    <row r="77" spans="2:16" ht="21" customHeight="1" x14ac:dyDescent="0.25">
      <c r="B77" s="421" t="s">
        <v>511</v>
      </c>
      <c r="C77" s="1540" t="s">
        <v>301</v>
      </c>
      <c r="D77" s="1428"/>
      <c r="E77" s="1436"/>
      <c r="F77" s="1499" t="s">
        <v>58</v>
      </c>
      <c r="G77" s="1445"/>
      <c r="H77" s="1490"/>
      <c r="I77" s="1478"/>
      <c r="J77" s="1496"/>
      <c r="K77" s="1496"/>
      <c r="L77" s="1496"/>
      <c r="M77" s="1496"/>
      <c r="N77" s="1454"/>
      <c r="O77" s="1475"/>
      <c r="P77" s="1475"/>
    </row>
    <row r="78" spans="2:16" ht="21" customHeight="1" x14ac:dyDescent="0.25">
      <c r="B78" s="421" t="s">
        <v>513</v>
      </c>
      <c r="C78" s="1540" t="s">
        <v>302</v>
      </c>
      <c r="D78" s="1428"/>
      <c r="E78" s="1436"/>
      <c r="F78" s="1499" t="s">
        <v>58</v>
      </c>
      <c r="G78" s="1445"/>
      <c r="H78" s="1490"/>
      <c r="I78" s="1478"/>
      <c r="J78" s="1496"/>
      <c r="K78" s="1496"/>
      <c r="L78" s="1496"/>
      <c r="M78" s="1496"/>
      <c r="N78" s="1454"/>
      <c r="O78" s="1475"/>
      <c r="P78" s="1475"/>
    </row>
    <row r="79" spans="2:16" ht="21.75" customHeight="1" x14ac:dyDescent="0.25">
      <c r="B79" s="421" t="s">
        <v>514</v>
      </c>
      <c r="C79" s="1540" t="s">
        <v>515</v>
      </c>
      <c r="D79" s="1428"/>
      <c r="E79" s="1436"/>
      <c r="F79" s="1462" t="s">
        <v>86</v>
      </c>
      <c r="G79" s="1436"/>
      <c r="H79" s="1515"/>
      <c r="I79" s="1479"/>
      <c r="J79" s="1484"/>
      <c r="K79" s="1484"/>
      <c r="L79" s="1484"/>
      <c r="M79" s="1484"/>
      <c r="N79" s="1481"/>
      <c r="O79" s="1471"/>
      <c r="P79" s="1471"/>
    </row>
    <row r="80" spans="2:16" ht="51" customHeight="1" thickBot="1" x14ac:dyDescent="0.3">
      <c r="B80" s="479" t="s">
        <v>516</v>
      </c>
      <c r="C80" s="1459" t="s">
        <v>517</v>
      </c>
      <c r="D80" s="1448"/>
      <c r="E80" s="1445"/>
      <c r="F80" s="1616"/>
      <c r="G80" s="1448"/>
      <c r="H80" s="1448"/>
      <c r="I80" s="1448"/>
      <c r="J80" s="1448"/>
      <c r="K80" s="1448"/>
      <c r="L80" s="1448"/>
      <c r="M80" s="1448"/>
      <c r="N80" s="1448"/>
      <c r="O80" s="1617"/>
      <c r="P80" s="1466"/>
    </row>
    <row r="81" spans="2:16" ht="31.5" customHeight="1" x14ac:dyDescent="0.25">
      <c r="B81" s="1579" t="s">
        <v>518</v>
      </c>
      <c r="C81" s="1439"/>
      <c r="D81" s="1439"/>
      <c r="E81" s="1439"/>
      <c r="F81" s="1439"/>
      <c r="G81" s="1439"/>
      <c r="H81" s="1439"/>
      <c r="I81" s="1439"/>
      <c r="J81" s="1439"/>
      <c r="K81" s="1439"/>
      <c r="L81" s="1439"/>
      <c r="M81" s="1439"/>
      <c r="N81" s="1439"/>
      <c r="O81" s="1439"/>
      <c r="P81" s="1440"/>
    </row>
    <row r="82" spans="2:16" ht="44.25" customHeight="1" thickBot="1" x14ac:dyDescent="0.3">
      <c r="B82" s="77" t="s">
        <v>519</v>
      </c>
      <c r="C82" s="1461" t="s">
        <v>520</v>
      </c>
      <c r="D82" s="1428"/>
      <c r="E82" s="1428"/>
      <c r="F82" s="1428"/>
      <c r="G82" s="1436"/>
      <c r="H82" s="12" t="s">
        <v>55</v>
      </c>
      <c r="I82" s="1608" t="s">
        <v>446</v>
      </c>
      <c r="J82" s="1428"/>
      <c r="K82" s="1832" t="s">
        <v>1735</v>
      </c>
      <c r="L82" s="1428"/>
      <c r="M82" s="1428"/>
      <c r="N82" s="1436"/>
      <c r="O82" s="1500" t="s">
        <v>1736</v>
      </c>
      <c r="P82" s="1500"/>
    </row>
    <row r="83" spans="2:16" ht="20.25" customHeight="1" thickBot="1" x14ac:dyDescent="0.3">
      <c r="B83" s="1610" t="s">
        <v>521</v>
      </c>
      <c r="C83" s="1448"/>
      <c r="D83" s="1448"/>
      <c r="E83" s="1445"/>
      <c r="F83" s="1613" t="s">
        <v>522</v>
      </c>
      <c r="G83" s="1428"/>
      <c r="H83" s="1436"/>
      <c r="I83" s="1614" t="s">
        <v>523</v>
      </c>
      <c r="J83" s="1428"/>
      <c r="K83" s="1615" t="s">
        <v>435</v>
      </c>
      <c r="L83" s="1428"/>
      <c r="M83" s="1428"/>
      <c r="N83" s="1429"/>
      <c r="O83" s="1475"/>
      <c r="P83" s="1475"/>
    </row>
    <row r="84" spans="2:16" ht="21" customHeight="1" x14ac:dyDescent="0.25">
      <c r="B84" s="1453"/>
      <c r="C84" s="1496"/>
      <c r="D84" s="1496"/>
      <c r="E84" s="1450"/>
      <c r="F84" s="1607" t="s">
        <v>1737</v>
      </c>
      <c r="G84" s="1428"/>
      <c r="H84" s="1436"/>
      <c r="I84" s="1831" t="s">
        <v>1738</v>
      </c>
      <c r="J84" s="1436"/>
      <c r="K84" s="1607" t="s">
        <v>1739</v>
      </c>
      <c r="L84" s="1428"/>
      <c r="M84" s="1428"/>
      <c r="N84" s="1436"/>
      <c r="O84" s="1475"/>
      <c r="P84" s="1475"/>
    </row>
    <row r="85" spans="2:16" ht="21" customHeight="1" x14ac:dyDescent="0.25">
      <c r="B85" s="1453"/>
      <c r="C85" s="1496"/>
      <c r="D85" s="1496"/>
      <c r="E85" s="1450"/>
      <c r="F85" s="1607"/>
      <c r="G85" s="1428"/>
      <c r="H85" s="1436"/>
      <c r="I85" s="1831"/>
      <c r="J85" s="1436"/>
      <c r="K85" s="1607"/>
      <c r="L85" s="1428"/>
      <c r="M85" s="1428"/>
      <c r="N85" s="1436"/>
      <c r="O85" s="1475"/>
      <c r="P85" s="1475"/>
    </row>
    <row r="86" spans="2:16" ht="21" customHeight="1" x14ac:dyDescent="0.25">
      <c r="B86" s="1453"/>
      <c r="C86" s="1496"/>
      <c r="D86" s="1496"/>
      <c r="E86" s="1450"/>
      <c r="F86" s="1607"/>
      <c r="G86" s="1428"/>
      <c r="H86" s="1436"/>
      <c r="I86" s="1831"/>
      <c r="J86" s="1436"/>
      <c r="K86" s="1607"/>
      <c r="L86" s="1428"/>
      <c r="M86" s="1428"/>
      <c r="N86" s="1436"/>
      <c r="O86" s="1475"/>
      <c r="P86" s="1475"/>
    </row>
    <row r="87" spans="2:16" ht="21.75" customHeight="1" thickBot="1" x14ac:dyDescent="0.3">
      <c r="B87" s="1611"/>
      <c r="C87" s="1468"/>
      <c r="D87" s="1468"/>
      <c r="E87" s="1612"/>
      <c r="F87" s="1576"/>
      <c r="G87" s="1424"/>
      <c r="H87" s="1425"/>
      <c r="I87" s="1830"/>
      <c r="J87" s="1436"/>
      <c r="K87" s="1601"/>
      <c r="L87" s="1428"/>
      <c r="M87" s="1428"/>
      <c r="N87" s="1429"/>
      <c r="O87" s="1422"/>
      <c r="P87" s="1422"/>
    </row>
    <row r="88" spans="2:16" ht="26.25" customHeight="1" thickBot="1" x14ac:dyDescent="0.3">
      <c r="B88" s="1434" t="s">
        <v>2</v>
      </c>
      <c r="C88" s="1431"/>
      <c r="D88" s="1431"/>
      <c r="E88" s="1431"/>
      <c r="F88" s="1431"/>
      <c r="G88" s="1431"/>
      <c r="H88" s="1431"/>
      <c r="I88" s="1431"/>
      <c r="J88" s="1431"/>
      <c r="K88" s="1431"/>
      <c r="L88" s="1431"/>
      <c r="M88" s="1431"/>
      <c r="N88" s="1431"/>
      <c r="O88" s="1431"/>
      <c r="P88" s="1433"/>
    </row>
    <row r="89" spans="2:16" ht="44.25" customHeight="1" thickBot="1" x14ac:dyDescent="0.3">
      <c r="B89" s="482" t="s">
        <v>524</v>
      </c>
      <c r="C89" s="1602" t="s">
        <v>525</v>
      </c>
      <c r="D89" s="1484"/>
      <c r="E89" s="1484"/>
      <c r="F89" s="1484"/>
      <c r="G89" s="1484"/>
      <c r="H89" s="1484"/>
      <c r="I89" s="1484"/>
      <c r="J89" s="1484"/>
      <c r="K89" s="1484"/>
      <c r="L89" s="1484"/>
      <c r="M89" s="1484"/>
      <c r="N89" s="1484"/>
      <c r="O89" s="1603" t="s">
        <v>1740</v>
      </c>
      <c r="P89" s="1603"/>
    </row>
    <row r="90" spans="2:16" ht="20.25" customHeight="1" x14ac:dyDescent="0.25">
      <c r="B90" s="1604" t="s">
        <v>526</v>
      </c>
      <c r="C90" s="1448"/>
      <c r="D90" s="1448"/>
      <c r="E90" s="1448"/>
      <c r="F90" s="1445"/>
      <c r="G90" s="1605" t="s">
        <v>527</v>
      </c>
      <c r="H90" s="1428"/>
      <c r="I90" s="1428"/>
      <c r="J90" s="1428"/>
      <c r="K90" s="1428"/>
      <c r="L90" s="1428"/>
      <c r="M90" s="1428"/>
      <c r="N90" s="1436"/>
      <c r="O90" s="1475"/>
      <c r="P90" s="1475"/>
    </row>
    <row r="91" spans="2:16" ht="22.5" customHeight="1" x14ac:dyDescent="0.25">
      <c r="B91" s="1525"/>
      <c r="C91" s="1484"/>
      <c r="D91" s="1484"/>
      <c r="E91" s="1484"/>
      <c r="F91" s="1456"/>
      <c r="G91" s="1597" t="s">
        <v>115</v>
      </c>
      <c r="H91" s="1436"/>
      <c r="I91" s="1597" t="s">
        <v>131</v>
      </c>
      <c r="J91" s="1436"/>
      <c r="K91" s="1598" t="s">
        <v>528</v>
      </c>
      <c r="L91" s="1428"/>
      <c r="M91" s="1599" t="s">
        <v>529</v>
      </c>
      <c r="N91" s="1429"/>
      <c r="O91" s="1475"/>
      <c r="P91" s="1475"/>
    </row>
    <row r="92" spans="2:16" ht="81" customHeight="1" x14ac:dyDescent="0.25">
      <c r="B92" s="612" t="s">
        <v>395</v>
      </c>
      <c r="C92" s="1595" t="s">
        <v>530</v>
      </c>
      <c r="D92" s="1428"/>
      <c r="E92" s="1428"/>
      <c r="F92" s="1436"/>
      <c r="G92" s="1528" t="s">
        <v>55</v>
      </c>
      <c r="H92" s="1436"/>
      <c r="I92" s="1528" t="s">
        <v>55</v>
      </c>
      <c r="J92" s="1436"/>
      <c r="K92" s="1528" t="s">
        <v>55</v>
      </c>
      <c r="L92" s="1436"/>
      <c r="M92" s="1528" t="s">
        <v>58</v>
      </c>
      <c r="N92" s="1436"/>
      <c r="O92" s="1475"/>
      <c r="P92" s="1475"/>
    </row>
    <row r="93" spans="2:16" ht="42" customHeight="1" x14ac:dyDescent="0.25">
      <c r="B93" s="612" t="s">
        <v>402</v>
      </c>
      <c r="C93" s="1595" t="s">
        <v>531</v>
      </c>
      <c r="D93" s="1428"/>
      <c r="E93" s="1428"/>
      <c r="F93" s="1436"/>
      <c r="G93" s="1528" t="s">
        <v>55</v>
      </c>
      <c r="H93" s="1436"/>
      <c r="I93" s="1528" t="s">
        <v>55</v>
      </c>
      <c r="J93" s="1436"/>
      <c r="K93" s="1528" t="s">
        <v>55</v>
      </c>
      <c r="L93" s="1436"/>
      <c r="M93" s="1528" t="s">
        <v>58</v>
      </c>
      <c r="N93" s="1436"/>
      <c r="O93" s="1475"/>
      <c r="P93" s="1475"/>
    </row>
    <row r="94" spans="2:16" ht="54.75" customHeight="1" x14ac:dyDescent="0.25">
      <c r="B94" s="612" t="s">
        <v>532</v>
      </c>
      <c r="C94" s="1595" t="s">
        <v>533</v>
      </c>
      <c r="D94" s="1428"/>
      <c r="E94" s="1428"/>
      <c r="F94" s="1436"/>
      <c r="G94" s="1528" t="s">
        <v>55</v>
      </c>
      <c r="H94" s="1436"/>
      <c r="I94" s="1528" t="s">
        <v>55</v>
      </c>
      <c r="J94" s="1436"/>
      <c r="K94" s="1528" t="s">
        <v>55</v>
      </c>
      <c r="L94" s="1436"/>
      <c r="M94" s="1528" t="s">
        <v>58</v>
      </c>
      <c r="N94" s="1436"/>
      <c r="O94" s="1475"/>
      <c r="P94" s="1475"/>
    </row>
    <row r="95" spans="2:16" ht="33.75" customHeight="1" x14ac:dyDescent="0.25">
      <c r="B95" s="612" t="s">
        <v>534</v>
      </c>
      <c r="C95" s="1595" t="s">
        <v>535</v>
      </c>
      <c r="D95" s="1428"/>
      <c r="E95" s="1428"/>
      <c r="F95" s="1436"/>
      <c r="G95" s="1528" t="s">
        <v>58</v>
      </c>
      <c r="H95" s="1436"/>
      <c r="I95" s="1528" t="s">
        <v>55</v>
      </c>
      <c r="J95" s="1436"/>
      <c r="K95" s="1528" t="s">
        <v>55</v>
      </c>
      <c r="L95" s="1436"/>
      <c r="M95" s="1528" t="s">
        <v>58</v>
      </c>
      <c r="N95" s="1436"/>
      <c r="O95" s="1475"/>
      <c r="P95" s="1475"/>
    </row>
    <row r="96" spans="2:16" ht="24" customHeight="1" x14ac:dyDescent="0.25">
      <c r="B96" s="612" t="s">
        <v>536</v>
      </c>
      <c r="C96" s="1595" t="s">
        <v>537</v>
      </c>
      <c r="D96" s="1428"/>
      <c r="E96" s="1428"/>
      <c r="F96" s="1436"/>
      <c r="G96" s="1528" t="s">
        <v>55</v>
      </c>
      <c r="H96" s="1436"/>
      <c r="I96" s="1528" t="s">
        <v>55</v>
      </c>
      <c r="J96" s="1436"/>
      <c r="K96" s="1528" t="s">
        <v>55</v>
      </c>
      <c r="L96" s="1436"/>
      <c r="M96" s="1528" t="s">
        <v>58</v>
      </c>
      <c r="N96" s="1436"/>
      <c r="O96" s="1475"/>
      <c r="P96" s="1475"/>
    </row>
    <row r="97" spans="2:16" ht="24" customHeight="1" x14ac:dyDescent="0.25">
      <c r="B97" s="612" t="s">
        <v>411</v>
      </c>
      <c r="C97" s="1595" t="s">
        <v>121</v>
      </c>
      <c r="D97" s="1428"/>
      <c r="E97" s="1428"/>
      <c r="F97" s="1436"/>
      <c r="G97" s="1528" t="s">
        <v>55</v>
      </c>
      <c r="H97" s="1436"/>
      <c r="I97" s="1528" t="s">
        <v>55</v>
      </c>
      <c r="J97" s="1436"/>
      <c r="K97" s="1528" t="s">
        <v>55</v>
      </c>
      <c r="L97" s="1436"/>
      <c r="M97" s="1528" t="s">
        <v>58</v>
      </c>
      <c r="N97" s="1436"/>
      <c r="O97" s="1475"/>
      <c r="P97" s="1475"/>
    </row>
    <row r="98" spans="2:16" ht="24" customHeight="1" x14ac:dyDescent="0.25">
      <c r="B98" s="612" t="s">
        <v>414</v>
      </c>
      <c r="C98" s="1595" t="s">
        <v>122</v>
      </c>
      <c r="D98" s="1428"/>
      <c r="E98" s="1428"/>
      <c r="F98" s="1436"/>
      <c r="G98" s="1528" t="s">
        <v>55</v>
      </c>
      <c r="H98" s="1436"/>
      <c r="I98" s="1528" t="s">
        <v>55</v>
      </c>
      <c r="J98" s="1436"/>
      <c r="K98" s="1528" t="s">
        <v>55</v>
      </c>
      <c r="L98" s="1436"/>
      <c r="M98" s="1528" t="s">
        <v>58</v>
      </c>
      <c r="N98" s="1436"/>
      <c r="O98" s="1475"/>
      <c r="P98" s="1475"/>
    </row>
    <row r="99" spans="2:16" ht="24" customHeight="1" x14ac:dyDescent="0.25">
      <c r="B99" s="612" t="s">
        <v>417</v>
      </c>
      <c r="C99" s="1595" t="s">
        <v>538</v>
      </c>
      <c r="D99" s="1428"/>
      <c r="E99" s="1428"/>
      <c r="F99" s="1436"/>
      <c r="G99" s="1528" t="s">
        <v>58</v>
      </c>
      <c r="H99" s="1436"/>
      <c r="I99" s="1528" t="s">
        <v>55</v>
      </c>
      <c r="J99" s="1436"/>
      <c r="K99" s="1528" t="s">
        <v>55</v>
      </c>
      <c r="L99" s="1436"/>
      <c r="M99" s="1528" t="s">
        <v>58</v>
      </c>
      <c r="N99" s="1436"/>
      <c r="O99" s="1475"/>
      <c r="P99" s="1475"/>
    </row>
    <row r="100" spans="2:16" ht="24" customHeight="1" x14ac:dyDescent="0.25">
      <c r="B100" s="612" t="s">
        <v>419</v>
      </c>
      <c r="C100" s="1595" t="s">
        <v>539</v>
      </c>
      <c r="D100" s="1428"/>
      <c r="E100" s="1428"/>
      <c r="F100" s="1436"/>
      <c r="G100" s="1528" t="s">
        <v>58</v>
      </c>
      <c r="H100" s="1436"/>
      <c r="I100" s="1528" t="s">
        <v>55</v>
      </c>
      <c r="J100" s="1436"/>
      <c r="K100" s="1528" t="s">
        <v>58</v>
      </c>
      <c r="L100" s="1436"/>
      <c r="M100" s="1528" t="s">
        <v>58</v>
      </c>
      <c r="N100" s="1436"/>
      <c r="O100" s="1475"/>
      <c r="P100" s="1475"/>
    </row>
    <row r="101" spans="2:16" ht="24" customHeight="1" x14ac:dyDescent="0.25">
      <c r="B101" s="612" t="s">
        <v>540</v>
      </c>
      <c r="C101" s="1595" t="s">
        <v>541</v>
      </c>
      <c r="D101" s="1428"/>
      <c r="E101" s="1428"/>
      <c r="F101" s="1436"/>
      <c r="G101" s="1528" t="s">
        <v>58</v>
      </c>
      <c r="H101" s="1436"/>
      <c r="I101" s="1528" t="s">
        <v>55</v>
      </c>
      <c r="J101" s="1436"/>
      <c r="K101" s="1528" t="s">
        <v>58</v>
      </c>
      <c r="L101" s="1436"/>
      <c r="M101" s="1528" t="s">
        <v>58</v>
      </c>
      <c r="N101" s="1436"/>
      <c r="O101" s="1475"/>
      <c r="P101" s="1475"/>
    </row>
    <row r="102" spans="2:16" ht="21" customHeight="1" x14ac:dyDescent="0.25">
      <c r="B102" s="612" t="s">
        <v>542</v>
      </c>
      <c r="C102" s="1595" t="s">
        <v>543</v>
      </c>
      <c r="D102" s="1428"/>
      <c r="E102" s="1428"/>
      <c r="F102" s="1436"/>
      <c r="G102" s="1528" t="s">
        <v>58</v>
      </c>
      <c r="H102" s="1436"/>
      <c r="I102" s="1528" t="s">
        <v>58</v>
      </c>
      <c r="J102" s="1436"/>
      <c r="K102" s="1528" t="s">
        <v>58</v>
      </c>
      <c r="L102" s="1436"/>
      <c r="M102" s="1528" t="s">
        <v>58</v>
      </c>
      <c r="N102" s="1436"/>
      <c r="O102" s="1475"/>
      <c r="P102" s="1475"/>
    </row>
    <row r="103" spans="2:16" ht="29.25" customHeight="1" x14ac:dyDescent="0.25">
      <c r="B103" s="612" t="s">
        <v>544</v>
      </c>
      <c r="C103" s="1545" t="s">
        <v>545</v>
      </c>
      <c r="D103" s="1428"/>
      <c r="E103" s="1428"/>
      <c r="F103" s="1436"/>
      <c r="G103" s="1528" t="s">
        <v>58</v>
      </c>
      <c r="H103" s="1436"/>
      <c r="I103" s="1528" t="s">
        <v>58</v>
      </c>
      <c r="J103" s="1436"/>
      <c r="K103" s="1528" t="s">
        <v>58</v>
      </c>
      <c r="L103" s="1436"/>
      <c r="M103" s="1528" t="s">
        <v>58</v>
      </c>
      <c r="N103" s="1436"/>
      <c r="O103" s="1475"/>
      <c r="P103" s="1475"/>
    </row>
    <row r="104" spans="2:16" ht="21" customHeight="1" x14ac:dyDescent="0.25">
      <c r="B104" s="612" t="s">
        <v>546</v>
      </c>
      <c r="C104" s="1595" t="s">
        <v>547</v>
      </c>
      <c r="D104" s="1428"/>
      <c r="E104" s="1428"/>
      <c r="F104" s="1436"/>
      <c r="G104" s="1528" t="s">
        <v>55</v>
      </c>
      <c r="H104" s="1436"/>
      <c r="I104" s="1528" t="s">
        <v>55</v>
      </c>
      <c r="J104" s="1436"/>
      <c r="K104" s="1528" t="s">
        <v>55</v>
      </c>
      <c r="L104" s="1436"/>
      <c r="M104" s="1528" t="s">
        <v>58</v>
      </c>
      <c r="N104" s="1436"/>
      <c r="O104" s="1475"/>
      <c r="P104" s="1475"/>
    </row>
    <row r="105" spans="2:16" ht="32.25" customHeight="1" x14ac:dyDescent="0.25">
      <c r="B105" s="486" t="s">
        <v>548</v>
      </c>
      <c r="C105" s="1596" t="s">
        <v>549</v>
      </c>
      <c r="D105" s="1428"/>
      <c r="E105" s="1428"/>
      <c r="F105" s="1428"/>
      <c r="G105" s="1428"/>
      <c r="H105" s="1428"/>
      <c r="I105" s="1428"/>
      <c r="J105" s="1428"/>
      <c r="K105" s="1428"/>
      <c r="L105" s="1428"/>
      <c r="M105" s="1428"/>
      <c r="N105" s="1429"/>
      <c r="O105" s="1475"/>
      <c r="P105" s="1475"/>
    </row>
    <row r="106" spans="2:16" ht="25.5" customHeight="1" x14ac:dyDescent="0.25">
      <c r="B106" s="486" t="s">
        <v>419</v>
      </c>
      <c r="C106" s="1594" t="s">
        <v>550</v>
      </c>
      <c r="D106" s="1428"/>
      <c r="E106" s="1528" t="s">
        <v>1741</v>
      </c>
      <c r="F106" s="1436"/>
      <c r="G106" s="1528" t="s">
        <v>1741</v>
      </c>
      <c r="H106" s="1436"/>
      <c r="I106" s="1528" t="s">
        <v>1741</v>
      </c>
      <c r="J106" s="1436"/>
      <c r="K106" s="1528" t="s">
        <v>1741</v>
      </c>
      <c r="L106" s="1436"/>
      <c r="M106" s="1528" t="s">
        <v>1741</v>
      </c>
      <c r="N106" s="1436"/>
      <c r="O106" s="1475"/>
      <c r="P106" s="1475"/>
    </row>
    <row r="107" spans="2:16" ht="25.5" customHeight="1" x14ac:dyDescent="0.25">
      <c r="B107" s="486" t="s">
        <v>509</v>
      </c>
      <c r="C107" s="1594" t="s">
        <v>550</v>
      </c>
      <c r="D107" s="1428"/>
      <c r="E107" s="1528" t="s">
        <v>1741</v>
      </c>
      <c r="F107" s="1436"/>
      <c r="G107" s="1528" t="s">
        <v>1741</v>
      </c>
      <c r="H107" s="1436"/>
      <c r="I107" s="1528" t="s">
        <v>1741</v>
      </c>
      <c r="J107" s="1436"/>
      <c r="K107" s="1528" t="s">
        <v>1741</v>
      </c>
      <c r="L107" s="1436"/>
      <c r="M107" s="1528" t="s">
        <v>1741</v>
      </c>
      <c r="N107" s="1436"/>
      <c r="O107" s="1475"/>
      <c r="P107" s="1475"/>
    </row>
    <row r="108" spans="2:16" ht="25.5" customHeight="1" x14ac:dyDescent="0.25">
      <c r="B108" s="486" t="s">
        <v>511</v>
      </c>
      <c r="C108" s="1594" t="s">
        <v>550</v>
      </c>
      <c r="D108" s="1428"/>
      <c r="E108" s="1528" t="s">
        <v>1741</v>
      </c>
      <c r="F108" s="1436"/>
      <c r="G108" s="1528" t="s">
        <v>1741</v>
      </c>
      <c r="H108" s="1436"/>
      <c r="I108" s="1528" t="s">
        <v>1741</v>
      </c>
      <c r="J108" s="1436"/>
      <c r="K108" s="1528" t="s">
        <v>1741</v>
      </c>
      <c r="L108" s="1436"/>
      <c r="M108" s="1528" t="s">
        <v>1741</v>
      </c>
      <c r="N108" s="1436"/>
      <c r="O108" s="1475"/>
      <c r="P108" s="1475"/>
    </row>
    <row r="109" spans="2:16" ht="65.25" customHeight="1" thickBot="1" x14ac:dyDescent="0.3">
      <c r="B109" s="479" t="s">
        <v>551</v>
      </c>
      <c r="C109" s="1423" t="s">
        <v>552</v>
      </c>
      <c r="D109" s="1424"/>
      <c r="E109" s="1424"/>
      <c r="F109" s="1425"/>
      <c r="G109" s="1730" t="s">
        <v>1742</v>
      </c>
      <c r="H109" s="1448"/>
      <c r="I109" s="1448"/>
      <c r="J109" s="1448"/>
      <c r="K109" s="1448"/>
      <c r="L109" s="1448"/>
      <c r="M109" s="1448"/>
      <c r="N109" s="1448"/>
      <c r="O109" s="1422"/>
      <c r="P109" s="1422"/>
    </row>
    <row r="110" spans="2:16" ht="25.5" customHeight="1" thickBot="1" x14ac:dyDescent="0.3">
      <c r="B110" s="1590" t="s">
        <v>3</v>
      </c>
      <c r="C110" s="1431"/>
      <c r="D110" s="1431"/>
      <c r="E110" s="1431"/>
      <c r="F110" s="1431"/>
      <c r="G110" s="1431"/>
      <c r="H110" s="1431"/>
      <c r="I110" s="1431"/>
      <c r="J110" s="1431"/>
      <c r="K110" s="1431"/>
      <c r="L110" s="1431"/>
      <c r="M110" s="1431"/>
      <c r="N110" s="1431"/>
      <c r="O110" s="1431"/>
      <c r="P110" s="1433"/>
    </row>
    <row r="111" spans="2:16" ht="175.5" customHeight="1" x14ac:dyDescent="0.25">
      <c r="B111" s="76" t="s">
        <v>553</v>
      </c>
      <c r="C111" s="1591" t="s">
        <v>554</v>
      </c>
      <c r="D111" s="1439"/>
      <c r="E111" s="1439"/>
      <c r="F111" s="1439"/>
      <c r="G111" s="424" t="s">
        <v>55</v>
      </c>
      <c r="H111" s="1592" t="s">
        <v>555</v>
      </c>
      <c r="I111" s="1559"/>
      <c r="J111" s="1593" t="s">
        <v>1743</v>
      </c>
      <c r="K111" s="1439"/>
      <c r="L111" s="1439"/>
      <c r="M111" s="1439"/>
      <c r="N111" s="1440"/>
      <c r="O111" s="389" t="s">
        <v>1744</v>
      </c>
      <c r="P111" s="374"/>
    </row>
    <row r="112" spans="2:16" ht="15.75" customHeight="1" x14ac:dyDescent="0.25">
      <c r="B112" s="1585" t="s">
        <v>556</v>
      </c>
      <c r="C112" s="1428"/>
      <c r="D112" s="1428"/>
      <c r="E112" s="1428"/>
      <c r="F112" s="1428"/>
      <c r="G112" s="1428"/>
      <c r="H112" s="1428"/>
      <c r="I112" s="1428"/>
      <c r="J112" s="1428"/>
      <c r="K112" s="1428"/>
      <c r="L112" s="1428"/>
      <c r="M112" s="1428"/>
      <c r="N112" s="1428"/>
      <c r="O112" s="1428"/>
      <c r="P112" s="1429"/>
    </row>
    <row r="113" spans="2:16" ht="19.5" customHeight="1" thickBot="1" x14ac:dyDescent="0.3">
      <c r="B113" s="419" t="s">
        <v>557</v>
      </c>
      <c r="C113" s="1584" t="s">
        <v>558</v>
      </c>
      <c r="D113" s="1428"/>
      <c r="E113" s="1428"/>
      <c r="F113" s="1428"/>
      <c r="G113" s="1428"/>
      <c r="H113" s="1492" t="s">
        <v>1745</v>
      </c>
      <c r="I113" s="1428"/>
      <c r="J113" s="1428"/>
      <c r="K113" s="1514" t="s">
        <v>446</v>
      </c>
      <c r="L113" s="1586" t="s">
        <v>1746</v>
      </c>
      <c r="M113" s="1448"/>
      <c r="N113" s="1466"/>
      <c r="O113" s="1587"/>
      <c r="P113" s="1587"/>
    </row>
    <row r="114" spans="2:16" ht="19.5" customHeight="1" x14ac:dyDescent="0.25">
      <c r="B114" s="419" t="s">
        <v>402</v>
      </c>
      <c r="C114" s="1584" t="s">
        <v>559</v>
      </c>
      <c r="D114" s="1428"/>
      <c r="E114" s="1428"/>
      <c r="F114" s="1428"/>
      <c r="G114" s="1428"/>
      <c r="H114" s="1492" t="s">
        <v>1747</v>
      </c>
      <c r="I114" s="1428"/>
      <c r="J114" s="1428"/>
      <c r="K114" s="1490"/>
      <c r="L114" s="1478"/>
      <c r="M114" s="1496"/>
      <c r="N114" s="1454"/>
      <c r="O114" s="1475"/>
      <c r="P114" s="1475"/>
    </row>
    <row r="115" spans="2:16" ht="19.5" customHeight="1" x14ac:dyDescent="0.25">
      <c r="B115" s="419" t="s">
        <v>404</v>
      </c>
      <c r="C115" s="1584" t="s">
        <v>560</v>
      </c>
      <c r="D115" s="1428"/>
      <c r="E115" s="1428"/>
      <c r="F115" s="1428"/>
      <c r="G115" s="1428"/>
      <c r="H115" s="1462" t="s">
        <v>58</v>
      </c>
      <c r="I115" s="1428"/>
      <c r="J115" s="1436"/>
      <c r="K115" s="1490"/>
      <c r="L115" s="1478"/>
      <c r="M115" s="1496"/>
      <c r="N115" s="1454"/>
      <c r="O115" s="1475"/>
      <c r="P115" s="1475"/>
    </row>
    <row r="116" spans="2:16" ht="34.5" customHeight="1" x14ac:dyDescent="0.25">
      <c r="B116" s="419" t="s">
        <v>406</v>
      </c>
      <c r="C116" s="1488" t="s">
        <v>561</v>
      </c>
      <c r="D116" s="1428"/>
      <c r="E116" s="1428"/>
      <c r="F116" s="1428"/>
      <c r="G116" s="1436"/>
      <c r="H116" s="1492" t="s">
        <v>562</v>
      </c>
      <c r="I116" s="1428"/>
      <c r="J116" s="1428"/>
      <c r="K116" s="1490"/>
      <c r="L116" s="1478"/>
      <c r="M116" s="1496"/>
      <c r="N116" s="1454"/>
      <c r="O116" s="1471"/>
      <c r="P116" s="1471"/>
    </row>
    <row r="117" spans="2:16" ht="40.5" customHeight="1" x14ac:dyDescent="0.25">
      <c r="B117" s="77" t="s">
        <v>563</v>
      </c>
      <c r="C117" s="1584" t="s">
        <v>564</v>
      </c>
      <c r="D117" s="1428"/>
      <c r="E117" s="1428"/>
      <c r="F117" s="1428"/>
      <c r="G117" s="1428"/>
      <c r="H117" s="1492" t="s">
        <v>58</v>
      </c>
      <c r="I117" s="1428"/>
      <c r="J117" s="1428"/>
      <c r="K117" s="1490"/>
      <c r="L117" s="1478"/>
      <c r="M117" s="1496"/>
      <c r="N117" s="1454"/>
      <c r="O117" s="1565" t="s">
        <v>1240</v>
      </c>
      <c r="P117" s="1565"/>
    </row>
    <row r="118" spans="2:16" ht="72.599999999999994" customHeight="1" x14ac:dyDescent="0.25">
      <c r="B118" s="497" t="s">
        <v>395</v>
      </c>
      <c r="C118" s="1488" t="s">
        <v>565</v>
      </c>
      <c r="D118" s="1428"/>
      <c r="E118" s="1428"/>
      <c r="F118" s="1428"/>
      <c r="G118" s="1436"/>
      <c r="H118" s="1492" t="s">
        <v>1232</v>
      </c>
      <c r="I118" s="1428"/>
      <c r="J118" s="1428"/>
      <c r="K118" s="1490"/>
      <c r="L118" s="1478"/>
      <c r="M118" s="1496"/>
      <c r="N118" s="1454"/>
      <c r="O118" s="1471"/>
      <c r="P118" s="1471"/>
    </row>
    <row r="119" spans="2:16" ht="62.25" customHeight="1" thickBot="1" x14ac:dyDescent="0.3">
      <c r="B119" s="77" t="s">
        <v>566</v>
      </c>
      <c r="C119" s="1584" t="s">
        <v>567</v>
      </c>
      <c r="D119" s="1428"/>
      <c r="E119" s="1428"/>
      <c r="F119" s="1428"/>
      <c r="G119" s="1428"/>
      <c r="H119" s="1492" t="s">
        <v>55</v>
      </c>
      <c r="I119" s="1428"/>
      <c r="J119" s="1428"/>
      <c r="K119" s="1490"/>
      <c r="L119" s="1478"/>
      <c r="M119" s="1496"/>
      <c r="N119" s="1454"/>
      <c r="O119" s="1500" t="s">
        <v>1748</v>
      </c>
      <c r="P119" s="1500"/>
    </row>
    <row r="120" spans="2:16" ht="121.5" customHeight="1" thickBot="1" x14ac:dyDescent="0.3">
      <c r="B120" s="414" t="s">
        <v>395</v>
      </c>
      <c r="C120" s="1588" t="s">
        <v>565</v>
      </c>
      <c r="D120" s="1448"/>
      <c r="E120" s="1448"/>
      <c r="F120" s="1448"/>
      <c r="G120" s="1445"/>
      <c r="H120" s="1829" t="s">
        <v>1749</v>
      </c>
      <c r="I120" s="1428"/>
      <c r="J120" s="1428"/>
      <c r="K120" s="1515"/>
      <c r="L120" s="1467"/>
      <c r="M120" s="1468"/>
      <c r="N120" s="1469"/>
      <c r="O120" s="1422"/>
      <c r="P120" s="1422"/>
    </row>
    <row r="121" spans="2:16" ht="54" customHeight="1" x14ac:dyDescent="0.25">
      <c r="B121" s="1579" t="s">
        <v>568</v>
      </c>
      <c r="C121" s="1439"/>
      <c r="D121" s="1439"/>
      <c r="E121" s="1439"/>
      <c r="F121" s="1439"/>
      <c r="G121" s="1439"/>
      <c r="H121" s="1439"/>
      <c r="I121" s="1439"/>
      <c r="J121" s="1439"/>
      <c r="K121" s="1439"/>
      <c r="L121" s="1439"/>
      <c r="M121" s="1439"/>
      <c r="N121" s="1439"/>
      <c r="O121" s="1439"/>
      <c r="P121" s="1440"/>
    </row>
    <row r="122" spans="2:16" ht="31.5" customHeight="1" thickBot="1" x14ac:dyDescent="0.3">
      <c r="B122" s="488" t="s">
        <v>569</v>
      </c>
      <c r="C122" s="1580" t="s">
        <v>570</v>
      </c>
      <c r="D122" s="1484"/>
      <c r="E122" s="1484"/>
      <c r="F122" s="1456"/>
      <c r="G122" s="1581" t="s">
        <v>571</v>
      </c>
      <c r="H122" s="1428"/>
      <c r="I122" s="1436"/>
      <c r="J122" s="1581" t="s">
        <v>572</v>
      </c>
      <c r="K122" s="1428"/>
      <c r="L122" s="1436"/>
      <c r="M122" s="1582" t="s">
        <v>435</v>
      </c>
      <c r="N122" s="1429"/>
      <c r="O122" s="1583" t="s">
        <v>1750</v>
      </c>
      <c r="P122" s="1421"/>
    </row>
    <row r="123" spans="2:16" ht="83.25" customHeight="1" x14ac:dyDescent="0.25">
      <c r="B123" s="497" t="s">
        <v>557</v>
      </c>
      <c r="C123" s="1545" t="s">
        <v>573</v>
      </c>
      <c r="D123" s="1428"/>
      <c r="E123" s="1428"/>
      <c r="F123" s="1436"/>
      <c r="G123" s="1528" t="s">
        <v>155</v>
      </c>
      <c r="H123" s="1428"/>
      <c r="I123" s="1436"/>
      <c r="J123" s="1528" t="s">
        <v>155</v>
      </c>
      <c r="K123" s="1428"/>
      <c r="L123" s="1436"/>
      <c r="M123" s="1563"/>
      <c r="N123" s="1429"/>
      <c r="O123" s="1454"/>
      <c r="P123" s="1475"/>
    </row>
    <row r="124" spans="2:16" ht="42" customHeight="1" x14ac:dyDescent="0.25">
      <c r="B124" s="497" t="s">
        <v>402</v>
      </c>
      <c r="C124" s="1545" t="s">
        <v>574</v>
      </c>
      <c r="D124" s="1428"/>
      <c r="E124" s="1428"/>
      <c r="F124" s="1436"/>
      <c r="G124" s="1528" t="s">
        <v>155</v>
      </c>
      <c r="H124" s="1428"/>
      <c r="I124" s="1436"/>
      <c r="J124" s="1528" t="s">
        <v>155</v>
      </c>
      <c r="K124" s="1428"/>
      <c r="L124" s="1436"/>
      <c r="M124" s="1563"/>
      <c r="N124" s="1429"/>
      <c r="O124" s="1454"/>
      <c r="P124" s="1475"/>
    </row>
    <row r="125" spans="2:16" ht="31.5" customHeight="1" x14ac:dyDescent="0.25">
      <c r="B125" s="497" t="s">
        <v>404</v>
      </c>
      <c r="C125" s="2" t="s">
        <v>419</v>
      </c>
      <c r="D125" s="1545" t="s">
        <v>575</v>
      </c>
      <c r="E125" s="1428"/>
      <c r="F125" s="1436"/>
      <c r="G125" s="1528" t="s">
        <v>155</v>
      </c>
      <c r="H125" s="1428"/>
      <c r="I125" s="1436"/>
      <c r="J125" s="1528" t="s">
        <v>155</v>
      </c>
      <c r="K125" s="1428"/>
      <c r="L125" s="1436"/>
      <c r="M125" s="1563"/>
      <c r="N125" s="1429"/>
      <c r="O125" s="1454"/>
      <c r="P125" s="1475"/>
    </row>
    <row r="126" spans="2:16" ht="32.25" customHeight="1" x14ac:dyDescent="0.25">
      <c r="B126" s="497"/>
      <c r="C126" s="613" t="s">
        <v>509</v>
      </c>
      <c r="D126" s="1545" t="s">
        <v>576</v>
      </c>
      <c r="E126" s="1428"/>
      <c r="F126" s="1436"/>
      <c r="G126" s="1528" t="s">
        <v>155</v>
      </c>
      <c r="H126" s="1428"/>
      <c r="I126" s="1436"/>
      <c r="J126" s="1528" t="s">
        <v>155</v>
      </c>
      <c r="K126" s="1428"/>
      <c r="L126" s="1436"/>
      <c r="M126" s="614"/>
      <c r="N126" s="491"/>
      <c r="O126" s="1454"/>
      <c r="P126" s="1475"/>
    </row>
    <row r="127" spans="2:16" ht="41.25" customHeight="1" x14ac:dyDescent="0.25">
      <c r="B127" s="497" t="s">
        <v>406</v>
      </c>
      <c r="C127" s="1545" t="s">
        <v>577</v>
      </c>
      <c r="D127" s="1428"/>
      <c r="E127" s="1428"/>
      <c r="F127" s="1436"/>
      <c r="G127" s="1528" t="s">
        <v>155</v>
      </c>
      <c r="H127" s="1428"/>
      <c r="I127" s="1436"/>
      <c r="J127" s="1528" t="s">
        <v>155</v>
      </c>
      <c r="K127" s="1428"/>
      <c r="L127" s="1436"/>
      <c r="M127" s="1563"/>
      <c r="N127" s="1429"/>
      <c r="O127" s="1454"/>
      <c r="P127" s="1475"/>
    </row>
    <row r="128" spans="2:16" ht="29.25" customHeight="1" x14ac:dyDescent="0.25">
      <c r="B128" s="497" t="s">
        <v>409</v>
      </c>
      <c r="C128" s="1545" t="s">
        <v>578</v>
      </c>
      <c r="D128" s="1428"/>
      <c r="E128" s="1428"/>
      <c r="F128" s="1436"/>
      <c r="G128" s="1528" t="s">
        <v>1751</v>
      </c>
      <c r="H128" s="1428"/>
      <c r="I128" s="1436"/>
      <c r="J128" s="1528" t="s">
        <v>1751</v>
      </c>
      <c r="K128" s="1428"/>
      <c r="L128" s="1436"/>
      <c r="M128" s="1563"/>
      <c r="N128" s="1429"/>
      <c r="O128" s="1454"/>
      <c r="P128" s="1475"/>
    </row>
    <row r="129" spans="1:16" ht="28.5" customHeight="1" x14ac:dyDescent="0.25">
      <c r="B129" s="497" t="s">
        <v>411</v>
      </c>
      <c r="C129" s="1545" t="s">
        <v>121</v>
      </c>
      <c r="D129" s="1428"/>
      <c r="E129" s="1428"/>
      <c r="F129" s="1436"/>
      <c r="G129" s="1528" t="s">
        <v>1276</v>
      </c>
      <c r="H129" s="1428"/>
      <c r="I129" s="1436"/>
      <c r="J129" s="1528" t="s">
        <v>1276</v>
      </c>
      <c r="K129" s="1428"/>
      <c r="L129" s="1436"/>
      <c r="M129" s="1563"/>
      <c r="N129" s="1429"/>
      <c r="O129" s="1454"/>
      <c r="P129" s="1475"/>
    </row>
    <row r="130" spans="1:16" ht="28.5" customHeight="1" x14ac:dyDescent="0.25">
      <c r="B130" s="497" t="s">
        <v>414</v>
      </c>
      <c r="C130" s="1545" t="s">
        <v>122</v>
      </c>
      <c r="D130" s="1428"/>
      <c r="E130" s="1428"/>
      <c r="F130" s="1436"/>
      <c r="G130" s="1528" t="s">
        <v>1276</v>
      </c>
      <c r="H130" s="1428"/>
      <c r="I130" s="1436"/>
      <c r="J130" s="1528" t="s">
        <v>1276</v>
      </c>
      <c r="K130" s="1428"/>
      <c r="L130" s="1436"/>
      <c r="M130" s="1563"/>
      <c r="N130" s="1429"/>
      <c r="O130" s="1454"/>
      <c r="P130" s="1475"/>
    </row>
    <row r="131" spans="1:16" ht="28.5" customHeight="1" x14ac:dyDescent="0.25">
      <c r="B131" s="497" t="s">
        <v>417</v>
      </c>
      <c r="C131" s="1545" t="s">
        <v>579</v>
      </c>
      <c r="D131" s="1428"/>
      <c r="E131" s="1428"/>
      <c r="F131" s="1436"/>
      <c r="G131" s="1528" t="s">
        <v>155</v>
      </c>
      <c r="H131" s="1428"/>
      <c r="I131" s="1436"/>
      <c r="J131" s="1528" t="s">
        <v>155</v>
      </c>
      <c r="K131" s="1428"/>
      <c r="L131" s="1436"/>
      <c r="M131" s="1574"/>
      <c r="N131" s="1429"/>
      <c r="O131" s="1454"/>
      <c r="P131" s="1475"/>
    </row>
    <row r="132" spans="1:16" ht="28.5" customHeight="1" x14ac:dyDescent="0.25">
      <c r="B132" s="497" t="s">
        <v>419</v>
      </c>
      <c r="C132" s="1545" t="s">
        <v>539</v>
      </c>
      <c r="D132" s="1428"/>
      <c r="E132" s="1428"/>
      <c r="F132" s="1436"/>
      <c r="G132" s="1528" t="s">
        <v>157</v>
      </c>
      <c r="H132" s="1428"/>
      <c r="I132" s="1436"/>
      <c r="J132" s="1528" t="s">
        <v>157</v>
      </c>
      <c r="K132" s="1428"/>
      <c r="L132" s="1436"/>
      <c r="M132" s="1574"/>
      <c r="N132" s="1429"/>
      <c r="O132" s="1454"/>
      <c r="P132" s="1475"/>
    </row>
    <row r="133" spans="1:16" ht="28.5" customHeight="1" x14ac:dyDescent="0.25">
      <c r="B133" s="414" t="s">
        <v>540</v>
      </c>
      <c r="C133" s="1545" t="s">
        <v>541</v>
      </c>
      <c r="D133" s="1428"/>
      <c r="E133" s="1428"/>
      <c r="F133" s="1436"/>
      <c r="G133" s="1528" t="s">
        <v>157</v>
      </c>
      <c r="H133" s="1428"/>
      <c r="I133" s="1436"/>
      <c r="J133" s="1528" t="s">
        <v>157</v>
      </c>
      <c r="K133" s="1428"/>
      <c r="L133" s="1436"/>
      <c r="M133" s="1574"/>
      <c r="N133" s="1429"/>
      <c r="O133" s="1454"/>
      <c r="P133" s="1475"/>
    </row>
    <row r="134" spans="1:16" ht="28.5" customHeight="1" x14ac:dyDescent="0.25">
      <c r="B134" s="414" t="s">
        <v>542</v>
      </c>
      <c r="C134" s="1545" t="s">
        <v>580</v>
      </c>
      <c r="D134" s="1428"/>
      <c r="E134" s="1428"/>
      <c r="F134" s="1436"/>
      <c r="G134" s="1528" t="s">
        <v>86</v>
      </c>
      <c r="H134" s="1428"/>
      <c r="I134" s="1436"/>
      <c r="J134" s="1528" t="s">
        <v>86</v>
      </c>
      <c r="K134" s="1428"/>
      <c r="L134" s="1436"/>
      <c r="M134" s="1574"/>
      <c r="N134" s="1429"/>
      <c r="O134" s="1454"/>
      <c r="P134" s="1475"/>
    </row>
    <row r="135" spans="1:16" ht="28.5" customHeight="1" x14ac:dyDescent="0.25">
      <c r="B135" s="414" t="s">
        <v>544</v>
      </c>
      <c r="C135" s="1545" t="s">
        <v>545</v>
      </c>
      <c r="D135" s="1428"/>
      <c r="E135" s="1428"/>
      <c r="F135" s="1436"/>
      <c r="G135" s="1528" t="s">
        <v>86</v>
      </c>
      <c r="H135" s="1428"/>
      <c r="I135" s="1436"/>
      <c r="J135" s="1528" t="s">
        <v>86</v>
      </c>
      <c r="K135" s="1428"/>
      <c r="L135" s="1436"/>
      <c r="M135" s="1574"/>
      <c r="N135" s="1429"/>
      <c r="O135" s="1454"/>
      <c r="P135" s="1475"/>
    </row>
    <row r="136" spans="1:16" ht="28.5" customHeight="1" x14ac:dyDescent="0.25">
      <c r="B136" s="414" t="s">
        <v>546</v>
      </c>
      <c r="C136" s="1545" t="s">
        <v>547</v>
      </c>
      <c r="D136" s="1428"/>
      <c r="E136" s="1428"/>
      <c r="F136" s="1436"/>
      <c r="G136" s="1528" t="s">
        <v>155</v>
      </c>
      <c r="H136" s="1428"/>
      <c r="I136" s="1436"/>
      <c r="J136" s="1528" t="s">
        <v>155</v>
      </c>
      <c r="K136" s="1428"/>
      <c r="L136" s="1436"/>
      <c r="M136" s="1574"/>
      <c r="N136" s="1429"/>
      <c r="O136" s="1454"/>
      <c r="P136" s="1475"/>
    </row>
    <row r="137" spans="1:16" ht="42.75" customHeight="1" thickBot="1" x14ac:dyDescent="0.3">
      <c r="B137" s="615" t="s">
        <v>548</v>
      </c>
      <c r="C137" s="1575" t="s">
        <v>581</v>
      </c>
      <c r="D137" s="1424"/>
      <c r="E137" s="1424"/>
      <c r="F137" s="492" t="s">
        <v>582</v>
      </c>
      <c r="G137" s="616"/>
      <c r="H137" s="1576"/>
      <c r="I137" s="1425"/>
      <c r="J137" s="1576"/>
      <c r="K137" s="1424"/>
      <c r="L137" s="1425"/>
      <c r="M137" s="1577"/>
      <c r="N137" s="1578"/>
      <c r="O137" s="1454"/>
      <c r="P137" s="1422"/>
    </row>
    <row r="138" spans="1:16" ht="43.5" customHeight="1" x14ac:dyDescent="0.25">
      <c r="B138" s="1570" t="s">
        <v>583</v>
      </c>
      <c r="C138" s="1439"/>
      <c r="D138" s="1439"/>
      <c r="E138" s="1439"/>
      <c r="F138" s="1439"/>
      <c r="G138" s="1439"/>
      <c r="H138" s="1439"/>
      <c r="I138" s="1439"/>
      <c r="J138" s="1439"/>
      <c r="K138" s="1439"/>
      <c r="L138" s="1439"/>
      <c r="M138" s="1439"/>
      <c r="N138" s="1439"/>
      <c r="O138" s="493"/>
      <c r="P138" s="493"/>
    </row>
    <row r="139" spans="1:16" ht="49.5" customHeight="1" x14ac:dyDescent="0.25">
      <c r="A139" s="360"/>
      <c r="B139" s="494" t="s">
        <v>584</v>
      </c>
      <c r="C139" s="1461" t="s">
        <v>585</v>
      </c>
      <c r="D139" s="1428"/>
      <c r="E139" s="1436"/>
      <c r="F139" s="495" t="s">
        <v>586</v>
      </c>
      <c r="G139" s="1568" t="s">
        <v>587</v>
      </c>
      <c r="H139" s="1428"/>
      <c r="I139" s="1428"/>
      <c r="J139" s="1428"/>
      <c r="K139" s="1436"/>
      <c r="L139" s="1571" t="s">
        <v>588</v>
      </c>
      <c r="M139" s="1428"/>
      <c r="N139" s="1428"/>
      <c r="O139" s="1572" t="s">
        <v>1278</v>
      </c>
      <c r="P139" s="1573"/>
    </row>
    <row r="140" spans="1:16" ht="26.25" customHeight="1" x14ac:dyDescent="0.25">
      <c r="A140" s="360"/>
      <c r="B140" s="496" t="s">
        <v>395</v>
      </c>
      <c r="C140" s="1461" t="s">
        <v>188</v>
      </c>
      <c r="D140" s="1428"/>
      <c r="E140" s="1436"/>
      <c r="F140" s="14" t="s">
        <v>55</v>
      </c>
      <c r="G140" s="1828" t="s">
        <v>1752</v>
      </c>
      <c r="H140" s="1428"/>
      <c r="I140" s="1428"/>
      <c r="J140" s="1428"/>
      <c r="K140" s="1436"/>
      <c r="L140" s="1567" t="s">
        <v>55</v>
      </c>
      <c r="M140" s="1428"/>
      <c r="N140" s="1429"/>
      <c r="O140" s="1475"/>
      <c r="P140" s="1475"/>
    </row>
    <row r="141" spans="1:16" ht="26.25" customHeight="1" x14ac:dyDescent="0.25">
      <c r="A141" s="360"/>
      <c r="B141" s="496" t="s">
        <v>402</v>
      </c>
      <c r="C141" s="1461" t="s">
        <v>189</v>
      </c>
      <c r="D141" s="1428"/>
      <c r="E141" s="1436"/>
      <c r="F141" s="14" t="s">
        <v>55</v>
      </c>
      <c r="G141" s="1828" t="s">
        <v>1752</v>
      </c>
      <c r="H141" s="1428"/>
      <c r="I141" s="1428"/>
      <c r="J141" s="1428"/>
      <c r="K141" s="1436"/>
      <c r="L141" s="1567" t="s">
        <v>55</v>
      </c>
      <c r="M141" s="1428"/>
      <c r="N141" s="1429"/>
      <c r="O141" s="1475"/>
      <c r="P141" s="1475"/>
    </row>
    <row r="142" spans="1:16" ht="26.25" customHeight="1" x14ac:dyDescent="0.25">
      <c r="A142" s="360"/>
      <c r="B142" s="496" t="s">
        <v>404</v>
      </c>
      <c r="C142" s="1461" t="s">
        <v>190</v>
      </c>
      <c r="D142" s="1428"/>
      <c r="E142" s="1436"/>
      <c r="F142" s="14" t="s">
        <v>55</v>
      </c>
      <c r="G142" s="1828" t="s">
        <v>1752</v>
      </c>
      <c r="H142" s="1428"/>
      <c r="I142" s="1428"/>
      <c r="J142" s="1428"/>
      <c r="K142" s="1436"/>
      <c r="L142" s="1567" t="s">
        <v>55</v>
      </c>
      <c r="M142" s="1428"/>
      <c r="N142" s="1429"/>
      <c r="O142" s="1475"/>
      <c r="P142" s="1475"/>
    </row>
    <row r="143" spans="1:16" ht="26.25" customHeight="1" x14ac:dyDescent="0.25">
      <c r="A143" s="360"/>
      <c r="B143" s="496" t="s">
        <v>406</v>
      </c>
      <c r="C143" s="1461" t="s">
        <v>191</v>
      </c>
      <c r="D143" s="1428"/>
      <c r="E143" s="1436"/>
      <c r="F143" s="14" t="s">
        <v>55</v>
      </c>
      <c r="G143" s="1828" t="s">
        <v>1752</v>
      </c>
      <c r="H143" s="1428"/>
      <c r="I143" s="1428"/>
      <c r="J143" s="1428"/>
      <c r="K143" s="1436"/>
      <c r="L143" s="1567" t="s">
        <v>55</v>
      </c>
      <c r="M143" s="1428"/>
      <c r="N143" s="1429"/>
      <c r="O143" s="1475"/>
      <c r="P143" s="1475"/>
    </row>
    <row r="144" spans="1:16" ht="26.25" customHeight="1" x14ac:dyDescent="0.25">
      <c r="A144" s="360"/>
      <c r="B144" s="497" t="s">
        <v>409</v>
      </c>
      <c r="C144" s="1461" t="s">
        <v>192</v>
      </c>
      <c r="D144" s="1428"/>
      <c r="E144" s="1436"/>
      <c r="F144" s="14" t="s">
        <v>55</v>
      </c>
      <c r="G144" s="1828" t="s">
        <v>1752</v>
      </c>
      <c r="H144" s="1428"/>
      <c r="I144" s="1428"/>
      <c r="J144" s="1428"/>
      <c r="K144" s="1436"/>
      <c r="L144" s="1567" t="s">
        <v>55</v>
      </c>
      <c r="M144" s="1428"/>
      <c r="N144" s="1429"/>
      <c r="O144" s="1475"/>
      <c r="P144" s="1475"/>
    </row>
    <row r="145" spans="1:16" ht="26.25" customHeight="1" x14ac:dyDescent="0.25">
      <c r="A145" s="360"/>
      <c r="B145" s="498" t="s">
        <v>411</v>
      </c>
      <c r="C145" s="1461" t="s">
        <v>193</v>
      </c>
      <c r="D145" s="1428"/>
      <c r="E145" s="1436"/>
      <c r="F145" s="14" t="s">
        <v>55</v>
      </c>
      <c r="G145" s="1828" t="s">
        <v>1752</v>
      </c>
      <c r="H145" s="1428"/>
      <c r="I145" s="1428"/>
      <c r="J145" s="1428"/>
      <c r="K145" s="1436"/>
      <c r="L145" s="1567" t="s">
        <v>55</v>
      </c>
      <c r="M145" s="1428"/>
      <c r="N145" s="1429"/>
      <c r="O145" s="1475"/>
      <c r="P145" s="1475"/>
    </row>
    <row r="146" spans="1:16" ht="26.25" customHeight="1" x14ac:dyDescent="0.25">
      <c r="A146" s="360"/>
      <c r="B146" s="498" t="s">
        <v>414</v>
      </c>
      <c r="C146" s="1461" t="s">
        <v>194</v>
      </c>
      <c r="D146" s="1428"/>
      <c r="E146" s="1436"/>
      <c r="F146" s="14" t="s">
        <v>55</v>
      </c>
      <c r="G146" s="1828" t="s">
        <v>1752</v>
      </c>
      <c r="H146" s="1428"/>
      <c r="I146" s="1428"/>
      <c r="J146" s="1428"/>
      <c r="K146" s="1436"/>
      <c r="L146" s="1567" t="s">
        <v>55</v>
      </c>
      <c r="M146" s="1428"/>
      <c r="N146" s="1429"/>
      <c r="O146" s="1475"/>
      <c r="P146" s="1475"/>
    </row>
    <row r="147" spans="1:16" ht="26.25" customHeight="1" x14ac:dyDescent="0.25">
      <c r="A147" s="360"/>
      <c r="B147" s="498" t="s">
        <v>417</v>
      </c>
      <c r="C147" s="1461" t="s">
        <v>195</v>
      </c>
      <c r="D147" s="1428"/>
      <c r="E147" s="1436"/>
      <c r="F147" s="14" t="s">
        <v>55</v>
      </c>
      <c r="G147" s="1828" t="s">
        <v>1752</v>
      </c>
      <c r="H147" s="1428"/>
      <c r="I147" s="1428"/>
      <c r="J147" s="1428"/>
      <c r="K147" s="1436"/>
      <c r="L147" s="1567" t="s">
        <v>55</v>
      </c>
      <c r="M147" s="1428"/>
      <c r="N147" s="1429"/>
      <c r="O147" s="1475"/>
      <c r="P147" s="1475"/>
    </row>
    <row r="148" spans="1:16" ht="26.25" customHeight="1" x14ac:dyDescent="0.25">
      <c r="A148" s="360"/>
      <c r="B148" s="498" t="s">
        <v>419</v>
      </c>
      <c r="C148" s="1461" t="s">
        <v>196</v>
      </c>
      <c r="D148" s="1428"/>
      <c r="E148" s="1436"/>
      <c r="F148" s="14" t="s">
        <v>55</v>
      </c>
      <c r="G148" s="1828" t="s">
        <v>1752</v>
      </c>
      <c r="H148" s="1428"/>
      <c r="I148" s="1428"/>
      <c r="J148" s="1428"/>
      <c r="K148" s="1436"/>
      <c r="L148" s="1567" t="s">
        <v>55</v>
      </c>
      <c r="M148" s="1428"/>
      <c r="N148" s="1429"/>
      <c r="O148" s="1475"/>
      <c r="P148" s="1475"/>
    </row>
    <row r="149" spans="1:16" ht="26.25" customHeight="1" x14ac:dyDescent="0.25">
      <c r="A149" s="360"/>
      <c r="B149" s="498" t="s">
        <v>540</v>
      </c>
      <c r="C149" s="1461" t="s">
        <v>197</v>
      </c>
      <c r="D149" s="1428"/>
      <c r="E149" s="1436"/>
      <c r="F149" s="14" t="s">
        <v>55</v>
      </c>
      <c r="G149" s="1828" t="s">
        <v>1752</v>
      </c>
      <c r="H149" s="1428"/>
      <c r="I149" s="1428"/>
      <c r="J149" s="1428"/>
      <c r="K149" s="1436"/>
      <c r="L149" s="1567" t="s">
        <v>55</v>
      </c>
      <c r="M149" s="1428"/>
      <c r="N149" s="1429"/>
      <c r="O149" s="1475"/>
      <c r="P149" s="1475"/>
    </row>
    <row r="150" spans="1:16" ht="26.25" customHeight="1" x14ac:dyDescent="0.25">
      <c r="A150" s="360"/>
      <c r="B150" s="497" t="s">
        <v>542</v>
      </c>
      <c r="C150" s="1461" t="s">
        <v>198</v>
      </c>
      <c r="D150" s="1428"/>
      <c r="E150" s="1436"/>
      <c r="F150" s="14" t="s">
        <v>55</v>
      </c>
      <c r="G150" s="1828" t="s">
        <v>1752</v>
      </c>
      <c r="H150" s="1428"/>
      <c r="I150" s="1428"/>
      <c r="J150" s="1428"/>
      <c r="K150" s="1436"/>
      <c r="L150" s="1567" t="s">
        <v>55</v>
      </c>
      <c r="M150" s="1428"/>
      <c r="N150" s="1429"/>
      <c r="O150" s="1471"/>
      <c r="P150" s="1471"/>
    </row>
    <row r="151" spans="1:16" ht="48" customHeight="1" x14ac:dyDescent="0.25">
      <c r="A151" s="360"/>
      <c r="B151" s="494" t="s">
        <v>589</v>
      </c>
      <c r="C151" s="1488" t="s">
        <v>590</v>
      </c>
      <c r="D151" s="1428"/>
      <c r="E151" s="1436"/>
      <c r="F151" s="495" t="s">
        <v>586</v>
      </c>
      <c r="G151" s="1564" t="s">
        <v>591</v>
      </c>
      <c r="H151" s="1448"/>
      <c r="I151" s="1448"/>
      <c r="J151" s="1448"/>
      <c r="K151" s="1448"/>
      <c r="L151" s="1448"/>
      <c r="M151" s="1448"/>
      <c r="N151" s="1466"/>
      <c r="O151" s="1565" t="s">
        <v>1753</v>
      </c>
      <c r="P151" s="1565"/>
    </row>
    <row r="152" spans="1:16" ht="18.75" customHeight="1" x14ac:dyDescent="0.25">
      <c r="A152" s="360"/>
      <c r="B152" s="496" t="s">
        <v>395</v>
      </c>
      <c r="C152" s="1461" t="s">
        <v>188</v>
      </c>
      <c r="D152" s="1428"/>
      <c r="E152" s="1436"/>
      <c r="F152" s="1" t="s">
        <v>55</v>
      </c>
      <c r="G152" s="1827" t="s">
        <v>1754</v>
      </c>
      <c r="H152" s="1448"/>
      <c r="I152" s="1448"/>
      <c r="J152" s="1448"/>
      <c r="K152" s="1448"/>
      <c r="L152" s="1448"/>
      <c r="M152" s="1448"/>
      <c r="N152" s="1466"/>
      <c r="O152" s="1475"/>
      <c r="P152" s="1475"/>
    </row>
    <row r="153" spans="1:16" ht="18.75" customHeight="1" x14ac:dyDescent="0.25">
      <c r="A153" s="360"/>
      <c r="B153" s="496" t="s">
        <v>402</v>
      </c>
      <c r="C153" s="1461" t="s">
        <v>189</v>
      </c>
      <c r="D153" s="1428"/>
      <c r="E153" s="1436"/>
      <c r="F153" s="1" t="s">
        <v>55</v>
      </c>
      <c r="G153" s="1827" t="s">
        <v>1754</v>
      </c>
      <c r="H153" s="1448"/>
      <c r="I153" s="1448"/>
      <c r="J153" s="1448"/>
      <c r="K153" s="1448"/>
      <c r="L153" s="1448"/>
      <c r="M153" s="1448"/>
      <c r="N153" s="1466"/>
      <c r="O153" s="1475"/>
      <c r="P153" s="1475"/>
    </row>
    <row r="154" spans="1:16" ht="18.75" customHeight="1" x14ac:dyDescent="0.25">
      <c r="A154" s="360"/>
      <c r="B154" s="496" t="s">
        <v>404</v>
      </c>
      <c r="C154" s="1461" t="s">
        <v>190</v>
      </c>
      <c r="D154" s="1428"/>
      <c r="E154" s="1436"/>
      <c r="F154" s="1" t="s">
        <v>55</v>
      </c>
      <c r="G154" s="1827" t="s">
        <v>1754</v>
      </c>
      <c r="H154" s="1448"/>
      <c r="I154" s="1448"/>
      <c r="J154" s="1448"/>
      <c r="K154" s="1448"/>
      <c r="L154" s="1448"/>
      <c r="M154" s="1448"/>
      <c r="N154" s="1466"/>
      <c r="O154" s="1475"/>
      <c r="P154" s="1475"/>
    </row>
    <row r="155" spans="1:16" ht="18.75" customHeight="1" x14ac:dyDescent="0.25">
      <c r="A155" s="360"/>
      <c r="B155" s="496" t="s">
        <v>406</v>
      </c>
      <c r="C155" s="1461" t="s">
        <v>191</v>
      </c>
      <c r="D155" s="1428"/>
      <c r="E155" s="1436"/>
      <c r="F155" s="1" t="s">
        <v>55</v>
      </c>
      <c r="G155" s="1827" t="s">
        <v>1754</v>
      </c>
      <c r="H155" s="1448"/>
      <c r="I155" s="1448"/>
      <c r="J155" s="1448"/>
      <c r="K155" s="1448"/>
      <c r="L155" s="1448"/>
      <c r="M155" s="1448"/>
      <c r="N155" s="1466"/>
      <c r="O155" s="1475"/>
      <c r="P155" s="1475"/>
    </row>
    <row r="156" spans="1:16" ht="18.75" customHeight="1" x14ac:dyDescent="0.25">
      <c r="A156" s="360"/>
      <c r="B156" s="497" t="s">
        <v>409</v>
      </c>
      <c r="C156" s="1461" t="s">
        <v>192</v>
      </c>
      <c r="D156" s="1428"/>
      <c r="E156" s="1436"/>
      <c r="F156" s="1" t="s">
        <v>55</v>
      </c>
      <c r="G156" s="1827" t="s">
        <v>1754</v>
      </c>
      <c r="H156" s="1448"/>
      <c r="I156" s="1448"/>
      <c r="J156" s="1448"/>
      <c r="K156" s="1448"/>
      <c r="L156" s="1448"/>
      <c r="M156" s="1448"/>
      <c r="N156" s="1466"/>
      <c r="O156" s="1475"/>
      <c r="P156" s="1475"/>
    </row>
    <row r="157" spans="1:16" ht="18.75" customHeight="1" x14ac:dyDescent="0.25">
      <c r="A157" s="360"/>
      <c r="B157" s="498" t="s">
        <v>411</v>
      </c>
      <c r="C157" s="1461" t="s">
        <v>193</v>
      </c>
      <c r="D157" s="1428"/>
      <c r="E157" s="1436"/>
      <c r="F157" s="1" t="s">
        <v>55</v>
      </c>
      <c r="G157" s="1827" t="s">
        <v>1754</v>
      </c>
      <c r="H157" s="1448"/>
      <c r="I157" s="1448"/>
      <c r="J157" s="1448"/>
      <c r="K157" s="1448"/>
      <c r="L157" s="1448"/>
      <c r="M157" s="1448"/>
      <c r="N157" s="1466"/>
      <c r="O157" s="1475"/>
      <c r="P157" s="1475"/>
    </row>
    <row r="158" spans="1:16" ht="18.75" customHeight="1" x14ac:dyDescent="0.25">
      <c r="A158" s="360"/>
      <c r="B158" s="498" t="s">
        <v>414</v>
      </c>
      <c r="C158" s="1461" t="s">
        <v>194</v>
      </c>
      <c r="D158" s="1428"/>
      <c r="E158" s="1436"/>
      <c r="F158" s="1" t="s">
        <v>55</v>
      </c>
      <c r="G158" s="1827" t="s">
        <v>1754</v>
      </c>
      <c r="H158" s="1448"/>
      <c r="I158" s="1448"/>
      <c r="J158" s="1448"/>
      <c r="K158" s="1448"/>
      <c r="L158" s="1448"/>
      <c r="M158" s="1448"/>
      <c r="N158" s="1466"/>
      <c r="O158" s="1475"/>
      <c r="P158" s="1475"/>
    </row>
    <row r="159" spans="1:16" ht="18.75" customHeight="1" x14ac:dyDescent="0.25">
      <c r="A159" s="360"/>
      <c r="B159" s="498" t="s">
        <v>417</v>
      </c>
      <c r="C159" s="1461" t="s">
        <v>195</v>
      </c>
      <c r="D159" s="1428"/>
      <c r="E159" s="1436"/>
      <c r="F159" s="1" t="s">
        <v>55</v>
      </c>
      <c r="G159" s="1827" t="s">
        <v>1754</v>
      </c>
      <c r="H159" s="1448"/>
      <c r="I159" s="1448"/>
      <c r="J159" s="1448"/>
      <c r="K159" s="1448"/>
      <c r="L159" s="1448"/>
      <c r="M159" s="1448"/>
      <c r="N159" s="1466"/>
      <c r="O159" s="1475"/>
      <c r="P159" s="1475"/>
    </row>
    <row r="160" spans="1:16" ht="18.75" customHeight="1" x14ac:dyDescent="0.25">
      <c r="A160" s="360"/>
      <c r="B160" s="498" t="s">
        <v>419</v>
      </c>
      <c r="C160" s="1461" t="s">
        <v>196</v>
      </c>
      <c r="D160" s="1428"/>
      <c r="E160" s="1436"/>
      <c r="F160" s="1" t="s">
        <v>55</v>
      </c>
      <c r="G160" s="1557" t="s">
        <v>1755</v>
      </c>
      <c r="H160" s="1448"/>
      <c r="I160" s="1448"/>
      <c r="J160" s="1448"/>
      <c r="K160" s="1448"/>
      <c r="L160" s="1448"/>
      <c r="M160" s="1448"/>
      <c r="N160" s="1466"/>
      <c r="O160" s="1475"/>
      <c r="P160" s="1475"/>
    </row>
    <row r="161" spans="1:16" ht="18.75" customHeight="1" x14ac:dyDescent="0.25">
      <c r="A161" s="360"/>
      <c r="B161" s="498" t="s">
        <v>540</v>
      </c>
      <c r="C161" s="1461" t="s">
        <v>197</v>
      </c>
      <c r="D161" s="1428"/>
      <c r="E161" s="1436"/>
      <c r="F161" s="1" t="s">
        <v>55</v>
      </c>
      <c r="G161" s="1557" t="s">
        <v>1756</v>
      </c>
      <c r="H161" s="1448"/>
      <c r="I161" s="1448"/>
      <c r="J161" s="1448"/>
      <c r="K161" s="1448"/>
      <c r="L161" s="1448"/>
      <c r="M161" s="1448"/>
      <c r="N161" s="1466"/>
      <c r="O161" s="1475"/>
      <c r="P161" s="1475"/>
    </row>
    <row r="162" spans="1:16" ht="18.75" customHeight="1" x14ac:dyDescent="0.25">
      <c r="A162" s="360"/>
      <c r="B162" s="497" t="s">
        <v>542</v>
      </c>
      <c r="C162" s="1461" t="s">
        <v>198</v>
      </c>
      <c r="D162" s="1428"/>
      <c r="E162" s="1436"/>
      <c r="F162" s="1" t="s">
        <v>55</v>
      </c>
      <c r="G162" s="1557" t="s">
        <v>1757</v>
      </c>
      <c r="H162" s="1448"/>
      <c r="I162" s="1448"/>
      <c r="J162" s="1448"/>
      <c r="K162" s="1448"/>
      <c r="L162" s="1448"/>
      <c r="M162" s="1448"/>
      <c r="N162" s="1466"/>
      <c r="O162" s="1471"/>
      <c r="P162" s="1471"/>
    </row>
    <row r="163" spans="1:16" ht="47.25" customHeight="1" x14ac:dyDescent="0.25">
      <c r="A163" s="360"/>
      <c r="B163" s="494" t="s">
        <v>592</v>
      </c>
      <c r="C163" s="1488" t="s">
        <v>593</v>
      </c>
      <c r="D163" s="1428"/>
      <c r="E163" s="1436"/>
      <c r="F163" s="495" t="s">
        <v>586</v>
      </c>
      <c r="G163" s="1568" t="s">
        <v>594</v>
      </c>
      <c r="H163" s="1428"/>
      <c r="I163" s="1428"/>
      <c r="J163" s="1428"/>
      <c r="K163" s="1436"/>
      <c r="L163" s="1569" t="s">
        <v>588</v>
      </c>
      <c r="M163" s="1428"/>
      <c r="N163" s="1429"/>
      <c r="O163" s="1565" t="s">
        <v>1278</v>
      </c>
      <c r="P163" s="1565"/>
    </row>
    <row r="164" spans="1:16" ht="20.25" customHeight="1" x14ac:dyDescent="0.25">
      <c r="A164" s="360"/>
      <c r="B164" s="499" t="s">
        <v>395</v>
      </c>
      <c r="C164" s="1461" t="s">
        <v>188</v>
      </c>
      <c r="D164" s="1428"/>
      <c r="E164" s="1436"/>
      <c r="F164" s="14" t="s">
        <v>58</v>
      </c>
      <c r="G164" s="1566" t="s">
        <v>86</v>
      </c>
      <c r="H164" s="1428"/>
      <c r="I164" s="1428"/>
      <c r="J164" s="1428"/>
      <c r="K164" s="1436"/>
      <c r="L164" s="1567" t="s">
        <v>86</v>
      </c>
      <c r="M164" s="1428"/>
      <c r="N164" s="1429"/>
      <c r="O164" s="1475"/>
      <c r="P164" s="1475"/>
    </row>
    <row r="165" spans="1:16" ht="20.25" customHeight="1" x14ac:dyDescent="0.25">
      <c r="A165" s="360"/>
      <c r="B165" s="499" t="s">
        <v>402</v>
      </c>
      <c r="C165" s="1461" t="s">
        <v>189</v>
      </c>
      <c r="D165" s="1428"/>
      <c r="E165" s="1436"/>
      <c r="F165" s="14" t="s">
        <v>58</v>
      </c>
      <c r="G165" s="1566" t="s">
        <v>86</v>
      </c>
      <c r="H165" s="1428"/>
      <c r="I165" s="1428"/>
      <c r="J165" s="1428"/>
      <c r="K165" s="1436"/>
      <c r="L165" s="1567" t="s">
        <v>70</v>
      </c>
      <c r="M165" s="1428"/>
      <c r="N165" s="1429"/>
      <c r="O165" s="1475"/>
      <c r="P165" s="1475"/>
    </row>
    <row r="166" spans="1:16" ht="20.25" customHeight="1" x14ac:dyDescent="0.25">
      <c r="A166" s="360"/>
      <c r="B166" s="499" t="s">
        <v>404</v>
      </c>
      <c r="C166" s="1461" t="s">
        <v>190</v>
      </c>
      <c r="D166" s="1428"/>
      <c r="E166" s="1436"/>
      <c r="F166" s="14" t="s">
        <v>58</v>
      </c>
      <c r="G166" s="1566" t="s">
        <v>86</v>
      </c>
      <c r="H166" s="1428"/>
      <c r="I166" s="1428"/>
      <c r="J166" s="1428"/>
      <c r="K166" s="1436"/>
      <c r="L166" s="1567" t="s">
        <v>86</v>
      </c>
      <c r="M166" s="1428"/>
      <c r="N166" s="1429"/>
      <c r="O166" s="1475"/>
      <c r="P166" s="1475"/>
    </row>
    <row r="167" spans="1:16" ht="20.25" customHeight="1" x14ac:dyDescent="0.25">
      <c r="A167" s="360"/>
      <c r="B167" s="499" t="s">
        <v>406</v>
      </c>
      <c r="C167" s="1461" t="s">
        <v>191</v>
      </c>
      <c r="D167" s="1428"/>
      <c r="E167" s="1436"/>
      <c r="F167" s="14" t="s">
        <v>58</v>
      </c>
      <c r="G167" s="1566" t="s">
        <v>86</v>
      </c>
      <c r="H167" s="1428"/>
      <c r="I167" s="1428"/>
      <c r="J167" s="1428"/>
      <c r="K167" s="1436"/>
      <c r="L167" s="1567" t="s">
        <v>86</v>
      </c>
      <c r="M167" s="1428"/>
      <c r="N167" s="1429"/>
      <c r="O167" s="1475"/>
      <c r="P167" s="1475"/>
    </row>
    <row r="168" spans="1:16" ht="20.25" customHeight="1" x14ac:dyDescent="0.25">
      <c r="A168" s="360"/>
      <c r="B168" s="499" t="s">
        <v>409</v>
      </c>
      <c r="C168" s="1461" t="s">
        <v>192</v>
      </c>
      <c r="D168" s="1428"/>
      <c r="E168" s="1436"/>
      <c r="F168" s="14" t="s">
        <v>58</v>
      </c>
      <c r="G168" s="1566" t="s">
        <v>86</v>
      </c>
      <c r="H168" s="1428"/>
      <c r="I168" s="1428"/>
      <c r="J168" s="1428"/>
      <c r="K168" s="1436"/>
      <c r="L168" s="1567" t="s">
        <v>86</v>
      </c>
      <c r="M168" s="1428"/>
      <c r="N168" s="1429"/>
      <c r="O168" s="1475"/>
      <c r="P168" s="1475"/>
    </row>
    <row r="169" spans="1:16" ht="20.25" customHeight="1" x14ac:dyDescent="0.25">
      <c r="A169" s="360"/>
      <c r="B169" s="418" t="s">
        <v>411</v>
      </c>
      <c r="C169" s="1461" t="s">
        <v>193</v>
      </c>
      <c r="D169" s="1428"/>
      <c r="E169" s="1436"/>
      <c r="F169" s="14" t="s">
        <v>58</v>
      </c>
      <c r="G169" s="1566" t="s">
        <v>86</v>
      </c>
      <c r="H169" s="1428"/>
      <c r="I169" s="1428"/>
      <c r="J169" s="1428"/>
      <c r="K169" s="1436"/>
      <c r="L169" s="1567" t="s">
        <v>86</v>
      </c>
      <c r="M169" s="1428"/>
      <c r="N169" s="1429"/>
      <c r="O169" s="1475"/>
      <c r="P169" s="1475"/>
    </row>
    <row r="170" spans="1:16" ht="20.25" customHeight="1" x14ac:dyDescent="0.25">
      <c r="A170" s="360"/>
      <c r="B170" s="418" t="s">
        <v>414</v>
      </c>
      <c r="C170" s="1461" t="s">
        <v>194</v>
      </c>
      <c r="D170" s="1428"/>
      <c r="E170" s="1436"/>
      <c r="F170" s="14" t="s">
        <v>58</v>
      </c>
      <c r="G170" s="1566" t="s">
        <v>86</v>
      </c>
      <c r="H170" s="1428"/>
      <c r="I170" s="1428"/>
      <c r="J170" s="1428"/>
      <c r="K170" s="1436"/>
      <c r="L170" s="1567" t="s">
        <v>86</v>
      </c>
      <c r="M170" s="1428"/>
      <c r="N170" s="1429"/>
      <c r="O170" s="1475"/>
      <c r="P170" s="1475"/>
    </row>
    <row r="171" spans="1:16" ht="20.25" customHeight="1" x14ac:dyDescent="0.25">
      <c r="A171" s="360"/>
      <c r="B171" s="418" t="s">
        <v>417</v>
      </c>
      <c r="C171" s="1461" t="s">
        <v>195</v>
      </c>
      <c r="D171" s="1428"/>
      <c r="E171" s="1436"/>
      <c r="F171" s="14" t="s">
        <v>58</v>
      </c>
      <c r="G171" s="1566" t="s">
        <v>86</v>
      </c>
      <c r="H171" s="1428"/>
      <c r="I171" s="1428"/>
      <c r="J171" s="1428"/>
      <c r="K171" s="1436"/>
      <c r="L171" s="1567" t="s">
        <v>86</v>
      </c>
      <c r="M171" s="1428"/>
      <c r="N171" s="1429"/>
      <c r="O171" s="1475"/>
      <c r="P171" s="1475"/>
    </row>
    <row r="172" spans="1:16" ht="20.25" customHeight="1" x14ac:dyDescent="0.25">
      <c r="A172" s="360"/>
      <c r="B172" s="418" t="s">
        <v>419</v>
      </c>
      <c r="C172" s="1461" t="s">
        <v>196</v>
      </c>
      <c r="D172" s="1428"/>
      <c r="E172" s="1436"/>
      <c r="F172" s="14" t="s">
        <v>58</v>
      </c>
      <c r="G172" s="1566" t="s">
        <v>86</v>
      </c>
      <c r="H172" s="1428"/>
      <c r="I172" s="1428"/>
      <c r="J172" s="1428"/>
      <c r="K172" s="1436"/>
      <c r="L172" s="1567" t="s">
        <v>86</v>
      </c>
      <c r="M172" s="1428"/>
      <c r="N172" s="1429"/>
      <c r="O172" s="1475"/>
      <c r="P172" s="1475"/>
    </row>
    <row r="173" spans="1:16" ht="20.25" customHeight="1" x14ac:dyDescent="0.25">
      <c r="A173" s="360"/>
      <c r="B173" s="418" t="s">
        <v>540</v>
      </c>
      <c r="C173" s="1461" t="s">
        <v>197</v>
      </c>
      <c r="D173" s="1428"/>
      <c r="E173" s="1436"/>
      <c r="F173" s="14" t="s">
        <v>58</v>
      </c>
      <c r="G173" s="1566" t="s">
        <v>86</v>
      </c>
      <c r="H173" s="1428"/>
      <c r="I173" s="1428"/>
      <c r="J173" s="1428"/>
      <c r="K173" s="1436"/>
      <c r="L173" s="1567" t="s">
        <v>86</v>
      </c>
      <c r="M173" s="1428"/>
      <c r="N173" s="1429"/>
      <c r="O173" s="1475"/>
      <c r="P173" s="1475"/>
    </row>
    <row r="174" spans="1:16" ht="20.25" customHeight="1" x14ac:dyDescent="0.25">
      <c r="A174" s="360"/>
      <c r="B174" s="419" t="s">
        <v>542</v>
      </c>
      <c r="C174" s="1461" t="s">
        <v>198</v>
      </c>
      <c r="D174" s="1428"/>
      <c r="E174" s="1436"/>
      <c r="F174" s="14" t="s">
        <v>58</v>
      </c>
      <c r="G174" s="1566" t="s">
        <v>86</v>
      </c>
      <c r="H174" s="1428"/>
      <c r="I174" s="1428"/>
      <c r="J174" s="1428"/>
      <c r="K174" s="1436"/>
      <c r="L174" s="1567" t="s">
        <v>86</v>
      </c>
      <c r="M174" s="1428"/>
      <c r="N174" s="1429"/>
      <c r="O174" s="1471"/>
      <c r="P174" s="1471"/>
    </row>
    <row r="175" spans="1:16" ht="61.5" customHeight="1" thickBot="1" x14ac:dyDescent="0.3">
      <c r="A175" s="360"/>
      <c r="B175" s="3" t="s">
        <v>595</v>
      </c>
      <c r="C175" s="1488" t="s">
        <v>596</v>
      </c>
      <c r="D175" s="1428"/>
      <c r="E175" s="1436"/>
      <c r="F175" s="495" t="s">
        <v>586</v>
      </c>
      <c r="G175" s="1564" t="s">
        <v>597</v>
      </c>
      <c r="H175" s="1448"/>
      <c r="I175" s="1448"/>
      <c r="J175" s="1448"/>
      <c r="K175" s="1448"/>
      <c r="L175" s="1448"/>
      <c r="M175" s="1448"/>
      <c r="N175" s="1466"/>
      <c r="O175" s="1500" t="s">
        <v>1280</v>
      </c>
      <c r="P175" s="1500"/>
    </row>
    <row r="176" spans="1:16" ht="33.75" customHeight="1" x14ac:dyDescent="0.25">
      <c r="A176" s="360"/>
      <c r="B176" s="499" t="s">
        <v>395</v>
      </c>
      <c r="C176" s="1461" t="s">
        <v>188</v>
      </c>
      <c r="D176" s="1428"/>
      <c r="E176" s="1436"/>
      <c r="F176" s="1" t="s">
        <v>55</v>
      </c>
      <c r="G176" s="1827" t="s">
        <v>1758</v>
      </c>
      <c r="H176" s="1448"/>
      <c r="I176" s="1448"/>
      <c r="J176" s="1448"/>
      <c r="K176" s="1448"/>
      <c r="L176" s="1448"/>
      <c r="M176" s="1448"/>
      <c r="N176" s="1466"/>
      <c r="O176" s="1475"/>
      <c r="P176" s="1475"/>
    </row>
    <row r="177" spans="1:16" ht="21" customHeight="1" x14ac:dyDescent="0.25">
      <c r="A177" s="360"/>
      <c r="B177" s="499" t="s">
        <v>402</v>
      </c>
      <c r="C177" s="1461" t="s">
        <v>189</v>
      </c>
      <c r="D177" s="1428"/>
      <c r="E177" s="1436"/>
      <c r="F177" s="1" t="s">
        <v>55</v>
      </c>
      <c r="G177" s="1827" t="s">
        <v>1759</v>
      </c>
      <c r="H177" s="1448"/>
      <c r="I177" s="1448"/>
      <c r="J177" s="1448"/>
      <c r="K177" s="1448"/>
      <c r="L177" s="1448"/>
      <c r="M177" s="1448"/>
      <c r="N177" s="1466"/>
      <c r="O177" s="1475"/>
      <c r="P177" s="1475"/>
    </row>
    <row r="178" spans="1:16" ht="21" customHeight="1" x14ac:dyDescent="0.25">
      <c r="A178" s="360"/>
      <c r="B178" s="499" t="s">
        <v>404</v>
      </c>
      <c r="C178" s="1461" t="s">
        <v>190</v>
      </c>
      <c r="D178" s="1428"/>
      <c r="E178" s="1436"/>
      <c r="F178" s="1" t="s">
        <v>55</v>
      </c>
      <c r="G178" s="1827" t="s">
        <v>1760</v>
      </c>
      <c r="H178" s="1448"/>
      <c r="I178" s="1448"/>
      <c r="J178" s="1448"/>
      <c r="K178" s="1448"/>
      <c r="L178" s="1448"/>
      <c r="M178" s="1448"/>
      <c r="N178" s="1466"/>
      <c r="O178" s="1475"/>
      <c r="P178" s="1475"/>
    </row>
    <row r="179" spans="1:16" ht="21" customHeight="1" x14ac:dyDescent="0.25">
      <c r="A179" s="360"/>
      <c r="B179" s="499" t="s">
        <v>406</v>
      </c>
      <c r="C179" s="1461" t="s">
        <v>191</v>
      </c>
      <c r="D179" s="1428"/>
      <c r="E179" s="1436"/>
      <c r="F179" s="1" t="s">
        <v>55</v>
      </c>
      <c r="G179" s="1827" t="s">
        <v>1759</v>
      </c>
      <c r="H179" s="1448"/>
      <c r="I179" s="1448"/>
      <c r="J179" s="1448"/>
      <c r="K179" s="1448"/>
      <c r="L179" s="1448"/>
      <c r="M179" s="1448"/>
      <c r="N179" s="1466"/>
      <c r="O179" s="1475"/>
      <c r="P179" s="1475"/>
    </row>
    <row r="180" spans="1:16" ht="21" customHeight="1" x14ac:dyDescent="0.25">
      <c r="A180" s="360"/>
      <c r="B180" s="419" t="s">
        <v>409</v>
      </c>
      <c r="C180" s="1461" t="s">
        <v>192</v>
      </c>
      <c r="D180" s="1428"/>
      <c r="E180" s="1436"/>
      <c r="F180" s="1" t="s">
        <v>55</v>
      </c>
      <c r="G180" s="1827" t="s">
        <v>1760</v>
      </c>
      <c r="H180" s="1448"/>
      <c r="I180" s="1448"/>
      <c r="J180" s="1448"/>
      <c r="K180" s="1448"/>
      <c r="L180" s="1448"/>
      <c r="M180" s="1448"/>
      <c r="N180" s="1466"/>
      <c r="O180" s="1475"/>
      <c r="P180" s="1475"/>
    </row>
    <row r="181" spans="1:16" ht="21" customHeight="1" x14ac:dyDescent="0.25">
      <c r="A181" s="360"/>
      <c r="B181" s="418" t="s">
        <v>411</v>
      </c>
      <c r="C181" s="1461" t="s">
        <v>193</v>
      </c>
      <c r="D181" s="1428"/>
      <c r="E181" s="1436"/>
      <c r="F181" s="1" t="s">
        <v>55</v>
      </c>
      <c r="G181" s="1827" t="s">
        <v>1760</v>
      </c>
      <c r="H181" s="1448"/>
      <c r="I181" s="1448"/>
      <c r="J181" s="1448"/>
      <c r="K181" s="1448"/>
      <c r="L181" s="1448"/>
      <c r="M181" s="1448"/>
      <c r="N181" s="1466"/>
      <c r="O181" s="1475"/>
      <c r="P181" s="1475"/>
    </row>
    <row r="182" spans="1:16" ht="21" customHeight="1" x14ac:dyDescent="0.25">
      <c r="A182" s="360"/>
      <c r="B182" s="418" t="s">
        <v>414</v>
      </c>
      <c r="C182" s="1461" t="s">
        <v>194</v>
      </c>
      <c r="D182" s="1428"/>
      <c r="E182" s="1436"/>
      <c r="F182" s="1" t="s">
        <v>55</v>
      </c>
      <c r="G182" s="1827" t="s">
        <v>1760</v>
      </c>
      <c r="H182" s="1448"/>
      <c r="I182" s="1448"/>
      <c r="J182" s="1448"/>
      <c r="K182" s="1448"/>
      <c r="L182" s="1448"/>
      <c r="M182" s="1448"/>
      <c r="N182" s="1466"/>
      <c r="O182" s="1475"/>
      <c r="P182" s="1475"/>
    </row>
    <row r="183" spans="1:16" ht="21" customHeight="1" x14ac:dyDescent="0.25">
      <c r="A183" s="360"/>
      <c r="B183" s="418" t="s">
        <v>417</v>
      </c>
      <c r="C183" s="1461" t="s">
        <v>195</v>
      </c>
      <c r="D183" s="1428"/>
      <c r="E183" s="1436"/>
      <c r="F183" s="1" t="s">
        <v>55</v>
      </c>
      <c r="G183" s="1827" t="s">
        <v>1760</v>
      </c>
      <c r="H183" s="1448"/>
      <c r="I183" s="1448"/>
      <c r="J183" s="1448"/>
      <c r="K183" s="1448"/>
      <c r="L183" s="1448"/>
      <c r="M183" s="1448"/>
      <c r="N183" s="1466"/>
      <c r="O183" s="1475"/>
      <c r="P183" s="1475"/>
    </row>
    <row r="184" spans="1:16" ht="21" customHeight="1" x14ac:dyDescent="0.25">
      <c r="A184" s="360"/>
      <c r="B184" s="418" t="s">
        <v>419</v>
      </c>
      <c r="C184" s="1461" t="s">
        <v>196</v>
      </c>
      <c r="D184" s="1428"/>
      <c r="E184" s="1436"/>
      <c r="F184" s="1" t="s">
        <v>55</v>
      </c>
      <c r="G184" s="1827" t="s">
        <v>1761</v>
      </c>
      <c r="H184" s="1448"/>
      <c r="I184" s="1448"/>
      <c r="J184" s="1448"/>
      <c r="K184" s="1448"/>
      <c r="L184" s="1448"/>
      <c r="M184" s="1448"/>
      <c r="N184" s="1466"/>
      <c r="O184" s="1475"/>
      <c r="P184" s="1475"/>
    </row>
    <row r="185" spans="1:16" ht="21" customHeight="1" x14ac:dyDescent="0.25">
      <c r="A185" s="360"/>
      <c r="B185" s="418" t="s">
        <v>540</v>
      </c>
      <c r="C185" s="1461" t="s">
        <v>197</v>
      </c>
      <c r="D185" s="1428"/>
      <c r="E185" s="1436"/>
      <c r="F185" s="1" t="s">
        <v>55</v>
      </c>
      <c r="G185" s="1827" t="s">
        <v>1760</v>
      </c>
      <c r="H185" s="1448"/>
      <c r="I185" s="1448"/>
      <c r="J185" s="1448"/>
      <c r="K185" s="1448"/>
      <c r="L185" s="1448"/>
      <c r="M185" s="1448"/>
      <c r="N185" s="1466"/>
      <c r="O185" s="1475"/>
      <c r="P185" s="1475"/>
    </row>
    <row r="186" spans="1:16" ht="21" customHeight="1" thickBot="1" x14ac:dyDescent="0.3">
      <c r="A186" s="360"/>
      <c r="B186" s="452" t="s">
        <v>542</v>
      </c>
      <c r="C186" s="1459" t="s">
        <v>198</v>
      </c>
      <c r="D186" s="1448"/>
      <c r="E186" s="1445"/>
      <c r="F186" s="1" t="s">
        <v>55</v>
      </c>
      <c r="G186" s="1827" t="s">
        <v>1760</v>
      </c>
      <c r="H186" s="1448"/>
      <c r="I186" s="1448"/>
      <c r="J186" s="1448"/>
      <c r="K186" s="1448"/>
      <c r="L186" s="1448"/>
      <c r="M186" s="1448"/>
      <c r="N186" s="1466"/>
      <c r="O186" s="1422"/>
      <c r="P186" s="1422"/>
    </row>
    <row r="187" spans="1:16" ht="34.5" customHeight="1" x14ac:dyDescent="0.25">
      <c r="B187" s="77" t="s">
        <v>598</v>
      </c>
      <c r="C187" s="1558" t="s">
        <v>599</v>
      </c>
      <c r="D187" s="1439"/>
      <c r="E187" s="1439"/>
      <c r="F187" s="1439"/>
      <c r="G187" s="1559"/>
      <c r="H187" s="1560" t="s">
        <v>58</v>
      </c>
      <c r="I187" s="1439"/>
      <c r="J187" s="1559"/>
      <c r="K187" s="1561" t="s">
        <v>446</v>
      </c>
      <c r="L187" s="1562"/>
      <c r="M187" s="1495"/>
      <c r="N187" s="1452"/>
      <c r="O187" s="1470" t="s">
        <v>1240</v>
      </c>
      <c r="P187" s="1497"/>
    </row>
    <row r="188" spans="1:16" ht="25.5" customHeight="1" x14ac:dyDescent="0.25">
      <c r="B188" s="419" t="s">
        <v>395</v>
      </c>
      <c r="C188" s="1461" t="s">
        <v>600</v>
      </c>
      <c r="D188" s="1428"/>
      <c r="E188" s="1428"/>
      <c r="F188" s="1428"/>
      <c r="G188" s="1428"/>
      <c r="H188" s="1428"/>
      <c r="I188" s="1428"/>
      <c r="J188" s="1436"/>
      <c r="K188" s="1450"/>
      <c r="L188" s="1478"/>
      <c r="M188" s="1496"/>
      <c r="N188" s="1454"/>
      <c r="O188" s="1475"/>
      <c r="P188" s="1475"/>
    </row>
    <row r="189" spans="1:16" ht="20.25" customHeight="1" x14ac:dyDescent="0.25">
      <c r="B189" s="419"/>
      <c r="C189" s="494" t="s">
        <v>601</v>
      </c>
      <c r="D189" s="1549" t="s">
        <v>602</v>
      </c>
      <c r="E189" s="1428"/>
      <c r="F189" s="1428"/>
      <c r="G189" s="1436"/>
      <c r="H189" s="1528" t="s">
        <v>86</v>
      </c>
      <c r="I189" s="1428"/>
      <c r="J189" s="1436"/>
      <c r="K189" s="1450"/>
      <c r="L189" s="1478"/>
      <c r="M189" s="1496"/>
      <c r="N189" s="1454"/>
      <c r="O189" s="1475"/>
      <c r="P189" s="1475"/>
    </row>
    <row r="190" spans="1:16" ht="20.25" customHeight="1" x14ac:dyDescent="0.25">
      <c r="B190" s="419"/>
      <c r="C190" s="494" t="s">
        <v>509</v>
      </c>
      <c r="D190" s="1461" t="s">
        <v>135</v>
      </c>
      <c r="E190" s="1428"/>
      <c r="F190" s="1428"/>
      <c r="G190" s="1436"/>
      <c r="H190" s="1528" t="s">
        <v>86</v>
      </c>
      <c r="I190" s="1428"/>
      <c r="J190" s="1436"/>
      <c r="K190" s="1450"/>
      <c r="L190" s="1478"/>
      <c r="M190" s="1496"/>
      <c r="N190" s="1454"/>
      <c r="O190" s="1475"/>
      <c r="P190" s="1475"/>
    </row>
    <row r="191" spans="1:16" ht="20.25" customHeight="1" x14ac:dyDescent="0.25">
      <c r="B191" s="419"/>
      <c r="C191" s="494" t="s">
        <v>511</v>
      </c>
      <c r="D191" s="1461" t="s">
        <v>138</v>
      </c>
      <c r="E191" s="1428"/>
      <c r="F191" s="1428"/>
      <c r="G191" s="1436"/>
      <c r="H191" s="1528" t="s">
        <v>86</v>
      </c>
      <c r="I191" s="1428"/>
      <c r="J191" s="1436"/>
      <c r="K191" s="1450"/>
      <c r="L191" s="1478"/>
      <c r="M191" s="1496"/>
      <c r="N191" s="1454"/>
      <c r="O191" s="1475"/>
      <c r="P191" s="1475"/>
    </row>
    <row r="192" spans="1:16" ht="20.25" customHeight="1" x14ac:dyDescent="0.25">
      <c r="B192" s="419"/>
      <c r="C192" s="494" t="s">
        <v>513</v>
      </c>
      <c r="D192" s="1461" t="s">
        <v>115</v>
      </c>
      <c r="E192" s="1428"/>
      <c r="F192" s="1428"/>
      <c r="G192" s="1436"/>
      <c r="H192" s="1528" t="s">
        <v>86</v>
      </c>
      <c r="I192" s="1428"/>
      <c r="J192" s="1436"/>
      <c r="K192" s="1450"/>
      <c r="L192" s="1478"/>
      <c r="M192" s="1496"/>
      <c r="N192" s="1454"/>
      <c r="O192" s="1475"/>
      <c r="P192" s="1475"/>
    </row>
    <row r="193" spans="2:16" ht="23.25" customHeight="1" x14ac:dyDescent="0.25">
      <c r="B193" s="419" t="s">
        <v>402</v>
      </c>
      <c r="C193" s="1459" t="s">
        <v>603</v>
      </c>
      <c r="D193" s="1448"/>
      <c r="E193" s="1448"/>
      <c r="F193" s="1448"/>
      <c r="G193" s="1445"/>
      <c r="H193" s="1528" t="s">
        <v>86</v>
      </c>
      <c r="I193" s="1428"/>
      <c r="J193" s="1436"/>
      <c r="K193" s="1450"/>
      <c r="L193" s="1479"/>
      <c r="M193" s="1484"/>
      <c r="N193" s="1481"/>
      <c r="O193" s="1471"/>
      <c r="P193" s="1471"/>
    </row>
    <row r="194" spans="2:16" ht="27" customHeight="1" x14ac:dyDescent="0.25">
      <c r="B194" s="501" t="s">
        <v>604</v>
      </c>
      <c r="C194" s="1542" t="s">
        <v>605</v>
      </c>
      <c r="D194" s="1428"/>
      <c r="E194" s="1428"/>
      <c r="F194" s="1428"/>
      <c r="G194" s="1428"/>
      <c r="H194" s="1428"/>
      <c r="I194" s="1428"/>
      <c r="J194" s="1428"/>
      <c r="K194" s="1428"/>
      <c r="L194" s="1428"/>
      <c r="M194" s="1428"/>
      <c r="N194" s="1429"/>
      <c r="O194" s="1470" t="s">
        <v>1762</v>
      </c>
      <c r="P194" s="1470"/>
    </row>
    <row r="195" spans="2:16" ht="21.75" customHeight="1" x14ac:dyDescent="0.25">
      <c r="B195" s="419" t="s">
        <v>395</v>
      </c>
      <c r="C195" s="1461" t="s">
        <v>606</v>
      </c>
      <c r="D195" s="1428"/>
      <c r="E195" s="1428"/>
      <c r="F195" s="1428"/>
      <c r="G195" s="1436"/>
      <c r="H195" s="1462" t="s">
        <v>55</v>
      </c>
      <c r="I195" s="1428"/>
      <c r="J195" s="1436"/>
      <c r="K195" s="1514" t="s">
        <v>446</v>
      </c>
      <c r="L195" s="1563" t="s">
        <v>1763</v>
      </c>
      <c r="M195" s="1448"/>
      <c r="N195" s="1466"/>
      <c r="O195" s="1475"/>
      <c r="P195" s="1475"/>
    </row>
    <row r="196" spans="2:16" ht="21.75" customHeight="1" x14ac:dyDescent="0.25">
      <c r="B196" s="419" t="s">
        <v>402</v>
      </c>
      <c r="C196" s="1461" t="s">
        <v>607</v>
      </c>
      <c r="D196" s="1428"/>
      <c r="E196" s="1428"/>
      <c r="F196" s="1428"/>
      <c r="G196" s="1436"/>
      <c r="H196" s="1462" t="s">
        <v>55</v>
      </c>
      <c r="I196" s="1428"/>
      <c r="J196" s="1436"/>
      <c r="K196" s="1490"/>
      <c r="L196" s="1478"/>
      <c r="M196" s="1496"/>
      <c r="N196" s="1454"/>
      <c r="O196" s="1475"/>
      <c r="P196" s="1475"/>
    </row>
    <row r="197" spans="2:16" ht="21.75" customHeight="1" x14ac:dyDescent="0.25">
      <c r="B197" s="419" t="s">
        <v>404</v>
      </c>
      <c r="C197" s="1461" t="s">
        <v>608</v>
      </c>
      <c r="D197" s="1428"/>
      <c r="E197" s="1428"/>
      <c r="F197" s="1428"/>
      <c r="G197" s="1436"/>
      <c r="H197" s="1462" t="s">
        <v>58</v>
      </c>
      <c r="I197" s="1428"/>
      <c r="J197" s="1436"/>
      <c r="K197" s="1490"/>
      <c r="L197" s="1478"/>
      <c r="M197" s="1496"/>
      <c r="N197" s="1454"/>
      <c r="O197" s="1475"/>
      <c r="P197" s="1475"/>
    </row>
    <row r="198" spans="2:16" ht="37.5" customHeight="1" x14ac:dyDescent="0.25">
      <c r="B198" s="77"/>
      <c r="C198" s="1461" t="s">
        <v>609</v>
      </c>
      <c r="D198" s="1428"/>
      <c r="E198" s="1436"/>
      <c r="F198" s="1528" t="s">
        <v>86</v>
      </c>
      <c r="G198" s="1428"/>
      <c r="H198" s="1428"/>
      <c r="I198" s="1428"/>
      <c r="J198" s="1436"/>
      <c r="K198" s="1490"/>
      <c r="L198" s="1478"/>
      <c r="M198" s="1496"/>
      <c r="N198" s="1454"/>
      <c r="O198" s="1471"/>
      <c r="P198" s="1471"/>
    </row>
    <row r="199" spans="2:16" ht="33" customHeight="1" x14ac:dyDescent="0.25">
      <c r="B199" s="419" t="s">
        <v>406</v>
      </c>
      <c r="C199" s="1488" t="s">
        <v>610</v>
      </c>
      <c r="D199" s="1428"/>
      <c r="E199" s="1428"/>
      <c r="F199" s="1428"/>
      <c r="G199" s="1436"/>
      <c r="H199" s="1462" t="s">
        <v>58</v>
      </c>
      <c r="I199" s="1428"/>
      <c r="J199" s="1436"/>
      <c r="K199" s="1490"/>
      <c r="L199" s="1478"/>
      <c r="M199" s="1496"/>
      <c r="N199" s="1454"/>
      <c r="O199" s="1551" t="s">
        <v>1275</v>
      </c>
      <c r="P199" s="1470"/>
    </row>
    <row r="200" spans="2:16" ht="38.25" customHeight="1" x14ac:dyDescent="0.25">
      <c r="B200" s="503"/>
      <c r="C200" s="1461" t="s">
        <v>611</v>
      </c>
      <c r="D200" s="1428"/>
      <c r="E200" s="1436"/>
      <c r="F200" s="1528" t="s">
        <v>86</v>
      </c>
      <c r="G200" s="1428"/>
      <c r="H200" s="1428"/>
      <c r="I200" s="1428"/>
      <c r="J200" s="1436"/>
      <c r="K200" s="1490"/>
      <c r="L200" s="1478"/>
      <c r="M200" s="1496"/>
      <c r="N200" s="1454"/>
      <c r="O200" s="1481"/>
      <c r="P200" s="1471"/>
    </row>
    <row r="201" spans="2:16" ht="36.75" customHeight="1" x14ac:dyDescent="0.25">
      <c r="B201" s="430" t="s">
        <v>612</v>
      </c>
      <c r="C201" s="1553" t="s">
        <v>613</v>
      </c>
      <c r="D201" s="1496"/>
      <c r="E201" s="1496"/>
      <c r="F201" s="1496"/>
      <c r="G201" s="1496"/>
      <c r="H201" s="1462" t="s">
        <v>58</v>
      </c>
      <c r="I201" s="1428"/>
      <c r="J201" s="1436"/>
      <c r="K201" s="1490"/>
      <c r="L201" s="1478"/>
      <c r="M201" s="1496"/>
      <c r="N201" s="1454"/>
      <c r="O201" s="1554" t="s">
        <v>1764</v>
      </c>
      <c r="P201" s="1470"/>
    </row>
    <row r="202" spans="2:16" ht="27" customHeight="1" x14ac:dyDescent="0.25">
      <c r="B202" s="421" t="s">
        <v>395</v>
      </c>
      <c r="C202" s="1457" t="s">
        <v>614</v>
      </c>
      <c r="D202" s="1428"/>
      <c r="E202" s="1428"/>
      <c r="F202" s="1428"/>
      <c r="G202" s="1428"/>
      <c r="H202" s="1653" t="s">
        <v>1232</v>
      </c>
      <c r="I202" s="1428"/>
      <c r="J202" s="1436"/>
      <c r="K202" s="1515"/>
      <c r="L202" s="1479"/>
      <c r="M202" s="1484"/>
      <c r="N202" s="1481"/>
      <c r="O202" s="1481"/>
      <c r="P202" s="1471"/>
    </row>
    <row r="203" spans="2:16" ht="37.5" customHeight="1" x14ac:dyDescent="0.25">
      <c r="B203" s="77" t="s">
        <v>615</v>
      </c>
      <c r="C203" s="1457" t="s">
        <v>616</v>
      </c>
      <c r="D203" s="1428"/>
      <c r="E203" s="1428"/>
      <c r="F203" s="1428"/>
      <c r="G203" s="1428"/>
      <c r="H203" s="1428"/>
      <c r="I203" s="1428"/>
      <c r="J203" s="1428"/>
      <c r="K203" s="1428"/>
      <c r="L203" s="1428"/>
      <c r="M203" s="1428"/>
      <c r="N203" s="1428"/>
      <c r="O203" s="1470" t="s">
        <v>1765</v>
      </c>
      <c r="P203" s="1470"/>
    </row>
    <row r="204" spans="2:16" ht="57.75" customHeight="1" x14ac:dyDescent="0.25">
      <c r="B204" s="506" t="s">
        <v>395</v>
      </c>
      <c r="C204" s="1545" t="s">
        <v>617</v>
      </c>
      <c r="D204" s="1428"/>
      <c r="E204" s="1428"/>
      <c r="F204" s="1428"/>
      <c r="G204" s="1428"/>
      <c r="H204" s="1428"/>
      <c r="I204" s="1428"/>
      <c r="J204" s="1436"/>
      <c r="K204" s="505" t="s">
        <v>55</v>
      </c>
      <c r="L204" s="1546" t="s">
        <v>446</v>
      </c>
      <c r="M204" s="1547"/>
      <c r="N204" s="1448"/>
      <c r="O204" s="1475"/>
      <c r="P204" s="1475"/>
    </row>
    <row r="205" spans="2:16" ht="31.5" customHeight="1" x14ac:dyDescent="0.25">
      <c r="B205" s="506" t="s">
        <v>402</v>
      </c>
      <c r="C205" s="1545" t="s">
        <v>574</v>
      </c>
      <c r="D205" s="1428"/>
      <c r="E205" s="1428"/>
      <c r="F205" s="1428"/>
      <c r="G205" s="1428"/>
      <c r="H205" s="1428"/>
      <c r="I205" s="1428"/>
      <c r="J205" s="1436"/>
      <c r="K205" s="505" t="s">
        <v>55</v>
      </c>
      <c r="L205" s="1490"/>
      <c r="M205" s="1478"/>
      <c r="N205" s="1496"/>
      <c r="O205" s="1475"/>
      <c r="P205" s="1475"/>
    </row>
    <row r="206" spans="2:16" ht="42.75" customHeight="1" x14ac:dyDescent="0.25">
      <c r="B206" s="506" t="s">
        <v>404</v>
      </c>
      <c r="C206" s="1545" t="s">
        <v>618</v>
      </c>
      <c r="D206" s="1428"/>
      <c r="E206" s="1428"/>
      <c r="F206" s="1428"/>
      <c r="G206" s="1428"/>
      <c r="H206" s="1428"/>
      <c r="I206" s="1428"/>
      <c r="J206" s="1436"/>
      <c r="K206" s="505" t="s">
        <v>55</v>
      </c>
      <c r="L206" s="1490"/>
      <c r="M206" s="1478"/>
      <c r="N206" s="1496"/>
      <c r="O206" s="1475"/>
      <c r="P206" s="1475"/>
    </row>
    <row r="207" spans="2:16" ht="21.75" customHeight="1" x14ac:dyDescent="0.25">
      <c r="B207" s="506" t="s">
        <v>406</v>
      </c>
      <c r="C207" s="1545" t="s">
        <v>619</v>
      </c>
      <c r="D207" s="1428"/>
      <c r="E207" s="1428"/>
      <c r="F207" s="1428"/>
      <c r="G207" s="1428"/>
      <c r="H207" s="1428"/>
      <c r="I207" s="1428"/>
      <c r="J207" s="1436"/>
      <c r="K207" s="505" t="s">
        <v>55</v>
      </c>
      <c r="L207" s="1490"/>
      <c r="M207" s="1478"/>
      <c r="N207" s="1496"/>
      <c r="O207" s="1475"/>
      <c r="P207" s="1475"/>
    </row>
    <row r="208" spans="2:16" ht="21.75" customHeight="1" x14ac:dyDescent="0.25">
      <c r="B208" s="506" t="s">
        <v>409</v>
      </c>
      <c r="C208" s="1545" t="s">
        <v>620</v>
      </c>
      <c r="D208" s="1428"/>
      <c r="E208" s="1428"/>
      <c r="F208" s="1428"/>
      <c r="G208" s="1428"/>
      <c r="H208" s="1428"/>
      <c r="I208" s="1428"/>
      <c r="J208" s="1436"/>
      <c r="K208" s="505" t="s">
        <v>55</v>
      </c>
      <c r="L208" s="1490"/>
      <c r="M208" s="1478"/>
      <c r="N208" s="1496"/>
      <c r="O208" s="1475"/>
      <c r="P208" s="1475"/>
    </row>
    <row r="209" spans="2:16" ht="21.75" customHeight="1" x14ac:dyDescent="0.25">
      <c r="B209" s="506" t="s">
        <v>411</v>
      </c>
      <c r="C209" s="1545" t="s">
        <v>621</v>
      </c>
      <c r="D209" s="1428"/>
      <c r="E209" s="1428"/>
      <c r="F209" s="1428"/>
      <c r="G209" s="1428"/>
      <c r="H209" s="1428"/>
      <c r="I209" s="1428"/>
      <c r="J209" s="1436"/>
      <c r="K209" s="505" t="s">
        <v>55</v>
      </c>
      <c r="L209" s="1490"/>
      <c r="M209" s="1478"/>
      <c r="N209" s="1496"/>
      <c r="O209" s="1475"/>
      <c r="P209" s="1475"/>
    </row>
    <row r="210" spans="2:16" ht="21.75" customHeight="1" x14ac:dyDescent="0.25">
      <c r="B210" s="506" t="s">
        <v>414</v>
      </c>
      <c r="C210" s="1545" t="s">
        <v>121</v>
      </c>
      <c r="D210" s="1428"/>
      <c r="E210" s="1428"/>
      <c r="F210" s="1428"/>
      <c r="G210" s="1428"/>
      <c r="H210" s="1428"/>
      <c r="I210" s="1428"/>
      <c r="J210" s="1436"/>
      <c r="K210" s="505" t="s">
        <v>55</v>
      </c>
      <c r="L210" s="1490"/>
      <c r="M210" s="1478"/>
      <c r="N210" s="1496"/>
      <c r="O210" s="1475"/>
      <c r="P210" s="1475"/>
    </row>
    <row r="211" spans="2:16" ht="21.75" customHeight="1" x14ac:dyDescent="0.25">
      <c r="B211" s="506" t="s">
        <v>417</v>
      </c>
      <c r="C211" s="1545" t="s">
        <v>122</v>
      </c>
      <c r="D211" s="1428"/>
      <c r="E211" s="1428"/>
      <c r="F211" s="1428"/>
      <c r="G211" s="1428"/>
      <c r="H211" s="1428"/>
      <c r="I211" s="1428"/>
      <c r="J211" s="1436"/>
      <c r="K211" s="505" t="s">
        <v>55</v>
      </c>
      <c r="L211" s="1490"/>
      <c r="M211" s="1478"/>
      <c r="N211" s="1496"/>
      <c r="O211" s="1475"/>
      <c r="P211" s="1475"/>
    </row>
    <row r="212" spans="2:16" ht="21.75" customHeight="1" x14ac:dyDescent="0.25">
      <c r="B212" s="506" t="s">
        <v>419</v>
      </c>
      <c r="C212" s="1545" t="s">
        <v>622</v>
      </c>
      <c r="D212" s="1428"/>
      <c r="E212" s="1428"/>
      <c r="F212" s="1428"/>
      <c r="G212" s="1428"/>
      <c r="H212" s="1428"/>
      <c r="I212" s="1428"/>
      <c r="J212" s="1436"/>
      <c r="K212" s="505" t="s">
        <v>55</v>
      </c>
      <c r="L212" s="1490"/>
      <c r="M212" s="1478"/>
      <c r="N212" s="1496"/>
      <c r="O212" s="1475"/>
      <c r="P212" s="1475"/>
    </row>
    <row r="213" spans="2:16" ht="21.75" customHeight="1" x14ac:dyDescent="0.25">
      <c r="B213" s="506" t="s">
        <v>540</v>
      </c>
      <c r="C213" s="1545" t="s">
        <v>623</v>
      </c>
      <c r="D213" s="1428"/>
      <c r="E213" s="1428"/>
      <c r="F213" s="1428"/>
      <c r="G213" s="1428"/>
      <c r="H213" s="1428"/>
      <c r="I213" s="1428"/>
      <c r="J213" s="1436"/>
      <c r="K213" s="505" t="s">
        <v>55</v>
      </c>
      <c r="L213" s="1490"/>
      <c r="M213" s="1478"/>
      <c r="N213" s="1496"/>
      <c r="O213" s="1475"/>
      <c r="P213" s="1475"/>
    </row>
    <row r="214" spans="2:16" ht="21.75" customHeight="1" x14ac:dyDescent="0.25">
      <c r="B214" s="506" t="s">
        <v>542</v>
      </c>
      <c r="C214" s="1545" t="s">
        <v>624</v>
      </c>
      <c r="D214" s="1428"/>
      <c r="E214" s="1428"/>
      <c r="F214" s="1428"/>
      <c r="G214" s="1428"/>
      <c r="H214" s="1428"/>
      <c r="I214" s="1428"/>
      <c r="J214" s="1436"/>
      <c r="K214" s="505" t="s">
        <v>55</v>
      </c>
      <c r="L214" s="1490"/>
      <c r="M214" s="1478"/>
      <c r="N214" s="1496"/>
      <c r="O214" s="1475"/>
      <c r="P214" s="1475"/>
    </row>
    <row r="215" spans="2:16" ht="21.75" customHeight="1" x14ac:dyDescent="0.25">
      <c r="B215" s="506" t="s">
        <v>625</v>
      </c>
      <c r="C215" s="1545" t="s">
        <v>626</v>
      </c>
      <c r="D215" s="1428"/>
      <c r="E215" s="1428"/>
      <c r="F215" s="1428"/>
      <c r="G215" s="1428"/>
      <c r="H215" s="1428"/>
      <c r="I215" s="1428"/>
      <c r="J215" s="1436"/>
      <c r="K215" s="505" t="s">
        <v>55</v>
      </c>
      <c r="L215" s="1490"/>
      <c r="M215" s="1478"/>
      <c r="N215" s="1496"/>
      <c r="O215" s="1475"/>
      <c r="P215" s="1475"/>
    </row>
    <row r="216" spans="2:16" ht="24" customHeight="1" x14ac:dyDescent="0.25">
      <c r="B216" s="504" t="s">
        <v>546</v>
      </c>
      <c r="C216" s="1461" t="s">
        <v>627</v>
      </c>
      <c r="D216" s="1428"/>
      <c r="E216" s="1428"/>
      <c r="F216" s="1428"/>
      <c r="G216" s="1428"/>
      <c r="H216" s="1428"/>
      <c r="I216" s="1428"/>
      <c r="J216" s="1436"/>
      <c r="K216" s="505" t="s">
        <v>58</v>
      </c>
      <c r="L216" s="1490"/>
      <c r="M216" s="1478"/>
      <c r="N216" s="1496"/>
      <c r="O216" s="1475"/>
      <c r="P216" s="1475"/>
    </row>
    <row r="217" spans="2:16" ht="27" customHeight="1" x14ac:dyDescent="0.25">
      <c r="B217" s="506"/>
      <c r="C217" s="1461" t="s">
        <v>628</v>
      </c>
      <c r="D217" s="1428"/>
      <c r="E217" s="1436"/>
      <c r="F217" s="1826" t="s">
        <v>86</v>
      </c>
      <c r="G217" s="1428"/>
      <c r="H217" s="1428"/>
      <c r="I217" s="1428"/>
      <c r="J217" s="1428"/>
      <c r="K217" s="1428"/>
      <c r="L217" s="1490"/>
      <c r="M217" s="1478"/>
      <c r="N217" s="1496"/>
      <c r="O217" s="1475"/>
      <c r="P217" s="1475"/>
    </row>
    <row r="218" spans="2:16" ht="23.25" customHeight="1" x14ac:dyDescent="0.25">
      <c r="B218" s="507" t="s">
        <v>629</v>
      </c>
      <c r="C218" s="1549" t="s">
        <v>630</v>
      </c>
      <c r="D218" s="1428"/>
      <c r="E218" s="1428"/>
      <c r="F218" s="1428"/>
      <c r="G218" s="1428"/>
      <c r="H218" s="1428"/>
      <c r="I218" s="1428"/>
      <c r="J218" s="1436"/>
      <c r="K218" s="311">
        <v>2017</v>
      </c>
      <c r="L218" s="1490"/>
      <c r="M218" s="1478"/>
      <c r="N218" s="1496"/>
      <c r="O218" s="1475"/>
      <c r="P218" s="1475"/>
    </row>
    <row r="219" spans="2:16" ht="23.25" customHeight="1" x14ac:dyDescent="0.25">
      <c r="B219" s="507" t="s">
        <v>631</v>
      </c>
      <c r="C219" s="1461" t="s">
        <v>632</v>
      </c>
      <c r="D219" s="1428"/>
      <c r="E219" s="1436"/>
      <c r="F219" s="1550" t="s">
        <v>1766</v>
      </c>
      <c r="G219" s="1428"/>
      <c r="H219" s="1428"/>
      <c r="I219" s="1428"/>
      <c r="J219" s="1428"/>
      <c r="K219" s="1428"/>
      <c r="L219" s="1515"/>
      <c r="M219" s="1479"/>
      <c r="N219" s="1484"/>
      <c r="O219" s="1471"/>
      <c r="P219" s="1471"/>
    </row>
    <row r="220" spans="2:16" ht="23.25" customHeight="1" x14ac:dyDescent="0.25">
      <c r="B220" s="507" t="s">
        <v>633</v>
      </c>
      <c r="C220" s="1542" t="s">
        <v>634</v>
      </c>
      <c r="D220" s="1428"/>
      <c r="E220" s="1428"/>
      <c r="F220" s="1428"/>
      <c r="G220" s="1428"/>
      <c r="H220" s="1428"/>
      <c r="I220" s="1428"/>
      <c r="J220" s="1428"/>
      <c r="K220" s="1428"/>
      <c r="L220" s="1428"/>
      <c r="M220" s="1428"/>
      <c r="N220" s="1429"/>
      <c r="O220" s="1506" t="s">
        <v>1767</v>
      </c>
      <c r="P220" s="1470"/>
    </row>
    <row r="221" spans="2:16" ht="23.25" customHeight="1" x14ac:dyDescent="0.25">
      <c r="B221" s="504" t="s">
        <v>395</v>
      </c>
      <c r="C221" s="1540" t="s">
        <v>635</v>
      </c>
      <c r="D221" s="1428"/>
      <c r="E221" s="1436"/>
      <c r="F221" s="1474" t="s">
        <v>1768</v>
      </c>
      <c r="G221" s="1436"/>
      <c r="H221" s="1541" t="s">
        <v>446</v>
      </c>
      <c r="I221" s="1536" t="s">
        <v>1769</v>
      </c>
      <c r="J221" s="1448"/>
      <c r="K221" s="1448"/>
      <c r="L221" s="1448"/>
      <c r="M221" s="1448"/>
      <c r="N221" s="1466"/>
      <c r="O221" s="1475"/>
      <c r="P221" s="1475"/>
    </row>
    <row r="222" spans="2:16" ht="23.25" customHeight="1" x14ac:dyDescent="0.25">
      <c r="B222" s="504" t="s">
        <v>402</v>
      </c>
      <c r="C222" s="1540" t="s">
        <v>636</v>
      </c>
      <c r="D222" s="1428"/>
      <c r="E222" s="1436"/>
      <c r="F222" s="1474" t="s">
        <v>1291</v>
      </c>
      <c r="G222" s="1436"/>
      <c r="H222" s="1496"/>
      <c r="I222" s="1478"/>
      <c r="J222" s="1496"/>
      <c r="K222" s="1496"/>
      <c r="L222" s="1496"/>
      <c r="M222" s="1496"/>
      <c r="N222" s="1454"/>
      <c r="O222" s="1475"/>
      <c r="P222" s="1475"/>
    </row>
    <row r="223" spans="2:16" ht="28.5" customHeight="1" x14ac:dyDescent="0.25">
      <c r="B223" s="504" t="s">
        <v>404</v>
      </c>
      <c r="C223" s="1540" t="s">
        <v>637</v>
      </c>
      <c r="D223" s="1428"/>
      <c r="E223" s="1436"/>
      <c r="F223" s="1474" t="s">
        <v>1770</v>
      </c>
      <c r="G223" s="1436"/>
      <c r="H223" s="1496"/>
      <c r="I223" s="1478"/>
      <c r="J223" s="1496"/>
      <c r="K223" s="1496"/>
      <c r="L223" s="1496"/>
      <c r="M223" s="1496"/>
      <c r="N223" s="1454"/>
      <c r="O223" s="1475"/>
      <c r="P223" s="1475"/>
    </row>
    <row r="224" spans="2:16" ht="28.5" customHeight="1" x14ac:dyDescent="0.25">
      <c r="B224" s="504" t="s">
        <v>406</v>
      </c>
      <c r="C224" s="1540" t="s">
        <v>638</v>
      </c>
      <c r="D224" s="1428"/>
      <c r="E224" s="1436"/>
      <c r="F224" s="1474" t="s">
        <v>1293</v>
      </c>
      <c r="G224" s="1436"/>
      <c r="H224" s="1496"/>
      <c r="I224" s="1478"/>
      <c r="J224" s="1496"/>
      <c r="K224" s="1496"/>
      <c r="L224" s="1496"/>
      <c r="M224" s="1496"/>
      <c r="N224" s="1454"/>
      <c r="O224" s="1475"/>
      <c r="P224" s="1475"/>
    </row>
    <row r="225" spans="1:16" ht="23.25" customHeight="1" x14ac:dyDescent="0.25">
      <c r="B225" s="504" t="s">
        <v>409</v>
      </c>
      <c r="C225" s="1540" t="s">
        <v>639</v>
      </c>
      <c r="D225" s="1428"/>
      <c r="E225" s="1436"/>
      <c r="F225" s="1474" t="s">
        <v>58</v>
      </c>
      <c r="G225" s="1436"/>
      <c r="H225" s="1496"/>
      <c r="I225" s="1478"/>
      <c r="J225" s="1496"/>
      <c r="K225" s="1496"/>
      <c r="L225" s="1496"/>
      <c r="M225" s="1496"/>
      <c r="N225" s="1454"/>
      <c r="O225" s="1475"/>
      <c r="P225" s="1475"/>
    </row>
    <row r="226" spans="1:16" ht="23.25" customHeight="1" x14ac:dyDescent="0.25">
      <c r="B226" s="504" t="s">
        <v>411</v>
      </c>
      <c r="C226" s="1540" t="s">
        <v>640</v>
      </c>
      <c r="D226" s="1428"/>
      <c r="E226" s="1436"/>
      <c r="F226" s="1474" t="s">
        <v>86</v>
      </c>
      <c r="G226" s="1436"/>
      <c r="H226" s="1484"/>
      <c r="I226" s="1479"/>
      <c r="J226" s="1484"/>
      <c r="K226" s="1484"/>
      <c r="L226" s="1484"/>
      <c r="M226" s="1484"/>
      <c r="N226" s="1481"/>
      <c r="O226" s="1475"/>
      <c r="P226" s="1471"/>
    </row>
    <row r="227" spans="1:16" ht="52.5" customHeight="1" x14ac:dyDescent="0.25">
      <c r="B227" s="507" t="s">
        <v>641</v>
      </c>
      <c r="C227" s="1457" t="s">
        <v>642</v>
      </c>
      <c r="D227" s="1428"/>
      <c r="E227" s="1428"/>
      <c r="F227" s="1428"/>
      <c r="G227" s="4" t="s">
        <v>236</v>
      </c>
      <c r="H227" s="508" t="s">
        <v>446</v>
      </c>
      <c r="I227" s="1536" t="s">
        <v>1771</v>
      </c>
      <c r="J227" s="1428"/>
      <c r="K227" s="1428"/>
      <c r="L227" s="1428"/>
      <c r="M227" s="1428"/>
      <c r="N227" s="1429"/>
      <c r="O227" s="500" t="s">
        <v>1240</v>
      </c>
      <c r="P227" s="379"/>
    </row>
    <row r="228" spans="1:16" ht="40.5" customHeight="1" x14ac:dyDescent="0.25">
      <c r="B228" s="1543" t="s">
        <v>643</v>
      </c>
      <c r="C228" s="1428"/>
      <c r="D228" s="1428"/>
      <c r="E228" s="1428"/>
      <c r="F228" s="1428"/>
      <c r="G228" s="1428"/>
      <c r="H228" s="1428"/>
      <c r="I228" s="1428"/>
      <c r="J228" s="1428"/>
      <c r="K228" s="1428"/>
      <c r="L228" s="1428"/>
      <c r="M228" s="1428"/>
      <c r="N228" s="1429"/>
      <c r="O228" s="1470" t="s">
        <v>1772</v>
      </c>
      <c r="P228" s="1470"/>
    </row>
    <row r="229" spans="1:16" ht="46.5" customHeight="1" x14ac:dyDescent="0.25">
      <c r="B229" s="507" t="s">
        <v>644</v>
      </c>
      <c r="C229" s="1461" t="s">
        <v>645</v>
      </c>
      <c r="D229" s="1428"/>
      <c r="E229" s="1436"/>
      <c r="F229" s="4" t="s">
        <v>58</v>
      </c>
      <c r="G229" s="619" t="s">
        <v>446</v>
      </c>
      <c r="H229" s="1544"/>
      <c r="I229" s="1428"/>
      <c r="J229" s="1428"/>
      <c r="K229" s="1428"/>
      <c r="L229" s="1428"/>
      <c r="M229" s="1428"/>
      <c r="N229" s="1429"/>
      <c r="O229" s="1475"/>
      <c r="P229" s="1475"/>
    </row>
    <row r="230" spans="1:16" ht="30.75" customHeight="1" x14ac:dyDescent="0.25">
      <c r="A230" s="360"/>
      <c r="B230" s="509" t="s">
        <v>395</v>
      </c>
      <c r="C230" s="1461" t="s">
        <v>646</v>
      </c>
      <c r="D230" s="1428"/>
      <c r="E230" s="1436"/>
      <c r="F230" s="4" t="s">
        <v>58</v>
      </c>
      <c r="G230" s="518" t="s">
        <v>446</v>
      </c>
      <c r="H230" s="1536" t="s">
        <v>1773</v>
      </c>
      <c r="I230" s="1428"/>
      <c r="J230" s="1428"/>
      <c r="K230" s="1428"/>
      <c r="L230" s="1428"/>
      <c r="M230" s="1428"/>
      <c r="N230" s="1429"/>
      <c r="O230" s="1475"/>
      <c r="P230" s="1475"/>
    </row>
    <row r="231" spans="1:16" ht="30.75" customHeight="1" x14ac:dyDescent="0.25">
      <c r="A231" s="360"/>
      <c r="B231" s="509" t="s">
        <v>402</v>
      </c>
      <c r="C231" s="1461" t="s">
        <v>647</v>
      </c>
      <c r="D231" s="1428"/>
      <c r="E231" s="1436"/>
      <c r="F231" s="4" t="s">
        <v>55</v>
      </c>
      <c r="G231" s="518" t="s">
        <v>446</v>
      </c>
      <c r="H231" s="1536" t="s">
        <v>1774</v>
      </c>
      <c r="I231" s="1428"/>
      <c r="J231" s="1428"/>
      <c r="K231" s="1428"/>
      <c r="L231" s="1428"/>
      <c r="M231" s="1428"/>
      <c r="N231" s="1429"/>
      <c r="O231" s="1475"/>
      <c r="P231" s="1475"/>
    </row>
    <row r="232" spans="1:16" ht="46.5" customHeight="1" x14ac:dyDescent="0.25">
      <c r="A232" s="360"/>
      <c r="B232" s="553" t="s">
        <v>648</v>
      </c>
      <c r="C232" s="1457" t="s">
        <v>649</v>
      </c>
      <c r="D232" s="1428"/>
      <c r="E232" s="1428"/>
      <c r="F232" s="1428"/>
      <c r="G232" s="518" t="s">
        <v>446</v>
      </c>
      <c r="H232" s="1537"/>
      <c r="I232" s="1428"/>
      <c r="J232" s="1428"/>
      <c r="K232" s="1428"/>
      <c r="L232" s="1428"/>
      <c r="M232" s="1428"/>
      <c r="N232" s="1429"/>
      <c r="O232" s="1475"/>
      <c r="P232" s="1475"/>
    </row>
    <row r="233" spans="1:16" ht="30.75" customHeight="1" x14ac:dyDescent="0.25">
      <c r="A233" s="360"/>
      <c r="B233" s="509" t="s">
        <v>395</v>
      </c>
      <c r="C233" s="1461" t="s">
        <v>650</v>
      </c>
      <c r="D233" s="1428"/>
      <c r="E233" s="1436"/>
      <c r="F233" s="620" t="s">
        <v>55</v>
      </c>
      <c r="G233" s="518" t="s">
        <v>446</v>
      </c>
      <c r="H233" s="1537"/>
      <c r="I233" s="1428"/>
      <c r="J233" s="1428"/>
      <c r="K233" s="1428"/>
      <c r="L233" s="1428"/>
      <c r="M233" s="1428"/>
      <c r="N233" s="1429"/>
      <c r="O233" s="1475"/>
      <c r="P233" s="1475"/>
    </row>
    <row r="234" spans="1:16" ht="30.75" customHeight="1" x14ac:dyDescent="0.25">
      <c r="A234" s="360"/>
      <c r="B234" s="509" t="s">
        <v>402</v>
      </c>
      <c r="C234" s="1461" t="s">
        <v>651</v>
      </c>
      <c r="D234" s="1428"/>
      <c r="E234" s="1436"/>
      <c r="F234" s="620" t="s">
        <v>55</v>
      </c>
      <c r="G234" s="518" t="s">
        <v>446</v>
      </c>
      <c r="H234" s="1537"/>
      <c r="I234" s="1428"/>
      <c r="J234" s="1428"/>
      <c r="K234" s="1428"/>
      <c r="L234" s="1428"/>
      <c r="M234" s="1428"/>
      <c r="N234" s="1429"/>
      <c r="O234" s="1475"/>
      <c r="P234" s="1475"/>
    </row>
    <row r="235" spans="1:16" ht="30.75" customHeight="1" x14ac:dyDescent="0.25">
      <c r="B235" s="504" t="s">
        <v>404</v>
      </c>
      <c r="C235" s="1461" t="s">
        <v>652</v>
      </c>
      <c r="D235" s="1428"/>
      <c r="E235" s="1436"/>
      <c r="F235" s="620" t="s">
        <v>55</v>
      </c>
      <c r="G235" s="518" t="s">
        <v>446</v>
      </c>
      <c r="H235" s="1537"/>
      <c r="I235" s="1428"/>
      <c r="J235" s="1428"/>
      <c r="K235" s="1428"/>
      <c r="L235" s="1428"/>
      <c r="M235" s="1428"/>
      <c r="N235" s="1429"/>
      <c r="O235" s="1471"/>
      <c r="P235" s="1471"/>
    </row>
    <row r="236" spans="1:16" ht="33" customHeight="1" thickBot="1" x14ac:dyDescent="0.3">
      <c r="B236" s="510" t="s">
        <v>653</v>
      </c>
      <c r="C236" s="1457" t="s">
        <v>654</v>
      </c>
      <c r="D236" s="1428"/>
      <c r="E236" s="1428"/>
      <c r="F236" s="13" t="s">
        <v>58</v>
      </c>
      <c r="G236" s="1538" t="s">
        <v>446</v>
      </c>
      <c r="H236" s="1539"/>
      <c r="I236" s="1448"/>
      <c r="J236" s="1448"/>
      <c r="K236" s="1448"/>
      <c r="L236" s="1448"/>
      <c r="M236" s="1448"/>
      <c r="N236" s="1466"/>
      <c r="O236" s="1506" t="s">
        <v>1775</v>
      </c>
      <c r="P236" s="1500"/>
    </row>
    <row r="237" spans="1:16" ht="30" customHeight="1" x14ac:dyDescent="0.25">
      <c r="B237" s="504" t="s">
        <v>395</v>
      </c>
      <c r="C237" s="1461" t="s">
        <v>655</v>
      </c>
      <c r="D237" s="1428"/>
      <c r="E237" s="1436"/>
      <c r="F237" s="14" t="s">
        <v>86</v>
      </c>
      <c r="G237" s="1490"/>
      <c r="H237" s="1478"/>
      <c r="I237" s="1496"/>
      <c r="J237" s="1496"/>
      <c r="K237" s="1496"/>
      <c r="L237" s="1496"/>
      <c r="M237" s="1496"/>
      <c r="N237" s="1454"/>
      <c r="O237" s="1475"/>
      <c r="P237" s="1475"/>
    </row>
    <row r="238" spans="1:16" ht="30" customHeight="1" x14ac:dyDescent="0.25">
      <c r="B238" s="504" t="s">
        <v>402</v>
      </c>
      <c r="C238" s="1461" t="s">
        <v>656</v>
      </c>
      <c r="D238" s="1428"/>
      <c r="E238" s="1436"/>
      <c r="F238" s="14" t="s">
        <v>86</v>
      </c>
      <c r="G238" s="1490"/>
      <c r="H238" s="1478"/>
      <c r="I238" s="1496"/>
      <c r="J238" s="1496"/>
      <c r="K238" s="1496"/>
      <c r="L238" s="1496"/>
      <c r="M238" s="1496"/>
      <c r="N238" s="1454"/>
      <c r="O238" s="1475"/>
      <c r="P238" s="1475"/>
    </row>
    <row r="239" spans="1:16" ht="30" customHeight="1" x14ac:dyDescent="0.25">
      <c r="B239" s="504" t="s">
        <v>404</v>
      </c>
      <c r="C239" s="1461" t="s">
        <v>657</v>
      </c>
      <c r="D239" s="1428"/>
      <c r="E239" s="1436"/>
      <c r="F239" s="14" t="s">
        <v>86</v>
      </c>
      <c r="G239" s="1490"/>
      <c r="H239" s="1478"/>
      <c r="I239" s="1496"/>
      <c r="J239" s="1496"/>
      <c r="K239" s="1496"/>
      <c r="L239" s="1496"/>
      <c r="M239" s="1496"/>
      <c r="N239" s="1454"/>
      <c r="O239" s="1475"/>
      <c r="P239" s="1475"/>
    </row>
    <row r="240" spans="1:16" ht="42" customHeight="1" thickBot="1" x14ac:dyDescent="0.3">
      <c r="B240" s="513" t="s">
        <v>406</v>
      </c>
      <c r="C240" s="1423" t="s">
        <v>658</v>
      </c>
      <c r="D240" s="1424"/>
      <c r="E240" s="1425"/>
      <c r="F240" s="14" t="s">
        <v>86</v>
      </c>
      <c r="G240" s="1464"/>
      <c r="H240" s="1467"/>
      <c r="I240" s="1468"/>
      <c r="J240" s="1468"/>
      <c r="K240" s="1468"/>
      <c r="L240" s="1468"/>
      <c r="M240" s="1468"/>
      <c r="N240" s="1469"/>
      <c r="O240" s="1475"/>
      <c r="P240" s="1422"/>
    </row>
    <row r="241" spans="2:16" ht="21.75" customHeight="1" thickBot="1" x14ac:dyDescent="0.3">
      <c r="B241" s="1434" t="s">
        <v>4</v>
      </c>
      <c r="C241" s="1431"/>
      <c r="D241" s="1431"/>
      <c r="E241" s="1431"/>
      <c r="F241" s="1431"/>
      <c r="G241" s="1431"/>
      <c r="H241" s="1431"/>
      <c r="I241" s="1431"/>
      <c r="J241" s="1431"/>
      <c r="K241" s="1431"/>
      <c r="L241" s="1431"/>
      <c r="M241" s="1431"/>
      <c r="N241" s="1431"/>
      <c r="O241" s="1431"/>
      <c r="P241" s="1433"/>
    </row>
    <row r="242" spans="2:16" ht="33.75" customHeight="1" x14ac:dyDescent="0.25">
      <c r="B242" s="514" t="s">
        <v>659</v>
      </c>
      <c r="C242" s="1531" t="s">
        <v>660</v>
      </c>
      <c r="D242" s="1495"/>
      <c r="E242" s="1495"/>
      <c r="F242" s="1495"/>
      <c r="G242" s="621" t="s">
        <v>55</v>
      </c>
      <c r="H242" s="515" t="s">
        <v>446</v>
      </c>
      <c r="I242" s="1532" t="s">
        <v>1776</v>
      </c>
      <c r="J242" s="1495"/>
      <c r="K242" s="1495"/>
      <c r="L242" s="1495"/>
      <c r="M242" s="1495"/>
      <c r="N242" s="1452"/>
      <c r="O242" s="1497" t="s">
        <v>1777</v>
      </c>
      <c r="P242" s="1497"/>
    </row>
    <row r="243" spans="2:16" ht="21.75" customHeight="1" x14ac:dyDescent="0.25">
      <c r="B243" s="1533" t="s">
        <v>661</v>
      </c>
      <c r="C243" s="1428"/>
      <c r="D243" s="1428"/>
      <c r="E243" s="1428"/>
      <c r="F243" s="1428"/>
      <c r="G243" s="1428"/>
      <c r="H243" s="1428"/>
      <c r="I243" s="1428"/>
      <c r="J243" s="1428"/>
      <c r="K243" s="1428"/>
      <c r="L243" s="1428"/>
      <c r="M243" s="1428"/>
      <c r="N243" s="1429"/>
      <c r="O243" s="1475"/>
      <c r="P243" s="1475"/>
    </row>
    <row r="244" spans="2:16" ht="59.25" customHeight="1" x14ac:dyDescent="0.25">
      <c r="B244" s="204" t="s">
        <v>395</v>
      </c>
      <c r="C244" s="1491" t="s">
        <v>662</v>
      </c>
      <c r="D244" s="1484"/>
      <c r="E244" s="1484"/>
      <c r="F244" s="1484"/>
      <c r="G244" s="517" t="s">
        <v>55</v>
      </c>
      <c r="H244" s="1534" t="s">
        <v>446</v>
      </c>
      <c r="I244" s="1535" t="s">
        <v>1778</v>
      </c>
      <c r="J244" s="1496"/>
      <c r="K244" s="1496"/>
      <c r="L244" s="1496"/>
      <c r="M244" s="1496"/>
      <c r="N244" s="1454"/>
      <c r="O244" s="1475"/>
      <c r="P244" s="1475"/>
    </row>
    <row r="245" spans="2:16" ht="27" customHeight="1" x14ac:dyDescent="0.25">
      <c r="B245" s="421" t="s">
        <v>402</v>
      </c>
      <c r="C245" s="1461" t="s">
        <v>663</v>
      </c>
      <c r="D245" s="1428"/>
      <c r="E245" s="1428"/>
      <c r="F245" s="1428"/>
      <c r="G245" s="1436"/>
      <c r="H245" s="1490"/>
      <c r="I245" s="1478"/>
      <c r="J245" s="1496"/>
      <c r="K245" s="1496"/>
      <c r="L245" s="1496"/>
      <c r="M245" s="1496"/>
      <c r="N245" s="1454"/>
      <c r="O245" s="1475"/>
      <c r="P245" s="1475"/>
    </row>
    <row r="246" spans="2:16" ht="28.5" customHeight="1" x14ac:dyDescent="0.25">
      <c r="B246" s="419"/>
      <c r="C246" s="499" t="s">
        <v>419</v>
      </c>
      <c r="D246" s="1491" t="s">
        <v>602</v>
      </c>
      <c r="E246" s="1484"/>
      <c r="F246" s="1528" t="s">
        <v>1779</v>
      </c>
      <c r="G246" s="1436"/>
      <c r="H246" s="1490"/>
      <c r="I246" s="1478"/>
      <c r="J246" s="1496"/>
      <c r="K246" s="1496"/>
      <c r="L246" s="1496"/>
      <c r="M246" s="1496"/>
      <c r="N246" s="1454"/>
      <c r="O246" s="1475"/>
      <c r="P246" s="1475"/>
    </row>
    <row r="247" spans="2:16" ht="28.5" customHeight="1" x14ac:dyDescent="0.25">
      <c r="B247" s="419"/>
      <c r="C247" s="509" t="s">
        <v>509</v>
      </c>
      <c r="D247" s="1461" t="s">
        <v>664</v>
      </c>
      <c r="E247" s="1436"/>
      <c r="F247" s="1529" t="s">
        <v>222</v>
      </c>
      <c r="G247" s="1436"/>
      <c r="H247" s="1490"/>
      <c r="I247" s="1478"/>
      <c r="J247" s="1496"/>
      <c r="K247" s="1496"/>
      <c r="L247" s="1496"/>
      <c r="M247" s="1496"/>
      <c r="N247" s="1454"/>
      <c r="O247" s="1475"/>
      <c r="P247" s="1475"/>
    </row>
    <row r="248" spans="2:16" ht="28.5" customHeight="1" x14ac:dyDescent="0.25">
      <c r="B248" s="419"/>
      <c r="C248" s="509" t="s">
        <v>511</v>
      </c>
      <c r="D248" s="1461" t="s">
        <v>665</v>
      </c>
      <c r="E248" s="1436"/>
      <c r="F248" s="1530" t="s">
        <v>222</v>
      </c>
      <c r="G248" s="1496"/>
      <c r="H248" s="1490"/>
      <c r="I248" s="1478"/>
      <c r="J248" s="1496"/>
      <c r="K248" s="1496"/>
      <c r="L248" s="1496"/>
      <c r="M248" s="1496"/>
      <c r="N248" s="1454"/>
      <c r="O248" s="1475"/>
      <c r="P248" s="1475"/>
    </row>
    <row r="249" spans="2:16" ht="29.25" customHeight="1" x14ac:dyDescent="0.25">
      <c r="B249" s="418"/>
      <c r="C249" s="509" t="s">
        <v>513</v>
      </c>
      <c r="D249" s="1457" t="s">
        <v>666</v>
      </c>
      <c r="E249" s="1428"/>
      <c r="F249" s="1528" t="s">
        <v>222</v>
      </c>
      <c r="G249" s="1436"/>
      <c r="H249" s="1515"/>
      <c r="I249" s="1479"/>
      <c r="J249" s="1484"/>
      <c r="K249" s="1484"/>
      <c r="L249" s="1484"/>
      <c r="M249" s="1484"/>
      <c r="N249" s="1481"/>
      <c r="O249" s="1475"/>
      <c r="P249" s="1475"/>
    </row>
    <row r="250" spans="2:16" ht="87" customHeight="1" x14ac:dyDescent="0.25">
      <c r="B250" s="204" t="s">
        <v>404</v>
      </c>
      <c r="C250" s="1461" t="s">
        <v>667</v>
      </c>
      <c r="D250" s="1428"/>
      <c r="E250" s="1436"/>
      <c r="F250" s="1529" t="s">
        <v>1299</v>
      </c>
      <c r="G250" s="1436"/>
      <c r="H250" s="518" t="s">
        <v>446</v>
      </c>
      <c r="I250" s="1536" t="s">
        <v>1780</v>
      </c>
      <c r="J250" s="1428"/>
      <c r="K250" s="1428"/>
      <c r="L250" s="1428"/>
      <c r="M250" s="1428"/>
      <c r="N250" s="1429"/>
      <c r="O250" s="1471"/>
      <c r="P250" s="1471"/>
    </row>
    <row r="251" spans="2:16" ht="45" customHeight="1" x14ac:dyDescent="0.25">
      <c r="B251" s="1524" t="s">
        <v>668</v>
      </c>
      <c r="C251" s="1488" t="s">
        <v>669</v>
      </c>
      <c r="D251" s="1448"/>
      <c r="E251" s="1448"/>
      <c r="F251" s="1448"/>
      <c r="G251" s="1445"/>
      <c r="H251" s="1526" t="s">
        <v>670</v>
      </c>
      <c r="I251" s="1484"/>
      <c r="J251" s="1456"/>
      <c r="K251" s="1527" t="s">
        <v>671</v>
      </c>
      <c r="L251" s="1428"/>
      <c r="M251" s="1428"/>
      <c r="N251" s="1429"/>
      <c r="O251" s="622" t="s">
        <v>672</v>
      </c>
      <c r="P251" s="622" t="s">
        <v>672</v>
      </c>
    </row>
    <row r="252" spans="2:16" ht="117" customHeight="1" x14ac:dyDescent="0.25">
      <c r="B252" s="1525"/>
      <c r="C252" s="1484"/>
      <c r="D252" s="1484"/>
      <c r="E252" s="1484"/>
      <c r="F252" s="1484"/>
      <c r="G252" s="1456"/>
      <c r="H252" s="521" t="s">
        <v>673</v>
      </c>
      <c r="I252" s="522" t="s">
        <v>674</v>
      </c>
      <c r="J252" s="522" t="s">
        <v>675</v>
      </c>
      <c r="K252" s="521" t="s">
        <v>676</v>
      </c>
      <c r="L252" s="521" t="s">
        <v>677</v>
      </c>
      <c r="M252" s="522" t="s">
        <v>678</v>
      </c>
      <c r="N252" s="523" t="s">
        <v>435</v>
      </c>
      <c r="O252" s="379" t="s">
        <v>1301</v>
      </c>
      <c r="P252" s="379"/>
    </row>
    <row r="253" spans="2:16" ht="17.25" customHeight="1" x14ac:dyDescent="0.25">
      <c r="B253" s="524" t="s">
        <v>395</v>
      </c>
      <c r="C253" s="1516" t="s">
        <v>679</v>
      </c>
      <c r="D253" s="1428"/>
      <c r="E253" s="1428"/>
      <c r="F253" s="1428"/>
      <c r="G253" s="1428"/>
      <c r="H253" s="1428"/>
      <c r="I253" s="1428"/>
      <c r="J253" s="1428"/>
      <c r="K253" s="1428"/>
      <c r="L253" s="1428"/>
      <c r="M253" s="1428"/>
      <c r="N253" s="1429"/>
      <c r="O253" s="1518" t="s">
        <v>680</v>
      </c>
      <c r="P253" s="1521" t="s">
        <v>680</v>
      </c>
    </row>
    <row r="254" spans="2:16" ht="20.25" customHeight="1" x14ac:dyDescent="0.25">
      <c r="B254" s="498" t="s">
        <v>419</v>
      </c>
      <c r="C254" s="1519" t="s">
        <v>681</v>
      </c>
      <c r="D254" s="1428"/>
      <c r="E254" s="1428"/>
      <c r="F254" s="1428"/>
      <c r="G254" s="1436"/>
      <c r="H254" s="529" t="s">
        <v>93</v>
      </c>
      <c r="I254" s="530" t="s">
        <v>93</v>
      </c>
      <c r="J254" s="765" t="s">
        <v>93</v>
      </c>
      <c r="K254" s="529" t="s">
        <v>93</v>
      </c>
      <c r="L254" s="529" t="s">
        <v>93</v>
      </c>
      <c r="M254" s="766" t="s">
        <v>93</v>
      </c>
      <c r="N254" s="767"/>
      <c r="O254" s="1471"/>
      <c r="P254" s="1475"/>
    </row>
    <row r="255" spans="2:16" ht="20.25" customHeight="1" x14ac:dyDescent="0.25">
      <c r="B255" s="498" t="s">
        <v>509</v>
      </c>
      <c r="C255" s="1519" t="s">
        <v>682</v>
      </c>
      <c r="D255" s="1428"/>
      <c r="E255" s="1428"/>
      <c r="F255" s="1428"/>
      <c r="G255" s="1436"/>
      <c r="H255" s="529" t="s">
        <v>93</v>
      </c>
      <c r="I255" s="530" t="s">
        <v>93</v>
      </c>
      <c r="J255" s="765" t="s">
        <v>93</v>
      </c>
      <c r="K255" s="529" t="s">
        <v>93</v>
      </c>
      <c r="L255" s="529" t="s">
        <v>93</v>
      </c>
      <c r="M255" s="766" t="s">
        <v>93</v>
      </c>
      <c r="N255" s="768"/>
      <c r="O255" s="1470" t="s">
        <v>1301</v>
      </c>
      <c r="P255" s="1470"/>
    </row>
    <row r="256" spans="2:16" ht="36" customHeight="1" x14ac:dyDescent="0.25">
      <c r="B256" s="498" t="s">
        <v>511</v>
      </c>
      <c r="C256" s="1519" t="s">
        <v>683</v>
      </c>
      <c r="D256" s="1428"/>
      <c r="E256" s="1436"/>
      <c r="F256" s="1522"/>
      <c r="G256" s="1436"/>
      <c r="H256" s="529" t="s">
        <v>93</v>
      </c>
      <c r="I256" s="530" t="s">
        <v>93</v>
      </c>
      <c r="J256" s="765" t="s">
        <v>93</v>
      </c>
      <c r="K256" s="529" t="s">
        <v>93</v>
      </c>
      <c r="L256" s="529" t="s">
        <v>93</v>
      </c>
      <c r="M256" s="766" t="s">
        <v>93</v>
      </c>
      <c r="N256" s="768"/>
      <c r="O256" s="1475"/>
      <c r="P256" s="1475"/>
    </row>
    <row r="257" spans="2:16" ht="18" customHeight="1" x14ac:dyDescent="0.25">
      <c r="B257" s="535" t="s">
        <v>402</v>
      </c>
      <c r="C257" s="1523" t="s">
        <v>684</v>
      </c>
      <c r="D257" s="1428"/>
      <c r="E257" s="1428"/>
      <c r="F257" s="1428"/>
      <c r="G257" s="1436"/>
      <c r="H257" s="526">
        <v>3</v>
      </c>
      <c r="I257" s="527">
        <v>12</v>
      </c>
      <c r="J257" s="769">
        <v>0.25</v>
      </c>
      <c r="K257" s="529" t="s">
        <v>93</v>
      </c>
      <c r="L257" s="529" t="s">
        <v>93</v>
      </c>
      <c r="M257" s="766" t="s">
        <v>93</v>
      </c>
      <c r="N257" s="768"/>
      <c r="O257" s="1471"/>
      <c r="P257" s="1471"/>
    </row>
    <row r="258" spans="2:16" ht="17.25" customHeight="1" x14ac:dyDescent="0.25">
      <c r="B258" s="535" t="s">
        <v>404</v>
      </c>
      <c r="C258" s="1516" t="s">
        <v>685</v>
      </c>
      <c r="D258" s="1428"/>
      <c r="E258" s="1428"/>
      <c r="F258" s="1428"/>
      <c r="G258" s="1428"/>
      <c r="H258" s="1428"/>
      <c r="I258" s="1428"/>
      <c r="J258" s="1428"/>
      <c r="K258" s="1428"/>
      <c r="L258" s="1428"/>
      <c r="M258" s="1428"/>
      <c r="N258" s="1429"/>
      <c r="O258" s="1518"/>
      <c r="P258" s="1518"/>
    </row>
    <row r="259" spans="2:16" ht="20.25" customHeight="1" x14ac:dyDescent="0.25">
      <c r="B259" s="497" t="s">
        <v>419</v>
      </c>
      <c r="C259" s="1519" t="s">
        <v>686</v>
      </c>
      <c r="D259" s="1428"/>
      <c r="E259" s="1428"/>
      <c r="F259" s="1428"/>
      <c r="G259" s="1436"/>
      <c r="H259" s="770" t="s">
        <v>93</v>
      </c>
      <c r="I259" s="771" t="s">
        <v>93</v>
      </c>
      <c r="J259" s="772" t="s">
        <v>93</v>
      </c>
      <c r="K259" s="529" t="s">
        <v>93</v>
      </c>
      <c r="L259" s="529" t="s">
        <v>93</v>
      </c>
      <c r="M259" s="766" t="s">
        <v>93</v>
      </c>
      <c r="N259" s="773"/>
      <c r="O259" s="1475"/>
      <c r="P259" s="1475"/>
    </row>
    <row r="260" spans="2:16" ht="20.25" customHeight="1" x14ac:dyDescent="0.25">
      <c r="B260" s="497" t="s">
        <v>509</v>
      </c>
      <c r="C260" s="1520" t="s">
        <v>687</v>
      </c>
      <c r="D260" s="1428"/>
      <c r="E260" s="1428"/>
      <c r="F260" s="1428"/>
      <c r="G260" s="537"/>
      <c r="H260" s="526">
        <v>3</v>
      </c>
      <c r="I260" s="527">
        <v>12</v>
      </c>
      <c r="J260" s="769">
        <v>0.25</v>
      </c>
      <c r="K260" s="529" t="s">
        <v>93</v>
      </c>
      <c r="L260" s="529" t="s">
        <v>93</v>
      </c>
      <c r="M260" s="766" t="s">
        <v>93</v>
      </c>
      <c r="N260" s="773"/>
      <c r="O260" s="1475"/>
      <c r="P260" s="1475"/>
    </row>
    <row r="261" spans="2:16" ht="20.25" customHeight="1" x14ac:dyDescent="0.25">
      <c r="B261" s="497" t="s">
        <v>511</v>
      </c>
      <c r="C261" s="1519" t="s">
        <v>688</v>
      </c>
      <c r="D261" s="1428"/>
      <c r="E261" s="1428"/>
      <c r="F261" s="1428"/>
      <c r="G261" s="1436"/>
      <c r="H261" s="770" t="s">
        <v>93</v>
      </c>
      <c r="I261" s="771" t="s">
        <v>93</v>
      </c>
      <c r="J261" s="772" t="s">
        <v>93</v>
      </c>
      <c r="K261" s="529" t="s">
        <v>93</v>
      </c>
      <c r="L261" s="529" t="s">
        <v>93</v>
      </c>
      <c r="M261" s="766" t="s">
        <v>93</v>
      </c>
      <c r="N261" s="774"/>
      <c r="O261" s="1475"/>
      <c r="P261" s="1475"/>
    </row>
    <row r="262" spans="2:16" ht="18" customHeight="1" x14ac:dyDescent="0.25">
      <c r="B262" s="535" t="s">
        <v>406</v>
      </c>
      <c r="C262" s="1516" t="s">
        <v>689</v>
      </c>
      <c r="D262" s="1428"/>
      <c r="E262" s="1428"/>
      <c r="F262" s="1428"/>
      <c r="G262" s="1428"/>
      <c r="H262" s="1428"/>
      <c r="I262" s="1428"/>
      <c r="J262" s="1428"/>
      <c r="K262" s="1428"/>
      <c r="L262" s="1428"/>
      <c r="M262" s="1428"/>
      <c r="N262" s="1429"/>
      <c r="O262" s="1475"/>
      <c r="P262" s="1475"/>
    </row>
    <row r="263" spans="2:16" ht="20.25" customHeight="1" x14ac:dyDescent="0.25">
      <c r="B263" s="497" t="s">
        <v>419</v>
      </c>
      <c r="C263" s="1519" t="s">
        <v>690</v>
      </c>
      <c r="D263" s="1428"/>
      <c r="E263" s="1428"/>
      <c r="F263" s="1428"/>
      <c r="G263" s="1436"/>
      <c r="H263" s="526">
        <v>10</v>
      </c>
      <c r="I263" s="527">
        <v>12</v>
      </c>
      <c r="J263" s="769">
        <v>0.83333333333333337</v>
      </c>
      <c r="K263" s="529" t="s">
        <v>93</v>
      </c>
      <c r="L263" s="529" t="s">
        <v>93</v>
      </c>
      <c r="M263" s="766" t="s">
        <v>93</v>
      </c>
      <c r="N263" s="775"/>
      <c r="O263" s="1475"/>
      <c r="P263" s="1475"/>
    </row>
    <row r="264" spans="2:16" ht="20.25" customHeight="1" x14ac:dyDescent="0.25">
      <c r="B264" s="497" t="s">
        <v>509</v>
      </c>
      <c r="C264" s="1519" t="s">
        <v>691</v>
      </c>
      <c r="D264" s="1428"/>
      <c r="E264" s="1428"/>
      <c r="F264" s="1428"/>
      <c r="G264" s="1436"/>
      <c r="H264" s="770" t="s">
        <v>93</v>
      </c>
      <c r="I264" s="771" t="s">
        <v>93</v>
      </c>
      <c r="J264" s="772" t="s">
        <v>93</v>
      </c>
      <c r="K264" s="529" t="s">
        <v>93</v>
      </c>
      <c r="L264" s="529" t="s">
        <v>93</v>
      </c>
      <c r="M264" s="766" t="s">
        <v>93</v>
      </c>
      <c r="N264" s="773"/>
      <c r="O264" s="1475"/>
      <c r="P264" s="1475"/>
    </row>
    <row r="265" spans="2:16" ht="20.25" customHeight="1" x14ac:dyDescent="0.25">
      <c r="B265" s="535" t="s">
        <v>409</v>
      </c>
      <c r="C265" s="1508" t="s">
        <v>692</v>
      </c>
      <c r="D265" s="1428"/>
      <c r="E265" s="1428"/>
      <c r="F265" s="1428"/>
      <c r="G265" s="1428"/>
      <c r="H265" s="526">
        <v>4</v>
      </c>
      <c r="I265" s="527">
        <v>12</v>
      </c>
      <c r="J265" s="769">
        <v>0.33333333333333331</v>
      </c>
      <c r="K265" s="529" t="s">
        <v>93</v>
      </c>
      <c r="L265" s="529" t="s">
        <v>93</v>
      </c>
      <c r="M265" s="766" t="s">
        <v>93</v>
      </c>
      <c r="N265" s="776"/>
      <c r="O265" s="1475"/>
      <c r="P265" s="1475"/>
    </row>
    <row r="266" spans="2:16" ht="20.25" customHeight="1" x14ac:dyDescent="0.25">
      <c r="B266" s="535" t="s">
        <v>411</v>
      </c>
      <c r="C266" s="1508" t="s">
        <v>621</v>
      </c>
      <c r="D266" s="1428"/>
      <c r="E266" s="1428"/>
      <c r="F266" s="1428"/>
      <c r="G266" s="1428"/>
      <c r="H266" s="770" t="s">
        <v>93</v>
      </c>
      <c r="I266" s="771" t="s">
        <v>93</v>
      </c>
      <c r="J266" s="772" t="s">
        <v>93</v>
      </c>
      <c r="K266" s="529" t="s">
        <v>93</v>
      </c>
      <c r="L266" s="529" t="s">
        <v>93</v>
      </c>
      <c r="M266" s="766" t="s">
        <v>93</v>
      </c>
      <c r="N266" s="776"/>
      <c r="O266" s="1475"/>
      <c r="P266" s="1475"/>
    </row>
    <row r="267" spans="2:16" ht="20.25" customHeight="1" x14ac:dyDescent="0.25">
      <c r="B267" s="535" t="s">
        <v>414</v>
      </c>
      <c r="C267" s="1508" t="s">
        <v>121</v>
      </c>
      <c r="D267" s="1428"/>
      <c r="E267" s="1428"/>
      <c r="F267" s="1428"/>
      <c r="G267" s="1428"/>
      <c r="H267" s="526">
        <v>0</v>
      </c>
      <c r="I267" s="527">
        <v>12</v>
      </c>
      <c r="J267" s="769">
        <v>0</v>
      </c>
      <c r="K267" s="529" t="s">
        <v>93</v>
      </c>
      <c r="L267" s="529" t="s">
        <v>93</v>
      </c>
      <c r="M267" s="766" t="s">
        <v>93</v>
      </c>
      <c r="N267" s="776"/>
      <c r="O267" s="1475"/>
      <c r="P267" s="1475"/>
    </row>
    <row r="268" spans="2:16" ht="20.25" customHeight="1" x14ac:dyDescent="0.25">
      <c r="B268" s="535" t="s">
        <v>417</v>
      </c>
      <c r="C268" s="1508" t="s">
        <v>122</v>
      </c>
      <c r="D268" s="1428"/>
      <c r="E268" s="1428"/>
      <c r="F268" s="1428"/>
      <c r="G268" s="1428"/>
      <c r="H268" s="526">
        <v>5</v>
      </c>
      <c r="I268" s="527">
        <v>12</v>
      </c>
      <c r="J268" s="769">
        <v>0.41666666666666669</v>
      </c>
      <c r="K268" s="529" t="s">
        <v>93</v>
      </c>
      <c r="L268" s="529" t="s">
        <v>93</v>
      </c>
      <c r="M268" s="766" t="s">
        <v>93</v>
      </c>
      <c r="N268" s="776"/>
      <c r="O268" s="1475"/>
      <c r="P268" s="1475"/>
    </row>
    <row r="269" spans="2:16" ht="18" customHeight="1" x14ac:dyDescent="0.25">
      <c r="B269" s="535" t="s">
        <v>419</v>
      </c>
      <c r="C269" s="1516" t="s">
        <v>693</v>
      </c>
      <c r="D269" s="1428"/>
      <c r="E269" s="1428"/>
      <c r="F269" s="1428"/>
      <c r="G269" s="1428"/>
      <c r="H269" s="1428"/>
      <c r="I269" s="1428"/>
      <c r="J269" s="1428"/>
      <c r="K269" s="1428"/>
      <c r="L269" s="1428"/>
      <c r="M269" s="1428"/>
      <c r="N269" s="1429"/>
      <c r="O269" s="1475"/>
      <c r="P269" s="1475"/>
    </row>
    <row r="270" spans="2:16" ht="20.25" customHeight="1" x14ac:dyDescent="0.25">
      <c r="B270" s="497" t="s">
        <v>419</v>
      </c>
      <c r="C270" s="1517" t="s">
        <v>694</v>
      </c>
      <c r="D270" s="1428"/>
      <c r="E270" s="1428"/>
      <c r="F270" s="1428"/>
      <c r="G270" s="1436"/>
      <c r="H270" s="526">
        <v>4</v>
      </c>
      <c r="I270" s="527">
        <v>12</v>
      </c>
      <c r="J270" s="769">
        <v>0.33333333333333331</v>
      </c>
      <c r="K270" s="529" t="s">
        <v>93</v>
      </c>
      <c r="L270" s="529" t="s">
        <v>93</v>
      </c>
      <c r="M270" s="766" t="s">
        <v>93</v>
      </c>
      <c r="N270" s="775"/>
      <c r="O270" s="1475"/>
      <c r="P270" s="1475"/>
    </row>
    <row r="271" spans="2:16" ht="20.25" customHeight="1" x14ac:dyDescent="0.25">
      <c r="B271" s="497" t="s">
        <v>509</v>
      </c>
      <c r="C271" s="1517" t="s">
        <v>695</v>
      </c>
      <c r="D271" s="1428"/>
      <c r="E271" s="1428"/>
      <c r="F271" s="1428"/>
      <c r="G271" s="1436"/>
      <c r="H271" s="526">
        <v>0</v>
      </c>
      <c r="I271" s="527">
        <v>12</v>
      </c>
      <c r="J271" s="769">
        <v>0</v>
      </c>
      <c r="K271" s="529" t="s">
        <v>93</v>
      </c>
      <c r="L271" s="529" t="s">
        <v>93</v>
      </c>
      <c r="M271" s="766" t="s">
        <v>93</v>
      </c>
      <c r="N271" s="773"/>
      <c r="O271" s="1475"/>
      <c r="P271" s="1475"/>
    </row>
    <row r="272" spans="2:16" ht="18" customHeight="1" x14ac:dyDescent="0.25">
      <c r="B272" s="535" t="s">
        <v>540</v>
      </c>
      <c r="C272" s="1508" t="s">
        <v>547</v>
      </c>
      <c r="D272" s="1428"/>
      <c r="E272" s="1428"/>
      <c r="F272" s="1428"/>
      <c r="G272" s="1428"/>
      <c r="H272" s="529" t="s">
        <v>93</v>
      </c>
      <c r="I272" s="530" t="s">
        <v>93</v>
      </c>
      <c r="J272" s="765" t="s">
        <v>93</v>
      </c>
      <c r="K272" s="529" t="s">
        <v>93</v>
      </c>
      <c r="L272" s="529" t="s">
        <v>93</v>
      </c>
      <c r="M272" s="766" t="s">
        <v>93</v>
      </c>
      <c r="N272" s="776"/>
      <c r="O272" s="1475"/>
      <c r="P272" s="1475"/>
    </row>
    <row r="273" spans="2:16" ht="43.5" customHeight="1" x14ac:dyDescent="0.25">
      <c r="B273" s="421" t="s">
        <v>542</v>
      </c>
      <c r="C273" s="1461" t="s">
        <v>696</v>
      </c>
      <c r="D273" s="1428"/>
      <c r="E273" s="1428"/>
      <c r="F273" s="1428"/>
      <c r="G273" s="1436"/>
      <c r="H273" s="777">
        <v>29</v>
      </c>
      <c r="I273" s="777">
        <v>96</v>
      </c>
      <c r="J273" s="778">
        <v>0.30208333333333331</v>
      </c>
      <c r="K273" s="541" t="s">
        <v>93</v>
      </c>
      <c r="L273" s="541" t="s">
        <v>93</v>
      </c>
      <c r="M273" s="766" t="s">
        <v>93</v>
      </c>
      <c r="N273" s="776"/>
      <c r="O273" s="1471"/>
      <c r="P273" s="1471"/>
    </row>
    <row r="274" spans="2:16" ht="76.5" customHeight="1" thickBot="1" x14ac:dyDescent="0.3">
      <c r="B274" s="452" t="s">
        <v>697</v>
      </c>
      <c r="C274" s="1509" t="s">
        <v>698</v>
      </c>
      <c r="D274" s="1424"/>
      <c r="E274" s="1424"/>
      <c r="F274" s="1424"/>
      <c r="G274" s="1425"/>
      <c r="H274" s="1705" t="s">
        <v>1781</v>
      </c>
      <c r="I274" s="1424"/>
      <c r="J274" s="1424"/>
      <c r="K274" s="1424"/>
      <c r="L274" s="1424"/>
      <c r="M274" s="1424"/>
      <c r="N274" s="1424"/>
      <c r="O274" s="544"/>
      <c r="P274" s="545"/>
    </row>
    <row r="275" spans="2:16" ht="24" customHeight="1" thickBot="1" x14ac:dyDescent="0.3">
      <c r="B275" s="1434" t="s">
        <v>699</v>
      </c>
      <c r="C275" s="1431"/>
      <c r="D275" s="1431"/>
      <c r="E275" s="1431"/>
      <c r="F275" s="1431"/>
      <c r="G275" s="1431"/>
      <c r="H275" s="1431"/>
      <c r="I275" s="1431"/>
      <c r="J275" s="1431"/>
      <c r="K275" s="1431"/>
      <c r="L275" s="1431"/>
      <c r="M275" s="1431"/>
      <c r="N275" s="1431"/>
      <c r="O275" s="1431"/>
      <c r="P275" s="1433"/>
    </row>
    <row r="276" spans="2:16" ht="39" customHeight="1" x14ac:dyDescent="0.25">
      <c r="B276" s="479" t="s">
        <v>700</v>
      </c>
      <c r="C276" s="1461" t="s">
        <v>701</v>
      </c>
      <c r="D276" s="1428"/>
      <c r="E276" s="1428"/>
      <c r="F276" s="1428"/>
      <c r="G276" s="1436"/>
      <c r="H276" s="1462" t="s">
        <v>55</v>
      </c>
      <c r="I276" s="1428"/>
      <c r="J276" s="1436"/>
      <c r="K276" s="546" t="s">
        <v>446</v>
      </c>
      <c r="L276" s="1511" t="s">
        <v>1782</v>
      </c>
      <c r="M276" s="1495"/>
      <c r="N276" s="1452"/>
      <c r="O276" s="502" t="s">
        <v>1303</v>
      </c>
      <c r="P276" s="378"/>
    </row>
    <row r="277" spans="2:16" ht="34.5" customHeight="1" x14ac:dyDescent="0.25">
      <c r="B277" s="519" t="s">
        <v>702</v>
      </c>
      <c r="C277" s="1461" t="s">
        <v>703</v>
      </c>
      <c r="D277" s="1428"/>
      <c r="E277" s="1428"/>
      <c r="F277" s="1428"/>
      <c r="G277" s="1436"/>
      <c r="H277" s="1462" t="s">
        <v>55</v>
      </c>
      <c r="I277" s="1428"/>
      <c r="J277" s="1436"/>
      <c r="K277" s="1514" t="s">
        <v>446</v>
      </c>
      <c r="L277" s="1513" t="s">
        <v>1783</v>
      </c>
      <c r="M277" s="1448"/>
      <c r="N277" s="1466"/>
      <c r="O277" s="1507" t="s">
        <v>1303</v>
      </c>
      <c r="P277" s="1470"/>
    </row>
    <row r="278" spans="2:16" ht="37.5" customHeight="1" x14ac:dyDescent="0.25">
      <c r="B278" s="418" t="s">
        <v>395</v>
      </c>
      <c r="C278" s="1502" t="s">
        <v>704</v>
      </c>
      <c r="D278" s="1484"/>
      <c r="E278" s="1484"/>
      <c r="F278" s="1484"/>
      <c r="G278" s="1456"/>
      <c r="H278" s="1462" t="s">
        <v>55</v>
      </c>
      <c r="I278" s="1428"/>
      <c r="J278" s="1436"/>
      <c r="K278" s="1490"/>
      <c r="L278" s="1478"/>
      <c r="M278" s="1496"/>
      <c r="N278" s="1454"/>
      <c r="O278" s="1475"/>
      <c r="P278" s="1475"/>
    </row>
    <row r="279" spans="2:16" ht="63" customHeight="1" x14ac:dyDescent="0.25">
      <c r="B279" s="419" t="s">
        <v>402</v>
      </c>
      <c r="C279" s="1461" t="s">
        <v>705</v>
      </c>
      <c r="D279" s="1428"/>
      <c r="E279" s="1428"/>
      <c r="F279" s="1428"/>
      <c r="G279" s="1436"/>
      <c r="H279" s="1462" t="s">
        <v>1784</v>
      </c>
      <c r="I279" s="1428"/>
      <c r="J279" s="1436"/>
      <c r="K279" s="1515"/>
      <c r="L279" s="1479"/>
      <c r="M279" s="1484"/>
      <c r="N279" s="1481"/>
      <c r="O279" s="1475"/>
      <c r="P279" s="1475"/>
    </row>
    <row r="280" spans="2:16" ht="33.75" customHeight="1" x14ac:dyDescent="0.25">
      <c r="B280" s="436" t="s">
        <v>706</v>
      </c>
      <c r="C280" s="1461" t="s">
        <v>707</v>
      </c>
      <c r="D280" s="1428"/>
      <c r="E280" s="1428"/>
      <c r="F280" s="1428"/>
      <c r="G280" s="1436"/>
      <c r="H280" s="1462" t="s">
        <v>316</v>
      </c>
      <c r="I280" s="1428"/>
      <c r="J280" s="1436"/>
      <c r="K280" s="547" t="s">
        <v>446</v>
      </c>
      <c r="L280" s="1512" t="s">
        <v>1785</v>
      </c>
      <c r="M280" s="1448"/>
      <c r="N280" s="1466"/>
      <c r="O280" s="1475"/>
      <c r="P280" s="1475"/>
    </row>
    <row r="281" spans="2:16" ht="33" customHeight="1" x14ac:dyDescent="0.25">
      <c r="B281" s="519" t="s">
        <v>708</v>
      </c>
      <c r="C281" s="1461" t="s">
        <v>709</v>
      </c>
      <c r="D281" s="1428"/>
      <c r="E281" s="1428"/>
      <c r="F281" s="1428"/>
      <c r="G281" s="1436"/>
      <c r="H281" s="1462" t="s">
        <v>55</v>
      </c>
      <c r="I281" s="1428"/>
      <c r="J281" s="1436"/>
      <c r="K281" s="547" t="s">
        <v>446</v>
      </c>
      <c r="L281" s="1513"/>
      <c r="M281" s="1428"/>
      <c r="N281" s="1429"/>
      <c r="O281" s="1475"/>
      <c r="P281" s="1471"/>
    </row>
    <row r="282" spans="2:16" ht="39" customHeight="1" thickBot="1" x14ac:dyDescent="0.3">
      <c r="B282" s="76" t="s">
        <v>710</v>
      </c>
      <c r="C282" s="1502" t="s">
        <v>711</v>
      </c>
      <c r="D282" s="1484"/>
      <c r="E282" s="1484"/>
      <c r="F282" s="1484"/>
      <c r="G282" s="1456"/>
      <c r="H282" s="1503" t="s">
        <v>58</v>
      </c>
      <c r="I282" s="1484"/>
      <c r="J282" s="1456"/>
      <c r="K282" s="1504" t="s">
        <v>446</v>
      </c>
      <c r="L282" s="1780" t="s">
        <v>1786</v>
      </c>
      <c r="M282" s="1448"/>
      <c r="N282" s="1466"/>
      <c r="O282" s="1506" t="s">
        <v>1240</v>
      </c>
      <c r="P282" s="1506"/>
    </row>
    <row r="283" spans="2:16" ht="46.5" customHeight="1" x14ac:dyDescent="0.25">
      <c r="B283" s="77" t="s">
        <v>712</v>
      </c>
      <c r="C283" s="1461" t="s">
        <v>713</v>
      </c>
      <c r="D283" s="1428"/>
      <c r="E283" s="1428"/>
      <c r="F283" s="1428"/>
      <c r="G283" s="1436"/>
      <c r="H283" s="1462" t="s">
        <v>86</v>
      </c>
      <c r="I283" s="1428"/>
      <c r="J283" s="1436"/>
      <c r="K283" s="1490"/>
      <c r="L283" s="1478"/>
      <c r="M283" s="1496"/>
      <c r="N283" s="1454"/>
      <c r="O283" s="1475"/>
      <c r="P283" s="1475"/>
    </row>
    <row r="284" spans="2:16" ht="34.5" customHeight="1" x14ac:dyDescent="0.25">
      <c r="B284" s="501" t="s">
        <v>714</v>
      </c>
      <c r="C284" s="1461" t="s">
        <v>715</v>
      </c>
      <c r="D284" s="1428"/>
      <c r="E284" s="1428"/>
      <c r="F284" s="1428"/>
      <c r="G284" s="1436"/>
      <c r="H284" s="1462" t="s">
        <v>321</v>
      </c>
      <c r="I284" s="1428"/>
      <c r="J284" s="1436"/>
      <c r="K284" s="1490"/>
      <c r="L284" s="1478"/>
      <c r="M284" s="1496"/>
      <c r="N284" s="1454"/>
      <c r="O284" s="1475"/>
      <c r="P284" s="1475"/>
    </row>
    <row r="285" spans="2:16" ht="33.75" customHeight="1" x14ac:dyDescent="0.25">
      <c r="B285" s="204" t="s">
        <v>395</v>
      </c>
      <c r="C285" s="1461" t="s">
        <v>716</v>
      </c>
      <c r="D285" s="1428"/>
      <c r="E285" s="1428"/>
      <c r="F285" s="1428"/>
      <c r="G285" s="1436"/>
      <c r="H285" s="1462" t="s">
        <v>321</v>
      </c>
      <c r="I285" s="1428"/>
      <c r="J285" s="1436"/>
      <c r="K285" s="1490"/>
      <c r="L285" s="1478"/>
      <c r="M285" s="1496"/>
      <c r="N285" s="1454"/>
      <c r="O285" s="1475"/>
      <c r="P285" s="1475"/>
    </row>
    <row r="286" spans="2:16" ht="43.5" customHeight="1" thickBot="1" x14ac:dyDescent="0.3">
      <c r="B286" s="479" t="s">
        <v>717</v>
      </c>
      <c r="C286" s="1461" t="s">
        <v>718</v>
      </c>
      <c r="D286" s="1428"/>
      <c r="E286" s="1428"/>
      <c r="F286" s="1428"/>
      <c r="G286" s="1436"/>
      <c r="H286" s="1499" t="s">
        <v>58</v>
      </c>
      <c r="I286" s="1448"/>
      <c r="J286" s="1445"/>
      <c r="K286" s="1490"/>
      <c r="L286" s="1478"/>
      <c r="M286" s="1496"/>
      <c r="N286" s="1454"/>
      <c r="O286" s="1500" t="s">
        <v>1303</v>
      </c>
      <c r="P286" s="1500"/>
    </row>
    <row r="287" spans="2:16" ht="32.25" customHeight="1" thickBot="1" x14ac:dyDescent="0.3">
      <c r="B287" s="452" t="s">
        <v>395</v>
      </c>
      <c r="C287" s="1423" t="s">
        <v>719</v>
      </c>
      <c r="D287" s="1424"/>
      <c r="E287" s="1424"/>
      <c r="F287" s="1424"/>
      <c r="G287" s="1425"/>
      <c r="H287" s="1501" t="s">
        <v>1787</v>
      </c>
      <c r="I287" s="1424"/>
      <c r="J287" s="1425"/>
      <c r="K287" s="1464"/>
      <c r="L287" s="1467"/>
      <c r="M287" s="1468"/>
      <c r="N287" s="1469"/>
      <c r="O287" s="1422"/>
      <c r="P287" s="1422"/>
    </row>
    <row r="288" spans="2:16" ht="21.75" customHeight="1" thickBot="1" x14ac:dyDescent="0.3">
      <c r="B288" s="1434" t="s">
        <v>1788</v>
      </c>
      <c r="C288" s="1431"/>
      <c r="D288" s="1431"/>
      <c r="E288" s="1431"/>
      <c r="F288" s="1431"/>
      <c r="G288" s="1431"/>
      <c r="H288" s="1431"/>
      <c r="I288" s="1431"/>
      <c r="J288" s="1431"/>
      <c r="K288" s="1431"/>
      <c r="L288" s="1431"/>
      <c r="M288" s="1431"/>
      <c r="N288" s="1431"/>
      <c r="O288" s="1431"/>
      <c r="P288" s="1433"/>
    </row>
    <row r="289" spans="1:16" ht="28.5" customHeight="1" x14ac:dyDescent="0.25">
      <c r="B289" s="501" t="s">
        <v>721</v>
      </c>
      <c r="C289" s="1491" t="s">
        <v>722</v>
      </c>
      <c r="D289" s="1484"/>
      <c r="E289" s="1484"/>
      <c r="F289" s="1484"/>
      <c r="G289" s="1484"/>
      <c r="H289" s="1492" t="s">
        <v>335</v>
      </c>
      <c r="I289" s="1428"/>
      <c r="J289" s="1428"/>
      <c r="K289" s="1493" t="s">
        <v>446</v>
      </c>
      <c r="L289" s="1494" t="s">
        <v>1789</v>
      </c>
      <c r="M289" s="1495"/>
      <c r="N289" s="1452"/>
      <c r="O289" s="1497" t="s">
        <v>1790</v>
      </c>
      <c r="P289" s="1497"/>
    </row>
    <row r="290" spans="1:16" ht="30.75" customHeight="1" x14ac:dyDescent="0.25">
      <c r="B290" s="418" t="s">
        <v>395</v>
      </c>
      <c r="C290" s="1491" t="s">
        <v>723</v>
      </c>
      <c r="D290" s="1484"/>
      <c r="E290" s="1484"/>
      <c r="F290" s="1484"/>
      <c r="G290" s="1484"/>
      <c r="H290" s="1462" t="s">
        <v>58</v>
      </c>
      <c r="I290" s="1428"/>
      <c r="J290" s="1436"/>
      <c r="K290" s="1490"/>
      <c r="L290" s="1478"/>
      <c r="M290" s="1496"/>
      <c r="N290" s="1454"/>
      <c r="O290" s="1475"/>
      <c r="P290" s="1475"/>
    </row>
    <row r="291" spans="1:16" ht="39" customHeight="1" x14ac:dyDescent="0.25">
      <c r="B291" s="418" t="s">
        <v>402</v>
      </c>
      <c r="C291" s="1461" t="s">
        <v>724</v>
      </c>
      <c r="D291" s="1428"/>
      <c r="E291" s="1428"/>
      <c r="F291" s="1428"/>
      <c r="G291" s="1436"/>
      <c r="H291" s="1462" t="s">
        <v>86</v>
      </c>
      <c r="I291" s="1428"/>
      <c r="J291" s="1436"/>
      <c r="K291" s="1490"/>
      <c r="L291" s="1478"/>
      <c r="M291" s="1496"/>
      <c r="N291" s="1454"/>
      <c r="O291" s="1475"/>
      <c r="P291" s="1475"/>
    </row>
    <row r="292" spans="1:16" ht="35.25" customHeight="1" x14ac:dyDescent="0.25">
      <c r="B292" s="501" t="s">
        <v>725</v>
      </c>
      <c r="C292" s="1488" t="s">
        <v>726</v>
      </c>
      <c r="D292" s="1428"/>
      <c r="E292" s="1428"/>
      <c r="F292" s="1428"/>
      <c r="G292" s="1436"/>
      <c r="H292" s="1462" t="s">
        <v>58</v>
      </c>
      <c r="I292" s="1428"/>
      <c r="J292" s="1436"/>
      <c r="K292" s="1490"/>
      <c r="L292" s="1479"/>
      <c r="M292" s="1484"/>
      <c r="N292" s="1481"/>
      <c r="O292" s="1475"/>
      <c r="P292" s="1475"/>
    </row>
    <row r="293" spans="1:16" ht="39" customHeight="1" x14ac:dyDescent="0.25">
      <c r="B293" s="418" t="s">
        <v>395</v>
      </c>
      <c r="C293" s="1461" t="s">
        <v>727</v>
      </c>
      <c r="D293" s="1428"/>
      <c r="E293" s="1428"/>
      <c r="F293" s="1428"/>
      <c r="G293" s="1436"/>
      <c r="H293" s="1462" t="s">
        <v>1232</v>
      </c>
      <c r="I293" s="1428"/>
      <c r="J293" s="1436"/>
      <c r="K293" s="1489" t="s">
        <v>446</v>
      </c>
      <c r="L293" s="1498"/>
      <c r="M293" s="1448"/>
      <c r="N293" s="1466"/>
      <c r="O293" s="1475"/>
      <c r="P293" s="1475"/>
    </row>
    <row r="294" spans="1:16" ht="31.5" customHeight="1" x14ac:dyDescent="0.25">
      <c r="B294" s="421" t="s">
        <v>402</v>
      </c>
      <c r="C294" s="1459" t="s">
        <v>728</v>
      </c>
      <c r="D294" s="1448"/>
      <c r="E294" s="1448"/>
      <c r="F294" s="1448"/>
      <c r="G294" s="1445"/>
      <c r="H294" s="1499" t="s">
        <v>58</v>
      </c>
      <c r="I294" s="1448"/>
      <c r="J294" s="1445"/>
      <c r="K294" s="1490"/>
      <c r="L294" s="1478"/>
      <c r="M294" s="1496"/>
      <c r="N294" s="1454"/>
      <c r="O294" s="1471"/>
      <c r="P294" s="1471"/>
    </row>
    <row r="295" spans="1:16" ht="54" customHeight="1" x14ac:dyDescent="0.25">
      <c r="B295" s="1482" t="s">
        <v>729</v>
      </c>
      <c r="C295" s="1428"/>
      <c r="D295" s="1428"/>
      <c r="E295" s="1428"/>
      <c r="F295" s="1428"/>
      <c r="G295" s="1428"/>
      <c r="H295" s="1428"/>
      <c r="I295" s="1428"/>
      <c r="J295" s="1428"/>
      <c r="K295" s="1428"/>
      <c r="L295" s="1428"/>
      <c r="M295" s="1428"/>
      <c r="N295" s="1429"/>
      <c r="O295" s="548"/>
      <c r="P295" s="548"/>
    </row>
    <row r="296" spans="1:16" ht="114.75" customHeight="1" x14ac:dyDescent="0.25">
      <c r="B296" s="436" t="s">
        <v>730</v>
      </c>
      <c r="C296" s="1483" t="s">
        <v>731</v>
      </c>
      <c r="D296" s="1484"/>
      <c r="E296" s="1484"/>
      <c r="F296" s="1484"/>
      <c r="G296" s="1484"/>
      <c r="H296" s="1484"/>
      <c r="I296" s="1484"/>
      <c r="J296" s="1484"/>
      <c r="K296" s="1484"/>
      <c r="L296" s="1484"/>
      <c r="M296" s="1484"/>
      <c r="N296" s="1481"/>
      <c r="O296" s="1470" t="s">
        <v>1791</v>
      </c>
      <c r="P296" s="1470"/>
    </row>
    <row r="297" spans="1:16" ht="39.75" customHeight="1" x14ac:dyDescent="0.25">
      <c r="A297" s="360"/>
      <c r="B297" s="549" t="s">
        <v>395</v>
      </c>
      <c r="C297" s="1476" t="s">
        <v>732</v>
      </c>
      <c r="D297" s="1448"/>
      <c r="E297" s="1448"/>
      <c r="F297" s="1448"/>
      <c r="G297" s="1448"/>
      <c r="H297" s="1448"/>
      <c r="I297" s="1448"/>
      <c r="J297" s="1448"/>
      <c r="K297" s="1448"/>
      <c r="L297" s="1477" t="s">
        <v>446</v>
      </c>
      <c r="M297" s="1480"/>
      <c r="N297" s="1466"/>
      <c r="O297" s="1475"/>
      <c r="P297" s="1475"/>
    </row>
    <row r="298" spans="1:16" ht="19.5" customHeight="1" x14ac:dyDescent="0.25">
      <c r="A298" s="360"/>
      <c r="B298" s="549"/>
      <c r="C298" s="509" t="s">
        <v>419</v>
      </c>
      <c r="D298" s="1461" t="s">
        <v>733</v>
      </c>
      <c r="E298" s="1428"/>
      <c r="F298" s="1428"/>
      <c r="G298" s="1428"/>
      <c r="H298" s="1428"/>
      <c r="I298" s="1436"/>
      <c r="J298" s="1462" t="s">
        <v>344</v>
      </c>
      <c r="K298" s="1436"/>
      <c r="L298" s="1478"/>
      <c r="M298" s="1478"/>
      <c r="N298" s="1454"/>
      <c r="O298" s="1475"/>
      <c r="P298" s="1475"/>
    </row>
    <row r="299" spans="1:16" ht="19.5" customHeight="1" x14ac:dyDescent="0.25">
      <c r="A299" s="360"/>
      <c r="B299" s="549"/>
      <c r="C299" s="549" t="s">
        <v>509</v>
      </c>
      <c r="D299" s="1461" t="s">
        <v>734</v>
      </c>
      <c r="E299" s="1428"/>
      <c r="F299" s="1428"/>
      <c r="G299" s="1428"/>
      <c r="H299" s="1428"/>
      <c r="I299" s="1436"/>
      <c r="J299" s="1473" t="s">
        <v>1179</v>
      </c>
      <c r="K299" s="1436"/>
      <c r="L299" s="1478"/>
      <c r="M299" s="1478"/>
      <c r="N299" s="1454"/>
      <c r="O299" s="1475"/>
      <c r="P299" s="1475"/>
    </row>
    <row r="300" spans="1:16" ht="19.5" customHeight="1" x14ac:dyDescent="0.25">
      <c r="A300" s="360"/>
      <c r="B300" s="549"/>
      <c r="C300" s="549" t="s">
        <v>511</v>
      </c>
      <c r="D300" s="1457" t="s">
        <v>735</v>
      </c>
      <c r="E300" s="1428"/>
      <c r="F300" s="1428"/>
      <c r="G300" s="1428"/>
      <c r="H300" s="1474" t="s">
        <v>1792</v>
      </c>
      <c r="I300" s="1428"/>
      <c r="J300" s="1428"/>
      <c r="K300" s="1436"/>
      <c r="L300" s="1478"/>
      <c r="M300" s="1478"/>
      <c r="N300" s="1454"/>
      <c r="O300" s="1475"/>
      <c r="P300" s="1475"/>
    </row>
    <row r="301" spans="1:16" ht="19.5" customHeight="1" x14ac:dyDescent="0.25">
      <c r="A301" s="360"/>
      <c r="B301" s="549"/>
      <c r="C301" s="549" t="s">
        <v>513</v>
      </c>
      <c r="D301" s="1457" t="s">
        <v>736</v>
      </c>
      <c r="E301" s="1428"/>
      <c r="F301" s="1428"/>
      <c r="G301" s="1428"/>
      <c r="H301" s="1428"/>
      <c r="I301" s="1428"/>
      <c r="J301" s="1462">
        <v>0</v>
      </c>
      <c r="K301" s="1436"/>
      <c r="L301" s="1478"/>
      <c r="M301" s="1478"/>
      <c r="N301" s="1454"/>
      <c r="O301" s="1475"/>
      <c r="P301" s="1475"/>
    </row>
    <row r="302" spans="1:16" ht="34.5" customHeight="1" x14ac:dyDescent="0.25">
      <c r="A302" s="360"/>
      <c r="B302" s="549" t="s">
        <v>402</v>
      </c>
      <c r="C302" s="1459" t="s">
        <v>574</v>
      </c>
      <c r="D302" s="1448"/>
      <c r="E302" s="1448"/>
      <c r="F302" s="1448"/>
      <c r="G302" s="1448"/>
      <c r="H302" s="1448"/>
      <c r="I302" s="1448"/>
      <c r="J302" s="1448"/>
      <c r="K302" s="1445"/>
      <c r="L302" s="1478"/>
      <c r="M302" s="1478"/>
      <c r="N302" s="1454"/>
      <c r="O302" s="1475"/>
      <c r="P302" s="1475"/>
    </row>
    <row r="303" spans="1:16" ht="19.5" customHeight="1" x14ac:dyDescent="0.25">
      <c r="A303" s="360"/>
      <c r="B303" s="549"/>
      <c r="C303" s="549" t="s">
        <v>419</v>
      </c>
      <c r="D303" s="1461" t="s">
        <v>733</v>
      </c>
      <c r="E303" s="1428"/>
      <c r="F303" s="1428"/>
      <c r="G303" s="1428"/>
      <c r="H303" s="1428"/>
      <c r="I303" s="1436"/>
      <c r="J303" s="1462" t="s">
        <v>344</v>
      </c>
      <c r="K303" s="1436"/>
      <c r="L303" s="1478"/>
      <c r="M303" s="1478"/>
      <c r="N303" s="1454"/>
      <c r="O303" s="1475"/>
      <c r="P303" s="1475"/>
    </row>
    <row r="304" spans="1:16" ht="19.5" customHeight="1" x14ac:dyDescent="0.25">
      <c r="A304" s="360"/>
      <c r="B304" s="549"/>
      <c r="C304" s="549" t="s">
        <v>509</v>
      </c>
      <c r="D304" s="1461" t="s">
        <v>737</v>
      </c>
      <c r="E304" s="1428"/>
      <c r="F304" s="1428"/>
      <c r="G304" s="1428"/>
      <c r="H304" s="1428"/>
      <c r="I304" s="1436"/>
      <c r="J304" s="1486" t="s">
        <v>1179</v>
      </c>
      <c r="K304" s="1436"/>
      <c r="L304" s="1478"/>
      <c r="M304" s="1478"/>
      <c r="N304" s="1454"/>
      <c r="O304" s="1475"/>
      <c r="P304" s="1475"/>
    </row>
    <row r="305" spans="1:16" ht="19.5" customHeight="1" x14ac:dyDescent="0.25">
      <c r="A305" s="360"/>
      <c r="B305" s="549"/>
      <c r="C305" s="549" t="s">
        <v>511</v>
      </c>
      <c r="D305" s="1476" t="s">
        <v>735</v>
      </c>
      <c r="E305" s="1448"/>
      <c r="F305" s="1448"/>
      <c r="G305" s="1448"/>
      <c r="H305" s="1487" t="s">
        <v>1793</v>
      </c>
      <c r="I305" s="1448"/>
      <c r="J305" s="1448"/>
      <c r="K305" s="1445"/>
      <c r="L305" s="1478"/>
      <c r="M305" s="1478"/>
      <c r="N305" s="1454"/>
      <c r="O305" s="1475"/>
      <c r="P305" s="1475"/>
    </row>
    <row r="306" spans="1:16" ht="19.5" customHeight="1" x14ac:dyDescent="0.25">
      <c r="A306" s="360"/>
      <c r="B306" s="549"/>
      <c r="C306" s="549" t="s">
        <v>513</v>
      </c>
      <c r="D306" s="1457" t="s">
        <v>738</v>
      </c>
      <c r="E306" s="1428"/>
      <c r="F306" s="1428"/>
      <c r="G306" s="1428"/>
      <c r="H306" s="1428"/>
      <c r="I306" s="1428"/>
      <c r="J306" s="1462">
        <v>0</v>
      </c>
      <c r="K306" s="1436"/>
      <c r="L306" s="1478"/>
      <c r="M306" s="1478"/>
      <c r="N306" s="1454"/>
      <c r="O306" s="1475"/>
      <c r="P306" s="1475"/>
    </row>
    <row r="307" spans="1:16" ht="39.75" customHeight="1" x14ac:dyDescent="0.25">
      <c r="A307" s="360"/>
      <c r="B307" s="549" t="s">
        <v>404</v>
      </c>
      <c r="C307" s="1461" t="s">
        <v>739</v>
      </c>
      <c r="D307" s="1428"/>
      <c r="E307" s="1428"/>
      <c r="F307" s="1428"/>
      <c r="G307" s="1428"/>
      <c r="H307" s="1428"/>
      <c r="I307" s="1428"/>
      <c r="J307" s="1428"/>
      <c r="K307" s="1436"/>
      <c r="L307" s="1478"/>
      <c r="M307" s="1478"/>
      <c r="N307" s="1454"/>
      <c r="O307" s="1475"/>
      <c r="P307" s="1475"/>
    </row>
    <row r="308" spans="1:16" ht="19.5" customHeight="1" x14ac:dyDescent="0.25">
      <c r="A308" s="360"/>
      <c r="B308" s="421"/>
      <c r="C308" s="549" t="s">
        <v>419</v>
      </c>
      <c r="D308" s="1461" t="s">
        <v>733</v>
      </c>
      <c r="E308" s="1428"/>
      <c r="F308" s="1428"/>
      <c r="G308" s="1428"/>
      <c r="H308" s="1428"/>
      <c r="I308" s="1436"/>
      <c r="J308" s="1462" t="s">
        <v>344</v>
      </c>
      <c r="K308" s="1436"/>
      <c r="L308" s="1478"/>
      <c r="M308" s="1478"/>
      <c r="N308" s="1454"/>
      <c r="O308" s="1475"/>
      <c r="P308" s="1475"/>
    </row>
    <row r="309" spans="1:16" ht="19.5" customHeight="1" x14ac:dyDescent="0.25">
      <c r="A309" s="360"/>
      <c r="B309" s="421"/>
      <c r="C309" s="549" t="s">
        <v>509</v>
      </c>
      <c r="D309" s="1461" t="s">
        <v>737</v>
      </c>
      <c r="E309" s="1428"/>
      <c r="F309" s="1428"/>
      <c r="G309" s="1428"/>
      <c r="H309" s="1428"/>
      <c r="I309" s="1436"/>
      <c r="J309" s="1485" t="s">
        <v>1179</v>
      </c>
      <c r="K309" s="1436"/>
      <c r="L309" s="1478"/>
      <c r="M309" s="1478"/>
      <c r="N309" s="1454"/>
      <c r="O309" s="1475"/>
      <c r="P309" s="1475"/>
    </row>
    <row r="310" spans="1:16" ht="19.5" customHeight="1" x14ac:dyDescent="0.25">
      <c r="A310" s="360"/>
      <c r="B310" s="419"/>
      <c r="C310" s="549" t="s">
        <v>511</v>
      </c>
      <c r="D310" s="1457" t="s">
        <v>735</v>
      </c>
      <c r="E310" s="1428"/>
      <c r="F310" s="1428"/>
      <c r="G310" s="1428"/>
      <c r="H310" s="1474" t="s">
        <v>1794</v>
      </c>
      <c r="I310" s="1428"/>
      <c r="J310" s="1428"/>
      <c r="K310" s="1436"/>
      <c r="L310" s="1478"/>
      <c r="M310" s="1478"/>
      <c r="N310" s="1454"/>
      <c r="O310" s="1475"/>
      <c r="P310" s="1475"/>
    </row>
    <row r="311" spans="1:16" ht="19.5" customHeight="1" x14ac:dyDescent="0.25">
      <c r="A311" s="360"/>
      <c r="B311" s="421"/>
      <c r="C311" s="549" t="s">
        <v>513</v>
      </c>
      <c r="D311" s="1457" t="s">
        <v>740</v>
      </c>
      <c r="E311" s="1428"/>
      <c r="F311" s="1428"/>
      <c r="G311" s="1428"/>
      <c r="H311" s="1428"/>
      <c r="I311" s="1428"/>
      <c r="J311" s="1462">
        <v>0</v>
      </c>
      <c r="K311" s="1436"/>
      <c r="L311" s="1478"/>
      <c r="M311" s="1478"/>
      <c r="N311" s="1454"/>
      <c r="O311" s="1475"/>
      <c r="P311" s="1475"/>
    </row>
    <row r="312" spans="1:16" ht="39.75" customHeight="1" x14ac:dyDescent="0.25">
      <c r="A312" s="360"/>
      <c r="B312" s="421" t="s">
        <v>406</v>
      </c>
      <c r="C312" s="1461" t="s">
        <v>577</v>
      </c>
      <c r="D312" s="1428"/>
      <c r="E312" s="1428"/>
      <c r="F312" s="1428"/>
      <c r="G312" s="1428"/>
      <c r="H312" s="1428"/>
      <c r="I312" s="1428"/>
      <c r="J312" s="1428"/>
      <c r="K312" s="1436"/>
      <c r="L312" s="1478"/>
      <c r="M312" s="1478"/>
      <c r="N312" s="1454"/>
      <c r="O312" s="1475"/>
      <c r="P312" s="1475"/>
    </row>
    <row r="313" spans="1:16" ht="19.5" customHeight="1" x14ac:dyDescent="0.25">
      <c r="A313" s="360"/>
      <c r="B313" s="421"/>
      <c r="C313" s="549" t="s">
        <v>419</v>
      </c>
      <c r="D313" s="1461" t="s">
        <v>733</v>
      </c>
      <c r="E313" s="1428"/>
      <c r="F313" s="1428"/>
      <c r="G313" s="1428"/>
      <c r="H313" s="1428"/>
      <c r="I313" s="1436"/>
      <c r="J313" s="1462" t="s">
        <v>344</v>
      </c>
      <c r="K313" s="1436"/>
      <c r="L313" s="1478"/>
      <c r="M313" s="1478"/>
      <c r="N313" s="1454"/>
      <c r="O313" s="1475"/>
      <c r="P313" s="1475"/>
    </row>
    <row r="314" spans="1:16" ht="19.5" customHeight="1" x14ac:dyDescent="0.25">
      <c r="A314" s="360"/>
      <c r="B314" s="421"/>
      <c r="C314" s="549" t="s">
        <v>509</v>
      </c>
      <c r="D314" s="1461" t="s">
        <v>737</v>
      </c>
      <c r="E314" s="1428"/>
      <c r="F314" s="1428"/>
      <c r="G314" s="1428"/>
      <c r="H314" s="1428"/>
      <c r="I314" s="1436"/>
      <c r="J314" s="1473" t="s">
        <v>1179</v>
      </c>
      <c r="K314" s="1436"/>
      <c r="L314" s="1478"/>
      <c r="M314" s="1478"/>
      <c r="N314" s="1454"/>
      <c r="O314" s="1475"/>
      <c r="P314" s="1475"/>
    </row>
    <row r="315" spans="1:16" ht="19.5" customHeight="1" x14ac:dyDescent="0.25">
      <c r="A315" s="360"/>
      <c r="B315" s="419"/>
      <c r="C315" s="549" t="s">
        <v>511</v>
      </c>
      <c r="D315" s="1457" t="s">
        <v>735</v>
      </c>
      <c r="E315" s="1428"/>
      <c r="F315" s="1428"/>
      <c r="G315" s="1428"/>
      <c r="H315" s="1474" t="s">
        <v>1795</v>
      </c>
      <c r="I315" s="1428"/>
      <c r="J315" s="1428"/>
      <c r="K315" s="1436"/>
      <c r="L315" s="1478"/>
      <c r="M315" s="1478"/>
      <c r="N315" s="1454"/>
      <c r="O315" s="1475"/>
      <c r="P315" s="1475"/>
    </row>
    <row r="316" spans="1:16" ht="19.5" customHeight="1" x14ac:dyDescent="0.25">
      <c r="A316" s="360"/>
      <c r="B316" s="421"/>
      <c r="C316" s="549" t="s">
        <v>513</v>
      </c>
      <c r="D316" s="1457" t="s">
        <v>741</v>
      </c>
      <c r="E316" s="1428"/>
      <c r="F316" s="1428"/>
      <c r="G316" s="1428"/>
      <c r="H316" s="1428"/>
      <c r="I316" s="1428"/>
      <c r="J316" s="1462">
        <v>0</v>
      </c>
      <c r="K316" s="1436"/>
      <c r="L316" s="1478"/>
      <c r="M316" s="1478"/>
      <c r="N316" s="1454"/>
      <c r="O316" s="1475"/>
      <c r="P316" s="1475"/>
    </row>
    <row r="317" spans="1:16" ht="39.75" customHeight="1" x14ac:dyDescent="0.25">
      <c r="A317" s="360"/>
      <c r="B317" s="421" t="s">
        <v>409</v>
      </c>
      <c r="C317" s="1461" t="s">
        <v>578</v>
      </c>
      <c r="D317" s="1428"/>
      <c r="E317" s="1428"/>
      <c r="F317" s="1428"/>
      <c r="G317" s="1428"/>
      <c r="H317" s="1428"/>
      <c r="I317" s="1428"/>
      <c r="J317" s="1428"/>
      <c r="K317" s="1436"/>
      <c r="L317" s="1478"/>
      <c r="M317" s="1478"/>
      <c r="N317" s="1454"/>
      <c r="O317" s="1475"/>
      <c r="P317" s="1475"/>
    </row>
    <row r="318" spans="1:16" ht="19.5" customHeight="1" x14ac:dyDescent="0.25">
      <c r="A318" s="360"/>
      <c r="B318" s="421"/>
      <c r="C318" s="5" t="s">
        <v>419</v>
      </c>
      <c r="D318" s="1461" t="s">
        <v>733</v>
      </c>
      <c r="E318" s="1428"/>
      <c r="F318" s="1428"/>
      <c r="G318" s="1428"/>
      <c r="H318" s="1428"/>
      <c r="I318" s="1436"/>
      <c r="J318" s="1462" t="s">
        <v>344</v>
      </c>
      <c r="K318" s="1436"/>
      <c r="L318" s="1478"/>
      <c r="M318" s="1478"/>
      <c r="N318" s="1454"/>
      <c r="O318" s="1475"/>
      <c r="P318" s="1475"/>
    </row>
    <row r="319" spans="1:16" ht="19.5" customHeight="1" x14ac:dyDescent="0.25">
      <c r="A319" s="360"/>
      <c r="B319" s="421"/>
      <c r="C319" s="549" t="s">
        <v>509</v>
      </c>
      <c r="D319" s="1461" t="s">
        <v>737</v>
      </c>
      <c r="E319" s="1428"/>
      <c r="F319" s="1428"/>
      <c r="G319" s="1428"/>
      <c r="H319" s="1428"/>
      <c r="I319" s="1436"/>
      <c r="J319" s="1473" t="s">
        <v>1179</v>
      </c>
      <c r="K319" s="1436"/>
      <c r="L319" s="1478"/>
      <c r="M319" s="1478"/>
      <c r="N319" s="1454"/>
      <c r="O319" s="1475"/>
      <c r="P319" s="1475"/>
    </row>
    <row r="320" spans="1:16" ht="19.5" customHeight="1" x14ac:dyDescent="0.25">
      <c r="A320" s="360"/>
      <c r="B320" s="419"/>
      <c r="C320" s="549" t="s">
        <v>511</v>
      </c>
      <c r="D320" s="1457" t="s">
        <v>735</v>
      </c>
      <c r="E320" s="1428"/>
      <c r="F320" s="1428"/>
      <c r="G320" s="1428"/>
      <c r="H320" s="1474" t="s">
        <v>1796</v>
      </c>
      <c r="I320" s="1428"/>
      <c r="J320" s="1428"/>
      <c r="K320" s="1436"/>
      <c r="L320" s="1478"/>
      <c r="M320" s="1478"/>
      <c r="N320" s="1454"/>
      <c r="O320" s="1475"/>
      <c r="P320" s="1475"/>
    </row>
    <row r="321" spans="1:16" ht="19.5" customHeight="1" x14ac:dyDescent="0.25">
      <c r="A321" s="360"/>
      <c r="B321" s="421"/>
      <c r="C321" s="549" t="s">
        <v>513</v>
      </c>
      <c r="D321" s="1457" t="s">
        <v>741</v>
      </c>
      <c r="E321" s="1428"/>
      <c r="F321" s="1428"/>
      <c r="G321" s="1428"/>
      <c r="H321" s="1428"/>
      <c r="I321" s="1428"/>
      <c r="J321" s="1462" t="s">
        <v>70</v>
      </c>
      <c r="K321" s="1436"/>
      <c r="L321" s="1478"/>
      <c r="M321" s="1478"/>
      <c r="N321" s="1454"/>
      <c r="O321" s="1475"/>
      <c r="P321" s="1475"/>
    </row>
    <row r="322" spans="1:16" ht="25.5" customHeight="1" x14ac:dyDescent="0.25">
      <c r="A322" s="360"/>
      <c r="B322" s="421" t="s">
        <v>411</v>
      </c>
      <c r="C322" s="1461" t="s">
        <v>121</v>
      </c>
      <c r="D322" s="1428"/>
      <c r="E322" s="1428"/>
      <c r="F322" s="1428"/>
      <c r="G322" s="1428"/>
      <c r="H322" s="1428"/>
      <c r="I322" s="1428"/>
      <c r="J322" s="1428"/>
      <c r="K322" s="1436"/>
      <c r="L322" s="1478"/>
      <c r="M322" s="1478"/>
      <c r="N322" s="1454"/>
      <c r="O322" s="1475"/>
      <c r="P322" s="1475"/>
    </row>
    <row r="323" spans="1:16" ht="19.5" customHeight="1" x14ac:dyDescent="0.25">
      <c r="A323" s="360"/>
      <c r="B323" s="421"/>
      <c r="C323" s="5" t="s">
        <v>419</v>
      </c>
      <c r="D323" s="1461" t="s">
        <v>733</v>
      </c>
      <c r="E323" s="1428"/>
      <c r="F323" s="1428"/>
      <c r="G323" s="1428"/>
      <c r="H323" s="1428"/>
      <c r="I323" s="1436"/>
      <c r="J323" s="1462" t="s">
        <v>344</v>
      </c>
      <c r="K323" s="1436"/>
      <c r="L323" s="1478"/>
      <c r="M323" s="1478"/>
      <c r="N323" s="1454"/>
      <c r="O323" s="1475"/>
      <c r="P323" s="1475"/>
    </row>
    <row r="324" spans="1:16" ht="19.5" customHeight="1" x14ac:dyDescent="0.25">
      <c r="A324" s="360"/>
      <c r="B324" s="421"/>
      <c r="C324" s="549" t="s">
        <v>509</v>
      </c>
      <c r="D324" s="1461" t="s">
        <v>737</v>
      </c>
      <c r="E324" s="1428"/>
      <c r="F324" s="1428"/>
      <c r="G324" s="1428"/>
      <c r="H324" s="1428"/>
      <c r="I324" s="1436"/>
      <c r="J324" s="1473" t="s">
        <v>1179</v>
      </c>
      <c r="K324" s="1436"/>
      <c r="L324" s="1478"/>
      <c r="M324" s="1478"/>
      <c r="N324" s="1454"/>
      <c r="O324" s="1475"/>
      <c r="P324" s="1475"/>
    </row>
    <row r="325" spans="1:16" ht="19.5" customHeight="1" x14ac:dyDescent="0.25">
      <c r="A325" s="360"/>
      <c r="B325" s="421"/>
      <c r="C325" s="549" t="s">
        <v>511</v>
      </c>
      <c r="D325" s="1457" t="s">
        <v>735</v>
      </c>
      <c r="E325" s="1428"/>
      <c r="F325" s="1428"/>
      <c r="G325" s="1428"/>
      <c r="H325" s="1474"/>
      <c r="I325" s="1428"/>
      <c r="J325" s="1428"/>
      <c r="K325" s="1436"/>
      <c r="L325" s="1478"/>
      <c r="M325" s="1478"/>
      <c r="N325" s="1454"/>
      <c r="O325" s="1475"/>
      <c r="P325" s="1475"/>
    </row>
    <row r="326" spans="1:16" ht="19.5" customHeight="1" x14ac:dyDescent="0.25">
      <c r="A326" s="360"/>
      <c r="B326" s="421"/>
      <c r="C326" s="549" t="s">
        <v>513</v>
      </c>
      <c r="D326" s="1457" t="s">
        <v>742</v>
      </c>
      <c r="E326" s="1428"/>
      <c r="F326" s="1428"/>
      <c r="G326" s="1428"/>
      <c r="H326" s="1428"/>
      <c r="I326" s="1428"/>
      <c r="J326" s="1462" t="s">
        <v>70</v>
      </c>
      <c r="K326" s="1436"/>
      <c r="L326" s="1478"/>
      <c r="M326" s="1478"/>
      <c r="N326" s="1454"/>
      <c r="O326" s="1475"/>
      <c r="P326" s="1475"/>
    </row>
    <row r="327" spans="1:16" ht="25.5" customHeight="1" x14ac:dyDescent="0.25">
      <c r="A327" s="360"/>
      <c r="B327" s="421" t="s">
        <v>414</v>
      </c>
      <c r="C327" s="1461" t="s">
        <v>122</v>
      </c>
      <c r="D327" s="1428"/>
      <c r="E327" s="1428"/>
      <c r="F327" s="1428"/>
      <c r="G327" s="1428"/>
      <c r="H327" s="1428"/>
      <c r="I327" s="1428"/>
      <c r="J327" s="1428"/>
      <c r="K327" s="1436"/>
      <c r="L327" s="1478"/>
      <c r="M327" s="1478"/>
      <c r="N327" s="1454"/>
      <c r="O327" s="1475"/>
      <c r="P327" s="1475"/>
    </row>
    <row r="328" spans="1:16" ht="19.5" customHeight="1" x14ac:dyDescent="0.25">
      <c r="A328" s="360"/>
      <c r="B328" s="421"/>
      <c r="C328" s="5" t="s">
        <v>419</v>
      </c>
      <c r="D328" s="1461" t="s">
        <v>733</v>
      </c>
      <c r="E328" s="1428"/>
      <c r="F328" s="1428"/>
      <c r="G328" s="1428"/>
      <c r="H328" s="1428"/>
      <c r="I328" s="1436"/>
      <c r="J328" s="1462" t="s">
        <v>344</v>
      </c>
      <c r="K328" s="1436"/>
      <c r="L328" s="1478"/>
      <c r="M328" s="1478"/>
      <c r="N328" s="1454"/>
      <c r="O328" s="1475"/>
      <c r="P328" s="1475"/>
    </row>
    <row r="329" spans="1:16" ht="19.5" customHeight="1" x14ac:dyDescent="0.25">
      <c r="A329" s="360"/>
      <c r="B329" s="421"/>
      <c r="C329" s="549" t="s">
        <v>509</v>
      </c>
      <c r="D329" s="1461" t="s">
        <v>737</v>
      </c>
      <c r="E329" s="1428"/>
      <c r="F329" s="1428"/>
      <c r="G329" s="1428"/>
      <c r="H329" s="1428"/>
      <c r="I329" s="1436"/>
      <c r="J329" s="1473" t="s">
        <v>1179</v>
      </c>
      <c r="K329" s="1436"/>
      <c r="L329" s="1478"/>
      <c r="M329" s="1478"/>
      <c r="N329" s="1454"/>
      <c r="O329" s="1475"/>
      <c r="P329" s="1475"/>
    </row>
    <row r="330" spans="1:16" ht="19.5" customHeight="1" x14ac:dyDescent="0.25">
      <c r="A330" s="360"/>
      <c r="B330" s="421"/>
      <c r="C330" s="549" t="s">
        <v>511</v>
      </c>
      <c r="D330" s="1457" t="s">
        <v>735</v>
      </c>
      <c r="E330" s="1428"/>
      <c r="F330" s="1428"/>
      <c r="G330" s="1428"/>
      <c r="H330" s="1474"/>
      <c r="I330" s="1428"/>
      <c r="J330" s="1428"/>
      <c r="K330" s="1436"/>
      <c r="L330" s="1478"/>
      <c r="M330" s="1478"/>
      <c r="N330" s="1454"/>
      <c r="O330" s="1475"/>
      <c r="P330" s="1475"/>
    </row>
    <row r="331" spans="1:16" ht="19.5" customHeight="1" x14ac:dyDescent="0.25">
      <c r="A331" s="360"/>
      <c r="B331" s="421"/>
      <c r="C331" s="549" t="s">
        <v>513</v>
      </c>
      <c r="D331" s="1457" t="s">
        <v>743</v>
      </c>
      <c r="E331" s="1428"/>
      <c r="F331" s="1428"/>
      <c r="G331" s="1428"/>
      <c r="H331" s="1428"/>
      <c r="I331" s="1428"/>
      <c r="J331" s="1462" t="s">
        <v>70</v>
      </c>
      <c r="K331" s="1436"/>
      <c r="L331" s="1478"/>
      <c r="M331" s="1478"/>
      <c r="N331" s="1454"/>
      <c r="O331" s="1475"/>
      <c r="P331" s="1475"/>
    </row>
    <row r="332" spans="1:16" ht="35.25" customHeight="1" x14ac:dyDescent="0.25">
      <c r="A332" s="360"/>
      <c r="B332" s="419" t="s">
        <v>417</v>
      </c>
      <c r="C332" s="1461" t="s">
        <v>744</v>
      </c>
      <c r="D332" s="1428"/>
      <c r="E332" s="1428"/>
      <c r="F332" s="1428"/>
      <c r="G332" s="1428"/>
      <c r="H332" s="1428"/>
      <c r="I332" s="1428"/>
      <c r="J332" s="1428"/>
      <c r="K332" s="1436"/>
      <c r="L332" s="1478"/>
      <c r="M332" s="1478"/>
      <c r="N332" s="1454"/>
      <c r="O332" s="1475"/>
      <c r="P332" s="1475"/>
    </row>
    <row r="333" spans="1:16" ht="19.5" customHeight="1" x14ac:dyDescent="0.25">
      <c r="A333" s="360"/>
      <c r="B333" s="421"/>
      <c r="C333" s="5" t="s">
        <v>419</v>
      </c>
      <c r="D333" s="1461" t="s">
        <v>733</v>
      </c>
      <c r="E333" s="1428"/>
      <c r="F333" s="1428"/>
      <c r="G333" s="1428"/>
      <c r="H333" s="1428"/>
      <c r="I333" s="1436"/>
      <c r="J333" s="1462" t="s">
        <v>344</v>
      </c>
      <c r="K333" s="1436"/>
      <c r="L333" s="1478"/>
      <c r="M333" s="1478"/>
      <c r="N333" s="1454"/>
      <c r="O333" s="1475"/>
      <c r="P333" s="1475"/>
    </row>
    <row r="334" spans="1:16" ht="19.5" customHeight="1" x14ac:dyDescent="0.25">
      <c r="A334" s="360"/>
      <c r="B334" s="421"/>
      <c r="C334" s="549" t="s">
        <v>509</v>
      </c>
      <c r="D334" s="1461" t="s">
        <v>737</v>
      </c>
      <c r="E334" s="1428"/>
      <c r="F334" s="1428"/>
      <c r="G334" s="1428"/>
      <c r="H334" s="1428"/>
      <c r="I334" s="1436"/>
      <c r="J334" s="1473" t="s">
        <v>1179</v>
      </c>
      <c r="K334" s="1436"/>
      <c r="L334" s="1478"/>
      <c r="M334" s="1478"/>
      <c r="N334" s="1454"/>
      <c r="O334" s="1475"/>
      <c r="P334" s="1475"/>
    </row>
    <row r="335" spans="1:16" ht="19.5" customHeight="1" x14ac:dyDescent="0.25">
      <c r="A335" s="360"/>
      <c r="B335" s="419"/>
      <c r="C335" s="509" t="s">
        <v>511</v>
      </c>
      <c r="D335" s="1457" t="s">
        <v>735</v>
      </c>
      <c r="E335" s="1428"/>
      <c r="F335" s="1428"/>
      <c r="G335" s="1428"/>
      <c r="H335" s="1474" t="s">
        <v>1797</v>
      </c>
      <c r="I335" s="1428"/>
      <c r="J335" s="1428"/>
      <c r="K335" s="1436"/>
      <c r="L335" s="1478"/>
      <c r="M335" s="1478"/>
      <c r="N335" s="1454"/>
      <c r="O335" s="1475"/>
      <c r="P335" s="1475"/>
    </row>
    <row r="336" spans="1:16" ht="19.5" customHeight="1" x14ac:dyDescent="0.25">
      <c r="A336" s="360"/>
      <c r="B336" s="549"/>
      <c r="C336" s="549" t="s">
        <v>513</v>
      </c>
      <c r="D336" s="1457" t="s">
        <v>745</v>
      </c>
      <c r="E336" s="1428"/>
      <c r="F336" s="1428"/>
      <c r="G336" s="1428"/>
      <c r="H336" s="1428"/>
      <c r="I336" s="1428"/>
      <c r="J336" s="1462" t="s">
        <v>70</v>
      </c>
      <c r="K336" s="1436"/>
      <c r="L336" s="1479"/>
      <c r="M336" s="1479"/>
      <c r="N336" s="1481"/>
      <c r="O336" s="1471"/>
      <c r="P336" s="1471"/>
    </row>
    <row r="337" spans="1:16" ht="53.25" customHeight="1" x14ac:dyDescent="0.25">
      <c r="A337" s="360"/>
      <c r="B337" s="550" t="s">
        <v>746</v>
      </c>
      <c r="C337" s="1457" t="s">
        <v>747</v>
      </c>
      <c r="D337" s="1428"/>
      <c r="E337" s="1428"/>
      <c r="F337" s="1428"/>
      <c r="G337" s="1428"/>
      <c r="H337" s="1" t="s">
        <v>58</v>
      </c>
      <c r="I337" s="552" t="s">
        <v>748</v>
      </c>
      <c r="J337" s="1825" t="s">
        <v>93</v>
      </c>
      <c r="K337" s="1428"/>
      <c r="L337" s="1428"/>
      <c r="M337" s="1428"/>
      <c r="N337" s="1429"/>
      <c r="O337" s="378" t="s">
        <v>1791</v>
      </c>
      <c r="P337" s="378"/>
    </row>
    <row r="338" spans="1:16" ht="87.75" customHeight="1" x14ac:dyDescent="0.25">
      <c r="A338" s="360"/>
      <c r="B338" s="550" t="s">
        <v>749</v>
      </c>
      <c r="C338" s="1459" t="s">
        <v>750</v>
      </c>
      <c r="D338" s="1448"/>
      <c r="E338" s="1448"/>
      <c r="F338" s="1448"/>
      <c r="G338" s="1445"/>
      <c r="H338" s="12" t="s">
        <v>58</v>
      </c>
      <c r="I338" s="547" t="s">
        <v>446</v>
      </c>
      <c r="J338" s="1460"/>
      <c r="K338" s="1428"/>
      <c r="L338" s="1428"/>
      <c r="M338" s="1428"/>
      <c r="N338" s="1429"/>
      <c r="O338" s="1470" t="s">
        <v>1240</v>
      </c>
      <c r="P338" s="1470"/>
    </row>
    <row r="339" spans="1:16" ht="42.75" customHeight="1" x14ac:dyDescent="0.25">
      <c r="A339" s="360"/>
      <c r="B339" s="419" t="s">
        <v>395</v>
      </c>
      <c r="C339" s="1459" t="s">
        <v>751</v>
      </c>
      <c r="D339" s="1448"/>
      <c r="E339" s="1448"/>
      <c r="F339" s="1448"/>
      <c r="G339" s="1445"/>
      <c r="H339" s="1700" t="s">
        <v>86</v>
      </c>
      <c r="I339" s="1428"/>
      <c r="J339" s="1428"/>
      <c r="K339" s="1428"/>
      <c r="L339" s="1428"/>
      <c r="M339" s="1428"/>
      <c r="N339" s="1436"/>
      <c r="O339" s="1471"/>
      <c r="P339" s="1471"/>
    </row>
    <row r="340" spans="1:16" ht="57" customHeight="1" thickBot="1" x14ac:dyDescent="0.3">
      <c r="A340" s="360"/>
      <c r="B340" s="553" t="s">
        <v>752</v>
      </c>
      <c r="C340" s="1461" t="s">
        <v>753</v>
      </c>
      <c r="D340" s="1428"/>
      <c r="E340" s="1428"/>
      <c r="F340" s="1428"/>
      <c r="G340" s="1436"/>
      <c r="H340" s="1462" t="s">
        <v>358</v>
      </c>
      <c r="I340" s="1436"/>
      <c r="J340" s="1463" t="s">
        <v>446</v>
      </c>
      <c r="K340" s="1465" t="s">
        <v>1798</v>
      </c>
      <c r="L340" s="1448"/>
      <c r="M340" s="1448"/>
      <c r="N340" s="1466"/>
      <c r="O340" s="1421" t="s">
        <v>302</v>
      </c>
      <c r="P340" s="1421"/>
    </row>
    <row r="341" spans="1:16" ht="42.75" customHeight="1" thickBot="1" x14ac:dyDescent="0.3">
      <c r="A341" s="360"/>
      <c r="B341" s="5" t="s">
        <v>395</v>
      </c>
      <c r="C341" s="1423" t="s">
        <v>754</v>
      </c>
      <c r="D341" s="1424"/>
      <c r="E341" s="1424"/>
      <c r="F341" s="1424"/>
      <c r="G341" s="1425"/>
      <c r="H341" s="1426" t="s">
        <v>1799</v>
      </c>
      <c r="I341" s="1425"/>
      <c r="J341" s="1464"/>
      <c r="K341" s="1467"/>
      <c r="L341" s="1468"/>
      <c r="M341" s="1468"/>
      <c r="N341" s="1469"/>
      <c r="O341" s="1422"/>
      <c r="P341" s="1422"/>
    </row>
    <row r="342" spans="1:16" ht="69" customHeight="1" thickBot="1" x14ac:dyDescent="0.3">
      <c r="B342" s="1441" t="s">
        <v>755</v>
      </c>
      <c r="C342" s="1431"/>
      <c r="D342" s="1431"/>
      <c r="E342" s="1431"/>
      <c r="F342" s="1431"/>
      <c r="G342" s="1442"/>
      <c r="H342" s="1824" t="s">
        <v>1800</v>
      </c>
      <c r="I342" s="1431"/>
      <c r="J342" s="1431"/>
      <c r="K342" s="1431"/>
      <c r="L342" s="1431"/>
      <c r="M342" s="1431"/>
      <c r="N342" s="1431"/>
      <c r="O342" s="1432"/>
      <c r="P342" s="1433"/>
    </row>
    <row r="343" spans="1:16" ht="24" customHeight="1" thickBot="1" x14ac:dyDescent="0.3">
      <c r="B343" s="1434" t="s">
        <v>7</v>
      </c>
      <c r="C343" s="1431"/>
      <c r="D343" s="1431"/>
      <c r="E343" s="1431"/>
      <c r="F343" s="1431"/>
      <c r="G343" s="1431"/>
      <c r="H343" s="1431"/>
      <c r="I343" s="1431"/>
      <c r="J343" s="1431"/>
      <c r="K343" s="1431"/>
      <c r="L343" s="1431"/>
      <c r="M343" s="1431"/>
      <c r="N343" s="1431"/>
      <c r="O343" s="1431"/>
      <c r="P343" s="1433"/>
    </row>
    <row r="344" spans="1:16" ht="37.5" customHeight="1" x14ac:dyDescent="0.25">
      <c r="A344" s="360"/>
      <c r="B344" s="633" t="s">
        <v>756</v>
      </c>
      <c r="C344" s="1435" t="s">
        <v>757</v>
      </c>
      <c r="D344" s="1428"/>
      <c r="E344" s="1428"/>
      <c r="F344" s="1428"/>
      <c r="G344" s="1436"/>
      <c r="H344" s="1437" t="s">
        <v>70</v>
      </c>
      <c r="I344" s="1436"/>
      <c r="J344" s="634" t="s">
        <v>446</v>
      </c>
      <c r="K344" s="1438"/>
      <c r="L344" s="1439"/>
      <c r="M344" s="1439"/>
      <c r="N344" s="1440"/>
      <c r="O344" s="1451"/>
      <c r="P344" s="1452"/>
    </row>
    <row r="345" spans="1:16" ht="53.25" customHeight="1" x14ac:dyDescent="0.25">
      <c r="A345" s="360"/>
      <c r="B345" s="633" t="s">
        <v>758</v>
      </c>
      <c r="C345" s="1435" t="s">
        <v>759</v>
      </c>
      <c r="D345" s="1428"/>
      <c r="E345" s="1428"/>
      <c r="F345" s="1428"/>
      <c r="G345" s="1436"/>
      <c r="H345" s="1437" t="s">
        <v>86</v>
      </c>
      <c r="I345" s="1436"/>
      <c r="J345" s="635" t="s">
        <v>446</v>
      </c>
      <c r="K345" s="1427"/>
      <c r="L345" s="1428"/>
      <c r="M345" s="1428"/>
      <c r="N345" s="1429"/>
      <c r="O345" s="1453"/>
      <c r="P345" s="1454"/>
    </row>
    <row r="346" spans="1:16" ht="44.25" customHeight="1" x14ac:dyDescent="0.25">
      <c r="A346" s="360"/>
      <c r="B346" s="633" t="s">
        <v>760</v>
      </c>
      <c r="C346" s="1435" t="s">
        <v>761</v>
      </c>
      <c r="D346" s="1428"/>
      <c r="E346" s="1428"/>
      <c r="F346" s="1428"/>
      <c r="G346" s="1436"/>
      <c r="H346" s="1437" t="s">
        <v>70</v>
      </c>
      <c r="I346" s="1436"/>
      <c r="J346" s="635" t="s">
        <v>446</v>
      </c>
      <c r="K346" s="1427"/>
      <c r="L346" s="1428"/>
      <c r="M346" s="1428"/>
      <c r="N346" s="1429"/>
      <c r="O346" s="1453"/>
      <c r="P346" s="1454"/>
    </row>
    <row r="347" spans="1:16" ht="48" customHeight="1" x14ac:dyDescent="0.25">
      <c r="A347" s="360"/>
      <c r="B347" s="633" t="s">
        <v>762</v>
      </c>
      <c r="C347" s="1435" t="s">
        <v>763</v>
      </c>
      <c r="D347" s="1428"/>
      <c r="E347" s="1428"/>
      <c r="F347" s="1428"/>
      <c r="G347" s="1436"/>
      <c r="H347" s="1455" t="s">
        <v>371</v>
      </c>
      <c r="I347" s="1456"/>
      <c r="J347" s="635" t="s">
        <v>446</v>
      </c>
      <c r="K347" s="1427"/>
      <c r="L347" s="1428"/>
      <c r="M347" s="1428"/>
      <c r="N347" s="1429"/>
      <c r="O347" s="1453"/>
      <c r="P347" s="1454"/>
    </row>
    <row r="348" spans="1:16" ht="64.5" customHeight="1" x14ac:dyDescent="0.25">
      <c r="A348" s="360"/>
      <c r="B348" s="633" t="s">
        <v>764</v>
      </c>
      <c r="C348" s="1435" t="s">
        <v>765</v>
      </c>
      <c r="D348" s="1428"/>
      <c r="E348" s="1428"/>
      <c r="F348" s="1428"/>
      <c r="G348" s="1436"/>
      <c r="H348" s="1449" t="s">
        <v>108</v>
      </c>
      <c r="I348" s="1450"/>
      <c r="J348" s="635" t="s">
        <v>446</v>
      </c>
      <c r="K348" s="1427"/>
      <c r="L348" s="1428"/>
      <c r="M348" s="1428"/>
      <c r="N348" s="1429"/>
      <c r="O348" s="1453"/>
      <c r="P348" s="1454"/>
    </row>
    <row r="349" spans="1:16" ht="63.75" customHeight="1" x14ac:dyDescent="0.25">
      <c r="A349" s="360"/>
      <c r="B349" s="633" t="s">
        <v>766</v>
      </c>
      <c r="C349" s="1435" t="s">
        <v>767</v>
      </c>
      <c r="D349" s="1428"/>
      <c r="E349" s="1428"/>
      <c r="F349" s="1428"/>
      <c r="G349" s="1436"/>
      <c r="H349" s="1444" t="s">
        <v>110</v>
      </c>
      <c r="I349" s="1445"/>
      <c r="J349" s="635" t="s">
        <v>446</v>
      </c>
      <c r="K349" s="1427"/>
      <c r="L349" s="1428"/>
      <c r="M349" s="1428"/>
      <c r="N349" s="1429"/>
      <c r="O349" s="1453"/>
      <c r="P349" s="1454"/>
    </row>
    <row r="350" spans="1:16" ht="81" customHeight="1" x14ac:dyDescent="0.25">
      <c r="A350" s="360"/>
      <c r="B350" s="633" t="s">
        <v>768</v>
      </c>
      <c r="C350" s="1435" t="s">
        <v>769</v>
      </c>
      <c r="D350" s="1428"/>
      <c r="E350" s="1428"/>
      <c r="F350" s="1428"/>
      <c r="G350" s="1436"/>
      <c r="H350" s="1444" t="s">
        <v>1801</v>
      </c>
      <c r="I350" s="1445"/>
      <c r="J350" s="635" t="s">
        <v>446</v>
      </c>
      <c r="K350" s="1427"/>
      <c r="L350" s="1428"/>
      <c r="M350" s="1428"/>
      <c r="N350" s="1429"/>
      <c r="O350" s="1453"/>
      <c r="P350" s="1454"/>
    </row>
    <row r="351" spans="1:16" ht="117" customHeight="1" thickBot="1" x14ac:dyDescent="0.3">
      <c r="A351" s="360"/>
      <c r="B351" s="636" t="s">
        <v>770</v>
      </c>
      <c r="C351" s="1446" t="s">
        <v>771</v>
      </c>
      <c r="D351" s="1424"/>
      <c r="E351" s="1424"/>
      <c r="F351" s="1424"/>
      <c r="G351" s="1424"/>
      <c r="H351" s="1437" t="s">
        <v>1802</v>
      </c>
      <c r="I351" s="1436"/>
      <c r="J351" s="637" t="s">
        <v>446</v>
      </c>
      <c r="K351" s="1447"/>
      <c r="L351" s="1448"/>
      <c r="M351" s="1448"/>
      <c r="N351" s="1448"/>
      <c r="O351" s="1453"/>
      <c r="P351" s="1454"/>
    </row>
    <row r="352" spans="1:16" ht="31.5" customHeight="1" thickBot="1" x14ac:dyDescent="0.45">
      <c r="B352" s="1443" t="s">
        <v>772</v>
      </c>
      <c r="C352" s="1431"/>
      <c r="D352" s="1431"/>
      <c r="E352" s="1431"/>
      <c r="F352" s="1431"/>
      <c r="G352" s="1431"/>
      <c r="H352" s="1431"/>
      <c r="I352" s="1431"/>
      <c r="J352" s="1431"/>
      <c r="K352" s="1431"/>
      <c r="L352" s="1431"/>
      <c r="M352" s="1431"/>
      <c r="N352" s="1431"/>
      <c r="O352" s="1431"/>
      <c r="P352" s="638"/>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12180" priority="55">
      <formula>OR($I$6="No",$I$6="Don't know")</formula>
    </cfRule>
    <cfRule type="containsBlanks" dxfId="12179" priority="213">
      <formula>LEN(TRIM(F8))=0</formula>
    </cfRule>
    <cfRule type="expression" dxfId="12178" priority="217">
      <formula>$N$13="No"</formula>
    </cfRule>
    <cfRule type="expression" dxfId="12177" priority="218">
      <formula>$N$13="Not applicable"</formula>
    </cfRule>
    <cfRule type="expression" dxfId="12176" priority="219">
      <formula>$N$13="Don't know"</formula>
    </cfRule>
  </conditionalFormatting>
  <conditionalFormatting sqref="L164:M174">
    <cfRule type="expression" dxfId="12175" priority="198">
      <formula>$F$197="Don't know"</formula>
    </cfRule>
    <cfRule type="expression" dxfId="12174" priority="199">
      <formula>$F$197="No"</formula>
    </cfRule>
    <cfRule type="expression" dxfId="12173" priority="215">
      <formula>$F$197="Don't know"</formula>
    </cfRule>
    <cfRule type="expression" dxfId="12172" priority="216">
      <formula>$F$197="No"</formula>
    </cfRule>
  </conditionalFormatting>
  <conditionalFormatting sqref="F43:J43 H82 O252 H276:H278 O289 O338 H338 H280:H286 O276:O277 O286 L164:N174 H254:I255 H257:I257 H259:I261 H263:I268 H270:I272 H25:H26 H29:H30 O282 G92:L94 I100:J101 F164:F174 M92:N104 F50:J54 G36:H37 F45:J45 K263:L268 I96:L99">
    <cfRule type="containsBlanks" dxfId="12171" priority="214">
      <formula>LEN(TRIM(F25))=0</formula>
    </cfRule>
  </conditionalFormatting>
  <conditionalFormatting sqref="O33 O82 O89 O111 O117 O119 O194 O236 O201:O203 O122:O137 O163 O19:O21 O25:O28 O30:O31 O64:O68">
    <cfRule type="containsBlanks" dxfId="12170" priority="212">
      <formula>LEN(TRIM(O19))=0</formula>
    </cfRule>
  </conditionalFormatting>
  <conditionalFormatting sqref="I36:J37">
    <cfRule type="containsBlanks" dxfId="12169" priority="211">
      <formula>LEN(TRIM(I36))=0</formula>
    </cfRule>
  </conditionalFormatting>
  <conditionalFormatting sqref="F219 K113 K195 H201 G123:G136 J123:J136 F176:F186 K204:K216">
    <cfRule type="containsBlanks" dxfId="12168" priority="210">
      <formula>LEN(TRIM(F113))=0</formula>
    </cfRule>
  </conditionalFormatting>
  <conditionalFormatting sqref="J27:J28">
    <cfRule type="containsBlanks" dxfId="12167" priority="208">
      <formula>LEN(TRIM(J27))=0</formula>
    </cfRule>
  </conditionalFormatting>
  <conditionalFormatting sqref="G111">
    <cfRule type="containsBlanks" dxfId="12166" priority="209">
      <formula>LEN(TRIM(G111))=0</formula>
    </cfRule>
  </conditionalFormatting>
  <conditionalFormatting sqref="J31">
    <cfRule type="containsBlanks" dxfId="12165" priority="207">
      <formula>LEN(TRIM(J31))=0</formula>
    </cfRule>
  </conditionalFormatting>
  <conditionalFormatting sqref="J33">
    <cfRule type="containsBlanks" dxfId="12164" priority="206">
      <formula>LEN(TRIM(J33))=0</formula>
    </cfRule>
  </conditionalFormatting>
  <conditionalFormatting sqref="K218">
    <cfRule type="containsBlanks" dxfId="12163" priority="197">
      <formula>LEN(TRIM(K218))=0</formula>
    </cfRule>
  </conditionalFormatting>
  <conditionalFormatting sqref="O175">
    <cfRule type="containsBlanks" dxfId="12162" priority="193">
      <formula>LEN(TRIM(O175))=0</formula>
    </cfRule>
  </conditionalFormatting>
  <conditionalFormatting sqref="H119 K113">
    <cfRule type="expression" dxfId="12161" priority="204">
      <formula>#REF!="Don't know"</formula>
    </cfRule>
    <cfRule type="expression" dxfId="12160" priority="205">
      <formula>#REF!="No"</formula>
    </cfRule>
  </conditionalFormatting>
  <conditionalFormatting sqref="H119">
    <cfRule type="containsBlanks" dxfId="12159" priority="203">
      <formula>LEN(TRIM(H119))=0</formula>
    </cfRule>
  </conditionalFormatting>
  <conditionalFormatting sqref="H117">
    <cfRule type="containsBlanks" dxfId="12158" priority="200">
      <formula>LEN(TRIM(H117))=0</formula>
    </cfRule>
    <cfRule type="expression" dxfId="12157" priority="201">
      <formula>#REF!="Don't know"</formula>
    </cfRule>
    <cfRule type="expression" dxfId="12156" priority="202">
      <formula>#REF!="No"</formula>
    </cfRule>
  </conditionalFormatting>
  <conditionalFormatting sqref="O6:O7">
    <cfRule type="containsBlanks" dxfId="12155" priority="195">
      <formula>LEN(TRIM(O6))=0</formula>
    </cfRule>
  </conditionalFormatting>
  <conditionalFormatting sqref="H289:H290">
    <cfRule type="containsBlanks" dxfId="12154" priority="196">
      <formula>LEN(TRIM(H289))=0</formula>
    </cfRule>
  </conditionalFormatting>
  <conditionalFormatting sqref="O40">
    <cfRule type="containsBlanks" dxfId="12153" priority="194">
      <formula>LEN(TRIM(O40))=0</formula>
    </cfRule>
  </conditionalFormatting>
  <conditionalFormatting sqref="O199:O200">
    <cfRule type="containsBlanks" dxfId="12152" priority="192">
      <formula>LEN(TRIM(O199))=0</formula>
    </cfRule>
  </conditionalFormatting>
  <conditionalFormatting sqref="H292">
    <cfRule type="containsBlanks" dxfId="12151" priority="190">
      <formula>LEN(TRIM(H292))=0</formula>
    </cfRule>
  </conditionalFormatting>
  <conditionalFormatting sqref="I40">
    <cfRule type="containsBlanks" dxfId="12150" priority="191">
      <formula>LEN(TRIM(I40))=0</formula>
    </cfRule>
  </conditionalFormatting>
  <conditionalFormatting sqref="F229:F231 F233:F235">
    <cfRule type="containsBlanks" dxfId="12149" priority="189">
      <formula>LEN(TRIM(F229))=0</formula>
    </cfRule>
  </conditionalFormatting>
  <conditionalFormatting sqref="F236">
    <cfRule type="containsBlanks" dxfId="12148" priority="188">
      <formula>LEN(TRIM(F236))=0</formula>
    </cfRule>
  </conditionalFormatting>
  <conditionalFormatting sqref="F237:F240">
    <cfRule type="expression" dxfId="12147" priority="30">
      <formula>$F$236="No"</formula>
    </cfRule>
    <cfRule type="containsBlanks" dxfId="12146" priority="187">
      <formula>LEN(TRIM(F237))=0</formula>
    </cfRule>
  </conditionalFormatting>
  <conditionalFormatting sqref="L140:L150">
    <cfRule type="expression" dxfId="12145" priority="185">
      <formula>$F$197="Don't know"</formula>
    </cfRule>
    <cfRule type="expression" dxfId="12144" priority="186">
      <formula>$F$197="No"</formula>
    </cfRule>
  </conditionalFormatting>
  <conditionalFormatting sqref="F140:F150 L140:L150">
    <cfRule type="containsBlanks" dxfId="12143" priority="184">
      <formula>LEN(TRIM(F140))=0</formula>
    </cfRule>
  </conditionalFormatting>
  <conditionalFormatting sqref="F152:F162">
    <cfRule type="containsBlanks" dxfId="12142" priority="183">
      <formula>LEN(TRIM(F152))=0</formula>
    </cfRule>
  </conditionalFormatting>
  <conditionalFormatting sqref="O151">
    <cfRule type="containsBlanks" dxfId="12141" priority="182">
      <formula>LEN(TRIM(O151))=0</formula>
    </cfRule>
  </conditionalFormatting>
  <conditionalFormatting sqref="F71:F73">
    <cfRule type="containsBlanks" dxfId="12140" priority="181">
      <formula>LEN(TRIM(F71))=0</formula>
    </cfRule>
  </conditionalFormatting>
  <conditionalFormatting sqref="O187">
    <cfRule type="containsBlanks" dxfId="12139" priority="180">
      <formula>LEN(TRIM(O187))=0</formula>
    </cfRule>
  </conditionalFormatting>
  <conditionalFormatting sqref="H187">
    <cfRule type="containsBlanks" dxfId="12138" priority="177">
      <formula>LEN(TRIM(H187))=0</formula>
    </cfRule>
    <cfRule type="expression" dxfId="12137" priority="178">
      <formula>#REF!="Don't know"</formula>
    </cfRule>
    <cfRule type="expression" dxfId="12136" priority="179">
      <formula>#REF!="No"</formula>
    </cfRule>
  </conditionalFormatting>
  <conditionalFormatting sqref="H340:I340 H341">
    <cfRule type="containsBlanks" dxfId="12135" priority="175">
      <formula>LEN(TRIM(H340))=0</formula>
    </cfRule>
    <cfRule type="containsBlanks" priority="176">
      <formula>LEN(TRIM(H340))=0</formula>
    </cfRule>
  </conditionalFormatting>
  <conditionalFormatting sqref="F246:F250">
    <cfRule type="containsBlanks" dxfId="12134" priority="172">
      <formula>LEN(TRIM(F246))=0</formula>
    </cfRule>
  </conditionalFormatting>
  <conditionalFormatting sqref="O242:O244">
    <cfRule type="containsBlanks" dxfId="12133" priority="174">
      <formula>LEN(TRIM(O242))=0</formula>
    </cfRule>
  </conditionalFormatting>
  <conditionalFormatting sqref="G69:J69">
    <cfRule type="containsBlanks" dxfId="12132" priority="170">
      <formula>LEN(TRIM(G69))=0</formula>
    </cfRule>
  </conditionalFormatting>
  <conditionalFormatting sqref="O139">
    <cfRule type="containsBlanks" dxfId="12131" priority="173">
      <formula>LEN(TRIM(O139))=0</formula>
    </cfRule>
  </conditionalFormatting>
  <conditionalFormatting sqref="F221:G221 F223:G223 F222 F225:G225 F224">
    <cfRule type="containsBlanks" dxfId="12130" priority="169">
      <formula>LEN(TRIM(F221))=0</formula>
    </cfRule>
  </conditionalFormatting>
  <conditionalFormatting sqref="G242 G244">
    <cfRule type="containsBlanks" dxfId="12129" priority="171">
      <formula>LEN(TRIM(G242))=0</formula>
    </cfRule>
  </conditionalFormatting>
  <conditionalFormatting sqref="G227">
    <cfRule type="containsBlanks" dxfId="12128" priority="168">
      <formula>LEN(TRIM(G227))=0</formula>
    </cfRule>
  </conditionalFormatting>
  <conditionalFormatting sqref="O220 O227:O228">
    <cfRule type="containsBlanks" dxfId="12127" priority="167">
      <formula>LEN(TRIM(O220))=0</formula>
    </cfRule>
  </conditionalFormatting>
  <conditionalFormatting sqref="J334">
    <cfRule type="containsBlanks" dxfId="12126" priority="158">
      <formula>LEN(TRIM(J334))=0</formula>
    </cfRule>
  </conditionalFormatting>
  <conditionalFormatting sqref="J324">
    <cfRule type="containsBlanks" dxfId="12125" priority="160">
      <formula>LEN(TRIM(J324))=0</formula>
    </cfRule>
  </conditionalFormatting>
  <conditionalFormatting sqref="J298">
    <cfRule type="containsBlanks" dxfId="12124" priority="166">
      <formula>LEN(TRIM(J298))=0</formula>
    </cfRule>
  </conditionalFormatting>
  <conditionalFormatting sqref="J299">
    <cfRule type="containsBlanks" dxfId="12123" priority="165">
      <formula>LEN(TRIM(J299))=0</formula>
    </cfRule>
  </conditionalFormatting>
  <conditionalFormatting sqref="J304">
    <cfRule type="containsBlanks" dxfId="12122" priority="164">
      <formula>LEN(TRIM(J304))=0</formula>
    </cfRule>
  </conditionalFormatting>
  <conditionalFormatting sqref="J309">
    <cfRule type="containsBlanks" dxfId="12121" priority="163">
      <formula>LEN(TRIM(J309))=0</formula>
    </cfRule>
  </conditionalFormatting>
  <conditionalFormatting sqref="J314">
    <cfRule type="containsBlanks" dxfId="12120" priority="162">
      <formula>LEN(TRIM(J314))=0</formula>
    </cfRule>
  </conditionalFormatting>
  <conditionalFormatting sqref="J319">
    <cfRule type="containsBlanks" dxfId="12119" priority="161">
      <formula>LEN(TRIM(J319))=0</formula>
    </cfRule>
  </conditionalFormatting>
  <conditionalFormatting sqref="J329">
    <cfRule type="containsBlanks" dxfId="12118" priority="159">
      <formula>LEN(TRIM(J329))=0</formula>
    </cfRule>
  </conditionalFormatting>
  <conditionalFormatting sqref="J65:J68">
    <cfRule type="containsBlanks" dxfId="12117" priority="157">
      <formula>LEN(TRIM(J65))=0</formula>
    </cfRule>
  </conditionalFormatting>
  <conditionalFormatting sqref="J301">
    <cfRule type="containsBlanks" dxfId="12116" priority="156">
      <formula>LEN(TRIM(J301))=0</formula>
    </cfRule>
  </conditionalFormatting>
  <conditionalFormatting sqref="J306">
    <cfRule type="containsBlanks" dxfId="12115" priority="155">
      <formula>LEN(TRIM(J306))=0</formula>
    </cfRule>
  </conditionalFormatting>
  <conditionalFormatting sqref="J311">
    <cfRule type="containsBlanks" dxfId="12114" priority="154">
      <formula>LEN(TRIM(J311))=0</formula>
    </cfRule>
  </conditionalFormatting>
  <conditionalFormatting sqref="J316">
    <cfRule type="containsBlanks" dxfId="12113" priority="153">
      <formula>LEN(TRIM(J316))=0</formula>
    </cfRule>
  </conditionalFormatting>
  <conditionalFormatting sqref="J326">
    <cfRule type="containsBlanks" dxfId="12112" priority="152">
      <formula>LEN(TRIM(J326))=0</formula>
    </cfRule>
  </conditionalFormatting>
  <conditionalFormatting sqref="J331">
    <cfRule type="containsBlanks" dxfId="12111" priority="151">
      <formula>LEN(TRIM(J331))=0</formula>
    </cfRule>
  </conditionalFormatting>
  <conditionalFormatting sqref="O296:O337">
    <cfRule type="containsBlanks" dxfId="12110" priority="149">
      <formula>LEN(TRIM(O296))=0</formula>
    </cfRule>
  </conditionalFormatting>
  <conditionalFormatting sqref="J336">
    <cfRule type="containsBlanks" dxfId="12109" priority="150">
      <formula>LEN(TRIM(J336))=0</formula>
    </cfRule>
  </conditionalFormatting>
  <conditionalFormatting sqref="H337">
    <cfRule type="containsBlanks" dxfId="12108" priority="148">
      <formula>LEN(TRIM(H337))=0</formula>
    </cfRule>
  </conditionalFormatting>
  <conditionalFormatting sqref="K19:N23">
    <cfRule type="containsBlanks" dxfId="12107" priority="147">
      <formula>LEN(TRIM(K19))=0</formula>
    </cfRule>
  </conditionalFormatting>
  <conditionalFormatting sqref="J321">
    <cfRule type="containsBlanks" dxfId="12106" priority="146">
      <formula>LEN(TRIM(J321))=0</formula>
    </cfRule>
  </conditionalFormatting>
  <conditionalFormatting sqref="H287:J287">
    <cfRule type="containsBlanks" dxfId="12105" priority="145">
      <formula>LEN(TRIM(H287))=0</formula>
    </cfRule>
  </conditionalFormatting>
  <conditionalFormatting sqref="H291:J291">
    <cfRule type="expression" dxfId="12104" priority="26">
      <formula>OR($H$290="No",$H$290="Don't know")</formula>
    </cfRule>
    <cfRule type="containsBlanks" dxfId="12103" priority="144">
      <formula>LEN(TRIM(H291))=0</formula>
    </cfRule>
  </conditionalFormatting>
  <conditionalFormatting sqref="H294:J294">
    <cfRule type="expression" dxfId="12102" priority="24">
      <formula>$H$292="Yes"</formula>
    </cfRule>
    <cfRule type="containsBlanks" dxfId="12101" priority="143">
      <formula>LEN(TRIM(H294))=0</formula>
    </cfRule>
  </conditionalFormatting>
  <conditionalFormatting sqref="O50">
    <cfRule type="containsBlanks" dxfId="12100" priority="142">
      <formula>LEN(TRIM(O50))=0</formula>
    </cfRule>
  </conditionalFormatting>
  <conditionalFormatting sqref="O51:O54">
    <cfRule type="containsBlanks" dxfId="12099" priority="141">
      <formula>LEN(TRIM(O51))=0</formula>
    </cfRule>
  </conditionalFormatting>
  <conditionalFormatting sqref="O71">
    <cfRule type="containsBlanks" dxfId="12098" priority="140">
      <formula>LEN(TRIM(O71))=0</formula>
    </cfRule>
  </conditionalFormatting>
  <conditionalFormatting sqref="O42:O47">
    <cfRule type="containsBlanks" dxfId="12097" priority="94">
      <formula>LEN(TRIM(O42))=0</formula>
    </cfRule>
    <cfRule type="containsBlanks" dxfId="12096" priority="139">
      <formula>LEN(TRIM(O42))=0</formula>
    </cfRule>
  </conditionalFormatting>
  <conditionalFormatting sqref="O340">
    <cfRule type="containsBlanks" dxfId="12095" priority="138">
      <formula>LEN(TRIM(O340))=0</formula>
    </cfRule>
  </conditionalFormatting>
  <conditionalFormatting sqref="J308">
    <cfRule type="containsBlanks" dxfId="12094" priority="137">
      <formula>LEN(TRIM(J308))=0</formula>
    </cfRule>
  </conditionalFormatting>
  <conditionalFormatting sqref="G95:H104 I102:L104">
    <cfRule type="containsBlanks" dxfId="12093" priority="136">
      <formula>LEN(TRIM(G95))=0</formula>
    </cfRule>
  </conditionalFormatting>
  <conditionalFormatting sqref="I95:L95 K99:L99 I99:J101">
    <cfRule type="containsBlanks" dxfId="12092" priority="135">
      <formula>LEN(TRIM(I95))=0</formula>
    </cfRule>
  </conditionalFormatting>
  <conditionalFormatting sqref="K100:L101">
    <cfRule type="containsBlanks" dxfId="12091" priority="134">
      <formula>LEN(TRIM(K100))=0</formula>
    </cfRule>
  </conditionalFormatting>
  <conditionalFormatting sqref="E106:N108">
    <cfRule type="containsBlanks" dxfId="12090" priority="133">
      <formula>LEN(TRIM(E106))=0</formula>
    </cfRule>
  </conditionalFormatting>
  <conditionalFormatting sqref="F75:F78">
    <cfRule type="containsBlanks" dxfId="12089" priority="132">
      <formula>LEN(TRIM(F75))=0</formula>
    </cfRule>
  </conditionalFormatting>
  <conditionalFormatting sqref="H195:H196">
    <cfRule type="containsBlanks" dxfId="12088" priority="131">
      <formula>LEN(TRIM(H195))=0</formula>
    </cfRule>
  </conditionalFormatting>
  <conditionalFormatting sqref="H197">
    <cfRule type="containsBlanks" dxfId="12087" priority="130">
      <formula>LEN(TRIM(H197))=0</formula>
    </cfRule>
  </conditionalFormatting>
  <conditionalFormatting sqref="H199">
    <cfRule type="containsBlanks" dxfId="12086" priority="129">
      <formula>LEN(TRIM(H199))=0</formula>
    </cfRule>
  </conditionalFormatting>
  <conditionalFormatting sqref="I6">
    <cfRule type="expression" dxfId="12085" priority="125">
      <formula>$N$13="No"</formula>
    </cfRule>
    <cfRule type="expression" dxfId="12084" priority="126">
      <formula>$N$13="Not applicable"</formula>
    </cfRule>
    <cfRule type="expression" dxfId="12083" priority="127">
      <formula>$N$13="Don't know"</formula>
    </cfRule>
    <cfRule type="containsBlanks" dxfId="12082" priority="128">
      <formula>LEN(TRIM(I6))=0</formula>
    </cfRule>
  </conditionalFormatting>
  <conditionalFormatting sqref="I10:I18">
    <cfRule type="containsBlanks" dxfId="12081" priority="121">
      <formula>LEN(TRIM(I10))=0</formula>
    </cfRule>
    <cfRule type="expression" dxfId="12080" priority="122">
      <formula>$N$13="No"</formula>
    </cfRule>
    <cfRule type="expression" dxfId="12079" priority="123">
      <formula>$N$13="Not applicable"</formula>
    </cfRule>
    <cfRule type="expression" dxfId="12078" priority="124">
      <formula>$N$13="Don't know"</formula>
    </cfRule>
  </conditionalFormatting>
  <conditionalFormatting sqref="L10:N10">
    <cfRule type="expression" dxfId="12077" priority="120">
      <formula>OR($I$10="No",$I$10="Don't know",$I$10="Not applicable")</formula>
    </cfRule>
  </conditionalFormatting>
  <conditionalFormatting sqref="L11:N11">
    <cfRule type="expression" dxfId="12076" priority="119">
      <formula>OR($I$11="No",$I$11="Don't know",$I$11="Not applicable")</formula>
    </cfRule>
  </conditionalFormatting>
  <conditionalFormatting sqref="L12:N12">
    <cfRule type="expression" dxfId="12075" priority="118">
      <formula>OR($I$12="No",$I$12="Don't know",$I$12="Not applicable")</formula>
    </cfRule>
  </conditionalFormatting>
  <conditionalFormatting sqref="L13:N13">
    <cfRule type="expression" dxfId="12074" priority="117">
      <formula>OR($I$13="No",$I$13="Don't know",$I$13="Not applicable")</formula>
    </cfRule>
  </conditionalFormatting>
  <conditionalFormatting sqref="L14:N14">
    <cfRule type="expression" dxfId="12073" priority="116">
      <formula>OR($I$14="No",$I$14="Don't know",$I$14="Not applicable")</formula>
    </cfRule>
  </conditionalFormatting>
  <conditionalFormatting sqref="L15:N15">
    <cfRule type="expression" dxfId="12072" priority="115">
      <formula>OR($I$15="No",$I$15="Don't know",$I$15="Not applicable")</formula>
    </cfRule>
  </conditionalFormatting>
  <conditionalFormatting sqref="L16:N16">
    <cfRule type="expression" dxfId="12071" priority="114">
      <formula>OR($I$16="No",$I$16="Don't know",$I$16="Not applicable")</formula>
    </cfRule>
  </conditionalFormatting>
  <conditionalFormatting sqref="L18:N18">
    <cfRule type="expression" dxfId="12070" priority="113">
      <formula>OR($I$18="No",$I$18="Don't know",$I$18="Not applicable")</formula>
    </cfRule>
  </conditionalFormatting>
  <conditionalFormatting sqref="L17:N17">
    <cfRule type="expression" dxfId="12069" priority="112">
      <formula>OR($I$17="Neither",$I$17="Don't know",$I$17="Not applicable")</formula>
    </cfRule>
  </conditionalFormatting>
  <conditionalFormatting sqref="J303">
    <cfRule type="containsBlanks" dxfId="12068" priority="111">
      <formula>LEN(TRIM(J303))=0</formula>
    </cfRule>
  </conditionalFormatting>
  <conditionalFormatting sqref="J313">
    <cfRule type="containsBlanks" dxfId="12067" priority="110">
      <formula>LEN(TRIM(J313))=0</formula>
    </cfRule>
  </conditionalFormatting>
  <conditionalFormatting sqref="J318">
    <cfRule type="containsBlanks" dxfId="12066" priority="109">
      <formula>LEN(TRIM(J318))=0</formula>
    </cfRule>
  </conditionalFormatting>
  <conditionalFormatting sqref="J323">
    <cfRule type="containsBlanks" dxfId="12065" priority="108">
      <formula>LEN(TRIM(J323))=0</formula>
    </cfRule>
  </conditionalFormatting>
  <conditionalFormatting sqref="J328">
    <cfRule type="containsBlanks" dxfId="12064" priority="107">
      <formula>LEN(TRIM(J328))=0</formula>
    </cfRule>
  </conditionalFormatting>
  <conditionalFormatting sqref="J333">
    <cfRule type="containsBlanks" dxfId="12063" priority="106">
      <formula>LEN(TRIM(J333))=0</formula>
    </cfRule>
  </conditionalFormatting>
  <conditionalFormatting sqref="H115">
    <cfRule type="expression" dxfId="12062" priority="103">
      <formula>#REF!="Don't know"</formula>
    </cfRule>
    <cfRule type="expression" dxfId="12061" priority="104">
      <formula>#REF!="No"</formula>
    </cfRule>
    <cfRule type="containsBlanks" dxfId="12060" priority="105">
      <formula>LEN(TRIM(H115))=0</formula>
    </cfRule>
  </conditionalFormatting>
  <conditionalFormatting sqref="K43:L43 K45:L45">
    <cfRule type="containsBlanks" dxfId="12059" priority="102">
      <formula>LEN(TRIM(K43))=0</formula>
    </cfRule>
  </conditionalFormatting>
  <conditionalFormatting sqref="K50:L54">
    <cfRule type="containsBlanks" dxfId="12058" priority="101">
      <formula>LEN(TRIM(K50))=0</formula>
    </cfRule>
  </conditionalFormatting>
  <conditionalFormatting sqref="H115:J115">
    <cfRule type="expression" dxfId="12057" priority="99">
      <formula>IF($G$111,"No")</formula>
    </cfRule>
    <cfRule type="expression" dxfId="12056" priority="100">
      <formula>IF+$G$111="No"</formula>
    </cfRule>
  </conditionalFormatting>
  <conditionalFormatting sqref="H113:H114">
    <cfRule type="expression" dxfId="12055" priority="96">
      <formula>#REF!="Don't know"</formula>
    </cfRule>
    <cfRule type="expression" dxfId="12054" priority="97">
      <formula>#REF!="No"</formula>
    </cfRule>
    <cfRule type="containsBlanks" dxfId="12053" priority="98">
      <formula>LEN(TRIM(H113))=0</formula>
    </cfRule>
  </conditionalFormatting>
  <conditionalFormatting sqref="M43 M45 M50:M54">
    <cfRule type="containsBlanks" dxfId="12052" priority="95">
      <formula>LEN(TRIM(M43))=0</formula>
    </cfRule>
  </conditionalFormatting>
  <conditionalFormatting sqref="O64:O69">
    <cfRule type="containsBlanks" dxfId="12051" priority="93">
      <formula>LEN(TRIM(O64))=0</formula>
    </cfRule>
  </conditionalFormatting>
  <conditionalFormatting sqref="O71:O79">
    <cfRule type="containsBlanks" dxfId="12050" priority="92">
      <formula>LEN(TRIM(O71))=0</formula>
    </cfRule>
  </conditionalFormatting>
  <conditionalFormatting sqref="O89:O109">
    <cfRule type="containsBlanks" dxfId="12049" priority="90">
      <formula>LEN(TRIM(O89))=0</formula>
    </cfRule>
    <cfRule type="containsBlanks" dxfId="12048" priority="91">
      <formula>LEN(TRIM(O89))=0</formula>
    </cfRule>
  </conditionalFormatting>
  <conditionalFormatting sqref="O122:O137">
    <cfRule type="containsBlanks" dxfId="12047" priority="89">
      <formula>LEN(TRIM(O122))=0</formula>
    </cfRule>
  </conditionalFormatting>
  <conditionalFormatting sqref="O139:O240">
    <cfRule type="containsBlanks" dxfId="12046" priority="88">
      <formula>LEN(TRIM(O139))=0</formula>
    </cfRule>
  </conditionalFormatting>
  <conditionalFormatting sqref="O228:O235">
    <cfRule type="containsBlanks" dxfId="12045" priority="82">
      <formula>LEN(TRIM(O228))=0</formula>
    </cfRule>
    <cfRule type="containsBlanks" dxfId="12044" priority="87">
      <formula>LEN(TRIM(O228))=0</formula>
    </cfRule>
  </conditionalFormatting>
  <conditionalFormatting sqref="O151:O162">
    <cfRule type="containsBlanks" dxfId="12043" priority="86">
      <formula>LEN(TRIM(O151))=0</formula>
    </cfRule>
  </conditionalFormatting>
  <conditionalFormatting sqref="O194:O198">
    <cfRule type="containsBlanks" dxfId="12042" priority="85">
      <formula>LEN(TRIM(O194))=0</formula>
    </cfRule>
  </conditionalFormatting>
  <conditionalFormatting sqref="O203:O219">
    <cfRule type="containsBlanks" dxfId="12041" priority="84">
      <formula>LEN(TRIM(O203))=0</formula>
    </cfRule>
  </conditionalFormatting>
  <conditionalFormatting sqref="O220:O226">
    <cfRule type="containsBlanks" dxfId="12040" priority="83">
      <formula>LEN(TRIM(O220))=0</formula>
    </cfRule>
  </conditionalFormatting>
  <conditionalFormatting sqref="O236">
    <cfRule type="containsBlanks" dxfId="12039" priority="81">
      <formula>LEN(TRIM(O236))=0</formula>
    </cfRule>
  </conditionalFormatting>
  <conditionalFormatting sqref="O236:O240">
    <cfRule type="containsBlanks" dxfId="12038" priority="79">
      <formula>LEN(TRIM(O236))=0</formula>
    </cfRule>
    <cfRule type="containsBlanks" dxfId="12037" priority="80">
      <formula>LEN(TRIM(O236))=0</formula>
    </cfRule>
  </conditionalFormatting>
  <conditionalFormatting sqref="O242:O250">
    <cfRule type="containsBlanks" dxfId="12036" priority="77">
      <formula>LEN(TRIM(O242))=0</formula>
    </cfRule>
    <cfRule type="containsBlanks" dxfId="12035" priority="78">
      <formula>LEN(TRIM(O242))=0</formula>
    </cfRule>
  </conditionalFormatting>
  <conditionalFormatting sqref="O255">
    <cfRule type="containsBlanks" dxfId="12034" priority="76">
      <formula>LEN(TRIM(O255))=0</formula>
    </cfRule>
  </conditionalFormatting>
  <conditionalFormatting sqref="O277:O281">
    <cfRule type="containsBlanks" dxfId="12033" priority="75">
      <formula>LEN(TRIM(O277))=0</formula>
    </cfRule>
  </conditionalFormatting>
  <conditionalFormatting sqref="O289:O294">
    <cfRule type="containsBlanks" dxfId="12032" priority="74">
      <formula>LEN(TRIM(O289))=0</formula>
    </cfRule>
  </conditionalFormatting>
  <conditionalFormatting sqref="O296:O336">
    <cfRule type="timePeriod" dxfId="12031" priority="73" timePeriod="yesterday">
      <formula>FLOOR(O296,1)=TODAY()-1</formula>
    </cfRule>
  </conditionalFormatting>
  <conditionalFormatting sqref="F84:J84">
    <cfRule type="containsBlanks" dxfId="12030" priority="72">
      <formula>LEN(TRIM(F84))=0</formula>
    </cfRule>
  </conditionalFormatting>
  <conditionalFormatting sqref="G36:G37">
    <cfRule type="expression" dxfId="12029" priority="70">
      <formula>OR($J$33="No",$J$33="Don't know")</formula>
    </cfRule>
    <cfRule type="expression" dxfId="12028" priority="71">
      <formula>$J$33="No"</formula>
    </cfRule>
  </conditionalFormatting>
  <conditionalFormatting sqref="I10:I11">
    <cfRule type="expression" dxfId="12027" priority="69">
      <formula>$I$6="No"</formula>
    </cfRule>
  </conditionalFormatting>
  <conditionalFormatting sqref="I12">
    <cfRule type="expression" dxfId="12026" priority="68">
      <formula>$I$6="No"</formula>
    </cfRule>
  </conditionalFormatting>
  <conditionalFormatting sqref="I13:I18 K19:N23">
    <cfRule type="expression" dxfId="12025" priority="67">
      <formula>OR($I$6="No",$I$6="Don't know")</formula>
    </cfRule>
  </conditionalFormatting>
  <conditionalFormatting sqref="I10:I12">
    <cfRule type="expression" dxfId="12024" priority="66">
      <formula>OR($I$6="No",$I$6="Don't know")</formula>
    </cfRule>
  </conditionalFormatting>
  <conditionalFormatting sqref="I19:I23">
    <cfRule type="expression" dxfId="12023" priority="60">
      <formula>OR($I$6="No",$I$6="Don't know")</formula>
    </cfRule>
    <cfRule type="expression" dxfId="12022" priority="61">
      <formula>$I$6="No"</formula>
    </cfRule>
    <cfRule type="containsBlanks" dxfId="12021" priority="62">
      <formula>LEN(TRIM(I19))=0</formula>
    </cfRule>
    <cfRule type="expression" dxfId="12020" priority="63">
      <formula>$N$13="No"</formula>
    </cfRule>
    <cfRule type="expression" dxfId="12019" priority="64">
      <formula>$N$13="Not applicable"</formula>
    </cfRule>
    <cfRule type="expression" dxfId="12018" priority="65">
      <formula>$N$13="Don't know"</formula>
    </cfRule>
  </conditionalFormatting>
  <conditionalFormatting sqref="F43 F45:M45">
    <cfRule type="expression" dxfId="12017" priority="59">
      <formula>OR($I$40="No",$I$40="Don't know")</formula>
    </cfRule>
  </conditionalFormatting>
  <conditionalFormatting sqref="G43:M43">
    <cfRule type="expression" dxfId="12016" priority="58">
      <formula>OR($I$40="No",$I$40="Don't know")</formula>
    </cfRule>
  </conditionalFormatting>
  <conditionalFormatting sqref="J111:N111">
    <cfRule type="expression" dxfId="12015" priority="57">
      <formula>OR($G$111="No",$G$111="Don't know")</formula>
    </cfRule>
  </conditionalFormatting>
  <conditionalFormatting sqref="H113:J115">
    <cfRule type="expression" dxfId="12014" priority="56">
      <formula>OR($G$111="No",$G$111="Don't know")</formula>
    </cfRule>
  </conditionalFormatting>
  <conditionalFormatting sqref="L10:N18">
    <cfRule type="expression" dxfId="12013" priority="54">
      <formula>OR($I$6="No",$I$6="Don't know")</formula>
    </cfRule>
  </conditionalFormatting>
  <conditionalFormatting sqref="H36:J37">
    <cfRule type="expression" dxfId="12012" priority="53">
      <formula>OR($J$33="No",$J$33="Don't know")</formula>
    </cfRule>
  </conditionalFormatting>
  <conditionalFormatting sqref="F84:N87">
    <cfRule type="expression" dxfId="12011" priority="52">
      <formula>OR($H$82="No",$H$82="Don't know")</formula>
    </cfRule>
  </conditionalFormatting>
  <conditionalFormatting sqref="G123:L127">
    <cfRule type="expression" dxfId="12010" priority="51">
      <formula>OR($I$92="No",$I$92="Don't know")</formula>
    </cfRule>
  </conditionalFormatting>
  <conditionalFormatting sqref="G128:L128">
    <cfRule type="expression" dxfId="12009" priority="50">
      <formula>OR($I$96="No",$I$96="Don't know")</formula>
    </cfRule>
  </conditionalFormatting>
  <conditionalFormatting sqref="G129:I129">
    <cfRule type="expression" dxfId="12008" priority="49">
      <formula>OR($I$97="No",$I$97="Don't know")</formula>
    </cfRule>
  </conditionalFormatting>
  <conditionalFormatting sqref="J129:L129">
    <cfRule type="expression" dxfId="12007" priority="48">
      <formula>OR($G$97="No",$G$97="Don't know")</formula>
    </cfRule>
  </conditionalFormatting>
  <conditionalFormatting sqref="J130:L130">
    <cfRule type="expression" dxfId="12006" priority="47">
      <formula>OR($G$98="No",$G$98="Don't know")</formula>
    </cfRule>
  </conditionalFormatting>
  <conditionalFormatting sqref="G130:I130">
    <cfRule type="expression" dxfId="12005" priority="46">
      <formula>OR($I$99="No",$I$99="Don't know")</formula>
    </cfRule>
  </conditionalFormatting>
  <conditionalFormatting sqref="G132:L132">
    <cfRule type="expression" dxfId="12004" priority="45">
      <formula>OR($I$100="No",$I$100="Don't know")</formula>
    </cfRule>
  </conditionalFormatting>
  <conditionalFormatting sqref="G133:L133">
    <cfRule type="expression" dxfId="12003" priority="44">
      <formula>OR($I$101="No",$I$101="Don't know")</formula>
    </cfRule>
  </conditionalFormatting>
  <conditionalFormatting sqref="G134:L135">
    <cfRule type="expression" dxfId="12002" priority="43">
      <formula>OR($I$102="No",$I$102="Don't know")</formula>
    </cfRule>
  </conditionalFormatting>
  <conditionalFormatting sqref="G136:I136">
    <cfRule type="expression" dxfId="12001" priority="42">
      <formula>OR($I$104="No",$I$104="Don't know")</formula>
    </cfRule>
  </conditionalFormatting>
  <conditionalFormatting sqref="J136:L136">
    <cfRule type="expression" dxfId="12000" priority="41">
      <formula>OR($G$104="No",$G$104="Don't know")</formula>
    </cfRule>
  </conditionalFormatting>
  <conditionalFormatting sqref="H118:J118">
    <cfRule type="expression" dxfId="11999" priority="40">
      <formula>OR($H$117="No",$H$117="Don't know")</formula>
    </cfRule>
  </conditionalFormatting>
  <conditionalFormatting sqref="H120:J120">
    <cfRule type="expression" dxfId="11998" priority="39">
      <formula>OR($H$119="No",$H$119="Don't know")</formula>
    </cfRule>
  </conditionalFormatting>
  <conditionalFormatting sqref="L140:N150">
    <cfRule type="expression" dxfId="11997" priority="38">
      <formula>OR($F140="No",$F140="Don't know")</formula>
    </cfRule>
  </conditionalFormatting>
  <conditionalFormatting sqref="G140:K150">
    <cfRule type="expression" dxfId="11996" priority="37">
      <formula>OR($F140="No",$F140="Don't know")</formula>
    </cfRule>
  </conditionalFormatting>
  <conditionalFormatting sqref="G152:N162">
    <cfRule type="expression" dxfId="11995" priority="36">
      <formula>OR($F152="No",$F152="Don't know")</formula>
    </cfRule>
  </conditionalFormatting>
  <conditionalFormatting sqref="G164:K174">
    <cfRule type="expression" dxfId="11994" priority="35">
      <formula>OR($F164="No",$F164="Don't know")</formula>
    </cfRule>
  </conditionalFormatting>
  <conditionalFormatting sqref="L164:N174">
    <cfRule type="expression" dxfId="11993" priority="34">
      <formula>OR($F164="No",$F164="Don't know")</formula>
    </cfRule>
  </conditionalFormatting>
  <conditionalFormatting sqref="G176:N186">
    <cfRule type="expression" dxfId="11992" priority="33">
      <formula>OR($F176="No",$F176="Don't know")</formula>
    </cfRule>
  </conditionalFormatting>
  <conditionalFormatting sqref="H197:J197">
    <cfRule type="expression" dxfId="11991" priority="32">
      <formula>AND($H$195="No",$H$196="No")</formula>
    </cfRule>
  </conditionalFormatting>
  <conditionalFormatting sqref="H201:J202">
    <cfRule type="expression" dxfId="11990" priority="31">
      <formula>AND($H$195="No",$H$196="No")</formula>
    </cfRule>
  </conditionalFormatting>
  <conditionalFormatting sqref="G244 F246:G250">
    <cfRule type="expression" dxfId="11989" priority="29">
      <formula>OR($G$242="No",$G$242="Don't know")</formula>
    </cfRule>
  </conditionalFormatting>
  <conditionalFormatting sqref="H279:J279">
    <cfRule type="expression" dxfId="11988" priority="28">
      <formula>OR($H$278="No",$H$278="Don't know",$H$277="No",$H$277="Don't know")</formula>
    </cfRule>
  </conditionalFormatting>
  <conditionalFormatting sqref="H278:J278">
    <cfRule type="expression" dxfId="11987" priority="27">
      <formula>OR($H$277="No",$H$277="Don't know")</formula>
    </cfRule>
  </conditionalFormatting>
  <conditionalFormatting sqref="H293:J293">
    <cfRule type="expression" dxfId="11986" priority="25">
      <formula>OR($H$292="No",$H$292="Don't know",$H$292="Not applicable")</formula>
    </cfRule>
  </conditionalFormatting>
  <conditionalFormatting sqref="F198:J198">
    <cfRule type="expression" dxfId="11985" priority="23">
      <formula>OR($H$197="No",$H$197="Don't know",$H$197="Not applicable (no fees)")</formula>
    </cfRule>
  </conditionalFormatting>
  <conditionalFormatting sqref="F200:J200">
    <cfRule type="expression" dxfId="11984" priority="22">
      <formula>$H$199="No"</formula>
    </cfRule>
  </conditionalFormatting>
  <conditionalFormatting sqref="H202:J202">
    <cfRule type="expression" dxfId="11983" priority="21">
      <formula>OR($H$201="No","Don't know")</formula>
    </cfRule>
  </conditionalFormatting>
  <conditionalFormatting sqref="H339:N339">
    <cfRule type="expression" dxfId="11982" priority="20">
      <formula>OR($H$338="No",$H$338="Don't know")</formula>
    </cfRule>
  </conditionalFormatting>
  <conditionalFormatting sqref="J26">
    <cfRule type="containsBlanks" dxfId="11981" priority="18">
      <formula>LEN(TRIM(J26))=0</formula>
    </cfRule>
  </conditionalFormatting>
  <conditionalFormatting sqref="J25">
    <cfRule type="containsBlanks" dxfId="11980" priority="19">
      <formula>LEN(TRIM(J25))=0</formula>
    </cfRule>
  </conditionalFormatting>
  <conditionalFormatting sqref="H347 H350">
    <cfRule type="containsBlanks" dxfId="11979" priority="16">
      <formula>LEN(TRIM(H347))=0</formula>
    </cfRule>
    <cfRule type="containsBlanks" priority="17">
      <formula>LEN(TRIM(H347))=0</formula>
    </cfRule>
  </conditionalFormatting>
  <conditionalFormatting sqref="H348">
    <cfRule type="containsBlanks" dxfId="11978" priority="14">
      <formula>LEN(TRIM(H348))=0</formula>
    </cfRule>
    <cfRule type="containsBlanks" priority="15">
      <formula>LEN(TRIM(H348))=0</formula>
    </cfRule>
  </conditionalFormatting>
  <conditionalFormatting sqref="H349">
    <cfRule type="containsBlanks" dxfId="11977" priority="12">
      <formula>LEN(TRIM(H349))=0</formula>
    </cfRule>
    <cfRule type="containsBlanks" priority="13">
      <formula>LEN(TRIM(H349))=0</formula>
    </cfRule>
  </conditionalFormatting>
  <conditionalFormatting sqref="H345:H346">
    <cfRule type="containsBlanks" dxfId="11976" priority="10">
      <formula>LEN(TRIM(H345))=0</formula>
    </cfRule>
    <cfRule type="containsBlanks" priority="11">
      <formula>LEN(TRIM(H345))=0</formula>
    </cfRule>
  </conditionalFormatting>
  <conditionalFormatting sqref="H344">
    <cfRule type="containsBlanks" dxfId="11975" priority="8">
      <formula>LEN(TRIM(H344))=0</formula>
    </cfRule>
    <cfRule type="containsBlanks" priority="9">
      <formula>LEN(TRIM(H344))=0</formula>
    </cfRule>
  </conditionalFormatting>
  <conditionalFormatting sqref="H345:I345">
    <cfRule type="expression" dxfId="11974" priority="7">
      <formula>OR($H$344="No",$H$344="Don't know")</formula>
    </cfRule>
  </conditionalFormatting>
  <conditionalFormatting sqref="H351">
    <cfRule type="containsBlanks" dxfId="11973" priority="5">
      <formula>LEN(TRIM(H351))=0</formula>
    </cfRule>
    <cfRule type="containsBlanks" priority="6">
      <formula>LEN(TRIM(H351))=0</formula>
    </cfRule>
  </conditionalFormatting>
  <conditionalFormatting sqref="G131:L131">
    <cfRule type="expression" dxfId="11972" priority="220">
      <formula>OR(#REF!="No",#REF!="Don't know")</formula>
    </cfRule>
  </conditionalFormatting>
  <conditionalFormatting sqref="I45:J45">
    <cfRule type="expression" dxfId="11971" priority="4">
      <formula>OR($I$40="No",$I$40="Don't know")</formula>
    </cfRule>
  </conditionalFormatting>
  <conditionalFormatting sqref="K270:L272">
    <cfRule type="containsBlanks" dxfId="11970" priority="3">
      <formula>LEN(TRIM(K270))=0</formula>
    </cfRule>
  </conditionalFormatting>
  <conditionalFormatting sqref="K259:L261">
    <cfRule type="containsBlanks" dxfId="11969" priority="2">
      <formula>LEN(TRIM(K259))=0</formula>
    </cfRule>
  </conditionalFormatting>
  <conditionalFormatting sqref="K254:L257">
    <cfRule type="containsBlanks" dxfId="11968" priority="1">
      <formula>LEN(TRIM(K254))=0</formula>
    </cfRule>
  </conditionalFormatting>
  <dataValidations count="58">
    <dataValidation type="list" showInputMessage="1" showErrorMessage="1" sqref="J298:K298 J303:K303 J313:K313 J318:K318 J323:K323 J328:K328 J333:K333" xr:uid="{7A38C8AD-8A51-224A-A8CE-2C8BA5DE0B60}">
      <formula1>"WHO-prequalified, SRA, Both WHO-PQ and SRA,No SRA or WHO-PQ products registered,Don't know"</formula1>
    </dataValidation>
    <dataValidation type="list" showInputMessage="1" showErrorMessage="1" sqref="H197" xr:uid="{BD72F91F-BF9F-CE49-B792-8F41C8E59DBE}">
      <formula1>"Yes, No, Don't know,Not applicable (no fees)"</formula1>
    </dataValidation>
    <dataValidation type="list" showInputMessage="1" showErrorMessage="1" sqref="G244" xr:uid="{1F1D6CDA-6314-B84F-954E-D392FD990963}">
      <formula1>"Yes, No, Don't know, Not applicable (no LMIS)"</formula1>
    </dataValidation>
    <dataValidation type="list" showInputMessage="1" showErrorMessage="1" sqref="F233:F235 F231 J65:J68" xr:uid="{8EF6265A-428F-2E4A-84BD-4738FB600246}">
      <formula1>"Yes, No, Don't know,Not applicable"</formula1>
    </dataValidation>
    <dataValidation type="list" showInputMessage="1" showErrorMessage="1" sqref="F236 F229" xr:uid="{8340D0BC-48F1-BC4D-9130-1D18029ED21D}">
      <formula1>"Yes, No"</formula1>
    </dataValidation>
    <dataValidation type="list" showInputMessage="1" showErrorMessage="1" sqref="M45 M43 M50:M54" xr:uid="{256BC1DD-E985-2446-959F-2E432BE7CA0A}">
      <formula1>"Purchase/P.O. date,Shipment date,Delivery date,Other,Unknown,Not applicable"</formula1>
    </dataValidation>
    <dataValidation type="list" showInputMessage="1" showErrorMessage="1" sqref="H347:I347" xr:uid="{CCED770E-F0E0-2F44-835F-76DD9E97A3BB}">
      <formula1>"No impact, Reduced frequency of meetings, Prevented ability to meet, Don't know, Not applicable (no committee)"</formula1>
    </dataValidation>
    <dataValidation type="list" showInputMessage="1" showErrorMessage="1" sqref="F237:F240 I18 I10:I16 H201 H115:J115 I22:I23 H277:J278 L164:N174 L140:L150" xr:uid="{13F4AEDF-B7AF-3844-A2D5-90CD073A8639}">
      <formula1>"Yes, No, Don't know, Not applicable"</formula1>
    </dataValidation>
    <dataValidation type="list" showInputMessage="1" showErrorMessage="1" error="Please choose from the dropdown list." sqref="I21" xr:uid="{9388F4B8-F3E1-A742-A223-A452C916DE8D}">
      <formula1>"0 times, 1 time, 2-3 times, 4 or more times, Don't know, Not applicable"</formula1>
    </dataValidation>
    <dataValidation type="list" showInputMessage="1" showErrorMessage="1" sqref="H25 J25" xr:uid="{CE1A2B51-53F8-B34F-B440-CA274E983C01}">
      <formula1>"January, February, March, April, May, June, July, August, September, October, November, December"</formula1>
    </dataValidation>
    <dataValidation type="list" showInputMessage="1" showErrorMessage="1" sqref="H30:J30" xr:uid="{4645EE73-394A-1A4D-855B-554F5C14FA13}">
      <formula1>"Less than annually,Annually,Bi-annually (twice a year),Quarterly,Monthly,Ad hoc,Don't know"</formula1>
    </dataValidation>
    <dataValidation type="list" showInputMessage="1" showErrorMessage="1" sqref="F230 I40 F152:F162 F176:F186 H195:H196 G111 H119:J119 H117:J117 J31 H82 F140:F150 F164:F174 H187:J187 J33 H337:H338 F43 F45 G242 K204:K216 H199 I6 G92:N104" xr:uid="{8E31C018-8B80-8D41-9EFD-289580CB19B5}">
      <formula1>"Yes, No, Don't know"</formula1>
    </dataValidation>
    <dataValidation type="list" showInputMessage="1" showErrorMessage="1" sqref="F50:F54" xr:uid="{8712B979-944D-7343-817B-D2CC45451999}">
      <formula1>"In-kind, Cash, Don't know, Not applicable"</formula1>
    </dataValidation>
    <dataValidation type="list" showInputMessage="1" showErrorMessage="1" sqref="H137 J137:L137" xr:uid="{EF676373-4939-2245-9632-72BDB3BD03CB}">
      <formula1>"Community Health Worker (or equivalent), Nurse, Auxiliary Nurse, Auxiliary Nurse Midwife, Clinical Officer, Doctor, Don't know, Not applicable"</formula1>
    </dataValidation>
    <dataValidation type="list" showInputMessage="1" showErrorMessage="1" sqref="H294 H282 H286 H292 H290" xr:uid="{C01C0571-7809-9249-954A-66B3D0A8943A}">
      <formula1>"Yes, No, Don’t know, Not applicable"</formula1>
    </dataValidation>
    <dataValidation type="list" showInputMessage="1" showErrorMessage="1" sqref="H284:J285" xr:uid="{6C7293D5-3D43-604C-B79C-C5D01283EBEF}">
      <formula1>"Most were tested, Some were tested, None were tested, Don't know, Not applicable"</formula1>
    </dataValidation>
    <dataValidation type="list" showInputMessage="1" showErrorMessage="1" error="Please choose from the dropdown list." sqref="I19:I20" xr:uid="{DF710B34-E434-B94C-93CE-528EAE433CFA}">
      <formula1>"Yes, No, Don't know, Not applicable"</formula1>
    </dataValidation>
    <dataValidation type="list" showInputMessage="1" showErrorMessage="1" sqref="H280:J280" xr:uid="{00274EAB-8FE6-1E40-BF42-534BD8B14689}">
      <formula1>"Less than 6 months, 6 months to under 1 year, 1 year to 18 months, More than 18 months,Don’t know, Not applicable"</formula1>
    </dataValidation>
    <dataValidation type="list" showInputMessage="1" showErrorMessage="1" sqref="H281" xr:uid="{D274380A-C87D-5844-B2F2-A64850A0EFD6}">
      <formula1>"Yes,No,Don’t know, Not applicable"</formula1>
    </dataValidation>
    <dataValidation type="list" showInputMessage="1" showErrorMessage="1" sqref="H289:J289" xr:uid="{185244CB-FCB7-D44F-BB18-BC8740269CDD}">
      <formula1>"0,1,2-3,More than 3, Don’t know"</formula1>
    </dataValidation>
    <dataValidation type="list" showInputMessage="1" showErrorMessage="1" sqref="H287:J287" xr:uid="{C5027E79-0E30-914F-9AF7-38A5C5B5978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B110257F-3819-FA48-92FB-CD3388286DC7}">
      <formula1>"Yes,No,Don't know,Not applicable"</formula1>
    </dataValidation>
    <dataValidation type="list" showInputMessage="1" showErrorMessage="1" sqref="H291:J291" xr:uid="{3EBE594A-F2A5-2C4B-999E-7028A641D230}">
      <formula1>"0-25%,26-50%,51-75%,76-100%, Don’t know, Not applicable"</formula1>
    </dataValidation>
    <dataValidation type="list" showInputMessage="1" showErrorMessage="1" sqref="H340:I340" xr:uid="{B2A6625D-BF08-3B46-8E32-BAF0E1DFE917}">
      <formula1>"Yes (PSE plan with FP/RH component),No PSE plan started/developed,Yes PSE plan but no FP/RH component,Don't know"</formula1>
    </dataValidation>
    <dataValidation type="list" showInputMessage="1" showErrorMessage="1" sqref="F246:G246" xr:uid="{C158734B-1E85-364A-B369-C872F53847D0}">
      <formula1>"Yes: All public sector facilities included, Yes: Some public sector facilities included,None, Don't know, Not applicable (no LMIS)"</formula1>
    </dataValidation>
    <dataValidation type="list" showInputMessage="1" showErrorMessage="1" sqref="F247:G247" xr:uid="{5D63819F-6090-C446-8C9D-15CE4FAA9D2D}">
      <formula1>"Yes: All private sector facilities included, Yes: Some private sector facilities included,None, Don't know, Not applicable (no LMIS)"</formula1>
    </dataValidation>
    <dataValidation type="list" showInputMessage="1" showErrorMessage="1" sqref="F248:G248" xr:uid="{62921B26-E3C6-7E40-9BDB-ED3551929C26}">
      <formula1>"Yes: All NGO facilities included, Yes: Some NGO facilities included,None, Don't know, Not applicable (no LMIS)"</formula1>
    </dataValidation>
    <dataValidation type="list" showInputMessage="1" showErrorMessage="1" sqref="F249:G249" xr:uid="{5A70648B-4FAD-924E-9251-952DE73835B0}">
      <formula1>"Yes: All social marketing sites included, Yes: Some social marketing sites included,None, Don't know, Not applicable (no LMIS)"</formula1>
    </dataValidation>
    <dataValidation showInputMessage="1" showErrorMessage="1" error="Please choose from the dropdown list." sqref="K19:N23" xr:uid="{4DC5D334-4719-5141-9835-30C70679C38E}"/>
    <dataValidation type="list" showInputMessage="1" showErrorMessage="1" sqref="F221:G221" xr:uid="{B70C0109-76CA-2044-97B3-F36745712F4B}">
      <formula1>"Yes: Extensive social marketing,Yes: Some social marketing,No,Don't know"</formula1>
    </dataValidation>
    <dataValidation type="list" showInputMessage="1" showErrorMessage="1" sqref="F223:G223" xr:uid="{F630CD31-0B62-CA4D-BACE-B8A6F8B8FB71}">
      <formula1>"Yes: Extensive mobile outreach/education,Yes: Some mobile outreach/education,No,Don't know"</formula1>
    </dataValidation>
    <dataValidation type="list" showInputMessage="1" showErrorMessage="1" sqref="F225:G225 H346:I346 H344:I344" xr:uid="{BEEC6447-2097-EE4D-BADD-4EC24C47E660}">
      <formula1>"Yes,No,Don't know"</formula1>
    </dataValidation>
    <dataValidation type="list" showInputMessage="1" showErrorMessage="1" sqref="G227" xr:uid="{04622D65-9D40-F44C-B16F-BF6AA7D2557D}">
      <formula1>"0%,1-10%,11-20%,21-30%,31-40%,41-50%,51-60%,61-70%,71-80%,81-100%,Don't know,Not applicable"</formula1>
    </dataValidation>
    <dataValidation type="list" showInputMessage="1" showErrorMessage="1" sqref="F250:G250" xr:uid="{BC07EC9E-B240-464F-8863-3E1E6BACC1A2}">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DC654B59-175F-4846-B5D1-C8D22DF60973}">
      <formula1>"Ministry of Finance, Ministry of Planning,Both,Neither,Don't know, Not applicable"</formula1>
    </dataValidation>
    <dataValidation type="list" showInputMessage="1" showErrorMessage="1" error="Please choose from the dropdown list." prompt="Please select from the dropdown list" sqref="G66:I68" xr:uid="{2F64F95A-2D5E-6148-BE79-4C98991AEBA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FAD04314-2A5A-8F42-899E-B9C97C5EA5BD}">
      <formula1>"Community Health Worker (or equivalent),Auxiliary Nurse,Auxiliary Nurse Midwife,Nurse,Clinical Officer,Doctor,Don't know,Not applicable"</formula1>
    </dataValidation>
    <dataValidation type="list" showInputMessage="1" showErrorMessage="1" sqref="F222:G222" xr:uid="{16341CE2-41B7-4947-A7AC-0B6E17FEABF2}">
      <formula1>"Yes: Extensive mass media,Yes: Some mass media,No,Don't know"</formula1>
    </dataValidation>
    <dataValidation type="list" showInputMessage="1" showErrorMessage="1" sqref="F224:G224" xr:uid="{7252D976-F6D4-A842-BDA3-40E1638247BE}">
      <formula1>"Yes: Extensive community mobilization/engagement,Yes: Some community mobilization/engagement,No,Don't know"</formula1>
    </dataValidation>
    <dataValidation type="list" showInputMessage="1" showErrorMessage="1" sqref="H283:J283" xr:uid="{73D8C105-F252-5F4B-B759-D3D6E42FA033}">
      <formula1>"Yes - ISO certified, Yes - WHO-PQ, Yes - both ISO certified and WHO-PQ,Neither, Don’t know, Not applicable"</formula1>
    </dataValidation>
    <dataValidation type="list" showInputMessage="1" showErrorMessage="1" sqref="J301:K301 J306:K306 J311:K311 J316:K316 J326:K326 J331:K331 J336:K336 J321:K321" xr:uid="{1C2F3FAA-64F9-2B44-B06F-E3CB24B4EF79}">
      <formula1>"0,1,2 or more,Don't know"</formula1>
    </dataValidation>
    <dataValidation type="list" showInputMessage="1" showErrorMessage="1" sqref="H276:J276" xr:uid="{E45E6BAB-0CBA-0F48-9D11-D527A8CC0D3E}">
      <formula1>"Yes, No, Don’t know, Not applicable (No NMRA)"</formula1>
    </dataValidation>
    <dataValidation type="list" showInputMessage="1" showErrorMessage="1" sqref="H341:I341" xr:uid="{5E73B517-BED9-234C-A10A-937BBE0F7C7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DBBE60E5-32A1-ED49-8164-A69EADF962A6}">
      <formula1>"WHO-prequalified, SRA, Both WHO-PQ and SRA,No SRA or WHO-PQ products registered,Don’t know"</formula1>
    </dataValidation>
    <dataValidation type="list" showInputMessage="1" showErrorMessage="1" sqref="J309:K309 J329 J334 J304 J299 J314 J319 J324" xr:uid="{B2B1B7A6-9D2B-9949-8B2C-B2E8CE99431B}">
      <formula1>"0,1,2-3,More than 3,Don't know"</formula1>
    </dataValidation>
    <dataValidation type="list" showInputMessage="1" showErrorMessage="1" sqref="H116:J116" xr:uid="{F2D5A18C-3AC7-5F45-9388-166B5B8ECA57}">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B41647E4-EA0D-3F4E-BC32-80DD0514E445}">
      <formula1>0</formula1>
      <formula2>100000000</formula2>
    </dataValidation>
    <dataValidation type="decimal" showInputMessage="1" showErrorMessage="1" error="Enter a numeric value here only (in USD)." sqref="G36:G37" xr:uid="{0A27CB30-4576-D745-8C55-2D3799DE582A}">
      <formula1>0</formula1>
      <formula2>100000000</formula2>
    </dataValidation>
    <dataValidation type="decimal" showInputMessage="1" showErrorMessage="1" error="Enter a numeric quantity only." sqref="K50:L54" xr:uid="{39DE8467-F363-484F-AC6C-9B34BD8ED702}">
      <formula1>0</formula1>
      <formula2>1000000000</formula2>
    </dataValidation>
    <dataValidation type="decimal" showInputMessage="1" showErrorMessage="1" error="Enter a numeric value here only (in USD)." sqref="G50:H54" xr:uid="{4A146774-869B-7747-A8DE-55E450BC64AD}">
      <formula1>0</formula1>
      <formula2>500000000</formula2>
    </dataValidation>
    <dataValidation type="decimal" showInputMessage="1" showErrorMessage="1" error="Enter a numeric quantity here only." sqref="K43:L43 K45:L45" xr:uid="{CB5D300C-EE86-F642-91F0-766F0F9D845B}">
      <formula1>0</formula1>
      <formula2>1000000000</formula2>
    </dataValidation>
    <dataValidation type="custom" operator="lessThanOrEqual" showInputMessage="1" showErrorMessage="1" error="This number cannot exceed the total number of stock status observations (column I)." sqref="H254:H257 H259:H261 H263:H268 H270:H272" xr:uid="{DF0A5149-F412-5B45-99B3-771C3246978E}">
      <formula1>H254&lt;=I254</formula1>
    </dataValidation>
    <dataValidation type="custom" showInputMessage="1" showErrorMessage="1" error="This number must be greater than or equal to the number of stocked out observations (Column H)." sqref="I254:I257 I259:I261 I263:I268 I270:I272" xr:uid="{F4E1C74D-819E-1D47-BA6E-79E9E610550B}">
      <formula1>I254&gt;=H254</formula1>
    </dataValidation>
    <dataValidation type="custom" showInputMessage="1" showErrorMessage="1" error="This number must be less than or equal to the total number of SDPs reporting (stock observations) (Column L)." sqref="K259:K261 K270:K272 K263:K268 K254:K257" xr:uid="{4CA70087-3AE9-8E45-8B0F-D0B0304FF857}">
      <formula1>K254&lt;=L254</formula1>
    </dataValidation>
    <dataValidation type="list" showInputMessage="1" showErrorMessage="1" sqref="H26 J26" xr:uid="{29423E86-F661-C047-90FF-2F486BE5D4C9}">
      <formula1>"2017,2018,2019,2020,2021"</formula1>
    </dataValidation>
    <dataValidation type="list" showInputMessage="1" showErrorMessage="1" sqref="H349:I349" xr:uid="{7757D196-A114-094C-9449-D795221269AE}">
      <formula1>"High Impact, Medium Impact, Low Impact, No Impact, Unknown"</formula1>
    </dataValidation>
    <dataValidation type="list" showInputMessage="1" showErrorMessage="1" sqref="H348:I348" xr:uid="{FAC17BE9-D663-294D-BC71-62D6B34C7C16}">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63:L268 L259:L261 L270:L272 L254:L257" xr:uid="{63399958-4EFD-1C47-88A0-647AC582DFCD}">
      <formula1>L254&gt;=K254</formula1>
    </dataValidation>
  </dataValidations>
  <hyperlinks>
    <hyperlink ref="H2" location="'All Country Summary (2021) '!A1" display="Go to summary page" xr:uid="{DE031DE0-9D98-F14C-9B0A-651C032E26AF}"/>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6C5D-6B61-574D-AD1D-77C42CA05CDA}">
  <sheetPr>
    <tabColor theme="8" tint="-0.249977111117893"/>
  </sheetPr>
  <dimension ref="A1:Q352"/>
  <sheetViews>
    <sheetView showGridLines="0" topLeftCell="H46" zoomScaleNormal="100" workbookViewId="0">
      <selection activeCell="N51" sqref="N51"/>
    </sheetView>
  </sheetViews>
  <sheetFormatPr defaultColWidth="8.85546875" defaultRowHeight="15" x14ac:dyDescent="0.25"/>
  <cols>
    <col min="1" max="1" width="2.140625" customWidth="1"/>
    <col min="2" max="2" width="6.42578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19.85546875" customWidth="1"/>
    <col min="12" max="12" width="18.42578125" customWidth="1"/>
    <col min="13" max="13" width="19.140625" customWidth="1"/>
    <col min="14" max="14" width="23.42578125" customWidth="1"/>
    <col min="15" max="15" width="60.140625" customWidth="1"/>
    <col min="16" max="16" width="60.42578125" customWidth="1"/>
    <col min="17" max="26" width="8.85546875" customWidth="1"/>
  </cols>
  <sheetData>
    <row r="1" spans="2:16" ht="53.25" customHeight="1" x14ac:dyDescent="0.3">
      <c r="F1" s="1676"/>
      <c r="G1" s="1701"/>
      <c r="H1" s="1701"/>
      <c r="I1" s="1701"/>
      <c r="J1" s="1701"/>
      <c r="K1" s="1701"/>
      <c r="L1" s="1701"/>
      <c r="M1" s="1701"/>
      <c r="N1" s="1701"/>
    </row>
    <row r="2" spans="2:16" ht="37.5" customHeight="1" x14ac:dyDescent="0.25">
      <c r="B2" s="579" t="s">
        <v>1314</v>
      </c>
      <c r="C2" s="639"/>
      <c r="D2" s="639"/>
      <c r="E2" s="639"/>
      <c r="F2" s="405"/>
      <c r="G2" s="404"/>
      <c r="H2" s="1174" t="s">
        <v>814</v>
      </c>
      <c r="I2" s="405"/>
      <c r="J2" s="405"/>
      <c r="L2" s="406"/>
      <c r="M2" s="406"/>
      <c r="N2" s="407"/>
    </row>
    <row r="3" spans="2:16" ht="45.75" customHeight="1" thickBot="1" x14ac:dyDescent="0.3">
      <c r="B3" s="399"/>
      <c r="C3" s="400"/>
      <c r="D3" s="401" t="s">
        <v>1315</v>
      </c>
      <c r="E3" s="402" t="s">
        <v>16</v>
      </c>
      <c r="F3" s="403" t="s">
        <v>1316</v>
      </c>
      <c r="G3" s="404"/>
      <c r="H3" s="405"/>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81.75" customHeight="1" x14ac:dyDescent="0.25">
      <c r="B6" s="410" t="s">
        <v>391</v>
      </c>
      <c r="C6" s="1662" t="s">
        <v>1803</v>
      </c>
      <c r="D6" s="1439"/>
      <c r="E6" s="1439"/>
      <c r="F6" s="1439"/>
      <c r="G6" s="1439"/>
      <c r="H6" s="1559"/>
      <c r="I6" s="411" t="s">
        <v>1322</v>
      </c>
      <c r="J6" s="426" t="s">
        <v>1323</v>
      </c>
      <c r="K6" s="1593" t="s">
        <v>1804</v>
      </c>
      <c r="L6" s="1439"/>
      <c r="M6" s="1439"/>
      <c r="N6" s="1440"/>
      <c r="O6" s="1663" t="s">
        <v>1805</v>
      </c>
      <c r="P6" s="1663" t="s">
        <v>1806</v>
      </c>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1807</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1322</v>
      </c>
      <c r="J10" s="1661" t="s">
        <v>1331</v>
      </c>
      <c r="K10" s="1436"/>
      <c r="L10" s="1867" t="s">
        <v>1808</v>
      </c>
      <c r="M10" s="1428"/>
      <c r="N10" s="1429"/>
      <c r="O10" s="1475"/>
      <c r="P10" s="1475"/>
    </row>
    <row r="11" spans="2:16" ht="78.75" customHeight="1" x14ac:dyDescent="0.25">
      <c r="B11" s="419" t="s">
        <v>402</v>
      </c>
      <c r="C11" s="1461" t="s">
        <v>1333</v>
      </c>
      <c r="D11" s="1428"/>
      <c r="E11" s="1428"/>
      <c r="F11" s="1428"/>
      <c r="G11" s="1428"/>
      <c r="H11" s="1436"/>
      <c r="I11" s="505" t="s">
        <v>1322</v>
      </c>
      <c r="J11" s="1661" t="s">
        <v>1331</v>
      </c>
      <c r="K11" s="1436"/>
      <c r="L11" s="1867" t="s">
        <v>1809</v>
      </c>
      <c r="M11" s="1428"/>
      <c r="N11" s="1429"/>
      <c r="O11" s="1475"/>
      <c r="P11" s="1475"/>
    </row>
    <row r="12" spans="2:16" ht="35.25" customHeight="1" x14ac:dyDescent="0.25">
      <c r="B12" s="504" t="s">
        <v>404</v>
      </c>
      <c r="C12" s="1461" t="s">
        <v>1335</v>
      </c>
      <c r="D12" s="1428"/>
      <c r="E12" s="1428"/>
      <c r="F12" s="1428"/>
      <c r="G12" s="1428"/>
      <c r="H12" s="1436"/>
      <c r="I12" s="505" t="s">
        <v>1322</v>
      </c>
      <c r="J12" s="1661" t="s">
        <v>1331</v>
      </c>
      <c r="K12" s="1436"/>
      <c r="L12" s="1867" t="s">
        <v>1810</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867" t="s">
        <v>1811</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867" t="s">
        <v>1812</v>
      </c>
      <c r="M14" s="1428"/>
      <c r="N14" s="1429"/>
      <c r="O14" s="1475"/>
      <c r="P14" s="1475"/>
    </row>
    <row r="15" spans="2:16" ht="44.25" customHeight="1" x14ac:dyDescent="0.25">
      <c r="B15" s="419" t="s">
        <v>411</v>
      </c>
      <c r="C15" s="1461" t="s">
        <v>1342</v>
      </c>
      <c r="D15" s="1428"/>
      <c r="E15" s="1428"/>
      <c r="F15" s="1428"/>
      <c r="G15" s="1428"/>
      <c r="H15" s="1436"/>
      <c r="I15" s="505" t="s">
        <v>1322</v>
      </c>
      <c r="J15" s="1661" t="s">
        <v>1343</v>
      </c>
      <c r="K15" s="1436"/>
      <c r="L15" s="1867" t="s">
        <v>1813</v>
      </c>
      <c r="M15" s="1428"/>
      <c r="N15" s="1429"/>
      <c r="O15" s="1475"/>
      <c r="P15" s="1475"/>
    </row>
    <row r="16" spans="2:16" ht="33.75" customHeight="1" x14ac:dyDescent="0.25">
      <c r="B16" s="419" t="s">
        <v>414</v>
      </c>
      <c r="C16" s="1461" t="s">
        <v>1345</v>
      </c>
      <c r="D16" s="1428"/>
      <c r="E16" s="1428"/>
      <c r="F16" s="1428"/>
      <c r="G16" s="1428"/>
      <c r="H16" s="1436"/>
      <c r="I16" s="505" t="s">
        <v>1322</v>
      </c>
      <c r="J16" s="1661" t="s">
        <v>1346</v>
      </c>
      <c r="K16" s="1436"/>
      <c r="L16" s="1867" t="s">
        <v>1814</v>
      </c>
      <c r="M16" s="1428"/>
      <c r="N16" s="1429"/>
      <c r="O16" s="1475"/>
      <c r="P16" s="1475"/>
    </row>
    <row r="17" spans="2:16" ht="26.25" customHeight="1" x14ac:dyDescent="0.25">
      <c r="B17" s="419" t="s">
        <v>417</v>
      </c>
      <c r="C17" s="1461" t="s">
        <v>1348</v>
      </c>
      <c r="D17" s="1428"/>
      <c r="E17" s="1428"/>
      <c r="F17" s="1428"/>
      <c r="G17" s="1428"/>
      <c r="H17" s="1436"/>
      <c r="I17" s="505" t="s">
        <v>1815</v>
      </c>
      <c r="J17" s="1661" t="s">
        <v>1346</v>
      </c>
      <c r="K17" s="1436"/>
      <c r="L17" s="1867" t="s">
        <v>1816</v>
      </c>
      <c r="M17" s="1428"/>
      <c r="N17" s="1429"/>
      <c r="O17" s="1475"/>
      <c r="P17" s="1475"/>
    </row>
    <row r="18" spans="2:16" ht="47.25" customHeight="1" x14ac:dyDescent="0.25">
      <c r="B18" s="419" t="s">
        <v>419</v>
      </c>
      <c r="C18" s="1461" t="s">
        <v>1350</v>
      </c>
      <c r="D18" s="1428"/>
      <c r="E18" s="1428"/>
      <c r="F18" s="1428"/>
      <c r="G18" s="1428"/>
      <c r="H18" s="1436"/>
      <c r="I18" s="505" t="s">
        <v>1322</v>
      </c>
      <c r="J18" s="1661" t="s">
        <v>1346</v>
      </c>
      <c r="K18" s="1436"/>
      <c r="L18" s="1867" t="s">
        <v>1817</v>
      </c>
      <c r="M18" s="1428"/>
      <c r="N18" s="1429"/>
      <c r="O18" s="1471"/>
      <c r="P18" s="1471"/>
    </row>
    <row r="19" spans="2:16" ht="24" customHeight="1" thickBot="1" x14ac:dyDescent="0.3">
      <c r="B19" s="77" t="s">
        <v>421</v>
      </c>
      <c r="C19" s="1461" t="s">
        <v>1352</v>
      </c>
      <c r="D19" s="1428"/>
      <c r="E19" s="1428"/>
      <c r="F19" s="1428"/>
      <c r="G19" s="1428"/>
      <c r="H19" s="1436"/>
      <c r="I19" s="505" t="s">
        <v>1322</v>
      </c>
      <c r="J19" s="1659" t="s">
        <v>1353</v>
      </c>
      <c r="K19" s="1768" t="s">
        <v>1818</v>
      </c>
      <c r="L19" s="1448"/>
      <c r="M19" s="1448"/>
      <c r="N19" s="1466"/>
      <c r="O19" s="357" t="s">
        <v>1539</v>
      </c>
      <c r="P19" s="429" t="s">
        <v>1819</v>
      </c>
    </row>
    <row r="20" spans="2:16" ht="24" customHeight="1" x14ac:dyDescent="0.25">
      <c r="B20" s="77" t="s">
        <v>424</v>
      </c>
      <c r="C20" s="1461" t="s">
        <v>1356</v>
      </c>
      <c r="D20" s="1428"/>
      <c r="E20" s="1428"/>
      <c r="F20" s="1428"/>
      <c r="G20" s="1428"/>
      <c r="H20" s="1436"/>
      <c r="I20" s="505" t="s">
        <v>1322</v>
      </c>
      <c r="J20" s="1490"/>
      <c r="K20" s="1478"/>
      <c r="L20" s="1701"/>
      <c r="M20" s="1701"/>
      <c r="N20" s="1454"/>
      <c r="O20" s="357" t="s">
        <v>1539</v>
      </c>
      <c r="P20" s="429" t="s">
        <v>1819</v>
      </c>
    </row>
    <row r="21" spans="2:16" ht="24" customHeight="1" thickBot="1" x14ac:dyDescent="0.3">
      <c r="B21" s="77" t="s">
        <v>426</v>
      </c>
      <c r="C21" s="1461" t="s">
        <v>1357</v>
      </c>
      <c r="D21" s="1428"/>
      <c r="E21" s="1428"/>
      <c r="F21" s="1428"/>
      <c r="G21" s="1428"/>
      <c r="H21" s="1436"/>
      <c r="I21" s="505" t="s">
        <v>1820</v>
      </c>
      <c r="J21" s="1490"/>
      <c r="K21" s="1478"/>
      <c r="L21" s="1701"/>
      <c r="M21" s="1701"/>
      <c r="N21" s="1454"/>
      <c r="O21" s="1500" t="s">
        <v>1539</v>
      </c>
      <c r="P21" s="1500" t="s">
        <v>1819</v>
      </c>
    </row>
    <row r="22" spans="2:16" ht="34.5" customHeight="1" x14ac:dyDescent="0.25">
      <c r="B22" s="77" t="s">
        <v>428</v>
      </c>
      <c r="C22" s="1461" t="s">
        <v>1360</v>
      </c>
      <c r="D22" s="1428"/>
      <c r="E22" s="1428"/>
      <c r="F22" s="1428"/>
      <c r="G22" s="1428"/>
      <c r="H22" s="1436"/>
      <c r="I22" s="505" t="s">
        <v>1336</v>
      </c>
      <c r="J22" s="1490"/>
      <c r="K22" s="1478"/>
      <c r="L22" s="1701"/>
      <c r="M22" s="1701"/>
      <c r="N22" s="1454"/>
      <c r="O22" s="1475"/>
      <c r="P22" s="1475"/>
    </row>
    <row r="23" spans="2:16" ht="33.75" customHeight="1" thickBot="1" x14ac:dyDescent="0.3">
      <c r="B23" s="421" t="s">
        <v>395</v>
      </c>
      <c r="C23" s="1791" t="s">
        <v>1361</v>
      </c>
      <c r="D23" s="1424"/>
      <c r="E23" s="1424"/>
      <c r="F23" s="1424"/>
      <c r="G23" s="1424"/>
      <c r="H23" s="1425"/>
      <c r="I23" s="505" t="s">
        <v>1419</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657" t="s">
        <v>1821</v>
      </c>
      <c r="M25" s="1495"/>
      <c r="N25" s="1452"/>
      <c r="O25" s="427" t="s">
        <v>1539</v>
      </c>
      <c r="P25" s="381" t="s">
        <v>1822</v>
      </c>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1539</v>
      </c>
      <c r="P26" s="380" t="s">
        <v>1822</v>
      </c>
    </row>
    <row r="27" spans="2:16" ht="69" customHeight="1" x14ac:dyDescent="0.25">
      <c r="B27" s="77" t="s">
        <v>438</v>
      </c>
      <c r="C27" s="1461" t="s">
        <v>1373</v>
      </c>
      <c r="D27" s="1428"/>
      <c r="E27" s="1428"/>
      <c r="F27" s="1428"/>
      <c r="G27" s="1428"/>
      <c r="H27" s="1428"/>
      <c r="I27" s="1436"/>
      <c r="J27" s="779">
        <v>7308336.2170000002</v>
      </c>
      <c r="K27" s="1490"/>
      <c r="L27" s="1478"/>
      <c r="M27" s="1701"/>
      <c r="N27" s="1454"/>
      <c r="O27" s="1565" t="s">
        <v>1539</v>
      </c>
      <c r="P27" s="1565" t="s">
        <v>1822</v>
      </c>
    </row>
    <row r="28" spans="2:16" ht="32.25" customHeight="1" x14ac:dyDescent="0.25">
      <c r="B28" s="430"/>
      <c r="C28" s="550" t="s">
        <v>395</v>
      </c>
      <c r="D28" s="1461" t="s">
        <v>1374</v>
      </c>
      <c r="E28" s="1428"/>
      <c r="F28" s="1428"/>
      <c r="G28" s="1428"/>
      <c r="H28" s="1428"/>
      <c r="I28" s="1436"/>
      <c r="J28" s="780">
        <v>2355652</v>
      </c>
      <c r="K28" s="1490"/>
      <c r="L28" s="1478"/>
      <c r="M28" s="1701"/>
      <c r="N28" s="1454"/>
      <c r="O28" s="1475"/>
      <c r="P28" s="1475"/>
    </row>
    <row r="29" spans="2:16" ht="69" customHeight="1" x14ac:dyDescent="0.25">
      <c r="B29" s="519" t="s">
        <v>441</v>
      </c>
      <c r="C29" s="1461" t="s">
        <v>1376</v>
      </c>
      <c r="D29" s="1428"/>
      <c r="E29" s="1428"/>
      <c r="F29" s="1428"/>
      <c r="G29" s="1436"/>
      <c r="H29" s="1866" t="s">
        <v>1823</v>
      </c>
      <c r="I29" s="1448"/>
      <c r="J29" s="1445"/>
      <c r="K29" s="1490"/>
      <c r="L29" s="1478"/>
      <c r="M29" s="1701"/>
      <c r="N29" s="1454"/>
      <c r="O29" s="1471"/>
      <c r="P29" s="1471"/>
    </row>
    <row r="30" spans="2:16" ht="28.5" customHeight="1" x14ac:dyDescent="0.25">
      <c r="B30" s="497"/>
      <c r="C30" s="1459" t="s">
        <v>1378</v>
      </c>
      <c r="D30" s="1448"/>
      <c r="E30" s="1448"/>
      <c r="F30" s="1448"/>
      <c r="G30" s="1445"/>
      <c r="H30" s="1821" t="s">
        <v>1379</v>
      </c>
      <c r="I30" s="1448"/>
      <c r="J30" s="1445"/>
      <c r="K30" s="1490"/>
      <c r="L30" s="1479"/>
      <c r="M30" s="1484"/>
      <c r="N30" s="1481"/>
      <c r="O30" s="429" t="s">
        <v>1539</v>
      </c>
      <c r="P30" s="429" t="s">
        <v>1822</v>
      </c>
    </row>
    <row r="31" spans="2:16" ht="51" customHeight="1" thickBot="1" x14ac:dyDescent="0.3">
      <c r="B31" s="221" t="s">
        <v>444</v>
      </c>
      <c r="C31" s="1423" t="s">
        <v>1380</v>
      </c>
      <c r="D31" s="1424"/>
      <c r="E31" s="1424"/>
      <c r="F31" s="1424"/>
      <c r="G31" s="1424"/>
      <c r="H31" s="1424"/>
      <c r="I31" s="1425"/>
      <c r="J31" s="709" t="s">
        <v>1322</v>
      </c>
      <c r="K31" s="512" t="s">
        <v>1381</v>
      </c>
      <c r="L31" s="1820"/>
      <c r="M31" s="1468"/>
      <c r="N31" s="1469"/>
      <c r="O31" s="376" t="s">
        <v>1824</v>
      </c>
      <c r="P31" s="376" t="s">
        <v>1822</v>
      </c>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75" customHeight="1" thickBot="1" x14ac:dyDescent="0.3">
      <c r="B33" s="436" t="s">
        <v>448</v>
      </c>
      <c r="C33" s="1791" t="s">
        <v>1383</v>
      </c>
      <c r="D33" s="1424"/>
      <c r="E33" s="1424"/>
      <c r="F33" s="1424"/>
      <c r="G33" s="1424"/>
      <c r="H33" s="1424"/>
      <c r="I33" s="1425"/>
      <c r="J33" s="437" t="s">
        <v>1322</v>
      </c>
      <c r="K33" s="710" t="s">
        <v>1381</v>
      </c>
      <c r="L33" s="1539"/>
      <c r="M33" s="1424"/>
      <c r="N33" s="1578"/>
      <c r="O33" s="388"/>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36" customHeight="1" x14ac:dyDescent="0.25">
      <c r="B36" s="419" t="s">
        <v>395</v>
      </c>
      <c r="C36" s="1461" t="s">
        <v>1390</v>
      </c>
      <c r="D36" s="1428"/>
      <c r="E36" s="1428"/>
      <c r="F36" s="1436"/>
      <c r="G36" s="781">
        <v>1607142.85</v>
      </c>
      <c r="H36" s="782" t="s">
        <v>1825</v>
      </c>
      <c r="I36" s="1861" t="s">
        <v>1822</v>
      </c>
      <c r="J36" s="1436"/>
      <c r="K36" s="1642"/>
      <c r="L36" s="1428"/>
      <c r="M36" s="1428"/>
      <c r="N36" s="1429"/>
      <c r="O36" s="1475"/>
      <c r="P36" s="1475"/>
    </row>
    <row r="37" spans="2:17" ht="60" customHeight="1" x14ac:dyDescent="0.25">
      <c r="B37" s="419" t="s">
        <v>402</v>
      </c>
      <c r="C37" s="1461" t="s">
        <v>1391</v>
      </c>
      <c r="D37" s="1428"/>
      <c r="E37" s="1428"/>
      <c r="F37" s="1436"/>
      <c r="G37" s="781">
        <v>0</v>
      </c>
      <c r="H37" s="782" t="s">
        <v>1826</v>
      </c>
      <c r="I37" s="1861" t="s">
        <v>1437</v>
      </c>
      <c r="J37" s="1436"/>
      <c r="K37" s="1642" t="s">
        <v>1827</v>
      </c>
      <c r="L37" s="1428"/>
      <c r="M37" s="1428"/>
      <c r="N37" s="1429"/>
      <c r="O37" s="1475"/>
      <c r="P37" s="1475"/>
    </row>
    <row r="38" spans="2:17" ht="42" customHeight="1" thickBot="1" x14ac:dyDescent="0.3">
      <c r="B38" s="421" t="s">
        <v>404</v>
      </c>
      <c r="C38" s="1459" t="s">
        <v>1392</v>
      </c>
      <c r="D38" s="1448"/>
      <c r="E38" s="1448"/>
      <c r="F38" s="1445"/>
      <c r="G38" s="783">
        <v>1607142.85</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25" customHeight="1" thickBot="1" x14ac:dyDescent="0.3">
      <c r="B40" s="75" t="s">
        <v>460</v>
      </c>
      <c r="C40" s="1791" t="s">
        <v>1394</v>
      </c>
      <c r="D40" s="1424"/>
      <c r="E40" s="1424"/>
      <c r="F40" s="1424"/>
      <c r="G40" s="1424"/>
      <c r="H40" s="1425"/>
      <c r="I40" s="437" t="s">
        <v>1322</v>
      </c>
      <c r="J40" s="444" t="s">
        <v>1381</v>
      </c>
      <c r="K40" s="1761"/>
      <c r="L40" s="1424"/>
      <c r="M40" s="1424"/>
      <c r="N40" s="1578"/>
      <c r="O40" s="388" t="s">
        <v>1828</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89.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1829</v>
      </c>
      <c r="P42" s="1500"/>
    </row>
    <row r="43" spans="2:17" ht="132.75" customHeight="1" x14ac:dyDescent="0.25">
      <c r="B43" s="419" t="s">
        <v>395</v>
      </c>
      <c r="C43" s="1637" t="s">
        <v>1403</v>
      </c>
      <c r="D43" s="1428"/>
      <c r="E43" s="1436"/>
      <c r="F43" s="14" t="s">
        <v>1322</v>
      </c>
      <c r="G43" s="1863">
        <v>1607142.85</v>
      </c>
      <c r="H43" s="1436"/>
      <c r="I43" s="1864" t="s">
        <v>1825</v>
      </c>
      <c r="J43" s="1436"/>
      <c r="K43" s="1862">
        <v>304770</v>
      </c>
      <c r="L43" s="1436"/>
      <c r="M43" s="448" t="s">
        <v>1830</v>
      </c>
      <c r="N43" s="784" t="s">
        <v>1831</v>
      </c>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1336</v>
      </c>
      <c r="G45" s="1865">
        <v>0</v>
      </c>
      <c r="H45" s="1436"/>
      <c r="I45" s="1861"/>
      <c r="J45" s="1436"/>
      <c r="K45" s="1862"/>
      <c r="L45" s="1436"/>
      <c r="M45" s="448"/>
      <c r="N45" s="714"/>
      <c r="O45" s="1475"/>
      <c r="P45" s="1475"/>
    </row>
    <row r="46" spans="2:17" ht="35.25" customHeight="1" x14ac:dyDescent="0.25">
      <c r="B46" s="450"/>
      <c r="C46" s="1819" t="s">
        <v>1406</v>
      </c>
      <c r="D46" s="1428"/>
      <c r="E46" s="1436"/>
      <c r="F46" s="1640"/>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857">
        <v>1607142.85</v>
      </c>
      <c r="H47" s="1425"/>
      <c r="I47" s="1627"/>
      <c r="J47" s="1425"/>
      <c r="K47" s="1858">
        <v>304770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386" customFormat="1" ht="32.25" customHeight="1" x14ac:dyDescent="0.25">
      <c r="B50" s="419" t="s">
        <v>395</v>
      </c>
      <c r="C50" s="1461" t="s">
        <v>99</v>
      </c>
      <c r="D50" s="1428"/>
      <c r="E50" s="1436"/>
      <c r="F50" s="14" t="s">
        <v>1413</v>
      </c>
      <c r="G50" s="1860">
        <v>0</v>
      </c>
      <c r="H50" s="1436"/>
      <c r="I50" s="1861" t="s">
        <v>1832</v>
      </c>
      <c r="J50" s="1436"/>
      <c r="K50" s="1860">
        <v>0</v>
      </c>
      <c r="L50" s="1436"/>
      <c r="M50" s="448" t="s">
        <v>1415</v>
      </c>
      <c r="N50" s="461"/>
      <c r="O50" s="357" t="s">
        <v>1416</v>
      </c>
      <c r="P50" s="429"/>
    </row>
    <row r="51" spans="1:16" s="459" customFormat="1" ht="165" customHeight="1" x14ac:dyDescent="0.25">
      <c r="B51" s="419" t="s">
        <v>402</v>
      </c>
      <c r="C51" s="1461" t="s">
        <v>1339</v>
      </c>
      <c r="D51" s="1428"/>
      <c r="E51" s="1436"/>
      <c r="F51" s="14" t="s">
        <v>1413</v>
      </c>
      <c r="G51" s="1860">
        <v>3491284.6</v>
      </c>
      <c r="H51" s="1436"/>
      <c r="I51" s="1861" t="s">
        <v>1832</v>
      </c>
      <c r="J51" s="1436"/>
      <c r="K51" s="1862">
        <v>1653799.5</v>
      </c>
      <c r="L51" s="1436"/>
      <c r="M51" s="448" t="s">
        <v>1415</v>
      </c>
      <c r="N51" s="461" t="s">
        <v>1833</v>
      </c>
      <c r="O51" s="357" t="s">
        <v>483</v>
      </c>
      <c r="P51" s="429"/>
    </row>
    <row r="52" spans="1:16" s="459" customFormat="1" ht="32.25" customHeight="1" x14ac:dyDescent="0.25">
      <c r="B52" s="419" t="s">
        <v>404</v>
      </c>
      <c r="C52" s="1461" t="s">
        <v>1418</v>
      </c>
      <c r="D52" s="1428"/>
      <c r="E52" s="1436"/>
      <c r="F52" s="14" t="s">
        <v>1413</v>
      </c>
      <c r="G52" s="1860">
        <v>612476</v>
      </c>
      <c r="H52" s="1436"/>
      <c r="I52" s="1861" t="s">
        <v>1414</v>
      </c>
      <c r="J52" s="1436"/>
      <c r="K52" s="1862">
        <v>132440</v>
      </c>
      <c r="L52" s="1436"/>
      <c r="M52" s="448" t="s">
        <v>1415</v>
      </c>
      <c r="N52" s="462" t="s">
        <v>1466</v>
      </c>
      <c r="O52" s="357" t="s">
        <v>1421</v>
      </c>
      <c r="P52" s="429"/>
    </row>
    <row r="53" spans="1:16" s="459" customFormat="1" ht="63.75" customHeight="1" x14ac:dyDescent="0.25">
      <c r="B53" s="419" t="s">
        <v>406</v>
      </c>
      <c r="C53" s="1461" t="s">
        <v>1420</v>
      </c>
      <c r="D53" s="1428"/>
      <c r="E53" s="1436"/>
      <c r="F53" s="14" t="s">
        <v>1413</v>
      </c>
      <c r="G53" s="1860">
        <v>1323017</v>
      </c>
      <c r="H53" s="1436"/>
      <c r="I53" s="1861" t="s">
        <v>1414</v>
      </c>
      <c r="J53" s="1436"/>
      <c r="K53" s="1862">
        <v>163049</v>
      </c>
      <c r="L53" s="1436"/>
      <c r="M53" s="448" t="s">
        <v>1830</v>
      </c>
      <c r="N53" s="785" t="s">
        <v>1834</v>
      </c>
      <c r="O53" s="383" t="s">
        <v>1835</v>
      </c>
      <c r="P53" s="359" t="s">
        <v>1836</v>
      </c>
    </row>
    <row r="54" spans="1:16" s="459" customFormat="1" ht="56.25" customHeight="1" x14ac:dyDescent="0.25">
      <c r="B54" s="419" t="s">
        <v>409</v>
      </c>
      <c r="C54" s="1461" t="s">
        <v>1421</v>
      </c>
      <c r="D54" s="1428"/>
      <c r="E54" s="1436"/>
      <c r="F54" s="14" t="s">
        <v>1413</v>
      </c>
      <c r="G54" s="1860">
        <v>857954</v>
      </c>
      <c r="H54" s="1436"/>
      <c r="I54" s="1861" t="s">
        <v>1414</v>
      </c>
      <c r="J54" s="1436"/>
      <c r="K54" s="1862">
        <v>20526</v>
      </c>
      <c r="L54" s="1436"/>
      <c r="M54" s="448" t="s">
        <v>1830</v>
      </c>
      <c r="N54" s="461" t="s">
        <v>1837</v>
      </c>
      <c r="O54" s="359" t="s">
        <v>1835</v>
      </c>
      <c r="P54" s="385" t="s">
        <v>1838</v>
      </c>
    </row>
    <row r="55" spans="1:16" ht="61.5" customHeight="1" thickBot="1" x14ac:dyDescent="0.3">
      <c r="B55" s="421" t="s">
        <v>411</v>
      </c>
      <c r="C55" s="1588" t="s">
        <v>1423</v>
      </c>
      <c r="D55" s="1448"/>
      <c r="E55" s="1445"/>
      <c r="F55" s="464"/>
      <c r="G55" s="1857">
        <v>6284731.5999999996</v>
      </c>
      <c r="H55" s="1425"/>
      <c r="I55" s="1627"/>
      <c r="J55" s="1425"/>
      <c r="K55" s="1858">
        <v>1969814.5</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786" t="s">
        <v>487</v>
      </c>
      <c r="C57" s="1859" t="s">
        <v>1425</v>
      </c>
      <c r="D57" s="1428"/>
      <c r="E57" s="1428"/>
      <c r="F57" s="1428"/>
      <c r="G57" s="1428"/>
      <c r="H57" s="1428"/>
      <c r="I57" s="1436"/>
      <c r="J57" s="787">
        <v>0.20364526326188581</v>
      </c>
      <c r="K57" s="476" t="s">
        <v>1323</v>
      </c>
      <c r="L57" s="1622"/>
      <c r="M57" s="1428"/>
      <c r="N57" s="1429"/>
      <c r="O57" s="1587"/>
      <c r="P57" s="1587"/>
    </row>
    <row r="58" spans="1:16" ht="49.5" customHeight="1" x14ac:dyDescent="0.25">
      <c r="B58" s="788" t="s">
        <v>489</v>
      </c>
      <c r="C58" s="1859" t="s">
        <v>1426</v>
      </c>
      <c r="D58" s="1428"/>
      <c r="E58" s="1428"/>
      <c r="F58" s="1428"/>
      <c r="G58" s="1428"/>
      <c r="H58" s="1428"/>
      <c r="I58" s="1436"/>
      <c r="J58" s="787">
        <v>1</v>
      </c>
      <c r="K58" s="476" t="s">
        <v>1381</v>
      </c>
      <c r="L58" s="1622"/>
      <c r="M58" s="1428"/>
      <c r="N58" s="1429"/>
      <c r="O58" s="1475"/>
      <c r="P58" s="1475"/>
    </row>
    <row r="59" spans="1:16" ht="45" customHeight="1" x14ac:dyDescent="0.25">
      <c r="B59" s="788" t="s">
        <v>491</v>
      </c>
      <c r="C59" s="1461" t="s">
        <v>1427</v>
      </c>
      <c r="D59" s="1428"/>
      <c r="E59" s="1428"/>
      <c r="F59" s="1428"/>
      <c r="G59" s="1428"/>
      <c r="H59" s="1428"/>
      <c r="I59" s="1436"/>
      <c r="J59" s="789">
        <v>7891874.4499999993</v>
      </c>
      <c r="K59" s="476" t="s">
        <v>1323</v>
      </c>
      <c r="L59" s="1622"/>
      <c r="M59" s="1428"/>
      <c r="N59" s="1429"/>
      <c r="O59" s="1475"/>
      <c r="P59" s="1475"/>
    </row>
    <row r="60" spans="1:16" ht="57" customHeight="1" x14ac:dyDescent="0.25">
      <c r="B60" s="788" t="s">
        <v>493</v>
      </c>
      <c r="C60" s="1461" t="s">
        <v>1428</v>
      </c>
      <c r="D60" s="1428"/>
      <c r="E60" s="1428"/>
      <c r="F60" s="1428"/>
      <c r="G60" s="1428"/>
      <c r="H60" s="1428"/>
      <c r="I60" s="1436"/>
      <c r="J60" s="787">
        <v>1.079845564800731</v>
      </c>
      <c r="K60" s="476" t="s">
        <v>1323</v>
      </c>
      <c r="L60" s="1622"/>
      <c r="M60" s="1428"/>
      <c r="N60" s="1429"/>
      <c r="O60" s="1475"/>
      <c r="P60" s="1475"/>
    </row>
    <row r="61" spans="1:16" ht="69" customHeight="1" x14ac:dyDescent="0.25">
      <c r="B61" s="790" t="s">
        <v>495</v>
      </c>
      <c r="C61" s="1461" t="s">
        <v>1429</v>
      </c>
      <c r="D61" s="1428"/>
      <c r="E61" s="1428"/>
      <c r="F61" s="1428"/>
      <c r="G61" s="1428"/>
      <c r="H61" s="1428"/>
      <c r="I61" s="1436"/>
      <c r="J61" s="791">
        <v>0.9655859609144305</v>
      </c>
      <c r="K61" s="476" t="s">
        <v>1323</v>
      </c>
      <c r="L61" s="1622"/>
      <c r="M61" s="1428"/>
      <c r="N61" s="1429"/>
      <c r="O61" s="1475"/>
      <c r="P61" s="1475"/>
    </row>
    <row r="62" spans="1:16" ht="42.75" customHeight="1" x14ac:dyDescent="0.25">
      <c r="B62" s="790" t="s">
        <v>497</v>
      </c>
      <c r="C62" s="1855" t="s">
        <v>1430</v>
      </c>
      <c r="D62" s="1428"/>
      <c r="E62" s="1428"/>
      <c r="F62" s="1428"/>
      <c r="G62" s="1428"/>
      <c r="H62" s="1428"/>
      <c r="I62" s="1436"/>
      <c r="J62" s="787" t="s">
        <v>92</v>
      </c>
      <c r="K62" s="610" t="s">
        <v>1381</v>
      </c>
      <c r="L62" s="1622"/>
      <c r="M62" s="1428"/>
      <c r="N62" s="1429"/>
      <c r="O62" s="1471"/>
      <c r="P62" s="1471"/>
    </row>
    <row r="63" spans="1:16" ht="53.25" customHeight="1" x14ac:dyDescent="0.25">
      <c r="B63" s="790" t="s">
        <v>499</v>
      </c>
      <c r="C63" s="1856" t="s">
        <v>1431</v>
      </c>
      <c r="D63" s="1428"/>
      <c r="E63" s="1428"/>
      <c r="F63" s="1428"/>
      <c r="G63" s="1428"/>
      <c r="H63" s="1428"/>
      <c r="I63" s="1436"/>
      <c r="J63" s="792">
        <v>0.2199054343260245</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1839</v>
      </c>
      <c r="M64" s="1448"/>
      <c r="N64" s="1466"/>
      <c r="O64" s="1565" t="s">
        <v>1840</v>
      </c>
      <c r="P64" s="1565"/>
    </row>
    <row r="65" spans="2:16" ht="21" customHeight="1" x14ac:dyDescent="0.25">
      <c r="B65" s="419" t="s">
        <v>395</v>
      </c>
      <c r="C65" s="1806" t="s">
        <v>1433</v>
      </c>
      <c r="D65" s="1428"/>
      <c r="E65" s="1428"/>
      <c r="F65" s="1428"/>
      <c r="G65" s="1428"/>
      <c r="H65" s="1428"/>
      <c r="I65" s="1436"/>
      <c r="J65" s="12" t="s">
        <v>1322</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1336</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21" customHeight="1" x14ac:dyDescent="0.25">
      <c r="B69" s="419" t="s">
        <v>409</v>
      </c>
      <c r="C69" s="1540" t="s">
        <v>1436</v>
      </c>
      <c r="D69" s="1428"/>
      <c r="E69" s="1428"/>
      <c r="F69" s="1436"/>
      <c r="G69" s="1474" t="s">
        <v>93</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t="s">
        <v>1842</v>
      </c>
      <c r="J71" s="1448"/>
      <c r="K71" s="1448"/>
      <c r="L71" s="1448"/>
      <c r="M71" s="1448"/>
      <c r="N71" s="1466"/>
      <c r="O71" s="1565" t="s">
        <v>1840</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1336</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93</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1"/>
      <c r="L82" s="1428"/>
      <c r="M82" s="1428"/>
      <c r="N82" s="1429"/>
      <c r="O82" s="357" t="s">
        <v>1828</v>
      </c>
      <c r="P82" s="429"/>
    </row>
    <row r="83" spans="2:16" ht="20.2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21" customHeight="1" x14ac:dyDescent="0.25">
      <c r="B84" s="1453"/>
      <c r="C84" s="1701"/>
      <c r="D84" s="1701"/>
      <c r="E84" s="1450"/>
      <c r="F84" s="1607" t="s">
        <v>1843</v>
      </c>
      <c r="G84" s="1428"/>
      <c r="H84" s="1436"/>
      <c r="I84" s="1852">
        <v>1607142.85</v>
      </c>
      <c r="J84" s="1436"/>
      <c r="K84" s="1802"/>
      <c r="L84" s="1428"/>
      <c r="M84" s="1428"/>
      <c r="N84" s="1436"/>
      <c r="O84" s="1475"/>
      <c r="P84" s="1475"/>
    </row>
    <row r="85" spans="2:16" ht="34.5" customHeight="1" x14ac:dyDescent="0.25">
      <c r="B85" s="1453"/>
      <c r="C85" s="1701"/>
      <c r="D85" s="1701"/>
      <c r="E85" s="1450"/>
      <c r="F85" s="1607" t="s">
        <v>1844</v>
      </c>
      <c r="G85" s="1428"/>
      <c r="H85" s="1436"/>
      <c r="I85" s="1852">
        <v>2678571.42</v>
      </c>
      <c r="J85" s="1436"/>
      <c r="K85" s="1853" t="s">
        <v>1845</v>
      </c>
      <c r="L85" s="1428"/>
      <c r="M85" s="1428"/>
      <c r="N85" s="1436"/>
      <c r="O85" s="1475"/>
      <c r="P85" s="1475"/>
    </row>
    <row r="86" spans="2:16" ht="21" customHeight="1" x14ac:dyDescent="0.25">
      <c r="B86" s="1453"/>
      <c r="C86" s="1701"/>
      <c r="D86" s="1701"/>
      <c r="E86" s="1450"/>
      <c r="F86" s="1607"/>
      <c r="G86" s="1428"/>
      <c r="H86" s="1436"/>
      <c r="I86" s="1852"/>
      <c r="J86" s="1436"/>
      <c r="K86" s="1802"/>
      <c r="L86" s="1428"/>
      <c r="M86" s="1428"/>
      <c r="N86" s="1436"/>
      <c r="O86" s="1475"/>
      <c r="P86" s="1475"/>
    </row>
    <row r="87" spans="2:16" ht="21.75" customHeight="1" thickBot="1" x14ac:dyDescent="0.3">
      <c r="B87" s="1611"/>
      <c r="C87" s="1468"/>
      <c r="D87" s="1468"/>
      <c r="E87" s="1612"/>
      <c r="F87" s="1576"/>
      <c r="G87" s="1424"/>
      <c r="H87" s="1425"/>
      <c r="I87" s="1854"/>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1454</v>
      </c>
      <c r="P89" s="1663" t="s">
        <v>1846</v>
      </c>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1322</v>
      </c>
      <c r="L92" s="1567" t="s">
        <v>1322</v>
      </c>
      <c r="M92" s="1428"/>
      <c r="N92" s="1429"/>
      <c r="O92" s="1475"/>
      <c r="P92" s="1732"/>
    </row>
    <row r="93" spans="2:16" ht="42" customHeight="1" x14ac:dyDescent="0.25">
      <c r="B93" s="612" t="s">
        <v>402</v>
      </c>
      <c r="C93" s="1595" t="s">
        <v>1461</v>
      </c>
      <c r="D93" s="1428"/>
      <c r="E93" s="1428"/>
      <c r="F93" s="1436"/>
      <c r="G93" s="1528" t="s">
        <v>1322</v>
      </c>
      <c r="H93" s="1436"/>
      <c r="I93" s="1528" t="s">
        <v>1322</v>
      </c>
      <c r="J93" s="1436"/>
      <c r="K93" s="505" t="s">
        <v>1322</v>
      </c>
      <c r="L93" s="1567" t="s">
        <v>1336</v>
      </c>
      <c r="M93" s="1428"/>
      <c r="N93" s="1429"/>
      <c r="O93" s="1475"/>
      <c r="P93" s="1475"/>
    </row>
    <row r="94" spans="2:16" ht="54.75" customHeight="1" x14ac:dyDescent="0.25">
      <c r="B94" s="612" t="s">
        <v>532</v>
      </c>
      <c r="C94" s="1595" t="s">
        <v>1462</v>
      </c>
      <c r="D94" s="1428"/>
      <c r="E94" s="1428"/>
      <c r="F94" s="1436"/>
      <c r="G94" s="1528" t="s">
        <v>1336</v>
      </c>
      <c r="H94" s="1436"/>
      <c r="I94" s="1528" t="s">
        <v>1322</v>
      </c>
      <c r="J94" s="1436"/>
      <c r="K94" s="505" t="s">
        <v>1322</v>
      </c>
      <c r="L94" s="1567" t="s">
        <v>1336</v>
      </c>
      <c r="M94" s="1428"/>
      <c r="N94" s="1429"/>
      <c r="O94" s="1475"/>
      <c r="P94" s="1475"/>
    </row>
    <row r="95" spans="2:16" ht="32.25" customHeight="1" x14ac:dyDescent="0.25">
      <c r="B95" s="612" t="s">
        <v>534</v>
      </c>
      <c r="C95" s="1595" t="s">
        <v>1463</v>
      </c>
      <c r="D95" s="1428"/>
      <c r="E95" s="1428"/>
      <c r="F95" s="1436"/>
      <c r="G95" s="1528" t="s">
        <v>1336</v>
      </c>
      <c r="H95" s="1436"/>
      <c r="I95" s="1528" t="s">
        <v>1322</v>
      </c>
      <c r="J95" s="1436"/>
      <c r="K95" s="505" t="s">
        <v>1322</v>
      </c>
      <c r="L95" s="1567" t="s">
        <v>1336</v>
      </c>
      <c r="M95" s="1428"/>
      <c r="N95" s="1429"/>
      <c r="O95" s="1475"/>
      <c r="P95" s="1475"/>
    </row>
    <row r="96" spans="2:16" ht="26.25" customHeight="1" x14ac:dyDescent="0.25">
      <c r="B96" s="612" t="s">
        <v>536</v>
      </c>
      <c r="C96" s="1595" t="s">
        <v>1464</v>
      </c>
      <c r="D96" s="1428"/>
      <c r="E96" s="1428"/>
      <c r="F96" s="1436"/>
      <c r="G96" s="1528" t="s">
        <v>1336</v>
      </c>
      <c r="H96" s="1436"/>
      <c r="I96" s="1528" t="s">
        <v>1322</v>
      </c>
      <c r="J96" s="1436"/>
      <c r="K96" s="505" t="s">
        <v>1322</v>
      </c>
      <c r="L96" s="1567" t="s">
        <v>1336</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1322</v>
      </c>
      <c r="L97" s="1567" t="s">
        <v>1322</v>
      </c>
      <c r="M97" s="1428"/>
      <c r="N97" s="1429"/>
      <c r="O97" s="1475"/>
      <c r="P97" s="1475"/>
    </row>
    <row r="98" spans="2:16" ht="24.75" customHeight="1" x14ac:dyDescent="0.25">
      <c r="B98" s="612" t="s">
        <v>414</v>
      </c>
      <c r="C98" s="1595" t="s">
        <v>1466</v>
      </c>
      <c r="D98" s="1428"/>
      <c r="E98" s="1428"/>
      <c r="F98" s="1436"/>
      <c r="G98" s="1528" t="s">
        <v>1336</v>
      </c>
      <c r="H98" s="1436"/>
      <c r="I98" s="1528" t="s">
        <v>1322</v>
      </c>
      <c r="J98" s="1436"/>
      <c r="K98" s="505" t="s">
        <v>1322</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1322</v>
      </c>
      <c r="L99" s="1567" t="s">
        <v>1336</v>
      </c>
      <c r="M99" s="1428"/>
      <c r="N99" s="1429"/>
      <c r="O99" s="1475"/>
      <c r="P99" s="1475"/>
    </row>
    <row r="100" spans="2:16" ht="24" customHeight="1" x14ac:dyDescent="0.25">
      <c r="B100" s="612" t="s">
        <v>419</v>
      </c>
      <c r="C100" s="1595" t="s">
        <v>1468</v>
      </c>
      <c r="D100" s="1428"/>
      <c r="E100" s="1428"/>
      <c r="F100" s="1436"/>
      <c r="G100" s="1528" t="s">
        <v>1336</v>
      </c>
      <c r="H100" s="1436"/>
      <c r="I100" s="1528" t="s">
        <v>1336</v>
      </c>
      <c r="J100" s="1436"/>
      <c r="K100" s="505" t="s">
        <v>1322</v>
      </c>
      <c r="L100" s="1567" t="s">
        <v>1336</v>
      </c>
      <c r="M100" s="1428"/>
      <c r="N100" s="1429"/>
      <c r="O100" s="1475"/>
      <c r="P100" s="1475"/>
    </row>
    <row r="101" spans="2:16" ht="24" customHeight="1" x14ac:dyDescent="0.25">
      <c r="B101" s="612" t="s">
        <v>540</v>
      </c>
      <c r="C101" s="1595" t="s">
        <v>1469</v>
      </c>
      <c r="D101" s="1428"/>
      <c r="E101" s="1428"/>
      <c r="F101" s="1436"/>
      <c r="G101" s="1528" t="s">
        <v>1336</v>
      </c>
      <c r="H101" s="1436"/>
      <c r="I101" s="1528" t="s">
        <v>1336</v>
      </c>
      <c r="J101" s="1436"/>
      <c r="K101" s="505" t="s">
        <v>1322</v>
      </c>
      <c r="L101" s="1567" t="s">
        <v>1336</v>
      </c>
      <c r="M101" s="1428"/>
      <c r="N101" s="1429"/>
      <c r="O101" s="1475"/>
      <c r="P101" s="1475"/>
    </row>
    <row r="102" spans="2:16" ht="21" customHeight="1" x14ac:dyDescent="0.25">
      <c r="B102" s="612" t="s">
        <v>542</v>
      </c>
      <c r="C102" s="1595" t="s">
        <v>1470</v>
      </c>
      <c r="D102" s="1428"/>
      <c r="E102" s="1428"/>
      <c r="F102" s="1436"/>
      <c r="G102" s="1528" t="s">
        <v>1336</v>
      </c>
      <c r="H102" s="1436"/>
      <c r="I102" s="1528" t="s">
        <v>1336</v>
      </c>
      <c r="J102" s="1436"/>
      <c r="K102" s="505" t="s">
        <v>1336</v>
      </c>
      <c r="L102" s="1567" t="s">
        <v>1336</v>
      </c>
      <c r="M102" s="1428"/>
      <c r="N102" s="1429"/>
      <c r="O102" s="1475"/>
      <c r="P102" s="1475"/>
    </row>
    <row r="103" spans="2:16" ht="29.25" customHeight="1" x14ac:dyDescent="0.25">
      <c r="B103" s="612" t="s">
        <v>544</v>
      </c>
      <c r="C103" s="1595" t="s">
        <v>1471</v>
      </c>
      <c r="D103" s="1428"/>
      <c r="E103" s="1428"/>
      <c r="F103" s="1436"/>
      <c r="G103" s="1528" t="s">
        <v>1336</v>
      </c>
      <c r="H103" s="1436"/>
      <c r="I103" s="1528" t="s">
        <v>1336</v>
      </c>
      <c r="J103" s="1436"/>
      <c r="K103" s="505" t="s">
        <v>1336</v>
      </c>
      <c r="L103" s="1567" t="s">
        <v>1336</v>
      </c>
      <c r="M103" s="1428"/>
      <c r="N103" s="1429"/>
      <c r="O103" s="1475"/>
      <c r="P103" s="1475"/>
    </row>
    <row r="104" spans="2:16" ht="21" customHeight="1" x14ac:dyDescent="0.25">
      <c r="B104" s="612" t="s">
        <v>546</v>
      </c>
      <c r="C104" s="1595" t="s">
        <v>1472</v>
      </c>
      <c r="D104" s="1428"/>
      <c r="E104" s="1428"/>
      <c r="F104" s="1436"/>
      <c r="G104" s="1528" t="s">
        <v>1336</v>
      </c>
      <c r="H104" s="1436"/>
      <c r="I104" s="1528" t="s">
        <v>1322</v>
      </c>
      <c r="J104" s="1436"/>
      <c r="K104" s="505" t="s">
        <v>1322</v>
      </c>
      <c r="L104" s="1567" t="s">
        <v>1336</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90" customHeight="1" x14ac:dyDescent="0.25">
      <c r="B111" s="76" t="s">
        <v>553</v>
      </c>
      <c r="C111" s="1558" t="s">
        <v>1477</v>
      </c>
      <c r="D111" s="1439"/>
      <c r="E111" s="1439"/>
      <c r="F111" s="1559"/>
      <c r="G111" s="424" t="s">
        <v>1322</v>
      </c>
      <c r="H111" s="1800" t="s">
        <v>1478</v>
      </c>
      <c r="I111" s="1559"/>
      <c r="J111" s="1593" t="s">
        <v>1847</v>
      </c>
      <c r="K111" s="1439"/>
      <c r="L111" s="1439"/>
      <c r="M111" s="1439"/>
      <c r="N111" s="1440"/>
      <c r="O111" s="389" t="s">
        <v>1848</v>
      </c>
      <c r="P111" s="374" t="s">
        <v>1849</v>
      </c>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19.5" customHeight="1" x14ac:dyDescent="0.25">
      <c r="B113" s="419" t="s">
        <v>557</v>
      </c>
      <c r="C113" s="1461" t="s">
        <v>1481</v>
      </c>
      <c r="D113" s="1428"/>
      <c r="E113" s="1428"/>
      <c r="F113" s="1428"/>
      <c r="G113" s="1436"/>
      <c r="H113" s="1492" t="s">
        <v>1850</v>
      </c>
      <c r="I113" s="1428"/>
      <c r="J113" s="1428"/>
      <c r="K113" s="1514" t="s">
        <v>1381</v>
      </c>
      <c r="L113" s="1480"/>
      <c r="M113" s="1448"/>
      <c r="N113" s="1466"/>
      <c r="O113" s="1587"/>
      <c r="P113" s="1587"/>
    </row>
    <row r="114" spans="1:16" ht="19.5" customHeight="1" x14ac:dyDescent="0.25">
      <c r="B114" s="419" t="s">
        <v>402</v>
      </c>
      <c r="C114" s="1461" t="s">
        <v>1483</v>
      </c>
      <c r="D114" s="1428"/>
      <c r="E114" s="1428"/>
      <c r="F114" s="1428"/>
      <c r="G114" s="1436"/>
      <c r="H114" s="1492" t="s">
        <v>1851</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1322</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1852</v>
      </c>
      <c r="P117" s="1565" t="s">
        <v>1853</v>
      </c>
    </row>
    <row r="118" spans="1:16" ht="72.75" customHeight="1" x14ac:dyDescent="0.25">
      <c r="B118" s="419" t="s">
        <v>395</v>
      </c>
      <c r="C118" s="1461" t="s">
        <v>1489</v>
      </c>
      <c r="D118" s="1428"/>
      <c r="E118" s="1428"/>
      <c r="F118" s="1428"/>
      <c r="G118" s="1436"/>
      <c r="H118" s="1492" t="s">
        <v>93</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c r="M119" s="1448"/>
      <c r="N119" s="1466"/>
      <c r="O119" s="1565" t="s">
        <v>1854</v>
      </c>
      <c r="P119" s="1565" t="s">
        <v>1855</v>
      </c>
    </row>
    <row r="120" spans="1:16" ht="80.45" customHeight="1" x14ac:dyDescent="0.25">
      <c r="A120" s="358"/>
      <c r="B120" s="419" t="s">
        <v>395</v>
      </c>
      <c r="C120" s="1461" t="s">
        <v>1489</v>
      </c>
      <c r="D120" s="1428"/>
      <c r="E120" s="1428"/>
      <c r="F120" s="1428"/>
      <c r="G120" s="1436"/>
      <c r="H120" s="1492" t="s">
        <v>1856</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1497</v>
      </c>
      <c r="P122" s="1583" t="s">
        <v>1857</v>
      </c>
    </row>
    <row r="123" spans="1:16" ht="83.25" customHeight="1" x14ac:dyDescent="0.25">
      <c r="B123" s="419" t="s">
        <v>557</v>
      </c>
      <c r="C123" s="1595" t="s">
        <v>1460</v>
      </c>
      <c r="D123" s="1428"/>
      <c r="E123" s="1428"/>
      <c r="F123" s="1436"/>
      <c r="G123" s="1528" t="s">
        <v>1498</v>
      </c>
      <c r="H123" s="1428"/>
      <c r="I123" s="1436"/>
      <c r="J123" s="1528" t="s">
        <v>1498</v>
      </c>
      <c r="K123" s="1428"/>
      <c r="L123" s="1436"/>
      <c r="M123" s="1563"/>
      <c r="N123" s="1429"/>
      <c r="O123" s="1454"/>
      <c r="P123" s="1454"/>
    </row>
    <row r="124" spans="1:16" ht="42" customHeight="1" x14ac:dyDescent="0.25">
      <c r="B124" s="419" t="s">
        <v>402</v>
      </c>
      <c r="C124" s="1595" t="s">
        <v>1461</v>
      </c>
      <c r="D124" s="1428"/>
      <c r="E124" s="1428"/>
      <c r="F124" s="1436"/>
      <c r="G124" s="1528" t="s">
        <v>1499</v>
      </c>
      <c r="H124" s="1428"/>
      <c r="I124" s="1436"/>
      <c r="J124" s="1528" t="s">
        <v>1499</v>
      </c>
      <c r="K124" s="1428"/>
      <c r="L124" s="1436"/>
      <c r="M124" s="1563"/>
      <c r="N124" s="1429"/>
      <c r="O124" s="1454"/>
      <c r="P124" s="1454"/>
    </row>
    <row r="125" spans="1:16" ht="37.5" customHeight="1" x14ac:dyDescent="0.25">
      <c r="B125" s="419" t="s">
        <v>404</v>
      </c>
      <c r="C125" s="489" t="s">
        <v>419</v>
      </c>
      <c r="D125" s="1595" t="s">
        <v>1500</v>
      </c>
      <c r="E125" s="1428"/>
      <c r="F125" s="1436"/>
      <c r="G125" s="1528" t="s">
        <v>1498</v>
      </c>
      <c r="H125" s="1428"/>
      <c r="I125" s="1436"/>
      <c r="J125" s="1528" t="s">
        <v>1419</v>
      </c>
      <c r="K125" s="1428"/>
      <c r="L125" s="1436"/>
      <c r="M125" s="1563" t="s">
        <v>1858</v>
      </c>
      <c r="N125" s="1429"/>
      <c r="O125" s="1454"/>
      <c r="P125" s="1454"/>
    </row>
    <row r="126" spans="1:16" ht="32.25" customHeight="1" x14ac:dyDescent="0.25">
      <c r="B126" s="419"/>
      <c r="C126" s="490" t="s">
        <v>509</v>
      </c>
      <c r="D126" s="1595" t="s">
        <v>1501</v>
      </c>
      <c r="E126" s="1428"/>
      <c r="F126" s="1436"/>
      <c r="G126" s="1528" t="s">
        <v>1499</v>
      </c>
      <c r="H126" s="1428"/>
      <c r="I126" s="1436"/>
      <c r="J126" s="1528" t="s">
        <v>1419</v>
      </c>
      <c r="K126" s="1428"/>
      <c r="L126" s="1436"/>
      <c r="M126" s="614"/>
      <c r="N126" s="491"/>
      <c r="O126" s="1454"/>
      <c r="P126" s="1454"/>
    </row>
    <row r="127" spans="1:16" ht="41.25" customHeight="1" x14ac:dyDescent="0.25">
      <c r="B127" s="419" t="s">
        <v>406</v>
      </c>
      <c r="C127" s="1595" t="s">
        <v>1463</v>
      </c>
      <c r="D127" s="1428"/>
      <c r="E127" s="1428"/>
      <c r="F127" s="1436"/>
      <c r="G127" s="1528" t="s">
        <v>1499</v>
      </c>
      <c r="H127" s="1428"/>
      <c r="I127" s="1436"/>
      <c r="J127" s="1528" t="s">
        <v>1419</v>
      </c>
      <c r="K127" s="1428"/>
      <c r="L127" s="1436"/>
      <c r="M127" s="1563"/>
      <c r="N127" s="1429"/>
      <c r="O127" s="1454"/>
      <c r="P127" s="1454"/>
    </row>
    <row r="128" spans="1:16" ht="29.25" customHeight="1" x14ac:dyDescent="0.25">
      <c r="B128" s="419" t="s">
        <v>409</v>
      </c>
      <c r="C128" s="1595" t="s">
        <v>1502</v>
      </c>
      <c r="D128" s="1428"/>
      <c r="E128" s="1428"/>
      <c r="F128" s="1436"/>
      <c r="G128" s="1528" t="s">
        <v>1499</v>
      </c>
      <c r="H128" s="1428"/>
      <c r="I128" s="1436"/>
      <c r="J128" s="1528" t="s">
        <v>1419</v>
      </c>
      <c r="K128" s="1428"/>
      <c r="L128" s="1436"/>
      <c r="M128" s="1563"/>
      <c r="N128" s="1429"/>
      <c r="O128" s="1454"/>
      <c r="P128" s="1454"/>
    </row>
    <row r="129" spans="1:16" ht="28.5" customHeight="1" x14ac:dyDescent="0.25">
      <c r="B129" s="419" t="s">
        <v>411</v>
      </c>
      <c r="C129" s="1595" t="s">
        <v>1465</v>
      </c>
      <c r="D129" s="1428"/>
      <c r="E129" s="1428"/>
      <c r="F129" s="1436"/>
      <c r="G129" s="1528" t="s">
        <v>1498</v>
      </c>
      <c r="H129" s="1428"/>
      <c r="I129" s="1436"/>
      <c r="J129" s="1528" t="s">
        <v>1498</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1419</v>
      </c>
      <c r="K130" s="1428"/>
      <c r="L130" s="1436"/>
      <c r="M130" s="1563"/>
      <c r="N130" s="1429"/>
      <c r="O130" s="1454"/>
      <c r="P130" s="1454"/>
    </row>
    <row r="131" spans="1:16" ht="28.5" customHeight="1" x14ac:dyDescent="0.25">
      <c r="B131" s="419" t="s">
        <v>417</v>
      </c>
      <c r="C131" s="1595" t="s">
        <v>1503</v>
      </c>
      <c r="D131" s="1428"/>
      <c r="E131" s="1428"/>
      <c r="F131" s="1436"/>
      <c r="G131" s="1528" t="s">
        <v>1499</v>
      </c>
      <c r="H131" s="1428"/>
      <c r="I131" s="1436"/>
      <c r="J131" s="1528" t="s">
        <v>1499</v>
      </c>
      <c r="K131" s="1428"/>
      <c r="L131" s="1436"/>
      <c r="M131" s="1563"/>
      <c r="N131" s="1429"/>
      <c r="O131" s="1454"/>
      <c r="P131" s="1454"/>
    </row>
    <row r="132" spans="1:16" ht="28.5" customHeight="1" x14ac:dyDescent="0.25">
      <c r="B132" s="419" t="s">
        <v>419</v>
      </c>
      <c r="C132" s="1595" t="s">
        <v>1468</v>
      </c>
      <c r="D132" s="1428"/>
      <c r="E132" s="1428"/>
      <c r="F132" s="1436"/>
      <c r="G132" s="1528" t="s">
        <v>1419</v>
      </c>
      <c r="H132" s="1428"/>
      <c r="I132" s="1436"/>
      <c r="J132" s="1528" t="s">
        <v>1419</v>
      </c>
      <c r="K132" s="1428"/>
      <c r="L132" s="1436"/>
      <c r="M132" s="1563"/>
      <c r="N132" s="1429"/>
      <c r="O132" s="1454"/>
      <c r="P132" s="1454"/>
    </row>
    <row r="133" spans="1:16" ht="28.5" customHeight="1" x14ac:dyDescent="0.25">
      <c r="B133" s="421" t="s">
        <v>540</v>
      </c>
      <c r="C133" s="1595" t="s">
        <v>1469</v>
      </c>
      <c r="D133" s="1428"/>
      <c r="E133" s="1428"/>
      <c r="F133" s="1436"/>
      <c r="G133" s="1528" t="s">
        <v>1419</v>
      </c>
      <c r="H133" s="1428"/>
      <c r="I133" s="1436"/>
      <c r="J133" s="1528" t="s">
        <v>1419</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1419</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1419</v>
      </c>
      <c r="K135" s="1428"/>
      <c r="L135" s="1436"/>
      <c r="M135" s="1563"/>
      <c r="N135" s="1429"/>
      <c r="O135" s="1454"/>
      <c r="P135" s="1454"/>
    </row>
    <row r="136" spans="1:16" ht="28.5" customHeight="1" x14ac:dyDescent="0.25">
      <c r="B136" s="421" t="s">
        <v>546</v>
      </c>
      <c r="C136" s="1595" t="s">
        <v>1472</v>
      </c>
      <c r="D136" s="1428"/>
      <c r="E136" s="1428"/>
      <c r="F136" s="1436"/>
      <c r="G136" s="1528" t="s">
        <v>1499</v>
      </c>
      <c r="H136" s="1428"/>
      <c r="I136" s="1436"/>
      <c r="J136" s="1528" t="s">
        <v>1419</v>
      </c>
      <c r="K136" s="1428"/>
      <c r="L136" s="1436"/>
      <c r="M136" s="1563"/>
      <c r="N136" s="1429"/>
      <c r="O136" s="1454"/>
      <c r="P136" s="1454"/>
    </row>
    <row r="137" spans="1:16" ht="49.5" customHeight="1" thickBot="1" x14ac:dyDescent="0.3">
      <c r="B137" s="452" t="s">
        <v>548</v>
      </c>
      <c r="C137" s="1726" t="s">
        <v>1505</v>
      </c>
      <c r="D137" s="1424"/>
      <c r="E137" s="1424"/>
      <c r="F137" s="492" t="s">
        <v>1506</v>
      </c>
      <c r="G137" s="616"/>
      <c r="H137" s="1576"/>
      <c r="I137" s="1425"/>
      <c r="J137" s="1576"/>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1859</v>
      </c>
      <c r="P139" s="1572"/>
    </row>
    <row r="140" spans="1:16" ht="43.5" customHeight="1" x14ac:dyDescent="0.25">
      <c r="A140" s="466"/>
      <c r="B140" s="499" t="s">
        <v>395</v>
      </c>
      <c r="C140" s="1461" t="s">
        <v>1513</v>
      </c>
      <c r="D140" s="1428"/>
      <c r="E140" s="1436"/>
      <c r="F140" s="14" t="s">
        <v>1322</v>
      </c>
      <c r="G140" s="1851" t="s">
        <v>1860</v>
      </c>
      <c r="H140" s="1428"/>
      <c r="I140" s="1428"/>
      <c r="J140" s="1428"/>
      <c r="K140" s="1436"/>
      <c r="L140" s="1567" t="s">
        <v>1322</v>
      </c>
      <c r="M140" s="1428"/>
      <c r="N140" s="1429"/>
      <c r="O140" s="1475"/>
      <c r="P140" s="1475"/>
    </row>
    <row r="141" spans="1:16" ht="43.5" customHeight="1" x14ac:dyDescent="0.25">
      <c r="A141" s="466"/>
      <c r="B141" s="499" t="s">
        <v>402</v>
      </c>
      <c r="C141" s="1461" t="s">
        <v>1515</v>
      </c>
      <c r="D141" s="1428"/>
      <c r="E141" s="1436"/>
      <c r="F141" s="14" t="s">
        <v>1322</v>
      </c>
      <c r="G141" s="1851" t="s">
        <v>1860</v>
      </c>
      <c r="H141" s="1428"/>
      <c r="I141" s="1428"/>
      <c r="J141" s="1428"/>
      <c r="K141" s="1436"/>
      <c r="L141" s="1567" t="s">
        <v>1322</v>
      </c>
      <c r="M141" s="1428"/>
      <c r="N141" s="1429"/>
      <c r="O141" s="1475"/>
      <c r="P141" s="1475"/>
    </row>
    <row r="142" spans="1:16" ht="43.5" customHeight="1" x14ac:dyDescent="0.25">
      <c r="A142" s="466"/>
      <c r="B142" s="499" t="s">
        <v>404</v>
      </c>
      <c r="C142" s="1461" t="s">
        <v>1516</v>
      </c>
      <c r="D142" s="1428"/>
      <c r="E142" s="1436"/>
      <c r="F142" s="14" t="s">
        <v>1322</v>
      </c>
      <c r="G142" s="1851" t="s">
        <v>1860</v>
      </c>
      <c r="H142" s="1428"/>
      <c r="I142" s="1428"/>
      <c r="J142" s="1428"/>
      <c r="K142" s="1436"/>
      <c r="L142" s="1567" t="s">
        <v>1322</v>
      </c>
      <c r="M142" s="1428"/>
      <c r="N142" s="1429"/>
      <c r="O142" s="1475"/>
      <c r="P142" s="1475"/>
    </row>
    <row r="143" spans="1:16" ht="43.5" customHeight="1" x14ac:dyDescent="0.25">
      <c r="A143" s="466"/>
      <c r="B143" s="499" t="s">
        <v>406</v>
      </c>
      <c r="C143" s="1461" t="s">
        <v>1517</v>
      </c>
      <c r="D143" s="1428"/>
      <c r="E143" s="1436"/>
      <c r="F143" s="14" t="s">
        <v>1322</v>
      </c>
      <c r="G143" s="1851" t="s">
        <v>1860</v>
      </c>
      <c r="H143" s="1428"/>
      <c r="I143" s="1428"/>
      <c r="J143" s="1428"/>
      <c r="K143" s="1436"/>
      <c r="L143" s="1567" t="s">
        <v>1322</v>
      </c>
      <c r="M143" s="1428"/>
      <c r="N143" s="1429"/>
      <c r="O143" s="1475"/>
      <c r="P143" s="1475"/>
    </row>
    <row r="144" spans="1:16" ht="43.5" customHeight="1" x14ac:dyDescent="0.25">
      <c r="A144" s="466"/>
      <c r="B144" s="419" t="s">
        <v>409</v>
      </c>
      <c r="C144" s="1461" t="s">
        <v>1518</v>
      </c>
      <c r="D144" s="1428"/>
      <c r="E144" s="1436"/>
      <c r="F144" s="617" t="s">
        <v>1322</v>
      </c>
      <c r="G144" s="1851" t="s">
        <v>1860</v>
      </c>
      <c r="H144" s="1428"/>
      <c r="I144" s="1428"/>
      <c r="J144" s="1428"/>
      <c r="K144" s="1436"/>
      <c r="L144" s="1567" t="s">
        <v>1322</v>
      </c>
      <c r="M144" s="1428"/>
      <c r="N144" s="1429"/>
      <c r="O144" s="1475"/>
      <c r="P144" s="1475"/>
    </row>
    <row r="145" spans="1:16" ht="43.5" customHeight="1" x14ac:dyDescent="0.25">
      <c r="A145" s="466"/>
      <c r="B145" s="418" t="s">
        <v>411</v>
      </c>
      <c r="C145" s="1488" t="s">
        <v>1519</v>
      </c>
      <c r="D145" s="1428"/>
      <c r="E145" s="1436"/>
      <c r="F145" s="617" t="s">
        <v>1322</v>
      </c>
      <c r="G145" s="1851" t="s">
        <v>1860</v>
      </c>
      <c r="H145" s="1428"/>
      <c r="I145" s="1428"/>
      <c r="J145" s="1428"/>
      <c r="K145" s="1436"/>
      <c r="L145" s="1567" t="s">
        <v>1322</v>
      </c>
      <c r="M145" s="1428"/>
      <c r="N145" s="1429"/>
      <c r="O145" s="1475"/>
      <c r="P145" s="1475"/>
    </row>
    <row r="146" spans="1:16" ht="43.5" customHeight="1" x14ac:dyDescent="0.25">
      <c r="A146" s="466"/>
      <c r="B146" s="418" t="s">
        <v>414</v>
      </c>
      <c r="C146" s="1461" t="s">
        <v>1520</v>
      </c>
      <c r="D146" s="1428"/>
      <c r="E146" s="1436"/>
      <c r="F146" s="617" t="s">
        <v>1322</v>
      </c>
      <c r="G146" s="1851" t="s">
        <v>1860</v>
      </c>
      <c r="H146" s="1428"/>
      <c r="I146" s="1428"/>
      <c r="J146" s="1428"/>
      <c r="K146" s="1436"/>
      <c r="L146" s="1567" t="s">
        <v>1322</v>
      </c>
      <c r="M146" s="1428"/>
      <c r="N146" s="1429"/>
      <c r="O146" s="1475"/>
      <c r="P146" s="1475"/>
    </row>
    <row r="147" spans="1:16" ht="43.5" customHeight="1" x14ac:dyDescent="0.25">
      <c r="A147" s="466"/>
      <c r="B147" s="418" t="s">
        <v>417</v>
      </c>
      <c r="C147" s="1461" t="s">
        <v>1521</v>
      </c>
      <c r="D147" s="1428"/>
      <c r="E147" s="1436"/>
      <c r="F147" s="617" t="s">
        <v>1322</v>
      </c>
      <c r="G147" s="1851" t="s">
        <v>1860</v>
      </c>
      <c r="H147" s="1428"/>
      <c r="I147" s="1428"/>
      <c r="J147" s="1428"/>
      <c r="K147" s="1436"/>
      <c r="L147" s="1567" t="s">
        <v>1322</v>
      </c>
      <c r="M147" s="1428"/>
      <c r="N147" s="1429"/>
      <c r="O147" s="1475"/>
      <c r="P147" s="1475"/>
    </row>
    <row r="148" spans="1:16" ht="43.5" customHeight="1" x14ac:dyDescent="0.25">
      <c r="A148" s="466"/>
      <c r="B148" s="418" t="s">
        <v>419</v>
      </c>
      <c r="C148" s="1461" t="s">
        <v>1522</v>
      </c>
      <c r="D148" s="1428"/>
      <c r="E148" s="1436"/>
      <c r="F148" s="617" t="s">
        <v>1322</v>
      </c>
      <c r="G148" s="1851" t="s">
        <v>1860</v>
      </c>
      <c r="H148" s="1428"/>
      <c r="I148" s="1428"/>
      <c r="J148" s="1428"/>
      <c r="K148" s="1436"/>
      <c r="L148" s="1567" t="s">
        <v>1322</v>
      </c>
      <c r="M148" s="1428"/>
      <c r="N148" s="1429"/>
      <c r="O148" s="1475"/>
      <c r="P148" s="1475"/>
    </row>
    <row r="149" spans="1:16" ht="43.5" customHeight="1" x14ac:dyDescent="0.25">
      <c r="A149" s="466"/>
      <c r="B149" s="418" t="s">
        <v>540</v>
      </c>
      <c r="C149" s="1461" t="s">
        <v>1523</v>
      </c>
      <c r="D149" s="1428"/>
      <c r="E149" s="1436"/>
      <c r="F149" s="617" t="s">
        <v>1322</v>
      </c>
      <c r="G149" s="1851" t="s">
        <v>1860</v>
      </c>
      <c r="H149" s="1428"/>
      <c r="I149" s="1428"/>
      <c r="J149" s="1428"/>
      <c r="K149" s="1436"/>
      <c r="L149" s="1567" t="s">
        <v>1322</v>
      </c>
      <c r="M149" s="1428"/>
      <c r="N149" s="1429"/>
      <c r="O149" s="1475"/>
      <c r="P149" s="1475"/>
    </row>
    <row r="150" spans="1:16" ht="43.5" customHeight="1" x14ac:dyDescent="0.25">
      <c r="A150" s="466"/>
      <c r="B150" s="419" t="s">
        <v>542</v>
      </c>
      <c r="C150" s="1461" t="s">
        <v>1524</v>
      </c>
      <c r="D150" s="1428"/>
      <c r="E150" s="1436"/>
      <c r="F150" s="617" t="s">
        <v>1322</v>
      </c>
      <c r="G150" s="1851" t="s">
        <v>1860</v>
      </c>
      <c r="H150" s="1428"/>
      <c r="I150" s="1428"/>
      <c r="J150" s="1428"/>
      <c r="K150" s="1436"/>
      <c r="L150" s="1567" t="s">
        <v>1322</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1421</v>
      </c>
      <c r="P151" s="1725" t="s">
        <v>1861</v>
      </c>
    </row>
    <row r="152" spans="1:16" ht="18.75" customHeight="1" x14ac:dyDescent="0.25">
      <c r="A152" s="466"/>
      <c r="B152" s="499" t="s">
        <v>395</v>
      </c>
      <c r="C152" s="1461" t="s">
        <v>1513</v>
      </c>
      <c r="D152" s="1428"/>
      <c r="E152" s="1436"/>
      <c r="F152" s="1" t="s">
        <v>1322</v>
      </c>
      <c r="G152" s="1557" t="s">
        <v>1862</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1863</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t="s">
        <v>1862</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t="s">
        <v>1863</v>
      </c>
      <c r="H155" s="1448"/>
      <c r="I155" s="1448"/>
      <c r="J155" s="1448"/>
      <c r="K155" s="1448"/>
      <c r="L155" s="1448"/>
      <c r="M155" s="1448"/>
      <c r="N155" s="1466"/>
      <c r="O155" s="1475"/>
      <c r="P155" s="1454"/>
    </row>
    <row r="156" spans="1:16" ht="18.75" customHeight="1" x14ac:dyDescent="0.25">
      <c r="A156" s="466"/>
      <c r="B156" s="419" t="s">
        <v>409</v>
      </c>
      <c r="C156" s="1461" t="s">
        <v>1518</v>
      </c>
      <c r="D156" s="1428"/>
      <c r="E156" s="1436"/>
      <c r="F156" s="1" t="s">
        <v>1322</v>
      </c>
      <c r="G156" s="1557" t="s">
        <v>1864</v>
      </c>
      <c r="H156" s="1448"/>
      <c r="I156" s="1448"/>
      <c r="J156" s="1448"/>
      <c r="K156" s="1448"/>
      <c r="L156" s="1448"/>
      <c r="M156" s="1448"/>
      <c r="N156" s="1466"/>
      <c r="O156" s="1475"/>
      <c r="P156" s="1454"/>
    </row>
    <row r="157" spans="1:16" ht="30.75" customHeight="1" x14ac:dyDescent="0.25">
      <c r="A157" s="466"/>
      <c r="B157" s="418" t="s">
        <v>411</v>
      </c>
      <c r="C157" s="1488" t="s">
        <v>1519</v>
      </c>
      <c r="D157" s="1428"/>
      <c r="E157" s="1436"/>
      <c r="F157" s="1" t="s">
        <v>1322</v>
      </c>
      <c r="G157" s="1557" t="s">
        <v>1865</v>
      </c>
      <c r="H157" s="1448"/>
      <c r="I157" s="1448"/>
      <c r="J157" s="1448"/>
      <c r="K157" s="1448"/>
      <c r="L157" s="1448"/>
      <c r="M157" s="1448"/>
      <c r="N157" s="1466"/>
      <c r="O157" s="1475"/>
      <c r="P157" s="1454"/>
    </row>
    <row r="158" spans="1:16" ht="32.25" customHeight="1" x14ac:dyDescent="0.25">
      <c r="A158" s="466"/>
      <c r="B158" s="418" t="s">
        <v>414</v>
      </c>
      <c r="C158" s="1461" t="s">
        <v>1520</v>
      </c>
      <c r="D158" s="1428"/>
      <c r="E158" s="1436"/>
      <c r="F158" s="1" t="s">
        <v>1322</v>
      </c>
      <c r="G158" s="1557" t="s">
        <v>1866</v>
      </c>
      <c r="H158" s="1448"/>
      <c r="I158" s="1448"/>
      <c r="J158" s="1448"/>
      <c r="K158" s="1448"/>
      <c r="L158" s="1448"/>
      <c r="M158" s="1448"/>
      <c r="N158" s="1466"/>
      <c r="O158" s="1475"/>
      <c r="P158" s="1454"/>
    </row>
    <row r="159" spans="1:16" ht="31.5" customHeight="1" x14ac:dyDescent="0.25">
      <c r="A159" s="466"/>
      <c r="B159" s="418" t="s">
        <v>417</v>
      </c>
      <c r="C159" s="1461" t="s">
        <v>1521</v>
      </c>
      <c r="D159" s="1428"/>
      <c r="E159" s="1436"/>
      <c r="F159" s="1" t="s">
        <v>1322</v>
      </c>
      <c r="G159" s="1557" t="s">
        <v>1867</v>
      </c>
      <c r="H159" s="1448"/>
      <c r="I159" s="1448"/>
      <c r="J159" s="1448"/>
      <c r="K159" s="1448"/>
      <c r="L159" s="1448"/>
      <c r="M159" s="1448"/>
      <c r="N159" s="1466"/>
      <c r="O159" s="1475"/>
      <c r="P159" s="1454"/>
    </row>
    <row r="160" spans="1:16" ht="19.5" customHeight="1" x14ac:dyDescent="0.25">
      <c r="A160" s="466"/>
      <c r="B160" s="418" t="s">
        <v>419</v>
      </c>
      <c r="C160" s="1461" t="s">
        <v>1522</v>
      </c>
      <c r="D160" s="1428"/>
      <c r="E160" s="1436"/>
      <c r="F160" s="1" t="s">
        <v>1322</v>
      </c>
      <c r="G160" s="1557" t="s">
        <v>1868</v>
      </c>
      <c r="H160" s="1448"/>
      <c r="I160" s="1448"/>
      <c r="J160" s="1448"/>
      <c r="K160" s="1448"/>
      <c r="L160" s="1448"/>
      <c r="M160" s="1448"/>
      <c r="N160" s="1466"/>
      <c r="O160" s="1475"/>
      <c r="P160" s="1454"/>
    </row>
    <row r="161" spans="1:16" ht="32.25" customHeight="1" x14ac:dyDescent="0.25">
      <c r="A161" s="466"/>
      <c r="B161" s="418" t="s">
        <v>540</v>
      </c>
      <c r="C161" s="1461" t="s">
        <v>1523</v>
      </c>
      <c r="D161" s="1428"/>
      <c r="E161" s="1436"/>
      <c r="F161" s="1" t="s">
        <v>1322</v>
      </c>
      <c r="G161" s="1557" t="s">
        <v>1869</v>
      </c>
      <c r="H161" s="1448"/>
      <c r="I161" s="1448"/>
      <c r="J161" s="1448"/>
      <c r="K161" s="1448"/>
      <c r="L161" s="1448"/>
      <c r="M161" s="1448"/>
      <c r="N161" s="1466"/>
      <c r="O161" s="1475"/>
      <c r="P161" s="1454"/>
    </row>
    <row r="162" spans="1:16" ht="32.25" customHeight="1" x14ac:dyDescent="0.25">
      <c r="A162" s="466"/>
      <c r="B162" s="419" t="s">
        <v>542</v>
      </c>
      <c r="C162" s="1461" t="s">
        <v>1524</v>
      </c>
      <c r="D162" s="1428"/>
      <c r="E162" s="1436"/>
      <c r="F162" s="1" t="s">
        <v>1322</v>
      </c>
      <c r="G162" s="1557" t="s">
        <v>1870</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1539</v>
      </c>
      <c r="P163" s="1565" t="s">
        <v>1419</v>
      </c>
    </row>
    <row r="164" spans="1:16" ht="20.25" customHeight="1" x14ac:dyDescent="0.25">
      <c r="A164" s="466"/>
      <c r="B164" s="499" t="s">
        <v>395</v>
      </c>
      <c r="C164" s="1461" t="s">
        <v>1513</v>
      </c>
      <c r="D164" s="1428"/>
      <c r="E164" s="1436"/>
      <c r="F164" s="14" t="s">
        <v>1336</v>
      </c>
      <c r="G164" s="1566" t="s">
        <v>93</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93</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93</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93</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617" t="s">
        <v>1336</v>
      </c>
      <c r="G168" s="1566" t="s">
        <v>93</v>
      </c>
      <c r="H168" s="1428"/>
      <c r="I168" s="1428"/>
      <c r="J168" s="1428"/>
      <c r="K168" s="1436"/>
      <c r="L168" s="1567" t="s">
        <v>1419</v>
      </c>
      <c r="M168" s="1428"/>
      <c r="N168" s="1429"/>
      <c r="O168" s="1475"/>
      <c r="P168" s="1475"/>
    </row>
    <row r="169" spans="1:16" ht="36" customHeight="1" x14ac:dyDescent="0.25">
      <c r="A169" s="466"/>
      <c r="B169" s="418" t="s">
        <v>411</v>
      </c>
      <c r="C169" s="1488" t="s">
        <v>1519</v>
      </c>
      <c r="D169" s="1428"/>
      <c r="E169" s="1436"/>
      <c r="F169" s="617" t="s">
        <v>1336</v>
      </c>
      <c r="G169" s="1566" t="s">
        <v>93</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617" t="s">
        <v>1336</v>
      </c>
      <c r="G170" s="1566" t="s">
        <v>93</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617" t="s">
        <v>1336</v>
      </c>
      <c r="G171" s="1566" t="s">
        <v>93</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617" t="s">
        <v>1336</v>
      </c>
      <c r="G172" s="1566" t="s">
        <v>93</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617" t="s">
        <v>1336</v>
      </c>
      <c r="G173" s="1566" t="s">
        <v>93</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617" t="s">
        <v>1336</v>
      </c>
      <c r="G174" s="1566" t="s">
        <v>93</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1421</v>
      </c>
      <c r="P175" s="1723" t="s">
        <v>1419</v>
      </c>
    </row>
    <row r="176" spans="1:16" ht="21" customHeight="1" x14ac:dyDescent="0.25">
      <c r="A176" s="466"/>
      <c r="B176" s="499" t="s">
        <v>395</v>
      </c>
      <c r="C176" s="1461" t="s">
        <v>1513</v>
      </c>
      <c r="D176" s="1428"/>
      <c r="E176" s="1436"/>
      <c r="F176" s="1" t="s">
        <v>1336</v>
      </c>
      <c r="G176" s="1557" t="s">
        <v>93</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93</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93</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93</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93</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557" t="s">
        <v>93</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93</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93</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93</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93</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481" t="s">
        <v>1336</v>
      </c>
      <c r="G186" s="1557" t="s">
        <v>93</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1336</v>
      </c>
      <c r="I187" s="1439"/>
      <c r="J187" s="1559"/>
      <c r="K187" s="1561" t="s">
        <v>1381</v>
      </c>
      <c r="L187" s="1562"/>
      <c r="M187" s="1495"/>
      <c r="N187" s="1452"/>
      <c r="O187" s="1470" t="s">
        <v>1871</v>
      </c>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850" t="s">
        <v>1336</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850" t="s">
        <v>1336</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850" t="s">
        <v>1336</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850" t="s">
        <v>1336</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850" t="s">
        <v>1336</v>
      </c>
      <c r="I193" s="1428"/>
      <c r="J193" s="1436"/>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1872</v>
      </c>
      <c r="P194" s="1497" t="s">
        <v>1873</v>
      </c>
    </row>
    <row r="195" spans="2:16" ht="23.25" customHeight="1" x14ac:dyDescent="0.25">
      <c r="B195" s="419" t="s">
        <v>395</v>
      </c>
      <c r="C195" s="1461" t="s">
        <v>1540</v>
      </c>
      <c r="D195" s="1428"/>
      <c r="E195" s="1428"/>
      <c r="F195" s="1428"/>
      <c r="G195" s="1436"/>
      <c r="H195" s="1462" t="s">
        <v>1336</v>
      </c>
      <c r="I195" s="1428"/>
      <c r="J195" s="1436"/>
      <c r="K195" s="1514" t="s">
        <v>1381</v>
      </c>
      <c r="L195" s="1563" t="s">
        <v>1874</v>
      </c>
      <c r="M195" s="1448"/>
      <c r="N195" s="1466"/>
      <c r="O195" s="1475"/>
      <c r="P195" s="1475"/>
    </row>
    <row r="196" spans="2:16" ht="23.25" customHeight="1" x14ac:dyDescent="0.25">
      <c r="B196" s="419" t="s">
        <v>402</v>
      </c>
      <c r="C196" s="1461" t="s">
        <v>1541</v>
      </c>
      <c r="D196" s="1428"/>
      <c r="E196" s="1428"/>
      <c r="F196" s="1428"/>
      <c r="G196" s="1436"/>
      <c r="H196" s="1462" t="s">
        <v>1336</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1419</v>
      </c>
      <c r="I197" s="1428"/>
      <c r="J197" s="1436"/>
      <c r="K197" s="1490"/>
      <c r="L197" s="1478"/>
      <c r="M197" s="1701"/>
      <c r="N197" s="1454"/>
      <c r="O197" s="1475"/>
      <c r="P197" s="1475"/>
    </row>
    <row r="198" spans="2:16" ht="37.5" customHeight="1" x14ac:dyDescent="0.25">
      <c r="B198" s="77"/>
      <c r="C198" s="1461" t="s">
        <v>1543</v>
      </c>
      <c r="D198" s="1428"/>
      <c r="E198" s="1436"/>
      <c r="F198" s="1552"/>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t="s">
        <v>1539</v>
      </c>
      <c r="P199" s="1470" t="s">
        <v>1873</v>
      </c>
    </row>
    <row r="200" spans="2:16" ht="38.25" customHeight="1" x14ac:dyDescent="0.25">
      <c r="B200" s="503"/>
      <c r="C200" s="1461" t="s">
        <v>1547</v>
      </c>
      <c r="D200" s="1428"/>
      <c r="E200" s="1436"/>
      <c r="F200" s="1528" t="s">
        <v>93</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1419</v>
      </c>
      <c r="I201" s="1428"/>
      <c r="J201" s="1436"/>
      <c r="K201" s="1490"/>
      <c r="L201" s="1478"/>
      <c r="M201" s="1701"/>
      <c r="N201" s="1454"/>
      <c r="O201" s="1554" t="s">
        <v>1539</v>
      </c>
      <c r="P201" s="1714" t="s">
        <v>1873</v>
      </c>
    </row>
    <row r="202" spans="2:16" ht="27" customHeight="1" x14ac:dyDescent="0.25">
      <c r="B202" s="421" t="s">
        <v>395</v>
      </c>
      <c r="C202" s="1461" t="s">
        <v>1550</v>
      </c>
      <c r="D202" s="1428"/>
      <c r="E202" s="1428"/>
      <c r="F202" s="1428"/>
      <c r="G202" s="1436"/>
      <c r="H202" s="1849" t="s">
        <v>93</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t="s">
        <v>1875</v>
      </c>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1322</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1322</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792" t="s">
        <v>93</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793" t="s">
        <v>1876</v>
      </c>
      <c r="L218" s="1490"/>
      <c r="M218" s="1478"/>
      <c r="N218" s="1454"/>
      <c r="O218" s="1475"/>
      <c r="P218" s="1475"/>
    </row>
    <row r="219" spans="2:16" ht="23.25" customHeight="1" x14ac:dyDescent="0.25">
      <c r="B219" s="507" t="s">
        <v>631</v>
      </c>
      <c r="C219" s="1461" t="s">
        <v>1560</v>
      </c>
      <c r="D219" s="1428"/>
      <c r="E219" s="1436"/>
      <c r="F219" s="1462" t="s">
        <v>1877</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1539</v>
      </c>
      <c r="P220" s="1470"/>
    </row>
    <row r="221" spans="2:16" ht="23.25" customHeight="1" x14ac:dyDescent="0.25">
      <c r="B221" s="504" t="s">
        <v>395</v>
      </c>
      <c r="C221" s="1540" t="s">
        <v>1459</v>
      </c>
      <c r="D221" s="1428"/>
      <c r="E221" s="1436"/>
      <c r="F221" s="1474" t="s">
        <v>1336</v>
      </c>
      <c r="G221" s="1436"/>
      <c r="H221" s="1541" t="s">
        <v>1381</v>
      </c>
      <c r="I221" s="1537"/>
      <c r="J221" s="1448"/>
      <c r="K221" s="1448"/>
      <c r="L221" s="1448"/>
      <c r="M221" s="1448"/>
      <c r="N221" s="1466"/>
      <c r="O221" s="1475"/>
      <c r="P221" s="1475"/>
    </row>
    <row r="222" spans="2:16" ht="23.25" customHeight="1" x14ac:dyDescent="0.25">
      <c r="B222" s="504" t="s">
        <v>402</v>
      </c>
      <c r="C222" s="1540" t="s">
        <v>1565</v>
      </c>
      <c r="D222" s="1428"/>
      <c r="E222" s="1436"/>
      <c r="F222" s="1474" t="s">
        <v>1336</v>
      </c>
      <c r="G222" s="1436"/>
      <c r="H222" s="1701"/>
      <c r="I222" s="1478"/>
      <c r="J222" s="1701"/>
      <c r="K222" s="1701"/>
      <c r="L222" s="1701"/>
      <c r="M222" s="1701"/>
      <c r="N222" s="1454"/>
      <c r="O222" s="1475"/>
      <c r="P222" s="1475"/>
    </row>
    <row r="223" spans="2:16" ht="28.5" customHeight="1" x14ac:dyDescent="0.25">
      <c r="B223" s="504" t="s">
        <v>404</v>
      </c>
      <c r="C223" s="1540" t="s">
        <v>1567</v>
      </c>
      <c r="D223" s="1428"/>
      <c r="E223" s="1436"/>
      <c r="F223" s="1474" t="s">
        <v>1568</v>
      </c>
      <c r="G223" s="1436"/>
      <c r="H223" s="1701"/>
      <c r="I223" s="1478"/>
      <c r="J223" s="1701"/>
      <c r="K223" s="1701"/>
      <c r="L223" s="1701"/>
      <c r="M223" s="1701"/>
      <c r="N223" s="1454"/>
      <c r="O223" s="1475"/>
      <c r="P223" s="1475"/>
    </row>
    <row r="224" spans="2:16" ht="28.5" customHeight="1" x14ac:dyDescent="0.25">
      <c r="B224" s="504" t="s">
        <v>406</v>
      </c>
      <c r="C224" s="1540" t="s">
        <v>1569</v>
      </c>
      <c r="D224" s="1428"/>
      <c r="E224" s="1436"/>
      <c r="F224" s="1474" t="s">
        <v>1570</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1322</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1878</v>
      </c>
      <c r="G226" s="1436"/>
      <c r="H226" s="1484"/>
      <c r="I226" s="1479"/>
      <c r="J226" s="1484"/>
      <c r="K226" s="1484"/>
      <c r="L226" s="1484"/>
      <c r="M226" s="1484"/>
      <c r="N226" s="1481"/>
      <c r="O226" s="1475"/>
      <c r="P226" s="1471"/>
    </row>
    <row r="227" spans="1:16" ht="52.5" customHeight="1" x14ac:dyDescent="0.25">
      <c r="B227" s="723" t="s">
        <v>641</v>
      </c>
      <c r="C227" s="1584" t="s">
        <v>1572</v>
      </c>
      <c r="D227" s="1428"/>
      <c r="E227" s="1428"/>
      <c r="F227" s="1428"/>
      <c r="G227" s="4" t="s">
        <v>1879</v>
      </c>
      <c r="H227" s="508" t="s">
        <v>1381</v>
      </c>
      <c r="I227" s="1537" t="s">
        <v>1880</v>
      </c>
      <c r="J227" s="1428"/>
      <c r="K227" s="1428"/>
      <c r="L227" s="1428"/>
      <c r="M227" s="1428"/>
      <c r="N227" s="1429"/>
      <c r="O227" s="500" t="s">
        <v>1539</v>
      </c>
      <c r="P227" s="379" t="s">
        <v>1881</v>
      </c>
    </row>
    <row r="228" spans="1:16" ht="40.5" customHeight="1" x14ac:dyDescent="0.25">
      <c r="B228" s="1543" t="s">
        <v>1574</v>
      </c>
      <c r="C228" s="1428"/>
      <c r="D228" s="1428"/>
      <c r="E228" s="1428"/>
      <c r="F228" s="1428"/>
      <c r="G228" s="1428"/>
      <c r="H228" s="1428"/>
      <c r="I228" s="1428"/>
      <c r="J228" s="1428"/>
      <c r="K228" s="1428"/>
      <c r="L228" s="1428"/>
      <c r="M228" s="1428"/>
      <c r="N228" s="1429"/>
      <c r="O228" s="1506" t="s">
        <v>1882</v>
      </c>
      <c r="P228" s="1470"/>
    </row>
    <row r="229" spans="1:16"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1322</v>
      </c>
      <c r="G230" s="518" t="s">
        <v>1381</v>
      </c>
      <c r="H230" s="1537"/>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1419</v>
      </c>
      <c r="G231" s="518" t="s">
        <v>1381</v>
      </c>
      <c r="H231" s="1537"/>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t="s">
        <v>1883</v>
      </c>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t="s">
        <v>1884</v>
      </c>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t="s">
        <v>1885</v>
      </c>
      <c r="I235" s="1428"/>
      <c r="J235" s="1428"/>
      <c r="K235" s="1428"/>
      <c r="L235" s="1428"/>
      <c r="M235" s="1428"/>
      <c r="N235" s="1429"/>
      <c r="O235" s="1475"/>
      <c r="P235" s="1471"/>
    </row>
    <row r="236" spans="1:16" ht="33" customHeight="1" thickBot="1" x14ac:dyDescent="0.3">
      <c r="B236" s="510" t="s">
        <v>653</v>
      </c>
      <c r="C236" s="1457" t="s">
        <v>1582</v>
      </c>
      <c r="D236" s="1428"/>
      <c r="E236" s="1428"/>
      <c r="F236" s="13" t="s">
        <v>1322</v>
      </c>
      <c r="G236" s="1538" t="s">
        <v>1381</v>
      </c>
      <c r="H236" s="1539"/>
      <c r="I236" s="1448"/>
      <c r="J236" s="1448"/>
      <c r="K236" s="1448"/>
      <c r="L236" s="1448"/>
      <c r="M236" s="1448"/>
      <c r="N236" s="1466"/>
      <c r="O236" s="1500" t="s">
        <v>1539</v>
      </c>
      <c r="P236" s="1500"/>
    </row>
    <row r="237" spans="1:16" ht="30" customHeight="1" x14ac:dyDescent="0.25">
      <c r="B237" s="504" t="s">
        <v>395</v>
      </c>
      <c r="C237" s="1461" t="s">
        <v>1583</v>
      </c>
      <c r="D237" s="1428"/>
      <c r="E237" s="1436"/>
      <c r="F237" s="14" t="s">
        <v>1358</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1358</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1358</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1358</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t="s">
        <v>1886</v>
      </c>
      <c r="J242" s="1439"/>
      <c r="K242" s="1439"/>
      <c r="L242" s="1439"/>
      <c r="M242" s="1439"/>
      <c r="N242" s="1439"/>
      <c r="O242" s="1787" t="s">
        <v>1887</v>
      </c>
      <c r="P242" s="1497" t="s">
        <v>1888</v>
      </c>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75" customHeight="1" x14ac:dyDescent="0.25">
      <c r="B244" s="204" t="s">
        <v>395</v>
      </c>
      <c r="C244" s="1491" t="s">
        <v>1591</v>
      </c>
      <c r="D244" s="1484"/>
      <c r="E244" s="1484"/>
      <c r="F244" s="1484"/>
      <c r="G244" s="517" t="s">
        <v>1322</v>
      </c>
      <c r="H244" s="1789" t="s">
        <v>1381</v>
      </c>
      <c r="I244" s="1790"/>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1597</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1889</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1890</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1529" t="s">
        <v>1891</v>
      </c>
      <c r="G250" s="1436"/>
      <c r="H250" s="518" t="s">
        <v>1381</v>
      </c>
      <c r="I250" s="1790" t="s">
        <v>1892</v>
      </c>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1618</v>
      </c>
      <c r="P252" s="379" t="s">
        <v>1893</v>
      </c>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0</v>
      </c>
      <c r="I254" s="527">
        <v>4</v>
      </c>
      <c r="J254" s="794">
        <v>0</v>
      </c>
      <c r="K254" s="526">
        <v>1348</v>
      </c>
      <c r="L254" s="526">
        <v>8463</v>
      </c>
      <c r="M254" s="795">
        <v>0.15928157863641729</v>
      </c>
      <c r="N254" s="796"/>
      <c r="O254" s="1475"/>
      <c r="P254" s="1475"/>
    </row>
    <row r="255" spans="2:16" ht="24.75" customHeight="1" x14ac:dyDescent="0.25">
      <c r="B255" s="498" t="s">
        <v>509</v>
      </c>
      <c r="C255" s="1519" t="s">
        <v>1617</v>
      </c>
      <c r="D255" s="1428"/>
      <c r="E255" s="1428"/>
      <c r="F255" s="1428"/>
      <c r="G255" s="1436"/>
      <c r="H255" s="529" t="s">
        <v>93</v>
      </c>
      <c r="I255" s="530" t="s">
        <v>93</v>
      </c>
      <c r="J255" s="797" t="s">
        <v>93</v>
      </c>
      <c r="K255" s="529" t="s">
        <v>93</v>
      </c>
      <c r="L255" s="530" t="s">
        <v>93</v>
      </c>
      <c r="M255" s="797" t="s">
        <v>93</v>
      </c>
      <c r="N255" s="796"/>
      <c r="O255" s="1714" t="s">
        <v>1539</v>
      </c>
      <c r="P255" s="1714"/>
    </row>
    <row r="256" spans="2:16" ht="36" customHeight="1" x14ac:dyDescent="0.25">
      <c r="B256" s="498" t="s">
        <v>511</v>
      </c>
      <c r="C256" s="1519" t="s">
        <v>1619</v>
      </c>
      <c r="D256" s="1428"/>
      <c r="E256" s="1436"/>
      <c r="F256" s="1522"/>
      <c r="G256" s="1436"/>
      <c r="H256" s="529" t="s">
        <v>93</v>
      </c>
      <c r="I256" s="530" t="s">
        <v>93</v>
      </c>
      <c r="J256" s="797" t="s">
        <v>93</v>
      </c>
      <c r="K256" s="529" t="s">
        <v>93</v>
      </c>
      <c r="L256" s="530" t="s">
        <v>93</v>
      </c>
      <c r="M256" s="797" t="s">
        <v>93</v>
      </c>
      <c r="N256" s="798"/>
      <c r="O256" s="1475"/>
      <c r="P256" s="1475"/>
    </row>
    <row r="257" spans="2:16" ht="20.25" customHeight="1" x14ac:dyDescent="0.25">
      <c r="B257" s="535" t="s">
        <v>402</v>
      </c>
      <c r="C257" s="1523" t="s">
        <v>1620</v>
      </c>
      <c r="D257" s="1428"/>
      <c r="E257" s="1428"/>
      <c r="F257" s="1428"/>
      <c r="G257" s="1436"/>
      <c r="H257" s="799">
        <v>1</v>
      </c>
      <c r="I257" s="800">
        <v>4</v>
      </c>
      <c r="J257" s="801">
        <v>0.25</v>
      </c>
      <c r="K257" s="526">
        <v>1885</v>
      </c>
      <c r="L257" s="526">
        <v>8463</v>
      </c>
      <c r="M257" s="795">
        <v>0.2227342549923195</v>
      </c>
      <c r="N257" s="802"/>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526">
        <v>0</v>
      </c>
      <c r="I259" s="527">
        <v>4</v>
      </c>
      <c r="J259" s="794">
        <v>0</v>
      </c>
      <c r="K259" s="526">
        <v>1018</v>
      </c>
      <c r="L259" s="526">
        <v>8463</v>
      </c>
      <c r="M259" s="795">
        <v>0.1202883138367009</v>
      </c>
      <c r="N259" s="803"/>
      <c r="O259" s="1475"/>
      <c r="P259" s="1475"/>
    </row>
    <row r="260" spans="2:16" ht="24.75" customHeight="1" x14ac:dyDescent="0.25">
      <c r="B260" s="497" t="s">
        <v>509</v>
      </c>
      <c r="C260" s="1520" t="s">
        <v>1623</v>
      </c>
      <c r="D260" s="1428"/>
      <c r="E260" s="1428"/>
      <c r="F260" s="1428"/>
      <c r="G260" s="537"/>
      <c r="H260" s="526">
        <v>0</v>
      </c>
      <c r="I260" s="527">
        <v>4</v>
      </c>
      <c r="J260" s="794">
        <v>0</v>
      </c>
      <c r="K260" s="526">
        <v>468</v>
      </c>
      <c r="L260" s="526">
        <v>8463</v>
      </c>
      <c r="M260" s="795">
        <v>5.5299539170506923E-2</v>
      </c>
      <c r="N260" s="804"/>
      <c r="O260" s="1475"/>
      <c r="P260" s="1475"/>
    </row>
    <row r="261" spans="2:16" ht="24.75" customHeight="1" x14ac:dyDescent="0.25">
      <c r="B261" s="497" t="s">
        <v>511</v>
      </c>
      <c r="C261" s="1519" t="s">
        <v>1624</v>
      </c>
      <c r="D261" s="1428"/>
      <c r="E261" s="1428"/>
      <c r="F261" s="1428"/>
      <c r="G261" s="1436"/>
      <c r="H261" s="529" t="s">
        <v>93</v>
      </c>
      <c r="I261" s="530" t="s">
        <v>93</v>
      </c>
      <c r="J261" s="797" t="s">
        <v>93</v>
      </c>
      <c r="K261" s="529" t="s">
        <v>93</v>
      </c>
      <c r="L261" s="530" t="s">
        <v>93</v>
      </c>
      <c r="M261" s="797" t="s">
        <v>93</v>
      </c>
      <c r="N261" s="803"/>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4</v>
      </c>
      <c r="J263" s="794">
        <v>0</v>
      </c>
      <c r="K263" s="526">
        <v>571</v>
      </c>
      <c r="L263" s="526">
        <v>8463</v>
      </c>
      <c r="M263" s="795">
        <v>6.7470164244357797E-2</v>
      </c>
      <c r="N263" s="805"/>
      <c r="O263" s="1475"/>
      <c r="P263" s="1475"/>
    </row>
    <row r="264" spans="2:16" ht="22.5" customHeight="1" x14ac:dyDescent="0.25">
      <c r="B264" s="497" t="s">
        <v>509</v>
      </c>
      <c r="C264" s="1519" t="s">
        <v>1627</v>
      </c>
      <c r="D264" s="1428"/>
      <c r="E264" s="1428"/>
      <c r="F264" s="1428"/>
      <c r="G264" s="1436"/>
      <c r="H264" s="526">
        <v>2</v>
      </c>
      <c r="I264" s="527">
        <v>4</v>
      </c>
      <c r="J264" s="794">
        <v>0.5</v>
      </c>
      <c r="K264" s="526">
        <v>4631</v>
      </c>
      <c r="L264" s="526">
        <v>8463</v>
      </c>
      <c r="M264" s="795">
        <v>0.54720548268935365</v>
      </c>
      <c r="N264" s="803"/>
      <c r="O264" s="1475"/>
      <c r="P264" s="1475"/>
    </row>
    <row r="265" spans="2:16" ht="22.5" customHeight="1" x14ac:dyDescent="0.25">
      <c r="B265" s="535" t="s">
        <v>409</v>
      </c>
      <c r="C265" s="1523" t="s">
        <v>1554</v>
      </c>
      <c r="D265" s="1428"/>
      <c r="E265" s="1428"/>
      <c r="F265" s="1428"/>
      <c r="G265" s="1436"/>
      <c r="H265" s="526">
        <v>0</v>
      </c>
      <c r="I265" s="527">
        <v>4</v>
      </c>
      <c r="J265" s="794">
        <v>0</v>
      </c>
      <c r="K265" s="526">
        <v>1314</v>
      </c>
      <c r="L265" s="526">
        <v>8463</v>
      </c>
      <c r="M265" s="795">
        <v>0.15526409074796171</v>
      </c>
      <c r="N265" s="806"/>
      <c r="O265" s="1475"/>
      <c r="P265" s="1475"/>
    </row>
    <row r="266" spans="2:16" ht="22.5" customHeight="1" x14ac:dyDescent="0.25">
      <c r="B266" s="535" t="s">
        <v>411</v>
      </c>
      <c r="C266" s="1523" t="s">
        <v>1555</v>
      </c>
      <c r="D266" s="1428"/>
      <c r="E266" s="1428"/>
      <c r="F266" s="1428"/>
      <c r="G266" s="1436"/>
      <c r="H266" s="529" t="s">
        <v>93</v>
      </c>
      <c r="I266" s="530" t="s">
        <v>93</v>
      </c>
      <c r="J266" s="797" t="s">
        <v>93</v>
      </c>
      <c r="K266" s="529" t="s">
        <v>93</v>
      </c>
      <c r="L266" s="530" t="s">
        <v>93</v>
      </c>
      <c r="M266" s="797" t="s">
        <v>93</v>
      </c>
      <c r="N266" s="803"/>
      <c r="O266" s="1475"/>
      <c r="P266" s="1475"/>
    </row>
    <row r="267" spans="2:16" ht="22.5" customHeight="1" x14ac:dyDescent="0.25">
      <c r="B267" s="535" t="s">
        <v>414</v>
      </c>
      <c r="C267" s="1523" t="s">
        <v>1465</v>
      </c>
      <c r="D267" s="1428"/>
      <c r="E267" s="1428"/>
      <c r="F267" s="1428"/>
      <c r="G267" s="1436"/>
      <c r="H267" s="526">
        <v>0</v>
      </c>
      <c r="I267" s="527">
        <v>4</v>
      </c>
      <c r="J267" s="794">
        <v>0</v>
      </c>
      <c r="K267" s="526">
        <v>987</v>
      </c>
      <c r="L267" s="526">
        <v>8463</v>
      </c>
      <c r="M267" s="795">
        <v>0.1166253101736973</v>
      </c>
      <c r="N267" s="806"/>
      <c r="O267" s="1475"/>
      <c r="P267" s="1475"/>
    </row>
    <row r="268" spans="2:16" ht="22.5" customHeight="1" x14ac:dyDescent="0.25">
      <c r="B268" s="535" t="s">
        <v>417</v>
      </c>
      <c r="C268" s="1523" t="s">
        <v>1466</v>
      </c>
      <c r="D268" s="1428"/>
      <c r="E268" s="1428"/>
      <c r="F268" s="1428"/>
      <c r="G268" s="1436"/>
      <c r="H268" s="526">
        <v>0</v>
      </c>
      <c r="I268" s="527">
        <v>4</v>
      </c>
      <c r="J268" s="794">
        <v>0</v>
      </c>
      <c r="K268" s="526">
        <v>1608</v>
      </c>
      <c r="L268" s="526">
        <v>8463</v>
      </c>
      <c r="M268" s="795">
        <v>0.19000354484225451</v>
      </c>
      <c r="N268" s="806"/>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9" t="s">
        <v>93</v>
      </c>
      <c r="I270" s="530" t="s">
        <v>93</v>
      </c>
      <c r="J270" s="797" t="s">
        <v>93</v>
      </c>
      <c r="K270" s="770" t="s">
        <v>93</v>
      </c>
      <c r="L270" s="770" t="s">
        <v>93</v>
      </c>
      <c r="M270" s="807" t="s">
        <v>93</v>
      </c>
      <c r="N270" s="805"/>
      <c r="O270" s="1475"/>
      <c r="P270" s="1475"/>
    </row>
    <row r="271" spans="2:16" ht="22.5" customHeight="1" x14ac:dyDescent="0.25">
      <c r="B271" s="497" t="s">
        <v>509</v>
      </c>
      <c r="C271" s="1517" t="s">
        <v>1630</v>
      </c>
      <c r="D271" s="1428"/>
      <c r="E271" s="1428"/>
      <c r="F271" s="1428"/>
      <c r="G271" s="1436"/>
      <c r="H271" s="529" t="s">
        <v>93</v>
      </c>
      <c r="I271" s="530" t="s">
        <v>93</v>
      </c>
      <c r="J271" s="797" t="s">
        <v>93</v>
      </c>
      <c r="K271" s="770" t="s">
        <v>93</v>
      </c>
      <c r="L271" s="770" t="s">
        <v>93</v>
      </c>
      <c r="M271" s="808" t="s">
        <v>93</v>
      </c>
      <c r="N271" s="803"/>
      <c r="O271" s="1475"/>
      <c r="P271" s="1475"/>
    </row>
    <row r="272" spans="2:16" ht="22.5" customHeight="1" x14ac:dyDescent="0.25">
      <c r="B272" s="535" t="s">
        <v>540</v>
      </c>
      <c r="C272" s="1523" t="s">
        <v>1472</v>
      </c>
      <c r="D272" s="1428"/>
      <c r="E272" s="1428"/>
      <c r="F272" s="1428"/>
      <c r="G272" s="1436"/>
      <c r="H272" s="526">
        <v>3</v>
      </c>
      <c r="I272" s="527">
        <v>4</v>
      </c>
      <c r="J272" s="794">
        <v>0.75</v>
      </c>
      <c r="K272" s="526">
        <v>2618</v>
      </c>
      <c r="L272" s="526">
        <v>8463</v>
      </c>
      <c r="M272" s="795">
        <v>0.30934656741108352</v>
      </c>
      <c r="N272" s="803"/>
      <c r="O272" s="1475"/>
      <c r="P272" s="1475"/>
    </row>
    <row r="273" spans="2:16" ht="48" customHeight="1" x14ac:dyDescent="0.25">
      <c r="B273" s="414" t="s">
        <v>542</v>
      </c>
      <c r="C273" s="1461" t="s">
        <v>1631</v>
      </c>
      <c r="D273" s="1428"/>
      <c r="E273" s="1428"/>
      <c r="F273" s="1428"/>
      <c r="G273" s="1436"/>
      <c r="H273" s="540">
        <v>6</v>
      </c>
      <c r="I273" s="540">
        <v>40</v>
      </c>
      <c r="J273" s="794">
        <v>0.15</v>
      </c>
      <c r="K273" s="540">
        <v>16448</v>
      </c>
      <c r="L273" s="540">
        <v>84630</v>
      </c>
      <c r="M273" s="795">
        <v>0.19435188467446529</v>
      </c>
      <c r="N273" s="809"/>
      <c r="O273" s="1471"/>
      <c r="P273" s="1471"/>
    </row>
    <row r="274" spans="2:16" ht="58.5" customHeight="1" thickBot="1" x14ac:dyDescent="0.3">
      <c r="B274" s="452" t="s">
        <v>697</v>
      </c>
      <c r="C274" s="1423" t="s">
        <v>1632</v>
      </c>
      <c r="D274" s="1424"/>
      <c r="E274" s="1424"/>
      <c r="F274" s="1424"/>
      <c r="G274" s="1425"/>
      <c r="H274" s="1848" t="s">
        <v>1894</v>
      </c>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36" customHeight="1" x14ac:dyDescent="0.25">
      <c r="B276" s="479" t="s">
        <v>700</v>
      </c>
      <c r="C276" s="1662" t="s">
        <v>1634</v>
      </c>
      <c r="D276" s="1439"/>
      <c r="E276" s="1439"/>
      <c r="F276" s="1439"/>
      <c r="G276" s="1559"/>
      <c r="H276" s="1462" t="s">
        <v>1322</v>
      </c>
      <c r="I276" s="1428"/>
      <c r="J276" s="1436"/>
      <c r="K276" s="546" t="s">
        <v>1381</v>
      </c>
      <c r="L276" s="1782"/>
      <c r="M276" s="1439"/>
      <c r="N276" s="1440"/>
      <c r="O276" s="502" t="s">
        <v>1635</v>
      </c>
      <c r="P276" s="378"/>
    </row>
    <row r="277" spans="2:16" ht="24" customHeight="1" x14ac:dyDescent="0.25">
      <c r="B277" s="519" t="s">
        <v>702</v>
      </c>
      <c r="C277" s="1461" t="s">
        <v>1636</v>
      </c>
      <c r="D277" s="1428"/>
      <c r="E277" s="1428"/>
      <c r="F277" s="1428"/>
      <c r="G277" s="1436"/>
      <c r="H277" s="1462" t="s">
        <v>1322</v>
      </c>
      <c r="I277" s="1428"/>
      <c r="J277" s="1436"/>
      <c r="K277" s="1514" t="s">
        <v>1381</v>
      </c>
      <c r="L277" s="1783" t="s">
        <v>1895</v>
      </c>
      <c r="M277" s="1448"/>
      <c r="N277" s="1466"/>
      <c r="O277" s="1507" t="s">
        <v>1896</v>
      </c>
      <c r="P277" s="1470"/>
    </row>
    <row r="278" spans="2:16" ht="24.75" customHeight="1" x14ac:dyDescent="0.25">
      <c r="B278" s="418" t="s">
        <v>395</v>
      </c>
      <c r="C278" s="1461" t="s">
        <v>1637</v>
      </c>
      <c r="D278" s="1428"/>
      <c r="E278" s="1428"/>
      <c r="F278" s="1428"/>
      <c r="G278" s="1436"/>
      <c r="H278" s="1462" t="s">
        <v>1322</v>
      </c>
      <c r="I278" s="1428"/>
      <c r="J278" s="1436"/>
      <c r="K278" s="1490"/>
      <c r="L278" s="1478"/>
      <c r="M278" s="1701"/>
      <c r="N278" s="1454"/>
      <c r="O278" s="1475"/>
      <c r="P278" s="1475"/>
    </row>
    <row r="279" spans="2:16" ht="63" customHeight="1" x14ac:dyDescent="0.25">
      <c r="B279" s="419" t="s">
        <v>402</v>
      </c>
      <c r="C279" s="1461" t="s">
        <v>1638</v>
      </c>
      <c r="D279" s="1428"/>
      <c r="E279" s="1428"/>
      <c r="F279" s="1428"/>
      <c r="G279" s="1436"/>
      <c r="H279" s="1462" t="s">
        <v>1897</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1898</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1322</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c r="M282" s="1448"/>
      <c r="N282" s="1466"/>
      <c r="O282" s="1506" t="s">
        <v>1539</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1358</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1358</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1358</v>
      </c>
      <c r="I286" s="1448"/>
      <c r="J286" s="1445"/>
      <c r="K286" s="1490"/>
      <c r="L286" s="1478"/>
      <c r="M286" s="1701"/>
      <c r="N286" s="1454"/>
      <c r="O286" s="1500" t="s">
        <v>1539</v>
      </c>
      <c r="P286" s="1500"/>
    </row>
    <row r="287" spans="2:16" ht="32.25" customHeight="1" thickBot="1" x14ac:dyDescent="0.3">
      <c r="B287" s="452" t="s">
        <v>395</v>
      </c>
      <c r="C287" s="1423" t="s">
        <v>1649</v>
      </c>
      <c r="D287" s="1424"/>
      <c r="E287" s="1424"/>
      <c r="F287" s="1424"/>
      <c r="G287" s="1425"/>
      <c r="H287" s="1462" t="s">
        <v>1358</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t="s">
        <v>1652</v>
      </c>
      <c r="I289" s="1428"/>
      <c r="J289" s="1428"/>
      <c r="K289" s="1493" t="s">
        <v>1381</v>
      </c>
      <c r="L289" s="1779"/>
      <c r="M289" s="1495"/>
      <c r="N289" s="1452"/>
      <c r="O289" s="1497" t="s">
        <v>1653</v>
      </c>
      <c r="P289" s="1497"/>
    </row>
    <row r="290" spans="1:16" ht="30.75" customHeight="1" x14ac:dyDescent="0.25">
      <c r="B290" s="418" t="s">
        <v>395</v>
      </c>
      <c r="C290" s="1461" t="s">
        <v>1654</v>
      </c>
      <c r="D290" s="1428"/>
      <c r="E290" s="1428"/>
      <c r="F290" s="1428"/>
      <c r="G290" s="1436"/>
      <c r="H290" s="1462" t="s">
        <v>1322</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1899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1322</v>
      </c>
      <c r="I292" s="1428"/>
      <c r="J292" s="1436"/>
      <c r="K292" s="1490"/>
      <c r="L292" s="1479"/>
      <c r="M292" s="1484"/>
      <c r="N292" s="1481"/>
      <c r="O292" s="1475"/>
      <c r="P292" s="1475"/>
    </row>
    <row r="293" spans="1:16" ht="66" customHeight="1" x14ac:dyDescent="0.25">
      <c r="B293" s="418" t="s">
        <v>395</v>
      </c>
      <c r="C293" s="1461" t="s">
        <v>1657</v>
      </c>
      <c r="D293" s="1428"/>
      <c r="E293" s="1428"/>
      <c r="F293" s="1428"/>
      <c r="G293" s="1436"/>
      <c r="H293" s="1847" t="s">
        <v>1900</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1419</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1648</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t="s">
        <v>1671</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1901</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v>1</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1902</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1664</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t="s">
        <v>1671</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1903</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1664</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t="s">
        <v>1671</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1904</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1664</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v>1</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1193</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1664</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v>1</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1905</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1664</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v>1</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t="s">
        <v>1906</v>
      </c>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v>1</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1907</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536" t="s">
        <v>93</v>
      </c>
      <c r="K337" s="1428"/>
      <c r="L337" s="1428"/>
      <c r="M337" s="1428"/>
      <c r="N337" s="1429"/>
      <c r="O337" s="378" t="s">
        <v>1648</v>
      </c>
      <c r="P337" s="378"/>
    </row>
    <row r="338" spans="1:16" ht="102" customHeight="1" x14ac:dyDescent="0.25">
      <c r="A338" s="466"/>
      <c r="B338" s="550" t="s">
        <v>749</v>
      </c>
      <c r="C338" s="1488" t="s">
        <v>1683</v>
      </c>
      <c r="D338" s="1428"/>
      <c r="E338" s="1428"/>
      <c r="F338" s="1428"/>
      <c r="G338" s="1436"/>
      <c r="H338" s="12" t="s">
        <v>1322</v>
      </c>
      <c r="I338" s="547" t="s">
        <v>1381</v>
      </c>
      <c r="J338" s="1658" t="s">
        <v>1908</v>
      </c>
      <c r="K338" s="1428"/>
      <c r="L338" s="1428"/>
      <c r="M338" s="1428"/>
      <c r="N338" s="1429"/>
      <c r="O338" s="1470" t="s">
        <v>1871</v>
      </c>
      <c r="P338" s="1470"/>
    </row>
    <row r="339" spans="1:16" ht="65.25" customHeight="1" x14ac:dyDescent="0.25">
      <c r="A339" s="466"/>
      <c r="B339" s="419" t="s">
        <v>395</v>
      </c>
      <c r="C339" s="1461" t="s">
        <v>1685</v>
      </c>
      <c r="D339" s="1428"/>
      <c r="E339" s="1428"/>
      <c r="F339" s="1428"/>
      <c r="G339" s="1436"/>
      <c r="H339" s="1700" t="s">
        <v>1909</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1688</v>
      </c>
      <c r="I340" s="1428"/>
      <c r="J340" s="747" t="s">
        <v>1381</v>
      </c>
      <c r="K340" s="1586" t="s">
        <v>1910</v>
      </c>
      <c r="L340" s="1448"/>
      <c r="M340" s="1448"/>
      <c r="N340" s="1466"/>
      <c r="O340" s="1421" t="s">
        <v>1911</v>
      </c>
      <c r="P340" s="1421"/>
    </row>
    <row r="341" spans="1:16" ht="37.5" customHeight="1" thickBot="1" x14ac:dyDescent="0.3">
      <c r="B341" s="419" t="s">
        <v>395</v>
      </c>
      <c r="C341" s="1423" t="s">
        <v>1689</v>
      </c>
      <c r="D341" s="1424"/>
      <c r="E341" s="1424"/>
      <c r="F341" s="1424"/>
      <c r="G341" s="1425"/>
      <c r="H341" s="1773" t="s">
        <v>1690</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657" t="s">
        <v>1912</v>
      </c>
      <c r="L344" s="1439"/>
      <c r="M344" s="1439"/>
      <c r="N344" s="1440"/>
      <c r="O344" s="1432"/>
      <c r="P344" s="1452"/>
    </row>
    <row r="345" spans="1:16" ht="72.75" customHeight="1" x14ac:dyDescent="0.25">
      <c r="A345" s="466"/>
      <c r="B345" s="553" t="s">
        <v>758</v>
      </c>
      <c r="C345" s="1461" t="s">
        <v>1694</v>
      </c>
      <c r="D345" s="1428"/>
      <c r="E345" s="1428"/>
      <c r="F345" s="1428"/>
      <c r="G345" s="1436"/>
      <c r="H345" s="1462" t="s">
        <v>1913</v>
      </c>
      <c r="I345" s="1436"/>
      <c r="J345" s="749" t="s">
        <v>1381</v>
      </c>
      <c r="K345" s="1691"/>
      <c r="L345" s="1428"/>
      <c r="M345" s="1428"/>
      <c r="N345" s="1429"/>
      <c r="O345" s="1453"/>
      <c r="P345" s="1454"/>
    </row>
    <row r="346" spans="1:16" ht="72.75" customHeight="1" x14ac:dyDescent="0.25">
      <c r="A346" s="466"/>
      <c r="B346" s="553" t="s">
        <v>760</v>
      </c>
      <c r="C346" s="1461" t="s">
        <v>1695</v>
      </c>
      <c r="D346" s="1428"/>
      <c r="E346" s="1428"/>
      <c r="F346" s="1428"/>
      <c r="G346" s="1436"/>
      <c r="H346" s="1462" t="s">
        <v>1322</v>
      </c>
      <c r="I346" s="1436"/>
      <c r="J346" s="749" t="s">
        <v>1381</v>
      </c>
      <c r="K346" s="1846" t="s">
        <v>1914</v>
      </c>
      <c r="L346" s="1428"/>
      <c r="M346" s="1428"/>
      <c r="N346" s="1429"/>
      <c r="O346" s="1453"/>
      <c r="P346" s="1454"/>
    </row>
    <row r="347" spans="1:16" ht="72.75" customHeight="1" x14ac:dyDescent="0.25">
      <c r="A347" s="466"/>
      <c r="B347" s="553" t="s">
        <v>762</v>
      </c>
      <c r="C347" s="1461" t="s">
        <v>1697</v>
      </c>
      <c r="D347" s="1428"/>
      <c r="E347" s="1428"/>
      <c r="F347" s="1428"/>
      <c r="G347" s="1436"/>
      <c r="H347" s="1503" t="s">
        <v>1915</v>
      </c>
      <c r="I347" s="1456"/>
      <c r="J347" s="749" t="s">
        <v>1381</v>
      </c>
      <c r="K347" s="1694" t="s">
        <v>1916</v>
      </c>
      <c r="L347" s="1428"/>
      <c r="M347" s="1428"/>
      <c r="N347" s="1429"/>
      <c r="O347" s="1453"/>
      <c r="P347" s="1454"/>
    </row>
    <row r="348" spans="1:16" ht="64.5" customHeight="1" x14ac:dyDescent="0.25">
      <c r="A348" s="466"/>
      <c r="B348" s="553" t="s">
        <v>764</v>
      </c>
      <c r="C348" s="1461" t="s">
        <v>1699</v>
      </c>
      <c r="D348" s="1428"/>
      <c r="E348" s="1428"/>
      <c r="F348" s="1428"/>
      <c r="G348" s="1436"/>
      <c r="H348" s="1696" t="s">
        <v>1917</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1915</v>
      </c>
      <c r="I349" s="1445"/>
      <c r="J349" s="749" t="s">
        <v>1381</v>
      </c>
      <c r="K349" s="1691"/>
      <c r="L349" s="1428"/>
      <c r="M349" s="1428"/>
      <c r="N349" s="1429"/>
      <c r="O349" s="1453"/>
      <c r="P349" s="1454"/>
    </row>
    <row r="350" spans="1:16" ht="99" customHeight="1" x14ac:dyDescent="0.25">
      <c r="A350" s="466"/>
      <c r="B350" s="553" t="s">
        <v>768</v>
      </c>
      <c r="C350" s="1461" t="s">
        <v>1702</v>
      </c>
      <c r="D350" s="1428"/>
      <c r="E350" s="1428"/>
      <c r="F350" s="1428"/>
      <c r="G350" s="1436"/>
      <c r="H350" s="1499" t="s">
        <v>1918</v>
      </c>
      <c r="I350" s="1445"/>
      <c r="J350" s="749" t="s">
        <v>1381</v>
      </c>
      <c r="K350" s="1691"/>
      <c r="L350" s="1428"/>
      <c r="M350" s="1428"/>
      <c r="N350" s="1429"/>
      <c r="O350" s="1453"/>
      <c r="P350" s="1454"/>
    </row>
    <row r="351" spans="1:16" ht="80.25" customHeight="1" thickBot="1" x14ac:dyDescent="0.3">
      <c r="A351" s="466"/>
      <c r="B351" s="550" t="s">
        <v>770</v>
      </c>
      <c r="C351" s="1423" t="s">
        <v>1705</v>
      </c>
      <c r="D351" s="1424"/>
      <c r="E351" s="1424"/>
      <c r="F351" s="1424"/>
      <c r="G351" s="1425"/>
      <c r="H351" s="1462" t="s">
        <v>1919</v>
      </c>
      <c r="I351" s="1436"/>
      <c r="J351" s="555" t="s">
        <v>1381</v>
      </c>
      <c r="K351" s="1694" t="s">
        <v>1920</v>
      </c>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H254:I257 K254:L254 K259:L260 H259:I260 H263:I265 K263:L265 K270:L272 H272:I272 G92:N104 O252 F164:F174 H276:H277 O289 O338 H338 O276:O277 O255 O282 O286 H29:H30 O6 H281:H286 F50:J54 K257:L257 K267:L268 H267:I268">
    <cfRule type="containsBlanks" dxfId="11967" priority="260">
      <formula>LEN(TRIM(F6))=0</formula>
    </cfRule>
  </conditionalFormatting>
  <conditionalFormatting sqref="O64:O68 O82 O89 O111 O117 O194 O236 O201:O203 O122:O137 O19:O21 O25:O27 O30:O31">
    <cfRule type="containsBlanks" dxfId="11966" priority="259">
      <formula>LEN(TRIM(O19))=0</formula>
    </cfRule>
  </conditionalFormatting>
  <conditionalFormatting sqref="F219 K113 F176:F186 K195 K204:K216">
    <cfRule type="containsBlanks" dxfId="11965" priority="258">
      <formula>LEN(TRIM(F113))=0</formula>
    </cfRule>
  </conditionalFormatting>
  <conditionalFormatting sqref="J27">
    <cfRule type="containsBlanks" dxfId="11964" priority="256">
      <formula>LEN(TRIM(J27))=0</formula>
    </cfRule>
  </conditionalFormatting>
  <conditionalFormatting sqref="G111">
    <cfRule type="containsBlanks" dxfId="11963" priority="257">
      <formula>LEN(TRIM(G111))=0</formula>
    </cfRule>
  </conditionalFormatting>
  <conditionalFormatting sqref="J31">
    <cfRule type="containsBlanks" dxfId="11962" priority="255">
      <formula>LEN(TRIM(J31))=0</formula>
    </cfRule>
  </conditionalFormatting>
  <conditionalFormatting sqref="J25">
    <cfRule type="containsBlanks" dxfId="11961" priority="254">
      <formula>LEN(TRIM(J25))=0</formula>
    </cfRule>
  </conditionalFormatting>
  <conditionalFormatting sqref="J33">
    <cfRule type="containsBlanks" dxfId="11960" priority="253">
      <formula>LEN(TRIM(J33))=0</formula>
    </cfRule>
  </conditionalFormatting>
  <conditionalFormatting sqref="K218">
    <cfRule type="containsBlanks" dxfId="11959" priority="246">
      <formula>LEN(TRIM(K218))=0</formula>
    </cfRule>
  </conditionalFormatting>
  <conditionalFormatting sqref="H119 K113">
    <cfRule type="expression" dxfId="11958" priority="251">
      <formula>#REF!="Don't know"</formula>
    </cfRule>
    <cfRule type="expression" dxfId="11957" priority="252">
      <formula>#REF!="No"</formula>
    </cfRule>
  </conditionalFormatting>
  <conditionalFormatting sqref="H119">
    <cfRule type="containsBlanks" dxfId="11956" priority="250">
      <formula>LEN(TRIM(H119))=0</formula>
    </cfRule>
  </conditionalFormatting>
  <conditionalFormatting sqref="H117">
    <cfRule type="containsBlanks" dxfId="11955" priority="247">
      <formula>LEN(TRIM(H117))=0</formula>
    </cfRule>
    <cfRule type="expression" dxfId="11954" priority="248">
      <formula>#REF!="Don't know"</formula>
    </cfRule>
    <cfRule type="expression" dxfId="11953" priority="249">
      <formula>#REF!="No"</formula>
    </cfRule>
  </conditionalFormatting>
  <conditionalFormatting sqref="H289:H290">
    <cfRule type="containsBlanks" dxfId="11952" priority="245">
      <formula>LEN(TRIM(H289))=0</formula>
    </cfRule>
  </conditionalFormatting>
  <conditionalFormatting sqref="O40">
    <cfRule type="containsBlanks" dxfId="11951" priority="244">
      <formula>LEN(TRIM(O40))=0</formula>
    </cfRule>
  </conditionalFormatting>
  <conditionalFormatting sqref="O199:O200">
    <cfRule type="containsBlanks" dxfId="11950" priority="243">
      <formula>LEN(TRIM(O199))=0</formula>
    </cfRule>
  </conditionalFormatting>
  <conditionalFormatting sqref="I40">
    <cfRule type="containsBlanks" dxfId="11949" priority="242">
      <formula>LEN(TRIM(I40))=0</formula>
    </cfRule>
  </conditionalFormatting>
  <conditionalFormatting sqref="H292">
    <cfRule type="containsBlanks" dxfId="11948" priority="241">
      <formula>LEN(TRIM(H292))=0</formula>
    </cfRule>
  </conditionalFormatting>
  <conditionalFormatting sqref="I6">
    <cfRule type="containsBlanks" dxfId="11947" priority="240">
      <formula>LEN(TRIM(I6))=0</formula>
    </cfRule>
    <cfRule type="expression" dxfId="11946" priority="261">
      <formula>$N$13="Ne sais pas"</formula>
    </cfRule>
    <cfRule type="expression" dxfId="11945" priority="262">
      <formula>$N$13="Non applicable"</formula>
    </cfRule>
    <cfRule type="expression" dxfId="11944" priority="263">
      <formula>$N$13="Non"</formula>
    </cfRule>
  </conditionalFormatting>
  <conditionalFormatting sqref="F236">
    <cfRule type="containsBlanks" dxfId="11943" priority="239">
      <formula>LEN(TRIM(F236))=0</formula>
    </cfRule>
  </conditionalFormatting>
  <conditionalFormatting sqref="F140:F150">
    <cfRule type="containsBlanks" dxfId="11942" priority="238">
      <formula>LEN(TRIM(F140))=0</formula>
    </cfRule>
  </conditionalFormatting>
  <conditionalFormatting sqref="F152:F162">
    <cfRule type="containsBlanks" dxfId="11941" priority="237">
      <formula>LEN(TRIM(F152))=0</formula>
    </cfRule>
  </conditionalFormatting>
  <conditionalFormatting sqref="F71:F73">
    <cfRule type="containsBlanks" dxfId="11940" priority="236">
      <formula>LEN(TRIM(F71))=0</formula>
    </cfRule>
  </conditionalFormatting>
  <conditionalFormatting sqref="F75:F78">
    <cfRule type="containsBlanks" dxfId="11939" priority="235">
      <formula>LEN(TRIM(F75))=0</formula>
    </cfRule>
  </conditionalFormatting>
  <conditionalFormatting sqref="O187">
    <cfRule type="containsBlanks" dxfId="11938" priority="234">
      <formula>LEN(TRIM(O187))=0</formula>
    </cfRule>
  </conditionalFormatting>
  <conditionalFormatting sqref="H187">
    <cfRule type="containsBlanks" dxfId="11937" priority="231">
      <formula>LEN(TRIM(H187))=0</formula>
    </cfRule>
    <cfRule type="expression" dxfId="11936" priority="232">
      <formula>#REF!="Don't know"</formula>
    </cfRule>
    <cfRule type="expression" dxfId="11935" priority="233">
      <formula>#REF!="No"</formula>
    </cfRule>
  </conditionalFormatting>
  <conditionalFormatting sqref="H340:I340">
    <cfRule type="containsBlanks" dxfId="11934" priority="229">
      <formula>LEN(TRIM(H340))=0</formula>
    </cfRule>
    <cfRule type="containsBlanks" priority="230">
      <formula>LEN(TRIM(H340))=0</formula>
    </cfRule>
  </conditionalFormatting>
  <conditionalFormatting sqref="O242">
    <cfRule type="containsBlanks" dxfId="11933" priority="228">
      <formula>LEN(TRIM(O242))=0</formula>
    </cfRule>
  </conditionalFormatting>
  <conditionalFormatting sqref="G69:J69">
    <cfRule type="containsBlanks" dxfId="11932" priority="225">
      <formula>LEN(TRIM(G69))=0</formula>
    </cfRule>
  </conditionalFormatting>
  <conditionalFormatting sqref="O139">
    <cfRule type="containsBlanks" dxfId="11931" priority="227">
      <formula>LEN(TRIM(O139))=0</formula>
    </cfRule>
  </conditionalFormatting>
  <conditionalFormatting sqref="F221:G221 F223:G223 F222 F225:G225 F224">
    <cfRule type="containsBlanks" dxfId="11930" priority="224">
      <formula>LEN(TRIM(F221))=0</formula>
    </cfRule>
  </conditionalFormatting>
  <conditionalFormatting sqref="G242">
    <cfRule type="containsBlanks" dxfId="11929" priority="226">
      <formula>LEN(TRIM(G242))=0</formula>
    </cfRule>
  </conditionalFormatting>
  <conditionalFormatting sqref="G227">
    <cfRule type="containsBlanks" dxfId="11928" priority="223">
      <formula>LEN(TRIM(G227))=0</formula>
    </cfRule>
  </conditionalFormatting>
  <conditionalFormatting sqref="O220 O227">
    <cfRule type="containsBlanks" dxfId="11927" priority="222">
      <formula>LEN(TRIM(O220))=0</formula>
    </cfRule>
  </conditionalFormatting>
  <conditionalFormatting sqref="J334">
    <cfRule type="containsBlanks" dxfId="11926" priority="206">
      <formula>LEN(TRIM(J334))=0</formula>
    </cfRule>
  </conditionalFormatting>
  <conditionalFormatting sqref="J328">
    <cfRule type="containsBlanks" dxfId="11925" priority="209">
      <formula>LEN(TRIM(J328))=0</formula>
    </cfRule>
  </conditionalFormatting>
  <conditionalFormatting sqref="J333">
    <cfRule type="containsBlanks" dxfId="11924" priority="207">
      <formula>LEN(TRIM(J333))=0</formula>
    </cfRule>
  </conditionalFormatting>
  <conditionalFormatting sqref="J324">
    <cfRule type="containsBlanks" dxfId="11923" priority="210">
      <formula>LEN(TRIM(J324))=0</formula>
    </cfRule>
  </conditionalFormatting>
  <conditionalFormatting sqref="J298">
    <cfRule type="containsBlanks" dxfId="11922" priority="221">
      <formula>LEN(TRIM(J298))=0</formula>
    </cfRule>
  </conditionalFormatting>
  <conditionalFormatting sqref="J299">
    <cfRule type="containsBlanks" dxfId="11921" priority="220">
      <formula>LEN(TRIM(J299))=0</formula>
    </cfRule>
  </conditionalFormatting>
  <conditionalFormatting sqref="J303">
    <cfRule type="containsBlanks" dxfId="11920" priority="219">
      <formula>LEN(TRIM(J303))=0</formula>
    </cfRule>
  </conditionalFormatting>
  <conditionalFormatting sqref="J304">
    <cfRule type="containsBlanks" dxfId="11919" priority="218">
      <formula>LEN(TRIM(J304))=0</formula>
    </cfRule>
  </conditionalFormatting>
  <conditionalFormatting sqref="J308">
    <cfRule type="containsBlanks" dxfId="11918" priority="217">
      <formula>LEN(TRIM(J308))=0</formula>
    </cfRule>
  </conditionalFormatting>
  <conditionalFormatting sqref="J309">
    <cfRule type="containsBlanks" dxfId="11917" priority="216">
      <formula>LEN(TRIM(J309))=0</formula>
    </cfRule>
  </conditionalFormatting>
  <conditionalFormatting sqref="J313">
    <cfRule type="containsBlanks" dxfId="11916" priority="215">
      <formula>LEN(TRIM(J313))=0</formula>
    </cfRule>
  </conditionalFormatting>
  <conditionalFormatting sqref="J314">
    <cfRule type="containsBlanks" dxfId="11915" priority="214">
      <formula>LEN(TRIM(J314))=0</formula>
    </cfRule>
  </conditionalFormatting>
  <conditionalFormatting sqref="J318">
    <cfRule type="containsBlanks" dxfId="11914" priority="213">
      <formula>LEN(TRIM(J318))=0</formula>
    </cfRule>
  </conditionalFormatting>
  <conditionalFormatting sqref="J319">
    <cfRule type="containsBlanks" dxfId="11913" priority="212">
      <formula>LEN(TRIM(J319))=0</formula>
    </cfRule>
  </conditionalFormatting>
  <conditionalFormatting sqref="J323">
    <cfRule type="containsBlanks" dxfId="11912" priority="211">
      <formula>LEN(TRIM(J323))=0</formula>
    </cfRule>
  </conditionalFormatting>
  <conditionalFormatting sqref="J329">
    <cfRule type="containsBlanks" dxfId="11911" priority="208">
      <formula>LEN(TRIM(J329))=0</formula>
    </cfRule>
  </conditionalFormatting>
  <conditionalFormatting sqref="J65:J68">
    <cfRule type="containsBlanks" dxfId="11910" priority="205">
      <formula>LEN(TRIM(J65))=0</formula>
    </cfRule>
  </conditionalFormatting>
  <conditionalFormatting sqref="J301">
    <cfRule type="containsBlanks" dxfId="11909" priority="204">
      <formula>LEN(TRIM(J301))=0</formula>
    </cfRule>
  </conditionalFormatting>
  <conditionalFormatting sqref="J306">
    <cfRule type="containsBlanks" dxfId="11908" priority="203">
      <formula>LEN(TRIM(J306))=0</formula>
    </cfRule>
  </conditionalFormatting>
  <conditionalFormatting sqref="J311">
    <cfRule type="containsBlanks" dxfId="11907" priority="202">
      <formula>LEN(TRIM(J311))=0</formula>
    </cfRule>
  </conditionalFormatting>
  <conditionalFormatting sqref="J316">
    <cfRule type="containsBlanks" dxfId="11906" priority="201">
      <formula>LEN(TRIM(J316))=0</formula>
    </cfRule>
  </conditionalFormatting>
  <conditionalFormatting sqref="J326">
    <cfRule type="containsBlanks" dxfId="11905" priority="200">
      <formula>LEN(TRIM(J326))=0</formula>
    </cfRule>
  </conditionalFormatting>
  <conditionalFormatting sqref="J331">
    <cfRule type="containsBlanks" dxfId="11904" priority="199">
      <formula>LEN(TRIM(J331))=0</formula>
    </cfRule>
  </conditionalFormatting>
  <conditionalFormatting sqref="O296:O337">
    <cfRule type="containsBlanks" dxfId="11903" priority="197">
      <formula>LEN(TRIM(O296))=0</formula>
    </cfRule>
  </conditionalFormatting>
  <conditionalFormatting sqref="J336">
    <cfRule type="containsBlanks" dxfId="11902" priority="198">
      <formula>LEN(TRIM(J336))=0</formula>
    </cfRule>
  </conditionalFormatting>
  <conditionalFormatting sqref="H337">
    <cfRule type="containsBlanks" dxfId="11901" priority="196">
      <formula>LEN(TRIM(H337))=0</formula>
    </cfRule>
  </conditionalFormatting>
  <conditionalFormatting sqref="J321">
    <cfRule type="containsBlanks" dxfId="11900" priority="195">
      <formula>LEN(TRIM(J321))=0</formula>
    </cfRule>
  </conditionalFormatting>
  <conditionalFormatting sqref="O50">
    <cfRule type="containsBlanks" dxfId="11899" priority="194">
      <formula>LEN(TRIM(O50))=0</formula>
    </cfRule>
  </conditionalFormatting>
  <conditionalFormatting sqref="O51">
    <cfRule type="containsBlanks" dxfId="11898" priority="193">
      <formula>LEN(TRIM(O51))=0</formula>
    </cfRule>
  </conditionalFormatting>
  <conditionalFormatting sqref="O52">
    <cfRule type="containsBlanks" dxfId="11897" priority="192">
      <formula>LEN(TRIM(O52))=0</formula>
    </cfRule>
  </conditionalFormatting>
  <conditionalFormatting sqref="O53">
    <cfRule type="containsBlanks" dxfId="11896" priority="191">
      <formula>LEN(TRIM(O53))=0</formula>
    </cfRule>
  </conditionalFormatting>
  <conditionalFormatting sqref="O71">
    <cfRule type="containsBlanks" dxfId="11895" priority="190">
      <formula>LEN(TRIM(O71))=0</formula>
    </cfRule>
  </conditionalFormatting>
  <conditionalFormatting sqref="O42:O47">
    <cfRule type="containsBlanks" dxfId="11894" priority="189">
      <formula>LEN(TRIM(O42))=0</formula>
    </cfRule>
  </conditionalFormatting>
  <conditionalFormatting sqref="O340">
    <cfRule type="containsBlanks" dxfId="11893" priority="188">
      <formula>LEN(TRIM(O340))=0</formula>
    </cfRule>
  </conditionalFormatting>
  <conditionalFormatting sqref="O28">
    <cfRule type="containsBlanks" dxfId="11892" priority="187">
      <formula>LEN(TRIM(O28))=0</formula>
    </cfRule>
  </conditionalFormatting>
  <conditionalFormatting sqref="J28">
    <cfRule type="containsBlanks" dxfId="11891" priority="186">
      <formula>LEN(TRIM(J28))=0</formula>
    </cfRule>
  </conditionalFormatting>
  <conditionalFormatting sqref="O228">
    <cfRule type="containsBlanks" dxfId="11890" priority="182">
      <formula>LEN(TRIM(O228))=0</formula>
    </cfRule>
    <cfRule type="containsBlanks" dxfId="11889" priority="183">
      <formula>LEN(TRIM(O228))=0</formula>
    </cfRule>
    <cfRule type="containsBlanks" dxfId="11888" priority="184">
      <formula>LEN(TRIM(O228))=0</formula>
    </cfRule>
    <cfRule type="containsBlanks" dxfId="11887" priority="185">
      <formula>LEN(TRIM(O228))=0</formula>
    </cfRule>
  </conditionalFormatting>
  <conditionalFormatting sqref="O244">
    <cfRule type="containsBlanks" dxfId="11886" priority="176">
      <formula>LEN(TRIM(O244))=0</formula>
    </cfRule>
    <cfRule type="containsBlanks" dxfId="11885" priority="177">
      <formula>LEN(TRIM(O244))=0</formula>
    </cfRule>
    <cfRule type="containsBlanks" dxfId="11884" priority="178">
      <formula>LEN(TRIM(O244))=0</formula>
    </cfRule>
  </conditionalFormatting>
  <conditionalFormatting sqref="O243">
    <cfRule type="containsBlanks" dxfId="11883" priority="179">
      <formula>LEN(TRIM(O243))=0</formula>
    </cfRule>
    <cfRule type="containsBlanks" dxfId="11882" priority="180">
      <formula>LEN(TRIM(O243))=0</formula>
    </cfRule>
    <cfRule type="containsBlanks" dxfId="11881" priority="181">
      <formula>LEN(TRIM(O243))=0</formula>
    </cfRule>
  </conditionalFormatting>
  <conditionalFormatting sqref="H350">
    <cfRule type="containsBlanks" dxfId="11880" priority="174">
      <formula>LEN(TRIM(H350))=0</formula>
    </cfRule>
    <cfRule type="containsBlanks" priority="175">
      <formula>LEN(TRIM(H350))=0</formula>
    </cfRule>
  </conditionalFormatting>
  <conditionalFormatting sqref="H346">
    <cfRule type="containsBlanks" dxfId="11879" priority="172">
      <formula>LEN(TRIM(H346))=0</formula>
    </cfRule>
    <cfRule type="containsBlanks" priority="173">
      <formula>LEN(TRIM(H346))=0</formula>
    </cfRule>
  </conditionalFormatting>
  <conditionalFormatting sqref="H344">
    <cfRule type="containsBlanks" dxfId="11878" priority="170">
      <formula>LEN(TRIM(H344))=0</formula>
    </cfRule>
    <cfRule type="containsBlanks" priority="171">
      <formula>LEN(TRIM(H344))=0</formula>
    </cfRule>
  </conditionalFormatting>
  <conditionalFormatting sqref="H26">
    <cfRule type="containsBlanks" dxfId="11877" priority="169">
      <formula>LEN(TRIM(H26))=0</formula>
    </cfRule>
  </conditionalFormatting>
  <conditionalFormatting sqref="J26">
    <cfRule type="containsBlanks" dxfId="11876" priority="168">
      <formula>LEN(TRIM(J26))=0</formula>
    </cfRule>
  </conditionalFormatting>
  <conditionalFormatting sqref="M50:M54">
    <cfRule type="containsBlanks" dxfId="11875" priority="167">
      <formula>LEN(TRIM(M50))=0</formula>
    </cfRule>
  </conditionalFormatting>
  <conditionalFormatting sqref="K51:L54">
    <cfRule type="containsBlanks" dxfId="11874" priority="166">
      <formula>LEN(TRIM(K51))=0</formula>
    </cfRule>
  </conditionalFormatting>
  <conditionalFormatting sqref="F229:F231">
    <cfRule type="containsBlanks" dxfId="11873" priority="165">
      <formula>LEN(TRIM(F229))=0</formula>
    </cfRule>
  </conditionalFormatting>
  <conditionalFormatting sqref="F233">
    <cfRule type="containsBlanks" dxfId="11872" priority="164">
      <formula>LEN(TRIM(F233))=0</formula>
    </cfRule>
  </conditionalFormatting>
  <conditionalFormatting sqref="F234">
    <cfRule type="containsBlanks" dxfId="11871" priority="163">
      <formula>LEN(TRIM(F234))=0</formula>
    </cfRule>
  </conditionalFormatting>
  <conditionalFormatting sqref="F235">
    <cfRule type="containsBlanks" dxfId="11870" priority="162">
      <formula>LEN(TRIM(F235))=0</formula>
    </cfRule>
  </conditionalFormatting>
  <conditionalFormatting sqref="O119">
    <cfRule type="containsBlanks" dxfId="11869" priority="161">
      <formula>LEN(TRIM(O119))=0</formula>
    </cfRule>
  </conditionalFormatting>
  <conditionalFormatting sqref="O151">
    <cfRule type="containsBlanks" dxfId="11868" priority="160">
      <formula>LEN(TRIM(O151))=0</formula>
    </cfRule>
  </conditionalFormatting>
  <conditionalFormatting sqref="O151:O162">
    <cfRule type="containsBlanks" dxfId="11867" priority="158">
      <formula>LEN(TRIM(O151))=0</formula>
    </cfRule>
    <cfRule type="containsBlanks" dxfId="11866" priority="159">
      <formula>LEN(TRIM(O151))=0</formula>
    </cfRule>
  </conditionalFormatting>
  <conditionalFormatting sqref="O163">
    <cfRule type="containsBlanks" dxfId="11865" priority="157">
      <formula>LEN(TRIM(O163))=0</formula>
    </cfRule>
  </conditionalFormatting>
  <conditionalFormatting sqref="O175">
    <cfRule type="containsBlanks" dxfId="11864" priority="156">
      <formula>LEN(TRIM(O175))=0</formula>
    </cfRule>
  </conditionalFormatting>
  <conditionalFormatting sqref="O175:O186">
    <cfRule type="containsBlanks" dxfId="11863" priority="154">
      <formula>LEN(TRIM(O175))=0</formula>
    </cfRule>
    <cfRule type="containsBlanks" dxfId="11862" priority="155">
      <formula>LEN(TRIM(O175))=0</formula>
    </cfRule>
  </conditionalFormatting>
  <conditionalFormatting sqref="O54">
    <cfRule type="containsBlanks" dxfId="11861" priority="153">
      <formula>LEN(TRIM(O54))=0</formula>
    </cfRule>
  </conditionalFormatting>
  <conditionalFormatting sqref="H341">
    <cfRule type="containsBlanks" dxfId="11860" priority="151">
      <formula>LEN(TRIM(H341))=0</formula>
    </cfRule>
    <cfRule type="containsBlanks" priority="152">
      <formula>LEN(TRIM(H341))=0</formula>
    </cfRule>
  </conditionalFormatting>
  <conditionalFormatting sqref="H348">
    <cfRule type="containsBlanks" dxfId="11859" priority="149">
      <formula>LEN(TRIM(H348))=0</formula>
    </cfRule>
    <cfRule type="containsBlanks" priority="150">
      <formula>LEN(TRIM(H348))=0</formula>
    </cfRule>
  </conditionalFormatting>
  <conditionalFormatting sqref="H349">
    <cfRule type="containsBlanks" dxfId="11858" priority="147">
      <formula>LEN(TRIM(H349))=0</formula>
    </cfRule>
    <cfRule type="containsBlanks" priority="148">
      <formula>LEN(TRIM(H349))=0</formula>
    </cfRule>
  </conditionalFormatting>
  <conditionalFormatting sqref="H347">
    <cfRule type="containsBlanks" dxfId="11857" priority="145">
      <formula>LEN(TRIM(H347))=0</formula>
    </cfRule>
    <cfRule type="containsBlanks" priority="146">
      <formula>LEN(TRIM(H347))=0</formula>
    </cfRule>
  </conditionalFormatting>
  <conditionalFormatting sqref="I10:I18">
    <cfRule type="expression" dxfId="11856" priority="142">
      <formula>$N$13="Non"</formula>
    </cfRule>
    <cfRule type="expression" dxfId="11855" priority="143">
      <formula>$N$13="Non applicable"</formula>
    </cfRule>
    <cfRule type="expression" dxfId="11854" priority="144">
      <formula>$N$13="Ne sais pas"</formula>
    </cfRule>
    <cfRule type="containsBlanks" dxfId="11853" priority="264">
      <formula>LEN(TRIM(I10))=0</formula>
    </cfRule>
  </conditionalFormatting>
  <conditionalFormatting sqref="I10:I11">
    <cfRule type="expression" dxfId="11852" priority="141">
      <formula>$I$6="Non"</formula>
    </cfRule>
  </conditionalFormatting>
  <conditionalFormatting sqref="I12">
    <cfRule type="expression" dxfId="11851" priority="140">
      <formula>$I$6="No"</formula>
    </cfRule>
  </conditionalFormatting>
  <conditionalFormatting sqref="I13:I18">
    <cfRule type="expression" dxfId="11850" priority="139">
      <formula>OR($I$6="Non",$I$6="Ne sais pas")</formula>
    </cfRule>
  </conditionalFormatting>
  <conditionalFormatting sqref="I10:I12">
    <cfRule type="expression" dxfId="11849" priority="138">
      <formula>OR($I$6="Non",$I$6="Ne sais pas")</formula>
    </cfRule>
  </conditionalFormatting>
  <conditionalFormatting sqref="I19:I23">
    <cfRule type="expression" dxfId="11848" priority="133">
      <formula>OR($I$6="Non",$I$6="Ne sais pas")</formula>
    </cfRule>
    <cfRule type="expression" dxfId="11847" priority="134">
      <formula>$I$6="Non"</formula>
    </cfRule>
    <cfRule type="expression" dxfId="11846" priority="135">
      <formula>$N$13="No"</formula>
    </cfRule>
    <cfRule type="expression" dxfId="11845" priority="136">
      <formula>$N$13="Non applicable"</formula>
    </cfRule>
    <cfRule type="expression" dxfId="11844" priority="137">
      <formula>$N$13="Ne sais pas"</formula>
    </cfRule>
    <cfRule type="containsBlanks" dxfId="11843" priority="265">
      <formula>LEN(TRIM(I19))=0</formula>
    </cfRule>
  </conditionalFormatting>
  <conditionalFormatting sqref="L10:N10">
    <cfRule type="expression" dxfId="11842" priority="132">
      <formula>OR($I$10="Non",$I$10="Ne sais pas",$I$10="Non applicable")</formula>
    </cfRule>
  </conditionalFormatting>
  <conditionalFormatting sqref="L11:N11">
    <cfRule type="expression" dxfId="11841" priority="131">
      <formula>OR($I$11="Non",$I$11="Ne sais pas",$I$11="Non applicable")</formula>
    </cfRule>
  </conditionalFormatting>
  <conditionalFormatting sqref="L12:N12">
    <cfRule type="expression" dxfId="11840" priority="130">
      <formula>OR($I$12="Non",$I$12="Ne sais pas",$I$12="Non applicable")</formula>
    </cfRule>
  </conditionalFormatting>
  <conditionalFormatting sqref="L13:N13">
    <cfRule type="expression" dxfId="11839" priority="129">
      <formula>OR($I$13="Non",$I$13="Ne sais pas",$I$13="Non applicable")</formula>
    </cfRule>
  </conditionalFormatting>
  <conditionalFormatting sqref="L14:N14">
    <cfRule type="expression" dxfId="11838" priority="128">
      <formula>OR($I$14="Non",$I$14="Ne sais pas",$I$14="Non applicable")</formula>
    </cfRule>
  </conditionalFormatting>
  <conditionalFormatting sqref="L15:N15">
    <cfRule type="expression" dxfId="11837" priority="127">
      <formula>OR($I$15="Non",$I$15="Ne sais pas",$I$15="Non applicable")</formula>
    </cfRule>
  </conditionalFormatting>
  <conditionalFormatting sqref="L16:N16">
    <cfRule type="expression" dxfId="11836" priority="126">
      <formula>OR($I$16="Non",$I$16="Ne sais pas",$I$16="Non applicable")</formula>
    </cfRule>
  </conditionalFormatting>
  <conditionalFormatting sqref="L18:N18">
    <cfRule type="expression" dxfId="11835" priority="27">
      <formula>OR($I$16="No",$I$16="Don't know",$I$16="Not applicable")</formula>
    </cfRule>
    <cfRule type="expression" dxfId="11834" priority="125">
      <formula>OR($I$18="Non",$I$18="Ne sais pas",$I$18="Non applicable")</formula>
    </cfRule>
  </conditionalFormatting>
  <conditionalFormatting sqref="L17:N17">
    <cfRule type="expression" dxfId="11833" priority="124">
      <formula>OR($I$17="Ni l'un ni l'autre",$I$17="Ne sais pas",$I$17="Non applicable")</formula>
    </cfRule>
  </conditionalFormatting>
  <conditionalFormatting sqref="L10:N18">
    <cfRule type="expression" dxfId="11832" priority="123">
      <formula>OR($I$6="Non",$I$6="Ne sais pas")</formula>
    </cfRule>
  </conditionalFormatting>
  <conditionalFormatting sqref="K19:N23">
    <cfRule type="expression" dxfId="11831" priority="122">
      <formula>OR($I$6="Non",$I$6="Ne sais pas")</formula>
    </cfRule>
    <cfRule type="containsBlanks" dxfId="11830" priority="266">
      <formula>LEN(TRIM(K19))=0</formula>
    </cfRule>
  </conditionalFormatting>
  <conditionalFormatting sqref="F8:N8">
    <cfRule type="expression" dxfId="11829" priority="118">
      <formula>OR($I$6="Non",$I$6="Ne sais pas")</formula>
    </cfRule>
    <cfRule type="expression" dxfId="11828" priority="119">
      <formula>$N$13="No"</formula>
    </cfRule>
    <cfRule type="expression" dxfId="11827" priority="120">
      <formula>$N$13="Non applicable"</formula>
    </cfRule>
    <cfRule type="expression" dxfId="11826" priority="121">
      <formula>$N$13="Ne sais pas"</formula>
    </cfRule>
    <cfRule type="containsBlanks" dxfId="11825" priority="267">
      <formula>LEN(TRIM(F8))=0</formula>
    </cfRule>
  </conditionalFormatting>
  <conditionalFormatting sqref="G36:H37">
    <cfRule type="containsBlanks" dxfId="11824" priority="117">
      <formula>LEN(TRIM(G36))=0</formula>
    </cfRule>
  </conditionalFormatting>
  <conditionalFormatting sqref="I36:J37">
    <cfRule type="containsBlanks" dxfId="11823" priority="116">
      <formula>LEN(TRIM(I36))=0</formula>
    </cfRule>
  </conditionalFormatting>
  <conditionalFormatting sqref="G36:G37">
    <cfRule type="expression" dxfId="11822" priority="114">
      <formula>OR($J$33="Non",$J$33="Ne sais pas")</formula>
    </cfRule>
    <cfRule type="expression" dxfId="11821" priority="115">
      <formula>$J$33="Non"</formula>
    </cfRule>
  </conditionalFormatting>
  <conditionalFormatting sqref="H36:J37">
    <cfRule type="expression" dxfId="11820" priority="113">
      <formula>OR($J$33="Non",$J$33="Ne sais pas")</formula>
    </cfRule>
  </conditionalFormatting>
  <conditionalFormatting sqref="F43:J43">
    <cfRule type="containsBlanks" dxfId="11819" priority="112">
      <formula>LEN(TRIM(F43))=0</formula>
    </cfRule>
  </conditionalFormatting>
  <conditionalFormatting sqref="K43:L43">
    <cfRule type="containsBlanks" dxfId="11818" priority="111">
      <formula>LEN(TRIM(K43))=0</formula>
    </cfRule>
  </conditionalFormatting>
  <conditionalFormatting sqref="M43">
    <cfRule type="containsBlanks" dxfId="11817" priority="110">
      <formula>LEN(TRIM(M43))=0</formula>
    </cfRule>
  </conditionalFormatting>
  <conditionalFormatting sqref="F43">
    <cfRule type="expression" dxfId="11816" priority="109">
      <formula>OR($I$40="Non",$I$40="Ne sais pas")</formula>
    </cfRule>
  </conditionalFormatting>
  <conditionalFormatting sqref="G43:M43">
    <cfRule type="expression" dxfId="11815" priority="108">
      <formula>OR($I$40="Non",$I$40="Ne sais pas")</formula>
    </cfRule>
  </conditionalFormatting>
  <conditionalFormatting sqref="F45:J45">
    <cfRule type="containsBlanks" dxfId="11814" priority="107">
      <formula>LEN(TRIM(F45))=0</formula>
    </cfRule>
  </conditionalFormatting>
  <conditionalFormatting sqref="K45:L45">
    <cfRule type="containsBlanks" dxfId="11813" priority="106">
      <formula>LEN(TRIM(K45))=0</formula>
    </cfRule>
  </conditionalFormatting>
  <conditionalFormatting sqref="M45">
    <cfRule type="containsBlanks" dxfId="11812" priority="105">
      <formula>LEN(TRIM(M45))=0</formula>
    </cfRule>
  </conditionalFormatting>
  <conditionalFormatting sqref="F45:M45">
    <cfRule type="expression" dxfId="11811" priority="104">
      <formula>OR($I$40="Non",$I$40="Ne sais pas")</formula>
    </cfRule>
  </conditionalFormatting>
  <conditionalFormatting sqref="F84:J84">
    <cfRule type="containsBlanks" dxfId="11810" priority="103">
      <formula>LEN(TRIM(F84))=0</formula>
    </cfRule>
  </conditionalFormatting>
  <conditionalFormatting sqref="F84:N87">
    <cfRule type="expression" dxfId="11809" priority="102">
      <formula>OR($H$82="Non",$H$82="Ne sais pas")</formula>
    </cfRule>
  </conditionalFormatting>
  <conditionalFormatting sqref="H115">
    <cfRule type="expression" dxfId="11808" priority="99">
      <formula>#REF!="Ne sais pas"</formula>
    </cfRule>
    <cfRule type="expression" dxfId="11807" priority="100">
      <formula>#REF!="Non"</formula>
    </cfRule>
    <cfRule type="containsBlanks" dxfId="11806" priority="101">
      <formula>LEN(TRIM(H115))=0</formula>
    </cfRule>
  </conditionalFormatting>
  <conditionalFormatting sqref="H115:J115">
    <cfRule type="expression" dxfId="11805" priority="97">
      <formula>IF($G$111,"Non")</formula>
    </cfRule>
    <cfRule type="expression" dxfId="11804" priority="98">
      <formula>IF+$G$111="Non"</formula>
    </cfRule>
  </conditionalFormatting>
  <conditionalFormatting sqref="H113:H114">
    <cfRule type="expression" dxfId="11803" priority="94">
      <formula>#REF!="Don't know"</formula>
    </cfRule>
    <cfRule type="expression" dxfId="11802" priority="95">
      <formula>#REF!="Non"</formula>
    </cfRule>
    <cfRule type="containsBlanks" dxfId="11801" priority="96">
      <formula>LEN(TRIM(H113))=0</formula>
    </cfRule>
  </conditionalFormatting>
  <conditionalFormatting sqref="H116">
    <cfRule type="expression" dxfId="11800" priority="92">
      <formula>#REF!="Ne sais pas"</formula>
    </cfRule>
    <cfRule type="expression" dxfId="11799" priority="93">
      <formula>#REF!="Non"</formula>
    </cfRule>
    <cfRule type="containsBlanks" dxfId="11798" priority="268">
      <formula>LEN(TRIM(H116))=0</formula>
    </cfRule>
  </conditionalFormatting>
  <conditionalFormatting sqref="H113:J116">
    <cfRule type="expression" dxfId="11797" priority="91">
      <formula>OR($G$111="Non",$G$111="Ne sais pas")</formula>
    </cfRule>
  </conditionalFormatting>
  <conditionalFormatting sqref="J111:N111">
    <cfRule type="expression" dxfId="11796" priority="90">
      <formula>OR($G$111="Non",$G$111="Ne sais pas")</formula>
    </cfRule>
  </conditionalFormatting>
  <conditionalFormatting sqref="H118:J118">
    <cfRule type="expression" dxfId="11795" priority="89">
      <formula>OR($H$117="Non",$H$117="Ne sais pas")</formula>
    </cfRule>
  </conditionalFormatting>
  <conditionalFormatting sqref="H120:J120">
    <cfRule type="expression" dxfId="11794" priority="88">
      <formula>OR($H$119="Non",$H$119="Ne sais pas")</formula>
    </cfRule>
  </conditionalFormatting>
  <conditionalFormatting sqref="L140:L150">
    <cfRule type="expression" dxfId="11793" priority="86">
      <formula>$F$197="Don't know"</formula>
    </cfRule>
    <cfRule type="expression" dxfId="11792" priority="87">
      <formula>$F$197="Non"</formula>
    </cfRule>
    <cfRule type="containsBlanks" dxfId="11791" priority="269">
      <formula>LEN(TRIM(L140))=0</formula>
    </cfRule>
  </conditionalFormatting>
  <conditionalFormatting sqref="L140:N150">
    <cfRule type="expression" dxfId="11790" priority="85">
      <formula>OR($F140="Non",$F140="Ne sais pas")</formula>
    </cfRule>
  </conditionalFormatting>
  <conditionalFormatting sqref="G140:K150">
    <cfRule type="expression" dxfId="11789" priority="84">
      <formula>OR($F140="Non",$F140="Ne sais pas")</formula>
    </cfRule>
  </conditionalFormatting>
  <conditionalFormatting sqref="G152:N162">
    <cfRule type="expression" dxfId="11788" priority="83">
      <formula>OR($F152="Non",$F152="Ne sais pas")</formula>
    </cfRule>
  </conditionalFormatting>
  <conditionalFormatting sqref="L164:M174">
    <cfRule type="expression" dxfId="11787" priority="79">
      <formula>$F$197="Ne sais pas"</formula>
    </cfRule>
    <cfRule type="expression" dxfId="11786" priority="80">
      <formula>$F$197="Non"</formula>
    </cfRule>
    <cfRule type="expression" dxfId="11785" priority="81">
      <formula>$F$197="Ne sais pas"</formula>
    </cfRule>
    <cfRule type="expression" dxfId="11784" priority="82">
      <formula>$F$197="Non"</formula>
    </cfRule>
  </conditionalFormatting>
  <conditionalFormatting sqref="L164:N174">
    <cfRule type="expression" dxfId="11783" priority="77">
      <formula>OR($F164="Non",$F164="Ne sais pas")</formula>
    </cfRule>
    <cfRule type="containsBlanks" dxfId="11782" priority="270">
      <formula>LEN(TRIM(L164))=0</formula>
    </cfRule>
  </conditionalFormatting>
  <conditionalFormatting sqref="G164:K174">
    <cfRule type="expression" dxfId="11781" priority="78">
      <formula>OR($F164="Non",$F164="Ne sais pas")</formula>
    </cfRule>
  </conditionalFormatting>
  <conditionalFormatting sqref="G176:N186">
    <cfRule type="expression" dxfId="11780" priority="76">
      <formula>OR($F176="Non",$F176="Ne sais pas")</formula>
    </cfRule>
  </conditionalFormatting>
  <conditionalFormatting sqref="H195:H196">
    <cfRule type="containsBlanks" dxfId="11779" priority="75">
      <formula>LEN(TRIM(H195))=0</formula>
    </cfRule>
  </conditionalFormatting>
  <conditionalFormatting sqref="H197">
    <cfRule type="containsBlanks" dxfId="11778" priority="271">
      <formula>LEN(TRIM(H197))=0</formula>
    </cfRule>
  </conditionalFormatting>
  <conditionalFormatting sqref="H197:J197">
    <cfRule type="expression" dxfId="11777" priority="74">
      <formula>AND($H$195="Non",$H$196="Non")</formula>
    </cfRule>
  </conditionalFormatting>
  <conditionalFormatting sqref="H199">
    <cfRule type="containsBlanks" dxfId="11776" priority="73">
      <formula>LEN(TRIM(H199))=0</formula>
    </cfRule>
  </conditionalFormatting>
  <conditionalFormatting sqref="F200:J200">
    <cfRule type="expression" dxfId="11775" priority="72">
      <formula>$H$199="Non"</formula>
    </cfRule>
  </conditionalFormatting>
  <conditionalFormatting sqref="H202:J202">
    <cfRule type="expression" dxfId="11774" priority="70">
      <formula>OR($H$201="Non",$H$201="Ne sais pas")</formula>
    </cfRule>
    <cfRule type="expression" dxfId="11773" priority="71">
      <formula>AND($H$195="Non",$H$196="Non")</formula>
    </cfRule>
  </conditionalFormatting>
  <conditionalFormatting sqref="F217:K217">
    <cfRule type="expression" dxfId="11772" priority="69">
      <formula>OR($K216="Non",$K216="Ne sais pas")</formula>
    </cfRule>
  </conditionalFormatting>
  <conditionalFormatting sqref="F237:F240">
    <cfRule type="expression" dxfId="11771" priority="68">
      <formula>OR($F$236="Non",$F$236="Ne sais pas")</formula>
    </cfRule>
    <cfRule type="containsBlanks" dxfId="11770" priority="272">
      <formula>LEN(TRIM(F237))=0</formula>
    </cfRule>
  </conditionalFormatting>
  <conditionalFormatting sqref="G244">
    <cfRule type="expression" dxfId="11769" priority="66">
      <formula>OR($G$242="Non",$G$242="Ne sais pas")</formula>
    </cfRule>
    <cfRule type="containsBlanks" dxfId="11768" priority="67">
      <formula>LEN(TRIM(G244))=0</formula>
    </cfRule>
  </conditionalFormatting>
  <conditionalFormatting sqref="F246:F250">
    <cfRule type="containsBlanks" dxfId="11767" priority="65">
      <formula>LEN(TRIM(F246))=0</formula>
    </cfRule>
  </conditionalFormatting>
  <conditionalFormatting sqref="F246:G250">
    <cfRule type="expression" dxfId="11766" priority="61">
      <formula>OR($G$244="Non",$G$244="Ne sais pas",$G$244="Non applicable (no LMIS)")</formula>
    </cfRule>
    <cfRule type="expression" dxfId="11765" priority="64">
      <formula>OR($G$242="Non",$G$242="Ne sais pas")</formula>
    </cfRule>
  </conditionalFormatting>
  <conditionalFormatting sqref="F246:G249">
    <cfRule type="expression" dxfId="11764" priority="63">
      <formula>OR($G$244="Non",$G$244="Ne sais pas",$G$244="Non applicable (aucun LMIS)")</formula>
    </cfRule>
  </conditionalFormatting>
  <conditionalFormatting sqref="F250:G250">
    <cfRule type="expression" dxfId="11763" priority="62">
      <formula>OR($G$244="Non",$G$244="Ne sais pas",$G$244="Non applicable (aucun LMIS)")</formula>
    </cfRule>
  </conditionalFormatting>
  <conditionalFormatting sqref="H278">
    <cfRule type="containsBlanks" dxfId="11762" priority="60">
      <formula>LEN(TRIM(H278))=0</formula>
    </cfRule>
  </conditionalFormatting>
  <conditionalFormatting sqref="H278:J278">
    <cfRule type="expression" dxfId="11761" priority="59">
      <formula>OR($H$277="Non",$H$277="Ne sais pas")</formula>
    </cfRule>
  </conditionalFormatting>
  <conditionalFormatting sqref="H287">
    <cfRule type="containsBlanks" dxfId="11760" priority="58">
      <formula>LEN(TRIM(H287))=0</formula>
    </cfRule>
  </conditionalFormatting>
  <conditionalFormatting sqref="H287:J287">
    <cfRule type="expression" dxfId="11759" priority="57">
      <formula>OR($H$286="Non",$H$286="Ne sais pas")</formula>
    </cfRule>
  </conditionalFormatting>
  <conditionalFormatting sqref="H291:J291">
    <cfRule type="expression" dxfId="11758" priority="55">
      <formula>OR($H$290="Non",$H$290="Ne sais pas")</formula>
    </cfRule>
    <cfRule type="containsBlanks" dxfId="11757" priority="56">
      <formula>LEN(TRIM(H291))=0</formula>
    </cfRule>
  </conditionalFormatting>
  <conditionalFormatting sqref="H293:J293">
    <cfRule type="expression" dxfId="11756" priority="54">
      <formula>OR($H$292="Non",$H$292="Ne sais pas",$H$292="Non applicable")</formula>
    </cfRule>
  </conditionalFormatting>
  <conditionalFormatting sqref="H339:N339">
    <cfRule type="expression" dxfId="11755" priority="53">
      <formula>OR($H$338="Non",$H$338="Ne sais pas")</formula>
    </cfRule>
  </conditionalFormatting>
  <conditionalFormatting sqref="H345">
    <cfRule type="containsBlanks" dxfId="11754" priority="52">
      <formula>LEN(TRIM(H345))=0</formula>
    </cfRule>
    <cfRule type="containsBlanks" priority="273">
      <formula>LEN(TRIM(H345))=0</formula>
    </cfRule>
  </conditionalFormatting>
  <conditionalFormatting sqref="H345:I345">
    <cfRule type="expression" dxfId="11753" priority="51">
      <formula>OR($H$344="Non",$H$344="Ne sais pas")</formula>
    </cfRule>
  </conditionalFormatting>
  <conditionalFormatting sqref="H351">
    <cfRule type="containsBlanks" priority="50">
      <formula>LEN(TRIM(H351))=0</formula>
    </cfRule>
    <cfRule type="containsBlanks" dxfId="11752" priority="274">
      <formula>LEN(TRIM(H351))=0</formula>
    </cfRule>
  </conditionalFormatting>
  <conditionalFormatting sqref="G123:G125 J123:J129 J131 J134:J135 G127:G136">
    <cfRule type="containsBlanks" dxfId="11751" priority="49">
      <formula>LEN(TRIM(G123))=0</formula>
    </cfRule>
  </conditionalFormatting>
  <conditionalFormatting sqref="G123:I123">
    <cfRule type="expression" dxfId="11750" priority="48">
      <formula>OR($I$92="Non",$I$92="Ne sais pas")</formula>
    </cfRule>
  </conditionalFormatting>
  <conditionalFormatting sqref="J123:L123">
    <cfRule type="expression" dxfId="11749" priority="47">
      <formula>OR($G$92="Non",$G$92="Ne sais pas")</formula>
    </cfRule>
  </conditionalFormatting>
  <conditionalFormatting sqref="G124:I124">
    <cfRule type="expression" dxfId="11748" priority="46">
      <formula>OR($I$93="Non",$I$93="Ne sais pas")</formula>
    </cfRule>
  </conditionalFormatting>
  <conditionalFormatting sqref="J124:L124">
    <cfRule type="expression" dxfId="11747" priority="45">
      <formula>OR($G$93="Non",$G$93="Ne sais pas")</formula>
    </cfRule>
  </conditionalFormatting>
  <conditionalFormatting sqref="G125:I125">
    <cfRule type="expression" dxfId="11746" priority="44">
      <formula>OR($I$94="Non",$I$94="Ne sais pas")</formula>
    </cfRule>
  </conditionalFormatting>
  <conditionalFormatting sqref="G126">
    <cfRule type="containsBlanks" dxfId="11745" priority="43">
      <formula>LEN(TRIM(G126))=0</formula>
    </cfRule>
  </conditionalFormatting>
  <conditionalFormatting sqref="G126:I126">
    <cfRule type="expression" dxfId="11744" priority="42">
      <formula>OR($I$94="Non",$I$94="Ne sais pas")</formula>
    </cfRule>
  </conditionalFormatting>
  <conditionalFormatting sqref="J125:L128">
    <cfRule type="expression" dxfId="11743" priority="41">
      <formula>OR($G$94="Non",$G$94="Ne sais pas")</formula>
    </cfRule>
  </conditionalFormatting>
  <conditionalFormatting sqref="G127:I127">
    <cfRule type="expression" dxfId="11742" priority="40">
      <formula>OR($I$95="Non",$I$95="Ne sais pas")</formula>
    </cfRule>
  </conditionalFormatting>
  <conditionalFormatting sqref="G128:I128">
    <cfRule type="expression" dxfId="11741" priority="39">
      <formula>OR($I$96="Non",$I$96="Ne sais pas")</formula>
    </cfRule>
  </conditionalFormatting>
  <conditionalFormatting sqref="G129:I129">
    <cfRule type="expression" dxfId="11740" priority="38">
      <formula>OR($I$97="Non",$I$97="Ne sais pas")</formula>
    </cfRule>
  </conditionalFormatting>
  <conditionalFormatting sqref="J129:L129">
    <cfRule type="expression" dxfId="11739" priority="37">
      <formula>OR($G$97="Non",$G$97="Ne sais pas")</formula>
    </cfRule>
  </conditionalFormatting>
  <conditionalFormatting sqref="G130:I130">
    <cfRule type="expression" dxfId="11738" priority="36">
      <formula>OR($I$98="Non",$I$98="Ne sais pas")</formula>
    </cfRule>
  </conditionalFormatting>
  <conditionalFormatting sqref="G131:I131">
    <cfRule type="expression" dxfId="11737" priority="35">
      <formula>OR($I$99="Non",$I$99="Ne sais pas")</formula>
    </cfRule>
  </conditionalFormatting>
  <conditionalFormatting sqref="J131:L131">
    <cfRule type="expression" dxfId="11736" priority="34">
      <formula>OR($G$99="Non",$G$99="Ne sais pas")</formula>
    </cfRule>
  </conditionalFormatting>
  <conditionalFormatting sqref="G132:I133">
    <cfRule type="expression" dxfId="11735" priority="33">
      <formula>OR($I$100="Non",$I$100="Ne sais pas")</formula>
    </cfRule>
  </conditionalFormatting>
  <conditionalFormatting sqref="G134:I134">
    <cfRule type="expression" dxfId="11734" priority="32">
      <formula>OR($I$102="Non",$I$102="Ne sais pas")</formula>
    </cfRule>
  </conditionalFormatting>
  <conditionalFormatting sqref="J134:L134">
    <cfRule type="expression" dxfId="11733" priority="31">
      <formula>OR($G$102="Non",$G$102="Ne sais pas")</formula>
    </cfRule>
  </conditionalFormatting>
  <conditionalFormatting sqref="J135:L135">
    <cfRule type="expression" dxfId="11732" priority="30">
      <formula>OR($G$103="Non",$G$103="Ne sais pas")</formula>
    </cfRule>
  </conditionalFormatting>
  <conditionalFormatting sqref="G135:I135">
    <cfRule type="expression" dxfId="11731" priority="29">
      <formula>OR($I$103="Non",$I$103="Ne sais pas")</formula>
    </cfRule>
  </conditionalFormatting>
  <conditionalFormatting sqref="G136:I136">
    <cfRule type="expression" dxfId="11730" priority="28">
      <formula>OR($I$104="Non",$I$104="Ne sais pas")</formula>
    </cfRule>
  </conditionalFormatting>
  <conditionalFormatting sqref="I23">
    <cfRule type="expression" dxfId="11729" priority="26">
      <formula>OR($I$22="Non",$I$22="Ne sais pas",$I$22="Non applicable")</formula>
    </cfRule>
  </conditionalFormatting>
  <conditionalFormatting sqref="G43:N43">
    <cfRule type="expression" dxfId="11728" priority="25">
      <formula>$F$43="Non"</formula>
    </cfRule>
  </conditionalFormatting>
  <conditionalFormatting sqref="G45:N45">
    <cfRule type="expression" dxfId="11727" priority="24">
      <formula>$F$45="Non"</formula>
    </cfRule>
  </conditionalFormatting>
  <conditionalFormatting sqref="H201:J201">
    <cfRule type="containsBlanks" dxfId="11726" priority="22">
      <formula>LEN(TRIM(H201))=0</formula>
    </cfRule>
    <cfRule type="expression" dxfId="11725" priority="23">
      <formula>AND($H$195="Non",$H$196="Non")</formula>
    </cfRule>
  </conditionalFormatting>
  <conditionalFormatting sqref="F231">
    <cfRule type="expression" dxfId="11724" priority="21">
      <formula>$F$230="Oui"</formula>
    </cfRule>
  </conditionalFormatting>
  <conditionalFormatting sqref="H280">
    <cfRule type="containsBlanks" dxfId="11723" priority="20">
      <formula>LEN(TRIM(H280))=0</formula>
    </cfRule>
  </conditionalFormatting>
  <conditionalFormatting sqref="H279:J279">
    <cfRule type="expression" dxfId="11722" priority="19">
      <formula>OR($H$278="Non",$H$278="Ne sais pas",$H$277="Non",$H$277="Ne sais pas")</formula>
    </cfRule>
  </conditionalFormatting>
  <conditionalFormatting sqref="H294:J294">
    <cfRule type="expression" dxfId="11721" priority="17">
      <formula>$H$292="Oui"</formula>
    </cfRule>
    <cfRule type="containsBlanks" dxfId="11720" priority="18">
      <formula>LEN(TRIM(H294))=0</formula>
    </cfRule>
  </conditionalFormatting>
  <conditionalFormatting sqref="J337:N337">
    <cfRule type="expression" dxfId="11719" priority="16">
      <formula>OR($H$337="Non",$H$337="Ne sais pas")</formula>
    </cfRule>
  </conditionalFormatting>
  <conditionalFormatting sqref="H341:I341">
    <cfRule type="expression" dxfId="11718" priority="15">
      <formula>OR($H$340="Aucun plan PSE commencé/élaboré",$H$340="Oui plan PSE mais aucun composant FP/RH",$H$340="Ne sais pas")</formula>
    </cfRule>
  </conditionalFormatting>
  <conditionalFormatting sqref="H347:I347">
    <cfRule type="expression" dxfId="11717" priority="14">
      <formula>$I$6="Non"</formula>
    </cfRule>
  </conditionalFormatting>
  <conditionalFormatting sqref="K50:L50">
    <cfRule type="containsBlanks" dxfId="11716" priority="13">
      <formula>LEN(TRIM(K50))=0</formula>
    </cfRule>
  </conditionalFormatting>
  <conditionalFormatting sqref="K255:L256">
    <cfRule type="containsBlanks" dxfId="11715" priority="12">
      <formula>LEN(TRIM(K255))=0</formula>
    </cfRule>
  </conditionalFormatting>
  <conditionalFormatting sqref="K261:L261">
    <cfRule type="containsBlanks" dxfId="11714" priority="11">
      <formula>LEN(TRIM(K261))=0</formula>
    </cfRule>
  </conditionalFormatting>
  <conditionalFormatting sqref="K266:L266">
    <cfRule type="containsBlanks" dxfId="11713" priority="10">
      <formula>LEN(TRIM(K266))=0</formula>
    </cfRule>
  </conditionalFormatting>
  <conditionalFormatting sqref="H261:I261">
    <cfRule type="containsBlanks" dxfId="11712" priority="9">
      <formula>LEN(TRIM(H261))=0</formula>
    </cfRule>
  </conditionalFormatting>
  <conditionalFormatting sqref="H266:I266">
    <cfRule type="containsBlanks" dxfId="11711" priority="8">
      <formula>LEN(TRIM(H266))=0</formula>
    </cfRule>
  </conditionalFormatting>
  <conditionalFormatting sqref="H270:I271">
    <cfRule type="containsBlanks" dxfId="11710" priority="7">
      <formula>LEN(TRIM(H270))=0</formula>
    </cfRule>
  </conditionalFormatting>
  <conditionalFormatting sqref="J130">
    <cfRule type="containsBlanks" dxfId="11709" priority="6">
      <formula>LEN(TRIM(J130))=0</formula>
    </cfRule>
  </conditionalFormatting>
  <conditionalFormatting sqref="J130:L130">
    <cfRule type="expression" dxfId="11708" priority="5">
      <formula>OR($G$94="Non",$G$94="Ne sais pas")</formula>
    </cfRule>
  </conditionalFormatting>
  <conditionalFormatting sqref="J132:J133">
    <cfRule type="containsBlanks" dxfId="11707" priority="4">
      <formula>LEN(TRIM(J132))=0</formula>
    </cfRule>
  </conditionalFormatting>
  <conditionalFormatting sqref="J132:L133">
    <cfRule type="expression" dxfId="11706" priority="3">
      <formula>OR($G$94="Non",$G$94="Ne sais pas")</formula>
    </cfRule>
  </conditionalFormatting>
  <conditionalFormatting sqref="J136">
    <cfRule type="containsBlanks" dxfId="11705" priority="2">
      <formula>LEN(TRIM(J136))=0</formula>
    </cfRule>
  </conditionalFormatting>
  <conditionalFormatting sqref="J136:L136">
    <cfRule type="expression" dxfId="11704" priority="1">
      <formula>OR($G$94="Non",$G$94="Ne sais pas")</formula>
    </cfRule>
  </conditionalFormatting>
  <dataValidations count="55">
    <dataValidation type="list" showInputMessage="1" showErrorMessage="1" sqref="J298:K298 J303:K303 J308:K308 J313:K313 J318:K318 J323:K323 J328:K328 J333:K333" xr:uid="{A73B68FD-9014-D248-9A36-6CBDCF48150E}">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B97ED507-3706-C247-A43E-338A6A859400}">
      <formula1>"0,1,2 ou plus,Ne sais pas"</formula1>
    </dataValidation>
    <dataValidation type="list" showInputMessage="1" showErrorMessage="1" sqref="H283:J283" xr:uid="{6BE92275-D382-6547-BDB3-EACB6A53550E}">
      <formula1>"Oui, certifié ISO, Oui, présélectioné par l'OMS, Oui, certifié ISO et présélectionné par l'OMS,Ni l'un ni l'autre, Ne sais pas, Non applicable"</formula1>
    </dataValidation>
    <dataValidation type="list" showInputMessage="1" showErrorMessage="1" sqref="F224:G224" xr:uid="{58314E1D-29CB-5345-9EF1-A6C9ED88F2AD}">
      <formula1>"Oui : Mobilisation/implication communautaire importante,Oui : Une certaine mobilisation/implication communautaire,Non,Ne sais pas"</formula1>
    </dataValidation>
    <dataValidation type="list" showInputMessage="1" showErrorMessage="1" sqref="F222:G222" xr:uid="{3EEC6D54-BE76-744E-8BEF-22A92DE616D0}">
      <formula1>"Oui : Médias importants,Oui : Certains médias,Non,Ne sais pas"</formula1>
    </dataValidation>
    <dataValidation type="list" showInputMessage="1" showErrorMessage="1" sqref="J123:L136 H123:I125 H127:I136 G123:G136" xr:uid="{D9B836F8-5977-8448-B7CA-152BCE86340B}">
      <formula1>"Travailleur de santé communautaire (ou équivalent),Infirmier auxiliaire,Sage-femme infirmière auxiliaire,Infirmier,Responsable médical,Médecin,Ne sais pas,Non applicable"</formula1>
    </dataValidation>
    <dataValidation type="list" showInputMessage="1" showErrorMessage="1" sqref="H116:J116" xr:uid="{D67EBA9C-8975-1A40-97D9-6134E10DD172}">
      <formula1>"Oui, un niveau élevé de mise en œuvre, Oui, une certaine mise en œuvre,Mise en œuvre minimale ou inexistante, Ne sais pas, Non applicable (aucune stratégie)"</formula1>
    </dataValidation>
    <dataValidation type="list" showInputMessage="1" showErrorMessage="1" sqref="J65:J68" xr:uid="{4462C300-95B4-A84A-81B0-8BD8B9E549A9}">
      <formula1>"Oui, Non, Ne sais pas,Non applicable"</formula1>
    </dataValidation>
    <dataValidation type="list" showInputMessage="1" showErrorMessage="1" error="Choisissez une réponse dans la liste déroulante." prompt="Choisissez une réponse dans la liste déroulante." sqref="G66:I68" xr:uid="{BC5CB4B1-F063-0F4B-8078-A93ACE70A28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659E0E76-C39B-F342-9A30-EF58EF28ADA7}">
      <formula1>"Ministère des Finances, Ministère de la Planification,Les deux,Ni l'un ni l'autre,Ne sais pas, Non applicable"</formula1>
    </dataValidation>
    <dataValidation type="list" showInputMessage="1" showErrorMessage="1" sqref="F250:G250" xr:uid="{B03651E8-BE1D-F843-83B5-D12124FE29E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D5BFD374-C9BD-8A4B-AA42-E44AC1FFCB11}">
      <formula1>"0 %,1 à 10 %,11 à 20 %,21 à 30 %,31 à 40 %,41 à 50 %,51 à 60 %,61 à 70 %,71 à 80 %,81 à 100 %,Ne sais pas,Non applicable"</formula1>
    </dataValidation>
    <dataValidation type="list" showInputMessage="1" showErrorMessage="1" sqref="F225:G225 H344:I344 H346:I346" xr:uid="{56ABF3A5-51F9-9A48-ACA2-BA6AC141BA09}">
      <formula1>"Oui,Non,Ne sais pas"</formula1>
    </dataValidation>
    <dataValidation type="list" showInputMessage="1" showErrorMessage="1" sqref="F223:G223" xr:uid="{F1415731-9AA2-2544-87BA-E625D4F8BA72}">
      <formula1>"Oui : Sensibilisation/éducation mobile importante,Oui : Une certaine sensibilisation/éducation mobile,Non,Ne sais pas"</formula1>
    </dataValidation>
    <dataValidation type="list" showInputMessage="1" showErrorMessage="1" sqref="F221:G221" xr:uid="{0439EF9C-8466-C445-BC0F-FB421B4CACC9}">
      <formula1>"Oui : Marketing social important,Oui : Un certain marketing social,Non,Ne sais pas"</formula1>
    </dataValidation>
    <dataValidation showInputMessage="1" showErrorMessage="1" error="Choisissez une réponse dans la liste déroulante." sqref="K19" xr:uid="{A6159CA3-4FD7-A94A-BE88-592F808DEB30}"/>
    <dataValidation type="list" showInputMessage="1" showErrorMessage="1" sqref="F249:G249" xr:uid="{C39658FF-2F78-3946-85DD-20498F3EC6C8}">
      <formula1>"Oui : Tous les sites de marketing social sont inclus, Oui : Certains sites de marketing social sont inclus,Aucun, Ne sais pas, Non applicable (aucun LMIS)"</formula1>
    </dataValidation>
    <dataValidation type="list" showInputMessage="1" showErrorMessage="1" sqref="F248:G248" xr:uid="{3610C707-C79E-6848-8E40-A3408663CE73}">
      <formula1>"Oui : Toutes les installations des ONG sont incluses, Oui : Certaines des installations des ONG sont incluses,Aucun, Ne sais pas, Non applicable (aucun LMIS)"</formula1>
    </dataValidation>
    <dataValidation type="list" showInputMessage="1" showErrorMessage="1" sqref="F247:G247" xr:uid="{19989745-97A0-2248-B539-0AC18FA78FA1}">
      <formula1>"Oui : Tous les installations du secteur privé sont incluses, Oui : Certaines installations du secteur privé sont incluses,Aucun, Ne sais pas, Non applicable (aucun LMIS)"</formula1>
    </dataValidation>
    <dataValidation type="list" showInputMessage="1" showErrorMessage="1" sqref="F246:G246" xr:uid="{E7CD7821-4E79-BA48-8DBE-84C9C6E6D0BA}">
      <formula1>"Oui : Tous les installations du secteur public sont incluses, Oui : Certaines installations du secteur public sont incluses,Aucun, Ne sais pas, Non applicable (aucun LMIS)"</formula1>
    </dataValidation>
    <dataValidation type="list" showInputMessage="1" showErrorMessage="1" sqref="H340:I340" xr:uid="{367E5D01-F3C4-9F4A-AE42-93057BA22F07}">
      <formula1>"Oui (plan PSE avec composant FP/RH),Aucun plan PSE commencé/élaboré,Oui plan PSE mais aucun composant FP/RH,Ne sais pas"</formula1>
    </dataValidation>
    <dataValidation type="list" showInputMessage="1" showErrorMessage="1" sqref="H291:J291" xr:uid="{B0ED54E8-6F3D-F549-9844-E1F37E8EFFE0}">
      <formula1>"0 à 25 %,26 à 50 %,51 à 75 %,76 à 100 %, Ne sais pas, Non applicable"</formula1>
    </dataValidation>
    <dataValidation type="list" showInputMessage="1" showErrorMessage="1" sqref="H281:J281 F71:F73 H189:J193" xr:uid="{13EF078D-2193-3E41-B977-8A2CB156E637}">
      <formula1>"Oui,Non,Ne sais pas,Non applicable"</formula1>
    </dataValidation>
    <dataValidation type="list" showInputMessage="1" showErrorMessage="1" sqref="H287:J287" xr:uid="{671D3A73-3FE9-4241-97B9-EC2E64C9A89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EB1EC49E-A7A2-4741-A9BC-973A496A1EF6}">
      <formula1>"0,1,2 à 3,Plus de 3, Ne sais pas"</formula1>
    </dataValidation>
    <dataValidation type="list" showInputMessage="1" showErrorMessage="1" sqref="J329 J334 J304 J309 J314 J319 J324 J299" xr:uid="{4EE2BF62-1E60-FE44-8BF0-D1CBF0B0AA02}">
      <formula1>"0,1,2 à 3,Plus de 3,Ne sais pas"</formula1>
    </dataValidation>
    <dataValidation type="list" showInputMessage="1" showErrorMessage="1" sqref="H281" xr:uid="{39A4E2A9-86D4-9745-A7D4-B1DC5941D57C}">
      <formula1>"Oui,Non,Ne sais pas, Non applicable"</formula1>
    </dataValidation>
    <dataValidation type="list" showInputMessage="1" showErrorMessage="1" sqref="H280:J280" xr:uid="{659BBFF8-E93D-784C-8A1F-059AB7C24650}">
      <formula1>"Moins de 6 mois, De 6 mois à moins d'1 an, D'1 an à 18 mois, Plus de 18 mois,Ne sais pas, Non applicable"</formula1>
    </dataValidation>
    <dataValidation type="list" showInputMessage="1" showErrorMessage="1" error="Choisissez une réponse dans la liste déroulante." sqref="I19:I20" xr:uid="{E105A5B8-47F5-C341-A98D-79FFA5D86C3F}">
      <formula1>"Oui, Non, Ne sais pas, Non applicable"</formula1>
    </dataValidation>
    <dataValidation type="list" showInputMessage="1" showErrorMessage="1" sqref="H284:J285" xr:uid="{C7FE33D6-E153-6E4D-84CE-52AA93F2EE29}">
      <formula1>"La plupart ont été testés, Certains ont été testés, Aucun n'a été testé, Ne sais pas, Non applicable"</formula1>
    </dataValidation>
    <dataValidation type="list" showInputMessage="1" showErrorMessage="1" sqref="H137 J137:L137" xr:uid="{855878D3-B94C-8F4A-BA62-3AE2D614B88C}">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68C70BEA-0917-614F-9E8B-D9B3E911CF24}">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E7A089E0-B014-3644-B19A-23D5539CF06E}">
      <formula1>"Oui, Non, Ne sais pas"</formula1>
    </dataValidation>
    <dataValidation type="list" showInputMessage="1" showErrorMessage="1" sqref="H30:J30" xr:uid="{44CC6DA7-FB44-0643-9115-4AAACF7221AB}">
      <formula1>"Moins d'une fois par an,Une fois par an,Deux fois par an,Une fois par trimestre,Une fois par mois,Ad hoc, Ne sais pas"</formula1>
    </dataValidation>
    <dataValidation type="list" showInputMessage="1" showErrorMessage="1" sqref="J25 H25" xr:uid="{992A0380-F6D6-2F41-BD1A-F5F8B0C763FB}">
      <formula1>"Janvier, Février, Mars, Avril, Mai, Juin, Juillet, Août, Septembre, Octobre, Novembre, Décembre"</formula1>
    </dataValidation>
    <dataValidation type="list" showInputMessage="1" showErrorMessage="1" error="Choisissez une réponse dans la liste déroulante." sqref="I21" xr:uid="{4AC7BA0A-6205-2949-8F59-003718A8172A}">
      <formula1>"0 fois, 1 fois, 2 à 3 fois, 4 fois ou plus, Ne sais pas"</formula1>
    </dataValidation>
    <dataValidation type="list" showInputMessage="1" showErrorMessage="1" sqref="F237:F240 M164:N164 H290 L140:L150 H282 H195:H197 H201 H199 I22:I23 F75:G78 H292 H115:J115 I18 H294 H286 L164:L174 M140:N140 I10:I16 H277:H278 F233:F235 F231" xr:uid="{B065939C-7FB7-5B48-B330-3A36DC030220}">
      <formula1>"Oui, Non, Ne sais pas, Non applicable"</formula1>
    </dataValidation>
    <dataValidation type="list" showInputMessage="1" showErrorMessage="1" sqref="G244" xr:uid="{E2384AB2-2601-0241-9BC2-FCBE54F822AE}">
      <formula1>"Oui, Non, Ne sais pas, Non applicable (aucun LMIS)"</formula1>
    </dataValidation>
    <dataValidation type="list" showInputMessage="1" showErrorMessage="1" sqref="H26 J26" xr:uid="{5DDA6B11-01B4-3B4F-B97D-1F4FEAD62977}">
      <formula1>"2017,2018,2019,2020,2021"</formula1>
    </dataValidation>
    <dataValidation type="list" showInputMessage="1" showErrorMessage="1" sqref="M45 M43 M50:M54" xr:uid="{BF7EBAED-EF63-6E49-A6FF-EF17CAA51A0F}">
      <formula1>"Achat/B.P. date,Date d'expédition,Date de livraison,Autre,Inconnu,Non applicable"</formula1>
    </dataValidation>
    <dataValidation type="list" showInputMessage="1" showErrorMessage="1" sqref="F229" xr:uid="{F9CF317D-FC82-344F-A20D-B4C7097FC637}">
      <formula1>"Oui, Non"</formula1>
    </dataValidation>
    <dataValidation type="list" showInputMessage="1" showErrorMessage="1" sqref="P28 P243:P244" xr:uid="{B7ABE190-9E61-3E46-BE28-4E4FFAAB1D05}">
      <formula1>#REF!</formula1>
    </dataValidation>
    <dataValidation type="list" showInputMessage="1" showErrorMessage="1" sqref="H341:I341" xr:uid="{373FEF85-7107-8640-BFFC-632B9A7D6029}">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B924B90F-9D01-8946-9C6F-8FB71E1230F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16B2E246-A585-AE4A-B2A2-5BDF8A9D1959}">
      <formula1>"Impact élevé, Impact moyen, Impact faible, Aucun impact, Inconnu"</formula1>
    </dataValidation>
    <dataValidation type="list" showInputMessage="1" showErrorMessage="1" sqref="H347:I347" xr:uid="{50C6B911-6CF2-584C-ACE3-992586D8FB46}">
      <formula1>"Aucun impact, Réunions moins fréquentes, Réunions impossibles, Non applicable (pas de comité)"</formula1>
    </dataValidation>
    <dataValidation type="decimal" showInputMessage="1" showErrorMessage="1" error="Entrez une valeur numérique ici uniquement (en USD)." sqref="J27" xr:uid="{5A5D36C7-D342-8149-ABBB-181ADFA8FB1A}">
      <formula1>0</formula1>
      <formula2>100000000</formula2>
    </dataValidation>
    <dataValidation type="decimal" showInputMessage="1" showErrorMessage="1" error="Entrez une valeur numérique ici seulement (en USD)." sqref="G36:G37 G43:H43 G45:H45 I84:J84 G50:H54 K50:L50" xr:uid="{4DC26363-BF33-F943-84EB-4881A49D3CCA}">
      <formula1>0</formula1>
      <formula2>100000000</formula2>
    </dataValidation>
    <dataValidation type="decimal" showInputMessage="1" showErrorMessage="1" error="Entrez une quantité numérique ici seulement." sqref="K43:L43 K45:L45 K51:L54" xr:uid="{E9AE317C-B23B-1243-80A5-08F711D93A55}">
      <formula1>0</formula1>
      <formula2>1000000000</formula2>
    </dataValidation>
    <dataValidation type="custom" showInputMessage="1" showErrorMessage="1" error="Ce nombre doit être supérieur ou égal au nombre d'observations de rupture de stock (Colonne H)." sqref="I254:I257 L266 I259:I261 I263:I268 L255:L256 L261 I270:I272" xr:uid="{CAA74906-8D17-A440-A939-BF1160C23E1E}">
      <formula1>I254&gt;=H254</formula1>
    </dataValidation>
    <dataValidation type="custom" operator="lessThanOrEqual" showInputMessage="1" showErrorMessage="1" error="Ce nombre ne peut pas dépasser le nombre total d'observations du statut des stocks (colonne I)." sqref="H254:H257 K266 H259:H261 H263:H268 K255:K256 K261 H270:H272" xr:uid="{4D452F72-D165-1040-8052-510457C8F911}">
      <formula1>H254&lt;=I254</formula1>
    </dataValidation>
    <dataValidation type="custom" showInputMessage="1" showErrorMessage="1" error="Ce nombre doit être supérieur ou égal au nombre total du PPS en rupture de stock (Colonne K)." sqref="L270:L272 L257 L259:L260 L254 L263:L265 L267:L268" xr:uid="{F8C692D8-9E0A-E742-AA5D-61774CD1A2ED}">
      <formula1>L254&gt;=K254</formula1>
    </dataValidation>
    <dataValidation type="custom" showInputMessage="1" showErrorMessage="1" error="Ce nombre doit être inférieur ou égal au nombre total de PPS déclarant (observations de stocks) (Colonne L)." sqref="K270:K272 K257 K259:K260 K254 K263:K265 K267:K268" xr:uid="{8F97E4CD-A40D-644E-8D0A-5E2D30AE29A1}">
      <formula1>K254&lt;=L254</formula1>
    </dataValidation>
    <dataValidation type="list" showInputMessage="1" showErrorMessage="1" sqref="H276:J276" xr:uid="{5F1CA6FB-64BC-6F4F-BE82-4C6916B28B81}">
      <formula1>"Oui, Non, Ne sais pas, Non applicable (pas d'ANRP)"</formula1>
    </dataValidation>
    <dataValidation showInputMessage="1" showErrorMessage="1" error="Entrez une valeur numérique ici uniquement (en USD)." sqref="H202:J202" xr:uid="{1B1231AC-3BB7-0E49-8AE3-D38EA7EBD81D}"/>
  </dataValidations>
  <hyperlinks>
    <hyperlink ref="H2" location="'All Country Summary (2021) '!A1" display="Go to summary page" xr:uid="{5D6288F3-2D16-7E4C-9290-96DD1724723A}"/>
  </hyperlinks>
  <pageMargins left="0.25" right="0.25" top="0.75" bottom="0.75" header="0.3" footer="0.3"/>
  <pageSetup paperSize="141"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9F1A-9C07-9A4A-910F-3FA10E348140}">
  <sheetPr>
    <tabColor theme="4" tint="-0.249977111117893"/>
  </sheetPr>
  <dimension ref="A1:Q352"/>
  <sheetViews>
    <sheetView showGridLines="0" topLeftCell="H46" zoomScaleNormal="100" workbookViewId="0">
      <selection activeCell="N51" sqref="N51"/>
    </sheetView>
  </sheetViews>
  <sheetFormatPr defaultColWidth="8.85546875" defaultRowHeight="15" x14ac:dyDescent="0.25"/>
  <cols>
    <col min="1" max="1" width="2.140625" customWidth="1"/>
    <col min="2" max="2" width="6.42578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19.42578125" customWidth="1"/>
    <col min="12" max="12" width="17.42578125" customWidth="1"/>
    <col min="13" max="13" width="19.140625" customWidth="1"/>
    <col min="14" max="14" width="30.42578125" customWidth="1"/>
    <col min="15" max="15" width="60.140625" customWidth="1"/>
    <col min="16" max="16" width="60.42578125" customWidth="1"/>
    <col min="17" max="24" width="8.85546875" customWidth="1"/>
  </cols>
  <sheetData>
    <row r="1" spans="2:16" ht="53.25" customHeight="1" x14ac:dyDescent="0.3">
      <c r="F1" s="1676"/>
      <c r="G1" s="1701"/>
      <c r="H1" s="1701"/>
      <c r="I1" s="1701"/>
      <c r="J1" s="1701"/>
      <c r="K1" s="1701"/>
      <c r="L1" s="1701"/>
      <c r="M1" s="1701"/>
      <c r="N1" s="1701"/>
      <c r="O1" s="1174" t="s">
        <v>814</v>
      </c>
    </row>
    <row r="2" spans="2:16" ht="37.5" customHeight="1" thickBot="1" x14ac:dyDescent="0.3">
      <c r="B2" s="579" t="s">
        <v>1314</v>
      </c>
      <c r="C2" s="639"/>
      <c r="D2" s="639"/>
      <c r="E2" s="639"/>
      <c r="F2" s="405"/>
      <c r="G2" s="404"/>
      <c r="H2" s="405"/>
      <c r="I2" s="405"/>
      <c r="J2" s="405"/>
      <c r="K2" s="406"/>
      <c r="L2" s="406"/>
      <c r="M2" s="406"/>
      <c r="N2" s="407"/>
    </row>
    <row r="3" spans="2:16" ht="45.75" customHeight="1" x14ac:dyDescent="0.25">
      <c r="B3" s="399"/>
      <c r="C3" s="400"/>
      <c r="D3" s="401" t="s">
        <v>1315</v>
      </c>
      <c r="E3" s="402" t="s">
        <v>17</v>
      </c>
      <c r="F3" s="403" t="s">
        <v>1316</v>
      </c>
      <c r="G3" s="404"/>
      <c r="H3" s="1174" t="s">
        <v>814</v>
      </c>
      <c r="I3" s="405"/>
      <c r="J3" s="405"/>
      <c r="K3" s="406"/>
      <c r="L3" s="406"/>
      <c r="M3" s="406"/>
      <c r="N3" s="407"/>
    </row>
    <row r="4" spans="2:16" ht="39" customHeight="1" thickBot="1" x14ac:dyDescent="0.3">
      <c r="B4" s="1667" t="s">
        <v>1317</v>
      </c>
      <c r="C4" s="1701"/>
      <c r="D4" s="1701"/>
      <c r="E4" s="1701"/>
      <c r="F4" s="1701"/>
      <c r="G4" s="1701"/>
      <c r="H4" s="1701"/>
      <c r="I4" s="1701"/>
      <c r="J4" s="1701"/>
      <c r="K4" s="1701"/>
      <c r="L4" s="1701"/>
      <c r="M4" s="1701"/>
      <c r="N4" s="1701"/>
      <c r="O4" s="408" t="s">
        <v>1318</v>
      </c>
      <c r="P4" s="409" t="s">
        <v>1319</v>
      </c>
    </row>
    <row r="5" spans="2:16" ht="16.5" customHeight="1" thickBot="1" x14ac:dyDescent="0.3">
      <c r="B5" s="1434" t="s">
        <v>1320</v>
      </c>
      <c r="C5" s="1431"/>
      <c r="D5" s="1431"/>
      <c r="E5" s="1431"/>
      <c r="F5" s="1431"/>
      <c r="G5" s="1431"/>
      <c r="H5" s="1431"/>
      <c r="I5" s="1431"/>
      <c r="J5" s="1431"/>
      <c r="K5" s="1431"/>
      <c r="L5" s="1431"/>
      <c r="M5" s="1431"/>
      <c r="N5" s="1431"/>
      <c r="O5" s="1431"/>
      <c r="P5" s="1433"/>
    </row>
    <row r="6" spans="2:16" ht="97.5" customHeight="1" x14ac:dyDescent="0.25">
      <c r="B6" s="410" t="s">
        <v>391</v>
      </c>
      <c r="C6" s="1662" t="s">
        <v>1321</v>
      </c>
      <c r="D6" s="1439"/>
      <c r="E6" s="1439"/>
      <c r="F6" s="1439"/>
      <c r="G6" s="1439"/>
      <c r="H6" s="1559"/>
      <c r="I6" s="411" t="s">
        <v>1322</v>
      </c>
      <c r="J6" s="426" t="s">
        <v>1323</v>
      </c>
      <c r="K6" s="1823" t="s">
        <v>1921</v>
      </c>
      <c r="L6" s="1439"/>
      <c r="M6" s="1439"/>
      <c r="N6" s="1440"/>
      <c r="O6" s="1663" t="s">
        <v>1805</v>
      </c>
      <c r="P6" s="1663"/>
    </row>
    <row r="7" spans="2:16" ht="27" customHeight="1" x14ac:dyDescent="0.25">
      <c r="B7" s="1664" t="s">
        <v>1325</v>
      </c>
      <c r="C7" s="1428"/>
      <c r="D7" s="1428"/>
      <c r="E7" s="1428"/>
      <c r="F7" s="1428"/>
      <c r="G7" s="1428"/>
      <c r="H7" s="1428"/>
      <c r="I7" s="1428"/>
      <c r="J7" s="1428"/>
      <c r="K7" s="1428"/>
      <c r="L7" s="1428"/>
      <c r="M7" s="1428"/>
      <c r="N7" s="1429"/>
      <c r="O7" s="1475"/>
      <c r="P7" s="1475"/>
    </row>
    <row r="8" spans="2:16" ht="21.75" customHeight="1" x14ac:dyDescent="0.25">
      <c r="B8" s="421" t="s">
        <v>395</v>
      </c>
      <c r="C8" s="1461" t="s">
        <v>1326</v>
      </c>
      <c r="D8" s="1428"/>
      <c r="E8" s="1436"/>
      <c r="F8" s="1665" t="s">
        <v>1922</v>
      </c>
      <c r="G8" s="1428"/>
      <c r="H8" s="1428"/>
      <c r="I8" s="1428"/>
      <c r="J8" s="1428"/>
      <c r="K8" s="1428"/>
      <c r="L8" s="1428"/>
      <c r="M8" s="1428"/>
      <c r="N8" s="1428"/>
      <c r="O8" s="1475"/>
      <c r="P8" s="1475"/>
    </row>
    <row r="9" spans="2:16" ht="28.5" customHeight="1" x14ac:dyDescent="0.25">
      <c r="B9" s="77" t="s">
        <v>397</v>
      </c>
      <c r="C9" s="1461" t="s">
        <v>1328</v>
      </c>
      <c r="D9" s="1428"/>
      <c r="E9" s="1428"/>
      <c r="F9" s="1428"/>
      <c r="G9" s="1428"/>
      <c r="H9" s="1436"/>
      <c r="I9" s="415" t="s">
        <v>1329</v>
      </c>
      <c r="J9" s="1822"/>
      <c r="K9" s="1428"/>
      <c r="L9" s="1428"/>
      <c r="M9" s="1428"/>
      <c r="N9" s="1429"/>
      <c r="O9" s="1475"/>
      <c r="P9" s="1475"/>
    </row>
    <row r="10" spans="2:16" ht="34.5" customHeight="1" x14ac:dyDescent="0.25">
      <c r="B10" s="418" t="s">
        <v>395</v>
      </c>
      <c r="C10" s="1461" t="s">
        <v>1330</v>
      </c>
      <c r="D10" s="1428"/>
      <c r="E10" s="1428"/>
      <c r="F10" s="1428"/>
      <c r="G10" s="1428"/>
      <c r="H10" s="1436"/>
      <c r="I10" s="505" t="s">
        <v>1336</v>
      </c>
      <c r="J10" s="1661" t="s">
        <v>1331</v>
      </c>
      <c r="K10" s="1436"/>
      <c r="L10" s="1658"/>
      <c r="M10" s="1428"/>
      <c r="N10" s="1429"/>
      <c r="O10" s="1475"/>
      <c r="P10" s="1475"/>
    </row>
    <row r="11" spans="2:16" ht="75.75" customHeight="1" x14ac:dyDescent="0.25">
      <c r="B11" s="419" t="s">
        <v>402</v>
      </c>
      <c r="C11" s="1461" t="s">
        <v>1333</v>
      </c>
      <c r="D11" s="1428"/>
      <c r="E11" s="1428"/>
      <c r="F11" s="1428"/>
      <c r="G11" s="1428"/>
      <c r="H11" s="1436"/>
      <c r="I11" s="505" t="s">
        <v>1322</v>
      </c>
      <c r="J11" s="1661" t="s">
        <v>1331</v>
      </c>
      <c r="K11" s="1436"/>
      <c r="L11" s="1658" t="s">
        <v>1923</v>
      </c>
      <c r="M11" s="1428"/>
      <c r="N11" s="1429"/>
      <c r="O11" s="1475"/>
      <c r="P11" s="1475"/>
    </row>
    <row r="12" spans="2:16" ht="35.25" customHeight="1" x14ac:dyDescent="0.25">
      <c r="B12" s="504" t="s">
        <v>404</v>
      </c>
      <c r="C12" s="1461" t="s">
        <v>1335</v>
      </c>
      <c r="D12" s="1428"/>
      <c r="E12" s="1428"/>
      <c r="F12" s="1428"/>
      <c r="G12" s="1428"/>
      <c r="H12" s="1436"/>
      <c r="I12" s="505" t="s">
        <v>1336</v>
      </c>
      <c r="J12" s="1661" t="s">
        <v>1331</v>
      </c>
      <c r="K12" s="1436"/>
      <c r="L12" s="1658" t="s">
        <v>1419</v>
      </c>
      <c r="M12" s="1428"/>
      <c r="N12" s="1429"/>
      <c r="O12" s="1475"/>
      <c r="P12" s="1475"/>
    </row>
    <row r="13" spans="2:16" ht="33" customHeight="1" x14ac:dyDescent="0.25">
      <c r="B13" s="419" t="s">
        <v>406</v>
      </c>
      <c r="C13" s="1461" t="s">
        <v>1337</v>
      </c>
      <c r="D13" s="1428"/>
      <c r="E13" s="1428"/>
      <c r="F13" s="1428"/>
      <c r="G13" s="1428"/>
      <c r="H13" s="1436"/>
      <c r="I13" s="505" t="s">
        <v>1322</v>
      </c>
      <c r="J13" s="1661" t="s">
        <v>1338</v>
      </c>
      <c r="K13" s="1436"/>
      <c r="L13" s="1658" t="s">
        <v>1924</v>
      </c>
      <c r="M13" s="1428"/>
      <c r="N13" s="1429"/>
      <c r="O13" s="1475"/>
      <c r="P13" s="1475"/>
    </row>
    <row r="14" spans="2:16" ht="33" customHeight="1" x14ac:dyDescent="0.25">
      <c r="B14" s="419" t="s">
        <v>409</v>
      </c>
      <c r="C14" s="1461" t="s">
        <v>1339</v>
      </c>
      <c r="D14" s="1428"/>
      <c r="E14" s="1428"/>
      <c r="F14" s="1428"/>
      <c r="G14" s="1428"/>
      <c r="H14" s="1436"/>
      <c r="I14" s="505" t="s">
        <v>1322</v>
      </c>
      <c r="J14" s="1661" t="s">
        <v>1340</v>
      </c>
      <c r="K14" s="1436"/>
      <c r="L14" s="1658" t="s">
        <v>1925</v>
      </c>
      <c r="M14" s="1428"/>
      <c r="N14" s="1429"/>
      <c r="O14" s="1475"/>
      <c r="P14" s="1475"/>
    </row>
    <row r="15" spans="2:16" ht="151.5" customHeight="1" x14ac:dyDescent="0.25">
      <c r="B15" s="419" t="s">
        <v>411</v>
      </c>
      <c r="C15" s="1461" t="s">
        <v>1342</v>
      </c>
      <c r="D15" s="1428"/>
      <c r="E15" s="1428"/>
      <c r="F15" s="1428"/>
      <c r="G15" s="1428"/>
      <c r="H15" s="1436"/>
      <c r="I15" s="505" t="s">
        <v>1322</v>
      </c>
      <c r="J15" s="1661" t="s">
        <v>1343</v>
      </c>
      <c r="K15" s="1436"/>
      <c r="L15" s="1658" t="s">
        <v>1926</v>
      </c>
      <c r="M15" s="1428"/>
      <c r="N15" s="1429"/>
      <c r="O15" s="1475"/>
      <c r="P15" s="1475"/>
    </row>
    <row r="16" spans="2:16" ht="51.75" customHeight="1" x14ac:dyDescent="0.25">
      <c r="B16" s="419" t="s">
        <v>414</v>
      </c>
      <c r="C16" s="1461" t="s">
        <v>1345</v>
      </c>
      <c r="D16" s="1428"/>
      <c r="E16" s="1428"/>
      <c r="F16" s="1428"/>
      <c r="G16" s="1428"/>
      <c r="H16" s="1436"/>
      <c r="I16" s="505" t="s">
        <v>1322</v>
      </c>
      <c r="J16" s="1661" t="s">
        <v>1346</v>
      </c>
      <c r="K16" s="1436"/>
      <c r="L16" s="1658" t="s">
        <v>1927</v>
      </c>
      <c r="M16" s="1428"/>
      <c r="N16" s="1429"/>
      <c r="O16" s="1475"/>
      <c r="P16" s="1475"/>
    </row>
    <row r="17" spans="2:16" ht="26.25" customHeight="1" x14ac:dyDescent="0.25">
      <c r="B17" s="419" t="s">
        <v>417</v>
      </c>
      <c r="C17" s="1461" t="s">
        <v>1348</v>
      </c>
      <c r="D17" s="1428"/>
      <c r="E17" s="1428"/>
      <c r="F17" s="1428"/>
      <c r="G17" s="1428"/>
      <c r="H17" s="1436"/>
      <c r="I17" s="505" t="s">
        <v>1349</v>
      </c>
      <c r="J17" s="1661" t="s">
        <v>1346</v>
      </c>
      <c r="K17" s="1436"/>
      <c r="L17" s="1658" t="s">
        <v>1419</v>
      </c>
      <c r="M17" s="1428"/>
      <c r="N17" s="1429"/>
      <c r="O17" s="1475"/>
      <c r="P17" s="1475"/>
    </row>
    <row r="18" spans="2:16" ht="71.25" customHeight="1" x14ac:dyDescent="0.25">
      <c r="B18" s="419" t="s">
        <v>419</v>
      </c>
      <c r="C18" s="1461" t="s">
        <v>1350</v>
      </c>
      <c r="D18" s="1428"/>
      <c r="E18" s="1428"/>
      <c r="F18" s="1428"/>
      <c r="G18" s="1428"/>
      <c r="H18" s="1436"/>
      <c r="I18" s="505" t="s">
        <v>1322</v>
      </c>
      <c r="J18" s="1661" t="s">
        <v>1346</v>
      </c>
      <c r="K18" s="1436"/>
      <c r="L18" s="1658" t="s">
        <v>1928</v>
      </c>
      <c r="M18" s="1428"/>
      <c r="N18" s="1429"/>
      <c r="O18" s="1471"/>
      <c r="P18" s="1471"/>
    </row>
    <row r="19" spans="2:16" ht="44.25" customHeight="1" thickBot="1" x14ac:dyDescent="0.3">
      <c r="B19" s="77" t="s">
        <v>421</v>
      </c>
      <c r="C19" s="1461" t="s">
        <v>1352</v>
      </c>
      <c r="D19" s="1428"/>
      <c r="E19" s="1428"/>
      <c r="F19" s="1428"/>
      <c r="G19" s="1428"/>
      <c r="H19" s="1436"/>
      <c r="I19" s="505" t="s">
        <v>1322</v>
      </c>
      <c r="J19" s="1659" t="s">
        <v>1353</v>
      </c>
      <c r="K19" s="1768" t="s">
        <v>1929</v>
      </c>
      <c r="L19" s="1448"/>
      <c r="M19" s="1448"/>
      <c r="N19" s="1466"/>
      <c r="O19" s="357" t="s">
        <v>1930</v>
      </c>
      <c r="P19" s="429"/>
    </row>
    <row r="20" spans="2:16" ht="44.25" customHeight="1" x14ac:dyDescent="0.25">
      <c r="B20" s="77" t="s">
        <v>424</v>
      </c>
      <c r="C20" s="1461" t="s">
        <v>1356</v>
      </c>
      <c r="D20" s="1428"/>
      <c r="E20" s="1428"/>
      <c r="F20" s="1428"/>
      <c r="G20" s="1428"/>
      <c r="H20" s="1436"/>
      <c r="I20" s="505" t="s">
        <v>1322</v>
      </c>
      <c r="J20" s="1490"/>
      <c r="K20" s="1478"/>
      <c r="L20" s="1701"/>
      <c r="M20" s="1701"/>
      <c r="N20" s="1454"/>
      <c r="O20" s="357" t="s">
        <v>1931</v>
      </c>
      <c r="P20" s="429"/>
    </row>
    <row r="21" spans="2:16" ht="44.25" customHeight="1" thickBot="1" x14ac:dyDescent="0.3">
      <c r="B21" s="77" t="s">
        <v>426</v>
      </c>
      <c r="C21" s="1461" t="s">
        <v>1357</v>
      </c>
      <c r="D21" s="1428"/>
      <c r="E21" s="1428"/>
      <c r="F21" s="1428"/>
      <c r="G21" s="1428"/>
      <c r="H21" s="1436"/>
      <c r="I21" s="505" t="s">
        <v>1820</v>
      </c>
      <c r="J21" s="1490"/>
      <c r="K21" s="1478"/>
      <c r="L21" s="1701"/>
      <c r="M21" s="1701"/>
      <c r="N21" s="1454"/>
      <c r="O21" s="1500" t="s">
        <v>1932</v>
      </c>
      <c r="P21" s="1500"/>
    </row>
    <row r="22" spans="2:16" ht="44.25" customHeight="1" x14ac:dyDescent="0.25">
      <c r="B22" s="77" t="s">
        <v>428</v>
      </c>
      <c r="C22" s="1461" t="s">
        <v>1360</v>
      </c>
      <c r="D22" s="1428"/>
      <c r="E22" s="1428"/>
      <c r="F22" s="1428"/>
      <c r="G22" s="1428"/>
      <c r="H22" s="1436"/>
      <c r="I22" s="505" t="s">
        <v>1336</v>
      </c>
      <c r="J22" s="1490"/>
      <c r="K22" s="1478"/>
      <c r="L22" s="1701"/>
      <c r="M22" s="1701"/>
      <c r="N22" s="1454"/>
      <c r="O22" s="1475"/>
      <c r="P22" s="1475"/>
    </row>
    <row r="23" spans="2:16" ht="60.75" customHeight="1" thickBot="1" x14ac:dyDescent="0.3">
      <c r="B23" s="421" t="s">
        <v>395</v>
      </c>
      <c r="C23" s="1791" t="s">
        <v>1361</v>
      </c>
      <c r="D23" s="1424"/>
      <c r="E23" s="1424"/>
      <c r="F23" s="1424"/>
      <c r="G23" s="1424"/>
      <c r="H23" s="1425"/>
      <c r="I23" s="505" t="s">
        <v>1419</v>
      </c>
      <c r="J23" s="1490"/>
      <c r="K23" s="1467"/>
      <c r="L23" s="1468"/>
      <c r="M23" s="1468"/>
      <c r="N23" s="1469"/>
      <c r="O23" s="1422"/>
      <c r="P23" s="1422"/>
    </row>
    <row r="24" spans="2:16" ht="24.75" customHeight="1" thickBot="1" x14ac:dyDescent="0.3">
      <c r="B24" s="1434" t="s">
        <v>1362</v>
      </c>
      <c r="C24" s="1431"/>
      <c r="D24" s="1431"/>
      <c r="E24" s="1431"/>
      <c r="F24" s="1431"/>
      <c r="G24" s="1431"/>
      <c r="H24" s="1431"/>
      <c r="I24" s="1431"/>
      <c r="J24" s="1431"/>
      <c r="K24" s="1431"/>
      <c r="L24" s="1431"/>
      <c r="M24" s="1431"/>
      <c r="N24" s="1431"/>
      <c r="O24" s="1431"/>
      <c r="P24" s="1433"/>
    </row>
    <row r="25" spans="2:16" ht="60" customHeight="1" x14ac:dyDescent="0.25">
      <c r="B25" s="1654" t="s">
        <v>431</v>
      </c>
      <c r="C25" s="1558" t="s">
        <v>1363</v>
      </c>
      <c r="D25" s="1495"/>
      <c r="E25" s="1495"/>
      <c r="F25" s="1655"/>
      <c r="G25" s="423" t="s">
        <v>1364</v>
      </c>
      <c r="H25" s="424" t="s">
        <v>1365</v>
      </c>
      <c r="I25" s="425" t="s">
        <v>1366</v>
      </c>
      <c r="J25" s="424" t="s">
        <v>1367</v>
      </c>
      <c r="K25" s="1656" t="s">
        <v>1368</v>
      </c>
      <c r="L25" s="1767"/>
      <c r="M25" s="1495"/>
      <c r="N25" s="1452"/>
      <c r="O25" s="427" t="s">
        <v>1546</v>
      </c>
      <c r="P25" s="381"/>
    </row>
    <row r="26" spans="2:16" ht="67.5" customHeight="1" x14ac:dyDescent="0.25">
      <c r="B26" s="1525"/>
      <c r="C26" s="1484"/>
      <c r="D26" s="1484"/>
      <c r="E26" s="1484"/>
      <c r="F26" s="1456"/>
      <c r="G26" s="518" t="s">
        <v>1371</v>
      </c>
      <c r="H26" s="487">
        <v>2020</v>
      </c>
      <c r="I26" s="518" t="s">
        <v>1372</v>
      </c>
      <c r="J26" s="487">
        <v>2020</v>
      </c>
      <c r="K26" s="1490"/>
      <c r="L26" s="1478"/>
      <c r="M26" s="1701"/>
      <c r="N26" s="1454"/>
      <c r="O26" s="373" t="s">
        <v>1546</v>
      </c>
      <c r="P26" s="380"/>
    </row>
    <row r="27" spans="2:16" ht="69" customHeight="1" x14ac:dyDescent="0.25">
      <c r="B27" s="77" t="s">
        <v>438</v>
      </c>
      <c r="C27" s="1461" t="s">
        <v>1373</v>
      </c>
      <c r="D27" s="1428"/>
      <c r="E27" s="1428"/>
      <c r="F27" s="1428"/>
      <c r="G27" s="1428"/>
      <c r="H27" s="1428"/>
      <c r="I27" s="1436"/>
      <c r="J27" s="810">
        <v>3082214</v>
      </c>
      <c r="K27" s="1490"/>
      <c r="L27" s="1478"/>
      <c r="M27" s="1701"/>
      <c r="N27" s="1454"/>
      <c r="O27" s="1565" t="s">
        <v>1933</v>
      </c>
      <c r="P27" s="1565"/>
    </row>
    <row r="28" spans="2:16" ht="32.25" customHeight="1" x14ac:dyDescent="0.25">
      <c r="B28" s="430"/>
      <c r="C28" s="550" t="s">
        <v>395</v>
      </c>
      <c r="D28" s="1461" t="s">
        <v>1374</v>
      </c>
      <c r="E28" s="1428"/>
      <c r="F28" s="1428"/>
      <c r="G28" s="1428"/>
      <c r="H28" s="1428"/>
      <c r="I28" s="1436"/>
      <c r="J28" s="751">
        <v>1136850.825</v>
      </c>
      <c r="K28" s="1490"/>
      <c r="L28" s="1478"/>
      <c r="M28" s="1701"/>
      <c r="N28" s="1454"/>
      <c r="O28" s="1475"/>
      <c r="P28" s="1475"/>
    </row>
    <row r="29" spans="2:16" ht="75.75" customHeight="1" x14ac:dyDescent="0.25">
      <c r="B29" s="519" t="s">
        <v>441</v>
      </c>
      <c r="C29" s="1461" t="s">
        <v>1376</v>
      </c>
      <c r="D29" s="1428"/>
      <c r="E29" s="1428"/>
      <c r="F29" s="1428"/>
      <c r="G29" s="1436"/>
      <c r="H29" s="1652" t="s">
        <v>1934</v>
      </c>
      <c r="I29" s="1448"/>
      <c r="J29" s="1445"/>
      <c r="K29" s="1490"/>
      <c r="L29" s="1478"/>
      <c r="M29" s="1701"/>
      <c r="N29" s="1454"/>
      <c r="O29" s="1471"/>
      <c r="P29" s="1471"/>
    </row>
    <row r="30" spans="2:16" ht="45" customHeight="1" x14ac:dyDescent="0.25">
      <c r="B30" s="497"/>
      <c r="C30" s="1459" t="s">
        <v>1378</v>
      </c>
      <c r="D30" s="1448"/>
      <c r="E30" s="1448"/>
      <c r="F30" s="1448"/>
      <c r="G30" s="1445"/>
      <c r="H30" s="1821" t="s">
        <v>1935</v>
      </c>
      <c r="I30" s="1448"/>
      <c r="J30" s="1445"/>
      <c r="K30" s="1490"/>
      <c r="L30" s="1479"/>
      <c r="M30" s="1484"/>
      <c r="N30" s="1481"/>
      <c r="O30" s="429" t="s">
        <v>1936</v>
      </c>
      <c r="P30" s="429"/>
    </row>
    <row r="31" spans="2:16" ht="51" customHeight="1" thickBot="1" x14ac:dyDescent="0.3">
      <c r="B31" s="221" t="s">
        <v>444</v>
      </c>
      <c r="C31" s="1423" t="s">
        <v>1380</v>
      </c>
      <c r="D31" s="1424"/>
      <c r="E31" s="1424"/>
      <c r="F31" s="1424"/>
      <c r="G31" s="1424"/>
      <c r="H31" s="1424"/>
      <c r="I31" s="1425"/>
      <c r="J31" s="709" t="s">
        <v>1322</v>
      </c>
      <c r="K31" s="512" t="s">
        <v>1381</v>
      </c>
      <c r="L31" s="1820"/>
      <c r="M31" s="1468"/>
      <c r="N31" s="1469"/>
      <c r="O31" s="376" t="s">
        <v>1937</v>
      </c>
      <c r="P31" s="376"/>
    </row>
    <row r="32" spans="2:16" ht="46.5" customHeight="1" x14ac:dyDescent="0.25">
      <c r="B32" s="1579" t="s">
        <v>1382</v>
      </c>
      <c r="C32" s="1439"/>
      <c r="D32" s="1439"/>
      <c r="E32" s="1439"/>
      <c r="F32" s="1439"/>
      <c r="G32" s="1439"/>
      <c r="H32" s="1439"/>
      <c r="I32" s="1439"/>
      <c r="J32" s="1439"/>
      <c r="K32" s="1439"/>
      <c r="L32" s="1439"/>
      <c r="M32" s="1439"/>
      <c r="N32" s="1439"/>
      <c r="O32" s="1439"/>
      <c r="P32" s="1440"/>
    </row>
    <row r="33" spans="2:17" ht="90.6" customHeight="1" thickBot="1" x14ac:dyDescent="0.3">
      <c r="B33" s="436" t="s">
        <v>448</v>
      </c>
      <c r="C33" s="1791" t="s">
        <v>1383</v>
      </c>
      <c r="D33" s="1424"/>
      <c r="E33" s="1424"/>
      <c r="F33" s="1424"/>
      <c r="G33" s="1424"/>
      <c r="H33" s="1424"/>
      <c r="I33" s="1425"/>
      <c r="J33" s="437" t="s">
        <v>1322</v>
      </c>
      <c r="K33" s="710" t="s">
        <v>1381</v>
      </c>
      <c r="L33" s="1539" t="s">
        <v>1938</v>
      </c>
      <c r="M33" s="1424"/>
      <c r="N33" s="1578"/>
      <c r="O33" s="388" t="s">
        <v>1828</v>
      </c>
      <c r="P33" s="375"/>
    </row>
    <row r="34" spans="2:17" ht="26.25" customHeight="1" x14ac:dyDescent="0.25">
      <c r="B34" s="1766" t="s">
        <v>1384</v>
      </c>
      <c r="C34" s="1439"/>
      <c r="D34" s="1439"/>
      <c r="E34" s="1439"/>
      <c r="F34" s="1439"/>
      <c r="G34" s="1439"/>
      <c r="H34" s="1439"/>
      <c r="I34" s="1439"/>
      <c r="J34" s="1439"/>
      <c r="K34" s="1439"/>
      <c r="L34" s="1439"/>
      <c r="M34" s="1439"/>
      <c r="N34" s="1439"/>
      <c r="O34" s="1439"/>
      <c r="P34" s="1440"/>
    </row>
    <row r="35" spans="2:17" ht="68.25" customHeight="1" thickBot="1" x14ac:dyDescent="0.3">
      <c r="B35" s="436" t="s">
        <v>451</v>
      </c>
      <c r="C35" s="1647" t="s">
        <v>1385</v>
      </c>
      <c r="D35" s="1484"/>
      <c r="E35" s="1484"/>
      <c r="F35" s="1456"/>
      <c r="G35" s="438" t="s">
        <v>1386</v>
      </c>
      <c r="H35" s="711" t="s">
        <v>1387</v>
      </c>
      <c r="I35" s="1636" t="s">
        <v>1388</v>
      </c>
      <c r="J35" s="1436"/>
      <c r="K35" s="1762" t="s">
        <v>1389</v>
      </c>
      <c r="L35" s="1428"/>
      <c r="M35" s="1428"/>
      <c r="N35" s="1429"/>
      <c r="O35" s="1648"/>
      <c r="P35" s="1648"/>
    </row>
    <row r="36" spans="2:17" ht="54" customHeight="1" x14ac:dyDescent="0.25">
      <c r="B36" s="419" t="s">
        <v>395</v>
      </c>
      <c r="C36" s="1461" t="s">
        <v>1390</v>
      </c>
      <c r="D36" s="1428"/>
      <c r="E36" s="1428"/>
      <c r="F36" s="1436"/>
      <c r="G36" s="752">
        <v>63776</v>
      </c>
      <c r="H36" s="753" t="s">
        <v>1939</v>
      </c>
      <c r="I36" s="1840" t="s">
        <v>1940</v>
      </c>
      <c r="J36" s="1436"/>
      <c r="K36" s="1642" t="s">
        <v>1938</v>
      </c>
      <c r="L36" s="1428"/>
      <c r="M36" s="1428"/>
      <c r="N36" s="1429"/>
      <c r="O36" s="1475"/>
      <c r="P36" s="1475"/>
    </row>
    <row r="37" spans="2:17" ht="60" customHeight="1" x14ac:dyDescent="0.25">
      <c r="B37" s="419" t="s">
        <v>402</v>
      </c>
      <c r="C37" s="1461" t="s">
        <v>1391</v>
      </c>
      <c r="D37" s="1428"/>
      <c r="E37" s="1428"/>
      <c r="F37" s="1436"/>
      <c r="G37" s="752">
        <v>0</v>
      </c>
      <c r="H37" s="753" t="s">
        <v>1939</v>
      </c>
      <c r="I37" s="1840" t="s">
        <v>1940</v>
      </c>
      <c r="J37" s="1436"/>
      <c r="K37" s="1642" t="s">
        <v>1941</v>
      </c>
      <c r="L37" s="1428"/>
      <c r="M37" s="1428"/>
      <c r="N37" s="1429"/>
      <c r="O37" s="1475"/>
      <c r="P37" s="1475"/>
    </row>
    <row r="38" spans="2:17" ht="42" customHeight="1" thickBot="1" x14ac:dyDescent="0.3">
      <c r="B38" s="421" t="s">
        <v>404</v>
      </c>
      <c r="C38" s="1459" t="s">
        <v>1392</v>
      </c>
      <c r="D38" s="1448"/>
      <c r="E38" s="1448"/>
      <c r="F38" s="1445"/>
      <c r="G38" s="811">
        <v>63776</v>
      </c>
      <c r="H38" s="442"/>
      <c r="I38" s="1627"/>
      <c r="J38" s="1425"/>
      <c r="K38" s="1643"/>
      <c r="L38" s="1424"/>
      <c r="M38" s="1424"/>
      <c r="N38" s="1578"/>
      <c r="O38" s="1422"/>
      <c r="P38" s="1422"/>
      <c r="Q38" s="443"/>
    </row>
    <row r="39" spans="2:17" ht="57.75" customHeight="1" x14ac:dyDescent="0.25">
      <c r="B39" s="1644" t="s">
        <v>1393</v>
      </c>
      <c r="C39" s="1439"/>
      <c r="D39" s="1439"/>
      <c r="E39" s="1439"/>
      <c r="F39" s="1439"/>
      <c r="G39" s="1439"/>
      <c r="H39" s="1439"/>
      <c r="I39" s="1439"/>
      <c r="J39" s="1439"/>
      <c r="K39" s="1439"/>
      <c r="L39" s="1439"/>
      <c r="M39" s="1439"/>
      <c r="N39" s="1439"/>
      <c r="O39" s="1439"/>
      <c r="P39" s="1440"/>
    </row>
    <row r="40" spans="2:17" ht="104.1" customHeight="1" thickBot="1" x14ac:dyDescent="0.3">
      <c r="B40" s="75" t="s">
        <v>460</v>
      </c>
      <c r="C40" s="1791" t="s">
        <v>1394</v>
      </c>
      <c r="D40" s="1424"/>
      <c r="E40" s="1424"/>
      <c r="F40" s="1424"/>
      <c r="G40" s="1424"/>
      <c r="H40" s="1425"/>
      <c r="I40" s="437" t="s">
        <v>1322</v>
      </c>
      <c r="J40" s="444" t="s">
        <v>1381</v>
      </c>
      <c r="K40" s="1718" t="s">
        <v>1942</v>
      </c>
      <c r="L40" s="1424"/>
      <c r="M40" s="1424"/>
      <c r="N40" s="1578"/>
      <c r="O40" s="388" t="s">
        <v>1828</v>
      </c>
      <c r="P40" s="375"/>
    </row>
    <row r="41" spans="2:17" ht="24.95" customHeight="1" x14ac:dyDescent="0.25">
      <c r="B41" s="1766" t="s">
        <v>1395</v>
      </c>
      <c r="C41" s="1439"/>
      <c r="D41" s="1439"/>
      <c r="E41" s="1439"/>
      <c r="F41" s="1439"/>
      <c r="G41" s="1439"/>
      <c r="H41" s="1439"/>
      <c r="I41" s="1439"/>
      <c r="J41" s="1439"/>
      <c r="K41" s="1439"/>
      <c r="L41" s="1439"/>
      <c r="M41" s="1439"/>
      <c r="N41" s="1439"/>
      <c r="O41" s="1439"/>
      <c r="P41" s="1440"/>
    </row>
    <row r="42" spans="2:17" ht="110.25" customHeight="1" thickBot="1" x14ac:dyDescent="0.3">
      <c r="B42" s="76" t="s">
        <v>463</v>
      </c>
      <c r="C42" s="1634" t="s">
        <v>1396</v>
      </c>
      <c r="D42" s="1484"/>
      <c r="E42" s="1456"/>
      <c r="F42" s="439" t="s">
        <v>1397</v>
      </c>
      <c r="G42" s="1636" t="s">
        <v>1398</v>
      </c>
      <c r="H42" s="1436"/>
      <c r="I42" s="1636" t="s">
        <v>1399</v>
      </c>
      <c r="J42" s="1436"/>
      <c r="K42" s="1636" t="s">
        <v>1400</v>
      </c>
      <c r="L42" s="1436"/>
      <c r="M42" s="446" t="s">
        <v>1401</v>
      </c>
      <c r="N42" s="480" t="s">
        <v>1402</v>
      </c>
      <c r="O42" s="1500" t="s">
        <v>1943</v>
      </c>
      <c r="P42" s="1500"/>
    </row>
    <row r="43" spans="2:17" ht="28.5" customHeight="1" x14ac:dyDescent="0.25">
      <c r="B43" s="419" t="s">
        <v>395</v>
      </c>
      <c r="C43" s="1637" t="s">
        <v>1403</v>
      </c>
      <c r="D43" s="1428"/>
      <c r="E43" s="1436"/>
      <c r="F43" s="14" t="s">
        <v>1322</v>
      </c>
      <c r="G43" s="1842">
        <v>56872</v>
      </c>
      <c r="H43" s="1436"/>
      <c r="I43" s="1843" t="s">
        <v>1939</v>
      </c>
      <c r="J43" s="1436"/>
      <c r="K43" s="1841">
        <v>11400</v>
      </c>
      <c r="L43" s="1436"/>
      <c r="M43" s="448" t="s">
        <v>1830</v>
      </c>
      <c r="N43" s="714" t="s">
        <v>1944</v>
      </c>
      <c r="O43" s="1475"/>
      <c r="P43" s="1475"/>
    </row>
    <row r="44" spans="2:17" ht="31.5" customHeight="1" x14ac:dyDescent="0.25">
      <c r="B44" s="450"/>
      <c r="C44" s="1819" t="s">
        <v>1404</v>
      </c>
      <c r="D44" s="1428"/>
      <c r="E44" s="1436"/>
      <c r="F44" s="1640"/>
      <c r="G44" s="1428"/>
      <c r="H44" s="1428"/>
      <c r="I44" s="1428"/>
      <c r="J44" s="1428"/>
      <c r="K44" s="1428"/>
      <c r="L44" s="1428"/>
      <c r="M44" s="1428"/>
      <c r="N44" s="1429"/>
      <c r="O44" s="1475"/>
      <c r="P44" s="1475"/>
    </row>
    <row r="45" spans="2:17" ht="65.25" customHeight="1" x14ac:dyDescent="0.25">
      <c r="B45" s="419" t="s">
        <v>402</v>
      </c>
      <c r="C45" s="1819" t="s">
        <v>1405</v>
      </c>
      <c r="D45" s="1428"/>
      <c r="E45" s="1436"/>
      <c r="F45" s="505" t="s">
        <v>1336</v>
      </c>
      <c r="G45" s="1844">
        <v>0</v>
      </c>
      <c r="H45" s="1436"/>
      <c r="I45" s="1840"/>
      <c r="J45" s="1436"/>
      <c r="K45" s="1841">
        <v>0</v>
      </c>
      <c r="L45" s="1436"/>
      <c r="M45" s="448"/>
      <c r="N45" s="714"/>
      <c r="O45" s="1475"/>
      <c r="P45" s="1475"/>
    </row>
    <row r="46" spans="2:17" ht="35.25" customHeight="1" x14ac:dyDescent="0.25">
      <c r="B46" s="450"/>
      <c r="C46" s="1819" t="s">
        <v>1406</v>
      </c>
      <c r="D46" s="1428"/>
      <c r="E46" s="1436"/>
      <c r="F46" s="1640" t="s">
        <v>1419</v>
      </c>
      <c r="G46" s="1428"/>
      <c r="H46" s="1428"/>
      <c r="I46" s="1428"/>
      <c r="J46" s="1428"/>
      <c r="K46" s="1428"/>
      <c r="L46" s="1428"/>
      <c r="M46" s="1428"/>
      <c r="N46" s="1429"/>
      <c r="O46" s="1475"/>
      <c r="P46" s="1475"/>
    </row>
    <row r="47" spans="2:17" ht="42.75" customHeight="1" thickBot="1" x14ac:dyDescent="0.3">
      <c r="B47" s="452" t="s">
        <v>404</v>
      </c>
      <c r="C47" s="1641" t="s">
        <v>1407</v>
      </c>
      <c r="D47" s="1424"/>
      <c r="E47" s="1425"/>
      <c r="F47" s="453"/>
      <c r="G47" s="1836">
        <v>56872</v>
      </c>
      <c r="H47" s="1425"/>
      <c r="I47" s="1627"/>
      <c r="J47" s="1425"/>
      <c r="K47" s="1837">
        <v>11400</v>
      </c>
      <c r="L47" s="1424"/>
      <c r="M47" s="454"/>
      <c r="N47" s="455"/>
      <c r="O47" s="1422"/>
      <c r="P47" s="1422"/>
    </row>
    <row r="48" spans="2:17" ht="56.25" customHeight="1" x14ac:dyDescent="0.25">
      <c r="B48" s="1816" t="s">
        <v>1408</v>
      </c>
      <c r="C48" s="1439"/>
      <c r="D48" s="1439"/>
      <c r="E48" s="1439"/>
      <c r="F48" s="1439"/>
      <c r="G48" s="1439"/>
      <c r="H48" s="1439"/>
      <c r="I48" s="1439"/>
      <c r="J48" s="1439"/>
      <c r="K48" s="1439"/>
      <c r="L48" s="1439"/>
      <c r="M48" s="1439"/>
      <c r="N48" s="1439"/>
      <c r="O48" s="1439"/>
      <c r="P48" s="1440"/>
    </row>
    <row r="49" spans="1:16" ht="92.25" customHeight="1" x14ac:dyDescent="0.25">
      <c r="B49" s="76" t="s">
        <v>476</v>
      </c>
      <c r="C49" s="1634" t="s">
        <v>1409</v>
      </c>
      <c r="D49" s="1484"/>
      <c r="E49" s="1456"/>
      <c r="F49" s="445" t="s">
        <v>1410</v>
      </c>
      <c r="G49" s="1636" t="s">
        <v>1411</v>
      </c>
      <c r="H49" s="1436"/>
      <c r="I49" s="1636" t="s">
        <v>1399</v>
      </c>
      <c r="J49" s="1436"/>
      <c r="K49" s="1636" t="s">
        <v>1400</v>
      </c>
      <c r="L49" s="1436"/>
      <c r="M49" s="446" t="s">
        <v>1401</v>
      </c>
      <c r="N49" s="446" t="s">
        <v>1412</v>
      </c>
      <c r="O49" s="458"/>
      <c r="P49" s="469"/>
    </row>
    <row r="50" spans="1:16" s="459" customFormat="1" ht="51.75" customHeight="1" x14ac:dyDescent="0.25">
      <c r="B50" s="419" t="s">
        <v>395</v>
      </c>
      <c r="C50" s="1461" t="s">
        <v>99</v>
      </c>
      <c r="D50" s="1428"/>
      <c r="E50" s="1436"/>
      <c r="F50" s="14" t="s">
        <v>1413</v>
      </c>
      <c r="G50" s="1839">
        <v>505080</v>
      </c>
      <c r="H50" s="1436"/>
      <c r="I50" s="1840" t="s">
        <v>1414</v>
      </c>
      <c r="J50" s="1436"/>
      <c r="K50" s="1841">
        <v>161500</v>
      </c>
      <c r="L50" s="1436"/>
      <c r="M50" s="448" t="s">
        <v>1415</v>
      </c>
      <c r="N50" s="812" t="s">
        <v>1945</v>
      </c>
      <c r="O50" s="357" t="s">
        <v>1416</v>
      </c>
      <c r="P50" s="429"/>
    </row>
    <row r="51" spans="1:16" s="459" customFormat="1" ht="102.75" customHeight="1" x14ac:dyDescent="0.25">
      <c r="B51" s="419" t="s">
        <v>402</v>
      </c>
      <c r="C51" s="1461" t="s">
        <v>1339</v>
      </c>
      <c r="D51" s="1428"/>
      <c r="E51" s="1436"/>
      <c r="F51" s="14" t="s">
        <v>1413</v>
      </c>
      <c r="G51" s="1839">
        <v>2173508</v>
      </c>
      <c r="H51" s="1436"/>
      <c r="I51" s="1840" t="s">
        <v>1414</v>
      </c>
      <c r="J51" s="1436"/>
      <c r="K51" s="1841">
        <v>850585</v>
      </c>
      <c r="L51" s="1436"/>
      <c r="M51" s="448" t="s">
        <v>1415</v>
      </c>
      <c r="N51" s="812" t="s">
        <v>1946</v>
      </c>
      <c r="O51" s="357" t="s">
        <v>483</v>
      </c>
      <c r="P51" s="429"/>
    </row>
    <row r="52" spans="1:16" s="459" customFormat="1" ht="51.75" customHeight="1" x14ac:dyDescent="0.25">
      <c r="B52" s="419" t="s">
        <v>404</v>
      </c>
      <c r="C52" s="1461" t="s">
        <v>1418</v>
      </c>
      <c r="D52" s="1428"/>
      <c r="E52" s="1436"/>
      <c r="F52" s="14" t="s">
        <v>1413</v>
      </c>
      <c r="G52" s="1839">
        <v>351217</v>
      </c>
      <c r="H52" s="1436"/>
      <c r="I52" s="1840" t="s">
        <v>1414</v>
      </c>
      <c r="J52" s="1436"/>
      <c r="K52" s="1841">
        <v>88962</v>
      </c>
      <c r="L52" s="1436"/>
      <c r="M52" s="448" t="s">
        <v>1415</v>
      </c>
      <c r="N52" s="812" t="s">
        <v>1947</v>
      </c>
      <c r="O52" s="357" t="s">
        <v>483</v>
      </c>
      <c r="P52" s="429"/>
    </row>
    <row r="53" spans="1:16" s="459" customFormat="1" ht="32.25" customHeight="1" x14ac:dyDescent="0.25">
      <c r="B53" s="419" t="s">
        <v>406</v>
      </c>
      <c r="C53" s="1461" t="s">
        <v>1420</v>
      </c>
      <c r="D53" s="1428"/>
      <c r="E53" s="1436"/>
      <c r="F53" s="14" t="s">
        <v>1419</v>
      </c>
      <c r="G53" s="1839">
        <v>0</v>
      </c>
      <c r="H53" s="1436"/>
      <c r="I53" s="1839" t="s">
        <v>1419</v>
      </c>
      <c r="J53" s="1436"/>
      <c r="K53" s="1841">
        <v>0</v>
      </c>
      <c r="L53" s="1436"/>
      <c r="M53" s="448" t="s">
        <v>1419</v>
      </c>
      <c r="N53" s="756"/>
      <c r="O53" s="383"/>
      <c r="P53" s="359"/>
    </row>
    <row r="54" spans="1:16" s="459" customFormat="1" ht="32.25" customHeight="1" x14ac:dyDescent="0.25">
      <c r="B54" s="419" t="s">
        <v>409</v>
      </c>
      <c r="C54" s="1461" t="s">
        <v>1421</v>
      </c>
      <c r="D54" s="1428"/>
      <c r="E54" s="1436"/>
      <c r="F54" s="14" t="s">
        <v>1419</v>
      </c>
      <c r="G54" s="1839">
        <v>0</v>
      </c>
      <c r="H54" s="1436"/>
      <c r="I54" s="1839" t="s">
        <v>1419</v>
      </c>
      <c r="J54" s="1436"/>
      <c r="K54" s="1841">
        <v>0</v>
      </c>
      <c r="L54" s="1436"/>
      <c r="M54" s="448" t="s">
        <v>1419</v>
      </c>
      <c r="N54" s="462"/>
      <c r="O54" s="359"/>
      <c r="P54" s="385"/>
    </row>
    <row r="55" spans="1:16" ht="61.5" customHeight="1" thickBot="1" x14ac:dyDescent="0.3">
      <c r="B55" s="421" t="s">
        <v>411</v>
      </c>
      <c r="C55" s="1588" t="s">
        <v>1423</v>
      </c>
      <c r="D55" s="1448"/>
      <c r="E55" s="1445"/>
      <c r="F55" s="464"/>
      <c r="G55" s="1836">
        <v>3029805</v>
      </c>
      <c r="H55" s="1425"/>
      <c r="I55" s="1627"/>
      <c r="J55" s="1425"/>
      <c r="K55" s="1837">
        <v>1101047</v>
      </c>
      <c r="L55" s="1424"/>
      <c r="M55" s="454"/>
      <c r="N55" s="455"/>
      <c r="O55" s="465"/>
      <c r="P55" s="465"/>
    </row>
    <row r="56" spans="1:16" ht="50.25" customHeight="1" x14ac:dyDescent="0.25">
      <c r="A56" s="466"/>
      <c r="B56" s="1811" t="s">
        <v>1424</v>
      </c>
      <c r="C56" s="1439"/>
      <c r="D56" s="1439"/>
      <c r="E56" s="1439"/>
      <c r="F56" s="1439"/>
      <c r="G56" s="1439"/>
      <c r="H56" s="1439"/>
      <c r="I56" s="1439"/>
      <c r="J56" s="1439"/>
      <c r="K56" s="1439"/>
      <c r="L56" s="1439"/>
      <c r="M56" s="1439"/>
      <c r="N56" s="1439"/>
      <c r="O56" s="1439"/>
      <c r="P56" s="1440"/>
    </row>
    <row r="57" spans="1:16" ht="64.5" customHeight="1" x14ac:dyDescent="0.25">
      <c r="B57" s="757" t="s">
        <v>487</v>
      </c>
      <c r="C57" s="1838" t="s">
        <v>1425</v>
      </c>
      <c r="D57" s="1428"/>
      <c r="E57" s="1428"/>
      <c r="F57" s="1428"/>
      <c r="G57" s="1428"/>
      <c r="H57" s="1428"/>
      <c r="I57" s="1436"/>
      <c r="J57" s="758">
        <v>1.8424992313740639E-2</v>
      </c>
      <c r="K57" s="476" t="s">
        <v>1323</v>
      </c>
      <c r="L57" s="1622" t="s">
        <v>1948</v>
      </c>
      <c r="M57" s="1428"/>
      <c r="N57" s="1429"/>
      <c r="O57" s="1587"/>
      <c r="P57" s="1587"/>
    </row>
    <row r="58" spans="1:16" ht="49.5" customHeight="1" x14ac:dyDescent="0.25">
      <c r="B58" s="759" t="s">
        <v>489</v>
      </c>
      <c r="C58" s="1838" t="s">
        <v>1426</v>
      </c>
      <c r="D58" s="1428"/>
      <c r="E58" s="1428"/>
      <c r="F58" s="1428"/>
      <c r="G58" s="1428"/>
      <c r="H58" s="1428"/>
      <c r="I58" s="1436"/>
      <c r="J58" s="758">
        <v>1</v>
      </c>
      <c r="K58" s="476" t="s">
        <v>1381</v>
      </c>
      <c r="L58" s="1622"/>
      <c r="M58" s="1428"/>
      <c r="N58" s="1429"/>
      <c r="O58" s="1475"/>
      <c r="P58" s="1475"/>
    </row>
    <row r="59" spans="1:16" ht="45" customHeight="1" x14ac:dyDescent="0.25">
      <c r="B59" s="759" t="s">
        <v>491</v>
      </c>
      <c r="C59" s="1461" t="s">
        <v>1427</v>
      </c>
      <c r="D59" s="1428"/>
      <c r="E59" s="1428"/>
      <c r="F59" s="1428"/>
      <c r="G59" s="1428"/>
      <c r="H59" s="1428"/>
      <c r="I59" s="1436"/>
      <c r="J59" s="760">
        <v>3086677</v>
      </c>
      <c r="K59" s="476" t="s">
        <v>1323</v>
      </c>
      <c r="L59" s="1622"/>
      <c r="M59" s="1428"/>
      <c r="N59" s="1429"/>
      <c r="O59" s="1475"/>
      <c r="P59" s="1475"/>
    </row>
    <row r="60" spans="1:16" ht="57" customHeight="1" x14ac:dyDescent="0.25">
      <c r="B60" s="759" t="s">
        <v>493</v>
      </c>
      <c r="C60" s="1461" t="s">
        <v>1428</v>
      </c>
      <c r="D60" s="1428"/>
      <c r="E60" s="1428"/>
      <c r="F60" s="1428"/>
      <c r="G60" s="1428"/>
      <c r="H60" s="1428"/>
      <c r="I60" s="1436"/>
      <c r="J60" s="758">
        <v>1.001447985117192</v>
      </c>
      <c r="K60" s="476" t="s">
        <v>1323</v>
      </c>
      <c r="L60" s="1622"/>
      <c r="M60" s="1428"/>
      <c r="N60" s="1429"/>
      <c r="O60" s="1475"/>
      <c r="P60" s="1475"/>
    </row>
    <row r="61" spans="1:16" ht="69" customHeight="1" x14ac:dyDescent="0.25">
      <c r="B61" s="761" t="s">
        <v>495</v>
      </c>
      <c r="C61" s="1461" t="s">
        <v>1429</v>
      </c>
      <c r="D61" s="1428"/>
      <c r="E61" s="1428"/>
      <c r="F61" s="1428"/>
      <c r="G61" s="1428"/>
      <c r="H61" s="1428"/>
      <c r="I61" s="1436"/>
      <c r="J61" s="762">
        <v>0.97853383710215436</v>
      </c>
      <c r="K61" s="476" t="s">
        <v>1323</v>
      </c>
      <c r="L61" s="1622"/>
      <c r="M61" s="1428"/>
      <c r="N61" s="1429"/>
      <c r="O61" s="1475"/>
      <c r="P61" s="1475"/>
    </row>
    <row r="62" spans="1:16" ht="42.75" customHeight="1" x14ac:dyDescent="0.25">
      <c r="B62" s="761" t="s">
        <v>497</v>
      </c>
      <c r="C62" s="1833" t="s">
        <v>1430</v>
      </c>
      <c r="D62" s="1428"/>
      <c r="E62" s="1428"/>
      <c r="F62" s="1428"/>
      <c r="G62" s="1428"/>
      <c r="H62" s="1428"/>
      <c r="I62" s="1436"/>
      <c r="J62" s="758" t="s">
        <v>92</v>
      </c>
      <c r="K62" s="610" t="s">
        <v>1381</v>
      </c>
      <c r="L62" s="1622"/>
      <c r="M62" s="1428"/>
      <c r="N62" s="1429"/>
      <c r="O62" s="1471"/>
      <c r="P62" s="1471"/>
    </row>
    <row r="63" spans="1:16" ht="53.25" customHeight="1" x14ac:dyDescent="0.25">
      <c r="B63" s="761" t="s">
        <v>499</v>
      </c>
      <c r="C63" s="1869" t="s">
        <v>1431</v>
      </c>
      <c r="D63" s="1428"/>
      <c r="E63" s="1428"/>
      <c r="F63" s="1428"/>
      <c r="G63" s="1428"/>
      <c r="H63" s="1428"/>
      <c r="I63" s="1436"/>
      <c r="J63" s="764">
        <v>1.8451671428395301E-2</v>
      </c>
      <c r="K63" s="476" t="s">
        <v>1323</v>
      </c>
      <c r="L63" s="1622"/>
      <c r="M63" s="1428"/>
      <c r="N63" s="1429"/>
      <c r="O63" s="475"/>
      <c r="P63" s="475"/>
    </row>
    <row r="64" spans="1:16" ht="39" customHeight="1" x14ac:dyDescent="0.25">
      <c r="B64" s="77" t="s">
        <v>501</v>
      </c>
      <c r="C64" s="1488" t="s">
        <v>1432</v>
      </c>
      <c r="D64" s="1428"/>
      <c r="E64" s="1428"/>
      <c r="F64" s="1428"/>
      <c r="G64" s="1428"/>
      <c r="H64" s="1428"/>
      <c r="I64" s="1428"/>
      <c r="J64" s="1436"/>
      <c r="K64" s="1619" t="s">
        <v>1381</v>
      </c>
      <c r="L64" s="1622" t="s">
        <v>1949</v>
      </c>
      <c r="M64" s="1448"/>
      <c r="N64" s="1466"/>
      <c r="O64" s="1565" t="s">
        <v>1950</v>
      </c>
      <c r="P64" s="1565"/>
    </row>
    <row r="65" spans="2:16" ht="21" customHeight="1" x14ac:dyDescent="0.25">
      <c r="B65" s="419" t="s">
        <v>395</v>
      </c>
      <c r="C65" s="1806" t="s">
        <v>1433</v>
      </c>
      <c r="D65" s="1428"/>
      <c r="E65" s="1428"/>
      <c r="F65" s="1428"/>
      <c r="G65" s="1428"/>
      <c r="H65" s="1428"/>
      <c r="I65" s="1436"/>
      <c r="J65" s="12" t="s">
        <v>1322</v>
      </c>
      <c r="K65" s="1490"/>
      <c r="L65" s="1478"/>
      <c r="M65" s="1701"/>
      <c r="N65" s="1454"/>
      <c r="O65" s="1475"/>
      <c r="P65" s="1475"/>
    </row>
    <row r="66" spans="2:16" ht="21" customHeight="1" x14ac:dyDescent="0.25">
      <c r="B66" s="419" t="s">
        <v>402</v>
      </c>
      <c r="C66" s="1806" t="s">
        <v>1434</v>
      </c>
      <c r="D66" s="1428"/>
      <c r="E66" s="1428"/>
      <c r="F66" s="1428"/>
      <c r="G66" s="1428"/>
      <c r="H66" s="1428"/>
      <c r="I66" s="1436"/>
      <c r="J66" s="12" t="s">
        <v>1336</v>
      </c>
      <c r="K66" s="1490"/>
      <c r="L66" s="1478"/>
      <c r="M66" s="1701"/>
      <c r="N66" s="1454"/>
      <c r="O66" s="1475"/>
      <c r="P66" s="1475"/>
    </row>
    <row r="67" spans="2:16" ht="21" customHeight="1" x14ac:dyDescent="0.25">
      <c r="B67" s="419" t="s">
        <v>404</v>
      </c>
      <c r="C67" s="1806" t="s">
        <v>1841</v>
      </c>
      <c r="D67" s="1428"/>
      <c r="E67" s="1428"/>
      <c r="F67" s="1428"/>
      <c r="G67" s="1428"/>
      <c r="H67" s="1428"/>
      <c r="I67" s="1436"/>
      <c r="J67" s="12" t="s">
        <v>1336</v>
      </c>
      <c r="K67" s="1490"/>
      <c r="L67" s="1478"/>
      <c r="M67" s="1701"/>
      <c r="N67" s="1454"/>
      <c r="O67" s="1475"/>
      <c r="P67" s="1475"/>
    </row>
    <row r="68" spans="2:16" ht="21" customHeight="1" x14ac:dyDescent="0.25">
      <c r="B68" s="419" t="s">
        <v>406</v>
      </c>
      <c r="C68" s="1806" t="s">
        <v>1421</v>
      </c>
      <c r="D68" s="1428"/>
      <c r="E68" s="1428"/>
      <c r="F68" s="1428"/>
      <c r="G68" s="1428"/>
      <c r="H68" s="1428"/>
      <c r="I68" s="1436"/>
      <c r="J68" s="12" t="s">
        <v>1336</v>
      </c>
      <c r="K68" s="1490"/>
      <c r="L68" s="1478"/>
      <c r="M68" s="1701"/>
      <c r="N68" s="1454"/>
      <c r="O68" s="1475"/>
      <c r="P68" s="1475"/>
    </row>
    <row r="69" spans="2:16" ht="33" customHeight="1" x14ac:dyDescent="0.25">
      <c r="B69" s="419" t="s">
        <v>409</v>
      </c>
      <c r="C69" s="1540" t="s">
        <v>1436</v>
      </c>
      <c r="D69" s="1428"/>
      <c r="E69" s="1428"/>
      <c r="F69" s="1436"/>
      <c r="G69" s="1474" t="s">
        <v>1419</v>
      </c>
      <c r="H69" s="1428"/>
      <c r="I69" s="1428"/>
      <c r="J69" s="1436"/>
      <c r="K69" s="1515"/>
      <c r="L69" s="1479"/>
      <c r="M69" s="1484"/>
      <c r="N69" s="1481"/>
      <c r="O69" s="1471"/>
      <c r="P69" s="1471"/>
    </row>
    <row r="70" spans="2:16" ht="35.25" customHeight="1" x14ac:dyDescent="0.25">
      <c r="B70" s="430" t="s">
        <v>1438</v>
      </c>
      <c r="C70" s="494" t="s">
        <v>557</v>
      </c>
      <c r="D70" s="1542" t="s">
        <v>1439</v>
      </c>
      <c r="E70" s="1428"/>
      <c r="F70" s="1428"/>
      <c r="G70" s="1428"/>
      <c r="H70" s="1428"/>
      <c r="I70" s="1428"/>
      <c r="J70" s="1428"/>
      <c r="K70" s="1428"/>
      <c r="L70" s="1428"/>
      <c r="M70" s="1428"/>
      <c r="N70" s="1429"/>
      <c r="O70" s="477"/>
      <c r="P70" s="478"/>
    </row>
    <row r="71" spans="2:16" ht="20.25" customHeight="1" x14ac:dyDescent="0.25">
      <c r="B71" s="421" t="s">
        <v>419</v>
      </c>
      <c r="C71" s="1618" t="s">
        <v>1440</v>
      </c>
      <c r="D71" s="1428"/>
      <c r="E71" s="1428"/>
      <c r="F71" s="1462" t="s">
        <v>1322</v>
      </c>
      <c r="G71" s="1436"/>
      <c r="H71" s="1619" t="s">
        <v>1381</v>
      </c>
      <c r="I71" s="1658" t="s">
        <v>1951</v>
      </c>
      <c r="J71" s="1448"/>
      <c r="K71" s="1448"/>
      <c r="L71" s="1448"/>
      <c r="M71" s="1448"/>
      <c r="N71" s="1466"/>
      <c r="O71" s="1565" t="s">
        <v>1950</v>
      </c>
      <c r="P71" s="1565"/>
    </row>
    <row r="72" spans="2:16" ht="20.25" customHeight="1" x14ac:dyDescent="0.25">
      <c r="B72" s="421" t="s">
        <v>509</v>
      </c>
      <c r="C72" s="1618" t="s">
        <v>1442</v>
      </c>
      <c r="D72" s="1428"/>
      <c r="E72" s="1428"/>
      <c r="F72" s="1462" t="s">
        <v>1336</v>
      </c>
      <c r="G72" s="1436"/>
      <c r="H72" s="1490"/>
      <c r="I72" s="1478"/>
      <c r="J72" s="1701"/>
      <c r="K72" s="1701"/>
      <c r="L72" s="1701"/>
      <c r="M72" s="1701"/>
      <c r="N72" s="1454"/>
      <c r="O72" s="1475"/>
      <c r="P72" s="1475"/>
    </row>
    <row r="73" spans="2:16" ht="20.25" customHeight="1" x14ac:dyDescent="0.25">
      <c r="B73" s="421" t="s">
        <v>511</v>
      </c>
      <c r="C73" s="1618" t="s">
        <v>1443</v>
      </c>
      <c r="D73" s="1428"/>
      <c r="E73" s="1428"/>
      <c r="F73" s="1462" t="s">
        <v>1322</v>
      </c>
      <c r="G73" s="1436"/>
      <c r="H73" s="1490"/>
      <c r="I73" s="1478"/>
      <c r="J73" s="1701"/>
      <c r="K73" s="1701"/>
      <c r="L73" s="1701"/>
      <c r="M73" s="1701"/>
      <c r="N73" s="1454"/>
      <c r="O73" s="1475"/>
      <c r="P73" s="1475"/>
    </row>
    <row r="74" spans="2:16" ht="34.5" customHeight="1" x14ac:dyDescent="0.25">
      <c r="B74" s="720"/>
      <c r="C74" s="721" t="s">
        <v>402</v>
      </c>
      <c r="D74" s="1488" t="s">
        <v>1444</v>
      </c>
      <c r="E74" s="1428"/>
      <c r="F74" s="1428"/>
      <c r="G74" s="1436"/>
      <c r="H74" s="1490"/>
      <c r="I74" s="1478"/>
      <c r="J74" s="1701"/>
      <c r="K74" s="1701"/>
      <c r="L74" s="1701"/>
      <c r="M74" s="1701"/>
      <c r="N74" s="1454"/>
      <c r="O74" s="1475"/>
      <c r="P74" s="1475"/>
    </row>
    <row r="75" spans="2:16" ht="21" customHeight="1" x14ac:dyDescent="0.25">
      <c r="B75" s="421" t="s">
        <v>419</v>
      </c>
      <c r="C75" s="1540" t="s">
        <v>1440</v>
      </c>
      <c r="D75" s="1428"/>
      <c r="E75" s="1436"/>
      <c r="F75" s="1462" t="s">
        <v>1322</v>
      </c>
      <c r="G75" s="1436"/>
      <c r="H75" s="1490"/>
      <c r="I75" s="1478"/>
      <c r="J75" s="1701"/>
      <c r="K75" s="1701"/>
      <c r="L75" s="1701"/>
      <c r="M75" s="1701"/>
      <c r="N75" s="1454"/>
      <c r="O75" s="1475"/>
      <c r="P75" s="1475"/>
    </row>
    <row r="76" spans="2:16" ht="21" customHeight="1" x14ac:dyDescent="0.25">
      <c r="B76" s="421" t="s">
        <v>509</v>
      </c>
      <c r="C76" s="1540" t="s">
        <v>1442</v>
      </c>
      <c r="D76" s="1428"/>
      <c r="E76" s="1436"/>
      <c r="F76" s="1462" t="s">
        <v>1336</v>
      </c>
      <c r="G76" s="1436"/>
      <c r="H76" s="1490"/>
      <c r="I76" s="1478"/>
      <c r="J76" s="1701"/>
      <c r="K76" s="1701"/>
      <c r="L76" s="1701"/>
      <c r="M76" s="1701"/>
      <c r="N76" s="1454"/>
      <c r="O76" s="1475"/>
      <c r="P76" s="1475"/>
    </row>
    <row r="77" spans="2:16" ht="21" customHeight="1" x14ac:dyDescent="0.25">
      <c r="B77" s="421" t="s">
        <v>511</v>
      </c>
      <c r="C77" s="1540" t="s">
        <v>1445</v>
      </c>
      <c r="D77" s="1428"/>
      <c r="E77" s="1436"/>
      <c r="F77" s="1462" t="s">
        <v>1336</v>
      </c>
      <c r="G77" s="1436"/>
      <c r="H77" s="1490"/>
      <c r="I77" s="1478"/>
      <c r="J77" s="1701"/>
      <c r="K77" s="1701"/>
      <c r="L77" s="1701"/>
      <c r="M77" s="1701"/>
      <c r="N77" s="1454"/>
      <c r="O77" s="1475"/>
      <c r="P77" s="1475"/>
    </row>
    <row r="78" spans="2:16" ht="21" customHeight="1" x14ac:dyDescent="0.25">
      <c r="B78" s="421" t="s">
        <v>513</v>
      </c>
      <c r="C78" s="1540" t="s">
        <v>1421</v>
      </c>
      <c r="D78" s="1428"/>
      <c r="E78" s="1436"/>
      <c r="F78" s="1462" t="s">
        <v>1336</v>
      </c>
      <c r="G78" s="1436"/>
      <c r="H78" s="1490"/>
      <c r="I78" s="1478"/>
      <c r="J78" s="1701"/>
      <c r="K78" s="1701"/>
      <c r="L78" s="1701"/>
      <c r="M78" s="1701"/>
      <c r="N78" s="1454"/>
      <c r="O78" s="1475"/>
      <c r="P78" s="1475"/>
    </row>
    <row r="79" spans="2:16" ht="26.25" customHeight="1" x14ac:dyDescent="0.25">
      <c r="B79" s="421" t="s">
        <v>514</v>
      </c>
      <c r="C79" s="1540" t="s">
        <v>1446</v>
      </c>
      <c r="D79" s="1428"/>
      <c r="E79" s="1436"/>
      <c r="F79" s="1462" t="s">
        <v>1419</v>
      </c>
      <c r="G79" s="1436"/>
      <c r="H79" s="1515"/>
      <c r="I79" s="1479"/>
      <c r="J79" s="1484"/>
      <c r="K79" s="1484"/>
      <c r="L79" s="1484"/>
      <c r="M79" s="1484"/>
      <c r="N79" s="1481"/>
      <c r="O79" s="1471"/>
      <c r="P79" s="1471"/>
    </row>
    <row r="80" spans="2:16" ht="44.25" customHeight="1" x14ac:dyDescent="0.25">
      <c r="B80" s="479" t="s">
        <v>949</v>
      </c>
      <c r="C80" s="1805" t="s">
        <v>1447</v>
      </c>
      <c r="D80" s="1448"/>
      <c r="E80" s="1445"/>
      <c r="F80" s="1658"/>
      <c r="G80" s="1428"/>
      <c r="H80" s="1428"/>
      <c r="I80" s="1428"/>
      <c r="J80" s="1428"/>
      <c r="K80" s="1428"/>
      <c r="L80" s="1428"/>
      <c r="M80" s="1428"/>
      <c r="N80" s="1429"/>
      <c r="O80" s="1739"/>
      <c r="P80" s="1429"/>
    </row>
    <row r="81" spans="2:16" ht="42" customHeight="1" x14ac:dyDescent="0.25">
      <c r="B81" s="1740" t="s">
        <v>1448</v>
      </c>
      <c r="C81" s="1428"/>
      <c r="D81" s="1428"/>
      <c r="E81" s="1428"/>
      <c r="F81" s="1428"/>
      <c r="G81" s="1428"/>
      <c r="H81" s="1428"/>
      <c r="I81" s="1428"/>
      <c r="J81" s="1428"/>
      <c r="K81" s="1428"/>
      <c r="L81" s="1428"/>
      <c r="M81" s="1428"/>
      <c r="N81" s="1428"/>
      <c r="O81" s="1428"/>
      <c r="P81" s="1429"/>
    </row>
    <row r="82" spans="2:16" ht="39.75" customHeight="1" x14ac:dyDescent="0.25">
      <c r="B82" s="77" t="s">
        <v>519</v>
      </c>
      <c r="C82" s="1461" t="s">
        <v>1449</v>
      </c>
      <c r="D82" s="1428"/>
      <c r="E82" s="1428"/>
      <c r="F82" s="1428"/>
      <c r="G82" s="1436"/>
      <c r="H82" s="12" t="s">
        <v>1322</v>
      </c>
      <c r="I82" s="1608" t="s">
        <v>1381</v>
      </c>
      <c r="J82" s="1428"/>
      <c r="K82" s="1691"/>
      <c r="L82" s="1428"/>
      <c r="M82" s="1428"/>
      <c r="N82" s="1429"/>
      <c r="O82" s="357" t="s">
        <v>1828</v>
      </c>
      <c r="P82" s="429"/>
    </row>
    <row r="83" spans="2:16" ht="19.5" customHeight="1" thickBot="1" x14ac:dyDescent="0.3">
      <c r="B83" s="1610" t="s">
        <v>1450</v>
      </c>
      <c r="C83" s="1448"/>
      <c r="D83" s="1448"/>
      <c r="E83" s="1445"/>
      <c r="F83" s="1613" t="s">
        <v>522</v>
      </c>
      <c r="G83" s="1428"/>
      <c r="H83" s="1436"/>
      <c r="I83" s="1614" t="s">
        <v>1451</v>
      </c>
      <c r="J83" s="1428"/>
      <c r="K83" s="1615" t="s">
        <v>1389</v>
      </c>
      <c r="L83" s="1428"/>
      <c r="M83" s="1428"/>
      <c r="N83" s="1429"/>
      <c r="O83" s="1732"/>
      <c r="P83" s="1732"/>
    </row>
    <row r="84" spans="2:16" ht="31.5" customHeight="1" x14ac:dyDescent="0.25">
      <c r="B84" s="1453"/>
      <c r="C84" s="1701"/>
      <c r="D84" s="1701"/>
      <c r="E84" s="1450"/>
      <c r="F84" s="1607" t="s">
        <v>1940</v>
      </c>
      <c r="G84" s="1428"/>
      <c r="H84" s="1436"/>
      <c r="I84" s="1831">
        <v>63776</v>
      </c>
      <c r="J84" s="1436"/>
      <c r="K84" s="1853" t="s">
        <v>1952</v>
      </c>
      <c r="L84" s="1428"/>
      <c r="M84" s="1428"/>
      <c r="N84" s="1436"/>
      <c r="O84" s="1475"/>
      <c r="P84" s="1475"/>
    </row>
    <row r="85" spans="2:16" ht="21" customHeight="1" x14ac:dyDescent="0.25">
      <c r="B85" s="1453"/>
      <c r="C85" s="1701"/>
      <c r="D85" s="1701"/>
      <c r="E85" s="1450"/>
      <c r="F85" s="1607"/>
      <c r="G85" s="1428"/>
      <c r="H85" s="1436"/>
      <c r="I85" s="1831"/>
      <c r="J85" s="1436"/>
      <c r="K85" s="1802"/>
      <c r="L85" s="1428"/>
      <c r="M85" s="1428"/>
      <c r="N85" s="1436"/>
      <c r="O85" s="1475"/>
      <c r="P85" s="1475"/>
    </row>
    <row r="86" spans="2:16" ht="21" customHeight="1" x14ac:dyDescent="0.25">
      <c r="B86" s="1453"/>
      <c r="C86" s="1701"/>
      <c r="D86" s="1701"/>
      <c r="E86" s="1450"/>
      <c r="F86" s="1607"/>
      <c r="G86" s="1428"/>
      <c r="H86" s="1436"/>
      <c r="I86" s="1831"/>
      <c r="J86" s="1436"/>
      <c r="K86" s="1802"/>
      <c r="L86" s="1428"/>
      <c r="M86" s="1428"/>
      <c r="N86" s="1436"/>
      <c r="O86" s="1475"/>
      <c r="P86" s="1475"/>
    </row>
    <row r="87" spans="2:16" ht="21.75" customHeight="1" thickBot="1" x14ac:dyDescent="0.3">
      <c r="B87" s="1611"/>
      <c r="C87" s="1468"/>
      <c r="D87" s="1468"/>
      <c r="E87" s="1612"/>
      <c r="F87" s="1576"/>
      <c r="G87" s="1424"/>
      <c r="H87" s="1425"/>
      <c r="I87" s="1830"/>
      <c r="J87" s="1436"/>
      <c r="K87" s="1744"/>
      <c r="L87" s="1428"/>
      <c r="M87" s="1428"/>
      <c r="N87" s="1429"/>
      <c r="O87" s="1422"/>
      <c r="P87" s="1422"/>
    </row>
    <row r="88" spans="2:16" ht="26.25" customHeight="1" thickBot="1" x14ac:dyDescent="0.3">
      <c r="B88" s="1434" t="s">
        <v>1452</v>
      </c>
      <c r="C88" s="1431"/>
      <c r="D88" s="1431"/>
      <c r="E88" s="1431"/>
      <c r="F88" s="1431"/>
      <c r="G88" s="1431"/>
      <c r="H88" s="1431"/>
      <c r="I88" s="1431"/>
      <c r="J88" s="1431"/>
      <c r="K88" s="1431"/>
      <c r="L88" s="1431"/>
      <c r="M88" s="1431"/>
      <c r="N88" s="1431"/>
      <c r="O88" s="1431"/>
      <c r="P88" s="1433"/>
    </row>
    <row r="89" spans="2:16" ht="33.75" customHeight="1" thickBot="1" x14ac:dyDescent="0.3">
      <c r="B89" s="722" t="s">
        <v>524</v>
      </c>
      <c r="C89" s="1803" t="s">
        <v>1453</v>
      </c>
      <c r="D89" s="1439"/>
      <c r="E89" s="1439"/>
      <c r="F89" s="1439"/>
      <c r="G89" s="1439"/>
      <c r="H89" s="1439"/>
      <c r="I89" s="1439"/>
      <c r="J89" s="1439"/>
      <c r="K89" s="1439"/>
      <c r="L89" s="1439"/>
      <c r="M89" s="1439"/>
      <c r="N89" s="1440"/>
      <c r="O89" s="1603" t="s">
        <v>1953</v>
      </c>
      <c r="P89" s="1663"/>
    </row>
    <row r="90" spans="2:16" ht="20.25" customHeight="1" x14ac:dyDescent="0.25">
      <c r="B90" s="1604" t="s">
        <v>1455</v>
      </c>
      <c r="C90" s="1448"/>
      <c r="D90" s="1448"/>
      <c r="E90" s="1448"/>
      <c r="F90" s="1445"/>
      <c r="G90" s="1735" t="s">
        <v>1456</v>
      </c>
      <c r="H90" s="1428"/>
      <c r="I90" s="1428"/>
      <c r="J90" s="1428"/>
      <c r="K90" s="1428"/>
      <c r="L90" s="1428"/>
      <c r="M90" s="1428"/>
      <c r="N90" s="1429"/>
      <c r="O90" s="1475"/>
      <c r="P90" s="1475"/>
    </row>
    <row r="91" spans="2:16" ht="29.25" customHeight="1" x14ac:dyDescent="0.25">
      <c r="B91" s="1525"/>
      <c r="C91" s="1484"/>
      <c r="D91" s="1484"/>
      <c r="E91" s="1484"/>
      <c r="F91" s="1456"/>
      <c r="G91" s="1597" t="s">
        <v>1457</v>
      </c>
      <c r="H91" s="1436"/>
      <c r="I91" s="1597" t="s">
        <v>1458</v>
      </c>
      <c r="J91" s="1436"/>
      <c r="K91" s="483" t="s">
        <v>962</v>
      </c>
      <c r="L91" s="1735" t="s">
        <v>1459</v>
      </c>
      <c r="M91" s="1428"/>
      <c r="N91" s="1429"/>
      <c r="O91" s="1475"/>
      <c r="P91" s="1471"/>
    </row>
    <row r="92" spans="2:16" ht="81" customHeight="1" thickBot="1" x14ac:dyDescent="0.3">
      <c r="B92" s="612" t="s">
        <v>395</v>
      </c>
      <c r="C92" s="1595" t="s">
        <v>1460</v>
      </c>
      <c r="D92" s="1428"/>
      <c r="E92" s="1428"/>
      <c r="F92" s="1436"/>
      <c r="G92" s="1528" t="s">
        <v>1322</v>
      </c>
      <c r="H92" s="1436"/>
      <c r="I92" s="1528" t="s">
        <v>1322</v>
      </c>
      <c r="J92" s="1436"/>
      <c r="K92" s="505" t="s">
        <v>1358</v>
      </c>
      <c r="L92" s="1567" t="s">
        <v>1322</v>
      </c>
      <c r="M92" s="1428"/>
      <c r="N92" s="1429"/>
      <c r="O92" s="1475"/>
      <c r="P92" s="1732"/>
    </row>
    <row r="93" spans="2:16" ht="42" customHeight="1" x14ac:dyDescent="0.25">
      <c r="B93" s="612" t="s">
        <v>402</v>
      </c>
      <c r="C93" s="1595" t="s">
        <v>1461</v>
      </c>
      <c r="D93" s="1428"/>
      <c r="E93" s="1428"/>
      <c r="F93" s="1436"/>
      <c r="G93" s="1528" t="s">
        <v>1358</v>
      </c>
      <c r="H93" s="1436"/>
      <c r="I93" s="1528" t="s">
        <v>1322</v>
      </c>
      <c r="J93" s="1436"/>
      <c r="K93" s="505" t="s">
        <v>1358</v>
      </c>
      <c r="L93" s="1567" t="s">
        <v>1322</v>
      </c>
      <c r="M93" s="1428"/>
      <c r="N93" s="1429"/>
      <c r="O93" s="1475"/>
      <c r="P93" s="1475"/>
    </row>
    <row r="94" spans="2:16" ht="54.75" customHeight="1" x14ac:dyDescent="0.25">
      <c r="B94" s="612" t="s">
        <v>532</v>
      </c>
      <c r="C94" s="1595" t="s">
        <v>1462</v>
      </c>
      <c r="D94" s="1428"/>
      <c r="E94" s="1428"/>
      <c r="F94" s="1436"/>
      <c r="G94" s="1528" t="s">
        <v>1322</v>
      </c>
      <c r="H94" s="1436"/>
      <c r="I94" s="1528" t="s">
        <v>1322</v>
      </c>
      <c r="J94" s="1436"/>
      <c r="K94" s="505" t="s">
        <v>1358</v>
      </c>
      <c r="L94" s="1567" t="s">
        <v>1322</v>
      </c>
      <c r="M94" s="1428"/>
      <c r="N94" s="1429"/>
      <c r="O94" s="1475"/>
      <c r="P94" s="1475"/>
    </row>
    <row r="95" spans="2:16" ht="32.25" customHeight="1" x14ac:dyDescent="0.25">
      <c r="B95" s="612" t="s">
        <v>534</v>
      </c>
      <c r="C95" s="1595" t="s">
        <v>1463</v>
      </c>
      <c r="D95" s="1428"/>
      <c r="E95" s="1428"/>
      <c r="F95" s="1436"/>
      <c r="G95" s="1528" t="s">
        <v>1322</v>
      </c>
      <c r="H95" s="1436"/>
      <c r="I95" s="1528" t="s">
        <v>1322</v>
      </c>
      <c r="J95" s="1436"/>
      <c r="K95" s="505" t="s">
        <v>1358</v>
      </c>
      <c r="L95" s="1567" t="s">
        <v>1322</v>
      </c>
      <c r="M95" s="1428"/>
      <c r="N95" s="1429"/>
      <c r="O95" s="1475"/>
      <c r="P95" s="1475"/>
    </row>
    <row r="96" spans="2:16" ht="26.25" customHeight="1" x14ac:dyDescent="0.25">
      <c r="B96" s="612" t="s">
        <v>536</v>
      </c>
      <c r="C96" s="1595" t="s">
        <v>1464</v>
      </c>
      <c r="D96" s="1428"/>
      <c r="E96" s="1428"/>
      <c r="F96" s="1436"/>
      <c r="G96" s="1528" t="s">
        <v>1322</v>
      </c>
      <c r="H96" s="1436"/>
      <c r="I96" s="1528" t="s">
        <v>1322</v>
      </c>
      <c r="J96" s="1436"/>
      <c r="K96" s="505" t="s">
        <v>1358</v>
      </c>
      <c r="L96" s="1567" t="s">
        <v>1322</v>
      </c>
      <c r="M96" s="1428"/>
      <c r="N96" s="1429"/>
      <c r="O96" s="1475"/>
      <c r="P96" s="1475"/>
    </row>
    <row r="97" spans="2:16" ht="24.75" customHeight="1" x14ac:dyDescent="0.25">
      <c r="B97" s="612" t="s">
        <v>411</v>
      </c>
      <c r="C97" s="1595" t="s">
        <v>1465</v>
      </c>
      <c r="D97" s="1428"/>
      <c r="E97" s="1428"/>
      <c r="F97" s="1436"/>
      <c r="G97" s="1528" t="s">
        <v>1322</v>
      </c>
      <c r="H97" s="1436"/>
      <c r="I97" s="1528" t="s">
        <v>1322</v>
      </c>
      <c r="J97" s="1436"/>
      <c r="K97" s="505" t="s">
        <v>1358</v>
      </c>
      <c r="L97" s="1567" t="s">
        <v>1322</v>
      </c>
      <c r="M97" s="1428"/>
      <c r="N97" s="1429"/>
      <c r="O97" s="1475"/>
      <c r="P97" s="1475"/>
    </row>
    <row r="98" spans="2:16" ht="24.75" customHeight="1" x14ac:dyDescent="0.25">
      <c r="B98" s="612" t="s">
        <v>414</v>
      </c>
      <c r="C98" s="1595" t="s">
        <v>1466</v>
      </c>
      <c r="D98" s="1428"/>
      <c r="E98" s="1428"/>
      <c r="F98" s="1436"/>
      <c r="G98" s="1528" t="s">
        <v>1358</v>
      </c>
      <c r="H98" s="1436"/>
      <c r="I98" s="1528" t="s">
        <v>1322</v>
      </c>
      <c r="J98" s="1436"/>
      <c r="K98" s="505" t="s">
        <v>1358</v>
      </c>
      <c r="L98" s="1567" t="s">
        <v>1322</v>
      </c>
      <c r="M98" s="1428"/>
      <c r="N98" s="1429"/>
      <c r="O98" s="1475"/>
      <c r="P98" s="1475"/>
    </row>
    <row r="99" spans="2:16" ht="24" customHeight="1" x14ac:dyDescent="0.25">
      <c r="B99" s="612" t="s">
        <v>417</v>
      </c>
      <c r="C99" s="1595" t="s">
        <v>1467</v>
      </c>
      <c r="D99" s="1428"/>
      <c r="E99" s="1428"/>
      <c r="F99" s="1436"/>
      <c r="G99" s="1528" t="s">
        <v>1322</v>
      </c>
      <c r="H99" s="1436"/>
      <c r="I99" s="1528" t="s">
        <v>1322</v>
      </c>
      <c r="J99" s="1436"/>
      <c r="K99" s="505" t="s">
        <v>1358</v>
      </c>
      <c r="L99" s="1567" t="s">
        <v>1322</v>
      </c>
      <c r="M99" s="1428"/>
      <c r="N99" s="1429"/>
      <c r="O99" s="1475"/>
      <c r="P99" s="1475"/>
    </row>
    <row r="100" spans="2:16" ht="24" customHeight="1" x14ac:dyDescent="0.25">
      <c r="B100" s="612" t="s">
        <v>419</v>
      </c>
      <c r="C100" s="1595" t="s">
        <v>1468</v>
      </c>
      <c r="D100" s="1428"/>
      <c r="E100" s="1428"/>
      <c r="F100" s="1436"/>
      <c r="G100" s="1528" t="s">
        <v>1358</v>
      </c>
      <c r="H100" s="1436"/>
      <c r="I100" s="1528" t="s">
        <v>1322</v>
      </c>
      <c r="J100" s="1436"/>
      <c r="K100" s="505" t="s">
        <v>1358</v>
      </c>
      <c r="L100" s="1567" t="s">
        <v>1322</v>
      </c>
      <c r="M100" s="1428"/>
      <c r="N100" s="1429"/>
      <c r="O100" s="1475"/>
      <c r="P100" s="1475"/>
    </row>
    <row r="101" spans="2:16" ht="24" customHeight="1" x14ac:dyDescent="0.25">
      <c r="B101" s="612" t="s">
        <v>540</v>
      </c>
      <c r="C101" s="1595" t="s">
        <v>1469</v>
      </c>
      <c r="D101" s="1428"/>
      <c r="E101" s="1428"/>
      <c r="F101" s="1436"/>
      <c r="G101" s="1528" t="s">
        <v>1358</v>
      </c>
      <c r="H101" s="1436"/>
      <c r="I101" s="1528" t="s">
        <v>1322</v>
      </c>
      <c r="J101" s="1436"/>
      <c r="K101" s="505" t="s">
        <v>1358</v>
      </c>
      <c r="L101" s="1567" t="s">
        <v>1322</v>
      </c>
      <c r="M101" s="1428"/>
      <c r="N101" s="1429"/>
      <c r="O101" s="1475"/>
      <c r="P101" s="1475"/>
    </row>
    <row r="102" spans="2:16" ht="21" customHeight="1" x14ac:dyDescent="0.25">
      <c r="B102" s="612" t="s">
        <v>542</v>
      </c>
      <c r="C102" s="1595" t="s">
        <v>1470</v>
      </c>
      <c r="D102" s="1428"/>
      <c r="E102" s="1428"/>
      <c r="F102" s="1436"/>
      <c r="G102" s="1528" t="s">
        <v>1358</v>
      </c>
      <c r="H102" s="1436"/>
      <c r="I102" s="1528" t="s">
        <v>1336</v>
      </c>
      <c r="J102" s="1436"/>
      <c r="K102" s="505" t="s">
        <v>1358</v>
      </c>
      <c r="L102" s="1567" t="s">
        <v>1358</v>
      </c>
      <c r="M102" s="1428"/>
      <c r="N102" s="1429"/>
      <c r="O102" s="1475"/>
      <c r="P102" s="1475"/>
    </row>
    <row r="103" spans="2:16" ht="29.25" customHeight="1" x14ac:dyDescent="0.25">
      <c r="B103" s="612" t="s">
        <v>544</v>
      </c>
      <c r="C103" s="1595" t="s">
        <v>1471</v>
      </c>
      <c r="D103" s="1428"/>
      <c r="E103" s="1428"/>
      <c r="F103" s="1436"/>
      <c r="G103" s="1528" t="s">
        <v>1358</v>
      </c>
      <c r="H103" s="1436"/>
      <c r="I103" s="1528" t="s">
        <v>1336</v>
      </c>
      <c r="J103" s="1436"/>
      <c r="K103" s="505" t="s">
        <v>1358</v>
      </c>
      <c r="L103" s="1567" t="s">
        <v>1358</v>
      </c>
      <c r="M103" s="1428"/>
      <c r="N103" s="1429"/>
      <c r="O103" s="1475"/>
      <c r="P103" s="1475"/>
    </row>
    <row r="104" spans="2:16" ht="21" customHeight="1" x14ac:dyDescent="0.25">
      <c r="B104" s="612" t="s">
        <v>546</v>
      </c>
      <c r="C104" s="1595" t="s">
        <v>1472</v>
      </c>
      <c r="D104" s="1428"/>
      <c r="E104" s="1428"/>
      <c r="F104" s="1436"/>
      <c r="G104" s="1528" t="s">
        <v>1358</v>
      </c>
      <c r="H104" s="1436"/>
      <c r="I104" s="1528" t="s">
        <v>1322</v>
      </c>
      <c r="J104" s="1436"/>
      <c r="K104" s="505" t="s">
        <v>1358</v>
      </c>
      <c r="L104" s="1567" t="s">
        <v>1358</v>
      </c>
      <c r="M104" s="1428"/>
      <c r="N104" s="1429"/>
      <c r="O104" s="1475"/>
      <c r="P104" s="1475"/>
    </row>
    <row r="105" spans="2:16" ht="32.25" customHeight="1" x14ac:dyDescent="0.25">
      <c r="B105" s="486" t="s">
        <v>548</v>
      </c>
      <c r="C105" s="1596" t="s">
        <v>1473</v>
      </c>
      <c r="D105" s="1428"/>
      <c r="E105" s="1428"/>
      <c r="F105" s="1428"/>
      <c r="G105" s="1428"/>
      <c r="H105" s="1428"/>
      <c r="I105" s="1428"/>
      <c r="J105" s="1428"/>
      <c r="K105" s="1428"/>
      <c r="L105" s="1428"/>
      <c r="M105" s="1428"/>
      <c r="N105" s="1429"/>
      <c r="O105" s="1475"/>
      <c r="P105" s="1475"/>
    </row>
    <row r="106" spans="2:16" ht="27.75" customHeight="1" x14ac:dyDescent="0.25">
      <c r="B106" s="486" t="s">
        <v>419</v>
      </c>
      <c r="C106" s="1594" t="s">
        <v>1474</v>
      </c>
      <c r="D106" s="1428"/>
      <c r="E106" s="1522" t="s">
        <v>1954</v>
      </c>
      <c r="F106" s="1436"/>
      <c r="G106" s="1528"/>
      <c r="H106" s="1436"/>
      <c r="I106" s="1528"/>
      <c r="J106" s="1436"/>
      <c r="K106" s="505"/>
      <c r="L106" s="1567"/>
      <c r="M106" s="1428"/>
      <c r="N106" s="1429"/>
      <c r="O106" s="1475"/>
      <c r="P106" s="1475"/>
    </row>
    <row r="107" spans="2:16" ht="27.75" customHeight="1" x14ac:dyDescent="0.25">
      <c r="B107" s="486" t="s">
        <v>509</v>
      </c>
      <c r="C107" s="1594" t="s">
        <v>1474</v>
      </c>
      <c r="D107" s="1428"/>
      <c r="E107" s="1522" t="s">
        <v>1954</v>
      </c>
      <c r="F107" s="1436"/>
      <c r="G107" s="1528"/>
      <c r="H107" s="1436"/>
      <c r="I107" s="1528"/>
      <c r="J107" s="1436"/>
      <c r="K107" s="505"/>
      <c r="L107" s="1567"/>
      <c r="M107" s="1428"/>
      <c r="N107" s="1429"/>
      <c r="O107" s="1475"/>
      <c r="P107" s="1475"/>
    </row>
    <row r="108" spans="2:16" ht="27.75" customHeight="1" x14ac:dyDescent="0.25">
      <c r="B108" s="486" t="s">
        <v>511</v>
      </c>
      <c r="C108" s="1594" t="s">
        <v>1474</v>
      </c>
      <c r="D108" s="1428"/>
      <c r="E108" s="1522" t="s">
        <v>1954</v>
      </c>
      <c r="F108" s="1436"/>
      <c r="G108" s="1528"/>
      <c r="H108" s="1436"/>
      <c r="I108" s="1528"/>
      <c r="J108" s="1436"/>
      <c r="K108" s="505"/>
      <c r="L108" s="1567"/>
      <c r="M108" s="1428"/>
      <c r="N108" s="1429"/>
      <c r="O108" s="1475"/>
      <c r="P108" s="1475"/>
    </row>
    <row r="109" spans="2:16" ht="39.75" customHeight="1" thickBot="1" x14ac:dyDescent="0.3">
      <c r="B109" s="479" t="s">
        <v>551</v>
      </c>
      <c r="C109" s="1423" t="s">
        <v>1475</v>
      </c>
      <c r="D109" s="1424"/>
      <c r="E109" s="1424"/>
      <c r="F109" s="1425"/>
      <c r="G109" s="1799"/>
      <c r="H109" s="1424"/>
      <c r="I109" s="1424"/>
      <c r="J109" s="1424"/>
      <c r="K109" s="1424"/>
      <c r="L109" s="1424"/>
      <c r="M109" s="1424"/>
      <c r="N109" s="1578"/>
      <c r="O109" s="1422"/>
      <c r="P109" s="1422"/>
    </row>
    <row r="110" spans="2:16" ht="25.5" customHeight="1" thickBot="1" x14ac:dyDescent="0.3">
      <c r="B110" s="1590" t="s">
        <v>1476</v>
      </c>
      <c r="C110" s="1431"/>
      <c r="D110" s="1431"/>
      <c r="E110" s="1431"/>
      <c r="F110" s="1431"/>
      <c r="G110" s="1431"/>
      <c r="H110" s="1431"/>
      <c r="I110" s="1431"/>
      <c r="J110" s="1431"/>
      <c r="K110" s="1431"/>
      <c r="L110" s="1431"/>
      <c r="M110" s="1431"/>
      <c r="N110" s="1431"/>
      <c r="O110" s="1431"/>
      <c r="P110" s="1433"/>
    </row>
    <row r="111" spans="2:16" ht="90" customHeight="1" x14ac:dyDescent="0.25">
      <c r="B111" s="76" t="s">
        <v>553</v>
      </c>
      <c r="C111" s="1558" t="s">
        <v>1477</v>
      </c>
      <c r="D111" s="1439"/>
      <c r="E111" s="1439"/>
      <c r="F111" s="1559"/>
      <c r="G111" s="424" t="s">
        <v>1322</v>
      </c>
      <c r="H111" s="1800" t="s">
        <v>1478</v>
      </c>
      <c r="I111" s="1559"/>
      <c r="J111" s="1593" t="s">
        <v>1955</v>
      </c>
      <c r="K111" s="1439"/>
      <c r="L111" s="1439"/>
      <c r="M111" s="1439"/>
      <c r="N111" s="1440"/>
      <c r="O111" s="389" t="s">
        <v>1848</v>
      </c>
      <c r="P111" s="374"/>
    </row>
    <row r="112" spans="2:16" ht="15.75" customHeight="1" x14ac:dyDescent="0.25">
      <c r="B112" s="1585" t="s">
        <v>1480</v>
      </c>
      <c r="C112" s="1428"/>
      <c r="D112" s="1428"/>
      <c r="E112" s="1428"/>
      <c r="F112" s="1428"/>
      <c r="G112" s="1428"/>
      <c r="H112" s="1428"/>
      <c r="I112" s="1428"/>
      <c r="J112" s="1428"/>
      <c r="K112" s="1428"/>
      <c r="L112" s="1428"/>
      <c r="M112" s="1428"/>
      <c r="N112" s="1428"/>
      <c r="O112" s="1428"/>
      <c r="P112" s="1429"/>
    </row>
    <row r="113" spans="1:16" ht="45" customHeight="1" x14ac:dyDescent="0.25">
      <c r="B113" s="419" t="s">
        <v>557</v>
      </c>
      <c r="C113" s="1461" t="s">
        <v>1481</v>
      </c>
      <c r="D113" s="1428"/>
      <c r="E113" s="1428"/>
      <c r="F113" s="1428"/>
      <c r="G113" s="1436"/>
      <c r="H113" s="1492" t="s">
        <v>1956</v>
      </c>
      <c r="I113" s="1428"/>
      <c r="J113" s="1428"/>
      <c r="K113" s="1514" t="s">
        <v>1381</v>
      </c>
      <c r="L113" s="1480"/>
      <c r="M113" s="1448"/>
      <c r="N113" s="1466"/>
      <c r="O113" s="1587"/>
      <c r="P113" s="1587"/>
    </row>
    <row r="114" spans="1:16" ht="45" customHeight="1" x14ac:dyDescent="0.25">
      <c r="B114" s="419" t="s">
        <v>402</v>
      </c>
      <c r="C114" s="1461" t="s">
        <v>1483</v>
      </c>
      <c r="D114" s="1428"/>
      <c r="E114" s="1428"/>
      <c r="F114" s="1428"/>
      <c r="G114" s="1436"/>
      <c r="H114" s="1492" t="s">
        <v>1957</v>
      </c>
      <c r="I114" s="1428"/>
      <c r="J114" s="1428"/>
      <c r="K114" s="1490"/>
      <c r="L114" s="1478"/>
      <c r="M114" s="1701"/>
      <c r="N114" s="1454"/>
      <c r="O114" s="1475"/>
      <c r="P114" s="1475"/>
    </row>
    <row r="115" spans="1:16" ht="19.5" customHeight="1" x14ac:dyDescent="0.25">
      <c r="B115" s="419" t="s">
        <v>404</v>
      </c>
      <c r="C115" s="1461" t="s">
        <v>1485</v>
      </c>
      <c r="D115" s="1428"/>
      <c r="E115" s="1428"/>
      <c r="F115" s="1428"/>
      <c r="G115" s="1436"/>
      <c r="H115" s="1462" t="s">
        <v>1322</v>
      </c>
      <c r="I115" s="1428"/>
      <c r="J115" s="1436"/>
      <c r="K115" s="1490"/>
      <c r="L115" s="1479"/>
      <c r="M115" s="1484"/>
      <c r="N115" s="1481"/>
      <c r="O115" s="1475"/>
      <c r="P115" s="1475"/>
    </row>
    <row r="116" spans="1:16" ht="34.5" customHeight="1" x14ac:dyDescent="0.25">
      <c r="B116" s="419" t="s">
        <v>406</v>
      </c>
      <c r="C116" s="1461" t="s">
        <v>1486</v>
      </c>
      <c r="D116" s="1428"/>
      <c r="E116" s="1428"/>
      <c r="F116" s="1428"/>
      <c r="G116" s="1436"/>
      <c r="H116" s="1492" t="s">
        <v>1322</v>
      </c>
      <c r="I116" s="1428"/>
      <c r="J116" s="1428"/>
      <c r="K116" s="1490"/>
      <c r="L116" s="1797"/>
      <c r="M116" s="1428"/>
      <c r="N116" s="1429"/>
      <c r="O116" s="1471"/>
      <c r="P116" s="1471"/>
    </row>
    <row r="117" spans="1:16" ht="44.25" customHeight="1" x14ac:dyDescent="0.25">
      <c r="B117" s="77" t="s">
        <v>563</v>
      </c>
      <c r="C117" s="1461" t="s">
        <v>1488</v>
      </c>
      <c r="D117" s="1428"/>
      <c r="E117" s="1428"/>
      <c r="F117" s="1428"/>
      <c r="G117" s="1436"/>
      <c r="H117" s="1492" t="s">
        <v>1336</v>
      </c>
      <c r="I117" s="1428"/>
      <c r="J117" s="1428"/>
      <c r="K117" s="1490"/>
      <c r="L117" s="1798"/>
      <c r="M117" s="1448"/>
      <c r="N117" s="1466"/>
      <c r="O117" s="1565" t="s">
        <v>1854</v>
      </c>
      <c r="P117" s="1565"/>
    </row>
    <row r="118" spans="1:16" ht="47.25" customHeight="1" x14ac:dyDescent="0.25">
      <c r="B118" s="419" t="s">
        <v>395</v>
      </c>
      <c r="C118" s="1461" t="s">
        <v>1489</v>
      </c>
      <c r="D118" s="1428"/>
      <c r="E118" s="1428"/>
      <c r="F118" s="1428"/>
      <c r="G118" s="1436"/>
      <c r="H118" s="1492" t="s">
        <v>1419</v>
      </c>
      <c r="I118" s="1428"/>
      <c r="J118" s="1428"/>
      <c r="K118" s="1490"/>
      <c r="L118" s="1479"/>
      <c r="M118" s="1484"/>
      <c r="N118" s="1481"/>
      <c r="O118" s="1471"/>
      <c r="P118" s="1471"/>
    </row>
    <row r="119" spans="1:16" ht="62.25" customHeight="1" x14ac:dyDescent="0.25">
      <c r="B119" s="77" t="s">
        <v>566</v>
      </c>
      <c r="C119" s="1461" t="s">
        <v>1491</v>
      </c>
      <c r="D119" s="1428"/>
      <c r="E119" s="1428"/>
      <c r="F119" s="1428"/>
      <c r="G119" s="1436"/>
      <c r="H119" s="1492" t="s">
        <v>1322</v>
      </c>
      <c r="I119" s="1428"/>
      <c r="J119" s="1428"/>
      <c r="K119" s="1490"/>
      <c r="L119" s="1567"/>
      <c r="M119" s="1448"/>
      <c r="N119" s="1466"/>
      <c r="O119" s="1565" t="s">
        <v>1854</v>
      </c>
      <c r="P119" s="1565"/>
    </row>
    <row r="120" spans="1:16" ht="127.5" customHeight="1" x14ac:dyDescent="0.25">
      <c r="A120" s="358"/>
      <c r="B120" s="419" t="s">
        <v>395</v>
      </c>
      <c r="C120" s="1461" t="s">
        <v>1489</v>
      </c>
      <c r="D120" s="1428"/>
      <c r="E120" s="1428"/>
      <c r="F120" s="1428"/>
      <c r="G120" s="1436"/>
      <c r="H120" s="1492" t="s">
        <v>1958</v>
      </c>
      <c r="I120" s="1428"/>
      <c r="J120" s="1428"/>
      <c r="K120" s="1515"/>
      <c r="L120" s="1479"/>
      <c r="M120" s="1484"/>
      <c r="N120" s="1481"/>
      <c r="O120" s="1471"/>
      <c r="P120" s="1471"/>
    </row>
    <row r="121" spans="1:16" ht="49.5" customHeight="1" x14ac:dyDescent="0.25">
      <c r="B121" s="1764" t="s">
        <v>1493</v>
      </c>
      <c r="C121" s="1484"/>
      <c r="D121" s="1484"/>
      <c r="E121" s="1484"/>
      <c r="F121" s="1484"/>
      <c r="G121" s="1484"/>
      <c r="H121" s="1484"/>
      <c r="I121" s="1484"/>
      <c r="J121" s="1484"/>
      <c r="K121" s="1484"/>
      <c r="L121" s="1484"/>
      <c r="M121" s="1484"/>
      <c r="N121" s="1484"/>
      <c r="O121" s="1484"/>
      <c r="P121" s="1481"/>
    </row>
    <row r="122" spans="1:16" ht="48" customHeight="1" x14ac:dyDescent="0.25">
      <c r="B122" s="488" t="s">
        <v>569</v>
      </c>
      <c r="C122" s="1580" t="s">
        <v>1494</v>
      </c>
      <c r="D122" s="1484"/>
      <c r="E122" s="1484"/>
      <c r="F122" s="1456"/>
      <c r="G122" s="1581" t="s">
        <v>1495</v>
      </c>
      <c r="H122" s="1428"/>
      <c r="I122" s="1436"/>
      <c r="J122" s="1581" t="s">
        <v>1496</v>
      </c>
      <c r="K122" s="1428"/>
      <c r="L122" s="1436"/>
      <c r="M122" s="1582" t="s">
        <v>1389</v>
      </c>
      <c r="N122" s="1429"/>
      <c r="O122" s="1583" t="s">
        <v>1546</v>
      </c>
      <c r="P122" s="1583"/>
    </row>
    <row r="123" spans="1:16" ht="83.25" customHeight="1" x14ac:dyDescent="0.25">
      <c r="B123" s="419" t="s">
        <v>557</v>
      </c>
      <c r="C123" s="1595" t="s">
        <v>1460</v>
      </c>
      <c r="D123" s="1428"/>
      <c r="E123" s="1428"/>
      <c r="F123" s="1436"/>
      <c r="G123" s="1528" t="s">
        <v>1498</v>
      </c>
      <c r="H123" s="1428"/>
      <c r="I123" s="1436"/>
      <c r="J123" s="1528" t="s">
        <v>1959</v>
      </c>
      <c r="K123" s="1428"/>
      <c r="L123" s="1436"/>
      <c r="M123" s="1563" t="s">
        <v>1960</v>
      </c>
      <c r="N123" s="1429"/>
      <c r="O123" s="1454"/>
      <c r="P123" s="1454"/>
    </row>
    <row r="124" spans="1:16" ht="42" customHeight="1" x14ac:dyDescent="0.25">
      <c r="B124" s="419" t="s">
        <v>402</v>
      </c>
      <c r="C124" s="1595" t="s">
        <v>1461</v>
      </c>
      <c r="D124" s="1428"/>
      <c r="E124" s="1428"/>
      <c r="F124" s="1436"/>
      <c r="G124" s="1528" t="s">
        <v>1498</v>
      </c>
      <c r="H124" s="1428"/>
      <c r="I124" s="1436"/>
      <c r="J124" s="1528" t="s">
        <v>1358</v>
      </c>
      <c r="K124" s="1428"/>
      <c r="L124" s="1436"/>
      <c r="M124" s="1563" t="s">
        <v>1961</v>
      </c>
      <c r="N124" s="1429"/>
      <c r="O124" s="1454"/>
      <c r="P124" s="1454"/>
    </row>
    <row r="125" spans="1:16" ht="149.1" customHeight="1" x14ac:dyDescent="0.25">
      <c r="B125" s="419" t="s">
        <v>404</v>
      </c>
      <c r="C125" s="489" t="s">
        <v>419</v>
      </c>
      <c r="D125" s="1595" t="s">
        <v>1500</v>
      </c>
      <c r="E125" s="1428"/>
      <c r="F125" s="1436"/>
      <c r="G125" s="1528" t="s">
        <v>1498</v>
      </c>
      <c r="H125" s="1428"/>
      <c r="I125" s="1436"/>
      <c r="J125" s="1528" t="s">
        <v>1959</v>
      </c>
      <c r="K125" s="1428"/>
      <c r="L125" s="1436"/>
      <c r="M125" s="1563" t="s">
        <v>1962</v>
      </c>
      <c r="N125" s="1429"/>
      <c r="O125" s="1454"/>
      <c r="P125" s="1454"/>
    </row>
    <row r="126" spans="1:16" ht="32.25" customHeight="1" x14ac:dyDescent="0.25">
      <c r="B126" s="419"/>
      <c r="C126" s="490" t="s">
        <v>509</v>
      </c>
      <c r="D126" s="1595" t="s">
        <v>1501</v>
      </c>
      <c r="E126" s="1428"/>
      <c r="F126" s="1436"/>
      <c r="G126" s="1528" t="s">
        <v>1959</v>
      </c>
      <c r="H126" s="1428"/>
      <c r="I126" s="1436"/>
      <c r="J126" s="1528" t="s">
        <v>1959</v>
      </c>
      <c r="K126" s="1428"/>
      <c r="L126" s="1436"/>
      <c r="M126" s="614"/>
      <c r="N126" s="491"/>
      <c r="O126" s="1454"/>
      <c r="P126" s="1454"/>
    </row>
    <row r="127" spans="1:16" ht="51" customHeight="1" x14ac:dyDescent="0.25">
      <c r="B127" s="419" t="s">
        <v>406</v>
      </c>
      <c r="C127" s="1595" t="s">
        <v>1463</v>
      </c>
      <c r="D127" s="1428"/>
      <c r="E127" s="1428"/>
      <c r="F127" s="1436"/>
      <c r="G127" s="1528" t="s">
        <v>1959</v>
      </c>
      <c r="H127" s="1428"/>
      <c r="I127" s="1436"/>
      <c r="J127" s="1528" t="s">
        <v>1959</v>
      </c>
      <c r="K127" s="1428"/>
      <c r="L127" s="1436"/>
      <c r="M127" s="1563" t="s">
        <v>1963</v>
      </c>
      <c r="N127" s="1429"/>
      <c r="O127" s="1454"/>
      <c r="P127" s="1454"/>
    </row>
    <row r="128" spans="1:16" ht="56.1" customHeight="1" x14ac:dyDescent="0.25">
      <c r="B128" s="419" t="s">
        <v>409</v>
      </c>
      <c r="C128" s="1595" t="s">
        <v>1502</v>
      </c>
      <c r="D128" s="1428"/>
      <c r="E128" s="1428"/>
      <c r="F128" s="1436"/>
      <c r="G128" s="1528" t="s">
        <v>1959</v>
      </c>
      <c r="H128" s="1428"/>
      <c r="I128" s="1436"/>
      <c r="J128" s="1528" t="s">
        <v>1959</v>
      </c>
      <c r="K128" s="1428"/>
      <c r="L128" s="1436"/>
      <c r="M128" s="1563" t="s">
        <v>1964</v>
      </c>
      <c r="N128" s="1429"/>
      <c r="O128" s="1454"/>
      <c r="P128" s="1454"/>
    </row>
    <row r="129" spans="1:16" ht="28.5" customHeight="1" x14ac:dyDescent="0.25">
      <c r="B129" s="419" t="s">
        <v>411</v>
      </c>
      <c r="C129" s="1595" t="s">
        <v>1465</v>
      </c>
      <c r="D129" s="1428"/>
      <c r="E129" s="1428"/>
      <c r="F129" s="1436"/>
      <c r="G129" s="1528" t="s">
        <v>1498</v>
      </c>
      <c r="H129" s="1428"/>
      <c r="I129" s="1436"/>
      <c r="J129" s="1528" t="s">
        <v>1959</v>
      </c>
      <c r="K129" s="1428"/>
      <c r="L129" s="1436"/>
      <c r="M129" s="1563"/>
      <c r="N129" s="1429"/>
      <c r="O129" s="1454"/>
      <c r="P129" s="1454"/>
    </row>
    <row r="130" spans="1:16" ht="28.5" customHeight="1" x14ac:dyDescent="0.25">
      <c r="B130" s="419" t="s">
        <v>414</v>
      </c>
      <c r="C130" s="1595" t="s">
        <v>1466</v>
      </c>
      <c r="D130" s="1428"/>
      <c r="E130" s="1428"/>
      <c r="F130" s="1436"/>
      <c r="G130" s="1528" t="s">
        <v>1498</v>
      </c>
      <c r="H130" s="1428"/>
      <c r="I130" s="1436"/>
      <c r="J130" s="1528" t="s">
        <v>1358</v>
      </c>
      <c r="K130" s="1428"/>
      <c r="L130" s="1436"/>
      <c r="M130" s="1563"/>
      <c r="N130" s="1429"/>
      <c r="O130" s="1454"/>
      <c r="P130" s="1454"/>
    </row>
    <row r="131" spans="1:16" ht="28.5" customHeight="1" x14ac:dyDescent="0.25">
      <c r="B131" s="419" t="s">
        <v>417</v>
      </c>
      <c r="C131" s="1595" t="s">
        <v>1503</v>
      </c>
      <c r="D131" s="1428"/>
      <c r="E131" s="1428"/>
      <c r="F131" s="1436"/>
      <c r="G131" s="1528" t="s">
        <v>1959</v>
      </c>
      <c r="H131" s="1428"/>
      <c r="I131" s="1436"/>
      <c r="J131" s="1528" t="s">
        <v>1959</v>
      </c>
      <c r="K131" s="1428"/>
      <c r="L131" s="1436"/>
      <c r="M131" s="1563"/>
      <c r="N131" s="1429"/>
      <c r="O131" s="1454"/>
      <c r="P131" s="1454"/>
    </row>
    <row r="132" spans="1:16" ht="28.5" customHeight="1" x14ac:dyDescent="0.25">
      <c r="B132" s="419" t="s">
        <v>419</v>
      </c>
      <c r="C132" s="1595" t="s">
        <v>1468</v>
      </c>
      <c r="D132" s="1428"/>
      <c r="E132" s="1428"/>
      <c r="F132" s="1436"/>
      <c r="G132" s="1528" t="s">
        <v>1504</v>
      </c>
      <c r="H132" s="1428"/>
      <c r="I132" s="1436"/>
      <c r="J132" s="1528" t="s">
        <v>1358</v>
      </c>
      <c r="K132" s="1428"/>
      <c r="L132" s="1436"/>
      <c r="M132" s="1563"/>
      <c r="N132" s="1429"/>
      <c r="O132" s="1454"/>
      <c r="P132" s="1454"/>
    </row>
    <row r="133" spans="1:16" ht="28.5" customHeight="1" x14ac:dyDescent="0.25">
      <c r="B133" s="421" t="s">
        <v>540</v>
      </c>
      <c r="C133" s="1595" t="s">
        <v>1469</v>
      </c>
      <c r="D133" s="1428"/>
      <c r="E133" s="1428"/>
      <c r="F133" s="1436"/>
      <c r="G133" s="1528" t="s">
        <v>1504</v>
      </c>
      <c r="H133" s="1428"/>
      <c r="I133" s="1436"/>
      <c r="J133" s="1528" t="s">
        <v>1358</v>
      </c>
      <c r="K133" s="1428"/>
      <c r="L133" s="1436"/>
      <c r="M133" s="1563"/>
      <c r="N133" s="1429"/>
      <c r="O133" s="1454"/>
      <c r="P133" s="1454"/>
    </row>
    <row r="134" spans="1:16" ht="28.5" customHeight="1" x14ac:dyDescent="0.25">
      <c r="B134" s="421" t="s">
        <v>542</v>
      </c>
      <c r="C134" s="1595" t="s">
        <v>1470</v>
      </c>
      <c r="D134" s="1428"/>
      <c r="E134" s="1428"/>
      <c r="F134" s="1436"/>
      <c r="G134" s="1528" t="s">
        <v>1419</v>
      </c>
      <c r="H134" s="1428"/>
      <c r="I134" s="1436"/>
      <c r="J134" s="1528" t="s">
        <v>1358</v>
      </c>
      <c r="K134" s="1428"/>
      <c r="L134" s="1436"/>
      <c r="M134" s="1563"/>
      <c r="N134" s="1429"/>
      <c r="O134" s="1454"/>
      <c r="P134" s="1454"/>
    </row>
    <row r="135" spans="1:16" ht="28.5" customHeight="1" x14ac:dyDescent="0.25">
      <c r="B135" s="421" t="s">
        <v>544</v>
      </c>
      <c r="C135" s="1595" t="s">
        <v>1471</v>
      </c>
      <c r="D135" s="1428"/>
      <c r="E135" s="1428"/>
      <c r="F135" s="1436"/>
      <c r="G135" s="1528" t="s">
        <v>1419</v>
      </c>
      <c r="H135" s="1428"/>
      <c r="I135" s="1436"/>
      <c r="J135" s="1528" t="s">
        <v>1358</v>
      </c>
      <c r="K135" s="1428"/>
      <c r="L135" s="1436"/>
      <c r="M135" s="1563"/>
      <c r="N135" s="1429"/>
      <c r="O135" s="1454"/>
      <c r="P135" s="1454"/>
    </row>
    <row r="136" spans="1:16" ht="28.5" customHeight="1" x14ac:dyDescent="0.25">
      <c r="B136" s="421" t="s">
        <v>546</v>
      </c>
      <c r="C136" s="1595" t="s">
        <v>1472</v>
      </c>
      <c r="D136" s="1428"/>
      <c r="E136" s="1428"/>
      <c r="F136" s="1436"/>
      <c r="G136" s="1528" t="s">
        <v>1498</v>
      </c>
      <c r="H136" s="1428"/>
      <c r="I136" s="1436"/>
      <c r="J136" s="1528" t="s">
        <v>1358</v>
      </c>
      <c r="K136" s="1428"/>
      <c r="L136" s="1436"/>
      <c r="M136" s="1563"/>
      <c r="N136" s="1429"/>
      <c r="O136" s="1454"/>
      <c r="P136" s="1454"/>
    </row>
    <row r="137" spans="1:16" ht="42.75" customHeight="1" thickBot="1" x14ac:dyDescent="0.3">
      <c r="B137" s="452" t="s">
        <v>548</v>
      </c>
      <c r="C137" s="1726" t="s">
        <v>1505</v>
      </c>
      <c r="D137" s="1424"/>
      <c r="E137" s="1424"/>
      <c r="F137" s="492" t="s">
        <v>1506</v>
      </c>
      <c r="G137" s="616"/>
      <c r="H137" s="1576" t="s">
        <v>1419</v>
      </c>
      <c r="I137" s="1425"/>
      <c r="J137" s="1576" t="s">
        <v>1419</v>
      </c>
      <c r="K137" s="1424"/>
      <c r="L137" s="1425"/>
      <c r="M137" s="1660"/>
      <c r="N137" s="1578"/>
      <c r="O137" s="1454"/>
      <c r="P137" s="1454"/>
    </row>
    <row r="138" spans="1:16" ht="43.5" customHeight="1" x14ac:dyDescent="0.25">
      <c r="B138" s="1796" t="s">
        <v>1507</v>
      </c>
      <c r="C138" s="1439"/>
      <c r="D138" s="1439"/>
      <c r="E138" s="1439"/>
      <c r="F138" s="1439"/>
      <c r="G138" s="1439"/>
      <c r="H138" s="1439"/>
      <c r="I138" s="1439"/>
      <c r="J138" s="1439"/>
      <c r="K138" s="1439"/>
      <c r="L138" s="1439"/>
      <c r="M138" s="1439"/>
      <c r="N138" s="1440"/>
      <c r="O138" s="493"/>
      <c r="P138" s="493"/>
    </row>
    <row r="139" spans="1:16" ht="49.5" customHeight="1" x14ac:dyDescent="0.25">
      <c r="A139" s="466"/>
      <c r="B139" s="494" t="s">
        <v>584</v>
      </c>
      <c r="C139" s="1488" t="s">
        <v>1508</v>
      </c>
      <c r="D139" s="1428"/>
      <c r="E139" s="1436"/>
      <c r="F139" s="495" t="s">
        <v>1509</v>
      </c>
      <c r="G139" s="1568" t="s">
        <v>1510</v>
      </c>
      <c r="H139" s="1428"/>
      <c r="I139" s="1428"/>
      <c r="J139" s="1428"/>
      <c r="K139" s="1436"/>
      <c r="L139" s="1569" t="s">
        <v>1511</v>
      </c>
      <c r="M139" s="1428"/>
      <c r="N139" s="1429"/>
      <c r="O139" s="1572" t="s">
        <v>1965</v>
      </c>
      <c r="P139" s="1572"/>
    </row>
    <row r="140" spans="1:16" ht="65.25" customHeight="1" x14ac:dyDescent="0.25">
      <c r="A140" s="466"/>
      <c r="B140" s="499" t="s">
        <v>395</v>
      </c>
      <c r="C140" s="1461" t="s">
        <v>1513</v>
      </c>
      <c r="D140" s="1428"/>
      <c r="E140" s="1436"/>
      <c r="F140" s="14" t="s">
        <v>1322</v>
      </c>
      <c r="G140" s="1566" t="s">
        <v>1966</v>
      </c>
      <c r="H140" s="1428"/>
      <c r="I140" s="1428"/>
      <c r="J140" s="1428"/>
      <c r="K140" s="1436"/>
      <c r="L140" s="1567" t="s">
        <v>1322</v>
      </c>
      <c r="M140" s="1428"/>
      <c r="N140" s="1429"/>
      <c r="O140" s="1475"/>
      <c r="P140" s="1475"/>
    </row>
    <row r="141" spans="1:16" ht="19.5" customHeight="1" x14ac:dyDescent="0.25">
      <c r="A141" s="466"/>
      <c r="B141" s="499" t="s">
        <v>402</v>
      </c>
      <c r="C141" s="1461" t="s">
        <v>1515</v>
      </c>
      <c r="D141" s="1428"/>
      <c r="E141" s="1436"/>
      <c r="F141" s="14" t="s">
        <v>1322</v>
      </c>
      <c r="G141" s="1566" t="s">
        <v>1961</v>
      </c>
      <c r="H141" s="1428"/>
      <c r="I141" s="1428"/>
      <c r="J141" s="1428"/>
      <c r="K141" s="1436"/>
      <c r="L141" s="1567" t="s">
        <v>1322</v>
      </c>
      <c r="M141" s="1428"/>
      <c r="N141" s="1429"/>
      <c r="O141" s="1475"/>
      <c r="P141" s="1475"/>
    </row>
    <row r="142" spans="1:16" ht="19.5" customHeight="1" x14ac:dyDescent="0.25">
      <c r="A142" s="466"/>
      <c r="B142" s="499" t="s">
        <v>404</v>
      </c>
      <c r="C142" s="1461" t="s">
        <v>1516</v>
      </c>
      <c r="D142" s="1428"/>
      <c r="E142" s="1436"/>
      <c r="F142" s="14" t="s">
        <v>1322</v>
      </c>
      <c r="G142" s="1566" t="s">
        <v>1961</v>
      </c>
      <c r="H142" s="1428"/>
      <c r="I142" s="1428"/>
      <c r="J142" s="1428"/>
      <c r="K142" s="1436"/>
      <c r="L142" s="1567" t="s">
        <v>1322</v>
      </c>
      <c r="M142" s="1428"/>
      <c r="N142" s="1429"/>
      <c r="O142" s="1475"/>
      <c r="P142" s="1475"/>
    </row>
    <row r="143" spans="1:16" ht="19.5" customHeight="1" x14ac:dyDescent="0.25">
      <c r="A143" s="466"/>
      <c r="B143" s="499" t="s">
        <v>406</v>
      </c>
      <c r="C143" s="1461" t="s">
        <v>1517</v>
      </c>
      <c r="D143" s="1428"/>
      <c r="E143" s="1436"/>
      <c r="F143" s="14" t="s">
        <v>1322</v>
      </c>
      <c r="G143" s="1566" t="s">
        <v>1961</v>
      </c>
      <c r="H143" s="1428"/>
      <c r="I143" s="1428"/>
      <c r="J143" s="1428"/>
      <c r="K143" s="1436"/>
      <c r="L143" s="1567" t="s">
        <v>1322</v>
      </c>
      <c r="M143" s="1428"/>
      <c r="N143" s="1429"/>
      <c r="O143" s="1475"/>
      <c r="P143" s="1475"/>
    </row>
    <row r="144" spans="1:16" ht="19.5" customHeight="1" x14ac:dyDescent="0.25">
      <c r="A144" s="466"/>
      <c r="B144" s="419" t="s">
        <v>409</v>
      </c>
      <c r="C144" s="1461" t="s">
        <v>1518</v>
      </c>
      <c r="D144" s="1428"/>
      <c r="E144" s="1436"/>
      <c r="F144" s="617" t="s">
        <v>1322</v>
      </c>
      <c r="G144" s="1566" t="s">
        <v>1967</v>
      </c>
      <c r="H144" s="1428"/>
      <c r="I144" s="1428"/>
      <c r="J144" s="1428"/>
      <c r="K144" s="1436"/>
      <c r="L144" s="1567" t="s">
        <v>1322</v>
      </c>
      <c r="M144" s="1428"/>
      <c r="N144" s="1429"/>
      <c r="O144" s="1475"/>
      <c r="P144" s="1475"/>
    </row>
    <row r="145" spans="1:16" ht="99" customHeight="1" x14ac:dyDescent="0.25">
      <c r="A145" s="466"/>
      <c r="B145" s="418" t="s">
        <v>411</v>
      </c>
      <c r="C145" s="1488" t="s">
        <v>1519</v>
      </c>
      <c r="D145" s="1428"/>
      <c r="E145" s="1436"/>
      <c r="F145" s="617" t="s">
        <v>1322</v>
      </c>
      <c r="G145" s="1566" t="s">
        <v>1968</v>
      </c>
      <c r="H145" s="1428"/>
      <c r="I145" s="1428"/>
      <c r="J145" s="1428"/>
      <c r="K145" s="1436"/>
      <c r="L145" s="1567" t="s">
        <v>1322</v>
      </c>
      <c r="M145" s="1428"/>
      <c r="N145" s="1429"/>
      <c r="O145" s="1475"/>
      <c r="P145" s="1475"/>
    </row>
    <row r="146" spans="1:16" ht="49.5" customHeight="1" x14ac:dyDescent="0.25">
      <c r="A146" s="466"/>
      <c r="B146" s="418" t="s">
        <v>414</v>
      </c>
      <c r="C146" s="1461" t="s">
        <v>1520</v>
      </c>
      <c r="D146" s="1428"/>
      <c r="E146" s="1436"/>
      <c r="F146" s="617" t="s">
        <v>1322</v>
      </c>
      <c r="G146" s="1566" t="s">
        <v>1969</v>
      </c>
      <c r="H146" s="1428"/>
      <c r="I146" s="1428"/>
      <c r="J146" s="1428"/>
      <c r="K146" s="1436"/>
      <c r="L146" s="1567" t="s">
        <v>1322</v>
      </c>
      <c r="M146" s="1428"/>
      <c r="N146" s="1429"/>
      <c r="O146" s="1475"/>
      <c r="P146" s="1475"/>
    </row>
    <row r="147" spans="1:16" ht="19.5" customHeight="1" x14ac:dyDescent="0.25">
      <c r="A147" s="466"/>
      <c r="B147" s="418" t="s">
        <v>417</v>
      </c>
      <c r="C147" s="1461" t="s">
        <v>1521</v>
      </c>
      <c r="D147" s="1428"/>
      <c r="E147" s="1436"/>
      <c r="F147" s="617" t="s">
        <v>1322</v>
      </c>
      <c r="G147" s="1566" t="s">
        <v>1970</v>
      </c>
      <c r="H147" s="1428"/>
      <c r="I147" s="1428"/>
      <c r="J147" s="1428"/>
      <c r="K147" s="1436"/>
      <c r="L147" s="1567" t="s">
        <v>1322</v>
      </c>
      <c r="M147" s="1428"/>
      <c r="N147" s="1429"/>
      <c r="O147" s="1475"/>
      <c r="P147" s="1475"/>
    </row>
    <row r="148" spans="1:16" ht="19.5" customHeight="1" x14ac:dyDescent="0.25">
      <c r="A148" s="466"/>
      <c r="B148" s="418" t="s">
        <v>419</v>
      </c>
      <c r="C148" s="1461" t="s">
        <v>1522</v>
      </c>
      <c r="D148" s="1428"/>
      <c r="E148" s="1436"/>
      <c r="F148" s="617" t="s">
        <v>1358</v>
      </c>
      <c r="G148" s="1566" t="s">
        <v>1954</v>
      </c>
      <c r="H148" s="1428"/>
      <c r="I148" s="1428"/>
      <c r="J148" s="1428"/>
      <c r="K148" s="1436"/>
      <c r="L148" s="1567" t="s">
        <v>1419</v>
      </c>
      <c r="M148" s="1428"/>
      <c r="N148" s="1429"/>
      <c r="O148" s="1475"/>
      <c r="P148" s="1475"/>
    </row>
    <row r="149" spans="1:16" ht="32.25" customHeight="1" x14ac:dyDescent="0.25">
      <c r="A149" s="466"/>
      <c r="B149" s="418" t="s">
        <v>540</v>
      </c>
      <c r="C149" s="1461" t="s">
        <v>1523</v>
      </c>
      <c r="D149" s="1428"/>
      <c r="E149" s="1436"/>
      <c r="F149" s="617" t="s">
        <v>1322</v>
      </c>
      <c r="G149" s="1566" t="s">
        <v>1971</v>
      </c>
      <c r="H149" s="1428"/>
      <c r="I149" s="1428"/>
      <c r="J149" s="1428"/>
      <c r="K149" s="1436"/>
      <c r="L149" s="1567" t="s">
        <v>1322</v>
      </c>
      <c r="M149" s="1428"/>
      <c r="N149" s="1429"/>
      <c r="O149" s="1475"/>
      <c r="P149" s="1475"/>
    </row>
    <row r="150" spans="1:16" ht="19.5" customHeight="1" x14ac:dyDescent="0.25">
      <c r="A150" s="466"/>
      <c r="B150" s="419" t="s">
        <v>542</v>
      </c>
      <c r="C150" s="1461" t="s">
        <v>1524</v>
      </c>
      <c r="D150" s="1428"/>
      <c r="E150" s="1436"/>
      <c r="F150" s="617" t="s">
        <v>1358</v>
      </c>
      <c r="G150" s="1566" t="s">
        <v>1954</v>
      </c>
      <c r="H150" s="1428"/>
      <c r="I150" s="1428"/>
      <c r="J150" s="1428"/>
      <c r="K150" s="1436"/>
      <c r="L150" s="1567" t="s">
        <v>1419</v>
      </c>
      <c r="M150" s="1428"/>
      <c r="N150" s="1429"/>
      <c r="O150" s="1471"/>
      <c r="P150" s="1471"/>
    </row>
    <row r="151" spans="1:16" ht="48" customHeight="1" x14ac:dyDescent="0.25">
      <c r="A151" s="466"/>
      <c r="B151" s="494" t="s">
        <v>589</v>
      </c>
      <c r="C151" s="1488" t="s">
        <v>1525</v>
      </c>
      <c r="D151" s="1428"/>
      <c r="E151" s="1436"/>
      <c r="F151" s="495" t="s">
        <v>1509</v>
      </c>
      <c r="G151" s="1793" t="s">
        <v>1526</v>
      </c>
      <c r="H151" s="1428"/>
      <c r="I151" s="1428"/>
      <c r="J151" s="1428"/>
      <c r="K151" s="1428"/>
      <c r="L151" s="1428"/>
      <c r="M151" s="1428"/>
      <c r="N151" s="1429"/>
      <c r="O151" s="1565" t="s">
        <v>1527</v>
      </c>
      <c r="P151" s="1725"/>
    </row>
    <row r="152" spans="1:16" ht="55.5" customHeight="1" x14ac:dyDescent="0.25">
      <c r="A152" s="466"/>
      <c r="B152" s="499" t="s">
        <v>395</v>
      </c>
      <c r="C152" s="1461" t="s">
        <v>1513</v>
      </c>
      <c r="D152" s="1428"/>
      <c r="E152" s="1436"/>
      <c r="F152" s="1" t="s">
        <v>1322</v>
      </c>
      <c r="G152" s="1557" t="s">
        <v>1972</v>
      </c>
      <c r="H152" s="1448"/>
      <c r="I152" s="1448"/>
      <c r="J152" s="1448"/>
      <c r="K152" s="1448"/>
      <c r="L152" s="1448"/>
      <c r="M152" s="1448"/>
      <c r="N152" s="1466"/>
      <c r="O152" s="1475"/>
      <c r="P152" s="1454"/>
    </row>
    <row r="153" spans="1:16" ht="18.75" customHeight="1" x14ac:dyDescent="0.25">
      <c r="A153" s="466"/>
      <c r="B153" s="499" t="s">
        <v>402</v>
      </c>
      <c r="C153" s="1461" t="s">
        <v>1515</v>
      </c>
      <c r="D153" s="1428"/>
      <c r="E153" s="1436"/>
      <c r="F153" s="1" t="s">
        <v>1322</v>
      </c>
      <c r="G153" s="1557" t="s">
        <v>1961</v>
      </c>
      <c r="H153" s="1448"/>
      <c r="I153" s="1448"/>
      <c r="J153" s="1448"/>
      <c r="K153" s="1448"/>
      <c r="L153" s="1448"/>
      <c r="M153" s="1448"/>
      <c r="N153" s="1466"/>
      <c r="O153" s="1475"/>
      <c r="P153" s="1454"/>
    </row>
    <row r="154" spans="1:16" ht="18.75" customHeight="1" x14ac:dyDescent="0.25">
      <c r="A154" s="466"/>
      <c r="B154" s="499" t="s">
        <v>404</v>
      </c>
      <c r="C154" s="1461" t="s">
        <v>1516</v>
      </c>
      <c r="D154" s="1428"/>
      <c r="E154" s="1436"/>
      <c r="F154" s="1" t="s">
        <v>1322</v>
      </c>
      <c r="G154" s="1557" t="s">
        <v>1961</v>
      </c>
      <c r="H154" s="1448"/>
      <c r="I154" s="1448"/>
      <c r="J154" s="1448"/>
      <c r="K154" s="1448"/>
      <c r="L154" s="1448"/>
      <c r="M154" s="1448"/>
      <c r="N154" s="1466"/>
      <c r="O154" s="1475"/>
      <c r="P154" s="1454"/>
    </row>
    <row r="155" spans="1:16" ht="18.75" customHeight="1" x14ac:dyDescent="0.25">
      <c r="A155" s="466"/>
      <c r="B155" s="499" t="s">
        <v>406</v>
      </c>
      <c r="C155" s="1461" t="s">
        <v>1517</v>
      </c>
      <c r="D155" s="1428"/>
      <c r="E155" s="1436"/>
      <c r="F155" s="1" t="s">
        <v>1322</v>
      </c>
      <c r="G155" s="1557" t="s">
        <v>1961</v>
      </c>
      <c r="H155" s="1448"/>
      <c r="I155" s="1448"/>
      <c r="J155" s="1448"/>
      <c r="K155" s="1448"/>
      <c r="L155" s="1448"/>
      <c r="M155" s="1448"/>
      <c r="N155" s="1466"/>
      <c r="O155" s="1475"/>
      <c r="P155" s="1454"/>
    </row>
    <row r="156" spans="1:16" ht="42.75" customHeight="1" x14ac:dyDescent="0.25">
      <c r="A156" s="466"/>
      <c r="B156" s="419" t="s">
        <v>409</v>
      </c>
      <c r="C156" s="1461" t="s">
        <v>1518</v>
      </c>
      <c r="D156" s="1428"/>
      <c r="E156" s="1436"/>
      <c r="F156" s="1" t="s">
        <v>1322</v>
      </c>
      <c r="G156" s="1557" t="s">
        <v>1973</v>
      </c>
      <c r="H156" s="1448"/>
      <c r="I156" s="1448"/>
      <c r="J156" s="1448"/>
      <c r="K156" s="1448"/>
      <c r="L156" s="1448"/>
      <c r="M156" s="1448"/>
      <c r="N156" s="1466"/>
      <c r="O156" s="1475"/>
      <c r="P156" s="1454"/>
    </row>
    <row r="157" spans="1:16" ht="36.75" customHeight="1" x14ac:dyDescent="0.25">
      <c r="A157" s="466"/>
      <c r="B157" s="418" t="s">
        <v>411</v>
      </c>
      <c r="C157" s="1488" t="s">
        <v>1519</v>
      </c>
      <c r="D157" s="1428"/>
      <c r="E157" s="1436"/>
      <c r="F157" s="1" t="s">
        <v>1322</v>
      </c>
      <c r="G157" s="1557" t="s">
        <v>1974</v>
      </c>
      <c r="H157" s="1448"/>
      <c r="I157" s="1448"/>
      <c r="J157" s="1448"/>
      <c r="K157" s="1448"/>
      <c r="L157" s="1448"/>
      <c r="M157" s="1448"/>
      <c r="N157" s="1466"/>
      <c r="O157" s="1475"/>
      <c r="P157" s="1454"/>
    </row>
    <row r="158" spans="1:16" ht="55.5" customHeight="1" x14ac:dyDescent="0.25">
      <c r="A158" s="466"/>
      <c r="B158" s="418" t="s">
        <v>414</v>
      </c>
      <c r="C158" s="1461" t="s">
        <v>1520</v>
      </c>
      <c r="D158" s="1428"/>
      <c r="E158" s="1436"/>
      <c r="F158" s="1" t="s">
        <v>1322</v>
      </c>
      <c r="G158" s="1557" t="s">
        <v>1975</v>
      </c>
      <c r="H158" s="1448"/>
      <c r="I158" s="1448"/>
      <c r="J158" s="1448"/>
      <c r="K158" s="1448"/>
      <c r="L158" s="1448"/>
      <c r="M158" s="1448"/>
      <c r="N158" s="1466"/>
      <c r="O158" s="1475"/>
      <c r="P158" s="1454"/>
    </row>
    <row r="159" spans="1:16" ht="18.75" customHeight="1" x14ac:dyDescent="0.25">
      <c r="A159" s="466"/>
      <c r="B159" s="418" t="s">
        <v>417</v>
      </c>
      <c r="C159" s="1461" t="s">
        <v>1521</v>
      </c>
      <c r="D159" s="1428"/>
      <c r="E159" s="1436"/>
      <c r="F159" s="1" t="s">
        <v>1322</v>
      </c>
      <c r="G159" s="1557" t="s">
        <v>1976</v>
      </c>
      <c r="H159" s="1448"/>
      <c r="I159" s="1448"/>
      <c r="J159" s="1448"/>
      <c r="K159" s="1448"/>
      <c r="L159" s="1448"/>
      <c r="M159" s="1448"/>
      <c r="N159" s="1466"/>
      <c r="O159" s="1475"/>
      <c r="P159" s="1454"/>
    </row>
    <row r="160" spans="1:16" ht="18.75" customHeight="1" x14ac:dyDescent="0.25">
      <c r="A160" s="466"/>
      <c r="B160" s="418" t="s">
        <v>419</v>
      </c>
      <c r="C160" s="1461" t="s">
        <v>1522</v>
      </c>
      <c r="D160" s="1428"/>
      <c r="E160" s="1436"/>
      <c r="F160" s="1" t="s">
        <v>1358</v>
      </c>
      <c r="G160" s="1557" t="s">
        <v>1954</v>
      </c>
      <c r="H160" s="1448"/>
      <c r="I160" s="1448"/>
      <c r="J160" s="1448"/>
      <c r="K160" s="1448"/>
      <c r="L160" s="1448"/>
      <c r="M160" s="1448"/>
      <c r="N160" s="1466"/>
      <c r="O160" s="1475"/>
      <c r="P160" s="1454"/>
    </row>
    <row r="161" spans="1:16" ht="36" customHeight="1" x14ac:dyDescent="0.25">
      <c r="A161" s="466"/>
      <c r="B161" s="418" t="s">
        <v>540</v>
      </c>
      <c r="C161" s="1461" t="s">
        <v>1523</v>
      </c>
      <c r="D161" s="1428"/>
      <c r="E161" s="1436"/>
      <c r="F161" s="1" t="s">
        <v>1322</v>
      </c>
      <c r="G161" s="1557" t="s">
        <v>1971</v>
      </c>
      <c r="H161" s="1448"/>
      <c r="I161" s="1448"/>
      <c r="J161" s="1448"/>
      <c r="K161" s="1448"/>
      <c r="L161" s="1448"/>
      <c r="M161" s="1448"/>
      <c r="N161" s="1466"/>
      <c r="O161" s="1475"/>
      <c r="P161" s="1454"/>
    </row>
    <row r="162" spans="1:16" ht="18.75" customHeight="1" x14ac:dyDescent="0.25">
      <c r="A162" s="466"/>
      <c r="B162" s="419" t="s">
        <v>542</v>
      </c>
      <c r="C162" s="1461" t="s">
        <v>1524</v>
      </c>
      <c r="D162" s="1428"/>
      <c r="E162" s="1436"/>
      <c r="F162" s="1" t="s">
        <v>1358</v>
      </c>
      <c r="G162" s="1557" t="s">
        <v>1954</v>
      </c>
      <c r="H162" s="1448"/>
      <c r="I162" s="1448"/>
      <c r="J162" s="1448"/>
      <c r="K162" s="1448"/>
      <c r="L162" s="1448"/>
      <c r="M162" s="1448"/>
      <c r="N162" s="1466"/>
      <c r="O162" s="1471"/>
      <c r="P162" s="1481"/>
    </row>
    <row r="163" spans="1:16" ht="47.25" customHeight="1" x14ac:dyDescent="0.25">
      <c r="A163" s="466"/>
      <c r="B163" s="494" t="s">
        <v>592</v>
      </c>
      <c r="C163" s="1488" t="s">
        <v>1529</v>
      </c>
      <c r="D163" s="1428"/>
      <c r="E163" s="1436"/>
      <c r="F163" s="495" t="s">
        <v>1509</v>
      </c>
      <c r="G163" s="1568" t="s">
        <v>1510</v>
      </c>
      <c r="H163" s="1428"/>
      <c r="I163" s="1428"/>
      <c r="J163" s="1428"/>
      <c r="K163" s="1436"/>
      <c r="L163" s="1569" t="s">
        <v>1511</v>
      </c>
      <c r="M163" s="1428"/>
      <c r="N163" s="1429"/>
      <c r="O163" s="1572" t="s">
        <v>1965</v>
      </c>
      <c r="P163" s="1565"/>
    </row>
    <row r="164" spans="1:16" ht="20.25" customHeight="1" x14ac:dyDescent="0.25">
      <c r="A164" s="466"/>
      <c r="B164" s="499" t="s">
        <v>395</v>
      </c>
      <c r="C164" s="1461" t="s">
        <v>1513</v>
      </c>
      <c r="D164" s="1428"/>
      <c r="E164" s="1436"/>
      <c r="F164" s="14" t="s">
        <v>1336</v>
      </c>
      <c r="G164" s="1566" t="s">
        <v>1954</v>
      </c>
      <c r="H164" s="1428"/>
      <c r="I164" s="1428"/>
      <c r="J164" s="1428"/>
      <c r="K164" s="1436"/>
      <c r="L164" s="1567" t="s">
        <v>1419</v>
      </c>
      <c r="M164" s="1428"/>
      <c r="N164" s="1429"/>
      <c r="O164" s="1475"/>
      <c r="P164" s="1475"/>
    </row>
    <row r="165" spans="1:16" ht="20.25" customHeight="1" x14ac:dyDescent="0.25">
      <c r="A165" s="466"/>
      <c r="B165" s="499" t="s">
        <v>402</v>
      </c>
      <c r="C165" s="1461" t="s">
        <v>1515</v>
      </c>
      <c r="D165" s="1428"/>
      <c r="E165" s="1436"/>
      <c r="F165" s="14" t="s">
        <v>1336</v>
      </c>
      <c r="G165" s="1566" t="s">
        <v>1954</v>
      </c>
      <c r="H165" s="1428"/>
      <c r="I165" s="1428"/>
      <c r="J165" s="1428"/>
      <c r="K165" s="1436"/>
      <c r="L165" s="1567" t="s">
        <v>1419</v>
      </c>
      <c r="M165" s="1428"/>
      <c r="N165" s="1429"/>
      <c r="O165" s="1475"/>
      <c r="P165" s="1475"/>
    </row>
    <row r="166" spans="1:16" ht="20.25" customHeight="1" x14ac:dyDescent="0.25">
      <c r="A166" s="466"/>
      <c r="B166" s="499" t="s">
        <v>404</v>
      </c>
      <c r="C166" s="1461" t="s">
        <v>1516</v>
      </c>
      <c r="D166" s="1428"/>
      <c r="E166" s="1436"/>
      <c r="F166" s="14" t="s">
        <v>1336</v>
      </c>
      <c r="G166" s="1566" t="s">
        <v>1954</v>
      </c>
      <c r="H166" s="1428"/>
      <c r="I166" s="1428"/>
      <c r="J166" s="1428"/>
      <c r="K166" s="1436"/>
      <c r="L166" s="1567" t="s">
        <v>1419</v>
      </c>
      <c r="M166" s="1428"/>
      <c r="N166" s="1429"/>
      <c r="O166" s="1475"/>
      <c r="P166" s="1475"/>
    </row>
    <row r="167" spans="1:16" ht="20.25" customHeight="1" x14ac:dyDescent="0.25">
      <c r="A167" s="466"/>
      <c r="B167" s="499" t="s">
        <v>406</v>
      </c>
      <c r="C167" s="1461" t="s">
        <v>1517</v>
      </c>
      <c r="D167" s="1428"/>
      <c r="E167" s="1436"/>
      <c r="F167" s="14" t="s">
        <v>1336</v>
      </c>
      <c r="G167" s="1566" t="s">
        <v>1954</v>
      </c>
      <c r="H167" s="1428"/>
      <c r="I167" s="1428"/>
      <c r="J167" s="1428"/>
      <c r="K167" s="1436"/>
      <c r="L167" s="1567" t="s">
        <v>1419</v>
      </c>
      <c r="M167" s="1428"/>
      <c r="N167" s="1429"/>
      <c r="O167" s="1475"/>
      <c r="P167" s="1475"/>
    </row>
    <row r="168" spans="1:16" ht="20.25" customHeight="1" x14ac:dyDescent="0.25">
      <c r="A168" s="466"/>
      <c r="B168" s="499" t="s">
        <v>409</v>
      </c>
      <c r="C168" s="1461" t="s">
        <v>1518</v>
      </c>
      <c r="D168" s="1428"/>
      <c r="E168" s="1436"/>
      <c r="F168" s="617" t="s">
        <v>1336</v>
      </c>
      <c r="G168" s="1566" t="s">
        <v>1954</v>
      </c>
      <c r="H168" s="1428"/>
      <c r="I168" s="1428"/>
      <c r="J168" s="1428"/>
      <c r="K168" s="1436"/>
      <c r="L168" s="1567" t="s">
        <v>1419</v>
      </c>
      <c r="M168" s="1428"/>
      <c r="N168" s="1429"/>
      <c r="O168" s="1475"/>
      <c r="P168" s="1475"/>
    </row>
    <row r="169" spans="1:16" ht="33" customHeight="1" x14ac:dyDescent="0.25">
      <c r="A169" s="466"/>
      <c r="B169" s="418" t="s">
        <v>411</v>
      </c>
      <c r="C169" s="1488" t="s">
        <v>1519</v>
      </c>
      <c r="D169" s="1428"/>
      <c r="E169" s="1436"/>
      <c r="F169" s="617" t="s">
        <v>1336</v>
      </c>
      <c r="G169" s="1795" t="s">
        <v>1954</v>
      </c>
      <c r="H169" s="1428"/>
      <c r="I169" s="1428"/>
      <c r="J169" s="1428"/>
      <c r="K169" s="1436"/>
      <c r="L169" s="1567" t="s">
        <v>1419</v>
      </c>
      <c r="M169" s="1428"/>
      <c r="N169" s="1429"/>
      <c r="O169" s="1475"/>
      <c r="P169" s="1475"/>
    </row>
    <row r="170" spans="1:16" ht="20.25" customHeight="1" x14ac:dyDescent="0.25">
      <c r="A170" s="466"/>
      <c r="B170" s="418" t="s">
        <v>414</v>
      </c>
      <c r="C170" s="1461" t="s">
        <v>1520</v>
      </c>
      <c r="D170" s="1428"/>
      <c r="E170" s="1436"/>
      <c r="F170" s="617" t="s">
        <v>1336</v>
      </c>
      <c r="G170" s="1566" t="s">
        <v>1954</v>
      </c>
      <c r="H170" s="1428"/>
      <c r="I170" s="1428"/>
      <c r="J170" s="1428"/>
      <c r="K170" s="1436"/>
      <c r="L170" s="1567" t="s">
        <v>1419</v>
      </c>
      <c r="M170" s="1428"/>
      <c r="N170" s="1429"/>
      <c r="O170" s="1475"/>
      <c r="P170" s="1475"/>
    </row>
    <row r="171" spans="1:16" ht="20.25" customHeight="1" x14ac:dyDescent="0.25">
      <c r="A171" s="466"/>
      <c r="B171" s="418" t="s">
        <v>417</v>
      </c>
      <c r="C171" s="1461" t="s">
        <v>1521</v>
      </c>
      <c r="D171" s="1428"/>
      <c r="E171" s="1436"/>
      <c r="F171" s="617" t="s">
        <v>1336</v>
      </c>
      <c r="G171" s="1566" t="s">
        <v>1954</v>
      </c>
      <c r="H171" s="1428"/>
      <c r="I171" s="1428"/>
      <c r="J171" s="1428"/>
      <c r="K171" s="1436"/>
      <c r="L171" s="1567" t="s">
        <v>1419</v>
      </c>
      <c r="M171" s="1428"/>
      <c r="N171" s="1429"/>
      <c r="O171" s="1475"/>
      <c r="P171" s="1475"/>
    </row>
    <row r="172" spans="1:16" ht="20.25" customHeight="1" x14ac:dyDescent="0.25">
      <c r="A172" s="466"/>
      <c r="B172" s="418" t="s">
        <v>419</v>
      </c>
      <c r="C172" s="1461" t="s">
        <v>1522</v>
      </c>
      <c r="D172" s="1428"/>
      <c r="E172" s="1436"/>
      <c r="F172" s="617" t="s">
        <v>1336</v>
      </c>
      <c r="G172" s="1566" t="s">
        <v>1954</v>
      </c>
      <c r="H172" s="1428"/>
      <c r="I172" s="1428"/>
      <c r="J172" s="1428"/>
      <c r="K172" s="1436"/>
      <c r="L172" s="1567" t="s">
        <v>1419</v>
      </c>
      <c r="M172" s="1428"/>
      <c r="N172" s="1429"/>
      <c r="O172" s="1475"/>
      <c r="P172" s="1475"/>
    </row>
    <row r="173" spans="1:16" ht="20.25" customHeight="1" x14ac:dyDescent="0.25">
      <c r="A173" s="466"/>
      <c r="B173" s="418" t="s">
        <v>540</v>
      </c>
      <c r="C173" s="1461" t="s">
        <v>1523</v>
      </c>
      <c r="D173" s="1428"/>
      <c r="E173" s="1436"/>
      <c r="F173" s="617" t="s">
        <v>1336</v>
      </c>
      <c r="G173" s="1566" t="s">
        <v>1954</v>
      </c>
      <c r="H173" s="1428"/>
      <c r="I173" s="1428"/>
      <c r="J173" s="1428"/>
      <c r="K173" s="1436"/>
      <c r="L173" s="1567" t="s">
        <v>1419</v>
      </c>
      <c r="M173" s="1428"/>
      <c r="N173" s="1429"/>
      <c r="O173" s="1475"/>
      <c r="P173" s="1475"/>
    </row>
    <row r="174" spans="1:16" ht="20.25" customHeight="1" x14ac:dyDescent="0.25">
      <c r="A174" s="466"/>
      <c r="B174" s="419" t="s">
        <v>542</v>
      </c>
      <c r="C174" s="1461" t="s">
        <v>1524</v>
      </c>
      <c r="D174" s="1428"/>
      <c r="E174" s="1436"/>
      <c r="F174" s="617" t="s">
        <v>1336</v>
      </c>
      <c r="G174" s="1566" t="s">
        <v>1954</v>
      </c>
      <c r="H174" s="1428"/>
      <c r="I174" s="1428"/>
      <c r="J174" s="1428"/>
      <c r="K174" s="1436"/>
      <c r="L174" s="1567" t="s">
        <v>1419</v>
      </c>
      <c r="M174" s="1428"/>
      <c r="N174" s="1429"/>
      <c r="O174" s="1471"/>
      <c r="P174" s="1471"/>
    </row>
    <row r="175" spans="1:16" ht="61.5" customHeight="1" x14ac:dyDescent="0.25">
      <c r="A175" s="466"/>
      <c r="B175" s="3" t="s">
        <v>595</v>
      </c>
      <c r="C175" s="1488" t="s">
        <v>1531</v>
      </c>
      <c r="D175" s="1428"/>
      <c r="E175" s="1436"/>
      <c r="F175" s="495" t="s">
        <v>1509</v>
      </c>
      <c r="G175" s="1793" t="s">
        <v>1532</v>
      </c>
      <c r="H175" s="1428"/>
      <c r="I175" s="1428"/>
      <c r="J175" s="1428"/>
      <c r="K175" s="1428"/>
      <c r="L175" s="1428"/>
      <c r="M175" s="1428"/>
      <c r="N175" s="1429"/>
      <c r="O175" s="1565" t="s">
        <v>1527</v>
      </c>
      <c r="P175" s="1723"/>
    </row>
    <row r="176" spans="1:16" ht="21" customHeight="1" x14ac:dyDescent="0.25">
      <c r="A176" s="466"/>
      <c r="B176" s="499" t="s">
        <v>395</v>
      </c>
      <c r="C176" s="1461" t="s">
        <v>1513</v>
      </c>
      <c r="D176" s="1428"/>
      <c r="E176" s="1436"/>
      <c r="F176" s="1" t="s">
        <v>1336</v>
      </c>
      <c r="G176" s="1557" t="s">
        <v>1419</v>
      </c>
      <c r="H176" s="1448"/>
      <c r="I176" s="1448"/>
      <c r="J176" s="1448"/>
      <c r="K176" s="1448"/>
      <c r="L176" s="1448"/>
      <c r="M176" s="1448"/>
      <c r="N176" s="1466"/>
      <c r="O176" s="1475"/>
      <c r="P176" s="1475"/>
    </row>
    <row r="177" spans="1:16" ht="21" customHeight="1" x14ac:dyDescent="0.25">
      <c r="A177" s="466"/>
      <c r="B177" s="499" t="s">
        <v>402</v>
      </c>
      <c r="C177" s="1461" t="s">
        <v>1515</v>
      </c>
      <c r="D177" s="1428"/>
      <c r="E177" s="1436"/>
      <c r="F177" s="1" t="s">
        <v>1336</v>
      </c>
      <c r="G177" s="1557" t="s">
        <v>1419</v>
      </c>
      <c r="H177" s="1448"/>
      <c r="I177" s="1448"/>
      <c r="J177" s="1448"/>
      <c r="K177" s="1448"/>
      <c r="L177" s="1448"/>
      <c r="M177" s="1448"/>
      <c r="N177" s="1466"/>
      <c r="O177" s="1475"/>
      <c r="P177" s="1475"/>
    </row>
    <row r="178" spans="1:16" ht="21" customHeight="1" x14ac:dyDescent="0.25">
      <c r="A178" s="466"/>
      <c r="B178" s="499" t="s">
        <v>404</v>
      </c>
      <c r="C178" s="1461" t="s">
        <v>1516</v>
      </c>
      <c r="D178" s="1428"/>
      <c r="E178" s="1436"/>
      <c r="F178" s="1" t="s">
        <v>1336</v>
      </c>
      <c r="G178" s="1557" t="s">
        <v>1419</v>
      </c>
      <c r="H178" s="1448"/>
      <c r="I178" s="1448"/>
      <c r="J178" s="1448"/>
      <c r="K178" s="1448"/>
      <c r="L178" s="1448"/>
      <c r="M178" s="1448"/>
      <c r="N178" s="1466"/>
      <c r="O178" s="1475"/>
      <c r="P178" s="1475"/>
    </row>
    <row r="179" spans="1:16" ht="21" customHeight="1" x14ac:dyDescent="0.25">
      <c r="A179" s="466"/>
      <c r="B179" s="499" t="s">
        <v>406</v>
      </c>
      <c r="C179" s="1461" t="s">
        <v>1517</v>
      </c>
      <c r="D179" s="1428"/>
      <c r="E179" s="1436"/>
      <c r="F179" s="1" t="s">
        <v>1336</v>
      </c>
      <c r="G179" s="1557" t="s">
        <v>1419</v>
      </c>
      <c r="H179" s="1448"/>
      <c r="I179" s="1448"/>
      <c r="J179" s="1448"/>
      <c r="K179" s="1448"/>
      <c r="L179" s="1448"/>
      <c r="M179" s="1448"/>
      <c r="N179" s="1466"/>
      <c r="O179" s="1475"/>
      <c r="P179" s="1475"/>
    </row>
    <row r="180" spans="1:16" ht="21" customHeight="1" x14ac:dyDescent="0.25">
      <c r="A180" s="466"/>
      <c r="B180" s="419" t="s">
        <v>409</v>
      </c>
      <c r="C180" s="1461" t="s">
        <v>1518</v>
      </c>
      <c r="D180" s="1428"/>
      <c r="E180" s="1436"/>
      <c r="F180" s="1" t="s">
        <v>1336</v>
      </c>
      <c r="G180" s="1557" t="s">
        <v>1419</v>
      </c>
      <c r="H180" s="1448"/>
      <c r="I180" s="1448"/>
      <c r="J180" s="1448"/>
      <c r="K180" s="1448"/>
      <c r="L180" s="1448"/>
      <c r="M180" s="1448"/>
      <c r="N180" s="1466"/>
      <c r="O180" s="1475"/>
      <c r="P180" s="1475"/>
    </row>
    <row r="181" spans="1:16" ht="30.75" customHeight="1" x14ac:dyDescent="0.25">
      <c r="A181" s="466"/>
      <c r="B181" s="418" t="s">
        <v>411</v>
      </c>
      <c r="C181" s="1488" t="s">
        <v>1519</v>
      </c>
      <c r="D181" s="1428"/>
      <c r="E181" s="1436"/>
      <c r="F181" s="1" t="s">
        <v>1336</v>
      </c>
      <c r="G181" s="1794" t="s">
        <v>1419</v>
      </c>
      <c r="H181" s="1448"/>
      <c r="I181" s="1448"/>
      <c r="J181" s="1448"/>
      <c r="K181" s="1448"/>
      <c r="L181" s="1448"/>
      <c r="M181" s="1448"/>
      <c r="N181" s="1466"/>
      <c r="O181" s="1475"/>
      <c r="P181" s="1475"/>
    </row>
    <row r="182" spans="1:16" ht="21" customHeight="1" x14ac:dyDescent="0.25">
      <c r="A182" s="466"/>
      <c r="B182" s="418" t="s">
        <v>414</v>
      </c>
      <c r="C182" s="1461" t="s">
        <v>1520</v>
      </c>
      <c r="D182" s="1428"/>
      <c r="E182" s="1436"/>
      <c r="F182" s="1" t="s">
        <v>1336</v>
      </c>
      <c r="G182" s="1557" t="s">
        <v>1419</v>
      </c>
      <c r="H182" s="1448"/>
      <c r="I182" s="1448"/>
      <c r="J182" s="1448"/>
      <c r="K182" s="1448"/>
      <c r="L182" s="1448"/>
      <c r="M182" s="1448"/>
      <c r="N182" s="1466"/>
      <c r="O182" s="1475"/>
      <c r="P182" s="1475"/>
    </row>
    <row r="183" spans="1:16" ht="21" customHeight="1" x14ac:dyDescent="0.25">
      <c r="A183" s="466"/>
      <c r="B183" s="418" t="s">
        <v>417</v>
      </c>
      <c r="C183" s="1461" t="s">
        <v>1521</v>
      </c>
      <c r="D183" s="1428"/>
      <c r="E183" s="1436"/>
      <c r="F183" s="1" t="s">
        <v>1336</v>
      </c>
      <c r="G183" s="1557" t="s">
        <v>1419</v>
      </c>
      <c r="H183" s="1448"/>
      <c r="I183" s="1448"/>
      <c r="J183" s="1448"/>
      <c r="K183" s="1448"/>
      <c r="L183" s="1448"/>
      <c r="M183" s="1448"/>
      <c r="N183" s="1466"/>
      <c r="O183" s="1475"/>
      <c r="P183" s="1475"/>
    </row>
    <row r="184" spans="1:16" ht="21" customHeight="1" x14ac:dyDescent="0.25">
      <c r="A184" s="466"/>
      <c r="B184" s="418" t="s">
        <v>419</v>
      </c>
      <c r="C184" s="1461" t="s">
        <v>1522</v>
      </c>
      <c r="D184" s="1428"/>
      <c r="E184" s="1436"/>
      <c r="F184" s="1" t="s">
        <v>1336</v>
      </c>
      <c r="G184" s="1557" t="s">
        <v>1419</v>
      </c>
      <c r="H184" s="1448"/>
      <c r="I184" s="1448"/>
      <c r="J184" s="1448"/>
      <c r="K184" s="1448"/>
      <c r="L184" s="1448"/>
      <c r="M184" s="1448"/>
      <c r="N184" s="1466"/>
      <c r="O184" s="1475"/>
      <c r="P184" s="1475"/>
    </row>
    <row r="185" spans="1:16" ht="21" customHeight="1" x14ac:dyDescent="0.25">
      <c r="A185" s="466"/>
      <c r="B185" s="418" t="s">
        <v>540</v>
      </c>
      <c r="C185" s="1461" t="s">
        <v>1523</v>
      </c>
      <c r="D185" s="1428"/>
      <c r="E185" s="1436"/>
      <c r="F185" s="1" t="s">
        <v>1336</v>
      </c>
      <c r="G185" s="1557" t="s">
        <v>1419</v>
      </c>
      <c r="H185" s="1448"/>
      <c r="I185" s="1448"/>
      <c r="J185" s="1448"/>
      <c r="K185" s="1448"/>
      <c r="L185" s="1448"/>
      <c r="M185" s="1448"/>
      <c r="N185" s="1466"/>
      <c r="O185" s="1475"/>
      <c r="P185" s="1475"/>
    </row>
    <row r="186" spans="1:16" ht="21" customHeight="1" thickBot="1" x14ac:dyDescent="0.3">
      <c r="A186" s="466"/>
      <c r="B186" s="452" t="s">
        <v>542</v>
      </c>
      <c r="C186" s="1423" t="s">
        <v>1524</v>
      </c>
      <c r="D186" s="1424"/>
      <c r="E186" s="1425"/>
      <c r="F186" s="481" t="s">
        <v>1336</v>
      </c>
      <c r="G186" s="1557" t="s">
        <v>1419</v>
      </c>
      <c r="H186" s="1448"/>
      <c r="I186" s="1448"/>
      <c r="J186" s="1448"/>
      <c r="K186" s="1448"/>
      <c r="L186" s="1448"/>
      <c r="M186" s="1448"/>
      <c r="N186" s="1466"/>
      <c r="O186" s="1471"/>
      <c r="P186" s="1475"/>
    </row>
    <row r="187" spans="1:16" ht="34.5" customHeight="1" x14ac:dyDescent="0.25">
      <c r="B187" s="77" t="s">
        <v>598</v>
      </c>
      <c r="C187" s="1558" t="s">
        <v>1534</v>
      </c>
      <c r="D187" s="1439"/>
      <c r="E187" s="1439"/>
      <c r="F187" s="1439"/>
      <c r="G187" s="1559"/>
      <c r="H187" s="1560" t="s">
        <v>1336</v>
      </c>
      <c r="I187" s="1439"/>
      <c r="J187" s="1559"/>
      <c r="K187" s="1561" t="s">
        <v>1381</v>
      </c>
      <c r="L187" s="1562"/>
      <c r="M187" s="1495"/>
      <c r="N187" s="1452"/>
      <c r="O187" s="1470" t="s">
        <v>1977</v>
      </c>
      <c r="P187" s="1470"/>
    </row>
    <row r="188" spans="1:16" ht="25.5" customHeight="1" x14ac:dyDescent="0.25">
      <c r="B188" s="419" t="s">
        <v>395</v>
      </c>
      <c r="C188" s="1461" t="s">
        <v>1535</v>
      </c>
      <c r="D188" s="1428"/>
      <c r="E188" s="1428"/>
      <c r="F188" s="1428"/>
      <c r="G188" s="1428"/>
      <c r="H188" s="1428"/>
      <c r="I188" s="1428"/>
      <c r="J188" s="1436"/>
      <c r="K188" s="1450"/>
      <c r="L188" s="1478"/>
      <c r="M188" s="1701"/>
      <c r="N188" s="1454"/>
      <c r="O188" s="1475"/>
      <c r="P188" s="1475"/>
    </row>
    <row r="189" spans="1:16" ht="20.25" customHeight="1" x14ac:dyDescent="0.25">
      <c r="B189" s="419"/>
      <c r="C189" s="494" t="s">
        <v>601</v>
      </c>
      <c r="D189" s="1549" t="s">
        <v>1536</v>
      </c>
      <c r="E189" s="1428"/>
      <c r="F189" s="1428"/>
      <c r="G189" s="1436"/>
      <c r="H189" s="1528" t="s">
        <v>1336</v>
      </c>
      <c r="I189" s="1428"/>
      <c r="J189" s="1436"/>
      <c r="K189" s="1450"/>
      <c r="L189" s="1478"/>
      <c r="M189" s="1701"/>
      <c r="N189" s="1454"/>
      <c r="O189" s="1475"/>
      <c r="P189" s="1475"/>
    </row>
    <row r="190" spans="1:16" ht="20.25" customHeight="1" x14ac:dyDescent="0.25">
      <c r="B190" s="419"/>
      <c r="C190" s="494" t="s">
        <v>509</v>
      </c>
      <c r="D190" s="1461" t="s">
        <v>962</v>
      </c>
      <c r="E190" s="1428"/>
      <c r="F190" s="1428"/>
      <c r="G190" s="1436"/>
      <c r="H190" s="1528" t="s">
        <v>1336</v>
      </c>
      <c r="I190" s="1428"/>
      <c r="J190" s="1436"/>
      <c r="K190" s="1450"/>
      <c r="L190" s="1478"/>
      <c r="M190" s="1701"/>
      <c r="N190" s="1454"/>
      <c r="O190" s="1475"/>
      <c r="P190" s="1475"/>
    </row>
    <row r="191" spans="1:16" ht="20.25" customHeight="1" x14ac:dyDescent="0.25">
      <c r="B191" s="419"/>
      <c r="C191" s="494" t="s">
        <v>511</v>
      </c>
      <c r="D191" s="1461" t="s">
        <v>1459</v>
      </c>
      <c r="E191" s="1428"/>
      <c r="F191" s="1428"/>
      <c r="G191" s="1436"/>
      <c r="H191" s="1528" t="s">
        <v>1336</v>
      </c>
      <c r="I191" s="1428"/>
      <c r="J191" s="1436"/>
      <c r="K191" s="1450"/>
      <c r="L191" s="1478"/>
      <c r="M191" s="1701"/>
      <c r="N191" s="1454"/>
      <c r="O191" s="1475"/>
      <c r="P191" s="1475"/>
    </row>
    <row r="192" spans="1:16" ht="20.25" customHeight="1" x14ac:dyDescent="0.25">
      <c r="B192" s="419"/>
      <c r="C192" s="494" t="s">
        <v>513</v>
      </c>
      <c r="D192" s="1461" t="s">
        <v>1457</v>
      </c>
      <c r="E192" s="1428"/>
      <c r="F192" s="1428"/>
      <c r="G192" s="1436"/>
      <c r="H192" s="1528" t="s">
        <v>1336</v>
      </c>
      <c r="I192" s="1428"/>
      <c r="J192" s="1436"/>
      <c r="K192" s="1450"/>
      <c r="L192" s="1478"/>
      <c r="M192" s="1701"/>
      <c r="N192" s="1454"/>
      <c r="O192" s="1475"/>
      <c r="P192" s="1475"/>
    </row>
    <row r="193" spans="2:16" ht="23.25" customHeight="1" thickBot="1" x14ac:dyDescent="0.3">
      <c r="B193" s="419" t="s">
        <v>402</v>
      </c>
      <c r="C193" s="1461" t="s">
        <v>1537</v>
      </c>
      <c r="D193" s="1428"/>
      <c r="E193" s="1428"/>
      <c r="F193" s="1428"/>
      <c r="G193" s="1436"/>
      <c r="H193" s="1528" t="s">
        <v>1336</v>
      </c>
      <c r="I193" s="1428"/>
      <c r="J193" s="1436"/>
      <c r="K193" s="1450"/>
      <c r="L193" s="1479"/>
      <c r="M193" s="1484"/>
      <c r="N193" s="1481"/>
      <c r="O193" s="1471"/>
      <c r="P193" s="1471"/>
    </row>
    <row r="194" spans="2:16" ht="27" customHeight="1" x14ac:dyDescent="0.25">
      <c r="B194" s="501" t="s">
        <v>604</v>
      </c>
      <c r="C194" s="1542" t="s">
        <v>1538</v>
      </c>
      <c r="D194" s="1428"/>
      <c r="E194" s="1428"/>
      <c r="F194" s="1428"/>
      <c r="G194" s="1428"/>
      <c r="H194" s="1428"/>
      <c r="I194" s="1428"/>
      <c r="J194" s="1428"/>
      <c r="K194" s="1428"/>
      <c r="L194" s="1428"/>
      <c r="M194" s="1428"/>
      <c r="N194" s="1429"/>
      <c r="O194" s="1470" t="s">
        <v>1978</v>
      </c>
      <c r="P194" s="1497"/>
    </row>
    <row r="195" spans="2:16" ht="23.25" customHeight="1" x14ac:dyDescent="0.25">
      <c r="B195" s="419" t="s">
        <v>395</v>
      </c>
      <c r="C195" s="1461" t="s">
        <v>1540</v>
      </c>
      <c r="D195" s="1428"/>
      <c r="E195" s="1428"/>
      <c r="F195" s="1428"/>
      <c r="G195" s="1436"/>
      <c r="H195" s="1462" t="s">
        <v>1336</v>
      </c>
      <c r="I195" s="1428"/>
      <c r="J195" s="1436"/>
      <c r="K195" s="1514" t="s">
        <v>1381</v>
      </c>
      <c r="L195" s="1563"/>
      <c r="M195" s="1448"/>
      <c r="N195" s="1466"/>
      <c r="O195" s="1475"/>
      <c r="P195" s="1475"/>
    </row>
    <row r="196" spans="2:16" ht="23.25" customHeight="1" x14ac:dyDescent="0.25">
      <c r="B196" s="419" t="s">
        <v>402</v>
      </c>
      <c r="C196" s="1461" t="s">
        <v>1541</v>
      </c>
      <c r="D196" s="1428"/>
      <c r="E196" s="1428"/>
      <c r="F196" s="1428"/>
      <c r="G196" s="1436"/>
      <c r="H196" s="1462" t="s">
        <v>1336</v>
      </c>
      <c r="I196" s="1428"/>
      <c r="J196" s="1436"/>
      <c r="K196" s="1490"/>
      <c r="L196" s="1478"/>
      <c r="M196" s="1701"/>
      <c r="N196" s="1454"/>
      <c r="O196" s="1475"/>
      <c r="P196" s="1475"/>
    </row>
    <row r="197" spans="2:16" ht="23.25" customHeight="1" x14ac:dyDescent="0.25">
      <c r="B197" s="419" t="s">
        <v>404</v>
      </c>
      <c r="C197" s="1461" t="s">
        <v>1542</v>
      </c>
      <c r="D197" s="1428"/>
      <c r="E197" s="1428"/>
      <c r="F197" s="1428"/>
      <c r="G197" s="1436"/>
      <c r="H197" s="1462" t="s">
        <v>1419</v>
      </c>
      <c r="I197" s="1428"/>
      <c r="J197" s="1436"/>
      <c r="K197" s="1490"/>
      <c r="L197" s="1478"/>
      <c r="M197" s="1701"/>
      <c r="N197" s="1454"/>
      <c r="O197" s="1475"/>
      <c r="P197" s="1475"/>
    </row>
    <row r="198" spans="2:16" ht="37.5" customHeight="1" x14ac:dyDescent="0.25">
      <c r="B198" s="77"/>
      <c r="C198" s="1461" t="s">
        <v>1543</v>
      </c>
      <c r="D198" s="1428"/>
      <c r="E198" s="1436"/>
      <c r="F198" s="1528" t="s">
        <v>93</v>
      </c>
      <c r="G198" s="1428"/>
      <c r="H198" s="1428"/>
      <c r="I198" s="1428"/>
      <c r="J198" s="1436"/>
      <c r="K198" s="1490"/>
      <c r="L198" s="1478"/>
      <c r="M198" s="1701"/>
      <c r="N198" s="1454"/>
      <c r="O198" s="1471"/>
      <c r="P198" s="1471"/>
    </row>
    <row r="199" spans="2:16" ht="33.75" customHeight="1" x14ac:dyDescent="0.25">
      <c r="B199" s="419" t="s">
        <v>406</v>
      </c>
      <c r="C199" s="1461" t="s">
        <v>1545</v>
      </c>
      <c r="D199" s="1428"/>
      <c r="E199" s="1428"/>
      <c r="F199" s="1428"/>
      <c r="G199" s="1436"/>
      <c r="H199" s="1462" t="s">
        <v>1336</v>
      </c>
      <c r="I199" s="1428"/>
      <c r="J199" s="1436"/>
      <c r="K199" s="1490"/>
      <c r="L199" s="1478"/>
      <c r="M199" s="1701"/>
      <c r="N199" s="1454"/>
      <c r="O199" s="1551" t="s">
        <v>1546</v>
      </c>
      <c r="P199" s="1470"/>
    </row>
    <row r="200" spans="2:16" ht="38.25" customHeight="1" x14ac:dyDescent="0.25">
      <c r="B200" s="503"/>
      <c r="C200" s="1461" t="s">
        <v>1547</v>
      </c>
      <c r="D200" s="1428"/>
      <c r="E200" s="1436"/>
      <c r="F200" s="1528" t="s">
        <v>1419</v>
      </c>
      <c r="G200" s="1428"/>
      <c r="H200" s="1428"/>
      <c r="I200" s="1428"/>
      <c r="J200" s="1436"/>
      <c r="K200" s="1490"/>
      <c r="L200" s="1478"/>
      <c r="M200" s="1701"/>
      <c r="N200" s="1454"/>
      <c r="O200" s="1481"/>
      <c r="P200" s="1471"/>
    </row>
    <row r="201" spans="2:16" ht="36.75" customHeight="1" x14ac:dyDescent="0.25">
      <c r="B201" s="430" t="s">
        <v>612</v>
      </c>
      <c r="C201" s="1461" t="s">
        <v>1548</v>
      </c>
      <c r="D201" s="1428"/>
      <c r="E201" s="1428"/>
      <c r="F201" s="1428"/>
      <c r="G201" s="1436"/>
      <c r="H201" s="1653" t="s">
        <v>1419</v>
      </c>
      <c r="I201" s="1428"/>
      <c r="J201" s="1436"/>
      <c r="K201" s="1490"/>
      <c r="L201" s="1478"/>
      <c r="M201" s="1701"/>
      <c r="N201" s="1454"/>
      <c r="O201" s="1554" t="s">
        <v>1549</v>
      </c>
      <c r="P201" s="1714"/>
    </row>
    <row r="202" spans="2:16" ht="27" customHeight="1" x14ac:dyDescent="0.25">
      <c r="B202" s="421" t="s">
        <v>395</v>
      </c>
      <c r="C202" s="1461" t="s">
        <v>1550</v>
      </c>
      <c r="D202" s="1428"/>
      <c r="E202" s="1428"/>
      <c r="F202" s="1428"/>
      <c r="G202" s="1436"/>
      <c r="H202" s="1653" t="s">
        <v>1419</v>
      </c>
      <c r="I202" s="1428"/>
      <c r="J202" s="1436"/>
      <c r="K202" s="1515"/>
      <c r="L202" s="1479"/>
      <c r="M202" s="1484"/>
      <c r="N202" s="1481"/>
      <c r="O202" s="1481"/>
      <c r="P202" s="1471"/>
    </row>
    <row r="203" spans="2:16" ht="31.5" customHeight="1" x14ac:dyDescent="0.25">
      <c r="B203" s="77" t="s">
        <v>615</v>
      </c>
      <c r="C203" s="1542" t="s">
        <v>1551</v>
      </c>
      <c r="D203" s="1428"/>
      <c r="E203" s="1428"/>
      <c r="F203" s="1428"/>
      <c r="G203" s="1428"/>
      <c r="H203" s="1428"/>
      <c r="I203" s="1428"/>
      <c r="J203" s="1428"/>
      <c r="K203" s="1428"/>
      <c r="L203" s="1428"/>
      <c r="M203" s="1428"/>
      <c r="N203" s="1429"/>
      <c r="O203" s="1470" t="s">
        <v>1552</v>
      </c>
      <c r="P203" s="1506"/>
    </row>
    <row r="204" spans="2:16" ht="57.75" customHeight="1" x14ac:dyDescent="0.25">
      <c r="B204" s="506" t="s">
        <v>395</v>
      </c>
      <c r="C204" s="1545" t="s">
        <v>1460</v>
      </c>
      <c r="D204" s="1428"/>
      <c r="E204" s="1428"/>
      <c r="F204" s="1428"/>
      <c r="G204" s="1428"/>
      <c r="H204" s="1428"/>
      <c r="I204" s="1428"/>
      <c r="J204" s="1436"/>
      <c r="K204" s="505" t="s">
        <v>1322</v>
      </c>
      <c r="L204" s="1546" t="s">
        <v>1381</v>
      </c>
      <c r="M204" s="1567"/>
      <c r="N204" s="1466"/>
      <c r="O204" s="1475"/>
      <c r="P204" s="1475"/>
    </row>
    <row r="205" spans="2:16" ht="31.5" customHeight="1" x14ac:dyDescent="0.25">
      <c r="B205" s="506" t="s">
        <v>402</v>
      </c>
      <c r="C205" s="1545" t="s">
        <v>1461</v>
      </c>
      <c r="D205" s="1428"/>
      <c r="E205" s="1428"/>
      <c r="F205" s="1428"/>
      <c r="G205" s="1428"/>
      <c r="H205" s="1428"/>
      <c r="I205" s="1428"/>
      <c r="J205" s="1436"/>
      <c r="K205" s="505" t="s">
        <v>1322</v>
      </c>
      <c r="L205" s="1490"/>
      <c r="M205" s="1478"/>
      <c r="N205" s="1454"/>
      <c r="O205" s="1475"/>
      <c r="P205" s="1475"/>
    </row>
    <row r="206" spans="2:16" ht="42.75" customHeight="1" x14ac:dyDescent="0.25">
      <c r="B206" s="506" t="s">
        <v>404</v>
      </c>
      <c r="C206" s="1545" t="s">
        <v>1462</v>
      </c>
      <c r="D206" s="1428"/>
      <c r="E206" s="1428"/>
      <c r="F206" s="1428"/>
      <c r="G206" s="1428"/>
      <c r="H206" s="1428"/>
      <c r="I206" s="1428"/>
      <c r="J206" s="1436"/>
      <c r="K206" s="505" t="s">
        <v>1322</v>
      </c>
      <c r="L206" s="1490"/>
      <c r="M206" s="1478"/>
      <c r="N206" s="1454"/>
      <c r="O206" s="1475"/>
      <c r="P206" s="1475"/>
    </row>
    <row r="207" spans="2:16" ht="21.75" customHeight="1" x14ac:dyDescent="0.25">
      <c r="B207" s="506" t="s">
        <v>406</v>
      </c>
      <c r="C207" s="1545" t="s">
        <v>1553</v>
      </c>
      <c r="D207" s="1428"/>
      <c r="E207" s="1428"/>
      <c r="F207" s="1428"/>
      <c r="G207" s="1428"/>
      <c r="H207" s="1428"/>
      <c r="I207" s="1428"/>
      <c r="J207" s="1436"/>
      <c r="K207" s="505" t="s">
        <v>1322</v>
      </c>
      <c r="L207" s="1490"/>
      <c r="M207" s="1478"/>
      <c r="N207" s="1454"/>
      <c r="O207" s="1475"/>
      <c r="P207" s="1475"/>
    </row>
    <row r="208" spans="2:16" ht="21.75" customHeight="1" x14ac:dyDescent="0.25">
      <c r="B208" s="506" t="s">
        <v>409</v>
      </c>
      <c r="C208" s="1545" t="s">
        <v>1554</v>
      </c>
      <c r="D208" s="1428"/>
      <c r="E208" s="1428"/>
      <c r="F208" s="1428"/>
      <c r="G208" s="1428"/>
      <c r="H208" s="1428"/>
      <c r="I208" s="1428"/>
      <c r="J208" s="1436"/>
      <c r="K208" s="505" t="s">
        <v>1322</v>
      </c>
      <c r="L208" s="1490"/>
      <c r="M208" s="1478"/>
      <c r="N208" s="1454"/>
      <c r="O208" s="1475"/>
      <c r="P208" s="1475"/>
    </row>
    <row r="209" spans="2:16" ht="21.75" customHeight="1" x14ac:dyDescent="0.25">
      <c r="B209" s="506" t="s">
        <v>411</v>
      </c>
      <c r="C209" s="1545" t="s">
        <v>1555</v>
      </c>
      <c r="D209" s="1428"/>
      <c r="E209" s="1428"/>
      <c r="F209" s="1428"/>
      <c r="G209" s="1428"/>
      <c r="H209" s="1428"/>
      <c r="I209" s="1428"/>
      <c r="J209" s="1436"/>
      <c r="K209" s="505" t="s">
        <v>1336</v>
      </c>
      <c r="L209" s="1490"/>
      <c r="M209" s="1478"/>
      <c r="N209" s="1454"/>
      <c r="O209" s="1475"/>
      <c r="P209" s="1475"/>
    </row>
    <row r="210" spans="2:16" ht="21.75" customHeight="1" x14ac:dyDescent="0.25">
      <c r="B210" s="506" t="s">
        <v>414</v>
      </c>
      <c r="C210" s="1545" t="s">
        <v>1465</v>
      </c>
      <c r="D210" s="1428"/>
      <c r="E210" s="1428"/>
      <c r="F210" s="1428"/>
      <c r="G210" s="1428"/>
      <c r="H210" s="1428"/>
      <c r="I210" s="1428"/>
      <c r="J210" s="1436"/>
      <c r="K210" s="505" t="s">
        <v>1322</v>
      </c>
      <c r="L210" s="1490"/>
      <c r="M210" s="1478"/>
      <c r="N210" s="1454"/>
      <c r="O210" s="1475"/>
      <c r="P210" s="1475"/>
    </row>
    <row r="211" spans="2:16" ht="21.75" customHeight="1" x14ac:dyDescent="0.25">
      <c r="B211" s="506" t="s">
        <v>417</v>
      </c>
      <c r="C211" s="1545" t="s">
        <v>1466</v>
      </c>
      <c r="D211" s="1428"/>
      <c r="E211" s="1428"/>
      <c r="F211" s="1428"/>
      <c r="G211" s="1428"/>
      <c r="H211" s="1428"/>
      <c r="I211" s="1428"/>
      <c r="J211" s="1436"/>
      <c r="K211" s="505" t="s">
        <v>1322</v>
      </c>
      <c r="L211" s="1490"/>
      <c r="M211" s="1478"/>
      <c r="N211" s="1454"/>
      <c r="O211" s="1475"/>
      <c r="P211" s="1475"/>
    </row>
    <row r="212" spans="2:16" ht="21.75" customHeight="1" x14ac:dyDescent="0.25">
      <c r="B212" s="506" t="s">
        <v>419</v>
      </c>
      <c r="C212" s="1545" t="s">
        <v>1556</v>
      </c>
      <c r="D212" s="1428"/>
      <c r="E212" s="1428"/>
      <c r="F212" s="1428"/>
      <c r="G212" s="1428"/>
      <c r="H212" s="1428"/>
      <c r="I212" s="1428"/>
      <c r="J212" s="1436"/>
      <c r="K212" s="505" t="s">
        <v>1322</v>
      </c>
      <c r="L212" s="1490"/>
      <c r="M212" s="1478"/>
      <c r="N212" s="1454"/>
      <c r="O212" s="1475"/>
      <c r="P212" s="1475"/>
    </row>
    <row r="213" spans="2:16" ht="21.75" customHeight="1" x14ac:dyDescent="0.25">
      <c r="B213" s="506" t="s">
        <v>540</v>
      </c>
      <c r="C213" s="1545" t="s">
        <v>1470</v>
      </c>
      <c r="D213" s="1428"/>
      <c r="E213" s="1428"/>
      <c r="F213" s="1428"/>
      <c r="G213" s="1428"/>
      <c r="H213" s="1428"/>
      <c r="I213" s="1428"/>
      <c r="J213" s="1436"/>
      <c r="K213" s="505" t="s">
        <v>1336</v>
      </c>
      <c r="L213" s="1490"/>
      <c r="M213" s="1478"/>
      <c r="N213" s="1454"/>
      <c r="O213" s="1475"/>
      <c r="P213" s="1475"/>
    </row>
    <row r="214" spans="2:16" ht="21.75" customHeight="1" x14ac:dyDescent="0.25">
      <c r="B214" s="506" t="s">
        <v>542</v>
      </c>
      <c r="C214" s="1545" t="s">
        <v>1471</v>
      </c>
      <c r="D214" s="1428"/>
      <c r="E214" s="1428"/>
      <c r="F214" s="1428"/>
      <c r="G214" s="1428"/>
      <c r="H214" s="1428"/>
      <c r="I214" s="1428"/>
      <c r="J214" s="1436"/>
      <c r="K214" s="505" t="s">
        <v>1336</v>
      </c>
      <c r="L214" s="1490"/>
      <c r="M214" s="1478"/>
      <c r="N214" s="1454"/>
      <c r="O214" s="1475"/>
      <c r="P214" s="1475"/>
    </row>
    <row r="215" spans="2:16" ht="21.75" customHeight="1" x14ac:dyDescent="0.25">
      <c r="B215" s="506" t="s">
        <v>625</v>
      </c>
      <c r="C215" s="1545" t="s">
        <v>1472</v>
      </c>
      <c r="D215" s="1428"/>
      <c r="E215" s="1428"/>
      <c r="F215" s="1428"/>
      <c r="G215" s="1428"/>
      <c r="H215" s="1428"/>
      <c r="I215" s="1428"/>
      <c r="J215" s="1436"/>
      <c r="K215" s="505" t="s">
        <v>1336</v>
      </c>
      <c r="L215" s="1490"/>
      <c r="M215" s="1478"/>
      <c r="N215" s="1454"/>
      <c r="O215" s="1475"/>
      <c r="P215" s="1475"/>
    </row>
    <row r="216" spans="2:16" ht="24" customHeight="1" x14ac:dyDescent="0.25">
      <c r="B216" s="504" t="s">
        <v>546</v>
      </c>
      <c r="C216" s="1461" t="s">
        <v>1557</v>
      </c>
      <c r="D216" s="1428"/>
      <c r="E216" s="1428"/>
      <c r="F216" s="1428"/>
      <c r="G216" s="1428"/>
      <c r="H216" s="1428"/>
      <c r="I216" s="1428"/>
      <c r="J216" s="1436"/>
      <c r="K216" s="505" t="s">
        <v>1336</v>
      </c>
      <c r="L216" s="1490"/>
      <c r="M216" s="1478"/>
      <c r="N216" s="1454"/>
      <c r="O216" s="1475"/>
      <c r="P216" s="1475"/>
    </row>
    <row r="217" spans="2:16" ht="27" customHeight="1" x14ac:dyDescent="0.25">
      <c r="B217" s="506"/>
      <c r="C217" s="1461" t="s">
        <v>1558</v>
      </c>
      <c r="D217" s="1428"/>
      <c r="E217" s="1436"/>
      <c r="F217" s="1868" t="s">
        <v>1419</v>
      </c>
      <c r="G217" s="1448"/>
      <c r="H217" s="1448"/>
      <c r="I217" s="1448"/>
      <c r="J217" s="1448"/>
      <c r="K217" s="1448"/>
      <c r="L217" s="1490"/>
      <c r="M217" s="1478"/>
      <c r="N217" s="1454"/>
      <c r="O217" s="1475"/>
      <c r="P217" s="1475"/>
    </row>
    <row r="218" spans="2:16" ht="23.25" customHeight="1" x14ac:dyDescent="0.25">
      <c r="B218" s="507" t="s">
        <v>629</v>
      </c>
      <c r="C218" s="1549" t="s">
        <v>1559</v>
      </c>
      <c r="D218" s="1428"/>
      <c r="E218" s="1428"/>
      <c r="F218" s="1428"/>
      <c r="G218" s="1428"/>
      <c r="H218" s="1428"/>
      <c r="I218" s="1428"/>
      <c r="J218" s="1436"/>
      <c r="K218" s="530">
        <v>2019</v>
      </c>
      <c r="L218" s="1490"/>
      <c r="M218" s="1478"/>
      <c r="N218" s="1454"/>
      <c r="O218" s="1475"/>
      <c r="P218" s="1475"/>
    </row>
    <row r="219" spans="2:16" ht="23.25" customHeight="1" x14ac:dyDescent="0.25">
      <c r="B219" s="507" t="s">
        <v>631</v>
      </c>
      <c r="C219" s="1461" t="s">
        <v>1560</v>
      </c>
      <c r="D219" s="1428"/>
      <c r="E219" s="1436"/>
      <c r="F219" s="1462" t="s">
        <v>1979</v>
      </c>
      <c r="G219" s="1428"/>
      <c r="H219" s="1428"/>
      <c r="I219" s="1428"/>
      <c r="J219" s="1428"/>
      <c r="K219" s="1436"/>
      <c r="L219" s="1515"/>
      <c r="M219" s="1479"/>
      <c r="N219" s="1481"/>
      <c r="O219" s="1471"/>
      <c r="P219" s="1475"/>
    </row>
    <row r="220" spans="2:16" ht="23.25" customHeight="1" x14ac:dyDescent="0.25">
      <c r="B220" s="507" t="s">
        <v>633</v>
      </c>
      <c r="C220" s="1542" t="s">
        <v>1562</v>
      </c>
      <c r="D220" s="1428"/>
      <c r="E220" s="1428"/>
      <c r="F220" s="1428"/>
      <c r="G220" s="1428"/>
      <c r="H220" s="1428"/>
      <c r="I220" s="1428"/>
      <c r="J220" s="1428"/>
      <c r="K220" s="1428"/>
      <c r="L220" s="1428"/>
      <c r="M220" s="1428"/>
      <c r="N220" s="1429"/>
      <c r="O220" s="1506" t="s">
        <v>1563</v>
      </c>
      <c r="P220" s="1470"/>
    </row>
    <row r="221" spans="2:16" ht="37.5" customHeight="1" x14ac:dyDescent="0.25">
      <c r="B221" s="504" t="s">
        <v>395</v>
      </c>
      <c r="C221" s="1540" t="s">
        <v>1459</v>
      </c>
      <c r="D221" s="1428"/>
      <c r="E221" s="1436"/>
      <c r="F221" s="1474" t="s">
        <v>1980</v>
      </c>
      <c r="G221" s="1436"/>
      <c r="H221" s="1541" t="s">
        <v>1381</v>
      </c>
      <c r="I221" s="1537" t="s">
        <v>1981</v>
      </c>
      <c r="J221" s="1448"/>
      <c r="K221" s="1448"/>
      <c r="L221" s="1448"/>
      <c r="M221" s="1448"/>
      <c r="N221" s="1466"/>
      <c r="O221" s="1475"/>
      <c r="P221" s="1475"/>
    </row>
    <row r="222" spans="2:16" ht="37.5" customHeight="1" x14ac:dyDescent="0.25">
      <c r="B222" s="504" t="s">
        <v>402</v>
      </c>
      <c r="C222" s="1540" t="s">
        <v>1565</v>
      </c>
      <c r="D222" s="1428"/>
      <c r="E222" s="1436"/>
      <c r="F222" s="1474" t="s">
        <v>1566</v>
      </c>
      <c r="G222" s="1436"/>
      <c r="H222" s="1701"/>
      <c r="I222" s="1478"/>
      <c r="J222" s="1701"/>
      <c r="K222" s="1701"/>
      <c r="L222" s="1701"/>
      <c r="M222" s="1701"/>
      <c r="N222" s="1454"/>
      <c r="O222" s="1475"/>
      <c r="P222" s="1475"/>
    </row>
    <row r="223" spans="2:16" ht="37.5" customHeight="1" x14ac:dyDescent="0.25">
      <c r="B223" s="504" t="s">
        <v>404</v>
      </c>
      <c r="C223" s="1540" t="s">
        <v>1567</v>
      </c>
      <c r="D223" s="1428"/>
      <c r="E223" s="1436"/>
      <c r="F223" s="1474" t="s">
        <v>1982</v>
      </c>
      <c r="G223" s="1436"/>
      <c r="H223" s="1701"/>
      <c r="I223" s="1478"/>
      <c r="J223" s="1701"/>
      <c r="K223" s="1701"/>
      <c r="L223" s="1701"/>
      <c r="M223" s="1701"/>
      <c r="N223" s="1454"/>
      <c r="O223" s="1475"/>
      <c r="P223" s="1475"/>
    </row>
    <row r="224" spans="2:16" ht="37.5" customHeight="1" x14ac:dyDescent="0.25">
      <c r="B224" s="504" t="s">
        <v>406</v>
      </c>
      <c r="C224" s="1540" t="s">
        <v>1569</v>
      </c>
      <c r="D224" s="1428"/>
      <c r="E224" s="1436"/>
      <c r="F224" s="1474" t="s">
        <v>1983</v>
      </c>
      <c r="G224" s="1436"/>
      <c r="H224" s="1701"/>
      <c r="I224" s="1478"/>
      <c r="J224" s="1701"/>
      <c r="K224" s="1701"/>
      <c r="L224" s="1701"/>
      <c r="M224" s="1701"/>
      <c r="N224" s="1454"/>
      <c r="O224" s="1475"/>
      <c r="P224" s="1475"/>
    </row>
    <row r="225" spans="1:16" ht="23.25" customHeight="1" x14ac:dyDescent="0.25">
      <c r="B225" s="504" t="s">
        <v>409</v>
      </c>
      <c r="C225" s="1540" t="s">
        <v>1571</v>
      </c>
      <c r="D225" s="1428"/>
      <c r="E225" s="1436"/>
      <c r="F225" s="1474" t="s">
        <v>1358</v>
      </c>
      <c r="G225" s="1436"/>
      <c r="H225" s="1701"/>
      <c r="I225" s="1478"/>
      <c r="J225" s="1701"/>
      <c r="K225" s="1701"/>
      <c r="L225" s="1701"/>
      <c r="M225" s="1701"/>
      <c r="N225" s="1454"/>
      <c r="O225" s="1475"/>
      <c r="P225" s="1475"/>
    </row>
    <row r="226" spans="1:16" ht="23.25" customHeight="1" x14ac:dyDescent="0.25">
      <c r="B226" s="507"/>
      <c r="C226" s="1540" t="s">
        <v>1446</v>
      </c>
      <c r="D226" s="1428"/>
      <c r="E226" s="1436"/>
      <c r="F226" s="1474" t="s">
        <v>1419</v>
      </c>
      <c r="G226" s="1436"/>
      <c r="H226" s="1484"/>
      <c r="I226" s="1479"/>
      <c r="J226" s="1484"/>
      <c r="K226" s="1484"/>
      <c r="L226" s="1484"/>
      <c r="M226" s="1484"/>
      <c r="N226" s="1481"/>
      <c r="O226" s="1475"/>
      <c r="P226" s="1471"/>
    </row>
    <row r="227" spans="1:16" ht="132" customHeight="1" x14ac:dyDescent="0.25">
      <c r="B227" s="723" t="s">
        <v>641</v>
      </c>
      <c r="C227" s="1584" t="s">
        <v>1572</v>
      </c>
      <c r="D227" s="1428"/>
      <c r="E227" s="1428"/>
      <c r="F227" s="1428"/>
      <c r="G227" s="4" t="s">
        <v>1984</v>
      </c>
      <c r="H227" s="508" t="s">
        <v>1381</v>
      </c>
      <c r="I227" s="1537" t="s">
        <v>1985</v>
      </c>
      <c r="J227" s="1428"/>
      <c r="K227" s="1428"/>
      <c r="L227" s="1428"/>
      <c r="M227" s="1428"/>
      <c r="N227" s="1429"/>
      <c r="O227" s="500" t="s">
        <v>1986</v>
      </c>
      <c r="P227" s="379"/>
    </row>
    <row r="228" spans="1:16" ht="40.5" customHeight="1" x14ac:dyDescent="0.25">
      <c r="B228" s="1543" t="s">
        <v>1574</v>
      </c>
      <c r="C228" s="1428"/>
      <c r="D228" s="1428"/>
      <c r="E228" s="1428"/>
      <c r="F228" s="1428"/>
      <c r="G228" s="1428"/>
      <c r="H228" s="1428"/>
      <c r="I228" s="1428"/>
      <c r="J228" s="1428"/>
      <c r="K228" s="1428"/>
      <c r="L228" s="1428"/>
      <c r="M228" s="1428"/>
      <c r="N228" s="1429"/>
      <c r="O228" s="1506" t="s">
        <v>1987</v>
      </c>
      <c r="P228" s="1470"/>
    </row>
    <row r="229" spans="1:16" ht="33" customHeight="1" x14ac:dyDescent="0.25">
      <c r="B229" s="507" t="s">
        <v>644</v>
      </c>
      <c r="C229" s="1457" t="s">
        <v>1575</v>
      </c>
      <c r="D229" s="1428"/>
      <c r="E229" s="1428"/>
      <c r="F229" s="4" t="s">
        <v>1322</v>
      </c>
      <c r="G229" s="518" t="s">
        <v>1381</v>
      </c>
      <c r="H229" s="1537"/>
      <c r="I229" s="1428"/>
      <c r="J229" s="1428"/>
      <c r="K229" s="1428"/>
      <c r="L229" s="1428"/>
      <c r="M229" s="1428"/>
      <c r="N229" s="1429"/>
      <c r="O229" s="1475"/>
      <c r="P229" s="1475"/>
    </row>
    <row r="230" spans="1:16" ht="30.75" customHeight="1" x14ac:dyDescent="0.25">
      <c r="A230" s="466"/>
      <c r="B230" s="509" t="s">
        <v>395</v>
      </c>
      <c r="C230" s="1461" t="s">
        <v>1576</v>
      </c>
      <c r="D230" s="1428"/>
      <c r="E230" s="1436"/>
      <c r="F230" s="4" t="s">
        <v>1336</v>
      </c>
      <c r="G230" s="518" t="s">
        <v>1381</v>
      </c>
      <c r="H230" s="1537" t="s">
        <v>1988</v>
      </c>
      <c r="I230" s="1428"/>
      <c r="J230" s="1428"/>
      <c r="K230" s="1428"/>
      <c r="L230" s="1428"/>
      <c r="M230" s="1428"/>
      <c r="N230" s="1429"/>
      <c r="O230" s="1475"/>
      <c r="P230" s="1475"/>
    </row>
    <row r="231" spans="1:16" ht="30.75" customHeight="1" x14ac:dyDescent="0.25">
      <c r="A231" s="466"/>
      <c r="B231" s="509" t="s">
        <v>402</v>
      </c>
      <c r="C231" s="1461" t="s">
        <v>1577</v>
      </c>
      <c r="D231" s="1428"/>
      <c r="E231" s="1436"/>
      <c r="F231" s="4" t="s">
        <v>1322</v>
      </c>
      <c r="G231" s="518" t="s">
        <v>1381</v>
      </c>
      <c r="H231" s="1537" t="s">
        <v>1989</v>
      </c>
      <c r="I231" s="1428"/>
      <c r="J231" s="1428"/>
      <c r="K231" s="1428"/>
      <c r="L231" s="1428"/>
      <c r="M231" s="1428"/>
      <c r="N231" s="1429"/>
      <c r="O231" s="1475"/>
      <c r="P231" s="1475"/>
    </row>
    <row r="232" spans="1:16" ht="26.25" customHeight="1" x14ac:dyDescent="0.25">
      <c r="B232" s="510" t="s">
        <v>648</v>
      </c>
      <c r="C232" s="1542" t="s">
        <v>1578</v>
      </c>
      <c r="D232" s="1428"/>
      <c r="E232" s="1428"/>
      <c r="F232" s="1428"/>
      <c r="G232" s="1428"/>
      <c r="H232" s="1428"/>
      <c r="I232" s="1428"/>
      <c r="J232" s="1428"/>
      <c r="K232" s="1428"/>
      <c r="L232" s="1428"/>
      <c r="M232" s="1428"/>
      <c r="N232" s="1429"/>
      <c r="O232" s="1475"/>
      <c r="P232" s="1475"/>
    </row>
    <row r="233" spans="1:16" ht="27" customHeight="1" x14ac:dyDescent="0.25">
      <c r="B233" s="511" t="s">
        <v>395</v>
      </c>
      <c r="C233" s="1461" t="s">
        <v>1579</v>
      </c>
      <c r="D233" s="1428"/>
      <c r="E233" s="1436"/>
      <c r="F233" s="4" t="s">
        <v>1322</v>
      </c>
      <c r="G233" s="518" t="s">
        <v>1381</v>
      </c>
      <c r="H233" s="1536" t="s">
        <v>1990</v>
      </c>
      <c r="I233" s="1428"/>
      <c r="J233" s="1428"/>
      <c r="K233" s="1428"/>
      <c r="L233" s="1428"/>
      <c r="M233" s="1428"/>
      <c r="N233" s="1429"/>
      <c r="O233" s="1475"/>
      <c r="P233" s="1475"/>
    </row>
    <row r="234" spans="1:16" ht="27" customHeight="1" x14ac:dyDescent="0.25">
      <c r="B234" s="421" t="s">
        <v>402</v>
      </c>
      <c r="C234" s="1457" t="s">
        <v>1580</v>
      </c>
      <c r="D234" s="1428"/>
      <c r="E234" s="1428"/>
      <c r="F234" s="4" t="s">
        <v>1322</v>
      </c>
      <c r="G234" s="518" t="s">
        <v>1381</v>
      </c>
      <c r="H234" s="1536"/>
      <c r="I234" s="1428"/>
      <c r="J234" s="1428"/>
      <c r="K234" s="1428"/>
      <c r="L234" s="1428"/>
      <c r="M234" s="1428"/>
      <c r="N234" s="1429"/>
      <c r="O234" s="1475"/>
      <c r="P234" s="1475"/>
    </row>
    <row r="235" spans="1:16" ht="49.5" customHeight="1" x14ac:dyDescent="0.25">
      <c r="B235" s="421" t="s">
        <v>404</v>
      </c>
      <c r="C235" s="1461" t="s">
        <v>1581</v>
      </c>
      <c r="D235" s="1428"/>
      <c r="E235" s="1436"/>
      <c r="F235" s="4" t="s">
        <v>1322</v>
      </c>
      <c r="G235" s="518" t="s">
        <v>1381</v>
      </c>
      <c r="H235" s="1536"/>
      <c r="I235" s="1428"/>
      <c r="J235" s="1428"/>
      <c r="K235" s="1428"/>
      <c r="L235" s="1428"/>
      <c r="M235" s="1428"/>
      <c r="N235" s="1429"/>
      <c r="O235" s="1475"/>
      <c r="P235" s="1471"/>
    </row>
    <row r="236" spans="1:16" ht="33" customHeight="1" thickBot="1" x14ac:dyDescent="0.3">
      <c r="B236" s="510" t="s">
        <v>653</v>
      </c>
      <c r="C236" s="1457" t="s">
        <v>1582</v>
      </c>
      <c r="D236" s="1428"/>
      <c r="E236" s="1428"/>
      <c r="F236" s="13" t="s">
        <v>1336</v>
      </c>
      <c r="G236" s="1538" t="s">
        <v>1381</v>
      </c>
      <c r="H236" s="1539"/>
      <c r="I236" s="1448"/>
      <c r="J236" s="1448"/>
      <c r="K236" s="1448"/>
      <c r="L236" s="1448"/>
      <c r="M236" s="1448"/>
      <c r="N236" s="1466"/>
      <c r="O236" s="1500" t="s">
        <v>1987</v>
      </c>
      <c r="P236" s="1500"/>
    </row>
    <row r="237" spans="1:16" ht="30" customHeight="1" x14ac:dyDescent="0.25">
      <c r="B237" s="504" t="s">
        <v>395</v>
      </c>
      <c r="C237" s="1461" t="s">
        <v>1583</v>
      </c>
      <c r="D237" s="1428"/>
      <c r="E237" s="1436"/>
      <c r="F237" s="14" t="s">
        <v>1419</v>
      </c>
      <c r="G237" s="1490"/>
      <c r="H237" s="1478"/>
      <c r="I237" s="1701"/>
      <c r="J237" s="1701"/>
      <c r="K237" s="1701"/>
      <c r="L237" s="1701"/>
      <c r="M237" s="1701"/>
      <c r="N237" s="1454"/>
      <c r="O237" s="1475"/>
      <c r="P237" s="1475"/>
    </row>
    <row r="238" spans="1:16" ht="30" customHeight="1" x14ac:dyDescent="0.25">
      <c r="B238" s="504" t="s">
        <v>402</v>
      </c>
      <c r="C238" s="1461" t="s">
        <v>1584</v>
      </c>
      <c r="D238" s="1428"/>
      <c r="E238" s="1436"/>
      <c r="F238" s="14" t="s">
        <v>1419</v>
      </c>
      <c r="G238" s="1490"/>
      <c r="H238" s="1478"/>
      <c r="I238" s="1701"/>
      <c r="J238" s="1701"/>
      <c r="K238" s="1701"/>
      <c r="L238" s="1701"/>
      <c r="M238" s="1701"/>
      <c r="N238" s="1454"/>
      <c r="O238" s="1475"/>
      <c r="P238" s="1475"/>
    </row>
    <row r="239" spans="1:16" ht="30" customHeight="1" x14ac:dyDescent="0.25">
      <c r="B239" s="504" t="s">
        <v>404</v>
      </c>
      <c r="C239" s="1461" t="s">
        <v>1585</v>
      </c>
      <c r="D239" s="1428"/>
      <c r="E239" s="1436"/>
      <c r="F239" s="14" t="s">
        <v>1419</v>
      </c>
      <c r="G239" s="1490"/>
      <c r="H239" s="1478"/>
      <c r="I239" s="1701"/>
      <c r="J239" s="1701"/>
      <c r="K239" s="1701"/>
      <c r="L239" s="1701"/>
      <c r="M239" s="1701"/>
      <c r="N239" s="1454"/>
      <c r="O239" s="1475"/>
      <c r="P239" s="1475"/>
    </row>
    <row r="240" spans="1:16" ht="42" customHeight="1" thickBot="1" x14ac:dyDescent="0.3">
      <c r="B240" s="724" t="s">
        <v>406</v>
      </c>
      <c r="C240" s="1791" t="s">
        <v>1586</v>
      </c>
      <c r="D240" s="1424"/>
      <c r="E240" s="1425"/>
      <c r="F240" s="14" t="s">
        <v>1419</v>
      </c>
      <c r="G240" s="1464"/>
      <c r="H240" s="1467"/>
      <c r="I240" s="1468"/>
      <c r="J240" s="1468"/>
      <c r="K240" s="1468"/>
      <c r="L240" s="1468"/>
      <c r="M240" s="1468"/>
      <c r="N240" s="1469"/>
      <c r="O240" s="1422"/>
      <c r="P240" s="1422"/>
    </row>
    <row r="241" spans="2:16" ht="21.75" customHeight="1" thickBot="1" x14ac:dyDescent="0.3">
      <c r="B241" s="1434" t="s">
        <v>1587</v>
      </c>
      <c r="C241" s="1431"/>
      <c r="D241" s="1431"/>
      <c r="E241" s="1431"/>
      <c r="F241" s="1431"/>
      <c r="G241" s="1431"/>
      <c r="H241" s="1431"/>
      <c r="I241" s="1431"/>
      <c r="J241" s="1431"/>
      <c r="K241" s="1431"/>
      <c r="L241" s="1431"/>
      <c r="M241" s="1431"/>
      <c r="N241" s="1431"/>
      <c r="O241" s="1431"/>
      <c r="P241" s="1433"/>
    </row>
    <row r="242" spans="2:16" ht="33.75" customHeight="1" thickBot="1" x14ac:dyDescent="0.3">
      <c r="B242" s="514" t="s">
        <v>659</v>
      </c>
      <c r="C242" s="1785" t="s">
        <v>1588</v>
      </c>
      <c r="D242" s="1439"/>
      <c r="E242" s="1439"/>
      <c r="F242" s="1439"/>
      <c r="G242" s="725" t="s">
        <v>1322</v>
      </c>
      <c r="H242" s="726" t="s">
        <v>1381</v>
      </c>
      <c r="I242" s="1786"/>
      <c r="J242" s="1439"/>
      <c r="K242" s="1439"/>
      <c r="L242" s="1439"/>
      <c r="M242" s="1439"/>
      <c r="N242" s="1439"/>
      <c r="O242" s="1787" t="s">
        <v>1991</v>
      </c>
      <c r="P242" s="1497"/>
    </row>
    <row r="243" spans="2:16" ht="21.75" customHeight="1" x14ac:dyDescent="0.25">
      <c r="B243" s="1788" t="s">
        <v>1590</v>
      </c>
      <c r="C243" s="1428"/>
      <c r="D243" s="1428"/>
      <c r="E243" s="1428"/>
      <c r="F243" s="1428"/>
      <c r="G243" s="1428"/>
      <c r="H243" s="1428"/>
      <c r="I243" s="1428"/>
      <c r="J243" s="1428"/>
      <c r="K243" s="1428"/>
      <c r="L243" s="1428"/>
      <c r="M243" s="1428"/>
      <c r="N243" s="1428"/>
      <c r="O243" s="1475"/>
      <c r="P243" s="1475"/>
    </row>
    <row r="244" spans="2:16" ht="63.6" customHeight="1" x14ac:dyDescent="0.25">
      <c r="B244" s="204" t="s">
        <v>395</v>
      </c>
      <c r="C244" s="1491" t="s">
        <v>1591</v>
      </c>
      <c r="D244" s="1484"/>
      <c r="E244" s="1484"/>
      <c r="F244" s="1484"/>
      <c r="G244" s="517" t="s">
        <v>1322</v>
      </c>
      <c r="H244" s="1789" t="s">
        <v>1381</v>
      </c>
      <c r="I244" s="1790" t="s">
        <v>1992</v>
      </c>
      <c r="J244" s="1448"/>
      <c r="K244" s="1448"/>
      <c r="L244" s="1448"/>
      <c r="M244" s="1448"/>
      <c r="N244" s="1448"/>
      <c r="O244" s="1475"/>
      <c r="P244" s="1475"/>
    </row>
    <row r="245" spans="2:16" ht="36.75" customHeight="1" x14ac:dyDescent="0.25">
      <c r="B245" s="421" t="s">
        <v>402</v>
      </c>
      <c r="C245" s="1461" t="s">
        <v>1592</v>
      </c>
      <c r="D245" s="1428"/>
      <c r="E245" s="1428"/>
      <c r="F245" s="1428"/>
      <c r="G245" s="1436"/>
      <c r="H245" s="1478"/>
      <c r="I245" s="1478"/>
      <c r="J245" s="1701"/>
      <c r="K245" s="1701"/>
      <c r="L245" s="1701"/>
      <c r="M245" s="1701"/>
      <c r="N245" s="1701"/>
      <c r="O245" s="1475"/>
      <c r="P245" s="1475"/>
    </row>
    <row r="246" spans="2:16" ht="28.5" customHeight="1" x14ac:dyDescent="0.25">
      <c r="B246" s="419"/>
      <c r="C246" s="499" t="s">
        <v>419</v>
      </c>
      <c r="D246" s="1491" t="s">
        <v>1536</v>
      </c>
      <c r="E246" s="1484"/>
      <c r="F246" s="1528" t="s">
        <v>1593</v>
      </c>
      <c r="G246" s="1436"/>
      <c r="H246" s="1478"/>
      <c r="I246" s="1478"/>
      <c r="J246" s="1701"/>
      <c r="K246" s="1701"/>
      <c r="L246" s="1701"/>
      <c r="M246" s="1701"/>
      <c r="N246" s="1701"/>
      <c r="O246" s="1475"/>
      <c r="P246" s="1475"/>
    </row>
    <row r="247" spans="2:16" ht="28.5" customHeight="1" x14ac:dyDescent="0.25">
      <c r="B247" s="419"/>
      <c r="C247" s="509" t="s">
        <v>509</v>
      </c>
      <c r="D247" s="1461" t="s">
        <v>1594</v>
      </c>
      <c r="E247" s="1436"/>
      <c r="F247" s="1529" t="s">
        <v>1595</v>
      </c>
      <c r="G247" s="1436"/>
      <c r="H247" s="1478"/>
      <c r="I247" s="1478"/>
      <c r="J247" s="1701"/>
      <c r="K247" s="1701"/>
      <c r="L247" s="1701"/>
      <c r="M247" s="1701"/>
      <c r="N247" s="1701"/>
      <c r="O247" s="1475"/>
      <c r="P247" s="1475"/>
    </row>
    <row r="248" spans="2:16" ht="28.5" customHeight="1" x14ac:dyDescent="0.25">
      <c r="B248" s="419"/>
      <c r="C248" s="509" t="s">
        <v>511</v>
      </c>
      <c r="D248" s="1461" t="s">
        <v>1596</v>
      </c>
      <c r="E248" s="1436"/>
      <c r="F248" s="1530" t="s">
        <v>1993</v>
      </c>
      <c r="G248" s="1701"/>
      <c r="H248" s="1478"/>
      <c r="I248" s="1478"/>
      <c r="J248" s="1701"/>
      <c r="K248" s="1701"/>
      <c r="L248" s="1701"/>
      <c r="M248" s="1701"/>
      <c r="N248" s="1701"/>
      <c r="O248" s="1475"/>
      <c r="P248" s="1475"/>
    </row>
    <row r="249" spans="2:16" ht="29.25" customHeight="1" x14ac:dyDescent="0.25">
      <c r="B249" s="418"/>
      <c r="C249" s="509" t="s">
        <v>513</v>
      </c>
      <c r="D249" s="1457" t="s">
        <v>1598</v>
      </c>
      <c r="E249" s="1428"/>
      <c r="F249" s="1528" t="s">
        <v>1358</v>
      </c>
      <c r="G249" s="1436"/>
      <c r="H249" s="1479"/>
      <c r="I249" s="1479"/>
      <c r="J249" s="1484"/>
      <c r="K249" s="1484"/>
      <c r="L249" s="1484"/>
      <c r="M249" s="1484"/>
      <c r="N249" s="1484"/>
      <c r="O249" s="1475"/>
      <c r="P249" s="1475"/>
    </row>
    <row r="250" spans="2:16" ht="90" customHeight="1" thickBot="1" x14ac:dyDescent="0.3">
      <c r="B250" s="204" t="s">
        <v>404</v>
      </c>
      <c r="C250" s="1461" t="s">
        <v>1599</v>
      </c>
      <c r="D250" s="1428"/>
      <c r="E250" s="1436"/>
      <c r="F250" s="1529" t="s">
        <v>1994</v>
      </c>
      <c r="G250" s="1436"/>
      <c r="H250" s="518" t="s">
        <v>1381</v>
      </c>
      <c r="I250" s="1790" t="s">
        <v>1995</v>
      </c>
      <c r="J250" s="1428"/>
      <c r="K250" s="1428"/>
      <c r="L250" s="1428"/>
      <c r="M250" s="1428"/>
      <c r="N250" s="1428"/>
      <c r="O250" s="1422"/>
      <c r="P250" s="1471"/>
    </row>
    <row r="251" spans="2:16" ht="78" customHeight="1" x14ac:dyDescent="0.25">
      <c r="B251" s="1784" t="s">
        <v>668</v>
      </c>
      <c r="C251" s="1488" t="s">
        <v>1602</v>
      </c>
      <c r="D251" s="1448"/>
      <c r="E251" s="1448"/>
      <c r="F251" s="1448"/>
      <c r="G251" s="1445"/>
      <c r="H251" s="1526" t="s">
        <v>1603</v>
      </c>
      <c r="I251" s="1484"/>
      <c r="J251" s="1456"/>
      <c r="K251" s="1527" t="s">
        <v>1604</v>
      </c>
      <c r="L251" s="1428"/>
      <c r="M251" s="1428"/>
      <c r="N251" s="1429"/>
      <c r="O251" s="520" t="s">
        <v>1605</v>
      </c>
      <c r="P251" s="525" t="s">
        <v>1605</v>
      </c>
    </row>
    <row r="252" spans="2:16" ht="126.75" customHeight="1" x14ac:dyDescent="0.25">
      <c r="B252" s="1525"/>
      <c r="C252" s="1484"/>
      <c r="D252" s="1484"/>
      <c r="E252" s="1484"/>
      <c r="F252" s="1484"/>
      <c r="G252" s="1456"/>
      <c r="H252" s="521" t="s">
        <v>1606</v>
      </c>
      <c r="I252" s="522" t="s">
        <v>1607</v>
      </c>
      <c r="J252" s="522" t="s">
        <v>1608</v>
      </c>
      <c r="K252" s="521" t="s">
        <v>1609</v>
      </c>
      <c r="L252" s="521" t="s">
        <v>1610</v>
      </c>
      <c r="M252" s="522" t="s">
        <v>1611</v>
      </c>
      <c r="N252" s="727" t="s">
        <v>1389</v>
      </c>
      <c r="O252" s="379" t="s">
        <v>1618</v>
      </c>
      <c r="P252" s="379"/>
    </row>
    <row r="253" spans="2:16" ht="21" customHeight="1" x14ac:dyDescent="0.25">
      <c r="B253" s="524" t="s">
        <v>395</v>
      </c>
      <c r="C253" s="1516" t="s">
        <v>1613</v>
      </c>
      <c r="D253" s="1428"/>
      <c r="E253" s="1428"/>
      <c r="F253" s="1428"/>
      <c r="G253" s="1428"/>
      <c r="H253" s="1428"/>
      <c r="I253" s="1428"/>
      <c r="J253" s="1428"/>
      <c r="K253" s="1428"/>
      <c r="L253" s="1428"/>
      <c r="M253" s="1428"/>
      <c r="N253" s="1429"/>
      <c r="O253" s="1521" t="s">
        <v>1614</v>
      </c>
      <c r="P253" s="1521" t="s">
        <v>1614</v>
      </c>
    </row>
    <row r="254" spans="2:16" ht="24.75" customHeight="1" x14ac:dyDescent="0.25">
      <c r="B254" s="498" t="s">
        <v>419</v>
      </c>
      <c r="C254" s="1519" t="s">
        <v>1615</v>
      </c>
      <c r="D254" s="1428"/>
      <c r="E254" s="1428"/>
      <c r="F254" s="1428"/>
      <c r="G254" s="1436"/>
      <c r="H254" s="526">
        <v>0</v>
      </c>
      <c r="I254" s="527">
        <v>12</v>
      </c>
      <c r="J254" s="769">
        <v>0</v>
      </c>
      <c r="K254" s="526">
        <v>69</v>
      </c>
      <c r="L254" s="526">
        <v>8908</v>
      </c>
      <c r="M254" s="813">
        <v>7.7458464301751236E-3</v>
      </c>
      <c r="N254" s="814"/>
      <c r="O254" s="1475"/>
      <c r="P254" s="1475"/>
    </row>
    <row r="255" spans="2:16" ht="24.75" customHeight="1" x14ac:dyDescent="0.25">
      <c r="B255" s="498" t="s">
        <v>509</v>
      </c>
      <c r="C255" s="1519" t="s">
        <v>1617</v>
      </c>
      <c r="D255" s="1428"/>
      <c r="E255" s="1428"/>
      <c r="F255" s="1428"/>
      <c r="G255" s="1436"/>
      <c r="H255" s="526" t="s">
        <v>93</v>
      </c>
      <c r="I255" s="527" t="s">
        <v>93</v>
      </c>
      <c r="J255" s="772" t="s">
        <v>93</v>
      </c>
      <c r="K255" s="526" t="s">
        <v>93</v>
      </c>
      <c r="L255" s="527" t="s">
        <v>93</v>
      </c>
      <c r="M255" s="772" t="s">
        <v>93</v>
      </c>
      <c r="N255" s="814"/>
      <c r="O255" s="1714" t="s">
        <v>1618</v>
      </c>
      <c r="P255" s="1714"/>
    </row>
    <row r="256" spans="2:16" ht="36" customHeight="1" x14ac:dyDescent="0.25">
      <c r="B256" s="498" t="s">
        <v>511</v>
      </c>
      <c r="C256" s="1519" t="s">
        <v>1619</v>
      </c>
      <c r="D256" s="1428"/>
      <c r="E256" s="1436"/>
      <c r="F256" s="1522"/>
      <c r="G256" s="1436"/>
      <c r="H256" s="526" t="s">
        <v>93</v>
      </c>
      <c r="I256" s="527" t="s">
        <v>93</v>
      </c>
      <c r="J256" s="772" t="s">
        <v>93</v>
      </c>
      <c r="K256" s="526" t="s">
        <v>93</v>
      </c>
      <c r="L256" s="527" t="s">
        <v>93</v>
      </c>
      <c r="M256" s="772" t="s">
        <v>93</v>
      </c>
      <c r="N256" s="815"/>
      <c r="O256" s="1475"/>
      <c r="P256" s="1475"/>
    </row>
    <row r="257" spans="2:16" ht="20.25" customHeight="1" x14ac:dyDescent="0.25">
      <c r="B257" s="535" t="s">
        <v>402</v>
      </c>
      <c r="C257" s="1523" t="s">
        <v>1620</v>
      </c>
      <c r="D257" s="1428"/>
      <c r="E257" s="1428"/>
      <c r="F257" s="1428"/>
      <c r="G257" s="1436"/>
      <c r="H257" s="770">
        <v>0</v>
      </c>
      <c r="I257" s="771">
        <v>12</v>
      </c>
      <c r="J257" s="778">
        <v>0</v>
      </c>
      <c r="K257" s="526">
        <v>45</v>
      </c>
      <c r="L257" s="526">
        <v>8526</v>
      </c>
      <c r="M257" s="813">
        <v>5.2779732582688248E-3</v>
      </c>
      <c r="N257" s="816"/>
      <c r="O257" s="1471"/>
      <c r="P257" s="1471"/>
    </row>
    <row r="258" spans="2:16" ht="15" customHeight="1" x14ac:dyDescent="0.25">
      <c r="B258" s="535" t="s">
        <v>404</v>
      </c>
      <c r="C258" s="1516" t="s">
        <v>1621</v>
      </c>
      <c r="D258" s="1428"/>
      <c r="E258" s="1428"/>
      <c r="F258" s="1428"/>
      <c r="G258" s="1428"/>
      <c r="H258" s="1428"/>
      <c r="I258" s="1428"/>
      <c r="J258" s="1428"/>
      <c r="K258" s="1428"/>
      <c r="L258" s="1428"/>
      <c r="M258" s="1428"/>
      <c r="N258" s="1429"/>
      <c r="O258" s="1518"/>
      <c r="P258" s="1518"/>
    </row>
    <row r="259" spans="2:16" ht="24.75" customHeight="1" x14ac:dyDescent="0.25">
      <c r="B259" s="497" t="s">
        <v>419</v>
      </c>
      <c r="C259" s="1519" t="s">
        <v>1622</v>
      </c>
      <c r="D259" s="1428"/>
      <c r="E259" s="1428"/>
      <c r="F259" s="1428"/>
      <c r="G259" s="1436"/>
      <c r="H259" s="526">
        <v>3</v>
      </c>
      <c r="I259" s="527">
        <v>12</v>
      </c>
      <c r="J259" s="769">
        <v>0.25</v>
      </c>
      <c r="K259" s="526">
        <v>187</v>
      </c>
      <c r="L259" s="526">
        <v>5591</v>
      </c>
      <c r="M259" s="813">
        <v>3.3446610624217492E-2</v>
      </c>
      <c r="N259" s="817"/>
      <c r="O259" s="1475"/>
      <c r="P259" s="1475"/>
    </row>
    <row r="260" spans="2:16" ht="24.75" customHeight="1" x14ac:dyDescent="0.25">
      <c r="B260" s="497" t="s">
        <v>509</v>
      </c>
      <c r="C260" s="1520" t="s">
        <v>1623</v>
      </c>
      <c r="D260" s="1428"/>
      <c r="E260" s="1428"/>
      <c r="F260" s="1428"/>
      <c r="G260" s="537"/>
      <c r="H260" s="526">
        <v>0</v>
      </c>
      <c r="I260" s="527">
        <v>12</v>
      </c>
      <c r="J260" s="769">
        <v>0</v>
      </c>
      <c r="K260" s="526">
        <v>66</v>
      </c>
      <c r="L260" s="526">
        <v>8774</v>
      </c>
      <c r="M260" s="813">
        <v>7.5222247549578299E-3</v>
      </c>
      <c r="N260" s="818"/>
      <c r="O260" s="1475"/>
      <c r="P260" s="1475"/>
    </row>
    <row r="261" spans="2:16" ht="24.75" customHeight="1" x14ac:dyDescent="0.25">
      <c r="B261" s="497" t="s">
        <v>511</v>
      </c>
      <c r="C261" s="1519" t="s">
        <v>1624</v>
      </c>
      <c r="D261" s="1428"/>
      <c r="E261" s="1428"/>
      <c r="F261" s="1428"/>
      <c r="G261" s="1436"/>
      <c r="H261" s="526" t="s">
        <v>93</v>
      </c>
      <c r="I261" s="527" t="s">
        <v>93</v>
      </c>
      <c r="J261" s="772" t="s">
        <v>93</v>
      </c>
      <c r="K261" s="526" t="s">
        <v>93</v>
      </c>
      <c r="L261" s="527" t="s">
        <v>93</v>
      </c>
      <c r="M261" s="772" t="s">
        <v>93</v>
      </c>
      <c r="N261" s="817"/>
      <c r="O261" s="1475"/>
      <c r="P261" s="1475"/>
    </row>
    <row r="262" spans="2:16" ht="18" customHeight="1" x14ac:dyDescent="0.25">
      <c r="B262" s="535" t="s">
        <v>406</v>
      </c>
      <c r="C262" s="1516" t="s">
        <v>1625</v>
      </c>
      <c r="D262" s="1428"/>
      <c r="E262" s="1428"/>
      <c r="F262" s="1428"/>
      <c r="G262" s="1428"/>
      <c r="H262" s="1428"/>
      <c r="I262" s="1428"/>
      <c r="J262" s="1428"/>
      <c r="K262" s="1428"/>
      <c r="L262" s="1428"/>
      <c r="M262" s="1428"/>
      <c r="N262" s="1429"/>
      <c r="O262" s="1475"/>
      <c r="P262" s="1475"/>
    </row>
    <row r="263" spans="2:16" ht="22.5" customHeight="1" x14ac:dyDescent="0.25">
      <c r="B263" s="497" t="s">
        <v>419</v>
      </c>
      <c r="C263" s="1519" t="s">
        <v>1626</v>
      </c>
      <c r="D263" s="1428"/>
      <c r="E263" s="1428"/>
      <c r="F263" s="1428"/>
      <c r="G263" s="1436"/>
      <c r="H263" s="526">
        <v>0</v>
      </c>
      <c r="I263" s="527">
        <v>12</v>
      </c>
      <c r="J263" s="769">
        <v>0</v>
      </c>
      <c r="K263" s="526">
        <v>47</v>
      </c>
      <c r="L263" s="526">
        <v>8782</v>
      </c>
      <c r="M263" s="813">
        <v>5.3518560692325211E-3</v>
      </c>
      <c r="N263" s="819"/>
      <c r="O263" s="1475"/>
      <c r="P263" s="1475"/>
    </row>
    <row r="264" spans="2:16" ht="22.5" customHeight="1" x14ac:dyDescent="0.25">
      <c r="B264" s="497" t="s">
        <v>509</v>
      </c>
      <c r="C264" s="1519" t="s">
        <v>1627</v>
      </c>
      <c r="D264" s="1428"/>
      <c r="E264" s="1428"/>
      <c r="F264" s="1428"/>
      <c r="G264" s="1436"/>
      <c r="H264" s="526" t="s">
        <v>93</v>
      </c>
      <c r="I264" s="527" t="s">
        <v>93</v>
      </c>
      <c r="J264" s="772" t="s">
        <v>93</v>
      </c>
      <c r="K264" s="526" t="s">
        <v>93</v>
      </c>
      <c r="L264" s="527" t="s">
        <v>93</v>
      </c>
      <c r="M264" s="772" t="s">
        <v>93</v>
      </c>
      <c r="N264" s="817"/>
      <c r="O264" s="1475"/>
      <c r="P264" s="1475"/>
    </row>
    <row r="265" spans="2:16" ht="22.5" customHeight="1" x14ac:dyDescent="0.25">
      <c r="B265" s="535" t="s">
        <v>409</v>
      </c>
      <c r="C265" s="1523" t="s">
        <v>1554</v>
      </c>
      <c r="D265" s="1428"/>
      <c r="E265" s="1428"/>
      <c r="F265" s="1428"/>
      <c r="G265" s="1436"/>
      <c r="H265" s="526">
        <v>0</v>
      </c>
      <c r="I265" s="527">
        <v>12</v>
      </c>
      <c r="J265" s="769">
        <v>0</v>
      </c>
      <c r="K265" s="526">
        <v>49</v>
      </c>
      <c r="L265" s="526">
        <v>8398</v>
      </c>
      <c r="M265" s="813">
        <v>5.8347225529888072E-3</v>
      </c>
      <c r="N265" s="820"/>
      <c r="O265" s="1475"/>
      <c r="P265" s="1475"/>
    </row>
    <row r="266" spans="2:16" ht="22.5" customHeight="1" x14ac:dyDescent="0.25">
      <c r="B266" s="535" t="s">
        <v>411</v>
      </c>
      <c r="C266" s="1523" t="s">
        <v>1555</v>
      </c>
      <c r="D266" s="1428"/>
      <c r="E266" s="1428"/>
      <c r="F266" s="1428"/>
      <c r="G266" s="1436"/>
      <c r="H266" s="526" t="s">
        <v>93</v>
      </c>
      <c r="I266" s="527" t="s">
        <v>93</v>
      </c>
      <c r="J266" s="772" t="s">
        <v>93</v>
      </c>
      <c r="K266" s="526" t="s">
        <v>93</v>
      </c>
      <c r="L266" s="527" t="s">
        <v>93</v>
      </c>
      <c r="M266" s="772" t="s">
        <v>93</v>
      </c>
      <c r="N266" s="817"/>
      <c r="O266" s="1475"/>
      <c r="P266" s="1475"/>
    </row>
    <row r="267" spans="2:16" ht="22.5" customHeight="1" x14ac:dyDescent="0.25">
      <c r="B267" s="535" t="s">
        <v>414</v>
      </c>
      <c r="C267" s="1523" t="s">
        <v>1465</v>
      </c>
      <c r="D267" s="1428"/>
      <c r="E267" s="1428"/>
      <c r="F267" s="1428"/>
      <c r="G267" s="1436"/>
      <c r="H267" s="526">
        <v>0</v>
      </c>
      <c r="I267" s="527">
        <v>12</v>
      </c>
      <c r="J267" s="769">
        <v>0</v>
      </c>
      <c r="K267" s="526">
        <v>88</v>
      </c>
      <c r="L267" s="526">
        <v>8655</v>
      </c>
      <c r="M267" s="813">
        <v>1.016753321779318E-2</v>
      </c>
      <c r="N267" s="820"/>
      <c r="O267" s="1475"/>
      <c r="P267" s="1475"/>
    </row>
    <row r="268" spans="2:16" ht="22.5" customHeight="1" x14ac:dyDescent="0.25">
      <c r="B268" s="535" t="s">
        <v>417</v>
      </c>
      <c r="C268" s="1523" t="s">
        <v>1466</v>
      </c>
      <c r="D268" s="1428"/>
      <c r="E268" s="1428"/>
      <c r="F268" s="1428"/>
      <c r="G268" s="1436"/>
      <c r="H268" s="526">
        <v>0</v>
      </c>
      <c r="I268" s="527">
        <v>12</v>
      </c>
      <c r="J268" s="769">
        <v>0</v>
      </c>
      <c r="K268" s="526">
        <v>136</v>
      </c>
      <c r="L268" s="526">
        <v>7493</v>
      </c>
      <c r="M268" s="813">
        <v>1.8150273588682771E-2</v>
      </c>
      <c r="N268" s="820"/>
      <c r="O268" s="1475"/>
      <c r="P268" s="1475"/>
    </row>
    <row r="269" spans="2:16" ht="18.75" customHeight="1" x14ac:dyDescent="0.25">
      <c r="B269" s="535" t="s">
        <v>419</v>
      </c>
      <c r="C269" s="1516" t="s">
        <v>1628</v>
      </c>
      <c r="D269" s="1428"/>
      <c r="E269" s="1428"/>
      <c r="F269" s="1428"/>
      <c r="G269" s="1428"/>
      <c r="H269" s="1428"/>
      <c r="I269" s="1428"/>
      <c r="J269" s="1428"/>
      <c r="K269" s="1428"/>
      <c r="L269" s="1428"/>
      <c r="M269" s="1428"/>
      <c r="N269" s="1429"/>
      <c r="O269" s="1475"/>
      <c r="P269" s="1475"/>
    </row>
    <row r="270" spans="2:16" ht="22.5" customHeight="1" x14ac:dyDescent="0.25">
      <c r="B270" s="497" t="s">
        <v>419</v>
      </c>
      <c r="C270" s="1517" t="s">
        <v>1629</v>
      </c>
      <c r="D270" s="1428"/>
      <c r="E270" s="1428"/>
      <c r="F270" s="1428"/>
      <c r="G270" s="1436"/>
      <c r="H270" s="526" t="s">
        <v>93</v>
      </c>
      <c r="I270" s="527" t="s">
        <v>93</v>
      </c>
      <c r="J270" s="772" t="s">
        <v>93</v>
      </c>
      <c r="K270" s="526" t="s">
        <v>93</v>
      </c>
      <c r="L270" s="527" t="s">
        <v>93</v>
      </c>
      <c r="M270" s="772" t="s">
        <v>93</v>
      </c>
      <c r="N270" s="819"/>
      <c r="O270" s="1475"/>
      <c r="P270" s="1475"/>
    </row>
    <row r="271" spans="2:16" ht="22.5" customHeight="1" x14ac:dyDescent="0.25">
      <c r="B271" s="497" t="s">
        <v>509</v>
      </c>
      <c r="C271" s="1517" t="s">
        <v>1630</v>
      </c>
      <c r="D271" s="1428"/>
      <c r="E271" s="1428"/>
      <c r="F271" s="1428"/>
      <c r="G271" s="1436"/>
      <c r="H271" s="526">
        <v>4</v>
      </c>
      <c r="I271" s="527">
        <v>12</v>
      </c>
      <c r="J271" s="769">
        <v>0.33333333333333331</v>
      </c>
      <c r="K271" s="526">
        <v>401</v>
      </c>
      <c r="L271" s="526">
        <v>6068</v>
      </c>
      <c r="M271" s="813">
        <v>6.6084377059986821E-2</v>
      </c>
      <c r="N271" s="817"/>
      <c r="O271" s="1475"/>
      <c r="P271" s="1475"/>
    </row>
    <row r="272" spans="2:16" ht="51.95" customHeight="1" x14ac:dyDescent="0.25">
      <c r="B272" s="535" t="s">
        <v>540</v>
      </c>
      <c r="C272" s="1523" t="s">
        <v>1472</v>
      </c>
      <c r="D272" s="1428"/>
      <c r="E272" s="1428"/>
      <c r="F272" s="1428"/>
      <c r="G272" s="1436"/>
      <c r="H272" s="526">
        <v>0</v>
      </c>
      <c r="I272" s="527">
        <v>12</v>
      </c>
      <c r="J272" s="769">
        <v>0</v>
      </c>
      <c r="K272" s="526" t="s">
        <v>93</v>
      </c>
      <c r="L272" s="527" t="s">
        <v>93</v>
      </c>
      <c r="M272" s="772" t="s">
        <v>93</v>
      </c>
      <c r="N272" s="817" t="s">
        <v>1996</v>
      </c>
      <c r="O272" s="1475"/>
      <c r="P272" s="1475"/>
    </row>
    <row r="273" spans="2:16" ht="57.6" customHeight="1" x14ac:dyDescent="0.25">
      <c r="B273" s="414" t="s">
        <v>542</v>
      </c>
      <c r="C273" s="1461" t="s">
        <v>1631</v>
      </c>
      <c r="D273" s="1428"/>
      <c r="E273" s="1428"/>
      <c r="F273" s="1428"/>
      <c r="G273" s="1436"/>
      <c r="H273" s="777">
        <v>7</v>
      </c>
      <c r="I273" s="777">
        <v>120</v>
      </c>
      <c r="J273" s="778">
        <v>5.8333333333333327E-2</v>
      </c>
      <c r="K273" s="777">
        <v>1088</v>
      </c>
      <c r="L273" s="777">
        <v>71195</v>
      </c>
      <c r="M273" s="821">
        <v>1.528197204859892E-2</v>
      </c>
      <c r="N273" s="822" t="s">
        <v>1997</v>
      </c>
      <c r="O273" s="1471"/>
      <c r="P273" s="1471"/>
    </row>
    <row r="274" spans="2:16" ht="76.5" customHeight="1" thickBot="1" x14ac:dyDescent="0.3">
      <c r="B274" s="452" t="s">
        <v>697</v>
      </c>
      <c r="C274" s="1423" t="s">
        <v>1632</v>
      </c>
      <c r="D274" s="1424"/>
      <c r="E274" s="1424"/>
      <c r="F274" s="1424"/>
      <c r="G274" s="1425"/>
      <c r="H274" s="1781"/>
      <c r="I274" s="1424"/>
      <c r="J274" s="1424"/>
      <c r="K274" s="1424"/>
      <c r="L274" s="1424"/>
      <c r="M274" s="1424"/>
      <c r="N274" s="1578"/>
      <c r="O274" s="743"/>
      <c r="P274" s="744"/>
    </row>
    <row r="275" spans="2:16" ht="24" customHeight="1" thickBot="1" x14ac:dyDescent="0.3">
      <c r="B275" s="1434" t="s">
        <v>1633</v>
      </c>
      <c r="C275" s="1431"/>
      <c r="D275" s="1431"/>
      <c r="E275" s="1431"/>
      <c r="F275" s="1431"/>
      <c r="G275" s="1431"/>
      <c r="H275" s="1431"/>
      <c r="I275" s="1431"/>
      <c r="J275" s="1431"/>
      <c r="K275" s="1431"/>
      <c r="L275" s="1431"/>
      <c r="M275" s="1431"/>
      <c r="N275" s="1431"/>
      <c r="O275" s="1431"/>
      <c r="P275" s="1433"/>
    </row>
    <row r="276" spans="2:16" ht="78.75" customHeight="1" x14ac:dyDescent="0.25">
      <c r="B276" s="479" t="s">
        <v>700</v>
      </c>
      <c r="C276" s="1558" t="s">
        <v>1634</v>
      </c>
      <c r="D276" s="1439"/>
      <c r="E276" s="1439"/>
      <c r="F276" s="1439"/>
      <c r="G276" s="1559"/>
      <c r="H276" s="1462" t="s">
        <v>1322</v>
      </c>
      <c r="I276" s="1428"/>
      <c r="J276" s="1436"/>
      <c r="K276" s="546" t="s">
        <v>1381</v>
      </c>
      <c r="L276" s="1782" t="s">
        <v>1998</v>
      </c>
      <c r="M276" s="1439"/>
      <c r="N276" s="1440"/>
      <c r="O276" s="502" t="s">
        <v>1648</v>
      </c>
      <c r="P276" s="378"/>
    </row>
    <row r="277" spans="2:16" ht="38.25" customHeight="1" x14ac:dyDescent="0.25">
      <c r="B277" s="519" t="s">
        <v>702</v>
      </c>
      <c r="C277" s="1461" t="s">
        <v>1636</v>
      </c>
      <c r="D277" s="1428"/>
      <c r="E277" s="1428"/>
      <c r="F277" s="1428"/>
      <c r="G277" s="1436"/>
      <c r="H277" s="1462" t="s">
        <v>1336</v>
      </c>
      <c r="I277" s="1428"/>
      <c r="J277" s="1436"/>
      <c r="K277" s="1514" t="s">
        <v>1381</v>
      </c>
      <c r="L277" s="1783" t="s">
        <v>1999</v>
      </c>
      <c r="M277" s="1448"/>
      <c r="N277" s="1466"/>
      <c r="O277" s="1507" t="s">
        <v>1648</v>
      </c>
      <c r="P277" s="1470"/>
    </row>
    <row r="278" spans="2:16" ht="30.75" customHeight="1" x14ac:dyDescent="0.25">
      <c r="B278" s="418" t="s">
        <v>395</v>
      </c>
      <c r="C278" s="1461" t="s">
        <v>1637</v>
      </c>
      <c r="D278" s="1428"/>
      <c r="E278" s="1428"/>
      <c r="F278" s="1428"/>
      <c r="G278" s="1436"/>
      <c r="H278" s="1462" t="s">
        <v>1419</v>
      </c>
      <c r="I278" s="1428"/>
      <c r="J278" s="1436"/>
      <c r="K278" s="1490"/>
      <c r="L278" s="1478"/>
      <c r="M278" s="1701"/>
      <c r="N278" s="1454"/>
      <c r="O278" s="1475"/>
      <c r="P278" s="1475"/>
    </row>
    <row r="279" spans="2:16" ht="32.25" customHeight="1" x14ac:dyDescent="0.25">
      <c r="B279" s="419" t="s">
        <v>402</v>
      </c>
      <c r="C279" s="1461" t="s">
        <v>1638</v>
      </c>
      <c r="D279" s="1428"/>
      <c r="E279" s="1428"/>
      <c r="F279" s="1428"/>
      <c r="G279" s="1436"/>
      <c r="H279" s="1462" t="s">
        <v>1954</v>
      </c>
      <c r="I279" s="1428"/>
      <c r="J279" s="1436"/>
      <c r="K279" s="1515"/>
      <c r="L279" s="1479"/>
      <c r="M279" s="1484"/>
      <c r="N279" s="1481"/>
      <c r="O279" s="1475"/>
      <c r="P279" s="1475"/>
    </row>
    <row r="280" spans="2:16" ht="37.5" customHeight="1" x14ac:dyDescent="0.25">
      <c r="B280" s="436" t="s">
        <v>706</v>
      </c>
      <c r="C280" s="1461" t="s">
        <v>1640</v>
      </c>
      <c r="D280" s="1428"/>
      <c r="E280" s="1428"/>
      <c r="F280" s="1428"/>
      <c r="G280" s="1436"/>
      <c r="H280" s="1462" t="s">
        <v>2000</v>
      </c>
      <c r="I280" s="1428"/>
      <c r="J280" s="1436"/>
      <c r="K280" s="547" t="s">
        <v>1381</v>
      </c>
      <c r="L280" s="1783"/>
      <c r="M280" s="1428"/>
      <c r="N280" s="1429"/>
      <c r="O280" s="1475"/>
      <c r="P280" s="1475"/>
    </row>
    <row r="281" spans="2:16" ht="31.5" customHeight="1" x14ac:dyDescent="0.25">
      <c r="B281" s="519" t="s">
        <v>708</v>
      </c>
      <c r="C281" s="1461" t="s">
        <v>1642</v>
      </c>
      <c r="D281" s="1428"/>
      <c r="E281" s="1428"/>
      <c r="F281" s="1428"/>
      <c r="G281" s="1436"/>
      <c r="H281" s="1462" t="s">
        <v>1336</v>
      </c>
      <c r="I281" s="1428"/>
      <c r="J281" s="1436"/>
      <c r="K281" s="547" t="s">
        <v>1381</v>
      </c>
      <c r="L281" s="1783"/>
      <c r="M281" s="1428"/>
      <c r="N281" s="1429"/>
      <c r="O281" s="1475"/>
      <c r="P281" s="1471"/>
    </row>
    <row r="282" spans="2:16" ht="39" customHeight="1" thickBot="1" x14ac:dyDescent="0.3">
      <c r="B282" s="76" t="s">
        <v>710</v>
      </c>
      <c r="C282" s="1461" t="s">
        <v>1643</v>
      </c>
      <c r="D282" s="1428"/>
      <c r="E282" s="1428"/>
      <c r="F282" s="1428"/>
      <c r="G282" s="1436"/>
      <c r="H282" s="1503" t="s">
        <v>1322</v>
      </c>
      <c r="I282" s="1484"/>
      <c r="J282" s="1456"/>
      <c r="K282" s="1504" t="s">
        <v>1381</v>
      </c>
      <c r="L282" s="1780"/>
      <c r="M282" s="1448"/>
      <c r="N282" s="1466"/>
      <c r="O282" s="1506" t="s">
        <v>2001</v>
      </c>
      <c r="P282" s="1470"/>
    </row>
    <row r="283" spans="2:16" ht="39" customHeight="1" x14ac:dyDescent="0.25">
      <c r="B283" s="77" t="s">
        <v>712</v>
      </c>
      <c r="C283" s="1461" t="s">
        <v>1644</v>
      </c>
      <c r="D283" s="1428"/>
      <c r="E283" s="1428"/>
      <c r="F283" s="1428"/>
      <c r="G283" s="1436"/>
      <c r="H283" s="1462" t="s">
        <v>1349</v>
      </c>
      <c r="I283" s="1428"/>
      <c r="J283" s="1436"/>
      <c r="K283" s="1490"/>
      <c r="L283" s="1478"/>
      <c r="M283" s="1701"/>
      <c r="N283" s="1454"/>
      <c r="O283" s="1475"/>
      <c r="P283" s="1475"/>
    </row>
    <row r="284" spans="2:16" ht="39" customHeight="1" x14ac:dyDescent="0.25">
      <c r="B284" s="501" t="s">
        <v>714</v>
      </c>
      <c r="C284" s="1461" t="s">
        <v>1645</v>
      </c>
      <c r="D284" s="1428"/>
      <c r="E284" s="1428"/>
      <c r="F284" s="1428"/>
      <c r="G284" s="1436"/>
      <c r="H284" s="1462" t="s">
        <v>2002</v>
      </c>
      <c r="I284" s="1428"/>
      <c r="J284" s="1436"/>
      <c r="K284" s="1490"/>
      <c r="L284" s="1478"/>
      <c r="M284" s="1701"/>
      <c r="N284" s="1454"/>
      <c r="O284" s="1475"/>
      <c r="P284" s="1475"/>
    </row>
    <row r="285" spans="2:16" ht="39" customHeight="1" x14ac:dyDescent="0.25">
      <c r="B285" s="204" t="s">
        <v>395</v>
      </c>
      <c r="C285" s="1461" t="s">
        <v>1646</v>
      </c>
      <c r="D285" s="1428"/>
      <c r="E285" s="1428"/>
      <c r="F285" s="1428"/>
      <c r="G285" s="1436"/>
      <c r="H285" s="1462" t="s">
        <v>2002</v>
      </c>
      <c r="I285" s="1428"/>
      <c r="J285" s="1436"/>
      <c r="K285" s="1490"/>
      <c r="L285" s="1478"/>
      <c r="M285" s="1701"/>
      <c r="N285" s="1454"/>
      <c r="O285" s="1475"/>
      <c r="P285" s="1471"/>
    </row>
    <row r="286" spans="2:16" ht="52.5" customHeight="1" thickBot="1" x14ac:dyDescent="0.3">
      <c r="B286" s="479" t="s">
        <v>717</v>
      </c>
      <c r="C286" s="1461" t="s">
        <v>1647</v>
      </c>
      <c r="D286" s="1428"/>
      <c r="E286" s="1428"/>
      <c r="F286" s="1428"/>
      <c r="G286" s="1436"/>
      <c r="H286" s="1499" t="s">
        <v>1336</v>
      </c>
      <c r="I286" s="1448"/>
      <c r="J286" s="1445"/>
      <c r="K286" s="1490"/>
      <c r="L286" s="1478"/>
      <c r="M286" s="1701"/>
      <c r="N286" s="1454"/>
      <c r="O286" s="1500" t="s">
        <v>1648</v>
      </c>
      <c r="P286" s="1500"/>
    </row>
    <row r="287" spans="2:16" ht="32.25" customHeight="1" thickBot="1" x14ac:dyDescent="0.3">
      <c r="B287" s="452" t="s">
        <v>395</v>
      </c>
      <c r="C287" s="1423" t="s">
        <v>1649</v>
      </c>
      <c r="D287" s="1424"/>
      <c r="E287" s="1424"/>
      <c r="F287" s="1424"/>
      <c r="G287" s="1425"/>
      <c r="H287" s="1462" t="s">
        <v>2003</v>
      </c>
      <c r="I287" s="1428"/>
      <c r="J287" s="1436"/>
      <c r="K287" s="1464"/>
      <c r="L287" s="1467"/>
      <c r="M287" s="1468"/>
      <c r="N287" s="1469"/>
      <c r="O287" s="1422"/>
      <c r="P287" s="1422"/>
    </row>
    <row r="288" spans="2:16" ht="21.75" customHeight="1" thickBot="1" x14ac:dyDescent="0.3">
      <c r="B288" s="1434" t="s">
        <v>1650</v>
      </c>
      <c r="C288" s="1431"/>
      <c r="D288" s="1431"/>
      <c r="E288" s="1431"/>
      <c r="F288" s="1431"/>
      <c r="G288" s="1431"/>
      <c r="H288" s="1431"/>
      <c r="I288" s="1431"/>
      <c r="J288" s="1431"/>
      <c r="K288" s="1431"/>
      <c r="L288" s="1431"/>
      <c r="M288" s="1431"/>
      <c r="N288" s="1431"/>
      <c r="O288" s="1431"/>
      <c r="P288" s="1433"/>
    </row>
    <row r="289" spans="1:16" ht="34.5" customHeight="1" x14ac:dyDescent="0.25">
      <c r="B289" s="501" t="s">
        <v>721</v>
      </c>
      <c r="C289" s="1558" t="s">
        <v>1651</v>
      </c>
      <c r="D289" s="1439"/>
      <c r="E289" s="1439"/>
      <c r="F289" s="1439"/>
      <c r="G289" s="1559"/>
      <c r="H289" s="1492">
        <v>0</v>
      </c>
      <c r="I289" s="1428"/>
      <c r="J289" s="1428"/>
      <c r="K289" s="1493" t="s">
        <v>1381</v>
      </c>
      <c r="L289" s="1779"/>
      <c r="M289" s="1495"/>
      <c r="N289" s="1452"/>
      <c r="O289" s="1497" t="s">
        <v>1653</v>
      </c>
      <c r="P289" s="1497"/>
    </row>
    <row r="290" spans="1:16" ht="30.75" customHeight="1" x14ac:dyDescent="0.25">
      <c r="B290" s="418" t="s">
        <v>395</v>
      </c>
      <c r="C290" s="1461" t="s">
        <v>1654</v>
      </c>
      <c r="D290" s="1428"/>
      <c r="E290" s="1428"/>
      <c r="F290" s="1428"/>
      <c r="G290" s="1436"/>
      <c r="H290" s="1462" t="s">
        <v>1419</v>
      </c>
      <c r="I290" s="1428"/>
      <c r="J290" s="1436"/>
      <c r="K290" s="1490"/>
      <c r="L290" s="1478"/>
      <c r="M290" s="1701"/>
      <c r="N290" s="1454"/>
      <c r="O290" s="1475"/>
      <c r="P290" s="1475"/>
    </row>
    <row r="291" spans="1:16" ht="39" customHeight="1" x14ac:dyDescent="0.25">
      <c r="B291" s="418" t="s">
        <v>402</v>
      </c>
      <c r="C291" s="1461" t="s">
        <v>1655</v>
      </c>
      <c r="D291" s="1428"/>
      <c r="E291" s="1428"/>
      <c r="F291" s="1428"/>
      <c r="G291" s="1436"/>
      <c r="H291" s="1462" t="s">
        <v>1419</v>
      </c>
      <c r="I291" s="1428"/>
      <c r="J291" s="1436"/>
      <c r="K291" s="1490"/>
      <c r="L291" s="1478"/>
      <c r="M291" s="1701"/>
      <c r="N291" s="1454"/>
      <c r="O291" s="1475"/>
      <c r="P291" s="1475"/>
    </row>
    <row r="292" spans="1:16" ht="35.25" customHeight="1" x14ac:dyDescent="0.25">
      <c r="B292" s="501" t="s">
        <v>725</v>
      </c>
      <c r="C292" s="1461" t="s">
        <v>1656</v>
      </c>
      <c r="D292" s="1428"/>
      <c r="E292" s="1428"/>
      <c r="F292" s="1428"/>
      <c r="G292" s="1436"/>
      <c r="H292" s="1462" t="s">
        <v>1358</v>
      </c>
      <c r="I292" s="1428"/>
      <c r="J292" s="1436"/>
      <c r="K292" s="1490"/>
      <c r="L292" s="1479"/>
      <c r="M292" s="1484"/>
      <c r="N292" s="1481"/>
      <c r="O292" s="1475"/>
      <c r="P292" s="1475"/>
    </row>
    <row r="293" spans="1:16" ht="39" customHeight="1" x14ac:dyDescent="0.25">
      <c r="B293" s="418" t="s">
        <v>395</v>
      </c>
      <c r="C293" s="1461" t="s">
        <v>1657</v>
      </c>
      <c r="D293" s="1428"/>
      <c r="E293" s="1428"/>
      <c r="F293" s="1428"/>
      <c r="G293" s="1436"/>
      <c r="H293" s="1462" t="s">
        <v>1419</v>
      </c>
      <c r="I293" s="1428"/>
      <c r="J293" s="1436"/>
      <c r="K293" s="1489" t="s">
        <v>1381</v>
      </c>
      <c r="L293" s="1658"/>
      <c r="M293" s="1448"/>
      <c r="N293" s="1466"/>
      <c r="O293" s="1475"/>
      <c r="P293" s="1475"/>
    </row>
    <row r="294" spans="1:16" ht="31.5" customHeight="1" x14ac:dyDescent="0.25">
      <c r="B294" s="419" t="s">
        <v>402</v>
      </c>
      <c r="C294" s="1461" t="s">
        <v>1659</v>
      </c>
      <c r="D294" s="1428"/>
      <c r="E294" s="1428"/>
      <c r="F294" s="1428"/>
      <c r="G294" s="1436"/>
      <c r="H294" s="1499" t="s">
        <v>1322</v>
      </c>
      <c r="I294" s="1448"/>
      <c r="J294" s="1445"/>
      <c r="K294" s="1490"/>
      <c r="L294" s="1479"/>
      <c r="M294" s="1484"/>
      <c r="N294" s="1481"/>
      <c r="O294" s="1471"/>
      <c r="P294" s="1471"/>
    </row>
    <row r="295" spans="1:16" ht="54" customHeight="1" x14ac:dyDescent="0.25">
      <c r="B295" s="1777" t="s">
        <v>1660</v>
      </c>
      <c r="C295" s="1428"/>
      <c r="D295" s="1428"/>
      <c r="E295" s="1428"/>
      <c r="F295" s="1428"/>
      <c r="G295" s="1428"/>
      <c r="H295" s="1428"/>
      <c r="I295" s="1428"/>
      <c r="J295" s="1428"/>
      <c r="K295" s="1428"/>
      <c r="L295" s="1428"/>
      <c r="M295" s="1428"/>
      <c r="N295" s="1429"/>
      <c r="O295" s="548"/>
      <c r="P295" s="548"/>
    </row>
    <row r="296" spans="1:16" ht="112.5" customHeight="1" x14ac:dyDescent="0.25">
      <c r="B296" s="745" t="s">
        <v>730</v>
      </c>
      <c r="C296" s="1778" t="s">
        <v>1661</v>
      </c>
      <c r="D296" s="1428"/>
      <c r="E296" s="1428"/>
      <c r="F296" s="1428"/>
      <c r="G296" s="1428"/>
      <c r="H296" s="1428"/>
      <c r="I296" s="1428"/>
      <c r="J296" s="1428"/>
      <c r="K296" s="1428"/>
      <c r="L296" s="1428"/>
      <c r="M296" s="1428"/>
      <c r="N296" s="1429"/>
      <c r="O296" s="1470" t="s">
        <v>1648</v>
      </c>
      <c r="P296" s="1470"/>
    </row>
    <row r="297" spans="1:16" ht="39.75" customHeight="1" x14ac:dyDescent="0.25">
      <c r="A297" s="466"/>
      <c r="B297" s="746" t="s">
        <v>395</v>
      </c>
      <c r="C297" s="1488" t="s">
        <v>1662</v>
      </c>
      <c r="D297" s="1428"/>
      <c r="E297" s="1428"/>
      <c r="F297" s="1428"/>
      <c r="G297" s="1428"/>
      <c r="H297" s="1428"/>
      <c r="I297" s="1428"/>
      <c r="J297" s="1428"/>
      <c r="K297" s="1436"/>
      <c r="L297" s="1477" t="s">
        <v>1381</v>
      </c>
      <c r="M297" s="1658"/>
      <c r="N297" s="1466"/>
      <c r="O297" s="1475"/>
      <c r="P297" s="1475"/>
    </row>
    <row r="298" spans="1:16" ht="28.5" customHeight="1" x14ac:dyDescent="0.25">
      <c r="A298" s="466"/>
      <c r="B298" s="549"/>
      <c r="C298" s="509" t="s">
        <v>419</v>
      </c>
      <c r="D298" s="1461" t="s">
        <v>1663</v>
      </c>
      <c r="E298" s="1428"/>
      <c r="F298" s="1428"/>
      <c r="G298" s="1428"/>
      <c r="H298" s="1428"/>
      <c r="I298" s="1436"/>
      <c r="J298" s="1462" t="s">
        <v>1664</v>
      </c>
      <c r="K298" s="1436"/>
      <c r="L298" s="1478"/>
      <c r="M298" s="1478"/>
      <c r="N298" s="1454"/>
      <c r="O298" s="1475"/>
      <c r="P298" s="1475"/>
    </row>
    <row r="299" spans="1:16" ht="28.5" customHeight="1" x14ac:dyDescent="0.25">
      <c r="A299" s="466"/>
      <c r="B299" s="549"/>
      <c r="C299" s="549" t="s">
        <v>509</v>
      </c>
      <c r="D299" s="1461" t="s">
        <v>1665</v>
      </c>
      <c r="E299" s="1428"/>
      <c r="F299" s="1428"/>
      <c r="G299" s="1428"/>
      <c r="H299" s="1428"/>
      <c r="I299" s="1436"/>
      <c r="J299" s="1462" t="s">
        <v>1671</v>
      </c>
      <c r="K299" s="1436"/>
      <c r="L299" s="1478"/>
      <c r="M299" s="1478"/>
      <c r="N299" s="1454"/>
      <c r="O299" s="1475"/>
      <c r="P299" s="1475"/>
    </row>
    <row r="300" spans="1:16" ht="28.5" customHeight="1" x14ac:dyDescent="0.25">
      <c r="A300" s="466"/>
      <c r="B300" s="549"/>
      <c r="C300" s="549" t="s">
        <v>511</v>
      </c>
      <c r="D300" s="1461" t="s">
        <v>1666</v>
      </c>
      <c r="E300" s="1428"/>
      <c r="F300" s="1428"/>
      <c r="G300" s="1436"/>
      <c r="H300" s="1474" t="s">
        <v>1181</v>
      </c>
      <c r="I300" s="1428"/>
      <c r="J300" s="1428"/>
      <c r="K300" s="1436"/>
      <c r="L300" s="1478"/>
      <c r="M300" s="1478"/>
      <c r="N300" s="1454"/>
      <c r="O300" s="1475"/>
      <c r="P300" s="1475"/>
    </row>
    <row r="301" spans="1:16" ht="28.5" customHeight="1" x14ac:dyDescent="0.25">
      <c r="A301" s="466"/>
      <c r="B301" s="549"/>
      <c r="C301" s="549" t="s">
        <v>513</v>
      </c>
      <c r="D301" s="1461" t="s">
        <v>1667</v>
      </c>
      <c r="E301" s="1428"/>
      <c r="F301" s="1428"/>
      <c r="G301" s="1428"/>
      <c r="H301" s="1428"/>
      <c r="I301" s="1436"/>
      <c r="J301" s="1462">
        <v>0</v>
      </c>
      <c r="K301" s="1436"/>
      <c r="L301" s="1478"/>
      <c r="M301" s="1478"/>
      <c r="N301" s="1454"/>
      <c r="O301" s="1475"/>
      <c r="P301" s="1475"/>
    </row>
    <row r="302" spans="1:16" ht="34.5" customHeight="1" x14ac:dyDescent="0.25">
      <c r="A302" s="466"/>
      <c r="B302" s="746" t="s">
        <v>402</v>
      </c>
      <c r="C302" s="1488" t="s">
        <v>1461</v>
      </c>
      <c r="D302" s="1428"/>
      <c r="E302" s="1428"/>
      <c r="F302" s="1428"/>
      <c r="G302" s="1428"/>
      <c r="H302" s="1428"/>
      <c r="I302" s="1428"/>
      <c r="J302" s="1428"/>
      <c r="K302" s="1436"/>
      <c r="L302" s="1478"/>
      <c r="M302" s="1478"/>
      <c r="N302" s="1454"/>
      <c r="O302" s="1475"/>
      <c r="P302" s="1475"/>
    </row>
    <row r="303" spans="1:16" ht="34.5" customHeight="1" x14ac:dyDescent="0.25">
      <c r="A303" s="466"/>
      <c r="B303" s="549"/>
      <c r="C303" s="549" t="s">
        <v>419</v>
      </c>
      <c r="D303" s="1461" t="s">
        <v>1663</v>
      </c>
      <c r="E303" s="1428"/>
      <c r="F303" s="1428"/>
      <c r="G303" s="1428"/>
      <c r="H303" s="1428"/>
      <c r="I303" s="1436"/>
      <c r="J303" s="1499" t="s">
        <v>1664</v>
      </c>
      <c r="K303" s="1445"/>
      <c r="L303" s="1478"/>
      <c r="M303" s="1478"/>
      <c r="N303" s="1454"/>
      <c r="O303" s="1475"/>
      <c r="P303" s="1475"/>
    </row>
    <row r="304" spans="1:16" ht="28.5" customHeight="1" x14ac:dyDescent="0.25">
      <c r="A304" s="466"/>
      <c r="B304" s="549"/>
      <c r="C304" s="549" t="s">
        <v>509</v>
      </c>
      <c r="D304" s="1461" t="s">
        <v>1665</v>
      </c>
      <c r="E304" s="1428"/>
      <c r="F304" s="1428"/>
      <c r="G304" s="1428"/>
      <c r="H304" s="1428"/>
      <c r="I304" s="1436"/>
      <c r="J304" s="1462">
        <v>1</v>
      </c>
      <c r="K304" s="1436"/>
      <c r="L304" s="1478"/>
      <c r="M304" s="1478"/>
      <c r="N304" s="1454"/>
      <c r="O304" s="1475"/>
      <c r="P304" s="1475"/>
    </row>
    <row r="305" spans="1:16" ht="28.5" customHeight="1" x14ac:dyDescent="0.25">
      <c r="A305" s="466"/>
      <c r="B305" s="549"/>
      <c r="C305" s="549" t="s">
        <v>511</v>
      </c>
      <c r="D305" s="1461" t="s">
        <v>1666</v>
      </c>
      <c r="E305" s="1428"/>
      <c r="F305" s="1428"/>
      <c r="G305" s="1436"/>
      <c r="H305" s="1487" t="s">
        <v>1186</v>
      </c>
      <c r="I305" s="1448"/>
      <c r="J305" s="1448"/>
      <c r="K305" s="1445"/>
      <c r="L305" s="1478"/>
      <c r="M305" s="1478"/>
      <c r="N305" s="1454"/>
      <c r="O305" s="1475"/>
      <c r="P305" s="1475"/>
    </row>
    <row r="306" spans="1:16" ht="28.5" customHeight="1" x14ac:dyDescent="0.25">
      <c r="A306" s="466"/>
      <c r="B306" s="549"/>
      <c r="C306" s="549" t="s">
        <v>513</v>
      </c>
      <c r="D306" s="1461" t="s">
        <v>1668</v>
      </c>
      <c r="E306" s="1428"/>
      <c r="F306" s="1428"/>
      <c r="G306" s="1428"/>
      <c r="H306" s="1428"/>
      <c r="I306" s="1436"/>
      <c r="J306" s="1462">
        <v>0</v>
      </c>
      <c r="K306" s="1436"/>
      <c r="L306" s="1478"/>
      <c r="M306" s="1478"/>
      <c r="N306" s="1454"/>
      <c r="O306" s="1475"/>
      <c r="P306" s="1475"/>
    </row>
    <row r="307" spans="1:16" ht="39.75" customHeight="1" x14ac:dyDescent="0.25">
      <c r="A307" s="466"/>
      <c r="B307" s="746" t="s">
        <v>404</v>
      </c>
      <c r="C307" s="1488" t="s">
        <v>1462</v>
      </c>
      <c r="D307" s="1428"/>
      <c r="E307" s="1428"/>
      <c r="F307" s="1428"/>
      <c r="G307" s="1428"/>
      <c r="H307" s="1428"/>
      <c r="I307" s="1428"/>
      <c r="J307" s="1428"/>
      <c r="K307" s="1436"/>
      <c r="L307" s="1478"/>
      <c r="M307" s="1478"/>
      <c r="N307" s="1454"/>
      <c r="O307" s="1475"/>
      <c r="P307" s="1475"/>
    </row>
    <row r="308" spans="1:16" ht="28.5" customHeight="1" x14ac:dyDescent="0.25">
      <c r="A308" s="466"/>
      <c r="B308" s="421"/>
      <c r="C308" s="549" t="s">
        <v>419</v>
      </c>
      <c r="D308" s="1461" t="s">
        <v>1663</v>
      </c>
      <c r="E308" s="1428"/>
      <c r="F308" s="1428"/>
      <c r="G308" s="1428"/>
      <c r="H308" s="1428"/>
      <c r="I308" s="1436"/>
      <c r="J308" s="1462" t="s">
        <v>1358</v>
      </c>
      <c r="K308" s="1436"/>
      <c r="L308" s="1478"/>
      <c r="M308" s="1478"/>
      <c r="N308" s="1454"/>
      <c r="O308" s="1475"/>
      <c r="P308" s="1475"/>
    </row>
    <row r="309" spans="1:16" ht="28.5" customHeight="1" x14ac:dyDescent="0.25">
      <c r="A309" s="466"/>
      <c r="B309" s="421"/>
      <c r="C309" s="549" t="s">
        <v>509</v>
      </c>
      <c r="D309" s="1461" t="s">
        <v>1665</v>
      </c>
      <c r="E309" s="1428"/>
      <c r="F309" s="1428"/>
      <c r="G309" s="1428"/>
      <c r="H309" s="1428"/>
      <c r="I309" s="1436"/>
      <c r="J309" s="1462" t="s">
        <v>1358</v>
      </c>
      <c r="K309" s="1436"/>
      <c r="L309" s="1478"/>
      <c r="M309" s="1478"/>
      <c r="N309" s="1454"/>
      <c r="O309" s="1475"/>
      <c r="P309" s="1475"/>
    </row>
    <row r="310" spans="1:16" ht="28.5" customHeight="1" x14ac:dyDescent="0.25">
      <c r="A310" s="466"/>
      <c r="B310" s="419"/>
      <c r="C310" s="549" t="s">
        <v>511</v>
      </c>
      <c r="D310" s="1461" t="s">
        <v>1666</v>
      </c>
      <c r="E310" s="1428"/>
      <c r="F310" s="1428"/>
      <c r="G310" s="1436"/>
      <c r="H310" s="1474" t="s">
        <v>2004</v>
      </c>
      <c r="I310" s="1428"/>
      <c r="J310" s="1428"/>
      <c r="K310" s="1436"/>
      <c r="L310" s="1478"/>
      <c r="M310" s="1478"/>
      <c r="N310" s="1454"/>
      <c r="O310" s="1475"/>
      <c r="P310" s="1475"/>
    </row>
    <row r="311" spans="1:16" ht="28.5" customHeight="1" x14ac:dyDescent="0.25">
      <c r="A311" s="466"/>
      <c r="B311" s="421"/>
      <c r="C311" s="549" t="s">
        <v>513</v>
      </c>
      <c r="D311" s="1461" t="s">
        <v>1670</v>
      </c>
      <c r="E311" s="1428"/>
      <c r="F311" s="1428"/>
      <c r="G311" s="1428"/>
      <c r="H311" s="1428"/>
      <c r="I311" s="1436"/>
      <c r="J311" s="1462">
        <v>0</v>
      </c>
      <c r="K311" s="1436"/>
      <c r="L311" s="1478"/>
      <c r="M311" s="1478"/>
      <c r="N311" s="1454"/>
      <c r="O311" s="1475"/>
      <c r="P311" s="1475"/>
    </row>
    <row r="312" spans="1:16" ht="39.75" customHeight="1" x14ac:dyDescent="0.25">
      <c r="A312" s="466"/>
      <c r="B312" s="414" t="s">
        <v>406</v>
      </c>
      <c r="C312" s="1488" t="s">
        <v>1463</v>
      </c>
      <c r="D312" s="1428"/>
      <c r="E312" s="1428"/>
      <c r="F312" s="1428"/>
      <c r="G312" s="1428"/>
      <c r="H312" s="1428"/>
      <c r="I312" s="1428"/>
      <c r="J312" s="1436"/>
      <c r="K312" s="551"/>
      <c r="L312" s="1478"/>
      <c r="M312" s="1478"/>
      <c r="N312" s="1454"/>
      <c r="O312" s="1475"/>
      <c r="P312" s="1475"/>
    </row>
    <row r="313" spans="1:16" ht="28.5" customHeight="1" x14ac:dyDescent="0.25">
      <c r="A313" s="466"/>
      <c r="B313" s="421"/>
      <c r="C313" s="549" t="s">
        <v>419</v>
      </c>
      <c r="D313" s="1461" t="s">
        <v>1663</v>
      </c>
      <c r="E313" s="1428"/>
      <c r="F313" s="1428"/>
      <c r="G313" s="1428"/>
      <c r="H313" s="1428"/>
      <c r="I313" s="1436"/>
      <c r="J313" s="1462" t="s">
        <v>1664</v>
      </c>
      <c r="K313" s="1436"/>
      <c r="L313" s="1478"/>
      <c r="M313" s="1478"/>
      <c r="N313" s="1454"/>
      <c r="O313" s="1475"/>
      <c r="P313" s="1475"/>
    </row>
    <row r="314" spans="1:16" ht="28.5" customHeight="1" x14ac:dyDescent="0.25">
      <c r="A314" s="466"/>
      <c r="B314" s="421"/>
      <c r="C314" s="549" t="s">
        <v>509</v>
      </c>
      <c r="D314" s="1461" t="s">
        <v>1665</v>
      </c>
      <c r="E314" s="1428"/>
      <c r="F314" s="1428"/>
      <c r="G314" s="1428"/>
      <c r="H314" s="1428"/>
      <c r="I314" s="1436"/>
      <c r="J314" s="1462">
        <v>1</v>
      </c>
      <c r="K314" s="1436"/>
      <c r="L314" s="1478"/>
      <c r="M314" s="1478"/>
      <c r="N314" s="1454"/>
      <c r="O314" s="1475"/>
      <c r="P314" s="1475"/>
    </row>
    <row r="315" spans="1:16" ht="28.5" customHeight="1" x14ac:dyDescent="0.25">
      <c r="A315" s="466"/>
      <c r="B315" s="419"/>
      <c r="C315" s="549" t="s">
        <v>511</v>
      </c>
      <c r="D315" s="1461" t="s">
        <v>1666</v>
      </c>
      <c r="E315" s="1428"/>
      <c r="F315" s="1428"/>
      <c r="G315" s="1436"/>
      <c r="H315" s="1474" t="s">
        <v>1191</v>
      </c>
      <c r="I315" s="1428"/>
      <c r="J315" s="1428"/>
      <c r="K315" s="1436"/>
      <c r="L315" s="1478"/>
      <c r="M315" s="1478"/>
      <c r="N315" s="1454"/>
      <c r="O315" s="1475"/>
      <c r="P315" s="1475"/>
    </row>
    <row r="316" spans="1:16" ht="28.5" customHeight="1" x14ac:dyDescent="0.25">
      <c r="A316" s="466"/>
      <c r="B316" s="421"/>
      <c r="C316" s="549" t="s">
        <v>513</v>
      </c>
      <c r="D316" s="1461" t="s">
        <v>1673</v>
      </c>
      <c r="E316" s="1428"/>
      <c r="F316" s="1428"/>
      <c r="G316" s="1428"/>
      <c r="H316" s="1428"/>
      <c r="I316" s="1436"/>
      <c r="J316" s="1462">
        <v>0</v>
      </c>
      <c r="K316" s="1436"/>
      <c r="L316" s="1478"/>
      <c r="M316" s="1478"/>
      <c r="N316" s="1454"/>
      <c r="O316" s="1475"/>
      <c r="P316" s="1475"/>
    </row>
    <row r="317" spans="1:16" ht="39.75" customHeight="1" x14ac:dyDescent="0.25">
      <c r="A317" s="466"/>
      <c r="B317" s="414" t="s">
        <v>409</v>
      </c>
      <c r="C317" s="1488" t="s">
        <v>1502</v>
      </c>
      <c r="D317" s="1428"/>
      <c r="E317" s="1428"/>
      <c r="F317" s="1428"/>
      <c r="G317" s="1428"/>
      <c r="H317" s="1428"/>
      <c r="I317" s="1428"/>
      <c r="J317" s="1436"/>
      <c r="K317" s="551"/>
      <c r="L317" s="1478"/>
      <c r="M317" s="1478"/>
      <c r="N317" s="1454"/>
      <c r="O317" s="1475"/>
      <c r="P317" s="1475"/>
    </row>
    <row r="318" spans="1:16" ht="28.5" customHeight="1" x14ac:dyDescent="0.25">
      <c r="A318" s="466"/>
      <c r="B318" s="421"/>
      <c r="C318" s="5" t="s">
        <v>419</v>
      </c>
      <c r="D318" s="1461" t="s">
        <v>1663</v>
      </c>
      <c r="E318" s="1428"/>
      <c r="F318" s="1428"/>
      <c r="G318" s="1428"/>
      <c r="H318" s="1428"/>
      <c r="I318" s="1436"/>
      <c r="J318" s="1462" t="s">
        <v>1664</v>
      </c>
      <c r="K318" s="1436"/>
      <c r="L318" s="1478"/>
      <c r="M318" s="1478"/>
      <c r="N318" s="1454"/>
      <c r="O318" s="1475"/>
      <c r="P318" s="1475"/>
    </row>
    <row r="319" spans="1:16" ht="28.5" customHeight="1" x14ac:dyDescent="0.25">
      <c r="A319" s="466"/>
      <c r="B319" s="421"/>
      <c r="C319" s="549" t="s">
        <v>509</v>
      </c>
      <c r="D319" s="1461" t="s">
        <v>1665</v>
      </c>
      <c r="E319" s="1428"/>
      <c r="F319" s="1428"/>
      <c r="G319" s="1428"/>
      <c r="H319" s="1428"/>
      <c r="I319" s="1436"/>
      <c r="J319" s="1462" t="s">
        <v>1358</v>
      </c>
      <c r="K319" s="1436"/>
      <c r="L319" s="1478"/>
      <c r="M319" s="1478"/>
      <c r="N319" s="1454"/>
      <c r="O319" s="1475"/>
      <c r="P319" s="1475"/>
    </row>
    <row r="320" spans="1:16" ht="28.5" customHeight="1" x14ac:dyDescent="0.25">
      <c r="A320" s="466"/>
      <c r="B320" s="419"/>
      <c r="C320" s="549" t="s">
        <v>511</v>
      </c>
      <c r="D320" s="1461" t="s">
        <v>1666</v>
      </c>
      <c r="E320" s="1428"/>
      <c r="F320" s="1428"/>
      <c r="G320" s="1436"/>
      <c r="H320" s="1474" t="s">
        <v>2005</v>
      </c>
      <c r="I320" s="1428"/>
      <c r="J320" s="1428"/>
      <c r="K320" s="1436"/>
      <c r="L320" s="1478"/>
      <c r="M320" s="1478"/>
      <c r="N320" s="1454"/>
      <c r="O320" s="1475"/>
      <c r="P320" s="1475"/>
    </row>
    <row r="321" spans="1:16" ht="28.5" customHeight="1" x14ac:dyDescent="0.25">
      <c r="A321" s="466"/>
      <c r="B321" s="421"/>
      <c r="C321" s="549" t="s">
        <v>513</v>
      </c>
      <c r="D321" s="1461" t="s">
        <v>1673</v>
      </c>
      <c r="E321" s="1428"/>
      <c r="F321" s="1428"/>
      <c r="G321" s="1428"/>
      <c r="H321" s="1428"/>
      <c r="I321" s="1436"/>
      <c r="J321" s="1462">
        <v>0</v>
      </c>
      <c r="K321" s="1436"/>
      <c r="L321" s="1478"/>
      <c r="M321" s="1478"/>
      <c r="N321" s="1454"/>
      <c r="O321" s="1475"/>
      <c r="P321" s="1475"/>
    </row>
    <row r="322" spans="1:16" ht="25.5" customHeight="1" x14ac:dyDescent="0.25">
      <c r="A322" s="466"/>
      <c r="B322" s="421" t="s">
        <v>411</v>
      </c>
      <c r="C322" s="1461" t="s">
        <v>1465</v>
      </c>
      <c r="D322" s="1428"/>
      <c r="E322" s="1428"/>
      <c r="F322" s="1428"/>
      <c r="G322" s="1428"/>
      <c r="H322" s="1428"/>
      <c r="I322" s="1428"/>
      <c r="J322" s="1436"/>
      <c r="K322" s="551"/>
      <c r="L322" s="1478"/>
      <c r="M322" s="1478"/>
      <c r="N322" s="1454"/>
      <c r="O322" s="1475"/>
      <c r="P322" s="1475"/>
    </row>
    <row r="323" spans="1:16" ht="28.5" customHeight="1" x14ac:dyDescent="0.25">
      <c r="A323" s="466"/>
      <c r="B323" s="421"/>
      <c r="C323" s="5" t="s">
        <v>419</v>
      </c>
      <c r="D323" s="1461" t="s">
        <v>1663</v>
      </c>
      <c r="E323" s="1428"/>
      <c r="F323" s="1428"/>
      <c r="G323" s="1428"/>
      <c r="H323" s="1428"/>
      <c r="I323" s="1436"/>
      <c r="J323" s="1462" t="s">
        <v>1664</v>
      </c>
      <c r="K323" s="1436"/>
      <c r="L323" s="1478"/>
      <c r="M323" s="1478"/>
      <c r="N323" s="1454"/>
      <c r="O323" s="1475"/>
      <c r="P323" s="1475"/>
    </row>
    <row r="324" spans="1:16" ht="28.5" customHeight="1" x14ac:dyDescent="0.25">
      <c r="A324" s="466"/>
      <c r="B324" s="421"/>
      <c r="C324" s="549" t="s">
        <v>509</v>
      </c>
      <c r="D324" s="1461" t="s">
        <v>1665</v>
      </c>
      <c r="E324" s="1428"/>
      <c r="F324" s="1428"/>
      <c r="G324" s="1428"/>
      <c r="H324" s="1428"/>
      <c r="I324" s="1436"/>
      <c r="J324" s="1462" t="s">
        <v>1358</v>
      </c>
      <c r="K324" s="1436"/>
      <c r="L324" s="1478"/>
      <c r="M324" s="1478"/>
      <c r="N324" s="1454"/>
      <c r="O324" s="1475"/>
      <c r="P324" s="1475"/>
    </row>
    <row r="325" spans="1:16" ht="28.5" customHeight="1" x14ac:dyDescent="0.25">
      <c r="A325" s="466"/>
      <c r="B325" s="421"/>
      <c r="C325" s="549" t="s">
        <v>511</v>
      </c>
      <c r="D325" s="1461" t="s">
        <v>1666</v>
      </c>
      <c r="E325" s="1428"/>
      <c r="F325" s="1428"/>
      <c r="G325" s="1436"/>
      <c r="H325" s="1474" t="s">
        <v>2006</v>
      </c>
      <c r="I325" s="1428"/>
      <c r="J325" s="1428"/>
      <c r="K325" s="1436"/>
      <c r="L325" s="1478"/>
      <c r="M325" s="1478"/>
      <c r="N325" s="1454"/>
      <c r="O325" s="1475"/>
      <c r="P325" s="1475"/>
    </row>
    <row r="326" spans="1:16" ht="28.5" customHeight="1" x14ac:dyDescent="0.25">
      <c r="A326" s="466"/>
      <c r="B326" s="421"/>
      <c r="C326" s="549" t="s">
        <v>513</v>
      </c>
      <c r="D326" s="1461" t="s">
        <v>1675</v>
      </c>
      <c r="E326" s="1428"/>
      <c r="F326" s="1428"/>
      <c r="G326" s="1428"/>
      <c r="H326" s="1428"/>
      <c r="I326" s="1436"/>
      <c r="J326" s="1462">
        <v>0</v>
      </c>
      <c r="K326" s="1436"/>
      <c r="L326" s="1478"/>
      <c r="M326" s="1478"/>
      <c r="N326" s="1454"/>
      <c r="O326" s="1475"/>
      <c r="P326" s="1475"/>
    </row>
    <row r="327" spans="1:16" ht="25.5" customHeight="1" x14ac:dyDescent="0.25">
      <c r="A327" s="466"/>
      <c r="B327" s="421" t="s">
        <v>414</v>
      </c>
      <c r="C327" s="1461" t="s">
        <v>1466</v>
      </c>
      <c r="D327" s="1428"/>
      <c r="E327" s="1428"/>
      <c r="F327" s="1428"/>
      <c r="G327" s="1428"/>
      <c r="H327" s="1428"/>
      <c r="I327" s="1428"/>
      <c r="J327" s="1436"/>
      <c r="K327" s="551"/>
      <c r="L327" s="1478"/>
      <c r="M327" s="1478"/>
      <c r="N327" s="1454"/>
      <c r="O327" s="1475"/>
      <c r="P327" s="1475"/>
    </row>
    <row r="328" spans="1:16" ht="28.5" customHeight="1" x14ac:dyDescent="0.25">
      <c r="A328" s="466"/>
      <c r="B328" s="421"/>
      <c r="C328" s="5" t="s">
        <v>419</v>
      </c>
      <c r="D328" s="1461" t="s">
        <v>1663</v>
      </c>
      <c r="E328" s="1428"/>
      <c r="F328" s="1428"/>
      <c r="G328" s="1428"/>
      <c r="H328" s="1428"/>
      <c r="I328" s="1436"/>
      <c r="J328" s="1462" t="s">
        <v>1664</v>
      </c>
      <c r="K328" s="1436"/>
      <c r="L328" s="1478"/>
      <c r="M328" s="1478"/>
      <c r="N328" s="1454"/>
      <c r="O328" s="1475"/>
      <c r="P328" s="1475"/>
    </row>
    <row r="329" spans="1:16" ht="28.5" customHeight="1" x14ac:dyDescent="0.25">
      <c r="A329" s="466"/>
      <c r="B329" s="421"/>
      <c r="C329" s="549" t="s">
        <v>509</v>
      </c>
      <c r="D329" s="1461" t="s">
        <v>1665</v>
      </c>
      <c r="E329" s="1428"/>
      <c r="F329" s="1428"/>
      <c r="G329" s="1428"/>
      <c r="H329" s="1428"/>
      <c r="I329" s="1436"/>
      <c r="J329" s="1462" t="s">
        <v>1358</v>
      </c>
      <c r="K329" s="1436"/>
      <c r="L329" s="1478"/>
      <c r="M329" s="1478"/>
      <c r="N329" s="1454"/>
      <c r="O329" s="1475"/>
      <c r="P329" s="1475"/>
    </row>
    <row r="330" spans="1:16" ht="28.5" customHeight="1" x14ac:dyDescent="0.25">
      <c r="A330" s="466"/>
      <c r="B330" s="421"/>
      <c r="C330" s="549" t="s">
        <v>511</v>
      </c>
      <c r="D330" s="1461" t="s">
        <v>1666</v>
      </c>
      <c r="E330" s="1428"/>
      <c r="F330" s="1428"/>
      <c r="G330" s="1436"/>
      <c r="H330" s="1474" t="s">
        <v>2007</v>
      </c>
      <c r="I330" s="1428"/>
      <c r="J330" s="1428"/>
      <c r="K330" s="1436"/>
      <c r="L330" s="1478"/>
      <c r="M330" s="1478"/>
      <c r="N330" s="1454"/>
      <c r="O330" s="1475"/>
      <c r="P330" s="1475"/>
    </row>
    <row r="331" spans="1:16" ht="28.5" customHeight="1" x14ac:dyDescent="0.25">
      <c r="A331" s="466"/>
      <c r="B331" s="421"/>
      <c r="C331" s="549" t="s">
        <v>513</v>
      </c>
      <c r="D331" s="1461" t="s">
        <v>1677</v>
      </c>
      <c r="E331" s="1428"/>
      <c r="F331" s="1428"/>
      <c r="G331" s="1428"/>
      <c r="H331" s="1428"/>
      <c r="I331" s="1436"/>
      <c r="J331" s="1462">
        <v>0</v>
      </c>
      <c r="K331" s="1436"/>
      <c r="L331" s="1478"/>
      <c r="M331" s="1478"/>
      <c r="N331" s="1454"/>
      <c r="O331" s="1475"/>
      <c r="P331" s="1475"/>
    </row>
    <row r="332" spans="1:16" ht="39.75" customHeight="1" x14ac:dyDescent="0.25">
      <c r="A332" s="466"/>
      <c r="B332" s="497" t="s">
        <v>417</v>
      </c>
      <c r="C332" s="1488" t="s">
        <v>1678</v>
      </c>
      <c r="D332" s="1428"/>
      <c r="E332" s="1428"/>
      <c r="F332" s="1428"/>
      <c r="G332" s="1428"/>
      <c r="H332" s="1428"/>
      <c r="I332" s="1428"/>
      <c r="J332" s="1436"/>
      <c r="K332" s="551"/>
      <c r="L332" s="1478"/>
      <c r="M332" s="1478"/>
      <c r="N332" s="1454"/>
      <c r="O332" s="1475"/>
      <c r="P332" s="1475"/>
    </row>
    <row r="333" spans="1:16" ht="28.5" customHeight="1" x14ac:dyDescent="0.25">
      <c r="A333" s="466"/>
      <c r="B333" s="421"/>
      <c r="C333" s="5" t="s">
        <v>419</v>
      </c>
      <c r="D333" s="1461" t="s">
        <v>1663</v>
      </c>
      <c r="E333" s="1428"/>
      <c r="F333" s="1428"/>
      <c r="G333" s="1428"/>
      <c r="H333" s="1428"/>
      <c r="I333" s="1436"/>
      <c r="J333" s="1462" t="s">
        <v>1664</v>
      </c>
      <c r="K333" s="1436"/>
      <c r="L333" s="1478"/>
      <c r="M333" s="1478"/>
      <c r="N333" s="1454"/>
      <c r="O333" s="1475"/>
      <c r="P333" s="1475"/>
    </row>
    <row r="334" spans="1:16" ht="28.5" customHeight="1" x14ac:dyDescent="0.25">
      <c r="A334" s="466"/>
      <c r="B334" s="421"/>
      <c r="C334" s="549" t="s">
        <v>509</v>
      </c>
      <c r="D334" s="1461" t="s">
        <v>1665</v>
      </c>
      <c r="E334" s="1428"/>
      <c r="F334" s="1428"/>
      <c r="G334" s="1428"/>
      <c r="H334" s="1428"/>
      <c r="I334" s="1436"/>
      <c r="J334" s="1462" t="s">
        <v>1358</v>
      </c>
      <c r="K334" s="1436"/>
      <c r="L334" s="1478"/>
      <c r="M334" s="1478"/>
      <c r="N334" s="1454"/>
      <c r="O334" s="1475"/>
      <c r="P334" s="1475"/>
    </row>
    <row r="335" spans="1:16" ht="28.5" customHeight="1" x14ac:dyDescent="0.25">
      <c r="A335" s="466"/>
      <c r="B335" s="419"/>
      <c r="C335" s="509" t="s">
        <v>511</v>
      </c>
      <c r="D335" s="1461" t="s">
        <v>1666</v>
      </c>
      <c r="E335" s="1428"/>
      <c r="F335" s="1428"/>
      <c r="G335" s="1436"/>
      <c r="H335" s="1474" t="s">
        <v>2008</v>
      </c>
      <c r="I335" s="1428"/>
      <c r="J335" s="1428"/>
      <c r="K335" s="1436"/>
      <c r="L335" s="1478"/>
      <c r="M335" s="1478"/>
      <c r="N335" s="1454"/>
      <c r="O335" s="1475"/>
      <c r="P335" s="1475"/>
    </row>
    <row r="336" spans="1:16" ht="28.5" customHeight="1" x14ac:dyDescent="0.25">
      <c r="A336" s="466"/>
      <c r="B336" s="549"/>
      <c r="C336" s="549" t="s">
        <v>513</v>
      </c>
      <c r="D336" s="1461" t="s">
        <v>1680</v>
      </c>
      <c r="E336" s="1428"/>
      <c r="F336" s="1428"/>
      <c r="G336" s="1428"/>
      <c r="H336" s="1428"/>
      <c r="I336" s="1436"/>
      <c r="J336" s="1462">
        <v>0</v>
      </c>
      <c r="K336" s="1436"/>
      <c r="L336" s="1479"/>
      <c r="M336" s="1479"/>
      <c r="N336" s="1481"/>
      <c r="O336" s="1471"/>
      <c r="P336" s="1471"/>
    </row>
    <row r="337" spans="1:16" ht="64.5" customHeight="1" x14ac:dyDescent="0.25">
      <c r="A337" s="466"/>
      <c r="B337" s="550" t="s">
        <v>746</v>
      </c>
      <c r="C337" s="1461" t="s">
        <v>1681</v>
      </c>
      <c r="D337" s="1428"/>
      <c r="E337" s="1428"/>
      <c r="F337" s="1428"/>
      <c r="G337" s="1436"/>
      <c r="H337" s="1" t="s">
        <v>1336</v>
      </c>
      <c r="I337" s="552" t="s">
        <v>1682</v>
      </c>
      <c r="J337" s="1775" t="s">
        <v>1419</v>
      </c>
      <c r="K337" s="1428"/>
      <c r="L337" s="1428"/>
      <c r="M337" s="1428"/>
      <c r="N337" s="1429"/>
      <c r="O337" s="378" t="s">
        <v>1648</v>
      </c>
      <c r="P337" s="378"/>
    </row>
    <row r="338" spans="1:16" ht="116.25" customHeight="1" x14ac:dyDescent="0.25">
      <c r="A338" s="466"/>
      <c r="B338" s="550" t="s">
        <v>749</v>
      </c>
      <c r="C338" s="1488" t="s">
        <v>1683</v>
      </c>
      <c r="D338" s="1428"/>
      <c r="E338" s="1428"/>
      <c r="F338" s="1428"/>
      <c r="G338" s="1436"/>
      <c r="H338" s="12" t="s">
        <v>1336</v>
      </c>
      <c r="I338" s="547" t="s">
        <v>1381</v>
      </c>
      <c r="J338" s="1658"/>
      <c r="K338" s="1428"/>
      <c r="L338" s="1428"/>
      <c r="M338" s="1428"/>
      <c r="N338" s="1429"/>
      <c r="O338" s="1470" t="s">
        <v>1911</v>
      </c>
      <c r="P338" s="1470"/>
    </row>
    <row r="339" spans="1:16" ht="65.25" customHeight="1" x14ac:dyDescent="0.25">
      <c r="A339" s="466"/>
      <c r="B339" s="419" t="s">
        <v>395</v>
      </c>
      <c r="C339" s="1461" t="s">
        <v>1685</v>
      </c>
      <c r="D339" s="1428"/>
      <c r="E339" s="1428"/>
      <c r="F339" s="1428"/>
      <c r="G339" s="1436"/>
      <c r="H339" s="1700" t="s">
        <v>93</v>
      </c>
      <c r="I339" s="1428"/>
      <c r="J339" s="1428"/>
      <c r="K339" s="1428"/>
      <c r="L339" s="1428"/>
      <c r="M339" s="1428"/>
      <c r="N339" s="1436"/>
      <c r="O339" s="1471"/>
      <c r="P339" s="1471"/>
    </row>
    <row r="340" spans="1:16" ht="40.5" customHeight="1" thickBot="1" x14ac:dyDescent="0.3">
      <c r="A340" s="466"/>
      <c r="B340" s="553" t="s">
        <v>752</v>
      </c>
      <c r="C340" s="1461" t="s">
        <v>1687</v>
      </c>
      <c r="D340" s="1428"/>
      <c r="E340" s="1428"/>
      <c r="F340" s="1428"/>
      <c r="G340" s="1436"/>
      <c r="H340" s="1492" t="s">
        <v>2009</v>
      </c>
      <c r="I340" s="1428"/>
      <c r="J340" s="747" t="s">
        <v>1381</v>
      </c>
      <c r="K340" s="1586" t="s">
        <v>2010</v>
      </c>
      <c r="L340" s="1448"/>
      <c r="M340" s="1448"/>
      <c r="N340" s="1466"/>
      <c r="O340" s="1421"/>
      <c r="P340" s="1421"/>
    </row>
    <row r="341" spans="1:16" ht="40.5" customHeight="1" thickBot="1" x14ac:dyDescent="0.3">
      <c r="B341" s="419" t="s">
        <v>395</v>
      </c>
      <c r="C341" s="1423" t="s">
        <v>1689</v>
      </c>
      <c r="D341" s="1424"/>
      <c r="E341" s="1424"/>
      <c r="F341" s="1424"/>
      <c r="G341" s="1425"/>
      <c r="H341" s="1773" t="s">
        <v>2011</v>
      </c>
      <c r="I341" s="1424"/>
      <c r="J341" s="747" t="s">
        <v>1381</v>
      </c>
      <c r="K341" s="1467"/>
      <c r="L341" s="1468"/>
      <c r="M341" s="1468"/>
      <c r="N341" s="1469"/>
      <c r="O341" s="1422"/>
      <c r="P341" s="1422"/>
    </row>
    <row r="342" spans="1:16" ht="55.5" customHeight="1" thickBot="1" x14ac:dyDescent="0.3">
      <c r="B342" s="1441" t="s">
        <v>1691</v>
      </c>
      <c r="C342" s="1431"/>
      <c r="D342" s="1431"/>
      <c r="E342" s="1431"/>
      <c r="F342" s="1431"/>
      <c r="G342" s="1442"/>
      <c r="H342" s="1774"/>
      <c r="I342" s="1431"/>
      <c r="J342" s="1431"/>
      <c r="K342" s="1431"/>
      <c r="L342" s="1431"/>
      <c r="M342" s="1431"/>
      <c r="N342" s="1433"/>
      <c r="O342" s="1432"/>
      <c r="P342" s="1433"/>
    </row>
    <row r="343" spans="1:16" ht="24" customHeight="1" thickBot="1" x14ac:dyDescent="0.3">
      <c r="B343" s="1434" t="s">
        <v>1692</v>
      </c>
      <c r="C343" s="1431"/>
      <c r="D343" s="1431"/>
      <c r="E343" s="1431"/>
      <c r="F343" s="1431"/>
      <c r="G343" s="1431"/>
      <c r="H343" s="1431"/>
      <c r="I343" s="1431"/>
      <c r="J343" s="1431"/>
      <c r="K343" s="1431"/>
      <c r="L343" s="1431"/>
      <c r="M343" s="1431"/>
      <c r="N343" s="1431"/>
      <c r="O343" s="1431"/>
      <c r="P343" s="1433"/>
    </row>
    <row r="344" spans="1:16" ht="37.5" customHeight="1" thickBot="1" x14ac:dyDescent="0.3">
      <c r="A344" s="466"/>
      <c r="B344" s="553" t="s">
        <v>756</v>
      </c>
      <c r="C344" s="1558" t="s">
        <v>1693</v>
      </c>
      <c r="D344" s="1439"/>
      <c r="E344" s="1439"/>
      <c r="F344" s="1439"/>
      <c r="G344" s="1559"/>
      <c r="H344" s="1462" t="s">
        <v>1322</v>
      </c>
      <c r="I344" s="1436"/>
      <c r="J344" s="748" t="s">
        <v>1381</v>
      </c>
      <c r="K344" s="1657"/>
      <c r="L344" s="1439"/>
      <c r="M344" s="1439"/>
      <c r="N344" s="1440"/>
      <c r="O344" s="1432"/>
      <c r="P344" s="1452"/>
    </row>
    <row r="345" spans="1:16" ht="103.5" customHeight="1" x14ac:dyDescent="0.25">
      <c r="A345" s="466"/>
      <c r="B345" s="553" t="s">
        <v>758</v>
      </c>
      <c r="C345" s="1461" t="s">
        <v>1694</v>
      </c>
      <c r="D345" s="1428"/>
      <c r="E345" s="1428"/>
      <c r="F345" s="1428"/>
      <c r="G345" s="1436"/>
      <c r="H345" s="1462" t="s">
        <v>2012</v>
      </c>
      <c r="I345" s="1436"/>
      <c r="J345" s="749" t="s">
        <v>1381</v>
      </c>
      <c r="K345" s="1691"/>
      <c r="L345" s="1428"/>
      <c r="M345" s="1428"/>
      <c r="N345" s="1429"/>
      <c r="O345" s="1453"/>
      <c r="P345" s="1454"/>
    </row>
    <row r="346" spans="1:16" ht="72.75" customHeight="1" x14ac:dyDescent="0.25">
      <c r="A346" s="466"/>
      <c r="B346" s="553" t="s">
        <v>760</v>
      </c>
      <c r="C346" s="1461" t="s">
        <v>1695</v>
      </c>
      <c r="D346" s="1428"/>
      <c r="E346" s="1428"/>
      <c r="F346" s="1428"/>
      <c r="G346" s="1436"/>
      <c r="H346" s="1462" t="s">
        <v>1322</v>
      </c>
      <c r="I346" s="1436"/>
      <c r="J346" s="749" t="s">
        <v>1381</v>
      </c>
      <c r="K346" s="1691"/>
      <c r="L346" s="1428"/>
      <c r="M346" s="1428"/>
      <c r="N346" s="1429"/>
      <c r="O346" s="1453"/>
      <c r="P346" s="1454"/>
    </row>
    <row r="347" spans="1:16" ht="72.75" customHeight="1" x14ac:dyDescent="0.25">
      <c r="A347" s="466"/>
      <c r="B347" s="553" t="s">
        <v>762</v>
      </c>
      <c r="C347" s="1461" t="s">
        <v>1697</v>
      </c>
      <c r="D347" s="1428"/>
      <c r="E347" s="1428"/>
      <c r="F347" s="1428"/>
      <c r="G347" s="1436"/>
      <c r="H347" s="1503" t="s">
        <v>1915</v>
      </c>
      <c r="I347" s="1456"/>
      <c r="J347" s="749" t="s">
        <v>1381</v>
      </c>
      <c r="K347" s="1691" t="s">
        <v>2013</v>
      </c>
      <c r="L347" s="1428"/>
      <c r="M347" s="1428"/>
      <c r="N347" s="1429"/>
      <c r="O347" s="1453"/>
      <c r="P347" s="1454"/>
    </row>
    <row r="348" spans="1:16" ht="64.5" customHeight="1" x14ac:dyDescent="0.25">
      <c r="A348" s="466"/>
      <c r="B348" s="553" t="s">
        <v>764</v>
      </c>
      <c r="C348" s="1461" t="s">
        <v>1699</v>
      </c>
      <c r="D348" s="1428"/>
      <c r="E348" s="1428"/>
      <c r="F348" s="1428"/>
      <c r="G348" s="1436"/>
      <c r="H348" s="1696" t="s">
        <v>1917</v>
      </c>
      <c r="I348" s="1450"/>
      <c r="J348" s="749" t="s">
        <v>1381</v>
      </c>
      <c r="K348" s="1691"/>
      <c r="L348" s="1428"/>
      <c r="M348" s="1428"/>
      <c r="N348" s="1429"/>
      <c r="O348" s="1453"/>
      <c r="P348" s="1454"/>
    </row>
    <row r="349" spans="1:16" ht="63.75" customHeight="1" x14ac:dyDescent="0.25">
      <c r="A349" s="466"/>
      <c r="B349" s="553" t="s">
        <v>766</v>
      </c>
      <c r="C349" s="1461" t="s">
        <v>1701</v>
      </c>
      <c r="D349" s="1428"/>
      <c r="E349" s="1428"/>
      <c r="F349" s="1428"/>
      <c r="G349" s="1436"/>
      <c r="H349" s="1499" t="s">
        <v>1915</v>
      </c>
      <c r="I349" s="1445"/>
      <c r="J349" s="749" t="s">
        <v>1381</v>
      </c>
      <c r="K349" s="1694" t="s">
        <v>1948</v>
      </c>
      <c r="L349" s="1428"/>
      <c r="M349" s="1428"/>
      <c r="N349" s="1429"/>
      <c r="O349" s="1453"/>
      <c r="P349" s="1454"/>
    </row>
    <row r="350" spans="1:16" ht="99" customHeight="1" x14ac:dyDescent="0.25">
      <c r="A350" s="466"/>
      <c r="B350" s="553" t="s">
        <v>768</v>
      </c>
      <c r="C350" s="1461" t="s">
        <v>1702</v>
      </c>
      <c r="D350" s="1428"/>
      <c r="E350" s="1428"/>
      <c r="F350" s="1428"/>
      <c r="G350" s="1436"/>
      <c r="H350" s="1499" t="s">
        <v>2014</v>
      </c>
      <c r="I350" s="1445"/>
      <c r="J350" s="749" t="s">
        <v>1381</v>
      </c>
      <c r="K350" s="1691"/>
      <c r="L350" s="1428"/>
      <c r="M350" s="1428"/>
      <c r="N350" s="1429"/>
      <c r="O350" s="1453"/>
      <c r="P350" s="1454"/>
    </row>
    <row r="351" spans="1:16" ht="75.75" customHeight="1" thickBot="1" x14ac:dyDescent="0.3">
      <c r="A351" s="466"/>
      <c r="B351" s="550" t="s">
        <v>770</v>
      </c>
      <c r="C351" s="1423" t="s">
        <v>1705</v>
      </c>
      <c r="D351" s="1424"/>
      <c r="E351" s="1424"/>
      <c r="F351" s="1424"/>
      <c r="G351" s="1425"/>
      <c r="H351" s="1462" t="s">
        <v>2015</v>
      </c>
      <c r="I351" s="1436"/>
      <c r="J351" s="555" t="s">
        <v>1381</v>
      </c>
      <c r="K351" s="1694" t="s">
        <v>2016</v>
      </c>
      <c r="L351" s="1428"/>
      <c r="M351" s="1428"/>
      <c r="N351" s="1429"/>
      <c r="O351" s="1611"/>
      <c r="P351" s="1469"/>
    </row>
    <row r="352" spans="1:16" ht="31.5" customHeight="1" thickBot="1" x14ac:dyDescent="0.45">
      <c r="B352" s="1443" t="s">
        <v>1707</v>
      </c>
      <c r="C352" s="1431"/>
      <c r="D352" s="1431"/>
      <c r="E352" s="1431"/>
      <c r="F352" s="1431"/>
      <c r="G352" s="1431"/>
      <c r="H352" s="1431"/>
      <c r="I352" s="1431"/>
      <c r="J352" s="1431"/>
      <c r="K352" s="1431"/>
      <c r="L352" s="1431"/>
      <c r="M352" s="1431"/>
      <c r="N352" s="1431"/>
      <c r="O352" s="1431"/>
      <c r="P352" s="556"/>
    </row>
  </sheetData>
  <mergeCells count="862">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48:P48"/>
    <mergeCell ref="C49:E49"/>
    <mergeCell ref="G49:H49"/>
    <mergeCell ref="I49:J49"/>
    <mergeCell ref="K49:L49"/>
    <mergeCell ref="C50:E50"/>
    <mergeCell ref="G50:H50"/>
    <mergeCell ref="I50:J50"/>
    <mergeCell ref="K50:L50"/>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D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C82:G82"/>
    <mergeCell ref="I82:J82"/>
    <mergeCell ref="K82:N82"/>
    <mergeCell ref="B83:E87"/>
    <mergeCell ref="F83:H83"/>
    <mergeCell ref="I83:J83"/>
    <mergeCell ref="K83:N83"/>
    <mergeCell ref="K86:N86"/>
    <mergeCell ref="F87:H87"/>
    <mergeCell ref="I87:J87"/>
    <mergeCell ref="K87:N87"/>
    <mergeCell ref="G95:H95"/>
    <mergeCell ref="I95:J95"/>
    <mergeCell ref="L95:N95"/>
    <mergeCell ref="C92:F92"/>
    <mergeCell ref="G92:H92"/>
    <mergeCell ref="I92:J92"/>
    <mergeCell ref="L92:N92"/>
    <mergeCell ref="C93:F93"/>
    <mergeCell ref="G93:H93"/>
    <mergeCell ref="I93:J93"/>
    <mergeCell ref="L93:N93"/>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G106:H106"/>
    <mergeCell ref="I106:J106"/>
    <mergeCell ref="L106:N106"/>
    <mergeCell ref="C102:F102"/>
    <mergeCell ref="G102:H102"/>
    <mergeCell ref="I102:J102"/>
    <mergeCell ref="L102:N102"/>
    <mergeCell ref="C103:F103"/>
    <mergeCell ref="G103:H103"/>
    <mergeCell ref="I103:J103"/>
    <mergeCell ref="L103:N103"/>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G181:N181"/>
    <mergeCell ref="C185:E185"/>
    <mergeCell ref="G185:N185"/>
    <mergeCell ref="C186:E186"/>
    <mergeCell ref="G186:N186"/>
    <mergeCell ref="C187:G187"/>
    <mergeCell ref="H187:J187"/>
    <mergeCell ref="K187:K193"/>
    <mergeCell ref="L187:N193"/>
    <mergeCell ref="H192:J192"/>
    <mergeCell ref="C193:G193"/>
    <mergeCell ref="C181:E181"/>
    <mergeCell ref="O187:O193"/>
    <mergeCell ref="P187:P193"/>
    <mergeCell ref="C188:J188"/>
    <mergeCell ref="D189:G189"/>
    <mergeCell ref="H189:J189"/>
    <mergeCell ref="D190:G190"/>
    <mergeCell ref="H190:J190"/>
    <mergeCell ref="D191:G191"/>
    <mergeCell ref="H191:J191"/>
    <mergeCell ref="D192:G192"/>
    <mergeCell ref="H193:J193"/>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J317"/>
    <mergeCell ref="D318:I318"/>
    <mergeCell ref="J318:K318"/>
    <mergeCell ref="D311:I311"/>
    <mergeCell ref="J311:K311"/>
    <mergeCell ref="C312:J312"/>
    <mergeCell ref="D313:I313"/>
    <mergeCell ref="J313:K313"/>
    <mergeCell ref="D314:I314"/>
    <mergeCell ref="J314:K314"/>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s>
  <conditionalFormatting sqref="H25 H82 O252 F164:F174 H276:H277 O289 O338 H338 O276:O277 O255 O282 O286 H29:H30 O6 H281:H286 F50:J52 G92:N104 H254:I257 H259:I261 K259:L261 H263:I268 H270:I272 K263:L268 K270:L272 F53:F54 K254:L257">
    <cfRule type="containsBlanks" dxfId="11703" priority="207">
      <formula>LEN(TRIM(F6))=0</formula>
    </cfRule>
  </conditionalFormatting>
  <conditionalFormatting sqref="O33 O64:O68 O82 O89 O111 O117 O194 O236 O201:O203 O122:O137 O19:O21 O25:O27 O30:O31">
    <cfRule type="containsBlanks" dxfId="11702" priority="206">
      <formula>LEN(TRIM(O19))=0</formula>
    </cfRule>
  </conditionalFormatting>
  <conditionalFormatting sqref="F219 K113 F176:F186 K195 K204:K216">
    <cfRule type="containsBlanks" dxfId="11701" priority="205">
      <formula>LEN(TRIM(F113))=0</formula>
    </cfRule>
  </conditionalFormatting>
  <conditionalFormatting sqref="J27">
    <cfRule type="containsBlanks" dxfId="11700" priority="203">
      <formula>LEN(TRIM(J27))=0</formula>
    </cfRule>
  </conditionalFormatting>
  <conditionalFormatting sqref="G111">
    <cfRule type="containsBlanks" dxfId="11699" priority="204">
      <formula>LEN(TRIM(G111))=0</formula>
    </cfRule>
  </conditionalFormatting>
  <conditionalFormatting sqref="J31">
    <cfRule type="containsBlanks" dxfId="11698" priority="202">
      <formula>LEN(TRIM(J31))=0</formula>
    </cfRule>
  </conditionalFormatting>
  <conditionalFormatting sqref="J25">
    <cfRule type="containsBlanks" dxfId="11697" priority="201">
      <formula>LEN(TRIM(J25))=0</formula>
    </cfRule>
  </conditionalFormatting>
  <conditionalFormatting sqref="J33">
    <cfRule type="containsBlanks" dxfId="11696" priority="200">
      <formula>LEN(TRIM(J33))=0</formula>
    </cfRule>
  </conditionalFormatting>
  <conditionalFormatting sqref="K218">
    <cfRule type="containsBlanks" dxfId="11695" priority="193">
      <formula>LEN(TRIM(K218))=0</formula>
    </cfRule>
  </conditionalFormatting>
  <conditionalFormatting sqref="H119 K113">
    <cfRule type="expression" dxfId="11694" priority="198">
      <formula>#REF!="Don't know"</formula>
    </cfRule>
    <cfRule type="expression" dxfId="11693" priority="199">
      <formula>#REF!="No"</formula>
    </cfRule>
  </conditionalFormatting>
  <conditionalFormatting sqref="H119">
    <cfRule type="containsBlanks" dxfId="11692" priority="197">
      <formula>LEN(TRIM(H119))=0</formula>
    </cfRule>
  </conditionalFormatting>
  <conditionalFormatting sqref="H117">
    <cfRule type="containsBlanks" dxfId="11691" priority="194">
      <formula>LEN(TRIM(H117))=0</formula>
    </cfRule>
    <cfRule type="expression" dxfId="11690" priority="195">
      <formula>#REF!="Don't know"</formula>
    </cfRule>
    <cfRule type="expression" dxfId="11689" priority="196">
      <formula>#REF!="No"</formula>
    </cfRule>
  </conditionalFormatting>
  <conditionalFormatting sqref="H289:H290">
    <cfRule type="containsBlanks" dxfId="11688" priority="192">
      <formula>LEN(TRIM(H289))=0</formula>
    </cfRule>
  </conditionalFormatting>
  <conditionalFormatting sqref="O40">
    <cfRule type="containsBlanks" dxfId="11687" priority="191">
      <formula>LEN(TRIM(O40))=0</formula>
    </cfRule>
  </conditionalFormatting>
  <conditionalFormatting sqref="O199:O200">
    <cfRule type="containsBlanks" dxfId="11686" priority="190">
      <formula>LEN(TRIM(O199))=0</formula>
    </cfRule>
  </conditionalFormatting>
  <conditionalFormatting sqref="I40">
    <cfRule type="containsBlanks" dxfId="11685" priority="189">
      <formula>LEN(TRIM(I40))=0</formula>
    </cfRule>
  </conditionalFormatting>
  <conditionalFormatting sqref="H292">
    <cfRule type="containsBlanks" dxfId="11684" priority="188">
      <formula>LEN(TRIM(H292))=0</formula>
    </cfRule>
  </conditionalFormatting>
  <conditionalFormatting sqref="I6">
    <cfRule type="containsBlanks" dxfId="11683" priority="187">
      <formula>LEN(TRIM(I6))=0</formula>
    </cfRule>
    <cfRule type="expression" dxfId="11682" priority="208">
      <formula>$N$13="Ne sais pas"</formula>
    </cfRule>
    <cfRule type="expression" dxfId="11681" priority="209">
      <formula>$N$13="Non applicable"</formula>
    </cfRule>
    <cfRule type="expression" dxfId="11680" priority="210">
      <formula>$N$13="Non"</formula>
    </cfRule>
  </conditionalFormatting>
  <conditionalFormatting sqref="F236">
    <cfRule type="containsBlanks" dxfId="11679" priority="186">
      <formula>LEN(TRIM(F236))=0</formula>
    </cfRule>
  </conditionalFormatting>
  <conditionalFormatting sqref="F140:F150">
    <cfRule type="containsBlanks" dxfId="11678" priority="185">
      <formula>LEN(TRIM(F140))=0</formula>
    </cfRule>
  </conditionalFormatting>
  <conditionalFormatting sqref="F152:F162">
    <cfRule type="containsBlanks" dxfId="11677" priority="184">
      <formula>LEN(TRIM(F152))=0</formula>
    </cfRule>
  </conditionalFormatting>
  <conditionalFormatting sqref="F71:F73">
    <cfRule type="containsBlanks" dxfId="11676" priority="183">
      <formula>LEN(TRIM(F71))=0</formula>
    </cfRule>
  </conditionalFormatting>
  <conditionalFormatting sqref="F75:F78">
    <cfRule type="containsBlanks" dxfId="11675" priority="182">
      <formula>LEN(TRIM(F75))=0</formula>
    </cfRule>
  </conditionalFormatting>
  <conditionalFormatting sqref="O187">
    <cfRule type="containsBlanks" dxfId="11674" priority="181">
      <formula>LEN(TRIM(O187))=0</formula>
    </cfRule>
  </conditionalFormatting>
  <conditionalFormatting sqref="H187">
    <cfRule type="containsBlanks" dxfId="11673" priority="178">
      <formula>LEN(TRIM(H187))=0</formula>
    </cfRule>
    <cfRule type="expression" dxfId="11672" priority="179">
      <formula>#REF!="Don't know"</formula>
    </cfRule>
    <cfRule type="expression" dxfId="11671" priority="180">
      <formula>#REF!="No"</formula>
    </cfRule>
  </conditionalFormatting>
  <conditionalFormatting sqref="H340:I340">
    <cfRule type="containsBlanks" dxfId="11670" priority="176">
      <formula>LEN(TRIM(H340))=0</formula>
    </cfRule>
    <cfRule type="containsBlanks" priority="177">
      <formula>LEN(TRIM(H340))=0</formula>
    </cfRule>
  </conditionalFormatting>
  <conditionalFormatting sqref="O242">
    <cfRule type="containsBlanks" dxfId="11669" priority="175">
      <formula>LEN(TRIM(O242))=0</formula>
    </cfRule>
  </conditionalFormatting>
  <conditionalFormatting sqref="G69:J69">
    <cfRule type="containsBlanks" dxfId="11668" priority="172">
      <formula>LEN(TRIM(G69))=0</formula>
    </cfRule>
  </conditionalFormatting>
  <conditionalFormatting sqref="O139">
    <cfRule type="containsBlanks" dxfId="11667" priority="174">
      <formula>LEN(TRIM(O139))=0</formula>
    </cfRule>
  </conditionalFormatting>
  <conditionalFormatting sqref="F221:G221 F223:G223 F222 F225:G225 F224">
    <cfRule type="containsBlanks" dxfId="11666" priority="171">
      <formula>LEN(TRIM(F221))=0</formula>
    </cfRule>
  </conditionalFormatting>
  <conditionalFormatting sqref="G242">
    <cfRule type="containsBlanks" dxfId="11665" priority="173">
      <formula>LEN(TRIM(G242))=0</formula>
    </cfRule>
  </conditionalFormatting>
  <conditionalFormatting sqref="G227">
    <cfRule type="containsBlanks" dxfId="11664" priority="170">
      <formula>LEN(TRIM(G227))=0</formula>
    </cfRule>
  </conditionalFormatting>
  <conditionalFormatting sqref="O220 O227">
    <cfRule type="containsBlanks" dxfId="11663" priority="169">
      <formula>LEN(TRIM(O220))=0</formula>
    </cfRule>
  </conditionalFormatting>
  <conditionalFormatting sqref="J334">
    <cfRule type="containsBlanks" dxfId="11662" priority="153">
      <formula>LEN(TRIM(J334))=0</formula>
    </cfRule>
  </conditionalFormatting>
  <conditionalFormatting sqref="J328">
    <cfRule type="containsBlanks" dxfId="11661" priority="156">
      <formula>LEN(TRIM(J328))=0</formula>
    </cfRule>
  </conditionalFormatting>
  <conditionalFormatting sqref="J333">
    <cfRule type="containsBlanks" dxfId="11660" priority="154">
      <formula>LEN(TRIM(J333))=0</formula>
    </cfRule>
  </conditionalFormatting>
  <conditionalFormatting sqref="J324">
    <cfRule type="containsBlanks" dxfId="11659" priority="157">
      <formula>LEN(TRIM(J324))=0</formula>
    </cfRule>
  </conditionalFormatting>
  <conditionalFormatting sqref="J298">
    <cfRule type="containsBlanks" dxfId="11658" priority="168">
      <formula>LEN(TRIM(J298))=0</formula>
    </cfRule>
  </conditionalFormatting>
  <conditionalFormatting sqref="J299">
    <cfRule type="containsBlanks" dxfId="11657" priority="167">
      <formula>LEN(TRIM(J299))=0</formula>
    </cfRule>
  </conditionalFormatting>
  <conditionalFormatting sqref="J303">
    <cfRule type="containsBlanks" dxfId="11656" priority="166">
      <formula>LEN(TRIM(J303))=0</formula>
    </cfRule>
  </conditionalFormatting>
  <conditionalFormatting sqref="J304">
    <cfRule type="containsBlanks" dxfId="11655" priority="165">
      <formula>LEN(TRIM(J304))=0</formula>
    </cfRule>
  </conditionalFormatting>
  <conditionalFormatting sqref="J308">
    <cfRule type="containsBlanks" dxfId="11654" priority="164">
      <formula>LEN(TRIM(J308))=0</formula>
    </cfRule>
  </conditionalFormatting>
  <conditionalFormatting sqref="J309">
    <cfRule type="containsBlanks" dxfId="11653" priority="163">
      <formula>LEN(TRIM(J309))=0</formula>
    </cfRule>
  </conditionalFormatting>
  <conditionalFormatting sqref="J313">
    <cfRule type="containsBlanks" dxfId="11652" priority="162">
      <formula>LEN(TRIM(J313))=0</formula>
    </cfRule>
  </conditionalFormatting>
  <conditionalFormatting sqref="J314">
    <cfRule type="containsBlanks" dxfId="11651" priority="161">
      <formula>LEN(TRIM(J314))=0</formula>
    </cfRule>
  </conditionalFormatting>
  <conditionalFormatting sqref="J318">
    <cfRule type="containsBlanks" dxfId="11650" priority="160">
      <formula>LEN(TRIM(J318))=0</formula>
    </cfRule>
  </conditionalFormatting>
  <conditionalFormatting sqref="J319">
    <cfRule type="containsBlanks" dxfId="11649" priority="159">
      <formula>LEN(TRIM(J319))=0</formula>
    </cfRule>
  </conditionalFormatting>
  <conditionalFormatting sqref="J323">
    <cfRule type="containsBlanks" dxfId="11648" priority="158">
      <formula>LEN(TRIM(J323))=0</formula>
    </cfRule>
  </conditionalFormatting>
  <conditionalFormatting sqref="J329">
    <cfRule type="containsBlanks" dxfId="11647" priority="155">
      <formula>LEN(TRIM(J329))=0</formula>
    </cfRule>
  </conditionalFormatting>
  <conditionalFormatting sqref="J65:J68">
    <cfRule type="containsBlanks" dxfId="11646" priority="152">
      <formula>LEN(TRIM(J65))=0</formula>
    </cfRule>
  </conditionalFormatting>
  <conditionalFormatting sqref="J301">
    <cfRule type="containsBlanks" dxfId="11645" priority="151">
      <formula>LEN(TRIM(J301))=0</formula>
    </cfRule>
  </conditionalFormatting>
  <conditionalFormatting sqref="J306">
    <cfRule type="containsBlanks" dxfId="11644" priority="150">
      <formula>LEN(TRIM(J306))=0</formula>
    </cfRule>
  </conditionalFormatting>
  <conditionalFormatting sqref="J311">
    <cfRule type="containsBlanks" dxfId="11643" priority="149">
      <formula>LEN(TRIM(J311))=0</formula>
    </cfRule>
  </conditionalFormatting>
  <conditionalFormatting sqref="J316">
    <cfRule type="containsBlanks" dxfId="11642" priority="148">
      <formula>LEN(TRIM(J316))=0</formula>
    </cfRule>
  </conditionalFormatting>
  <conditionalFormatting sqref="J326">
    <cfRule type="containsBlanks" dxfId="11641" priority="147">
      <formula>LEN(TRIM(J326))=0</formula>
    </cfRule>
  </conditionalFormatting>
  <conditionalFormatting sqref="J331">
    <cfRule type="containsBlanks" dxfId="11640" priority="146">
      <formula>LEN(TRIM(J331))=0</formula>
    </cfRule>
  </conditionalFormatting>
  <conditionalFormatting sqref="O296:O337">
    <cfRule type="containsBlanks" dxfId="11639" priority="144">
      <formula>LEN(TRIM(O296))=0</formula>
    </cfRule>
  </conditionalFormatting>
  <conditionalFormatting sqref="J336">
    <cfRule type="containsBlanks" dxfId="11638" priority="145">
      <formula>LEN(TRIM(J336))=0</formula>
    </cfRule>
  </conditionalFormatting>
  <conditionalFormatting sqref="H337">
    <cfRule type="containsBlanks" dxfId="11637" priority="143">
      <formula>LEN(TRIM(H337))=0</formula>
    </cfRule>
  </conditionalFormatting>
  <conditionalFormatting sqref="J321">
    <cfRule type="containsBlanks" dxfId="11636" priority="142">
      <formula>LEN(TRIM(J321))=0</formula>
    </cfRule>
  </conditionalFormatting>
  <conditionalFormatting sqref="O50">
    <cfRule type="containsBlanks" dxfId="11635" priority="141">
      <formula>LEN(TRIM(O50))=0</formula>
    </cfRule>
  </conditionalFormatting>
  <conditionalFormatting sqref="O51">
    <cfRule type="containsBlanks" dxfId="11634" priority="140">
      <formula>LEN(TRIM(O51))=0</formula>
    </cfRule>
  </conditionalFormatting>
  <conditionalFormatting sqref="O52">
    <cfRule type="containsBlanks" dxfId="11633" priority="139">
      <formula>LEN(TRIM(O52))=0</formula>
    </cfRule>
  </conditionalFormatting>
  <conditionalFormatting sqref="O71">
    <cfRule type="containsBlanks" dxfId="11632" priority="138">
      <formula>LEN(TRIM(O71))=0</formula>
    </cfRule>
  </conditionalFormatting>
  <conditionalFormatting sqref="O42:O47">
    <cfRule type="containsBlanks" dxfId="11631" priority="137">
      <formula>LEN(TRIM(O42))=0</formula>
    </cfRule>
  </conditionalFormatting>
  <conditionalFormatting sqref="O28">
    <cfRule type="containsBlanks" dxfId="11630" priority="136">
      <formula>LEN(TRIM(O28))=0</formula>
    </cfRule>
  </conditionalFormatting>
  <conditionalFormatting sqref="J28">
    <cfRule type="containsBlanks" dxfId="11629" priority="135">
      <formula>LEN(TRIM(J28))=0</formula>
    </cfRule>
  </conditionalFormatting>
  <conditionalFormatting sqref="O228">
    <cfRule type="containsBlanks" dxfId="11628" priority="131">
      <formula>LEN(TRIM(O228))=0</formula>
    </cfRule>
    <cfRule type="containsBlanks" dxfId="11627" priority="132">
      <formula>LEN(TRIM(O228))=0</formula>
    </cfRule>
    <cfRule type="containsBlanks" dxfId="11626" priority="133">
      <formula>LEN(TRIM(O228))=0</formula>
    </cfRule>
    <cfRule type="containsBlanks" dxfId="11625" priority="134">
      <formula>LEN(TRIM(O228))=0</formula>
    </cfRule>
  </conditionalFormatting>
  <conditionalFormatting sqref="O244">
    <cfRule type="containsBlanks" dxfId="11624" priority="125">
      <formula>LEN(TRIM(O244))=0</formula>
    </cfRule>
    <cfRule type="containsBlanks" dxfId="11623" priority="126">
      <formula>LEN(TRIM(O244))=0</formula>
    </cfRule>
    <cfRule type="containsBlanks" dxfId="11622" priority="127">
      <formula>LEN(TRIM(O244))=0</formula>
    </cfRule>
  </conditionalFormatting>
  <conditionalFormatting sqref="O243">
    <cfRule type="containsBlanks" dxfId="11621" priority="128">
      <formula>LEN(TRIM(O243))=0</formula>
    </cfRule>
    <cfRule type="containsBlanks" dxfId="11620" priority="129">
      <formula>LEN(TRIM(O243))=0</formula>
    </cfRule>
    <cfRule type="containsBlanks" dxfId="11619" priority="130">
      <formula>LEN(TRIM(O243))=0</formula>
    </cfRule>
  </conditionalFormatting>
  <conditionalFormatting sqref="H350">
    <cfRule type="containsBlanks" dxfId="11618" priority="123">
      <formula>LEN(TRIM(H350))=0</formula>
    </cfRule>
    <cfRule type="containsBlanks" priority="124">
      <formula>LEN(TRIM(H350))=0</formula>
    </cfRule>
  </conditionalFormatting>
  <conditionalFormatting sqref="H346">
    <cfRule type="containsBlanks" dxfId="11617" priority="121">
      <formula>LEN(TRIM(H346))=0</formula>
    </cfRule>
    <cfRule type="containsBlanks" priority="122">
      <formula>LEN(TRIM(H346))=0</formula>
    </cfRule>
  </conditionalFormatting>
  <conditionalFormatting sqref="H344">
    <cfRule type="containsBlanks" dxfId="11616" priority="119">
      <formula>LEN(TRIM(H344))=0</formula>
    </cfRule>
    <cfRule type="containsBlanks" priority="120">
      <formula>LEN(TRIM(H344))=0</formula>
    </cfRule>
  </conditionalFormatting>
  <conditionalFormatting sqref="H26">
    <cfRule type="containsBlanks" dxfId="11615" priority="118">
      <formula>LEN(TRIM(H26))=0</formula>
    </cfRule>
  </conditionalFormatting>
  <conditionalFormatting sqref="J26">
    <cfRule type="containsBlanks" dxfId="11614" priority="117">
      <formula>LEN(TRIM(J26))=0</formula>
    </cfRule>
  </conditionalFormatting>
  <conditionalFormatting sqref="M50:M52">
    <cfRule type="containsBlanks" dxfId="11613" priority="116">
      <formula>LEN(TRIM(M50))=0</formula>
    </cfRule>
  </conditionalFormatting>
  <conditionalFormatting sqref="K50:L52">
    <cfRule type="containsBlanks" dxfId="11612" priority="115">
      <formula>LEN(TRIM(K50))=0</formula>
    </cfRule>
  </conditionalFormatting>
  <conditionalFormatting sqref="F229:F231">
    <cfRule type="containsBlanks" dxfId="11611" priority="114">
      <formula>LEN(TRIM(F229))=0</formula>
    </cfRule>
  </conditionalFormatting>
  <conditionalFormatting sqref="F233">
    <cfRule type="containsBlanks" dxfId="11610" priority="113">
      <formula>LEN(TRIM(F233))=0</formula>
    </cfRule>
  </conditionalFormatting>
  <conditionalFormatting sqref="F234">
    <cfRule type="containsBlanks" dxfId="11609" priority="112">
      <formula>LEN(TRIM(F234))=0</formula>
    </cfRule>
  </conditionalFormatting>
  <conditionalFormatting sqref="F235">
    <cfRule type="containsBlanks" dxfId="11608" priority="111">
      <formula>LEN(TRIM(F235))=0</formula>
    </cfRule>
  </conditionalFormatting>
  <conditionalFormatting sqref="O119">
    <cfRule type="containsBlanks" dxfId="11607" priority="110">
      <formula>LEN(TRIM(O119))=0</formula>
    </cfRule>
  </conditionalFormatting>
  <conditionalFormatting sqref="O151">
    <cfRule type="containsBlanks" dxfId="11606" priority="109">
      <formula>LEN(TRIM(O151))=0</formula>
    </cfRule>
  </conditionalFormatting>
  <conditionalFormatting sqref="O151:O162">
    <cfRule type="containsBlanks" dxfId="11605" priority="107">
      <formula>LEN(TRIM(O151))=0</formula>
    </cfRule>
    <cfRule type="containsBlanks" dxfId="11604" priority="108">
      <formula>LEN(TRIM(O151))=0</formula>
    </cfRule>
  </conditionalFormatting>
  <conditionalFormatting sqref="O163">
    <cfRule type="containsBlanks" dxfId="11603" priority="106">
      <formula>LEN(TRIM(O163))=0</formula>
    </cfRule>
  </conditionalFormatting>
  <conditionalFormatting sqref="O175">
    <cfRule type="containsBlanks" dxfId="11602" priority="105">
      <formula>LEN(TRIM(O175))=0</formula>
    </cfRule>
  </conditionalFormatting>
  <conditionalFormatting sqref="O175:O186">
    <cfRule type="containsBlanks" dxfId="11601" priority="103">
      <formula>LEN(TRIM(O175))=0</formula>
    </cfRule>
    <cfRule type="containsBlanks" dxfId="11600" priority="104">
      <formula>LEN(TRIM(O175))=0</formula>
    </cfRule>
  </conditionalFormatting>
  <conditionalFormatting sqref="H348">
    <cfRule type="containsBlanks" dxfId="11599" priority="101">
      <formula>LEN(TRIM(H348))=0</formula>
    </cfRule>
    <cfRule type="containsBlanks" priority="102">
      <formula>LEN(TRIM(H348))=0</formula>
    </cfRule>
  </conditionalFormatting>
  <conditionalFormatting sqref="H349">
    <cfRule type="containsBlanks" dxfId="11598" priority="99">
      <formula>LEN(TRIM(H349))=0</formula>
    </cfRule>
    <cfRule type="containsBlanks" priority="100">
      <formula>LEN(TRIM(H349))=0</formula>
    </cfRule>
  </conditionalFormatting>
  <conditionalFormatting sqref="H347">
    <cfRule type="containsBlanks" dxfId="11597" priority="97">
      <formula>LEN(TRIM(H347))=0</formula>
    </cfRule>
    <cfRule type="containsBlanks" priority="98">
      <formula>LEN(TRIM(H347))=0</formula>
    </cfRule>
  </conditionalFormatting>
  <conditionalFormatting sqref="I10:I18">
    <cfRule type="expression" dxfId="11596" priority="94">
      <formula>$N$13="Non"</formula>
    </cfRule>
    <cfRule type="expression" dxfId="11595" priority="95">
      <formula>$N$13="Non applicable"</formula>
    </cfRule>
    <cfRule type="expression" dxfId="11594" priority="96">
      <formula>$N$13="Ne sais pas"</formula>
    </cfRule>
    <cfRule type="containsBlanks" dxfId="11593" priority="211">
      <formula>LEN(TRIM(I10))=0</formula>
    </cfRule>
  </conditionalFormatting>
  <conditionalFormatting sqref="I10:I11">
    <cfRule type="expression" dxfId="11592" priority="93">
      <formula>$I$6="Non"</formula>
    </cfRule>
  </conditionalFormatting>
  <conditionalFormatting sqref="I12">
    <cfRule type="expression" dxfId="11591" priority="92">
      <formula>$I$6="No"</formula>
    </cfRule>
  </conditionalFormatting>
  <conditionalFormatting sqref="I13:I18 L13:N16 L18:N18">
    <cfRule type="expression" dxfId="11590" priority="91">
      <formula>OR($I$6="Non",$I$6="Ne sais pas")</formula>
    </cfRule>
  </conditionalFormatting>
  <conditionalFormatting sqref="I10:I12">
    <cfRule type="expression" dxfId="11589" priority="90">
      <formula>OR($I$6="Non",$I$6="Ne sais pas")</formula>
    </cfRule>
  </conditionalFormatting>
  <conditionalFormatting sqref="I19:I22">
    <cfRule type="expression" dxfId="11588" priority="85">
      <formula>OR($I$6="Non",$I$6="Ne sais pas")</formula>
    </cfRule>
    <cfRule type="expression" dxfId="11587" priority="86">
      <formula>$I$6="Non"</formula>
    </cfRule>
    <cfRule type="expression" dxfId="11586" priority="87">
      <formula>$N$13="No"</formula>
    </cfRule>
    <cfRule type="expression" dxfId="11585" priority="88">
      <formula>$N$13="Non applicable"</formula>
    </cfRule>
    <cfRule type="expression" dxfId="11584" priority="89">
      <formula>$N$13="Ne sais pas"</formula>
    </cfRule>
    <cfRule type="containsBlanks" dxfId="11583" priority="212">
      <formula>LEN(TRIM(I19))=0</formula>
    </cfRule>
  </conditionalFormatting>
  <conditionalFormatting sqref="L10:N10">
    <cfRule type="expression" dxfId="11582" priority="84">
      <formula>OR($I$10="Non",$I$10="Ne sais pas",$I$10="Non applicable")</formula>
    </cfRule>
  </conditionalFormatting>
  <conditionalFormatting sqref="L11:N11">
    <cfRule type="expression" dxfId="11581" priority="83">
      <formula>OR($I$11="Non",$I$11="Ne sais pas",$I$11="Non applicable")</formula>
    </cfRule>
  </conditionalFormatting>
  <conditionalFormatting sqref="L13:N13">
    <cfRule type="expression" dxfId="11580" priority="82">
      <formula>OR($I$13="Non",$I$13="Ne sais pas",$I$13="Non applicable")</formula>
    </cfRule>
  </conditionalFormatting>
  <conditionalFormatting sqref="L14:N14">
    <cfRule type="expression" dxfId="11579" priority="81">
      <formula>OR($I$14="Non",$I$14="Ne sais pas",$I$14="Non applicable")</formula>
    </cfRule>
  </conditionalFormatting>
  <conditionalFormatting sqref="L15:N15">
    <cfRule type="expression" dxfId="11578" priority="80">
      <formula>OR($I$15="Non",$I$15="Ne sais pas",$I$15="Non applicable")</formula>
    </cfRule>
  </conditionalFormatting>
  <conditionalFormatting sqref="L16:N16">
    <cfRule type="expression" dxfId="11577" priority="79">
      <formula>OR($I$16="Non",$I$16="Ne sais pas",$I$16="Non applicable")</formula>
    </cfRule>
  </conditionalFormatting>
  <conditionalFormatting sqref="L18:N18">
    <cfRule type="expression" dxfId="11576" priority="8">
      <formula>OR($I$16="No",$I$16="Don't know",$I$16="Not applicable")</formula>
    </cfRule>
    <cfRule type="expression" dxfId="11575" priority="78">
      <formula>OR($I$18="Non",$I$18="Ne sais pas",$I$18="Non applicable")</formula>
    </cfRule>
  </conditionalFormatting>
  <conditionalFormatting sqref="L10:N11">
    <cfRule type="expression" dxfId="11574" priority="77">
      <formula>OR($I$6="Non",$I$6="Ne sais pas")</formula>
    </cfRule>
  </conditionalFormatting>
  <conditionalFormatting sqref="K19:N23">
    <cfRule type="expression" dxfId="11573" priority="76">
      <formula>OR($I$6="Non",$I$6="Ne sais pas")</formula>
    </cfRule>
    <cfRule type="containsBlanks" dxfId="11572" priority="213">
      <formula>LEN(TRIM(K19))=0</formula>
    </cfRule>
  </conditionalFormatting>
  <conditionalFormatting sqref="F8:N8">
    <cfRule type="expression" dxfId="11571" priority="72">
      <formula>OR($I$6="Non",$I$6="Ne sais pas")</formula>
    </cfRule>
    <cfRule type="expression" dxfId="11570" priority="73">
      <formula>$N$13="No"</formula>
    </cfRule>
    <cfRule type="expression" dxfId="11569" priority="74">
      <formula>$N$13="Non applicable"</formula>
    </cfRule>
    <cfRule type="expression" dxfId="11568" priority="75">
      <formula>$N$13="Ne sais pas"</formula>
    </cfRule>
    <cfRule type="containsBlanks" dxfId="11567" priority="214">
      <formula>LEN(TRIM(F8))=0</formula>
    </cfRule>
  </conditionalFormatting>
  <conditionalFormatting sqref="G36:H37">
    <cfRule type="containsBlanks" dxfId="11566" priority="71">
      <formula>LEN(TRIM(G36))=0</formula>
    </cfRule>
  </conditionalFormatting>
  <conditionalFormatting sqref="I36:J37">
    <cfRule type="containsBlanks" dxfId="11565" priority="70">
      <formula>LEN(TRIM(I36))=0</formula>
    </cfRule>
  </conditionalFormatting>
  <conditionalFormatting sqref="G36:G37">
    <cfRule type="expression" dxfId="11564" priority="68">
      <formula>OR($J$33="Non",$J$33="Ne sais pas")</formula>
    </cfRule>
    <cfRule type="expression" dxfId="11563" priority="69">
      <formula>$J$33="Non"</formula>
    </cfRule>
  </conditionalFormatting>
  <conditionalFormatting sqref="H36:J37">
    <cfRule type="expression" dxfId="11562" priority="67">
      <formula>OR($J$33="Non",$J$33="Ne sais pas")</formula>
    </cfRule>
  </conditionalFormatting>
  <conditionalFormatting sqref="F43:J43">
    <cfRule type="containsBlanks" dxfId="11561" priority="66">
      <formula>LEN(TRIM(F43))=0</formula>
    </cfRule>
  </conditionalFormatting>
  <conditionalFormatting sqref="K43:L43">
    <cfRule type="containsBlanks" dxfId="11560" priority="65">
      <formula>LEN(TRIM(K43))=0</formula>
    </cfRule>
  </conditionalFormatting>
  <conditionalFormatting sqref="M43">
    <cfRule type="containsBlanks" dxfId="11559" priority="64">
      <formula>LEN(TRIM(M43))=0</formula>
    </cfRule>
  </conditionalFormatting>
  <conditionalFormatting sqref="F43">
    <cfRule type="expression" dxfId="11558" priority="63">
      <formula>OR($I$40="Non",$I$40="Ne sais pas")</formula>
    </cfRule>
  </conditionalFormatting>
  <conditionalFormatting sqref="G43:M43">
    <cfRule type="expression" dxfId="11557" priority="62">
      <formula>OR($I$40="Non",$I$40="Ne sais pas")</formula>
    </cfRule>
  </conditionalFormatting>
  <conditionalFormatting sqref="F45:J45">
    <cfRule type="containsBlanks" dxfId="11556" priority="61">
      <formula>LEN(TRIM(F45))=0</formula>
    </cfRule>
  </conditionalFormatting>
  <conditionalFormatting sqref="K45:L45">
    <cfRule type="containsBlanks" dxfId="11555" priority="60">
      <formula>LEN(TRIM(K45))=0</formula>
    </cfRule>
  </conditionalFormatting>
  <conditionalFormatting sqref="M45">
    <cfRule type="containsBlanks" dxfId="11554" priority="59">
      <formula>LEN(TRIM(M45))=0</formula>
    </cfRule>
  </conditionalFormatting>
  <conditionalFormatting sqref="F45:M45">
    <cfRule type="expression" dxfId="11553" priority="58">
      <formula>OR($I$40="Non",$I$40="Ne sais pas")</formula>
    </cfRule>
  </conditionalFormatting>
  <conditionalFormatting sqref="F84:J84">
    <cfRule type="containsBlanks" dxfId="11552" priority="57">
      <formula>LEN(TRIM(F84))=0</formula>
    </cfRule>
  </conditionalFormatting>
  <conditionalFormatting sqref="F84:N87">
    <cfRule type="expression" dxfId="11551" priority="56">
      <formula>OR($H$82="Non",$H$82="Ne sais pas")</formula>
    </cfRule>
  </conditionalFormatting>
  <conditionalFormatting sqref="H115">
    <cfRule type="expression" dxfId="11550" priority="53">
      <formula>#REF!="Ne sais pas"</formula>
    </cfRule>
    <cfRule type="expression" dxfId="11549" priority="54">
      <formula>#REF!="Non"</formula>
    </cfRule>
    <cfRule type="containsBlanks" dxfId="11548" priority="55">
      <formula>LEN(TRIM(H115))=0</formula>
    </cfRule>
  </conditionalFormatting>
  <conditionalFormatting sqref="H115:J115">
    <cfRule type="expression" dxfId="11547" priority="51">
      <formula>IF($G$111,"Non")</formula>
    </cfRule>
    <cfRule type="expression" dxfId="11546" priority="52">
      <formula>IF+$G$111="Non"</formula>
    </cfRule>
  </conditionalFormatting>
  <conditionalFormatting sqref="H113:H114">
    <cfRule type="expression" dxfId="11545" priority="48">
      <formula>#REF!="Don't know"</formula>
    </cfRule>
    <cfRule type="expression" dxfId="11544" priority="49">
      <formula>#REF!="Non"</formula>
    </cfRule>
    <cfRule type="containsBlanks" dxfId="11543" priority="50">
      <formula>LEN(TRIM(H113))=0</formula>
    </cfRule>
  </conditionalFormatting>
  <conditionalFormatting sqref="H116">
    <cfRule type="expression" dxfId="11542" priority="46">
      <formula>#REF!="Ne sais pas"</formula>
    </cfRule>
    <cfRule type="expression" dxfId="11541" priority="47">
      <formula>#REF!="Non"</formula>
    </cfRule>
    <cfRule type="containsBlanks" dxfId="11540" priority="215">
      <formula>LEN(TRIM(H116))=0</formula>
    </cfRule>
  </conditionalFormatting>
  <conditionalFormatting sqref="H113:J116">
    <cfRule type="expression" dxfId="11539" priority="45">
      <formula>OR($G$111="Non",$G$111="Ne sais pas")</formula>
    </cfRule>
  </conditionalFormatting>
  <conditionalFormatting sqref="J111:N111">
    <cfRule type="expression" dxfId="11538" priority="44">
      <formula>OR($G$111="Non",$G$111="Ne sais pas")</formula>
    </cfRule>
  </conditionalFormatting>
  <conditionalFormatting sqref="H120:J120">
    <cfRule type="expression" dxfId="11537" priority="43">
      <formula>OR($H$119="Non",$H$119="Ne sais pas")</formula>
    </cfRule>
  </conditionalFormatting>
  <conditionalFormatting sqref="L140:L147 L149">
    <cfRule type="expression" dxfId="11536" priority="41">
      <formula>$F$197="Don't know"</formula>
    </cfRule>
    <cfRule type="expression" dxfId="11535" priority="42">
      <formula>$F$197="Non"</formula>
    </cfRule>
    <cfRule type="containsBlanks" dxfId="11534" priority="216">
      <formula>LEN(TRIM(L140))=0</formula>
    </cfRule>
  </conditionalFormatting>
  <conditionalFormatting sqref="L140:N147 L149:N149">
    <cfRule type="expression" dxfId="11533" priority="40">
      <formula>OR($F140="Non",$F140="Ne sais pas")</formula>
    </cfRule>
  </conditionalFormatting>
  <conditionalFormatting sqref="G140:K147 G149:K149">
    <cfRule type="expression" dxfId="11532" priority="39">
      <formula>OR($F140="Non",$F140="Ne sais pas")</formula>
    </cfRule>
  </conditionalFormatting>
  <conditionalFormatting sqref="G152:N159 G161:N161">
    <cfRule type="expression" dxfId="11531" priority="38">
      <formula>OR($F152="Non",$F152="Ne sais pas")</formula>
    </cfRule>
  </conditionalFormatting>
  <conditionalFormatting sqref="H195:H196">
    <cfRule type="containsBlanks" dxfId="11530" priority="37">
      <formula>LEN(TRIM(H195))=0</formula>
    </cfRule>
  </conditionalFormatting>
  <conditionalFormatting sqref="H199">
    <cfRule type="containsBlanks" dxfId="11529" priority="36">
      <formula>LEN(TRIM(H199))=0</formula>
    </cfRule>
  </conditionalFormatting>
  <conditionalFormatting sqref="G244">
    <cfRule type="expression" dxfId="11528" priority="34">
      <formula>OR($G$242="Non",$G$242="Ne sais pas")</formula>
    </cfRule>
    <cfRule type="containsBlanks" dxfId="11527" priority="35">
      <formula>LEN(TRIM(G244))=0</formula>
    </cfRule>
  </conditionalFormatting>
  <conditionalFormatting sqref="F246:F250">
    <cfRule type="containsBlanks" dxfId="11526" priority="33">
      <formula>LEN(TRIM(F246))=0</formula>
    </cfRule>
  </conditionalFormatting>
  <conditionalFormatting sqref="F246:G250">
    <cfRule type="expression" dxfId="11525" priority="29">
      <formula>OR($G$244="Non",$G$244="Ne sais pas",$G$244="Non applicable (no LMIS)")</formula>
    </cfRule>
    <cfRule type="expression" dxfId="11524" priority="32">
      <formula>OR($G$242="Non",$G$242="Ne sais pas")</formula>
    </cfRule>
  </conditionalFormatting>
  <conditionalFormatting sqref="F246:G249">
    <cfRule type="expression" dxfId="11523" priority="31">
      <formula>OR($G$244="Non",$G$244="Ne sais pas",$G$244="Non applicable (aucun LMIS)")</formula>
    </cfRule>
  </conditionalFormatting>
  <conditionalFormatting sqref="F250:G250">
    <cfRule type="expression" dxfId="11522" priority="30">
      <formula>OR($G$244="Non",$G$244="Ne sais pas",$G$244="Non applicable (aucun LMIS)")</formula>
    </cfRule>
  </conditionalFormatting>
  <conditionalFormatting sqref="H291:J291">
    <cfRule type="expression" dxfId="11521" priority="27">
      <formula>OR($H$290="Non",$H$290="Ne sais pas")</formula>
    </cfRule>
    <cfRule type="containsBlanks" dxfId="11520" priority="28">
      <formula>LEN(TRIM(H291))=0</formula>
    </cfRule>
  </conditionalFormatting>
  <conditionalFormatting sqref="H339:N339">
    <cfRule type="expression" dxfId="11519" priority="26">
      <formula>OR($H$338="Non",$H$338="Ne sais pas")</formula>
    </cfRule>
  </conditionalFormatting>
  <conditionalFormatting sqref="H345">
    <cfRule type="containsBlanks" dxfId="11518" priority="25">
      <formula>LEN(TRIM(H345))=0</formula>
    </cfRule>
    <cfRule type="containsBlanks" priority="217">
      <formula>LEN(TRIM(H345))=0</formula>
    </cfRule>
  </conditionalFormatting>
  <conditionalFormatting sqref="H345:I345">
    <cfRule type="expression" dxfId="11517" priority="24">
      <formula>OR($H$344="Non",$H$344="Ne sais pas")</formula>
    </cfRule>
  </conditionalFormatting>
  <conditionalFormatting sqref="H351">
    <cfRule type="containsBlanks" priority="23">
      <formula>LEN(TRIM(H351))=0</formula>
    </cfRule>
    <cfRule type="containsBlanks" dxfId="11516" priority="218">
      <formula>LEN(TRIM(H351))=0</formula>
    </cfRule>
  </conditionalFormatting>
  <conditionalFormatting sqref="G123:G125 G127:G133 G136">
    <cfRule type="containsBlanks" dxfId="11515" priority="22">
      <formula>LEN(TRIM(G123))=0</formula>
    </cfRule>
  </conditionalFormatting>
  <conditionalFormatting sqref="G123:I123">
    <cfRule type="expression" dxfId="11514" priority="21">
      <formula>OR($I$92="Non",$I$92="Ne sais pas")</formula>
    </cfRule>
  </conditionalFormatting>
  <conditionalFormatting sqref="G124:I124">
    <cfRule type="expression" dxfId="11513" priority="20">
      <formula>OR($I$93="Non",$I$93="Ne sais pas")</formula>
    </cfRule>
  </conditionalFormatting>
  <conditionalFormatting sqref="G125:I125">
    <cfRule type="expression" dxfId="11512" priority="19">
      <formula>OR($I$94="Non",$I$94="Ne sais pas")</formula>
    </cfRule>
  </conditionalFormatting>
  <conditionalFormatting sqref="G126">
    <cfRule type="containsBlanks" dxfId="11511" priority="18">
      <formula>LEN(TRIM(G126))=0</formula>
    </cfRule>
  </conditionalFormatting>
  <conditionalFormatting sqref="G126:I126">
    <cfRule type="expression" dxfId="11510" priority="17">
      <formula>OR($I$94="Non",$I$94="Ne sais pas")</formula>
    </cfRule>
  </conditionalFormatting>
  <conditionalFormatting sqref="G127:I127">
    <cfRule type="expression" dxfId="11509" priority="16">
      <formula>OR($I$95="Non",$I$95="Ne sais pas")</formula>
    </cfRule>
  </conditionalFormatting>
  <conditionalFormatting sqref="G128:I128">
    <cfRule type="expression" dxfId="11508" priority="15">
      <formula>OR($I$96="Non",$I$96="Ne sais pas")</formula>
    </cfRule>
  </conditionalFormatting>
  <conditionalFormatting sqref="G129:I129">
    <cfRule type="expression" dxfId="11507" priority="14">
      <formula>OR($I$97="Non",$I$97="Ne sais pas")</formula>
    </cfRule>
  </conditionalFormatting>
  <conditionalFormatting sqref="G130:I130">
    <cfRule type="expression" dxfId="11506" priority="13">
      <formula>OR($I$98="Non",$I$98="Ne sais pas")</formula>
    </cfRule>
  </conditionalFormatting>
  <conditionalFormatting sqref="G131:I131">
    <cfRule type="expression" dxfId="11505" priority="12">
      <formula>OR($I$99="Non",$I$99="Ne sais pas")</formula>
    </cfRule>
  </conditionalFormatting>
  <conditionalFormatting sqref="G132:I132">
    <cfRule type="expression" dxfId="11504" priority="11">
      <formula>OR($I$100="Non",$I$100="Ne sais pas")</formula>
    </cfRule>
  </conditionalFormatting>
  <conditionalFormatting sqref="G133:I133">
    <cfRule type="expression" dxfId="11503" priority="10">
      <formula>OR($I$101="Non",$I$101="Ne sais pas")</formula>
    </cfRule>
  </conditionalFormatting>
  <conditionalFormatting sqref="G136:I136">
    <cfRule type="expression" dxfId="11502" priority="9">
      <formula>OR($I$104="Non",$I$104="Ne sais pas")</formula>
    </cfRule>
  </conditionalFormatting>
  <conditionalFormatting sqref="G43:N43">
    <cfRule type="expression" dxfId="11501" priority="7">
      <formula>$F$43="Non"</formula>
    </cfRule>
  </conditionalFormatting>
  <conditionalFormatting sqref="G45:N45">
    <cfRule type="expression" dxfId="11500" priority="6">
      <formula>$F$45="Non"</formula>
    </cfRule>
  </conditionalFormatting>
  <conditionalFormatting sqref="F231">
    <cfRule type="expression" dxfId="11499" priority="5">
      <formula>$F$230="Oui"</formula>
    </cfRule>
  </conditionalFormatting>
  <conditionalFormatting sqref="H280">
    <cfRule type="containsBlanks" dxfId="11498" priority="4">
      <formula>LEN(TRIM(H280))=0</formula>
    </cfRule>
  </conditionalFormatting>
  <conditionalFormatting sqref="H294:J294">
    <cfRule type="expression" dxfId="11497" priority="2">
      <formula>$H$292="Oui"</formula>
    </cfRule>
    <cfRule type="containsBlanks" dxfId="11496" priority="3">
      <formula>LEN(TRIM(H294))=0</formula>
    </cfRule>
  </conditionalFormatting>
  <conditionalFormatting sqref="H347:I347">
    <cfRule type="expression" dxfId="11495" priority="1">
      <formula>$I$6="Non"</formula>
    </cfRule>
  </conditionalFormatting>
  <dataValidations count="55">
    <dataValidation type="list" showInputMessage="1" showErrorMessage="1" sqref="J298:K298 J303:K303 J308:K308 J313:K313 J318:K318 J323:K323 J328:K328 J333:K333" xr:uid="{E9779862-0538-4D40-B46E-72359C912D21}">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2B1EFF2A-DBF6-3D47-BBF6-C48D0D9CE017}">
      <formula1>"0,1,2 ou plus,Ne sais pas"</formula1>
    </dataValidation>
    <dataValidation type="list" showInputMessage="1" showErrorMessage="1" sqref="H283:J283" xr:uid="{9DA8E5EC-CF12-8842-9C93-134FBDC9B932}">
      <formula1>"Oui, certifié ISO, Oui, présélectioné par l'OMS, Oui, certifié ISO et présélectionné par l'OMS,Ni l'un ni l'autre, Ne sais pas, Non applicable"</formula1>
    </dataValidation>
    <dataValidation type="list" showInputMessage="1" showErrorMessage="1" sqref="F224:G224" xr:uid="{06647CD4-F7E0-114F-8449-BC0E41C22F9E}">
      <formula1>"Oui : Mobilisation/implication communautaire importante,Oui : Une certaine mobilisation/implication communautaire,Non,Ne sais pas"</formula1>
    </dataValidation>
    <dataValidation type="list" showInputMessage="1" showErrorMessage="1" sqref="F222:G222" xr:uid="{C6D96704-30EF-2240-9507-8F16EA73F10F}">
      <formula1>"Oui : Médias importants,Oui : Certains médias,Non,Ne sais pas"</formula1>
    </dataValidation>
    <dataValidation type="list" showInputMessage="1" showErrorMessage="1" sqref="G123:G136 H127:I136 H123:I125 J123:J136 K123:L125 K127:L136" xr:uid="{840D0930-0D03-3941-8CDB-82FCB83C4CE2}">
      <formula1>"Travailleur de santé communautaire (ou équivalent),Infirmier auxiliaire,Sage-femme infirmière auxiliaire,Infirmier,Responsable médical,Médecin,Ne sais pas,Non applicable"</formula1>
    </dataValidation>
    <dataValidation type="list" showInputMessage="1" showErrorMessage="1" sqref="H116:J116" xr:uid="{4C894CE9-86E6-8749-9348-0D549FFB6DEE}">
      <formula1>"Oui, un niveau élevé de mise en œuvre, Oui, une certaine mise en œuvre,Mise en œuvre minimale ou inexistante, Ne sais pas, Non applicable (aucune stratégie)"</formula1>
    </dataValidation>
    <dataValidation type="list" showInputMessage="1" showErrorMessage="1" sqref="J65:J68" xr:uid="{4E9DA97F-5263-2A48-B7D0-C289C97EBB19}">
      <formula1>"Oui, Non, Ne sais pas,Non applicable"</formula1>
    </dataValidation>
    <dataValidation type="list" showInputMessage="1" showErrorMessage="1" error="Choisissez une réponse dans la liste déroulante." prompt="Choisissez une réponse dans la liste déroulante." sqref="G66:I68" xr:uid="{41204701-3C3E-7D43-9D5B-BC526E4DE4C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DD040117-4856-AC4D-83B3-62264057CD58}">
      <formula1>"Ministère des Finances, Ministère de la Planification,Les deux,Ni l'un ni l'autre,Ne sais pas, Non applicable"</formula1>
    </dataValidation>
    <dataValidation type="list" showInputMessage="1" showErrorMessage="1" sqref="F250:G250" xr:uid="{B2999EA4-BF2D-A748-95EE-8F59CD331A45}">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FBEFCDE9-BADF-4B40-B65A-A82B9DFA7417}">
      <formula1>"0 %,1 à 10 %,11 à 20 %,21 à 30 %,31 à 40 %,41 à 50 %,51 à 60 %,61 à 70 %,71 à 80 %,81 à 100 %,Ne sais pas,Non applicable"</formula1>
    </dataValidation>
    <dataValidation type="list" showInputMessage="1" showErrorMessage="1" sqref="F225:G225 H344:I344 H346:I346" xr:uid="{B9D3D7E3-8EB9-954A-A8DA-F84374B85448}">
      <formula1>"Oui,Non,Ne sais pas"</formula1>
    </dataValidation>
    <dataValidation type="list" showInputMessage="1" showErrorMessage="1" sqref="F223:G223" xr:uid="{4C5E2A49-B943-B44A-B6BD-FA26CF12BCEC}">
      <formula1>"Oui : Sensibilisation/éducation mobile importante,Oui : Une certaine sensibilisation/éducation mobile,Non,Ne sais pas"</formula1>
    </dataValidation>
    <dataValidation type="list" showInputMessage="1" showErrorMessage="1" sqref="F221:G221" xr:uid="{2C18A0EE-9E1A-0A42-BA71-6FD089B97FAB}">
      <formula1>"Oui : Marketing social important,Oui : Un certain marketing social,Non,Ne sais pas"</formula1>
    </dataValidation>
    <dataValidation showInputMessage="1" showErrorMessage="1" error="Choisissez une réponse dans la liste déroulante." sqref="K19" xr:uid="{361B0BC3-7B60-6146-8745-914125A60D36}"/>
    <dataValidation type="list" showInputMessage="1" showErrorMessage="1" sqref="F249:G249" xr:uid="{1767E8C4-0F7E-974D-A462-29355896A17B}">
      <formula1>"Oui : Tous les sites de marketing social sont inclus, Oui : Certains sites de marketing social sont inclus,Aucun, Ne sais pas, Non applicable (aucun LMIS)"</formula1>
    </dataValidation>
    <dataValidation type="list" showInputMessage="1" showErrorMessage="1" sqref="F248:G248" xr:uid="{F5D1ECC3-CFCF-4A4E-9330-A7B5D22D6737}">
      <formula1>"Oui : Toutes les installations des ONG sont incluses, Oui : Certaines des installations des ONG sont incluses,Aucun, Ne sais pas, Non applicable (aucun LMIS)"</formula1>
    </dataValidation>
    <dataValidation type="list" showInputMessage="1" showErrorMessage="1" sqref="F247:G247" xr:uid="{AFFA6171-3CFA-D542-B4A2-D04F8530C8BE}">
      <formula1>"Oui : Tous les installations du secteur privé sont incluses, Oui : Certaines installations du secteur privé sont incluses,Aucun, Ne sais pas, Non applicable (aucun LMIS)"</formula1>
    </dataValidation>
    <dataValidation type="list" showInputMessage="1" showErrorMessage="1" sqref="F246:G246" xr:uid="{E4083B82-1688-CF47-AA16-CBB6D058E6C4}">
      <formula1>"Oui : Tous les installations du secteur public sont incluses, Oui : Certaines installations du secteur public sont incluses,Aucun, Ne sais pas, Non applicable (aucun LMIS)"</formula1>
    </dataValidation>
    <dataValidation type="list" showInputMessage="1" showErrorMessage="1" sqref="H340:I340" xr:uid="{DF221682-B6B3-6E41-AAF5-D5042BF28F27}">
      <formula1>"Oui (plan PSE avec composant FP/RH),Aucun plan PSE commencé/élaboré,Oui plan PSE mais aucun composant FP/RH,Ne sais pas"</formula1>
    </dataValidation>
    <dataValidation type="list" showInputMessage="1" showErrorMessage="1" sqref="H291:J291" xr:uid="{61059203-FE6D-C748-8342-A2A5926EC701}">
      <formula1>"0 à 25 %,26 à 50 %,51 à 75 %,76 à 100 %, Ne sais pas, Non applicable"</formula1>
    </dataValidation>
    <dataValidation type="list" showInputMessage="1" showErrorMessage="1" sqref="H281:J281 F71:F73" xr:uid="{98A0E260-BEA5-FB4D-8AE5-6322B94981E7}">
      <formula1>"Oui,Non,Ne sais pas,Non applicable"</formula1>
    </dataValidation>
    <dataValidation type="list" showInputMessage="1" showErrorMessage="1" sqref="H287:J287" xr:uid="{F02FC2B9-8CB6-084A-BBC4-155D051B01DF}">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2560B1C8-09E7-2343-B369-A90AF8DE6893}">
      <formula1>"0,1,2 à 3,Plus de 3, Ne sais pas"</formula1>
    </dataValidation>
    <dataValidation type="list" showInputMessage="1" showErrorMessage="1" sqref="J329 J334 J304 J309 J314 J319 J324 J299" xr:uid="{77882A9C-8426-254F-A647-82DF3252F93F}">
      <formula1>"0,1,2 à 3,Plus de 3,Ne sais pas"</formula1>
    </dataValidation>
    <dataValidation type="list" showInputMessage="1" showErrorMessage="1" sqref="H281" xr:uid="{39F68F41-024E-A645-BB58-52B6C0E72011}">
      <formula1>"Oui,Non,Ne sais pas, Non applicable"</formula1>
    </dataValidation>
    <dataValidation type="list" showInputMessage="1" showErrorMessage="1" sqref="H280:J280" xr:uid="{8C8FD69A-661B-744D-886F-A3E254580C1D}">
      <formula1>"Moins de 6 mois, De 6 mois à moins d'1 an, D'1 an à 18 mois, Plus de 18 mois,Ne sais pas, Non applicable"</formula1>
    </dataValidation>
    <dataValidation type="list" showInputMessage="1" showErrorMessage="1" error="Choisissez une réponse dans la liste déroulante." sqref="I19:I20" xr:uid="{68BF27F8-3F85-4245-B5A2-14CA050E4C65}">
      <formula1>"Oui, Non, Ne sais pas, Non applicable"</formula1>
    </dataValidation>
    <dataValidation type="list" showInputMessage="1" showErrorMessage="1" sqref="H284:J285" xr:uid="{B6D9F964-E359-F744-889F-D15E356660F7}">
      <formula1>"La plupart ont été testés, Certains ont été testés, Aucun n'a été testé, Ne sais pas, Non applicable"</formula1>
    </dataValidation>
    <dataValidation type="list" showInputMessage="1" showErrorMessage="1" sqref="H137 J137:L137" xr:uid="{33CADB07-9108-114F-8F5D-C1E6EE4062FC}">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043238B1-EDF0-A24C-B89F-13B17E267F92}">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276E749E-11D5-6C4F-BE59-2EEF403F65E2}">
      <formula1>"Oui, Non, Ne sais pas"</formula1>
    </dataValidation>
    <dataValidation type="list" showInputMessage="1" showErrorMessage="1" sqref="H30:J30" xr:uid="{1C919FE7-A938-E34D-B704-ACCFFEE673A3}">
      <formula1>"Moins d'une fois par an,Une fois par an,Deux fois par an,Une fois par trimestre,Une fois par mois,Ad hoc, Ne sais pas"</formula1>
    </dataValidation>
    <dataValidation type="list" showInputMessage="1" showErrorMessage="1" sqref="J25 H25" xr:uid="{54D5D496-2659-0040-8311-AB195FEC9398}">
      <formula1>"Janvier, Février, Mars, Avril, Mai, Juin, Juillet, Août, Septembre, Octobre, Novembre, Décembre"</formula1>
    </dataValidation>
    <dataValidation type="list" showInputMessage="1" showErrorMessage="1" error="Choisissez une réponse dans la liste déroulante." sqref="I21" xr:uid="{C2ED484E-2E2E-B046-9175-5D29A98CF5B4}">
      <formula1>"0 fois, 1 fois, 2 à 3 fois, 4 fois ou plus, Ne sais pas"</formula1>
    </dataValidation>
    <dataValidation type="list" showInputMessage="1" showErrorMessage="1" sqref="F237:F240 M164:N164 H290 L140:L150 H282 H195:H197 H201:H202 H199 I22:I23 F75:G78 H292 H115:J115 I18 H294 H286 F231 M140:N140 I10:I16 H277:H278 F233:F235 L164:L174" xr:uid="{B88C0747-6C64-C340-AEF9-12FFABB68C91}">
      <formula1>"Oui, Non, Ne sais pas, Non applicable"</formula1>
    </dataValidation>
    <dataValidation type="list" showInputMessage="1" showErrorMessage="1" sqref="G244" xr:uid="{C4439BAA-10C2-944F-B154-EB03B53EEA03}">
      <formula1>"Oui, Non, Ne sais pas, Non applicable (aucun LMIS)"</formula1>
    </dataValidation>
    <dataValidation type="list" showInputMessage="1" showErrorMessage="1" sqref="H26 J26" xr:uid="{6D9C3450-36D9-FD44-A18D-474D60C30770}">
      <formula1>"2017,2018,2019,2020,2021"</formula1>
    </dataValidation>
    <dataValidation type="list" showInputMessage="1" showErrorMessage="1" sqref="M50:M54 M43 M45" xr:uid="{B60F7011-5897-E848-8C6A-24A13582FD40}">
      <formula1>"Achat/B.P. date,Date d'expédition,Date de livraison,Autre,Inconnu,Non applicable"</formula1>
    </dataValidation>
    <dataValidation type="list" showInputMessage="1" showErrorMessage="1" sqref="F229" xr:uid="{708B3C7A-2DDE-7748-8453-3979780553CB}">
      <formula1>"Oui, Non"</formula1>
    </dataValidation>
    <dataValidation type="list" showInputMessage="1" showErrorMessage="1" sqref="P28 P243:P244" xr:uid="{246D3755-EF16-CA43-AFB7-50E3A3AC5BD0}">
      <formula1>#REF!</formula1>
    </dataValidation>
    <dataValidation type="list" showInputMessage="1" showErrorMessage="1" sqref="H341:I341" xr:uid="{FA669B9B-53D1-5B48-8BDB-425DE5EF9E4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B9926B25-DE45-0C41-A6D4-C26BDF6B9B5E}">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1C5B6165-D9E3-FE4C-A75C-27073EF3185D}">
      <formula1>"Impact élevé, Impact moyen, Impact faible, Aucun impact, Inconnu"</formula1>
    </dataValidation>
    <dataValidation type="list" showInputMessage="1" showErrorMessage="1" sqref="H347:I347" xr:uid="{C861F3E7-A8D7-1E48-AA67-5413441849CD}">
      <formula1>"Aucun impact, Réunions moins fréquentes, Réunions impossibles, Non applicable (pas de comité)"</formula1>
    </dataValidation>
    <dataValidation type="decimal" showInputMessage="1" showErrorMessage="1" error="Entrez une valeur numérique ici uniquement (en USD)." sqref="J27" xr:uid="{4A7F8C4C-A6C6-914C-B3D9-C8FBE7BF87CE}">
      <formula1>0</formula1>
      <formula2>100000000</formula2>
    </dataValidation>
    <dataValidation type="decimal" showInputMessage="1" showErrorMessage="1" error="Entrez une valeur numérique ici seulement (en USD)." sqref="G36:G37 G43:H43 G45:H45 I84:J84 G50:H54" xr:uid="{213DE12C-5888-464E-A909-F354171CD1B4}">
      <formula1>0</formula1>
      <formula2>100000000</formula2>
    </dataValidation>
    <dataValidation type="decimal" showInputMessage="1" showErrorMessage="1" error="Entrez une quantité numérique ici seulement." sqref="K43:L43 K45:L45 K50:L54" xr:uid="{70C1974B-A42E-3249-9C3E-C8D5EC95DB18}">
      <formula1>0</formula1>
      <formula2>1000000000</formula2>
    </dataValidation>
    <dataValidation type="custom" showInputMessage="1" showErrorMessage="1" error="Ce nombre doit être supérieur ou égal au nombre d'observations de rupture de stock (Colonne H)." sqref="I263:I268 L255:L256 L261 I254:I257 I259:I261 I270:I272 L264 L266 L270 L272" xr:uid="{44AE0F0E-7B5D-684E-BB2E-1460F5E07F24}">
      <formula1>I254&gt;=H254</formula1>
    </dataValidation>
    <dataValidation type="custom" operator="lessThanOrEqual" showInputMessage="1" showErrorMessage="1" error="Ce nombre ne peut pas dépasser le nombre total d'observations du statut des stocks (colonne I)." sqref="H263:H268 K255:K256 K261 H254:H257 H259:H261 H270:H272 K264 K266 K270 K272" xr:uid="{E6197154-263A-BB40-B366-29FA772EA323}">
      <formula1>H254&lt;=I254</formula1>
    </dataValidation>
    <dataValidation type="custom" showInputMessage="1" showErrorMessage="1" error="Ce nombre doit être supérieur ou égal au nombre total du PPS en rupture de stock (Colonne K)." sqref="L267:L268 L257 L259:L260 L254 L263 L265 L271" xr:uid="{F524B668-F506-0F48-9786-2F8460D22728}">
      <formula1>L254&gt;=K254</formula1>
    </dataValidation>
    <dataValidation type="custom" showInputMessage="1" showErrorMessage="1" error="Ce nombre doit être inférieur ou égal au nombre total de PPS déclarant (observations de stocks) (Colonne L)." sqref="K267:K268 K257 K259:K260 K254 K263 K265 K271" xr:uid="{53CE204D-CB54-EA43-9ABF-181071E444B3}">
      <formula1>K254&lt;=L254</formula1>
    </dataValidation>
    <dataValidation type="list" showInputMessage="1" showErrorMessage="1" sqref="H276:J276" xr:uid="{D8BC6B7D-59E5-1545-B86B-67B338719A67}">
      <formula1>"Oui, Non, Ne sais pas, Non applicable (pas d'ANRP)"</formula1>
    </dataValidation>
    <dataValidation type="list" showInputMessage="1" showErrorMessage="1" sqref="H189:J193" xr:uid="{DF5BAC90-BF31-0E46-8E97-4CA26476A48E}">
      <formula1>"Oui,Non,Ne sais pas,Ne s'applique pas"</formula1>
    </dataValidation>
  </dataValidations>
  <hyperlinks>
    <hyperlink ref="O1" location="'All Country Summary (2021) '!A1" display="Go to summary page" xr:uid="{5BD2F28F-8970-1B48-8389-769CDBC0B528}"/>
    <hyperlink ref="H3" location="'All Country Summary (2021) '!A1" display="Go to summary page" xr:uid="{0509F8BC-D85B-4930-9CDC-956C7E8A17B8}"/>
  </hyperlinks>
  <pageMargins left="0.25" right="0.25" top="0.75" bottom="0.75" header="0.3" footer="0.3"/>
  <pageSetup paperSize="141" scale="7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22e118f-d533-465d-b5ca-7beed2256e09" ContentTypeId="0x0101008DA58B5CA681664FAB24816C56F4108502" PreviousValue="false"/>
</file>

<file path=customXml/item4.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xsi:nil="true"/>
  </documentManagement>
</p:properties>
</file>

<file path=customXml/itemProps1.xml><?xml version="1.0" encoding="utf-8"?>
<ds:datastoreItem xmlns:ds="http://schemas.openxmlformats.org/officeDocument/2006/customXml" ds:itemID="{1169CC95-C912-4945-9298-BB48F2477EA7}">
  <ds:schemaRefs>
    <ds:schemaRef ds:uri="http://schemas.microsoft.com/sharepoint/v3/contenttype/forms"/>
  </ds:schemaRefs>
</ds:datastoreItem>
</file>

<file path=customXml/itemProps2.xml><?xml version="1.0" encoding="utf-8"?>
<ds:datastoreItem xmlns:ds="http://schemas.openxmlformats.org/officeDocument/2006/customXml" ds:itemID="{78DC1ABA-5687-441A-956F-97B3D9709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096d6-fc66-4344-9e3f-2445529a0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98EF10-E0D7-44C4-B22C-5DEAF4605927}">
  <ds:schemaRefs>
    <ds:schemaRef ds:uri="Microsoft.SharePoint.Taxonomy.ContentTypeSync"/>
  </ds:schemaRefs>
</ds:datastoreItem>
</file>

<file path=customXml/itemProps4.xml><?xml version="1.0" encoding="utf-8"?>
<ds:datastoreItem xmlns:ds="http://schemas.openxmlformats.org/officeDocument/2006/customXml" ds:itemID="{0C6E0CDD-D16C-4C13-9706-6E0B11B62451}">
  <ds:schemaRefs>
    <ds:schemaRef ds:uri="http://schemas.microsoft.com/office/2006/metadata/properties"/>
    <ds:schemaRef ds:uri="http://schemas.microsoft.com/office/infopath/2007/PartnerControls"/>
    <ds:schemaRef ds:uri="8d7096d6-fc66-4344-9e3f-2445529a09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22</vt:i4>
      </vt:variant>
    </vt:vector>
  </HeadingPairs>
  <TitlesOfParts>
    <vt:vector size="70" baseType="lpstr">
      <vt:lpstr>All Country Summary (2021) </vt:lpstr>
      <vt:lpstr>Blank Survey</vt:lpstr>
      <vt:lpstr>Contextual Measures 2021</vt:lpstr>
      <vt:lpstr>Angola</vt:lpstr>
      <vt:lpstr>Bangladesh</vt:lpstr>
      <vt:lpstr>Benin</vt:lpstr>
      <vt:lpstr>Botswana</vt:lpstr>
      <vt:lpstr>Burkina Faso</vt:lpstr>
      <vt:lpstr>Burundi</vt:lpstr>
      <vt:lpstr>Cameroon</vt:lpstr>
      <vt:lpstr>Cape Verde</vt:lpstr>
      <vt:lpstr>DRC</vt:lpstr>
      <vt:lpstr>El Salvador</vt:lpstr>
      <vt:lpstr>Ethiopia</vt:lpstr>
      <vt:lpstr>Ghana</vt:lpstr>
      <vt:lpstr>Guatemala</vt:lpstr>
      <vt:lpstr>Guinea</vt:lpstr>
      <vt:lpstr>Haiti</vt:lpstr>
      <vt:lpstr>Honduras</vt:lpstr>
      <vt:lpstr>Kenya</vt:lpstr>
      <vt:lpstr>Kyrgyz Republic</vt:lpstr>
      <vt:lpstr>Lao PDR</vt:lpstr>
      <vt:lpstr>Liberia</vt:lpstr>
      <vt:lpstr>Madagascar</vt:lpstr>
      <vt:lpstr>Malawi</vt:lpstr>
      <vt:lpstr>Mali</vt:lpstr>
      <vt:lpstr>Mauritania</vt:lpstr>
      <vt:lpstr>Mozambique</vt:lpstr>
      <vt:lpstr>Nepal</vt:lpstr>
      <vt:lpstr>Niger</vt:lpstr>
      <vt:lpstr>Nigeria</vt:lpstr>
      <vt:lpstr>Pakistan</vt:lpstr>
      <vt:lpstr>Peru</vt:lpstr>
      <vt:lpstr>Philippines</vt:lpstr>
      <vt:lpstr>Rwanda</vt:lpstr>
      <vt:lpstr>Senegal</vt:lpstr>
      <vt:lpstr>Sierra Leone</vt:lpstr>
      <vt:lpstr>South Sudan</vt:lpstr>
      <vt:lpstr>Sri Lanka</vt:lpstr>
      <vt:lpstr>Tanzania</vt:lpstr>
      <vt:lpstr>Togo</vt:lpstr>
      <vt:lpstr>Uganda</vt:lpstr>
      <vt:lpstr>Yemen</vt:lpstr>
      <vt:lpstr>Zambia</vt:lpstr>
      <vt:lpstr>Zimbabwe</vt:lpstr>
      <vt:lpstr>All Country Summary (2021) 508</vt:lpstr>
      <vt:lpstr>All Countries Summary (2019)</vt:lpstr>
      <vt:lpstr>Contextual Measures 2019</vt:lpstr>
      <vt:lpstr>Bangladesh!Print_Area</vt:lpstr>
      <vt:lpstr>'Blank Survey'!Print_Area</vt:lpstr>
      <vt:lpstr>Botswana!Print_Area</vt:lpstr>
      <vt:lpstr>Ethiopia!Print_Area</vt:lpstr>
      <vt:lpstr>Ghana!Print_Area</vt:lpstr>
      <vt:lpstr>Kenya!Print_Area</vt:lpstr>
      <vt:lpstr>'Kyrgyz Republic'!Print_Area</vt:lpstr>
      <vt:lpstr>'Lao PDR'!Print_Area</vt:lpstr>
      <vt:lpstr>Liberia!Print_Area</vt:lpstr>
      <vt:lpstr>Malawi!Print_Area</vt:lpstr>
      <vt:lpstr>Nepal!Print_Area</vt:lpstr>
      <vt:lpstr>Nigeria!Print_Area</vt:lpstr>
      <vt:lpstr>Pakistan!Print_Area</vt:lpstr>
      <vt:lpstr>Rwanda!Print_Area</vt:lpstr>
      <vt:lpstr>'Sierra Leone'!Print_Area</vt:lpstr>
      <vt:lpstr>'South Sudan'!Print_Area</vt:lpstr>
      <vt:lpstr>'Sri Lanka'!Print_Area</vt:lpstr>
      <vt:lpstr>Tanzania!Print_Area</vt:lpstr>
      <vt:lpstr>Uganda!Print_Area</vt:lpstr>
      <vt:lpstr>Yemen!Print_Area</vt:lpstr>
      <vt:lpstr>Zambia!Print_Area</vt:lpstr>
      <vt:lpstr>Zimbabwe!Print_Area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Suzanne Gold</cp:lastModifiedBy>
  <cp:revision/>
  <dcterms:created xsi:type="dcterms:W3CDTF">2019-11-15T22:13:58Z</dcterms:created>
  <dcterms:modified xsi:type="dcterms:W3CDTF">2023-01-05T19:57:45Z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y fmtid="{D5CDD505-2E9C-101B-9397-08002B2CF9AE}" pid="4" name="MediaServiceImageTags">
    <vt:lpwstr/>
  </property>
  <property fmtid="{D5CDD505-2E9C-101B-9397-08002B2CF9AE}" pid="5" name="lcf76f155ced4ddcb4097134ff3c332f">
    <vt:lpwstr/>
  </property>
</Properties>
</file>